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E:\PhD Final\My Publication at UTP\Article 4 - SLR Halal\Scientific African\1st Submission\"/>
    </mc:Choice>
  </mc:AlternateContent>
  <xr:revisionPtr revIDLastSave="0" documentId="8_{9E7227EA-CF0A-4756-8658-9C6E0A384AD0}" xr6:coauthVersionLast="47" xr6:coauthVersionMax="47" xr10:uidLastSave="{00000000-0000-0000-0000-000000000000}"/>
  <bookViews>
    <workbookView xWindow="-120" yWindow="-120" windowWidth="29040" windowHeight="15720" firstSheet="16" activeTab="16" xr2:uid="{00000000-000D-0000-FFFF-FFFF00000000}"/>
  </bookViews>
  <sheets>
    <sheet name="Web of Science 28" sheetId="1" r:id="rId1"/>
    <sheet name="IEEE Xplore 16" sheetId="2" r:id="rId2"/>
    <sheet name="Scopus 80" sheetId="3" r:id="rId3"/>
    <sheet name="ScienceDirect 66" sheetId="4" r:id="rId4"/>
    <sheet name="ACM DL 38" sheetId="5" r:id="rId5"/>
    <sheet name="Google Scholar 31" sheetId="6" r:id="rId6"/>
    <sheet name="Additional Records 13" sheetId="8" r:id="rId7"/>
    <sheet name="Merged Records 272" sheetId="13" r:id="rId8"/>
    <sheet name="Records after Duplicate 179" sheetId="14" r:id="rId9"/>
    <sheet name="Records Screened 118" sheetId="9" r:id="rId10"/>
    <sheet name="Full Text Articles 108" sheetId="15" r:id="rId11"/>
    <sheet name="Studies Included in Qual. 102" sheetId="11" r:id="rId12"/>
    <sheet name="Studies Included in Quan. 42" sheetId="12" r:id="rId13"/>
    <sheet name="Data Extraction " sheetId="16" r:id="rId14"/>
    <sheet name="Geographic distribution of stud" sheetId="20" r:id="rId15"/>
    <sheet name="Thematic coverage of reviewed s" sheetId="21" r:id="rId16"/>
    <sheet name="Decentralization Indicators in " sheetId="22" r:id="rId17"/>
    <sheet name="Qualitative Synthesis" sheetId="17" r:id="rId18"/>
    <sheet name="Quantitative Synthesis" sheetId="18" r:id="rId19"/>
  </sheets>
  <definedNames>
    <definedName name="_xlnm._FilterDatabase" localSheetId="10" hidden="1">'Full Text Articles 108'!$A$1:$J$1</definedName>
    <definedName name="_xlnm._FilterDatabase" localSheetId="7" hidden="1">'Merged Records 272'!$A$1:$I$1</definedName>
    <definedName name="_xlnm._FilterDatabase" localSheetId="8" hidden="1">'Records after Duplicate 179'!$A$1:$J$1</definedName>
    <definedName name="_xlnm._FilterDatabase" localSheetId="9" hidden="1">'Records Screened 118'!$A$1:$J$1</definedName>
    <definedName name="_Hlk204012518" localSheetId="14">'Geographic distribution of stud'!$C$1</definedName>
    <definedName name="_xlchart.v1.0" hidden="1">'Decentralization Indicators in '!$P$2:$P$25</definedName>
    <definedName name="_xlchart.v1.1" hidden="1">'Decentralization Indicators in '!$Q$1</definedName>
    <definedName name="_xlchart.v1.2" hidden="1">'Decentralization Indicators in '!$Q$2:$Q$25</definedName>
    <definedName name="_xlchart.v1.3" hidden="1">'Decentralization Indicators in '!$H$2:$H$25</definedName>
    <definedName name="_xlchart.v1.4" hidden="1">'Decentralization Indicators in '!$I$1</definedName>
    <definedName name="_xlchart.v1.5" hidden="1">'Decentralization Indicators in '!$I$2:$I$25</definedName>
    <definedName name="_xlchart.v1.6" hidden="1">'Decentralization Indicators in '!$L$2:$L$25</definedName>
    <definedName name="_xlchart.v1.7" hidden="1">'Decentralization Indicators in '!$M$1</definedName>
    <definedName name="_xlchart.v1.8" hidden="1">'Decentralization Indicators in '!$M$2:$M$25</definedName>
    <definedName name="_xlchart.v5.10" hidden="1">'Qualitative Synthesis'!$A$34:$A$47</definedName>
    <definedName name="_xlchart.v5.11" hidden="1">'Qualitative Synthesis'!$B$33</definedName>
    <definedName name="_xlchart.v5.12" hidden="1">'Qualitative Synthesis'!$B$34:$B$47</definedName>
    <definedName name="_xlchart.v5.9" hidden="1">'Qualitative Synthesis'!$A$33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0" i="12" l="1"/>
  <c r="D90" i="12"/>
  <c r="H88" i="12"/>
  <c r="D88" i="12"/>
  <c r="H86" i="12"/>
  <c r="D86" i="12"/>
  <c r="H85" i="12"/>
  <c r="D85" i="12"/>
  <c r="H84" i="12"/>
  <c r="D84" i="12"/>
  <c r="H70" i="12"/>
  <c r="D70" i="12"/>
  <c r="H67" i="12"/>
  <c r="D67" i="12"/>
  <c r="H58" i="12"/>
  <c r="D58" i="12"/>
  <c r="H43" i="12"/>
  <c r="D43" i="12"/>
  <c r="H26" i="12"/>
  <c r="D26" i="12"/>
  <c r="H23" i="12"/>
  <c r="D23" i="12"/>
  <c r="H9" i="12"/>
  <c r="D9" i="12"/>
  <c r="H5" i="12"/>
  <c r="D5" i="12"/>
  <c r="H90" i="11"/>
  <c r="D90" i="11"/>
  <c r="H88" i="11"/>
  <c r="D88" i="11"/>
  <c r="H86" i="11"/>
  <c r="D86" i="11"/>
  <c r="H85" i="11"/>
  <c r="D85" i="11"/>
  <c r="H84" i="11"/>
  <c r="D84" i="11"/>
  <c r="H70" i="11"/>
  <c r="D70" i="11"/>
  <c r="H67" i="11"/>
  <c r="D67" i="11"/>
  <c r="H58" i="11"/>
  <c r="D58" i="11"/>
  <c r="H43" i="11"/>
  <c r="D43" i="11"/>
  <c r="H26" i="11"/>
  <c r="D26" i="11"/>
  <c r="H23" i="11"/>
  <c r="D23" i="11"/>
  <c r="H9" i="11"/>
  <c r="D9" i="11"/>
  <c r="H5" i="11"/>
  <c r="D5" i="11"/>
  <c r="H96" i="15"/>
  <c r="D96" i="15"/>
  <c r="H94" i="15"/>
  <c r="D94" i="15"/>
  <c r="H92" i="15"/>
  <c r="D92" i="15"/>
  <c r="H91" i="15"/>
  <c r="D91" i="15"/>
  <c r="H90" i="15"/>
  <c r="D90" i="15"/>
  <c r="H76" i="15"/>
  <c r="D76" i="15"/>
  <c r="H73" i="15"/>
  <c r="D73" i="15"/>
  <c r="H64" i="15"/>
  <c r="D64" i="15"/>
  <c r="H49" i="15"/>
  <c r="D49" i="15"/>
  <c r="H26" i="15"/>
  <c r="D26" i="15"/>
  <c r="H23" i="15"/>
  <c r="D23" i="15"/>
  <c r="H9" i="15"/>
  <c r="D9" i="15"/>
  <c r="H5" i="15"/>
  <c r="D5" i="15"/>
  <c r="H167" i="14"/>
  <c r="D167" i="14"/>
  <c r="H165" i="14"/>
  <c r="D165" i="14"/>
  <c r="H163" i="14"/>
  <c r="D163" i="14"/>
  <c r="H162" i="14"/>
  <c r="D162" i="14"/>
  <c r="H161" i="14"/>
  <c r="D161" i="14"/>
  <c r="H147" i="14"/>
  <c r="D147" i="14"/>
  <c r="H144" i="14"/>
  <c r="D144" i="14"/>
  <c r="H135" i="14"/>
  <c r="D135" i="14"/>
  <c r="H113" i="14"/>
  <c r="D113" i="14"/>
  <c r="H104" i="14"/>
  <c r="D104" i="14"/>
  <c r="H94" i="14"/>
  <c r="D94" i="14"/>
  <c r="H79" i="14"/>
  <c r="D79" i="14"/>
  <c r="H67" i="14"/>
  <c r="D67" i="14"/>
  <c r="H62" i="14"/>
  <c r="D62" i="14"/>
  <c r="H271" i="13"/>
  <c r="D271" i="13"/>
  <c r="H265" i="13"/>
  <c r="D265" i="13"/>
  <c r="H196" i="13"/>
  <c r="D196" i="13"/>
  <c r="H192" i="13"/>
  <c r="D192" i="13"/>
  <c r="H181" i="13"/>
  <c r="D181" i="13"/>
  <c r="H109" i="13"/>
  <c r="D109" i="13"/>
  <c r="H86" i="13"/>
  <c r="D86" i="13"/>
  <c r="H41" i="13"/>
  <c r="D41" i="13"/>
  <c r="H199" i="13"/>
  <c r="D199" i="13"/>
  <c r="H170" i="13"/>
  <c r="D170" i="13"/>
  <c r="H115" i="13"/>
  <c r="D115" i="13"/>
  <c r="H52" i="13"/>
  <c r="D52" i="13"/>
  <c r="H227" i="13"/>
  <c r="D227" i="13"/>
  <c r="H256" i="13"/>
  <c r="D256" i="13"/>
  <c r="H245" i="13"/>
  <c r="D245" i="13"/>
  <c r="H223" i="13"/>
  <c r="D223" i="13"/>
  <c r="H212" i="13"/>
  <c r="D212" i="13"/>
  <c r="H210" i="13"/>
  <c r="H206" i="13"/>
  <c r="D206" i="13"/>
  <c r="H152" i="13"/>
  <c r="D152" i="13"/>
  <c r="H129" i="13"/>
  <c r="D129" i="13"/>
  <c r="H119" i="13"/>
  <c r="D119" i="13"/>
  <c r="H113" i="13"/>
  <c r="D113" i="13"/>
  <c r="H79" i="13"/>
  <c r="D79" i="13"/>
  <c r="H59" i="13"/>
  <c r="D59" i="13"/>
  <c r="H44" i="13"/>
  <c r="D44" i="13"/>
  <c r="H31" i="13"/>
  <c r="D31" i="13"/>
  <c r="H23" i="13"/>
  <c r="D23" i="13"/>
  <c r="H106" i="9"/>
  <c r="D106" i="9"/>
  <c r="H104" i="9"/>
  <c r="D104" i="9"/>
  <c r="H102" i="9"/>
  <c r="D102" i="9"/>
  <c r="H101" i="9"/>
  <c r="D101" i="9"/>
  <c r="H100" i="9"/>
  <c r="D100" i="9"/>
  <c r="H86" i="9"/>
  <c r="D86" i="9"/>
  <c r="H83" i="9"/>
  <c r="D83" i="9"/>
  <c r="H74" i="9"/>
  <c r="D74" i="9"/>
  <c r="H5" i="9"/>
  <c r="D5" i="9"/>
  <c r="H33" i="9"/>
  <c r="D33" i="9"/>
  <c r="H9" i="9"/>
  <c r="D9" i="9"/>
  <c r="H36" i="9"/>
  <c r="D36" i="9"/>
  <c r="H58" i="9"/>
  <c r="D58" i="9"/>
  <c r="H29" i="1"/>
  <c r="D29" i="1"/>
  <c r="H28" i="1"/>
  <c r="D28" i="1"/>
  <c r="H27" i="1"/>
  <c r="H26" i="1"/>
  <c r="D26" i="1"/>
  <c r="H25" i="1"/>
  <c r="D25" i="1"/>
  <c r="H24" i="1"/>
  <c r="D24" i="1"/>
  <c r="H23" i="1"/>
  <c r="D23" i="1"/>
  <c r="H22" i="1"/>
  <c r="D22" i="1"/>
  <c r="H21" i="1"/>
  <c r="D21" i="1"/>
  <c r="H20" i="1"/>
  <c r="D20" i="1"/>
  <c r="H19" i="1"/>
  <c r="D19" i="1"/>
  <c r="H18" i="1"/>
  <c r="D18" i="1"/>
  <c r="H17" i="1"/>
  <c r="D17" i="1"/>
  <c r="H16" i="1"/>
  <c r="D16" i="1"/>
  <c r="H15" i="1"/>
  <c r="D15" i="1"/>
  <c r="H14" i="1"/>
  <c r="D14" i="1"/>
  <c r="H13" i="1"/>
  <c r="D13" i="1"/>
  <c r="H12" i="1"/>
  <c r="D12" i="1"/>
  <c r="H11" i="1"/>
  <c r="D11" i="1"/>
  <c r="H10" i="1"/>
  <c r="D10" i="1"/>
  <c r="H9" i="1"/>
  <c r="D9" i="1"/>
  <c r="H8" i="1"/>
  <c r="D8" i="1"/>
  <c r="H7" i="1"/>
  <c r="D7" i="1"/>
  <c r="H6" i="1"/>
  <c r="D6" i="1"/>
  <c r="H5" i="1"/>
  <c r="D5" i="1"/>
  <c r="H4" i="1"/>
  <c r="D4" i="1"/>
  <c r="H3" i="1"/>
  <c r="D3" i="1"/>
  <c r="H2" i="1"/>
  <c r="D2" i="1"/>
</calcChain>
</file>

<file path=xl/sharedStrings.xml><?xml version="1.0" encoding="utf-8"?>
<sst xmlns="http://schemas.openxmlformats.org/spreadsheetml/2006/main" count="9069" uniqueCount="1616">
  <si>
    <t>Authors</t>
  </si>
  <si>
    <t>Document Title</t>
  </si>
  <si>
    <t>Publication Year</t>
  </si>
  <si>
    <t>DOI Link</t>
  </si>
  <si>
    <t>Abstract</t>
  </si>
  <si>
    <t>Author Keywords</t>
  </si>
  <si>
    <t>Document Type</t>
  </si>
  <si>
    <t>Source</t>
  </si>
  <si>
    <t>I. Vanany; N. A. Rakhmawati; S. Sukoso; J. M. Soon</t>
  </si>
  <si>
    <t>Indonesian Halal Food Integrity: Blockchain Platform</t>
  </si>
  <si>
    <t>https://ieeexplore.ieee.org/stamp/stamp.jsp?arnumber=9297968</t>
  </si>
  <si>
    <t>Blockchain application provides potential benefits to the food industry and its supply chain. Several studies have been conducted to develop the model of blockchain application for the food industries and supply chain. However, very few studies proposed the model of blockchain application for halal food integrity. The purpose of this paper is to propose the conceptual framework and blockchain architecture, and Hyperledger fabric for Indonesian halal food integrity. Review of previous literature and interview with government authority were conducted to verify the proposed framework and blockchain architecture. Business players, including halal supervisor and Indonesian halal authority, are the two main layers which affect the Indonesian halal food integrity based on the blockchain platform.</t>
  </si>
  <si>
    <t>Halal Food;Integrity;Supply Chain;Blockchain</t>
  </si>
  <si>
    <t>IEEE Conferences</t>
  </si>
  <si>
    <t>IEEE</t>
  </si>
  <si>
    <t>R. D. Mangruwa; A. Yunani; M. F. Nugraha; F. Tuzzahra; F. N. Syadira; N. H. Foon</t>
  </si>
  <si>
    <t>Mapping Research Blockchain Trends on Halal Supply Chain in Indonesia: a Bibliometric Analysis</t>
  </si>
  <si>
    <t>https://ieeexplore.ieee.org/stamp/stamp.jsp?arnumber=10913468</t>
  </si>
  <si>
    <t>The Indonesian government, under Law Number 33 of 2014 on Halal Product Assurance, mandates halal certification for all products, creating a significant opportunity to enhance transparency and traceability within the halal supply chain. This study explores the potential of blockchain technology to meet these regulatory requirements by improving the integrity and consumer confidence in halal-certified products. Blockchain's integration into the halal supply chain could provide a reliable solution for traceability and transparency, essential for compliance and consumer trust. To investigate this, a bibliometric analysis is conducted, using Microsoft Excel for statistical data analysis and VOS viewer for network mapping. Key focus areas include traceability, transparency, and regulatory compliance, which are highlighted as crucial for strengthening consumer trust in halal products. As the halal market in Indonesia expands, blockchain presents a promising approach to reinforce supply chain integrity and enhance product credibility. This study highlights the need for continued development of frameworks that strengthen transparency and uphold halal integrity within a wider socio-economic context. These recommendations aim to support a resilient and compliant halal ecosystem in Indonesia, advocating models that align blockchain applications with the quality and regulatory standards crucial for the sustained growth of the halal sector</t>
  </si>
  <si>
    <t>blockchain;Halal Supply Chain;bibliometric</t>
  </si>
  <si>
    <t>G. R. Chandra; I. A. Liaqat; B. Sharma</t>
  </si>
  <si>
    <t>Blockchain Redefining: The Halal Food Sector</t>
  </si>
  <si>
    <t>https://ieeexplore.ieee.org/stamp/stamp.jsp?arnumber=8701321</t>
  </si>
  <si>
    <t>This paper aims to address the various challenges of the Halal Food Industry and how far the emerging Distributed Ledger Technology, Blockchain, can play a role in redefining the current system. Blockchain technology allows users to assess all transactions simultaneously and in real-time, enforcing transparency, safety, authenticity, and auditability. Blockchain along with other disruptive technologies, like IoT and AI, will allow stakeholders to retrieve the high-quality information required to make more informed choices. The Islamic teachings followed in preparation of halal food are principles not only followed by Muslims but every person soughing to have hygienic, healthy food. With the rise of the Halal Food sector, organizations must find ways to increase their supply chain efficiency and Blockchain promises to fill that gap with higher transparency and assurance of Halal compliance. A demonstration is provided to have an insight on how the Blockchain technology would shape the Halal Food Supply Chain and an experimental study is also carried out on Hyperledger Fabric Composer - Playground - to analyze how ownership of halal product may be tracked.</t>
  </si>
  <si>
    <t>Blockchain;Halal Food;Halal Certification;Supply Chain;Transparency;Hyperledger Composer</t>
  </si>
  <si>
    <t>D. I. Handayani; I. Vanany</t>
  </si>
  <si>
    <t>Blockchain Application in Halal Supply Chain: Literature Review and Future Research</t>
  </si>
  <si>
    <t>https://ieeexplore.ieee.org/stamp/stamp.jsp?arnumber=9673084</t>
  </si>
  <si>
    <t>Blockchain application in supply chain and halal has risen in recent years. This can be seen by increasing the number of papers published. The purpose of this paper was to review and analyze the previous papers on blockchain application in supply chain and halal supply chain using a systematic literature review based on the Scopus database from 2017â€“2021. The findings indicate that the literature review methods the most of research method used, manufacturing is the most blockchain application of industry type, trust is the most benefits achieved of blockchain application, traceability system is the most function of blockchain application. The main contribution of this paper is the systematic classification of the relevant literature on blockchain application on supply chain and halal. Therefore, academics might find the helpful review and discussion for further research.</t>
  </si>
  <si>
    <t>Blockchain application;supply chain;halal supply chain</t>
  </si>
  <si>
    <t>S. S. Maidin; N. Yahya; M. Othman; A. Suliman; T. -L. Nghiem; T. N. T. Thu</t>
  </si>
  <si>
    <t>Governing the Halal Supply Chain using Blockchain Technology in Malaysia</t>
  </si>
  <si>
    <t>https://ieeexplore.ieee.org/stamp/stamp.jsp?arnumber=10007176</t>
  </si>
  <si>
    <t>This paper is a review paper that focuses on the governance of the halal supply chain using blockchain technology. From the review, it is found that the current problem being faced in the halal supply chain cycle is related to transparency, traceability, and also governing the process for timely decision-making. Despite having many authorities in handling halal related-matters, challenges still exist in the halal supply chain. Therefore, the paper is focusing into the review on how the challenges can be onvercome through the invention of blockchain technology.</t>
  </si>
  <si>
    <t>halal;governance;traceability;transparency;blockchain</t>
  </si>
  <si>
    <t>M. Abbas; A. Y. Al-Aama</t>
  </si>
  <si>
    <t>Halal Food Verification Using Blockchain Technology: A Proposed Framework for Saudi Arabia</t>
  </si>
  <si>
    <t>https://ieeexplore.ieee.org/stamp/stamp.jsp?arnumber=10844434</t>
  </si>
  <si>
    <t>The process of verifying whether foods meet Halal standards according to Islamic Sharia law has strained many Islamic countries. This is especially important due to an increased variety of processed and imported foods. This research proposes a Halal Food Verification Framework for importing food to the Saudi food market. The framework uses blockchain technology to trace food imported to Saudi Arabia from its origin and to detect whether it is Halal. It can be used by authorities to enhance the integrity of Halal verification. The paper represents the results of testing a prototype developed using the framework and comparing its functionality and effectiveness to the currently used traditional verification method. The results show that blockchain in Halal food tracking is more effective when compared to traditional methods, as it increases the integrity and availability of Halal Authentication. If used effectively by the different stakeholders, it provides faster, safer, and more accurate results, as it decreases the time needed from days to seconds for the consumer to check authenticity, and is fraudulent-safe and tamper-proof, resulting in higher stakeholder trust.</t>
  </si>
  <si>
    <t>Blockchain;Halal food;Food supply chain;Food technology;Food safety;Traceability;Food authentication;Food verification</t>
  </si>
  <si>
    <t>N. N. A. Nizar; S. A. S. Z. Abidin; M. N. Taib</t>
  </si>
  <si>
    <t>Smart Data for Sustainable Halal Supply Chain in Kuala Lumpur: A Proposal</t>
  </si>
  <si>
    <t>https://ieeexplore.ieee.org/stamp/stamp.jsp?arnumber=10087506</t>
  </si>
  <si>
    <t>Malaysiaâ€™s capital, Kuala Lumpur, has long served as the nationâ€™s commercial centre. It is in the centre of the nationâ€™s extensive network of transportation networks, and its population, transportation infrastructure, and activity dynamism are all expanding massively. Supply chain in a big city poses ample opportunities to capture and utilize associated smart data that can be used to enhance and improve efficiency, transparency and sustainability. Better monitoring and assurance of compliance with various standards and sustainability of the supply chain, including halal requirements can be done with introduction of new technologies that use smart data, such as the blockchain, Internet of Things (IoT), Artificial Intelligence (AI) and others. This paper explores the possibilities of smart data for a sustainable halal supply chain in Kuala Lumpur.</t>
  </si>
  <si>
    <t>smart data;halal supply chain;sustainability;traceability;Kuala Lumpur</t>
  </si>
  <si>
    <t>W. Adhiwibowo; W. Widayat; W. A. Syafei</t>
  </si>
  <si>
    <t>Dual Blockchain Framework for Halal Food Safety and Tracebility Concern With Internet of Things</t>
  </si>
  <si>
    <t>https://ieeexplore.ieee.org/stamp/stamp.jsp?arnumber=10490466</t>
  </si>
  <si>
    <t>The need for animal products requires supervision and protection of national needs, especially for Muslims in Indonesia, who make up the majority of the population. Livestock products are a serious concern for countries where the majority of the population is Muslim because they prioritize the consumption of quality and halal food products. At the same time, the challenges faced include a series of product fraud incidents, accidental contamination, and the presence of residues in products. This can result in a loss of market share, reduced service levels, customer satisfaction, and a loss of reputation for local livestock meat products. In the context of the broader food trade system, the tasks associated with food delivery and supply chain reform in response to food safety issues are characterized by high costs, significant time requirements, and considerable complexity. Tracing of farmed meat products is required to collect, store, and transmit comprehensive records of livestock products throughout the Halal Food Supply Chain. The designed blockchain framework can be used to understand the processes in the Halal meat product supply chain. A block chain framework is a method for collecting data from multiple nodes, storing it in smart contracts, and managing it. This article explains the blockchain framework for distributing halal meat from slaughterhouses to consumers through traditional markets to meet the needs of the Indonesian Muslim community.</t>
  </si>
  <si>
    <t>Dual Blockchain;Halal Food;IoT;Slaughterhouses</t>
  </si>
  <si>
    <t>M. F. Iskandar Othman; N. R. Masrom; I. F. Isnin; R. Zuraidah Rasi; Y. Abd Rahim; Y. Arshad</t>
  </si>
  <si>
    <t>Blockchain Adoption Intention by a Third-Party Logistics Company: A Malaysian Case Study</t>
  </si>
  <si>
    <t>https://ieeexplore.ieee.org/stamp/stamp.jsp?arnumber=9617035</t>
  </si>
  <si>
    <t>Blockchain is a distributed ledger technology that continues to make headlines as a potential silver bullet for companies wanting to harness its benefits like transparency, integrity, and the ability to track and trace. Pioneered by the financial industry, other sectors are beginning to follow through with adoption, including the logistics and transportation sector. However, current studies on adoption by this specific sector remains underrepresented in the literature. This research uses qualitative data from in-depth interviews of a single third-party logistics (3PL) company to elicit feedback on their perceived benefits of blockchain adoption and the factors that might drive or inhibit adoption. The results show that factors identified support previous literature as well as providing rich qualitative data explaining the barriers that inhibit adoption. The results contribute to both literature and practice, providing insights to other companies within the 3PL industry.</t>
  </si>
  <si>
    <t>Blockchain;third party logistics (3PL);adoption;barriers;qualitative</t>
  </si>
  <si>
    <t>R. Mardiyah; A. U. Ismail; D. Khairani; Y. Durachman; T. Rosyadi; S. U. Masruroh</t>
  </si>
  <si>
    <t>Conceptual Framework on Halal Meat Traceability to Support Indonesian Halal Assurance System (HAS 23000) using Blockchain Technology</t>
  </si>
  <si>
    <t>https://ieeexplore.ieee.org/stamp/stamp.jsp?arnumber=9588953</t>
  </si>
  <si>
    <t>The market for halal foods is rising in Indonesia, the world's largest Muslim population. Indonesia has not taken advantage of these resources; for example, the current Halal Assurance System was not implemented in collaboration with general stakeholders such as breeders, slaughterhouses, and logistics. This research explores how Blockchain technology can help with the integration and accountability of Halal Assurance System stakeholders' data activities. The use of Blockchain to improve halal product traceability that would boost consumer trust, raising awareness of the value of halal products. Furthermore, customers can access Blockchain in slaughtering activities on their smartphones to achieve food traceability. Focused on supporting the Indonesian Halal Assurance System (HAS 23000), this study proposes a food traceability system model using a blockchain conceptual method. Hopefully, it would help Indonesians to avoid the halal issue crisis in Indonesia.</t>
  </si>
  <si>
    <t>HAS 23000;Blockchain;Traceability;Halal Assurance</t>
  </si>
  <si>
    <t>B. Waspodo; N. A. Rakhmawati</t>
  </si>
  <si>
    <t>Halal Blockchain Digital Strategy using Peppard And Ward Strategic Formulation Approach</t>
  </si>
  <si>
    <t>https://ieeexplore.ieee.org/stamp/stamp.jsp?arnumber=9589025</t>
  </si>
  <si>
    <t>Digital technology usages are becoming more important in today's business environment, including at sharia business environment. It concludes ability to adapt for change that imperishable to anyone. Therefore, for the same arguments, there are not enough research findings and discussion regarding on how to leverage Blockchain ecosystems (especially for sharia business environments) incorporate with Digital Strategy Plan formulation. This is a question that the researcher wants to explore using a systemic literature review technique and specific case studies from sharia business applications and environments. The result of this will attempt to propose the convergent of digital strategy plan formulation and halal blockchain ecosystems concepts.</t>
  </si>
  <si>
    <t>digital strategy;halal blockchain;strategic formulation approach</t>
  </si>
  <si>
    <t>T. Imanto; S. Yazid</t>
  </si>
  <si>
    <t>Blockchain Based Halal Food Production Tracking</t>
  </si>
  <si>
    <t>https://ieeexplore.ieee.org/stamp/stamp.jsp?arnumber=9631868</t>
  </si>
  <si>
    <t>Halal food industry has experienced rapid growth in recent years. Halal food is generally more competitive than food without a halal label. Blockchain technology can provide certainty for quality issues and halal predicates of food products. This study discusses in depth the use of blockchain technology in the food industry to explore the halal issue, how it is implemented, and details about how it works. Data recording during the supply chain process is designed using a private blockchain while handling complaints using a permissioned blockchain. The transaction system uses smart contracts which are combined into a blockchain system. The use of blockchain for handling complaints and tracking halal products is worth considering, where the results show that the tracking speed is up to 10 times faster than conventional methods and can minimize losses because the handling of issues can be more targeted.</t>
  </si>
  <si>
    <t>halal;blockchain;supply chain;smart contract</t>
  </si>
  <si>
    <t>N. H. M. Saad; K. Zhu; G. ElSayad; W. P. Wong</t>
  </si>
  <si>
    <t>Blockchain Technology in Malaysian Agriculture: A Bibliometric and Topic Modelling Analysis</t>
  </si>
  <si>
    <t>https://ieeexplore.ieee.org/stamp/stamp.jsp?arnumber=11015051</t>
  </si>
  <si>
    <t>The integration of blockchain technology in agriculture presents transformative potential, particularly within the context of Malaysia's dynamic agricultural sector. This study employs bibliometric analysis and BERT-based topic modelling to examine the trajectory of research in this domain, utilizing 180 conference papers from the Scopus database (2019-2024). The bibliometric analysis highlights key contributors, thematic clusters, and collaborative dynamics, while the topic modelling uncovers emergent research themes, including supply chain transparency, sustainable development, and Halal certification. Findings underscore blockchain's capability to enhance food security, traceability, and agricultural efficiency. Challenges, such as regulatory hurdles and adoption barriers among smallholder farmers, are also addressed. This research provides actionable insights for policymakers, researchers, and industry stakeholders to foster innovation, strengthen Malaysia's global agricultural competitiveness, and align with sustainability objectives.</t>
  </si>
  <si>
    <t>blockchain technology;Malaysian agriculture;bibliometric analysis;topic modelling;BERTopic</t>
  </si>
  <si>
    <t>A. Shuib; I. Ibrahim; F. H. Yusoff</t>
  </si>
  <si>
    <t>Traceability System of Halal Chicken Supply Chain</t>
  </si>
  <si>
    <t>https://ieeexplore.ieee.org/stamp/stamp.jsp?arnumber=9515246</t>
  </si>
  <si>
    <t>Halal authenticity together with toyyiban are necessities in Halal food supply chain including the Halal meat supply chain (HMSC), where methods and processes in stages involved must be executed according to Syariah. Halal Traceability System (HTS) is a key solution for verification of the Halal status of meats thus ensuring Halal integrity of the HMSC. Past studies concerning HMSC, especially those related to the Halal chicken meat supply chains (HCMSC) are discussed. This paper also describes some technologies that could be incorporated in the HTS by highlighting their impacts towards Halal transparency and traceability in HCMSC other than quality and efficiency. This paper proposes a preliminary concept of a blockchain based HCMSC Traceability System which makes use of QR code, RFID and IoT.</t>
  </si>
  <si>
    <t>Halal meat supply chain;Halal traceability system;Halal chicken meat supply chain;broiler;blockchain technology;QR code;IoT;RFID</t>
  </si>
  <si>
    <t>M. S. Hartawan; M. Maharani; E. Krisnanik; H. Saragih; A. A. Rahman</t>
  </si>
  <si>
    <t>Sustainability of Key Performance Indicators (KPI) Halal Eco-Tourism Information System</t>
  </si>
  <si>
    <t>https://ieeexplore.ieee.org/stamp/stamp.jsp?arnumber=10017707</t>
  </si>
  <si>
    <t>The use of information system related halal is not only used for the food industry but also in several other sectors including halal ecotourism. The purpose of this study is to calculate the sustainability index of the Main Performance Indicators of the Halal Agro Ecotourism Information System. The research took place in Rancamaya Bogor in 2021 and covered an area of 8.845 hectares. Data and information were obtained from interviews, questionnaires, field observations, and focus group discussions (FGD) five times with bureaucrats, technocrats, and business people. The examination of 15 attributes was analyzed using the multidimensional scaling (MDS) method. The results of the Key Performance Indicators of Halal Eco-Tourism Information System provided a sustainability index value of 57.50% (being fairly sustainable). As a leverage attributes are Information on improving the traceability of a halal food product (syar'i and scientific) with Root Mean Square (RMS) value of 4.29, Information on improving the comfort of moslem tourists with RMS 4.10 and Information on increasing moslem tourists confidence with RMS 4.02. Attributes are proposed as component of the halal ecotourism competitiveness index.</t>
  </si>
  <si>
    <t>information-system;KPI;sustainability;halal;ecotourism</t>
  </si>
  <si>
    <t>S. Ismail; N. Nazarudin; F. J. Francis; M. Z. Muhamad</t>
  </si>
  <si>
    <t>Traceability-Technology-Training (3T) Framework for Halal Logistics at Small Medium Enterprises</t>
  </si>
  <si>
    <t>https://ieeexplore.ieee.org/stamp/stamp.jsp?arnumber=9617030</t>
  </si>
  <si>
    <t>With the hype of blockchain technology in realizing the fourth industry revolution (4IR), it is perceived that there are challenges in terms of commitment among the companies involved in the supply chain, mainly the small and medium enterprises (SMEs) performing the logistics operations. In order to be the leading global Halal hub, Malaysia needs to support these companies to ensure that halal traceability issues could be solved with the technology for 4IR. In most cases, only manufacturer or producer is required to be awarded with halal certification, instead of every company within the supply chain, which mainly covers the whole logistics operations. Regardless of the halal integrity at the source, the halal compliance and traceability during the logistics processes would be in question if the products are not handled properly or being mixed with non-halal products along the supply chain. This research has conducted interview survey on logistics SMEs in Malaysia to investigate the issues regarding implementing new technology for halal traceability. As a result, this paper proposes a conceptual Traceability-Technology-Training (3T) Framework as a guide for the governing bodies to support the halal logistics initiative at company level, with bottom-up approach.</t>
  </si>
  <si>
    <t>halal logistics;halal traceability;small and medium enterprises;fourth industry revolution (4IR);blockchain technology;supply chain management</t>
  </si>
  <si>
    <t>Title</t>
  </si>
  <si>
    <t>Year</t>
  </si>
  <si>
    <t>Link</t>
  </si>
  <si>
    <t>Musadik S.H.S.A.</t>
  </si>
  <si>
    <t>Technology Application in Halal Food Manufacturing in Malaysia</t>
  </si>
  <si>
    <t>https://www.scopus.com/inward/record.uri?eid=2-s2.0-85207564398&amp;doi=10.1007%2f978-981-97-1375-2_12&amp;partnerID=40&amp;md5=60714bad19457d3b82ae7a002d124566</t>
  </si>
  <si>
    <t>The size of halal food and beverage products is predicted to continue expanding extensively as the Muslim population continues to grow, particularly in areas such as the Middle East, Southeast Asia, and parts of Africa. In addition, the immense interest in halal products among non-Muslim consumers also sparks the expansion of halal product demand and production. Some non-Muslim consumers believe that halal products are related to healthy and quality products and perceive that the production of halal products complies with quality assurance and government legislation. Hence, to tap into this growing market, halal food and beverage manufac-turers in Malaysia are striving to improve their production by applying technology as an additional tool. For the time being, RFID technology stands out as the most advanced technology tools for monitoring and verifying halal items, particularly for authentication purposes. Halal Food manufacturer in Malaysia is still in infants’ stage to apply the other advance technology application such as blockchain technology. © The Editor(s) (if applicable) and The Author(s), under exclusive license to Springer Nature Singapore Pte Ltd. 2024.</t>
  </si>
  <si>
    <t>Food manufacturing; Food safety; Halal food; Halal industry; Technology</t>
  </si>
  <si>
    <t>Book chapter</t>
  </si>
  <si>
    <t>Scopus</t>
  </si>
  <si>
    <t>Abbas M.; Al-Aama A.Y.</t>
  </si>
  <si>
    <t>https://www.scopus.com/inward/record.uri?eid=2-s2.0-85218096765&amp;doi=10.1109%2fBCCA62388.2024.10844434&amp;partnerID=40&amp;md5=787f8215c6c8bdb04890568f11e7fdb6</t>
  </si>
  <si>
    <t>The process of verifying whether foods meet Halal standards according to Islamic Sharia law has strained many Islamic countries. This is especially important due to an increased variety of processed and imported foods. This research proposes a Halal Food Verification Framework for importing food to the Saudi food market. The framework uses blockchain technology to trace food imported to Saudi Arabia from its origin and to detect whether it is Halal. It can be used by authorities to enhance the integrity of Halal verification. The paper represents the results of testing a prototype developed using the framework and comparing its functionality and effectiveness to the currently used traditional verification method. The results show that blockchain in Halal food tracking is more effective when compared to traditional methods, as it increases the integrity and availability of Halal Authentication. If used effectively by the different stakeholders, it provides faster, safer, and more accurate results, as it decreases the time needed from days to seconds for the consumer to check authenticity, and is fraudulent-safe and tamper-proof, resulting in higher stakeholder trust. © 2024 IEEE.</t>
  </si>
  <si>
    <t>Blockchain; Food authentication; Food safety; Food supply chain; Food technology; Food verification; Halal food; Traceability</t>
  </si>
  <si>
    <t>Conference paper</t>
  </si>
  <si>
    <t>Ariffin M.F.M.; Hamid M.F.A.</t>
  </si>
  <si>
    <t>Negotiating Halal Crimes: The Use Of Block-Chain Technology</t>
  </si>
  <si>
    <t>https://www.scopus.com/inward/record.uri?eid=2-s2.0-85114418195&amp;partnerID=40&amp;md5=2a7ff7dcf4aa9c4c66ec2d6dfb550f8e</t>
  </si>
  <si>
    <t>For Muslim societies, the issues of halal and non-halal products are of very sensitive nature. Unfortunately, there has been a worrying increase in halal crimes in recent years and there appears to be no end in sight to this issue. For this reason, the application of block-chain technology may be useful for dealing with this issue in Malaysia. The objective of this research is to examine the practicality of leveraging block-chain technology to prevent halal crimes. A systematic review on relevant research publication on this issue was conducted and results from the review indicate that there is a huge potential in leveraging block-chain technology to benefit the halal industry as well as preventing halal crimes at grass root level. © 2021, Global Journal Al-Thaqafah. All rights reserved.</t>
  </si>
  <si>
    <t>Blockchain; Data Networking; Digital Revolution; Halal Supply Chain; Technology</t>
  </si>
  <si>
    <t>Article</t>
  </si>
  <si>
    <t>Tieman M.; Darun M.R.; Fernando Y.; Ngah A.B.</t>
  </si>
  <si>
    <t>Utilizing blockchain technology to enhance halal integrity: The perspectives of halal certification bodies</t>
  </si>
  <si>
    <t>https://www.scopus.com/inward/record.uri?eid=2-s2.0-85068234494&amp;doi=10.1007%2f978-3-030-23381-5_9&amp;partnerID=40&amp;md5=6bba1e94eaa08d036799f8a198a92e9c</t>
  </si>
  <si>
    <t>Brand owners face multiple challenges in establishing end-to-end halal supply chains and in halal issue management. To this end, leading Halal Certification Bodies (HCBs) set up a discussion group to achieve consensus on a way forward and to examine the potential role of the halal blockchain in resolving these issues, as well as the key parameters, and segregation and communication requirements of the blockchain. Halal issues can be divided broadly into three areas: contamination, non-compliance and perception. Only cases involving contamination and non-compliance need to be reported to the HCB. Consensus has been achieved in the segregation of halal supply chains in terms of designated halal transport, storage and halal compliant terminals, for Muslim (majority) countries, whereas in non-Muslim (majority) countries greater leniency is possible. Effective segregation is only possible with effective communication, whereby the term ‘halal supply chain’ is encoded in freight documents, on freight labels and within the ICT system. © Springer Nature Switzerland AG 2019.</t>
  </si>
  <si>
    <t>Blockchain technology; Halal certification bodies (HCBs); Halal supply chain</t>
  </si>
  <si>
    <t>Ali M.H.; Chung L.; Kumar A.; Zailani S.; Tan K.H.</t>
  </si>
  <si>
    <t>A sustainable Blockchain framework for the halal food supply chain: Lessons from Malaysia</t>
  </si>
  <si>
    <t>https://www.scopus.com/inward/record.uri?eid=2-s2.0-85106619048&amp;doi=10.1016%2fj.techfore.2021.120870&amp;partnerID=40&amp;md5=ee4bb425c67f580b76c9df9adfbc2269</t>
  </si>
  <si>
    <t>This study proposes a sustainable blockchain framework for the halal food supply chain. As is widely acknowledged, blockchain could enhance supply chain integrity, but its impacts on the halal food supply chain are unknown. Disruptive technologies for Industry 4.0 can improve transparency, which is desperately needed in the food supply chain; however, various challenges are also incurred. Based on five in-depth halal food supply chain case studies, this paper reveals a practical framework for overcoming the challenges faced by the halal food supply chain pertaining to blockchain implementation. The framework comprises five key challenges that are vital to small and medium enterprises in halal food supply chain blockchain implementation. The findings also indicate that the halal food supply chain can gain a congruent and fresh perspective in inducing or superseding blockchain technology. In addition, the roles of supply chain integration and food regulations as the key enablers on the success of blockchain technology in the halal food supply chain are also discussed in this study. Additionally, the limitations and future research directions are also discussed. © 2021</t>
  </si>
  <si>
    <t>Blockchain technology; Food supply chain; Halal; SMEs</t>
  </si>
  <si>
    <t>Ismail S.; Nazarudin N.; Francis F.J.; Muhamad M.Z.</t>
  </si>
  <si>
    <t>https://www.scopus.com/inward/record.uri?eid=2-s2.0-85122919972&amp;doi=10.1109%2fICRIIS53035.2021.9617030&amp;partnerID=40&amp;md5=9316d2d7ce6b13adf2665c27e2bb09ea</t>
  </si>
  <si>
    <t>With the hype of blockchain technology in realizing the fourth industry revolution (4IR), it is perceived that there are challenges in terms of commitment among the companies involved in the supply chain, mainly the small and medium enterprises (SMEs) performing the logistics operations. In order to be the leading global Halal hub, Malaysia needs to support these companies to ensure that halal traceability issues could be solved with the technology for 4IR. In most cases, only manufacturer or producer is required to be awarded with halal certification, instead of every company within the supply chain, which mainly covers the whole logistics operations. Regardless of the halal integrity at the source, the halal compliance and traceability during the logistics processes would be in question if the products are not handled properly or being mixed with non-halal products along the supply chain. This research has conducted interview survey on logistics SMEs in Malaysia to investigate the issues regarding implementing new technology for halal traceability. As a result, this paper proposes a conceptual Traceability-Technology-Training (3T) Framework as a guide for the governing bodies to support the halal logistics initiative at company level, with bottom-up approach. © 2021 IEEE.</t>
  </si>
  <si>
    <t>blockchain technology; fourth industry revolution (4IR); halal logistics; halal traceability; small and medium enterprises; supply chain management</t>
  </si>
  <si>
    <t>Karyani E.; Geraldina I.; Haque M.G.; Zahir A.</t>
  </si>
  <si>
    <t>Intention to adopt a blockchain-based halal certification: Indonesia consumers and regulatory perspective</t>
  </si>
  <si>
    <t>https://www.scopus.com/inward/record.uri?eid=2-s2.0-85192149667&amp;doi=10.1108%2fJIMA-03-2023-0069&amp;partnerID=40&amp;md5=4a22ed556797254e6663ce9da080b956</t>
  </si>
  <si>
    <t>Purpose: Halal certification is an acknowledgment of the halalness of a product or service issued by a halal regulator based on Islamic law. This study aims to investigate the intentions of consumers and regulators toward blockchain-based halal certification. Blockchain is useful for storing and verifying halal certificates, thereby increasing trust in products or services because the public cannot change or access data once it is stored. Design/methodology/approach: This study uses a triangulation approach by distributing online questionnaires to consumers as a research instrument of a quantitative approach processed with smart partial least squares. Meanwhile, the qualitative approach is carried out through observation, in-depth interviews with the Ministry of Religion’s Halal Product Assurance Organizing Agency (BPJPH) and Halal Examination Agency (LPH), and forum group discussions (FGDs) with several related parties. Findings: The observation results show that most consumers expect the government to provide an easy-to-use application to check halal food products and restaurants. Consumers’ intention to use this technology is influenced directly by attitudes and indirectly by their beliefs. Furthermore, the results of interviews and FGDs reported that LPH was not ready to apply blockchain technology, while BPJPH strongly supported adopting blockchain technology in the certification process. Practical implications: This finding recommends that the Indonesian government apply blockchain technology to gain transparency and accountability regarding the halal product process. Originality/value: This study fills the research gap by observing three perspectives from different stakeholders and using a triangulation approach to analyze the need for adoption of blockchain-based halal certification of halal food products. © 2024, Etikah Karyani, Ira Geraldina, Marissa Grace Haque and Ahmad Zahir.</t>
  </si>
  <si>
    <t>Blockchain; Food traceability; Halal certification; Halal supply chain; Intention to adopt blockchain</t>
  </si>
  <si>
    <t>Nawaz A.; Afzal A.; Khatibi A.; Shankar A.; Madan H.; Faisal H.S.; Shahbaz A.; Usman I.; Zulfiqar N.; Saeed F.; Ahmed A.; Imran A.; Afzaal M.; karni A.; Ahmed F.; Akram N.; Rasheed M.; Islam F.</t>
  </si>
  <si>
    <t>Role of artificial intelligence in halal authentication and traceability: A concurrent review</t>
  </si>
  <si>
    <t>https://www.scopus.com/inward/record.uri?eid=2-s2.0-85208541169&amp;doi=10.1016%2fj.foodcont.2024.111003&amp;partnerID=40&amp;md5=40490760b268115951b03830772cb228</t>
  </si>
  <si>
    <t>The convergence of artificial intelligence (AI) and the halal food industry represents a significant and transformative intersection, driven by the need to ensure the authenticity, safety, and compliance of halal food products in an increasingly complex global market. This review paper examines the applications, implications, and impact of AI technologies within the halal food sector. AI technologies, including machine learning, computer vision, natural language processing, and blockchain, are explored in the context of their contributions to addressing key challenges and opportunities. These technologies play a vital role in enhancing quality control, supply chain transparency, and consumer trust, and they offer solutions for the certification and monitoring of halal compliance. It further delves into examining how AI contributes to ensuring halal compliance, enhancing quality control, improving supply chain transparency, and fortifying consumer trust. © 2024</t>
  </si>
  <si>
    <t>AI technologies; Applications; Halal food; Quality control; Supply chain</t>
  </si>
  <si>
    <t>Review</t>
  </si>
  <si>
    <t>Harsanto B.; Farras J.I.; Firmansyah E.A.; Pradana M.; Apriliadi A.</t>
  </si>
  <si>
    <t>Digital Technology 4.0 on Halal Supply Chain: A Systematic Review</t>
  </si>
  <si>
    <t>https://www.scopus.com/inward/record.uri?eid=2-s2.0-85188936994&amp;doi=10.3390%2flogistics8010021&amp;partnerID=40&amp;md5=92b8d73d89bcfcfd1919ed964600880d</t>
  </si>
  <si>
    <t>Background: The halal supply chain is a focused type of supply chain that ensures halal products throughout the entire process, from upstream to downstream. This paper aims to identify the innovative digital technology 4.0 utilized within the halal supply chain and understand its impact on firm performance, both financial and non-financial. Methods: A systematic review methodology was employed on the academic database of Scopus, resulting in 70 articles. We analyze the included articles with two main aspects that are of concern in this research, namely what technology is used in certain parts of the supply chain (procurement, manufacturing, distribution, and/or logistics), as well as the impact on firm performance (financial and/or non-financial); Results: Our findings reveal that the technologies widely used include blockchain technology, halal financial technology, and halal traceability system (RFID, IoT). Conclusions: Innovative digital technology has been implemented in the halal supply chain and has affected the firm’s performance both financially and non-financially. Future research is suggested to focus on investigations regarding holistic technology integration, quantitative analysis to measure the specific financial performance of firms adopting digital technologies, and the feasibility and importance of technology adoption for Small and Medium Enterprises (SMEs) in the halal industry. © 2024 by the authors.</t>
  </si>
  <si>
    <t>halal industry; halal logistics; halal production; halal supply chain; halal supply chain management; halal value chain; HSCM; innovative digital technology 4.0; systematic review; technology</t>
  </si>
  <si>
    <t>Ahmad A.N.; Ahmad I.A.-Z.; Hashim Y.Z.H.-Y.; Samsudin N.; Zulfigar S.B.</t>
  </si>
  <si>
    <t>How Can Halal Food Manufacturers Benefit from IR 4.0 Technology?</t>
  </si>
  <si>
    <t>https://www.scopus.com/inward/record.uri?eid=2-s2.0-85176851621&amp;doi=10.4324%2f9781003368519-11&amp;partnerID=40&amp;md5=6db2c52354e6e9f30f74a1130dad67b7</t>
  </si>
  <si>
    <t>Global economies are constantly changing due to urbanization, demographics, consumer demand, business environment, legislation, and technological advancement. As part of the larger global market, the halal food sector must be more proactive in creating and capturing value to stay resilient amidst rapid changes. One of the ways forward for food producers is to adopt the latest technologies. The technologies are important tools for not only increasing productivity but also for ensuring food safety, sustainable practices, and the integrity of halal products. This chapter discusses the applications of IR4.0 core technologies such as blockchain, Internet of Things (IoT), automation and robotics, robotic + AI/machine learning, digital twin, and augmented reality (AR) that could benefit manufacturers in ensuring the productivity, food safety, sustainability, and integrity of halal food products. © 2024 selection and editorial matter, Nor Aida Abdul Rahman, Kamran Mahroof and Azizul Hassan; individual chapters, the contributors.</t>
  </si>
  <si>
    <t>Masudin I.; Rahmatullah B.B.; Agung M.A.; Dewanti I.A.; Restuputri D.P.</t>
  </si>
  <si>
    <t>Traceability System in Halal Procurement: A Bibliometric Review</t>
  </si>
  <si>
    <t>https://www.scopus.com/inward/record.uri?eid=2-s2.0-85144680762&amp;doi=10.3390%2flogistics6040067&amp;partnerID=40&amp;md5=4de094a768c23807a9bbea02c17a5a36</t>
  </si>
  <si>
    <t>Background: The increasing Muslim population worldwide will increase the Islamic market share in the future. Thus, the higher demand for halal food has caused the food industry to pay attention to the quality control system for the ingredients used. This paper aims to review the previous literature regarding the traceability system for halal suppliers in the food supply chain to achieve the specified halal standards. It discusses the literature review as a method for conducting research and offers an overview of different types of reviews, as well as some guidelines to both conduct and evaluate a literature review. Methods: The method uses a sample of about 200 articles from the structured literature study period in 2007–2021. We use Perish application to identify journals, articles, citations, authors, and keywords. Results: The analysis reveals five research topic clusters: traceability, halal supply chain, food supply chain, halal logistics, and halal lifestyle. There is a strong relationship between procurement and traceability. Procurement is related to the food industry and halal traceability. The food product traceability system provides transparency in food manufacturing, enabling customers to trust halal product claims. The results show that food supply chain information systems can enable traceability and transparency. Conclusions: The review of this analysis is related to the supplier traceability system in the halal-food-production supply chain, which can help explore halal supplier issues and trends. For future research, technology can be used within a traceability system in the halal food industry, such as data interchange, radio frequency identification, and blockchain. © 2022 by the authors.</t>
  </si>
  <si>
    <t>halal; halal logistics; halal suppliers; procurement; traceability</t>
  </si>
  <si>
    <t>Adhiwibowo W.; Widayat W.; Syafei W.A.</t>
  </si>
  <si>
    <t>https://www.scopus.com/inward/record.uri?eid=2-s2.0-85191353072&amp;doi=10.1109%2fICTECA60133.2023.10490466&amp;partnerID=40&amp;md5=a06fc170ba87b533d0f542311ac22c8a</t>
  </si>
  <si>
    <t>The need for animal products requires supervision and protection of national needs, especially for Muslims in Indonesia, who make up the majority of the population. Livestock products are a serious concern for countries where the majority of the population is Muslim because they prioritize the consumption of quality and halal food products. At the same time, the challenges faced include a series of product fraud incidents, accidental contamination, and the presence of residues in products. This can result in a loss of market share, reduced service levels, customer satisfaction, and a loss of reputation for local livestock meat products. In the context of the broader food trade system, the tasks associated with food delivery and supply chain reform in response to food safety issues are characterized by high costs, significant time requirements, and considerable complexity. Tracing of farmed meat products is required to collect, store, and transmit comprehensive records of livestock products throughout the Halal Food Supply Chain. The designed blockchain framework can be used to understand the processes in the Halal meat product supply chain. A block chain framework is a method for collecting data from multiple nodes, storing it in smart contracts, and managing it. This article explains the blockchain framework for distributing halal meat from slaughterhouses to consumers through traditional markets to meet the needs of the Indonesian Muslim community.  © 2023 IEEE.</t>
  </si>
  <si>
    <t>Dual Blockchain; Halal Food; IoT; Slaughterhouses</t>
  </si>
  <si>
    <t>Agung A.A.G.; Nugroho H.; Hendriyanto R.</t>
  </si>
  <si>
    <t>A Blockchain-based Halal Certificate Recording and Verification Prototype</t>
  </si>
  <si>
    <t>https://www.scopus.com/inward/record.uri?eid=2-s2.0-85133655195&amp;doi=10.30630%2fjoiv.6.2.995&amp;partnerID=40&amp;md5=c627a07b1e7ceea5f07ae2f919c51a3e</t>
  </si>
  <si>
    <t>Halal certification assures that a product or a service has been created, processed, and delivered according to Islamic laws. Currently, the certificate is printed on a security paper and includes a QR code that can be used to verify the certificate online. However, there are some problems with the ongoing certificate verification process. The verification site is centralized, creating a single point of failure. The current verification system is also unable to detect the modified printed certificate. The research aims to propose an alternative halal certificate recording and verification system. A smart contract that runs on the Ethereum blockchain is developed and deployed for that purpose. As a result, the average certificate creation cost is US$20.035, and the process requires 5.75 seconds, while verification is free, and the result can be obtained in about one second. Utilizing the blockchain to store and verify the halal certificate increases trust in the product or service since once the data is stored, it cannot be changed and accessible to the public. Nodes around the world replicate the blockchain to ensure service availability. For future consideration, the system can be extended to automate and track the halal application process and integrated as an alternative to the current system by implementing multiple signatures in the smart contract for each party. Furthermore, the system can be integrated with a peer-to-peer sharing system such as IPFS to store the digital certificate. © 2022, Politeknik Negeri Padang. All rights reserved.</t>
  </si>
  <si>
    <t>Ethereum; halal certificate; smart contract</t>
  </si>
  <si>
    <t>15th World Congress on Services, SERVICES 2019 held as part of the Services Conference Federation, SCF 2019</t>
  </si>
  <si>
    <t>https://www.scopus.com/inward/record.uri?eid=2-s2.0-85068211726&amp;partnerID=40&amp;md5=0c94a10cd687dbf80270ab0d4a870fc5</t>
  </si>
  <si>
    <t>The proceedings contain 11 papers. The special focus in this conference is on Services. The topics include: Study on the coordination degree between fdi and modern service industry development in shenzhen; on efficiency of scrambled image forensics service using support vector machine; investigating personally identifiable information posted on twitter before and after disasters; current trends in collaborative filtering recommendation systems; big data quality: A data quality profiling model; on development of data science and machine learning applications in databricks; concept drift adaptive physical event detection for social media streams; clientNet cluster an alternative of transferring big data files by use of mobile code; utilizing blockchain technology to enhance halal integrity: The perspectives of halal certification bodies.</t>
  </si>
  <si>
    <t>Conference review</t>
  </si>
  <si>
    <t>Dashti L.A.H.F.; Jackson T.; West A.; Jackson L.</t>
  </si>
  <si>
    <t>Building a Halal Food Traceability Model for Kuwaiti Halal Ecosystem from Stakeholders’ Perspectives</t>
  </si>
  <si>
    <t>https://www.scopus.com/inward/record.uri?eid=2-s2.0-85199189748&amp;doi=10.1007%2f978-3-031-63269-3_17&amp;partnerID=40&amp;md5=08db6fa2cc37b1391a757c3e074557d7</t>
  </si>
  <si>
    <t>Traceability systems are crucial in halal and agri-food industries due to their tracking and tracing capabilities for halal food integrity. It is difficult to create a traceability system for the halal food supply chain because of differing requirements and complex stakeholders’ needs. Gaining a thorough grasp of stakeholders’ viewpoints on the creation of a process-based model that can be adopted and implemented for halal food traceability in Kuwait’s halal food industry was the main goal of this study. A qualitative research design was adopted to address the aim, involving interviews with 4 halal processor and 5 government officials in the halal food sector. The data were analysed using thematic analysis. The qualitative study found that farm-related processes, supplier-related processes and processors-based processes are critical components to be included in the model of the traceability system along with the application of innovative technologies (e.g., blockchain, internet-of-things). It was also noted that streaming the certification system and collaboration among stakeholders for designing an adoptable and implementable system is needed. Based on these perspectives of the halal food processors and government agencies in Kuwait, a process-based model of halal meat traceability was constructed, using Anylogic software, involving the farmers, suppliers and food processors-based processes which need to be integrated into a potential halal food traceability system. These results add to a larger body of research that aims to create a framework for traceable stakeholder requirements by using “business process modelling” to create a unified model. © The Author(s), under exclusive license to Springer Nature Switzerland AG 2024.</t>
  </si>
  <si>
    <t>halal food; stakeholders’ requirements; Supply chain; traceability system</t>
  </si>
  <si>
    <t>Sumarliah E.; Li T.; Wang B.; Khan S.U.; Khan S.Z.</t>
  </si>
  <si>
    <t>Blockchain technology adoption in Halal traceability scheme of the food supply chain: evidence from Indonesian firms</t>
  </si>
  <si>
    <t>https://www.scopus.com/inward/record.uri?eid=2-s2.0-85146157790&amp;doi=10.1108%2fIJOEM-05-2021-0678&amp;partnerID=40&amp;md5=723447785e361269e155ace30806d118</t>
  </si>
  <si>
    <t>Purpose: The paper examines the intent to adopt blockchain-facilitated Halal traceability (BFHT) scheme in Indonesian firms' Halal food supply chain (SC). This study integrates Halal-focused attitude, innovation diffusion and institutional theories to construct the model. Design/methodology/approach: Data collection uses a simple random sampling method. Respondents are company leaders with experience and knowledge regarding Halal SC. The SEM-PLS approach was applied to test the hypothetical structure. Findings: The intent to adopt BFHT is considerably affected by perceived attractiveness, as perceived attractiveness is considerably affected by institutional forces, which are significantly influenced by Halal-focused attitude. Firms that follow a completely Halal-focused attitude show higher awareness regarding institutional forces that motivate them to adopt a BFHT. Originality/value: This research is among the initial works regarding Halal SCs that integrate Halal-focused attitude, innovation diffusion and institutional theories to recognise firms' intent to adopt a BFHT scheme. © 2022, Emerald Publishing Limited.</t>
  </si>
  <si>
    <t>Blockchain; Halal food; Innovation; Institutional theory; Supply chain; Traceability</t>
  </si>
  <si>
    <t>Tan A.; Gligor D.; Ngah A.</t>
  </si>
  <si>
    <t>Applying Blockchain for Halal food traceability</t>
  </si>
  <si>
    <t>https://www.scopus.com/inward/record.uri?eid=2-s2.0-85091469285&amp;doi=10.1080%2f13675567.2020.1825653&amp;partnerID=40&amp;md5=6a25c8856428566ec529c64f6f234a19</t>
  </si>
  <si>
    <t>There is a growing concern towards full integrity of Halal food and its traceability as supply chains become global. This research identifies the current traceability challenges for the food supply chain in Malaysia to comply with Halal requirements. We position these challenges in the context of institutional theory and agency theory. Our manuscript directly addresses Duan et al.’s (2020) call for studies grounded in actual real-life data to address Blockchain implementation in Halal food chains. As such, we propose a novel traceability framework built on Blockchain derived from real-life Blockchain implementation in three distinct Halal supply chains. The technology with smart contract is proposed with inputs from three Blockchain software providers with the aim to create a conceptual framework that integrates both Halal processes and technologies to improve traceability of Halal food supply chain from farm to fork. © 2020 Informa UK Limited, trading as Taylor &amp; Francis Group.</t>
  </si>
  <si>
    <t>Blockchain; food supply chain; Halal requirements; QR code; smart contract; traceability</t>
  </si>
  <si>
    <t>Zailani S.; Lestari Y.D.; Norman A.A.; Yudoko G.; Famiola M.; Azzuhri S.R.; Faturohman T.</t>
  </si>
  <si>
    <t>Blockchain-based halal traceability system adoption for halal food supply chains: An exploratory study in Malaysia and Indonesia as emerging halal markets</t>
  </si>
  <si>
    <t>https://www.scopus.com/inward/record.uri?eid=2-s2.0-85185113102&amp;doi=10.4324%2f9781003289050-17&amp;partnerID=40&amp;md5=b7422c8f30145cb8048804befd629f4a</t>
  </si>
  <si>
    <t>[No abstract available]</t>
  </si>
  <si>
    <t>Wan-Chik R.Z.; Khairuddin M.M.B.; Rahman N.A.A.</t>
  </si>
  <si>
    <t>Technology Application in Halal Logistics: Transport and Warehouse Perspective</t>
  </si>
  <si>
    <t>https://www.scopus.com/inward/record.uri?eid=2-s2.0-85176868318&amp;doi=10.4324%2f9781003368519-18&amp;partnerID=40&amp;md5=aa4cabab7fa15cd443708c2e2fbeb700</t>
  </si>
  <si>
    <t>Halal logistics is the implementation of the halal concept across the supply chain, from supplier activity to production, warehousing, transportation, and distribution of products, to ensure the integrity of the halal products. This involves the process of managing the products as well as the associated information and certification flow throughout the supply chain from the raw materials to the end user in accordance with halal standards based on Islamic Sharia law. This chapter describes the technology adoption in halal logistics with a specific focus on the area of halal transport and warehouse. The use of technology such as traceability and tracking systems could improve halal service and product quality while also providing transparency and improved control throughout the logistics process. Product identification using RFID, location tracking using GPS, and data management and communication using Internet of Things and blockchain have been identified as critical factors in developing a traceability and tracking system in halal logistics. The findings in this chapter will contribute to the halal logistics and halal supply chain body of knowledge. It may serve as awareness for halal managers on the importance of using technology in implementing halal logistics throughout the supply chain in ensuring the halal integrity. The chapter provides theoretical, practitioner and recommendations for future halal logistics and halal supply chain research. © 2024 selection and editorial matter, Nor Aida Abdul Rahman, Kamran Mahroof and Azizul Hassan; individual chapters, the contributors.</t>
  </si>
  <si>
    <t>Ali M.H.; Chung L.; Tan K.H.; Makhbul Z.M.; Zhan Y.; Tseng M.-L.</t>
  </si>
  <si>
    <t>Investigating blockchain technology adoption intention model in halal food small and medium enterprises: moderating role of supply chain integration</t>
  </si>
  <si>
    <t>https://www.scopus.com/inward/record.uri?eid=2-s2.0-85161375531&amp;doi=10.1080%2f13675567.2023.2217772&amp;partnerID=40&amp;md5=b560a5c272dee7ad36ef25dae74d0de6</t>
  </si>
  <si>
    <t>Blockchain infrastructures’ promising benefits and tremendous growth revolutionised supply chain; especially for the highly concerned industry with integrity issues such as halal food. Drawing on the technology, organisation, environment framework and diffusion of innovation theory, this study investigates the factors that affect halal food SMEs (HFSMEs). The questionnaires covering 500 halal-certified SMEs were conducted in Malaysia. The results showed that the theory of diffusion of innovation (DOI) and technological-organisational-environmental (TOE) model was tested with 175 respondents, showing top management support, trialability, external support, and competitive pressure are the critical factors influencing HFSMEs’ intention to adopt BT. In contrast, relative advantage, compatibility, complexity, uncertainty and security, observability, organisational readiness, and government regulations show no eﬀect on intention. In addition, supply chain integration (SCI) is a moderating factor in diffusing BT. © 2023 Informa UK Limited, trading as Taylor &amp; Francis Group.</t>
  </si>
  <si>
    <t>Blockchain; halal food industry; intention to adopt; supply chain integration</t>
  </si>
  <si>
    <t>Zulihuma K.; Shibghatullah A.S.B.</t>
  </si>
  <si>
    <t>Blockchain Technology for Halal Supply Chain Management</t>
  </si>
  <si>
    <t>https://www.scopus.com/inward/record.uri?eid=2-s2.0-85125134717&amp;partnerID=40&amp;md5=ed5d3f34714514e2eddf7596aaf9e0a4</t>
  </si>
  <si>
    <t>Blockchain technology (BT) is a distributed and decentralized database that store transaction information in a network. Due to providing better visibility and transparency, this technology has gained a considerable attention in the recent years. This research is carried out with the purpose of exploring the potential of blockchain technology to increase supply chain integrity in halal food industry. Therefore, a literature on BT and its adoption in the halal supply chain is given and a model is developed to identify the influence of BT on halal supply chain. Three features of smart contract including traceability, decentralized, and anonymity are added to the model as moderators to explore their influence on integrity of halal supply chain. © The 2022 International Conference on Artificial Life and Robotics (ICAROB2022).</t>
  </si>
  <si>
    <t>Blockchain Technology; Halal Supply Chain; Supply Chain Integrity</t>
  </si>
  <si>
    <t>Vanany I.; Soon-Sinclair J.M.; Rahkmawati N.A.</t>
  </si>
  <si>
    <t>Assessment of halal blockchain in the Indonesian food industry</t>
  </si>
  <si>
    <t>https://www.scopus.com/inward/record.uri?eid=2-s2.0-85191724110&amp;doi=10.1108%2fJIMA-05-2022-0122&amp;partnerID=40&amp;md5=5e5a7a5e4f98f3c4b9e91cc931c64b45</t>
  </si>
  <si>
    <t>Purpose: The demand for halal food products is increasing globally. However, fraudulent activities in halal products and certification are also rising. One strategy to ensure halal integrity in the food supply chain is applying halal blockchain technology. However, to date, a few studies have assessed the factors and variables that facilitate or hinder the adoption of this technology. Thus, this study aims to assess the significant factors and variables affecting the adoption of halal blockchain technology. Design/methodology/approach: A Delphi-based approach, using semi-structured interviews, was conducted with three food companies (chicken slaughterhouses, milk processing plants and frozen food companies). The cognitive best–worst method determines the significant factors and variables to prioritise halal blockchain adoption decisions. Findings: The results showed that the most significant factors were coercive pressure and halal strategy. Nineteen variables were identified to establish a valid hierarchical structure for halal blockchain adoption in the Indonesian food industry. The five significant variables assessed through the best–worst method were demand, regulator, supply side, sustainability of the company’s existence and main customers. Practical implications: The proposed halal blockchain decision structure can assist food companies in deciding whether to adopt the technology. Originality/value: This study proposes 19 variables that establish a valid hierarchical structure of halal blockchain adoption for the Indonesian food industry. © 2024, Emerald Publishing Limited.</t>
  </si>
  <si>
    <t>Best–worst method; Food Industry; Halal blockchain adoption</t>
  </si>
  <si>
    <t>Hasnan N.; Kohda Y.; Saad S.</t>
  </si>
  <si>
    <t>Mapping the Future of Halal Supply Chain Management: A Biblioshiny R Application</t>
  </si>
  <si>
    <t>https://www.scopus.com/inward/record.uri?eid=2-s2.0-85187710342&amp;doi=10.59953%2fpaperasia.v40i1%28b%29.46&amp;partnerID=40&amp;md5=adb988c6cbb9312f84643554551908c3</t>
  </si>
  <si>
    <t>The dynamic changes in the business environment unveil the evolvement of halal literature. Studies on halal encompass various perspectives such as terminologies of halal, halal certification, halal food, halal tourism and halal supply chain management (HSCM). Although HSCM plays a significant role in the success of the halal industry, HSCM literature is relatively developing. Hence, this research aims to analyze HSCM publications and visualize the emergent trend for future publication through a bibliometric analysis. The analysis was carried out on 290 articles in the Scopus database from 2009 to 2022. The data was then beingand processed and analysed using the Biblioshiny R application. The process involved investigating the number of keywords, citations, journals, and mapping themes. It was found that the number of publications in HSCM has progressively increased since 2009 and the Journal of Islamic Marketing has been the prime source in this field. Khan, Mi contributed the most publications whereas Tieman, M was the most influential author with the highest total citation of 593. An in-depth analysis of four quadrants that existed based on the network approach revealed themes such as blockchain, traceability system, halal orientation strategy, and sustainability are relevant and have the potential for the future of HSCM research. This research offers insight for researchers to venture into deeper thoughts and areas in HSCM and be useful for the practitioners in searching for betterment in the halal supply chain. © 2024, SHPMedia Sdn Bhd. All rights reserved.</t>
  </si>
  <si>
    <t>Bibliometric; Biblioshiny R application; Halal; Halal Supply Chain Management (HSCM)</t>
  </si>
  <si>
    <t>Ellahi R.M.; Wood L.C.; Khan M.; Bekhit A.E.-D.A.</t>
  </si>
  <si>
    <t>Integrity Challenges in Halal Meat Supply Chain: Potential Industry 4.0 Technologies as Catalysts for Resolution</t>
  </si>
  <si>
    <t>https://www.scopus.com/inward/record.uri?eid=2-s2.0-105002398711&amp;doi=10.3390%2ffoods14071135&amp;partnerID=40&amp;md5=07c1d1059fc66cee5886aa805c9132ad</t>
  </si>
  <si>
    <t>The application of Industry 4.0 technologies in the halal meat supply chain (HMSC) is an emerging but underexplored area. While technologies like 3D printing, AI, AR, metaverse, digital twins, robotics, and big data analytics are widely discussed in food production, their specific use in HMSC lacks comprehensive analysis. These technologies can address challenges such as cross-contamination, fraud, and traceability issues, but few studies have examined their practical implementation, highlighting the need for further empirical research. This review explores how Industry 4.0 technologies enhance efficiency, traceability, and transparency in HMSC and highlights the potential use of AR for real-time product verification, metaverse for virtual inspections, AI and robotics for improving efficiency, compliance, and hygiene, and digital twins for training and product quality monitoring. The review also identified research gaps, particularly the lack of focus on intelligent packaging, in vitro meat, and the 3D printing of halal meat products. The findings stress the need for greater exploration of these technologies in the HMSC, emphasizing their transformative potential in creating a transparent and efficient halal food system. Further research on emerging technologies like 3D printing and in vitro meat is essential, especially regarding their impact on halal standards and sustainability, ensuring future growth. © 2025 by the authors.</t>
  </si>
  <si>
    <t>3D printing; artificial intelligence; augmented reality; big data analytics; blockchain; digital twins; halal; Internet of Things; metaverse; robotics</t>
  </si>
  <si>
    <t>Hew J.-J.; Wong L.-W.; Tan G.W.-H.; Ooi K.-B.; Lin B.</t>
  </si>
  <si>
    <t>The blockchain-based Halal traceability systems: a hype or reality?</t>
  </si>
  <si>
    <t>https://www.scopus.com/inward/record.uri?eid=2-s2.0-85086110094&amp;doi=10.1108%2fSCM-01-2020-0044&amp;partnerID=40&amp;md5=33fc26c028b30dfec3d7eb94b0445b11</t>
  </si>
  <si>
    <t>Purpose: Given the emerging nature of integrating blockchain into food traceability systems, this study aims to investigate the intention to participate in a blockchain-based Halal traceability system through a united model that consists of Halal orientation strategy, institutional theory and diffusion of innovation theory. Design/methodology/approach: A sample that consists of 143 Malaysian Halal food and beverage manufacturers was drawn from Halal Malaysia Official Portal using the simple random sampling technique. The responses were collected from the key managerial personnel with experience and knowledge on the Halal supply chain using phone interviews. Subsequently, the partial least squares structural equation modelling approach was then used to analyse the theoretical model. Findings: The manufacturers would go through a chain of the process before deciding to participate in the traceability system. Firstly, the manufacturers which practice a comprehensive Halal orientation strategy will be more perceptive towards the institutional pressures that demand them to participate in a traceability system. Secondly, in response to the pressures, the manufacturers would evaluate the technological characteristics of the system and subsequently develop their perceived desirability. Thirdly, the manufacturers with favourable perceived desirability shall decide to participate in the system. Originality/value: This study advances the current literature of Halal supply chain, information systems, operations management and blockchain through an integrated model that could explain 73.19% of the variance in intention to participate. © 2020, Emerald Publishing Limited.</t>
  </si>
  <si>
    <t>Blockchain; Diffusion of innovation theory; Food industry; Food security; Food traceability systems; Halal orientation strategy; Innovation; Institutional theory; Supply-chain management</t>
  </si>
  <si>
    <t>Bux C.; Varese E.; Amicarelli V.; Lombardi M.</t>
  </si>
  <si>
    <t>Halal Food Sustainability between Certification and Blockchain: A Review</t>
  </si>
  <si>
    <t>https://www.scopus.com/inward/record.uri?eid=2-s2.0-85124836444&amp;doi=10.3390%2fsu14042152&amp;partnerID=40&amp;md5=a981468e7b89c7ee6abd20e4c10b4467</t>
  </si>
  <si>
    <t>Islam is the second-largest religion on a global scale. All around the world Muslims are estimated to comprise more than 1.9 billion people. Therefore, the demand for Halal commodities is expected to reach a high growth rate: thus, it is crucial to increase its global market’s reliability and traceability. Based on these grounds, the scope of this paper is to assess Halal food sustainability, examining the barriers and opportunities offered by the certification and blockchain tools. To this purpose, the authors carried out an integrative literature review, selecting 54 contributions in the Web of Science platform. Despite several limitations, such as the lack of a standardized framework or universally accepted and reliable certifying authorities, the implementation of blockchain technology has emerged as an interesting instrument to increase the trustworthiness and traceability of Halal foods. This tool could also help the development of protocols and standard procedures, ensuring hygienic and permitted products that may boost food safety and security. Besides, the enhancement of the Halal certification and the blockchain tool, even if several efforts are required in terms of innovation and cooperation by local authorities, industrial associations and leading consumers, could enhance fair trade, ethical business, green animal breeding and environmental economics, and hence sustainable development. © 2022 by the authors. Licensee MDPI, Basel, Switzerland.</t>
  </si>
  <si>
    <t>Blockchain; Certification; Food safety; Halal food products; Integrative literature review; PRISMA model; Sustainability</t>
  </si>
  <si>
    <t>Azizah S.N.</t>
  </si>
  <si>
    <t>Online Traceability of Halal Food Information to Protect Muslim Consumers in the Cyber Era</t>
  </si>
  <si>
    <t>https://www.scopus.com/inward/record.uri?eid=2-s2.0-85131443844&amp;doi=10.5281%2fzenodo.4766544&amp;partnerID=40&amp;md5=8addaef1c209cded0a0f595826798722</t>
  </si>
  <si>
    <t>This study aimed to determine the effect of halal awareness and traceability on consumer purchase decisions. The study focuses on the customer perspective on halal food product buying intentions in the internet era. The consumer perspective emphasizes the factors contributing to halal knowledge and the purchasing decisions associated with halal products. The study examined the effect of halal traceability on the relationship between halal awareness and consumer purchasing intentions. The quantitative research methodology was used, and questionnaires were delivered in person and online to collect data from 350 consumers. The results were analyzed using the SEM method. The study's findings indicate that halal awareness affects customers' purchase intentions. Additionally, religiosity, blockchain as a metric of traceability, and knowledge all influenced consumers' purchase decisions. Halal traceability mediated the association between halal awareness and customer purchasing intentions positively. The study has policy ramifications and implications for academics and marketers. © 2020. International Journal of Cyber Criminology</t>
  </si>
  <si>
    <t>Blockchain; Consumer intention; Halal awareness; Halal traceability</t>
  </si>
  <si>
    <t>Rahman N.A.A.; Mahroof K.; Hassan A.</t>
  </si>
  <si>
    <t>Technologies and Trends in the Halal Industry</t>
  </si>
  <si>
    <t>https://www.scopus.com/inward/record.uri?eid=2-s2.0-85176830534&amp;doi=10.4324%2f9781003368519&amp;partnerID=40&amp;md5=107dee62341c4697684ea4c135d5e46a</t>
  </si>
  <si>
    <t>With recent technological developments, touted also as Industry 4.0, numerous articles published over the years have emphasized the need to investigate the role of technology across all sectors including the halal industry. This book provides a greater understanding of the technologies, trends, and debates associated with the halal industry from different sectors such as food, logistics, pharmaceutical, tourism, medical, cosmetic, and the retail sector. The book adds substantial discussion to the issues and trends of technology applications in the halal industry as well as the theories underpinning halal technology studies. It is in four sections: an overview of the halal industry, selected theories, technology, and recent issues. The contributors explore how technology has evolved and been applied in industry, and also look at how Industry 4.0 technologies like blockchain, Internet of Things (IoT), automation, machine learning, and augmented reality are being integrated in the halal supply chain process. Written by well- regarded scholars and international academics from Africa, Europe, Middle East, and Asia, this book provides expert contributions from research, regulatory, and industry perspectives. This book will interest upper level students, scholars, academics, and practitioners in the various discipline of tourism and travel, hospitality, food studies, marketing, pharmaceutical and medical, logistics, management, Islamic studies and information technology in the halal industry. © 2024 selection and editorial matter, Nor Aida Abdul Rahman, Kamran Mahroof and Azizul Hassan; individual chapters, the contributors.</t>
  </si>
  <si>
    <t>Book</t>
  </si>
  <si>
    <t>Noorliza K.</t>
  </si>
  <si>
    <t>Halal Blockchain Technology Application: A Consumer Confidence and Competitive Advantage</t>
  </si>
  <si>
    <t>https://www.scopus.com/inward/record.uri?eid=2-s2.0-85133330387&amp;doi=10.1007%2f978-3-030-98160-0_17&amp;partnerID=40&amp;md5=96c8c0bddda64268ad37234604265306</t>
  </si>
  <si>
    <t>This chapter presents information about the halal BCT application and its antecedents and consequences in the halal logistics and supply chains. Later, it provides the hybrid and innovative model of the halal BCT application that makes firms gain more positive impact. © 2022, The Author(s), under exclusive license to Springer Nature Switzerland AG.</t>
  </si>
  <si>
    <t>Competitive advantage; Halal blockchain technology; Halal food industry</t>
  </si>
  <si>
    <t>Handayani D.I.; Vanany I.</t>
  </si>
  <si>
    <t>https://www.scopus.com/inward/record.uri?eid=2-s2.0-85125425967&amp;doi=10.1109%2fIEEM50564.2021.9673084&amp;partnerID=40&amp;md5=0279bf50eba96bf828da9b8ac2e53a16</t>
  </si>
  <si>
    <t>Blockchain application in supply chain and halal has risen in recent years. This can be seen by increasing the number of papers published. The purpose of this paper was to review and analyze the previous papers on blockchain application in supply chain and halal supply chain using a systematic literature review based on the Scopus database from 2017-2021. The findings indicate that the literature review methods the most of research method used, manufacturing is the most blockchain application of industry type, trust is the most benefits achieved of blockchain application, traceability system is the most function of blockchain application. The main contribution of this paper is the systematic classification of the relevant literature on blockchain application on supply chain and halal. Therefore, academics might find the helpful review and discussion for further research.  © 2021 IEEE.</t>
  </si>
  <si>
    <t>Blockchain application; Halal supply chain; Supply chain</t>
  </si>
  <si>
    <t>Novianti D.; Hapsari D.A.</t>
  </si>
  <si>
    <t>E-commerce halal: Innovating with design thinking in the digital era</t>
  </si>
  <si>
    <t>https://www.scopus.com/inward/record.uri?eid=2-s2.0-105005383754&amp;doi=10.4018%2f979-8-3693-8618-7.ch002&amp;partnerID=40&amp;md5=769aa9889384c6dc8b1c6417e933dfc5</t>
  </si>
  <si>
    <t>This chapter explores the application of design thinking methods in the context of developing a halal e- commerce platform. By focusing on the needs of Muslim users, this study successfully identified a number of key challenges faced by halal e- commerce platforms. Through a design thinking approach, it successfully uncovered a number of challenges, including the lack of real- time halal verification, limited halal certification information, and unclear product origins. As a solution to these problems based on the ideation process, features are needed in e- commerce in the form of Blockchain for Transparency and Security of the Halal Supply Chain, Internet of Things (IoT) for Monitoring and Security of Halal Products, and Data Analytics for Deep Understanding and Personal Recommendations. Thus, the results of this study are expected to contribute to the development of a more innovative and trusted halal e- commerce platform. © 2025, IGI Global Scientific Publishing. All rights reserved.</t>
  </si>
  <si>
    <t>Susanty A.; Puspitasari N.B.; Rosyada Z.F.; Pratama M.A.; Kurniawan E.</t>
  </si>
  <si>
    <t>Design of blockchain-based halal traceability system applications for halal chicken meat-based food supply chain</t>
  </si>
  <si>
    <t>https://www.scopus.com/inward/record.uri?eid=2-s2.0-85180198148&amp;doi=10.1007%2fs41870-023-01650-8&amp;partnerID=40&amp;md5=06198ea119c48f664a70833ccf218ff9</t>
  </si>
  <si>
    <t>This research aims to design the traceability system based on blockchain technology that can track information on the implementation of halal assurance at every stage of the chicken meat-based food production chain, from farmers, slaughterhouses, and distributors, to the food processing industry. This research is a descriptive study in the form of a literature study and a case study on developing a web-halal traceability system, using a sample of the research objects on Semarang's chicken meat-based halal food supply chain. In this research, the stages of designing a web-halal traceability system use the software development life cycle (SDLC) programming method using the Hypertext Preprocessor (PHP) language based on blockchain concepts. The blockchain concepts applied include distributed shared ledgers, smart contracts, permissions, and consensus. The application is presented as a website that can record product transfer information, halal product assurances, and halal certificates between actors in the halal chicken meat-based food supply chain from beginning to end and can be accessed by consumers directly and transparently through scanning product Quick Response (QR) codes. The applications' limitations are currently still manual in implementing the consensus process, not integrated with a map of where the actors in the supply chain were located, not providing a physical appearance or image of the product, and not include the actors whose position was before chicken farmers, such as animal feed producers and their suppliers. Future researchers may include a secure automated validation method, a geographical map of each actor, a product image, and a mapping of the chicken meat-based product supply chain in a broader scope. This research provided a basis for providing policymakers with a concept for enhancing halal integrity and solving the issue of halal assurance in food production. This research also provided for helping the consumer in tracing the halalness of the chicken meat-based product. Understanding the halalness status of the product by the customer could facilitate a more effective driving for enterprises to get the halal certification process. This research contributed to using a blockchain concept to build the web-based traceability system for a halal product with a new object in an empirical case of Chicken Meat-Based Food Supply Chain. © The Author(s), under exclusive licence to Bharati Vidyapeeth's Institute of Computer Applications and Management 2023.</t>
  </si>
  <si>
    <t>Blockchain; Chicken meat-based food supply chain; Halal traceability; Website</t>
  </si>
  <si>
    <t>Munawar; Zulfiandri; Mugiyono A.</t>
  </si>
  <si>
    <t>Conceptual design for traceability and transparency in halal self-declared with blockchain</t>
  </si>
  <si>
    <t>https://www.scopus.com/inward/record.uri?eid=2-s2.0-85216689871&amp;doi=10.11591%2feei.v14i2.8634&amp;partnerID=40&amp;md5=9087d16f4a9ccc803ecaa8647792c6a4</t>
  </si>
  <si>
    <t>Halal self-declared is a halal certification procedure for small micro enterprises (SMEs). However, sufficient technology support is required to ensure the halal process’s transparency and traceability. By integrating blockchain-oriented software engineering (BOSE) technology with smart contracts and electronic product code information services (EPCIS), this study aims to deliver a conceptual design for traceability and transparency in halal self-declared. The effectiveness of the blockchain in storing data and disclosing private information to interested parties can be circumvented by utilizing both off-chain and on-chain technology. The effectiveness of blockchain data storage and the ability to disclose sensitive information to interested parties can be advantageous for both on-chain and off-chain applications. © 2025, Institute of Advanced Engineering and Science. All rights reserved.</t>
  </si>
  <si>
    <t>Blockchain; Self-declared; Smart contract; Traceability; Transparency</t>
  </si>
  <si>
    <t>Sidarto L.P.; Hamka A.</t>
  </si>
  <si>
    <t>Improving Halal Traceability Process in the Poultry Industry Utilizing Blockchain Technology: Use Case in Indonesia</t>
  </si>
  <si>
    <t>https://www.scopus.com/inward/record.uri?eid=2-s2.0-85153741760&amp;doi=10.3389%2ffbloc.2021.612898&amp;partnerID=40&amp;md5=08d8ed3d53912f6adb14200bdae31c5d</t>
  </si>
  <si>
    <t>Demand for Halal food has significantly increased with the growing Muslim population and society’s interest in sustainable food production. However, there has been an increase in concerns regarding the Halal food labeling transparency process, with misleading labels found across the world. Blockchain-based traceability systems are a potential solution for current limitations in monitoring the production process of food due to its inherent decentralization and immutable nature. The technology allows stakeholders, including consumers, to promote farm-to-fork transparency, where traceability is a core component. This paper will explore the blockchain-based traceability system use case implemented by the Indonesian poultry player PT Sreeya Sewu Indonesia Tbk. Utilizing a blockchain-based system as a foundation for traceability shows promising results: data throughout the process is recorded permanently and difficult to tamper. Although the system does not eliminate the possibility of incorrect information being recorded, the same immutability characteristics will keep the new knowledge of fraud permanent if found during the audit. This layer of accountability contributes to the transparency that benefits both the consumers and stakeholders of the value chain. Copyright © 2021 Sidarto and Hamka.</t>
  </si>
  <si>
    <t>blockchain; decentralization; halal traceability; poultry; supply chains; transparency</t>
  </si>
  <si>
    <t>Wahab R.A.; Mohamad U.H.; Ahmad M.N.</t>
  </si>
  <si>
    <t>A Dual Approach to Halal Meat Traceability through QR Codes and Blockchain</t>
  </si>
  <si>
    <t>https://www.scopus.com/inward/record.uri?eid=2-s2.0-105005193320&amp;doi=10.18517%2fijaseit.15.2.20509&amp;partnerID=40&amp;md5=872bfd551c259daf3e3a0ba92a0b77c9</t>
  </si>
  <si>
    <t>Existing traceability systems in the halal meat supply chain are acknowledged as having significant shortcomings, leading to decreased consumer confidence and halal standard violations. In response to these challenges, this paper proposed an integrated approach using QR codes and blockchain to improve traceability, especially in the halal meat supply chain ecosystem. This research contributes to developing a schematic diagram that illustrates the interaction of QR codes with the inclusion of a ledger system on a blockchain level from farm to consumer. This provides a step-by-step representation of how these technologies interact across the supply chain. The QR code allows easy access to product information, and blockchain establishes widespread trust in the data through an immutable ledger. Despite its practicality and promising concept, a narrative review of the 22 selected studies showed that the proposed ecosystem has a positive potential for enhancing transparency, restoring consumers' trust, and improving the compliance rate. Moreover, the results highlighted the system's ability to minimize traceability fraud and simplify halal certification procedures. However, the study also highlighted several challenges, including the implementation costs, the absence of standardized data systems, and the requirements of sufficient infrastructure and qualified human resources. This study contributes to the body of knowledge by identifying the key challenges to establishing successful halal meat traceability, highlighting the focus of potential future work on scalability, interoperability, and supply chain optimization. © IJASEIT is licensed under a Creative Commons Attribution-Share Alike 4.0 International License.</t>
  </si>
  <si>
    <t>Consumer trust; data integrity; digital authentication; food fraud prevention; supply chain transparency</t>
  </si>
  <si>
    <t>Wahyuni H.C.; Untari R.S.; Azzara R.; Kurnianingtyas D.; Tieman M.</t>
  </si>
  <si>
    <t>FMEA for Blockchain Design for Food Safety and Halal Risk Mitigation in Meat Supply Chain</t>
  </si>
  <si>
    <t>https://www.scopus.com/inward/record.uri?eid=2-s2.0-85216462216&amp;doi=10.22068%2fijiepr.35.4.2148&amp;partnerID=40&amp;md5=f1837a1a867b46714b39f50d8a68e180</t>
  </si>
  <si>
    <t>This research discusses the application of the Failure Mode and Effect Analysis (FMEA) method in designing a blockchain system for mitigating food safety and halal risks in the beef supply chain. The complexity of the meat supply chain involving various parties increasing the risk of contamination and changes in the halal status of the meat. This research aims to identify food safety and halal risks, prioritise the risks, and design blockchain-based mitigation solutions. Blockchain was chosen for its advantages in providing high transparency and accountability, enabling real-time tracking at every stage of the supply chain. The research results show that most of the risks in the meat supply chain fall into the low category, but there are some critical medium risks, especially related to the slaughtering process. The proposed blockchain design includes product traceability features, halal certification, temperature monitoring, and smart contracts to ensure automatic validation of food safety and halal compliance. The implementation of this blockchain is expected to increase consumer trust in meat products, reduce the risk of contamination, and strengthen accountability throughout the meat supply chain. © Iran University of Science and Technology 2024.</t>
  </si>
  <si>
    <t>Blockchain; FMEA; Food safety; Halal; Meat supply chains</t>
  </si>
  <si>
    <t>Rahim N.F.</t>
  </si>
  <si>
    <t>Rapid scoping review of blockchain adoption in halal industry supply chain</t>
  </si>
  <si>
    <t>https://www.scopus.com/inward/record.uri?eid=2-s2.0-85176749641&amp;doi=10.1063%2f5.0166546&amp;partnerID=40&amp;md5=69eafc5ed0c7a9f6ad90128ea4220a30</t>
  </si>
  <si>
    <t>The Halal industry is no longer solely a religious concern; rather, it is a lucrative business with a comprehensive framework to capture billions of Muslim markets worldwide. The development of Industrial Revolution 4.0 (IR 4.0) has made better governance for Halal quality assurance. This includes the Halal supply chain, with the adoption of technology such as blockchain, cloud computing, and artificial intelligence (Ai) in the Halal industry structure. However, the Halal supply chain is tarnished with controversial issues that shocked the Muslim community in Malaysia. As a result, academicians and industry players were brought forward for better traceability in the Halal supply chain and assurance pipeline. This rapid scoping review attempts to grasp the state-of-the-art blockchain adoption in the Halal supply chain. The rapid scoping review systems rely on Arksey and O'Malley's work [1]. The findings suggest that blockchain research and development in the Halal supply chain are still in their infancy. The issues like traceability, capability and company capacity, awareness, the readiness of the companies, and the government support are among the themes that emerge in the data charting. © 2023 AIP Publishing LLC.</t>
  </si>
  <si>
    <t>Digdowiseiso K.; Sugiyanto E.; Ria</t>
  </si>
  <si>
    <t>Research on the halal supply chain: A bibliometric analysis</t>
  </si>
  <si>
    <t>https://www.scopus.com/inward/record.uri?eid=2-s2.0-85217154143&amp;doi=10.31893%2fmultirev.2025178&amp;partnerID=40&amp;md5=3702746cd0a87fbab10d7513e27980fd</t>
  </si>
  <si>
    <t>The consumer's character is significant in determining the concept and industry strategy employed. An effective method for evaluating such matters is analyzing identifiable market segments based on trust. Contemporary adherents of Islam are currently undergoing significant progress, as they strongly embrace the concept of halal across various domains of life. Within the industrial realm, implementing the halal concept in the supply chain requires further investigation. Hence, this study aims to perform a bibliometric analysis of twenty years of research on the halal supply chain. The methodology entails bibliometric analysis utilizing network models, overlay, and density analyses. The tools utilized include VOSviewer and Publish or Perish. The research findings indicate that scientific articles were the prevailing type of paper, comprising 98 papers. The most productive journals typically study Islamic law and the halal supply chain. Extensive research was conducted on the halal supply chain in 2020. However, the least studied topics include blockchain technology and sustainability. © 2025, Malque Publishing. All rights reserved.</t>
  </si>
  <si>
    <t>industry strategy; islamic supply; research gap</t>
  </si>
  <si>
    <t>Heikal M.; Rachman A.; Muizzudin; Falahuddin</t>
  </si>
  <si>
    <t>Digitalization of Halal Food Supply Chain Management Based on Blockchain Technology</t>
  </si>
  <si>
    <t>https://www.scopus.com/inward/record.uri?eid=2-s2.0-85206108073&amp;doi=10.1007%2f978-981-97-5400-7_7&amp;partnerID=40&amp;md5=e7abde072f8d7c32be6837beee6b4a86</t>
  </si>
  <si>
    <t>Digital transformation in Indonesia has witnessed significant growth, evident in the increasing number of internet users nationwide. Digital transformation plays a role in accelerating connectivity within various sectors, including the halal industry. The government, through the Halal Certification Agency, known as BPJPH, has made a breakthrough in digitizing halal certification, both regular and self-declared. Digitalizing halal certification has brought several advantages, notably facilitating halal certification registration for micro and small enterprises (MSEs). This digital approach offers convenience as it removes constraints related to time and geographical limitations. However, it is essential to note that the current digitization of halal certification has not yet integrated a comprehensive halal tracking system for food products from upstream to downstream, making it challenging to trace the halal status of products from producers, distributors, and retailers to consumers. This study employed a descriptive qualitative research method, utilizing a literature study. Data was primarily derived from secondary sources, such as data, regulations, documents, articles, and others related to blockchain technology and its use in the halal food supply chain. This research found that digitizing the halal food supply chain using blockchain technology allows users to record every transaction and related information within a decentralized block secured by cryptography. This results in a unilaterally distributed and immutable system, enabling stakeholders, such as producers, distributors, retailers, and consumers, to track every step in the supply chain of halal products with accuracy. Furthermore, blockchain technology-based digitization in the halal food industry in Indonesia adheres to the principles of Halal Traceability, Halal Assets Specificity, Halal Quality Assurance, Halal Trust, and Halal Commitments involving multi-stakeholders. © The Author(s), under exclusive license to Springer Nature Singapore Pte Ltd. 2024.</t>
  </si>
  <si>
    <t>Blockchain; Chain; Digitalization; Halal; Technology</t>
  </si>
  <si>
    <t>Chandra G.R.; Liaqat I.A.; Sharma B.</t>
  </si>
  <si>
    <t>https://www.scopus.com/inward/record.uri?eid=2-s2.0-85065602797&amp;doi=10.1109%2fAICAI.2019.8701321&amp;partnerID=40&amp;md5=48d47f869a4af487d47e9ca5e62623bd</t>
  </si>
  <si>
    <t>This paper aims to address the various challenges of the Halal Food Industry and how far the emerging Distributed Ledger Technology, Blockchain, can play a role in redefining the current system. Blockchain technology allows users to assess all transactions simultaneously and in real-time, enforcing transparency, safety, authenticity, and auditability. Blockchain along with other disruptive technologies, like IoT and AI, will allow stakeholders to retrieve the high-quality information required to make more informed choices. The Islamic teachings followed in preparation of halal food are principles not only followed by Muslims but every person soughing to have hygienic, healthy food. With the rise of the Halal Food sector, organizations must find ways to increase their supply chain efficiency and Blockchain promises to fill that gap with higher transparency and assurance of Halal compliance. A demonstration is provided to have an insight on how the Blockchain technology would shape the Halal Food Supply Chain and an experimental study is also carried out on Hyperledger Fabric Composer - Playground - to analyze how ownership of halal product may be tracked. © 2019 IEEE.</t>
  </si>
  <si>
    <t>Blockchain; Halal Certification; Halal Food; Hyperledger Composer; Supply Chain; Transparency</t>
  </si>
  <si>
    <t>Munawar; Mugiono A.</t>
  </si>
  <si>
    <t>Framework for smart contract blockchain in halal traceability, integrity, and transparency</t>
  </si>
  <si>
    <t>https://www.scopus.com/inward/record.uri?eid=2-s2.0-85190993306&amp;doi=10.11591%2fijece.v14i3.pp2875-2884&amp;partnerID=40&amp;md5=7917d965ece21bf0dea8f1cd823bda5f</t>
  </si>
  <si>
    <t>Currently, the halal status of a product may only be determined by the halal certificate or halal label displayed on the product packaging. Simply put, several halal-related issues, like cross-contamination, logistical issues, halal counterfeiting, global halal acceptance, and so forth, keep coming up. To address the numerous issues raised above, it is believed that a framework that can support worldwide halal provisions is necessary. The objective of this research is to create a blockchain smart contract framework for halal transparency, integrity, and traceability. Blockchain technology along with smart contracts can solve classic tracing problems including data leakage, manipulation, and invisible data. Organizational consistency across the halal production process and the availability of raw materials that adhere to sharia laws are two more basic challenges with halal certification that blockchain and smart contracts can resolve. The usual traceability problems, such as data explosion, material cross-contamination between halal and haram, and revelation of private information, can all be resolved by smart contracts that make use of on-chain, off-chain, and electronic product code information services (EPCIS). © 2024 Institute of Advanced Engineering and Science. All rights reserved.</t>
  </si>
  <si>
    <t>Electronic product code; Halal; information services; Off-chain; On-chain; Smart contract; Traceability</t>
  </si>
  <si>
    <t>Mardiyah R.; Ismail A.U.; Khairani D.; Durachman Y.; Rosyadi T.; Masruroh S.U.</t>
  </si>
  <si>
    <t>https://www.scopus.com/inward/record.uri?eid=2-s2.0-85123257039&amp;doi=10.1109%2fCITSM52892.2021.9588953&amp;partnerID=40&amp;md5=cfc4f13e0bcf1121e514e2b5e8536e2d</t>
  </si>
  <si>
    <t>The market for halal foods is rising in Indonesia, the world's largest Muslim population. Indonesia has not taken advantage of these resources; for example, the current Halal Assurance System was not implemented in collaboration with general stakeholders such as breeders, slaughterhouses, and logistics. This research explores how Blockchain technology can help with the integration and accountability of Halal Assurance System stakeholders' data activities. The use of Blockchain to improve halal product traceability that would boost consumer trust, raising awareness of the value of halal products. Furthermore, customers can access Blockchain in slaughtering activities on their smartphones to achieve food traceability. Focused on supporting the Indonesian Halal Assurance System (HAS 23000), this study proposes a food traceability system model using a blockchain conceptual method. Hopefully, it would help Indonesians to avoid the halal issue crisis in Indonesia. © 2021 IEEE.</t>
  </si>
  <si>
    <t>Blockchain; Halal Assurance; HAS 23000; Traceability</t>
  </si>
  <si>
    <t>Raimi L.</t>
  </si>
  <si>
    <t>Development of Shari’ah Framework for Halal Policy and Standards for Integrating Blue Economy for Halal Industry Sustainability</t>
  </si>
  <si>
    <t>https://www.scopus.com/inward/record.uri?eid=2-s2.0-105005039580&amp;doi=10.1007%2f978-981-96-1729-6_9&amp;partnerID=40&amp;md5=0b1f8738f97d2a19d4b94531119a774a</t>
  </si>
  <si>
    <t>This chapter explores the development of a Shari’ah-compliant framework for integrating blue economy principles into Halal policies and standards to promote sustainability within the Halal industry. Using a narrative review method, the study synthesizes literature from various disciplines including Islamic jurisprudence, economic sustainability and environmental management. The review highlights the applicability of Maqasid al-Shari’ah in promoting ethical consumption, environmental protection and social justice in the Halal sector. The insightful findings that emerged show that halal supply chain management and blockchain technology improve transparency, sustainability and Shari’ah compliance. Furthermore, integrating blue economy principles into the halal sustainability industry presents both challenges and opportunities for sustainable development in halal industries such as seafood and tourism. The chapter affirms that the adoption of Shari’ah-compliant corporate governance frameworks can improve ethical business operations and the global competitiveness of the industry. By promoting a holistic approach that balances religious commitments with sustainability goals, the chapter concludes that the halal industry can achieve long-term environmental and social sustainability while adhering to Islamic teachings. © The Author(s), under exclusive license to Springer Nature Singapore Pte Ltd. 2025.</t>
  </si>
  <si>
    <t>Blue economy; Halal industry; Halal policy; Shari’ah framework; Standards; Sustainability</t>
  </si>
  <si>
    <t>Handayani D.I.; Vanany I.; Ciptomulyono U.</t>
  </si>
  <si>
    <t>Blockchain Application in Food Supply Chains: Bibliometric Analysis and Future Research</t>
  </si>
  <si>
    <t>https://www.scopus.com/inward/record.uri?eid=2-s2.0-85153790176&amp;doi=10.18461%2fijfsd.v14i2.F2&amp;partnerID=40&amp;md5=e3a8a35ca1c04ea4a7cff29ea6887c05</t>
  </si>
  <si>
    <t>This study aimed to organize and analyze studies on blockchain application in food supply chains and to discover emerging research themes and topics using cluster analysis to determine future research directions. Bibliometric analysis was used to organize and analyze the literature on blockchain application in food supply chains. The database consisted of 629 Scopus-indexed articles from 2016 to 2021. These were organized using bibliometric analysis (e.g., annual publication trends) and content analysis (e.g., research method applied). Themes and emerging research trends were then clustered based on keywords using the VOSviewer software. The analysis showed that manufacturing is the type of industry that most applies the blockchain. Trust is the most-cited benefit achieved by blockchain application, while traceability is the most-claimed function. Keyword classification resulted in seven main clusters (e.g., sustainability and transparency) and each cluster had emerging research trends (e.g., resilience toward sustainability and transparency). This research provides an overview of scientific development and emerging application trends related to blockchain application in food supply chains. © 2023, International Journal on Food System Dynamics. All Rights Reserved.</t>
  </si>
  <si>
    <t>bibliometric analysis; Blockchain application; food supply chains; halal supply chains; strategic diagram</t>
  </si>
  <si>
    <t>Changalima I.A.</t>
  </si>
  <si>
    <t>Halal supply chain management: A bibliometric analysis of the 100 most-cited publications from Scopus-indexed journals</t>
  </si>
  <si>
    <t>https://www.scopus.com/inward/record.uri?eid=2-s2.0-85211972719&amp;doi=10.1016%2fj.ssaho.2024.101248&amp;partnerID=40&amp;md5=11a1b0d915bf724dd014b5c69cd00160</t>
  </si>
  <si>
    <t>Despite the growing demand for bibliometric studies, especially in Halal research, specific bibliometric insights into influential publications in Halal supply chain management remain scant. This study uniquely conducts a bibliometric analysis of the 100 most-cited journal articles on Halal supply chain management based on data retrieved from Scopus (2008–2023). The study involved VOSviewer and Harzing's publish or perish as the main tools for data analysis. A total of 100 journal articles and reviews were analysed using keyword co-occurrence analysis and bibliographic coupling to identify several themes within the context of Halal supply chain management. The keyword co-occurrence analysis produced six themes, including “consumer behaviour and the application of blockchain in Halal supply chain”, “bibliometric analysis and literature review in the Halal food supply chain”, and “Islam and Halal logistics in Malaysia”. While bibliographic coupling produced seven themes, such as “food integrity and blockchain in Halal supply chain management”, and “the analysis of Halal logistics and supply chains on aspects such as adoption of Halal logistics, challenges and opportunities, service quality, and consumer behaviour”. Despite its limitations, the study highlights the novel insights and knowledge gaps on aspects linked to Halal supply chain management. The presented themes and insights contribute significantly to the body of Halal research by considering the bibliometric analysis on the 100 most-cited journal publications. © 2024 The Author(s)</t>
  </si>
  <si>
    <t>Bibliometric analysis; Halal; Halal logistics; Halal SCM; Islam; Supply chain management</t>
  </si>
  <si>
    <t>Maidin S.S.; Yahya N.; Othman M.; Suliman A.; Nghiem T.-L.; Thu T.N.T.</t>
  </si>
  <si>
    <t>https://www.scopus.com/inward/record.uri?eid=2-s2.0-85147004972&amp;doi=10.1109%2fICDI57181.2022.10007176&amp;partnerID=40&amp;md5=a216771dc397d9404c2c2c83fd76e578</t>
  </si>
  <si>
    <t>This paper is a review paper that focuses on the governance of the halal supply chain using blockchain technology. From the review, it is found that the current problem being faced in the halal supply chain cycle is related to transparency, traceability, and also governing the process for timely decision-making. Despite having many authorities in handling halal related-matters, challenges still exist in the halal supply chain. Therefore, the paper is focusing into the review on how the challenges can be onvercome through the invention of blockchain technology.  © 2022 IEEE.</t>
  </si>
  <si>
    <t>blockchain; governance; halal; traceability; transparency</t>
  </si>
  <si>
    <t>Akbar A.; Rakhmawati N.A.; Vanany I.</t>
  </si>
  <si>
    <t>Halal Blockchain Application for a Chicken Slaughtering Factory</t>
  </si>
  <si>
    <t>https://www.scopus.com/inward/record.uri?eid=2-s2.0-85132994530&amp;doi=10.18461%2fijfsd.v13i3.C6&amp;partnerID=40&amp;md5=6f9039b23514559b6f84127bf8703c79</t>
  </si>
  <si>
    <t>The vast majority of traded products in Indonesia must be halal certified. This means that Indonesian consumers rely heavily on certificates issued by the Indonesian halal authority. Halal certification validates individual products and after four years, a certificate expires and must be renewed. One of the requirements in the certification process is that all the ingredients of the product must be halal. For this reason, we attempted to enhance the information on halal products, production, processes and delivery processes, using blockchain to address the validity issue. This paper proposes a blockchain-based system to support traceability in the chicken slaughterhouse industry. The design was tested using a black-box approach with 46 test cases that were based on a general scenario in a chicken slaughterhouse factory. The test result showed that all test cases produced the desired output. Hence, the proposed system fulfills the goal of enhancing the traceability of halal products. Ultimately, the buyers of halal chicken products will be assured that the chicken slaughterhouse followed the halal assurance system in its halal-critical processes. © 2022. International Journal on Food System Dynamics.All Rights Reserved</t>
  </si>
  <si>
    <t>Blockchain; Halal food; Supply chain; Trace system</t>
  </si>
  <si>
    <t>Sunmola F.; Baryannis G.; Tan A.; Co K.; Papadakis E.</t>
  </si>
  <si>
    <t>Holistic Framework for Blockchain-Based Halal Compliance in Supply Chains Enabled by Artificial Intelligence</t>
  </si>
  <si>
    <t>https://www.scopus.com/inward/record.uri?eid=2-s2.0-85215806524&amp;doi=10.3390%2fsystems13010021&amp;partnerID=40&amp;md5=ad9b9f1dbe7a84776fdc9fd2f9c6f5b6</t>
  </si>
  <si>
    <t>The global halal market is growing, driven by rising stakeholder populations and increasing consumer interest in ethical and sustainable food choices. This surge in demand necessitates robust halal compliance throughout complex supply chains. However, there are several challenges, including fragmented information, increased understanding of halal requirements among stakeholders, and difficulties in tracing product provenance. This paper proposes a holistic framework for halal certification and compliance, addressing these challenges through the integration of artificial intelligence (AI) and blockchain technologies. AI can automate halal compliance checks, identify potential irregularities in sourcing and composition, and facilitate risk management. The blockchain offers an ideal platform for tracking product provenance throughout the halal supply chain. This ensures trust and confidence among consumers by providing verifiable information on ingredient origin and production processes. This paper further strengthens the potential of this framework by presenting an illustrative example that utilises knowledge graphs, machine learning, and smart contracts. This exemplifies the potential application of the proposed framework in the context of halal pre-certification processes. By fostering transparency and streamlining compliance procedures, the proposed holistic framework, empowered by AI and the blockchain, can significantly enhance trust and confidence among stakeholders within the halal food industry. © 2025 by the authors.</t>
  </si>
  <si>
    <t>artificial intelligence; blockchain; halal certification; knowledge graph; machine learning; supply chain</t>
  </si>
  <si>
    <t>Nizar N.N.A.; Abidin S.A.S.Z.; Taib M.N.</t>
  </si>
  <si>
    <t>https://www.scopus.com/inward/record.uri?eid=2-s2.0-85153736893&amp;doi=10.1109%2fCSPA57446.2023.10087506&amp;partnerID=40&amp;md5=2bff0c2292dcaaff7512c5ae651495de</t>
  </si>
  <si>
    <t>Malaysia's capital, Kuala Lumpur, has long served as the nation's commercial centre. It is in the centre of the nation's extensive network of transportation networks, and its population, transportation infrastructure, and activity dynamism are all expanding massively. Supply chain in a big city poses ample opportunities to capture and utilize associated smart data that can be used to enhance and improve efficiency, transparency and sustainability. Better monitoring and assurance of compliance with various standards and sustainability of the supply chain, including halal requirements can be done with introduction of new technologies that use smart data, such as the blockchain, Internet of Things (IoT), Artificial Intelligence (AI) and others. This paper explores the possibilities of smart data for a sustainable halal supply chain in Kuala Lumpur. © 2023 IEEE.</t>
  </si>
  <si>
    <t>halal supply chain; Kuala Lumpur; smart data; sustainability; traceability</t>
  </si>
  <si>
    <t>Soesanto D.; Liliana; Prijambodo B.</t>
  </si>
  <si>
    <t>Food Fraud Prevention using a Blockchain-Based System: Case Study Slaughterhouse in Sidoarjo</t>
  </si>
  <si>
    <t>https://www.scopus.com/inward/record.uri?eid=2-s2.0-105003064751&amp;doi=10.29207%2fresti.v6i2.3937&amp;partnerID=40&amp;md5=14b3dd852cdb7c4b70bbca86c8dc146d</t>
  </si>
  <si>
    <t>In the supply chain of foodstuffs derived from livestock, data consistency and security are the most important thing to pay attention to. However, the length of the existing supply chain and the lack of facilities to store and maintain the correctness of livestock data are problems in ensuring the security of the data. The use of blockchain in livestock has existed in Indonesia, but its scope is only to agriculture or only a small part of the livestock supply chain. Therefore, this research was conducted to develop the application of a blockchain-based livestock supply chain system in Indonesia. This research begins with conducting a literature study, analyzing the slaughterhouses. Then the development of a blockchain system for the food supply chain was carried out. System validation was carried out through interviews with the head of the slaughterhouses, breeders, and wholesalers. The results state that the system helps in ensuring the security of food supply chain data from livestock. However, the problem that has not been resolved is the validation process of data on the weight loss of foodstuffs in the course of the supply chain process. In the future, this technique is expected to be used for halal certification. © 2022, Ikatan Ahli Informatika Indonesia. All rights reserved.</t>
  </si>
  <si>
    <t>blockchain; food fraud; livestock; supply chain; trust</t>
  </si>
  <si>
    <t>Ahmad A.N.; Zulfigar S.B.; Farudz B.Z.M.; Zulkifli N.N.B.</t>
  </si>
  <si>
    <t>Halal integrity in the supply chain: The impacts of the fake Halal meat cartel scandal towards Halal integrity</t>
  </si>
  <si>
    <t>https://www.scopus.com/inward/record.uri?eid=2-s2.0-85140163991&amp;doi=10.4324%2f9781003223719-14&amp;partnerID=40&amp;md5=ead9cc62ddcaec15a3195c3ad4f1ebcd</t>
  </si>
  <si>
    <t>The fake Halal meat cartel scandal was perhaps one of the most startling events pertaining to Halal in the year 2020. Uncovered in November 2020, the scandal was first revealed to the public when a local Malaysian newspaper reported that the meat cartel had been smuggling non-Halal meat from countries such as China, Brazil, Canada and Ukraine. The initial report linked the smuggled meat with poor quality and even diseased kangaroos and horses. It was reported that upon arrival in Malaysia, these meats were mixed with beef in the warehouses before being labelled as Halal-certified beef. This chapter highlights the chronology of the event and discusses the multiple implications of this scandal to direct and indirect stakeholders. Ways forward in terms of managerial and technological approaches are offered. Multiple managerial countermeasures to ensure Halal integrity are discussed, including strengthening multiple agencies’ collaboration, international counterparts’ collaboration, training in Halal food fraud awareness and risk management, as well as supplier management. Technological approaches mentioned include the application of breakthrough technologies such as blockchain and Internet of Things (IoT) to enhance value chain transparency, improve food traceability and to inculcate trust in the Halal supply chain. © 2022 selection and editorial matter, Nor Aida Abdul Rahman, Azizul Hassan and Hajjah Zawiah Abdul Majid; individual chapters, the contributors.</t>
  </si>
  <si>
    <t>Mehmood N.; Shah M.; Faisal H.</t>
  </si>
  <si>
    <t>Blockchain Technology and Halal Certification: Issues and Developments</t>
  </si>
  <si>
    <t>https://www.scopus.com/inward/record.uri?eid=2-s2.0-85207556749&amp;doi=10.1007%2f978-981-97-1375-2_1&amp;partnerID=40&amp;md5=cee48154e0b9617291d6aeb02f8d3499</t>
  </si>
  <si>
    <t>Blockchain technology has emerged as a transformative force across various industries, offering unprecedented transparency, security, and efficiency. This chapter explores the application of blockchain in the context of halal certi-fications, addressing the challenges and opportunities associated with the intersec-tion of blockchain and the halal industry. The halal certification process, which ensures products adhere to Islamic dietary laws, is a critical aspect of the global halal market. However, the current system faces issues related to transparency, traceability, and fraud prevention. Blockchain technology presents a promising solution to these challenges by providing an immutable and decentralized ledger that can securely record and verify halal certification information. The chapter delves into the specific issues within the halal certification process, such as fraudulent certifications, lack of real-time verification, and complex supply chain management. It then examines how blockchain technology can address these issues by creating a transparent and tamper-resistant system, enabling consumers and stakeholders to trace the entire halal supply chain from source to end product. Furthermore, the chapter discusses the develop-ment of blockchain-based halal certification platforms, exploring existing initiatives and their impact on enhancing the integrity of halal products. It also analyzes poten-tial challenges in the adoption of blockchain, such as regulatory frameworks and technological barriers, and proposes strategies to overcome these obstacles. © The Editor(s) (if applicable) and The Author(s), under exclusive license to Springer Nature Singapore Pte Ltd. 2024.</t>
  </si>
  <si>
    <t>Blockchain; Halal certifications; Halal industry; Issues and development; Technology adoption; Transparency</t>
  </si>
  <si>
    <t>Imanto T.; Yazid S.</t>
  </si>
  <si>
    <t>https://www.scopus.com/inward/record.uri?eid=2-s2.0-85124352716&amp;doi=10.1109%2fIWBIS53353.2021.9631868&amp;partnerID=40&amp;md5=33c57c3b2bcd262981111b5ccef9c301</t>
  </si>
  <si>
    <t>Halal food industry has experienced rapid growth in recent years. Halal food is generally more competitive than food without a halal label. Blockchain technology can provide certainty for quality issues and halal predicates of food products. This study discusses in depth the use of blockchain technology in the food industry to explore the halal issue, how it is implemented, and details about how it works. Data recording during the supply chain process is designed using a private blockchain while handling complaints using a permissioned blockchain. The transaction system uses smart contracts which are combined into a blockchain system. The use of blockchain for handling complaints and tracking halal products is worth considering, where the results show that the tracking speed is up to 10 times faster than conventional methods and can minimize losses because the handling of issues can be more targeted.  © 2021 IEEE.</t>
  </si>
  <si>
    <t>blockchain; halal; smart contract; supply chain</t>
  </si>
  <si>
    <t>14th Global Islamic Marketing Conference, GIMAC 2023</t>
  </si>
  <si>
    <t>https://www.scopus.com/inward/record.uri?eid=2-s2.0-85206070613&amp;partnerID=40&amp;md5=6ce4e4026207d336d9db58c95bf9b4c8</t>
  </si>
  <si>
    <t>The proceedings contain 22 papers. The special focus in this conference is on Global Islamic Marketing. The topics include: The Souls of Man: Marketing and the Welfare of Man; are Halal Hotels Green? An Exploratory Study from Malaysia; Factors Influencing Customers’ Behavioral Intention in Online Banking: Second Order PLS-SEM; digitalization of Halal Food Supply Chain Management Based on Blockchain Technology; faith-Centric Consumerism?—Halal Brand Attitude and Research Agenda; exploring Customer Loyalty in Islamic Traditional Markets: Insights from Relationship Marketing and Experiential Marketing Theories; the Factors Influencing Brand Love: Evidence from Moroccan Football; Glass Ceiling Influence on the UAE Women’s Professional Development: A Crystalized Exposition; impact of Sustainability Mediated by Corporate Governance in Extra Large Size Microfinance Institutions of Bangladesh; the Role of Educational Research in Sustainable Development. The Reality of Sustainable Education in the Arab World and Future Perceptions; impact of Advertising on the Buying Behavior of Gen Z Indian Muslim Consumers; husband’s Rights on the Working Wife’s Income (An Economic Study in Islam); investigating the Key Drivers of Islamic Insurance in Morocco: A Structural Equation Modeling Analysis; from Taghrīr to Trust: A Comparative Study of Misrepresentation Challenges in Online Sales Contracts Within Islamic Law and the Jordanian Legal Framework; exploring the Influence of E-Trust on Virtual Organizations’ Success Through Knowledge Sharing; consumer Empowerment and Privacy: The Case of Morocco; The Challenges and Opportunities of COVID-19 for Islamic Microfinance Institutions in Bangladesh; tabayyun Measures for Self-Regulating Social Media Behaviour Among Muslim Consumers; AI-Driven Chatbots in Halal Marketing Communication—Challenges and Opportunities.</t>
  </si>
  <si>
    <t>Agung A.A.G.; Yuniar I.; Hendriyanto R.</t>
  </si>
  <si>
    <t>Smart Contract and IPFS Decentralized Storage for Halal Certification Process</t>
  </si>
  <si>
    <t>https://www.scopus.com/inward/record.uri?eid=2-s2.0-85189635590&amp;doi=10.62527%2fjoiv.8.1.1497&amp;partnerID=40&amp;md5=9c431f02dfcbca04df25de89d001167f</t>
  </si>
  <si>
    <t>The halal industry today has achieved rapid development. Halal product is mandatory for Muslims and a big business for Indonesia. For others, it affirms the product's quality assurance and becomes a trending lifestyle. The product owner must submit an application and undergo several processes to obtain a halal certificate. However, there are challenges in the certification process and documentation. The proposed system automates the flow between certification processes through digital signing and stores the certificate and fatwa file. The study investigates the utilization of blockchain to manage the process and the integration of decentralized storage (IPFS) to store the digital version of the fatwa and certificate. A smart contract is designed and deployed on the Ethereum blockchain, and the transaction time and cost are analyzed. A smart contract enforces that certain actions are executed once the required conditions are fulfilled. The proposed system would cost 24.6 USD and require 227 seconds on average for the system setup. Each submission requires 9.86 USD and takes 92 seconds on average. Verification is free, and the average result can be obtained in one second. The appointed officer sets each entity to interact with the contract, and the digital documents (fatwa and certificate) are available online using IPFS. Progress of the certification is transparent to the public, increasing the public's trust. The study demonstrates a smart contract's capability to manage a product's certification process. © 2024, Politeknik Negeri Padang. All rights reserved.</t>
  </si>
  <si>
    <t>certification process; Halal product; IPFS; smart contract</t>
  </si>
  <si>
    <t>Mohi-ud-Din Qadri H.</t>
  </si>
  <si>
    <t>The Global Halal Industry: A Research Companion</t>
  </si>
  <si>
    <t>https://www.scopus.com/inward/record.uri?eid=2-s2.0-85195598467&amp;doi=10.4324%2f9781003441540&amp;partnerID=40&amp;md5=c09cf341e37358abe4a1be6438744f2c</t>
  </si>
  <si>
    <t>The word ‘Halal’ translates to ‘permissible’ in English, though it encapsulates a broader meaning that goes beyond permissibility and impermissibility. Halal incorporates hygiene, cleanliness, legality, compliance, ethics as well as cultural aspects. This book provides a holistic overview of the relevant concepts but also covers Shariah, commercial, regulatory and technological aspects of the global Halal industry. It is not confined to a specific region, country or sector, rather it gives a comprehensive summary of the developments and growth across all sectors of the Halal industry, at the regional but also the global level. It is a well-researched and accessible volume which sets out to demystify some of the more challenging areas and offers an in-depth synopsis of each of the research questions it answers. The book also contributes a series of chapters with specialized treatment. It explores the key Shariah issues and guiding principles of Islamic law, technical know-how within various sectors such as Halal food, tourism, cosmetics, pharma, logistics, supply chain, media &amp; fashion and offers a discussion on Artificial intelligence, quantum technology, and blockchain in different sectors of the Halal industry. Moreover, this work proposes viable solutions to the challenges faced by the industry such as the harmonization of Halal standards. Beneficial to audiences of all levels from beginners to advanced, it will be a handy reference for researchers and advanced students studying Islamic business and economics, Halal management, nutritional sciences, tourism, media, fashion and pharmaceuticals. It will also be of benefit to practitioners, policymakers and legal and standard-setting bodies. © 2024 Hussain Mohi-ud-Din Qadri. All rights reserved.</t>
  </si>
  <si>
    <t>Fernando Y.; Darun M.R.; Abideen A.Z.; Ibrahim D.N.; Tieman M.; Mohamad F.</t>
  </si>
  <si>
    <t>Adoption of Blockchain Technology to Improve Integrity of Halal Supply Chain Management</t>
  </si>
  <si>
    <t>https://www.scopus.com/inward/record.uri?eid=2-s2.0-85100482616&amp;doi=10.4018%2f978-1-7998-3473-1.ch172&amp;partnerID=40&amp;md5=f5e2984a2feba86c6a0a6b244ec10ccc</t>
  </si>
  <si>
    <t>Katuk N.</t>
  </si>
  <si>
    <t>The application of blockchain for halal product assurance: a systematic review of the current developments and future directions</t>
  </si>
  <si>
    <t>https://www.scopus.com/inward/record.uri?eid=2-s2.0-85076470313&amp;doi=10.30534%2fijatcse%2f2019%2f13852019&amp;partnerID=40&amp;md5=c983a86d5d03c21246b6766031f26641</t>
  </si>
  <si>
    <t>The demand for halal product assurance has increased recently at the global level due to the increase in users’ awareness as well as the Muslim population. Consequently, the demand for halal certification service by the product manufacturers is also increased. However, the conventional halal certification model is unable to support the increasing demand for certification services in which it does not support the halal industry efficiently that makes the certification process costly. Technological support, particularly blockchain, can facilitate and simplify the halal certification process, which leads to an automated and more efficient process. Blockchain for halal product assurance is considered a new multidisciplinary field; hence, there is a need to gather and synthesize the current information about the field of study in a thorough and unbiased manner so that a more general conclusion can be drawn as well as providing preliminary information to encourage further research in the field. Therefore, a systematic review was conducted to identify, evaluate, and interpret research and developments relevant to the implementation of blockchain technology for halal product assurance. The result is expected to cultivate new studies that can improve the entire process for halal product assurance. © 2019, World Academy of Research in Science and Engineering. All rights reserved.</t>
  </si>
  <si>
    <t>Block-chain; Decentralized networks; Distributed computer systems; Peer-to-peer networks</t>
  </si>
  <si>
    <t>Alamsyah A.; Hakim N.; Hendayani R.</t>
  </si>
  <si>
    <t>Blockchain-Based Traceability System to Support the Indonesian Halal Supply Chain Ecosystem</t>
  </si>
  <si>
    <t>https://www.scopus.com/inward/record.uri?eid=2-s2.0-85132206623&amp;doi=10.3390%2feconomies10060134&amp;partnerID=40&amp;md5=5b958ec5fcae0244b40b1bc31e8f06e5</t>
  </si>
  <si>
    <t>The halal industry is constantly developing into a broader concept of the Islamic economy, an economic activity that follows the Islamic-based principle. As a populous Muslim country, Indonesia follows the growth trend by aiming to dominate the global halal market. The strategy is to improve the current halal assurance process. Presently, the technology and procedure do not provide enough process transparency, traceability, and granularity of information. To achieve the strategic goal, a technological change is needed. A new emerging technology, blockchain, may potentially answer the challenge. This study’s first objective is to discuss improving the current assurance practice in the Indonesian halal supply chain ecosystem, particularly in the meat industry. The second objective is to construct a traceability system model for the supply chain. Our goal is to propose a blockchain-based halal traceability system model. The model can be enhanced to be a national standard tool to develop the economy towards a sustainable supply chain. © 2022 by the authors. Licensee MDPI, Basel, Switzerland.</t>
  </si>
  <si>
    <t>blockchain; halal supply chain; slaughterhouse; traceability system</t>
  </si>
  <si>
    <t>Hidayati J.; Vamelia R.; Hammami J.; Endri E.</t>
  </si>
  <si>
    <t>Transparent distribution system design of halal beef supply chain</t>
  </si>
  <si>
    <t>https://www.scopus.com/inward/record.uri?eid=2-s2.0-85144841973&amp;doi=10.5267%2fj.uscm.2022.12.003&amp;partnerID=40&amp;md5=fe1aae6b46ad6e6794424f35796aa183</t>
  </si>
  <si>
    <t>Halal food is food whose halal status is regulated by sharia institutions such as LPPOM MUI which is set by the government. The halal status of food must be traced from the process of raw materials, processing, packaging, transportation, and distribution to the final consumer. It is difficult to trace the certainty of halal food, especially beef in Medan City because the supply chain information from upstream to downstream is not transparent. To increase the transparency of beef status and increase consumer confidence, especially Muslim consumers, a distributed and transparent system is needed, where many parties can access the status of food at any time. So Blockchain technology is used to help track the halal status of beef along the supply chain. The purpose of this study is to design a system to obtain information certainty that beef distributed along the supply chain is halal and safe for consumption by utilizing Blockchain technology and to increase public safety and trust in the LPPOM MUI halal certification system. Based on the discussion and research analysis, it is known that the information in the halal beef supply chain in Medan City uses blockchain technology designed with a data security system using smart contracts, where information that has been stored cannot be changed by any party. so that there is a guarantee of information security in the beef supply chain in the city of Medan. This research is expected to support transparency, security, and certainty of information about halal beef in Medan City. © 2023 Growing Science Ltd. All rights reserved.</t>
  </si>
  <si>
    <t>Blockchain Technology; Halal Food; Supply Chain; Transparency</t>
  </si>
  <si>
    <t>Vikaliana R.; Iskandar Y.A.; Ikhwanissa R.</t>
  </si>
  <si>
    <t>Halal Supply Chain Performance Measurement Model Involving Traceability Aspects: A Study in A Chicken Slaughterhouse</t>
  </si>
  <si>
    <t>https://www.scopus.com/inward/record.uri?eid=2-s2.0-85197221126&amp;doi=10.1088%2f1755-1315%2f1358%2f1%2f012030&amp;partnerID=40&amp;md5=b02b8c3e3ad8e4b8a45d2c8dc38abef8</t>
  </si>
  <si>
    <t>The food and beverage industry in Indonesia has the greatest overall consumption value of halal products across all industries, according to a research published by the Halal Market 2020/2021. The public becomes more aware of a product's halal status as a result of this case, and they also demand further information about it. Thus, to guarantee a product's transparency, halal traceability is required. Halal traceability refers to the process of tracking a product's halal status. This study was carried out at PT Sreeya Sewu, a chicken slaughterhouse business that has integrated halal blockchain technology for halal traceability. The purpose of this study is to develop supply chain KPIs that take traceability into account. 12 Key Performance Indicators/KPIs will be chosen and verified once KPIs are created using the SCOR methodology. AHP pairwise comparisons will be used to weight the verified KPIs. According to the findings, KPI-02 has the most weight. KPI-10 Cycle time for item trace has the lowest weight at 0.076 and the highest percentage at 0.533 for halal training. © Published under licence by IOP Publishing Ltd.</t>
  </si>
  <si>
    <t>Hamid Z.J.B.M.H.; Tan M.I.B.I.</t>
  </si>
  <si>
    <t>Blockchain Technology and Halal Certification: Issues and Development</t>
  </si>
  <si>
    <t>https://www.scopus.com/inward/record.uri?eid=2-s2.0-85176860699&amp;doi=10.4324%2f9781003368519-16&amp;partnerID=40&amp;md5=6a4a6e05b0b7e2cfe833a1cf1758568c</t>
  </si>
  <si>
    <t>Nowadays, halal has become a major concern among millennial consumers. The concept of halal does not only meet the religious obligation but also represents hygiene, sanitation, and the safety aspects. Thereby, Muslim, and non-Muslim consumers have been receptive to halal products and services. In that sense, the application of halal certification gives assurance that the products or services provided are high in quality and safety. Moreover, a study revealed that consumers pay attention to halal logo as it boosts their confidence regarding the quality before they purchase the products. In other words, the halal logo has been approved as the quality benchmark of the products and services. However, there are inherent shortcomings in applying halal certification which are the speed with which halal certification is processed and halal logos are issued, the lack of halal integrity among industry players, and the government’s lack of enforcement on the misuse of halal certificates and halal logos on the premises. These drawbacks can be recovered by adopting the fourth industrial tool which is blockchain technology. Blockchain technology is considered as one strategic initiative as it increases the efficiency and speed of the halal certification process. The systems that are described in this research are Halal Trail, POCertify, WhatsHalal, and TradeLens. From these systems, there is few room for improvements that have been suggested to increase the transparency of the system applied in the halal industry in conjunction with the concept of blockchain technology. © 2024 selection and editorial matter, Nor Aida Abdul Rahman, Kamran Mahroof and Azizul Hassan; individual chapters, the contributors.</t>
  </si>
  <si>
    <t>Rahmah M.; Barizah N.</t>
  </si>
  <si>
    <t>Halal certification of patented medicines in Indonesia in digital age: A panacea for the pain?</t>
  </si>
  <si>
    <t>https://www.scopus.com/inward/record.uri?eid=2-s2.0-85091233677&amp;doi=10.31838%2fsrp.2020.12.34&amp;partnerID=40&amp;md5=0b0f930b9e7f7de013c066de94b1cdd5</t>
  </si>
  <si>
    <t>The rapid growth of the Muslim population in Indonesia has led to a corresponding increase in the demand for halal medicines and medication. To ensure the halal status of medicines, Indonesia has adopted a regulatory framework for halal certification and labeling for all products marketed in the country. The new framework makes halal certification mandatory for all food, beverage, medicines, cosmetics, chemicals (used for human consumption), sold in Indonesia by October 2019. However the implementation of the new framework faces complex challenges that call for innovative solutions. Apart from basic inconsistencies in the law, there are no clear regulations for implementation. More importantly, most medicines marketed in the country are patented imports and 95% of Indonesian raw pharmaceutical ingredients are imported from different doubtful halal sources. This situation makes it difficult to audit the halal status of medicines even when patent holders manufacture the medicines in Indonesia. Furthermore, for halal certification, Indonesia will need well-regulated and transparent harmonized accreditation procedures that meet global standards that patent holders can comply with. . As a member of the WTO, Indonesia is bound by the Technical Barriers to Trade (TBT) Agreement that prohibit any trade barriers that might be presented by halal certification. With only a few months left for the pharmaceutical industry to meet the October 2019 deadline, there is an urgent need for Indonesia to look at innovative ways to implement halal medicines certification effectively and efficiently. The paper critically evaluates the systemic challenges that face halal certification for patented medicines and recommends the use of digital technology as a remedy. The paper argues that the use of Online Single Submission and BlockChain technology may be the panacea for the pains of halal certification in Indonesia. © 2020 EManuscript Technologies. All rights reserved.</t>
  </si>
  <si>
    <t>Digital technology; Halal certification; Indonesia; Patented medicines</t>
  </si>
  <si>
    <t>Rahman M.M.</t>
  </si>
  <si>
    <t>Ethical and Technological Convergence: AI and Blockchain in Halal Healthcare</t>
  </si>
  <si>
    <t>https://www.scopus.com/inward/record.uri?eid=2-s2.0-85207969983&amp;doi=10.1002%2f9781394287420.ch23&amp;partnerID=40&amp;md5=39eda8c3888c0cb5e40ccd7575ec121e</t>
  </si>
  <si>
    <t>The integration of artificial intelligence (AI) and blockchain technology in Halal healthcare signifies a transformative approach toward ethical and technological convergence. This chapter explores the regulatory, ethical, and technological frontiers where AI and blockchain intersect to enhance Halal healthcare delivery. It delves into the complexities of implementing AI-driven solutions within the frameworks of Halal principles, emphasizing the need for transparency, accountability, and ethical use of technology. Furthermore, it highlights the role of Blockchain in reinforcing data security, ensuring the traceability of Halal certification processes, and maintaining patient trust. This chapter sheds light on the advancements and collaborative efforts required to navigate the regulatory landscape, fostering a harmonious integration of cutting-edge technologies in Halal healthcare. © 2024 Scrivener Publishing LLC.</t>
  </si>
  <si>
    <t>artificial intelligence; blockchain; ethics; faith; Halal healthcare; technology</t>
  </si>
  <si>
    <t>Nashirudin M.; Ramadhan; Ulfah A.K.</t>
  </si>
  <si>
    <t>Strengthening Maqāṣid al-Sharī’ah Values in Halal Traceability: Evidence and Analysis of Block Chain Based on Halal Supply Chain Applications</t>
  </si>
  <si>
    <t>https://www.scopus.com/inward/record.uri?eid=2-s2.0-85197256268&amp;doi=10.24090%2fmnh.v18i1.9883&amp;partnerID=40&amp;md5=3e6b83c4681a1aafd936af54adea2fe0</t>
  </si>
  <si>
    <t>Halal traceability is one of the government’s focus in developing the halal industry. By adopting a blockchain system, halal traceability is undoubtedly transparent. However, this transparency also needs to be analyzed using maqāṣid al-sharī’ah. This analysis is used to analyze the extent of the application of maqāṣid al-sharī’ah values in halal traceability. The results of the study state that the application of halal traceability has fulfilled the elements of maqāṣid al-sharī’ah, such as transparency, accountability, responsibility, and justice. Therefore, the blockchain-based halal traceability application model is appropriate and relevant to Islamic values. © 2024, Universitas Islam Negeri Profesor Kiai Haji Saifuddin Zuhri Purwokerto. All rights reserved.</t>
  </si>
  <si>
    <t>Blockchain; Halal Supply Chain; Halal Traceability; Maqāṣid al-Sharī’ah</t>
  </si>
  <si>
    <t>Rejeb A.; Rejeb K.; Simske S.; Keogh J.G.</t>
  </si>
  <si>
    <t>Exploring Blockchain Research in Supply Chain Management: A Latent Dirichlet Allocation-Driven Systematic Review</t>
  </si>
  <si>
    <t>https://www.scopus.com/inward/record.uri?eid=2-s2.0-85175002563&amp;doi=10.3390%2finfo14100557&amp;partnerID=40&amp;md5=f4a706a0d1f1dccba6fbdb16da567c19</t>
  </si>
  <si>
    <t>Blockchain technology has emerged as a tool with the potential to enhance transparency, trust, security, and decentralization in supply chain management (SCM). This study presents a comprehensive review of the interplay between blockchain technology and SCM. By analyzing an extensive dataset of 943 articles, our exploration utilizes the Latent Dirichlet Allocation (LDA) method to delve deep into the thematic structure of the discourse. This investigation revealed ten central topics ranging from blockchain’s transformative role in supply chain finance and e-commerce operations to its application in specialized areas, such as the halal food supply chain and humanitarian contexts. Particularly pronounced were discussions on the challenges and transformations of blockchain integration in supply chains and its impact on pricing strategies and decision-making. Visualization tools, including PyLDAvis, further illuminated the interconnectedness of these themes, highlighting the intertwined nature of blockchain adoption challenges with aspects such as traceability and pricing. Despite the breadth of topics covered, the paper acknowledges its limitations due to the fast-evolving nature of blockchain developments during and after our analysis period. Ultimately, this review provides a holistic academic snapshot, emphasizing both well-developed and nascent research areas and guiding future research in the evolving domain of blockchain in SCM. © 2023 by the authors.</t>
  </si>
  <si>
    <t>blockchain technology; e-commerce; supply chain finance; supply chain management; topic modeling; traceability</t>
  </si>
  <si>
    <t>Ardiantono D.S.; Ardyansyah G.D.; Sugihartanto M.F.; Al Mustofa M.U.; Lisdiantini N.</t>
  </si>
  <si>
    <t>Mapping the barrier and strategic solutions of halal supply chain implementation in small and medium enterprises</t>
  </si>
  <si>
    <t>https://www.scopus.com/inward/record.uri?eid=2-s2.0-85193601150&amp;doi=10.1108%2fJIMA-08-2022-0229&amp;partnerID=40&amp;md5=c88a64cbcae24b0551ce0d3206103906</t>
  </si>
  <si>
    <t>Purpose: This study aims to identify the challenges, promote respective solutions and construct strategies for the implementation of the halal supply chain in Indonesia’s small and medium-sized enterprises (SMEs). Design/methodology/approach: This research used the analytic network process in nine respondents categorised into three groups of relevant stakeholders: government, academia and industry. Findings: Seven essential criteria for the implementation of a halal supply chain in SMEs were identified, namely, the process, packaging, storage, transportation, fundamental aspects, supporting policy and technology. Notably, the high cost of adopting blockchain technology was the most crucial issue, particularly in SMEs. Practical implications: Through the findings, several critical factors to consider in the implementation of halal supply chains for SMEs were identified. The investment in halal supply chain technology, which incurs a high cost carried by entrepreneurs, is a burden for SMEs. For this reason, further studies are required to formulate and develop cost-effective halal supply chain technology for SMEs. Originality/value: To the best of the authors’ knowledge, this research is the first attempt of comprehensively mapping the barriers and developing strategic solutions to implement the halal supply chain by Indonesia’s SMEs. © 2024, Emerald Publishing Limited.</t>
  </si>
  <si>
    <t>Analytical network process; Halal industry; Small and medium-sized enterprises; Supply chain management</t>
  </si>
  <si>
    <t>Sumarliah E.; Li T.; Wang B.; Fauziyah F.; Indriya I.</t>
  </si>
  <si>
    <t>Blockchain-empowered halal fashion traceability system in Indonesia</t>
  </si>
  <si>
    <t>https://www.scopus.com/inward/record.uri?eid=2-s2.0-85116975431&amp;doi=10.4018%2fIJISSCM.287628&amp;partnerID=40&amp;md5=5c77920ad16b91215f8af889a10e62a4</t>
  </si>
  <si>
    <t>Incorporating blockchain into Halal traceability systems is developing in nature; the research aspires to examine the participation intent in blockchain-empowered Halal fashion traceability (BHFT) system via a joint framework that includes diffusion of innovation theory, institutional theory, and Halal-oriented approach. The study uses a simple random sampling method to collect the data from 165 Indonesian Halal fashion manufacturing companies. PLS-SEM is employed to examine the conceptual framework. Findings show that Halal-oriented approach significantly affects institutional pressures, while institutional pressures significantly affect perceived desirability, and perceived desirability significantly affects the participation intent. The companies operating an inclusive Halal-oriented approach will be more aware of the institutional pressures that expect them to partake in a BHFT. The paper enhances the existing literature in Halal supply chains, blockchain, operation management, and information systems via a cohesive framework and empirical insight. Copyright © 2022, IGI Global.</t>
  </si>
  <si>
    <t>Blockchain; Diffusion of Innovation Theory; Halal Fashion; Halal Orientation Strategy; Hijab; Innovation; Institutional Theory; Supply Chain; Traceability System</t>
  </si>
  <si>
    <t>Surjandari I.; Yusuf H.; Laoh E.; Maulida R.</t>
  </si>
  <si>
    <t>Designing a Permissioned Blockchain Network for the Halal Industry using Hyperledger Fabric with multiple channels and the raft consensus mechanism</t>
  </si>
  <si>
    <t>https://www.scopus.com/inward/record.uri?eid=2-s2.0-85098843101&amp;doi=10.1186%2fs40537-020-00405-7&amp;partnerID=40&amp;md5=ef2c6e62b764e09b01ddccbe69fc14e3</t>
  </si>
  <si>
    <t>Halal Supply Chain Management requires an assurance that the entire process of procurement, distribution, handling, and processing materials, spare parts, livestock, work-in-process, or finished inventory to be well documented and performed fit to the Halal and Toyyib. Blockchain technology is one alternative solution that can improve Halal Supply Chain as it can integrate technology for information exchange during the tracking and tracing process in operating and monitoring performance. This technology could improve trust, transparency, and information disclosure between supply chain participants since it could act as a distributed ledger and entitle all transactions to be completely open, yet confidential, immutable, and secured. This study uses a Blockchain Network with three channels and uses raft consensus algorithm in designing web interfaces and testing their capabilities. From the web interface, there were no failures in the validity test during the invoke test and the query test. In addition, the web interface was also successfully tested to thwart the formation of a block in case of data input errors from the user. The server can also do the process as a provider of information and validator for the web interface. From the results of simulations conducted on the Blockchain Network that was made, Blockchain’s transaction speed is fast and all the transaction is successfully transferred to other peers. Thus, Permissioned Blockchain is useful for Halal Supply Chain not just because it can secure transactions from some of the halal issues, but the transaction speed and rate to transfer data are very effective. © 2021, The Author(s).</t>
  </si>
  <si>
    <t>Blockchain; Halal Supply Chain; Hyperledger Fabric; Multiple channels; Raft</t>
  </si>
  <si>
    <t>Mohaiyadin N.M.H.; Zahari H.M.; Mardzuki K.</t>
  </si>
  <si>
    <t>Addressing Challenges in Halal Certification Using Blockchain Technology</t>
  </si>
  <si>
    <t>https://www.scopus.com/inward/record.uri?eid=2-s2.0-85207544097&amp;doi=10.1007%2f978-981-97-1375-2_4&amp;partnerID=40&amp;md5=bf855ed7eb601d39cacfdd276d879e70</t>
  </si>
  <si>
    <t>Recently, there have been increased studies on the use of blockchain technology in many sectors but require further development in the Islamic sector. Discussion on how blockchain technology can fit in to improve the Islamic-based process, mainly for the Halal industry, needs to be extended. This chapter aims to address challenges in Halal certification using blockchain technology. Through the religious institutional theory of Shariah compliance, this chapter provides a frame-work for addressing challenges in Halal certification using blockchain technology. This chapter presents four challenges in Halal certification with blockchain solutions for each. Challenges in Halal certification include unrecognised and centralised Halal certification, information about Halal products, non-compliance, as well as trust and authenticity. Meanwhile, theoretical contributions include two developments: a liter-ature review in the context of Halal certification and the use of religious institutional theory. Practical contributions include the best practices for improving processes using blockchain technology in Halal certification and understanding how to use the blockchain technology advantage to improve the Halal certification process. This chapter can be extended to empirical evidence and uses the combination of religious institutional theory and information system theory. © The Editor(s) (if applicable) and The Author(s), under exclusive license to Springer Nature Singapore Pte Ltd. 2024.</t>
  </si>
  <si>
    <t>Blockchain; Halal certification; Religious institutional theory; Shariah compliance</t>
  </si>
  <si>
    <t>Mangruwa R.D.; Yunani A.; Nugraha M.F.; Tuzzahra F.; Syadira F.N.; Foon N.H.</t>
  </si>
  <si>
    <t>Mapping Research Blockchain Trends on Halal Supply Chain in Indonesia: A Bibliometric Analysis</t>
  </si>
  <si>
    <t>https://www.scopus.com/inward/record.uri?eid=2-s2.0-105001661050&amp;doi=10.1109%2fICICYTA64807.2024.10913468&amp;partnerID=40&amp;md5=aa3f19db59263d3e8d420a50f87218a2</t>
  </si>
  <si>
    <t>The Indonesian government, under Law Number 33 of 2014 on Halal Product Assurance, mandates halal certification for all products, creating a significant opportunity to enhance transparency and traceability within the halal supply chain. This study explores the potential of blockchain technology to meet these regulatory requirements by improving the integrity and consumer confidence in halal-certified products. Blockchain's integration into the halal supply chain could provide a reliable solution for traceability and transparency, essential for compliance and consumer trust. To investigate this, a bibliometric analysis is conducted, using Microsoft Excel for statistical data analysis and VOS viewer for network mapping. Key focus areas include traceability, transparency, and regulatory compliance, which are highlighted as crucial for strengthening consumer trust in halal products. As the halal market in Indonesia expands, blockchain presents a promising approach to reinforce supply chain integrity and enhance product credibility. This study highlights the need for continued development of frameworks that strengthen transparency and uphold halal integrity within a wider socio-economic context. These recommendations aim to support a resilient and compliant halal ecosystem in Indonesia, advocating models that align blockchain applications with the quality and regulatory standards crucial for the sustained growth of the halal sector  © 2024 IEEE.</t>
  </si>
  <si>
    <t>bibliometric; blockchain; Halal Supply Chain</t>
  </si>
  <si>
    <t>Hendayani R.; Fernando Y.</t>
  </si>
  <si>
    <t>Adoption of blockchain technology to improve Halal supply chain performance and competitiveness</t>
  </si>
  <si>
    <t>https://www.scopus.com/inward/record.uri?eid=2-s2.0-85137533405&amp;doi=10.1108%2fJIMA-02-2022-0050&amp;partnerID=40&amp;md5=e208dde986b744ab44b28200f81f12c3</t>
  </si>
  <si>
    <t>Purpose: This study aims to investigate the relationship between blockchain technology adoption and firm competitiveness through Halal supply chain performance as a mediating variable. Design/methodology/approach: This paper has used the explanatory approach and multivariate data analysis using partial least squares with structural equation modelling. The data were collected from 178 Indonesian manufacturing firms producing Halal-certified foods and beverages. Findings: The findings reveal that adopting blockchain technology positively and significantly affects Halal supply chain performance and firm competitiveness. The total indirect effect shows that the availability of blockchain technology indirectly affects the firm’s competitiveness through Halal supply chain performance. Originality/value: This study has provided a novel theoretical framework showing that adopting blockchain technology can improve the Halal supply chain performance and the firm’s competitiveness. The transparency and integrity features of blockchain technology have strengthened the consumers’ confidence in the reliability of the Halal-certified food and beverage products. © 2022, Emerald Publishing Limited.</t>
  </si>
  <si>
    <t>Blockchain technology; Firm competitiveness; Halal food; Halal supply chain performance; Manufacturing</t>
  </si>
  <si>
    <t>Ahamed N.N.; Vignesh R.; Alam T.</t>
  </si>
  <si>
    <t>Tracking and tracing the halal food supply chain management using blockchain, RFID, and QR code</t>
  </si>
  <si>
    <t>https://www.scopus.com/inward/record.uri?eid=2-s2.0-85175651613&amp;doi=10.1007%2fs11042-023-17474-4&amp;partnerID=40&amp;md5=ca65d1007e4f868cedc30b105ede1799</t>
  </si>
  <si>
    <t>Blockchain is a disseminated open record that is utilized to record the exchange across numerous Personal computers. Blockchain innovation can be applied in any space like banking, medical services, land, travel, food, and store networks. In food products, halal food is served throughout the world. Halal does not only belong to Muslim people it’s for everyone globally. Halal means cleanliness of this food product.so, ensure the food products are free from contamination of halal food with other food products. The smart contract was created in the halal food supply chain to ensure consumer trustworthily. Tracking and tracing the halal products in the supply chain from producer to consumer we implement some special tags (RFID/QR Code). These special tags track the food products from farm to consumer and vice versa tracing the halal food from consumer to producer to reduce the contamination of food items with halal food items. © The Author(s), under exclusive licence to Springer Science+Business Media, LLC, part of Springer Nature 2023.</t>
  </si>
  <si>
    <t>Blockchain; Halal Food; QR Code; RFID; Smart Contract</t>
  </si>
  <si>
    <t>Rahman N.A.A.; Abdullah M.A.; Hassan A.; Mahroof K.</t>
  </si>
  <si>
    <t>Hard Hit by Halal Meat Cartel Controversy: How Block Chain Technology and Internet of Things (IOT) Could Help</t>
  </si>
  <si>
    <t>https://www.scopus.com/inward/record.uri?eid=2-s2.0-85176821600&amp;doi=10.4324%2f9781003368519-22&amp;partnerID=40&amp;md5=ef6b1f1a135d19a8d4780e432bf0f247</t>
  </si>
  <si>
    <t>This chapter highlight issues on fake halal meat cartel scandal which was first revealed to the public when a local Malaysian newspaper reported that the meat cartel had been smuggling non-halal meat from countries such as China, Brazil, Canada, and Ukraine. In this chapter, by using abductive research approach, this research aims to cover the issue with the help of current technology such as Internet of Things (IOT) and blockchain technology (BCT). At the same time, risk management activities and effort to promote halal food fraud awareness is also vital for halal business sustainability. The relationship across the channel member is also essential. This chapter aims to focus on technological application such as BCT and IOT to enhance value chain transparency. © 2024 selection and editorial matter, Nor Aida Abdul Rahman, Kamran Mahroof and Azizul Hassan; individual chapters, the contributors.</t>
  </si>
  <si>
    <t>Zahari H.M.; Zain R.M.</t>
  </si>
  <si>
    <t>The Impact of the Theory of Planned Behaviour (TPB) and the Theory of Reasoned Action (TRA) on the Growing Field of Halal Technology</t>
  </si>
  <si>
    <t>https://www.scopus.com/inward/record.uri?eid=2-s2.0-85207573473&amp;doi=10.1007%2f978-981-97-1375-2_6&amp;partnerID=40&amp;md5=4d8538f9ab3d1423cf3f57b29d3d3b20</t>
  </si>
  <si>
    <t>The significant level of consumer interest in Halal products has led to a surge in demand within the Halal sector. The market for Halal products has expanded outside the Muslim community, as non-Muslims are increasingly favouring these products due to their perceived cleanliness and transparent sourcing of raw materials. The observed tendency holds considerable significance within the frameworks of the Theory of Planned Behavior and the Theory of Reasoned Action. Nevertheless, the demand for Halal products has a continuous upward progress, with an increasing number of producers expressing a heightened interest in expanding their product offerings. The utilisation of technology can facilitate the preservation and verification of data, which is crucial in meeting one of the requirements for Halal certification, namely the provision of a clear source. The utilisation of technological advancements such as Blockchain, Internet of Things (IoT), Artificial Intelligence (AI) and RFID has significantly facilitated Halal manufacturers in effectively adapting to evolving consumer demands, while simultaneously upholding the consistent integrity of Halal products and services. © The Editor(s) (if applicable) and The Author(s), under exclusive license to Springer Nature Singapore Pte Ltd. 2024.</t>
  </si>
  <si>
    <t>Artificial Intelligence (AI); Blockchain; Halal technology; Internet of Things (IoT); RFID; Theory of planned behaviour; Theory of reasoned action</t>
  </si>
  <si>
    <t>Shuib A.; Ibrahim I.; Yusoff F.H.</t>
  </si>
  <si>
    <t>https://www.scopus.com/inward/record.uri?eid=2-s2.0-85114630117&amp;doi=10.1109%2fICSGRC53186.2021.9515246&amp;partnerID=40&amp;md5=fa961385bcab40a23f8426abf686dd5f</t>
  </si>
  <si>
    <t>Halal authenticity together with toyyiban are necessities in Halal food supply chain including the Halal meat supply chain (HMSC), where methods and processes in stages involved must be executed according to Syariah. Halal Traceability System (HTS) is a key solution for verification of the Halal status of meats thus ensuring Halal integrity of the HMSC. Past studies concerning HMSC, especially those related to the Halal chicken meat supply chains (HCMSC) are discussed. This paper also describes some technologies that could be incorporated in the HTS by highlighting their impacts towards Halal transparency and traceability in HCMSC other than quality and efficiency. This paper proposes a preliminary concept of a blockchain based HCMSC Traceability System which makes use of QR code, RFID and IoT.  © 2021 IEEE.</t>
  </si>
  <si>
    <t>blockchain technology; broiler; Halal chicken meat supply chain; Halal meat supply chain; Halal traceability system; IoT; QR code; RFID</t>
  </si>
  <si>
    <t>1st International Conference on Technology, Engineering, and Computing Applications: Trends in Technology Development in the Era of Society 5.0, ICTECA 2023</t>
  </si>
  <si>
    <t>https://www.scopus.com/inward/record.uri?eid=2-s2.0-85191321366&amp;partnerID=40&amp;md5=05e3ada8a88fc562963e8d39b5daac04</t>
  </si>
  <si>
    <t>The proceedings contain 64 papers. The topics discussed include: architectural design of electricity power consumption misuse detection based on light gradient boosting machine using blockchain technology; dual blockchain framework for halal food safety and traceability concern with internet of things; textural-base features in automatic early detection for acute ischemic stroke from diffusion weighted imaging – magnetic resonance imaging (DWI-MR) sequences; GPA and graduation prediction on bachelor degree for counseling purposes with machine learning prediction approach; spatial distribution of soil condition and bearing capacity for pile foundation design in Palembang; and the role of biosafety and biosecurity in biotechnology to prevent bioterrorism threats.</t>
  </si>
  <si>
    <t>Vanany I.; Rakhmawati N.A.; Sukoso S.; Soon J.M.</t>
  </si>
  <si>
    <t>https://www.scopus.com/inward/record.uri?eid=2-s2.0-85099640500&amp;doi=10.1109%2fCENIM51130.2020.9297968&amp;partnerID=40&amp;md5=b9a6b2a8cde35c87cc81ebf12823ecb5</t>
  </si>
  <si>
    <t>Blockchain application provides potential benefits to the food industry and its supply chain. Several studies have been conducted to develop the model of blockchain application for the food industries and supply chain. However, very few studies proposed the model of blockchain application for halal food integrity. The purpose of this paper is to propose the conceptual framework and blockchain architecture, and Hyperledger fabric for Indonesian halal food integrity. Review of previous literature and interview with government authority were conducted to verify the proposed framework and blockchain architecture. Business players, including halal supervisor and Indonesian halal authority, are the two main layers which affect the Indonesian halal food integrity based on the blockchain platform. © 2020 IEEE.</t>
  </si>
  <si>
    <t>Blockchain; Halal Food; Integrity; Supply Chain</t>
  </si>
  <si>
    <t>Fernando Y.; Hendayani R.; Jawo M.; Rahamaddulla S.R.; Abdul Aziz K.; Maimunah N.</t>
  </si>
  <si>
    <t>Discovering Islamic marketing potential in shaping blockchain-­based halal logistic services: a bibliometric analysis</t>
  </si>
  <si>
    <t>https://www.scopus.com/inward/record.uri?eid=2-s2.0-85207164112&amp;doi=10.1108%2fJIMA-06-2024-0258&amp;partnerID=40&amp;md5=3d09a2bf10ee9107e130969cc163d42e</t>
  </si>
  <si>
    <t>Purpose: This paper aims to examine the Islamic marketing literature to uncover potential customer adoption behaviours and enhance the effectiveness of blockchain-based halal logistics services in catering to customer demands. The findings of this paper provide substantial contributions to the realms of both halal logistics services and Islamic marketing literature, delineating future paths for research. By delving into halal logistics practices, integration procedures and service provider performance, this paper assists stakeholders in enhancing halal logistics services to meet the changing demands of customers effectively. Design/methodology/approach: This paper uses a systematic review incorporating bibliometric analysis to examine past and contemporary research topics, selecting and appraising contributions while analysing and consolidating data. A methodical approach has been used to identify, assess and incorporate pertinent studies on Islamic characteristics, traceability technology, blockchain integration and halal logistics practices. Findings: After screening and analysing 139 selected documents with the VOS viewer, it is evident that among a 1,000 keywords, 15 stand out in terms of frequency and link strength. The research highlights the considerable academic interest in themes such as “blockchain”, “halal logistics” and “supply chain”, underscoring their importance. The findings of this paper help bridge the gap in Islamic marketing by linking technology with religious values. It suggests that the integration of blockchain technology in halal logistics enhances operational efficiency while aligning with both operational and Islamic marketing principles, promoting ethical conduct and transparency as key enablers. Practical implications: The theoretical significance of this paper lies in establishing a correlation among three key research domains: technology, symbolised by blockchain; customer-centric operations, incorporating the halal supply chain and logistics within Islamic marketing. The outcomes reflect consumer behaviour and Shariah compliance. This integration has the potential to introduce innovative theoretical frameworks that encompass religious ethics in marketing, logistics and technological advancements. Originality/value: This paper comprehensively analyses the intersection between blockchain technology, halal logistics, supply chain management and Islamic marketing. The paper has comprehensively analysed previous studies and outlined the future research path for blockchain technology in halal logistics and its application in Islamic marketing literature. © 2024, Emerald Publishing Limited.</t>
  </si>
  <si>
    <t>Blockchain; Customer behaviour; Halal logistics; Islamic marketing; Muslim; SRuBA</t>
  </si>
  <si>
    <t>Kusnadi A.; Arkeman Y.; Syamsu K.; Wijaya S.H.</t>
  </si>
  <si>
    <t>Designing Halal Product Traceability System using UML and Integration of Blockchain with ERP</t>
  </si>
  <si>
    <t>https://www.scopus.com/inward/record.uri?eid=2-s2.0-85153353588&amp;doi=10.26594%2fregister.v9i1.3045&amp;partnerID=40&amp;md5=c634afa0a49c89fd42a694a6eabe839e</t>
  </si>
  <si>
    <t>Consuming halal food is mandatory for Muslims, but meeting the growing demand for halal products has been a challenge for Muslim producers. Importing halal products from non-Muslim countries can raise doubts about their halal status. Therefore, a traceability system is needed to ensure the halalness of products. This research proposes a new traceability system by utilizing ERP, Blockchain, and smart contract technologies based on HAS 23000. This study is the first to combine these technologies. Using the System Development Life Cycle (SDLC) method, the design diagram has been successfully developed into an application system prototype. The use of ERP can help companies reduce operational costs, while the combination with blockchain technology ensures more transparent information, data protection, and system security. The system also uses smart contracts to make automated decisions. By managing the procurement of halal products, companies can ensure that products with halal assurance reach consumers. © 2023, the author(s).</t>
  </si>
  <si>
    <t>Blockchain; ERP; Halal Food; Smart Contract; Traceability</t>
  </si>
  <si>
    <t>Article Title</t>
  </si>
  <si>
    <t>Web of Science Record</t>
  </si>
  <si>
    <t>Vahid Hajipour, Seyed Taghi Akhavan Niaki, Majid Akhgar, Mehdi Ansari</t>
  </si>
  <si>
    <t>The healthcare supply chain network design with traceability: A novel algorithm</t>
  </si>
  <si>
    <t>(https://www.sciencedirect.com/science/article/pii/S0360835221005659)</t>
  </si>
  <si>
    <t>Both governments and health-related organizations must immediately act after a natural disaster happened, i.e., providing essential equipment and medicines to injured people as soon as possible and adequately. To achieve this goal, planning the distribution and the inventory of crucial items during a scenario of disasters, a relief supply chain network with four echelons, namely suppliers, warehouses, disaster locations, and medical centers, is designed. In this work, a bi-objective nonlinear mathematical model that follows two main concerns is proposed. First, we wish to minimize the supply chain costs in terms of both the traveling time between echelons and the inventory costs. Second, we are to maximize the number of undamaged items that demand points receive by employing the RFID technology. The multi-objective Vibration Damping Optimization (MOVDO) meta-heuristic algorithm is applied to solve the proposed problem. This algorithm's performance is compared with two other algorithms: Non-dominated Sorting Genetic (NSGA-II) and Non-Dominated Ranking Genetic (NRGA) algorithms. The analysis of the results confirms that MOVDO outperforms the other two algorithms.</t>
  </si>
  <si>
    <t>Healthcare systems; Supply chain; Facility location; Inventory planning; Traceability</t>
  </si>
  <si>
    <t>ScienceDirect</t>
  </si>
  <si>
    <t>Whisnumurti Adhiwibowo, Widayat Widayat, Wahyul Amien Syafei</t>
  </si>
  <si>
    <t>Design of dual blockchain-based with Point of Authority for halal traceability system application on fresh meat-based supply chain</t>
  </si>
  <si>
    <t>(https://www.sciencedirect.com/science/article/pii/S2590123025012083)</t>
  </si>
  <si>
    <t>This study aims to design a halal fresh meat traceability system based on dual blockchain technology and the Internet of Things (IoT). This system will utilize the Point of Authority (PoA) method to validate information on the implementation of halal assurance in the halal fresh meat food chain based on beef, starting from the slaughterhouse, halal slaughterer, and slaughterhouse supervisor. This system will also provide information on temperature and humidity conditions in the delivery service of halal fresh meat products to consumers in traditional markets. In this study, we developed a software system with the waterfall method for a web-based halal traceability system using the Hypertext Preprocessor (PHP) programming language and the Laravel framework, blockchain using SQLite, and IoT technology using C programming. Consumers can obtain product delivery information, halal fresh product assurance information, and halal guarantor information transparently in the halal fresh meat supply chain by scanning the product's Quick Response Code (QR code). This study offers a basic framework for policymakers to improve the halal integrity of the halal fresh meat supply chain, and the concept of halal assurance in traditional markets. It also allows consumers to monitor the halal status of fresh beef products in conventional markets. This study contributes to the beef-based halal fresh beef supply chain research by developing a traceability system for halal fresh meat using blockchain and IoT.</t>
  </si>
  <si>
    <t>Blockchain; Halal traceability; Halal fresh meat; Internet of Things</t>
  </si>
  <si>
    <t>Firman Menne, Batara Surya, Muhammad Yusuf, Seri Suriani, Muhlis Ruslan, Iskandar Iskandar</t>
  </si>
  <si>
    <t>Optimizing the Financial Performance of SMEs Based on Sharia Economy: Perspective of Economic Business Sustainability and Open Innovation</t>
  </si>
  <si>
    <t>(https://www.sciencedirect.com/science/article/pii/S2199853122010277)</t>
  </si>
  <si>
    <t>Optimal financial performance based on the use of sharia fintech followed by the stability of Small and Medium Enterprises (SMEs) will have an impact on economic growth. This study aims to analyze the financial performance of SMEs from a sharia economic perspective; analyzing the effect of using sharia fintech on the financial performance and sustainability of SMEs and strengthening human resource capacity, business diversification, business productivity, and product marketing to improve financial performance and business sustainability of SMEs. The study uses a quantitative survey approach. Data were obtained through questionnaires distributed to 350 respondents in 15 districts in the city of Makassar. The results of the study show that human resource capacity and business diversification affect the financial performance of SMEs by 41.8%. Sharia fintech, human resource capacity, business diversification, business productivity, and financial performance have a positive effect on SME business sustainability with a determination coefficient of 65.9%. This study recommends the management of SME businesses based on the use of sharia fintech in supporting the sustainability of SME businesses in Makassar, Indonesia</t>
  </si>
  <si>
    <t>financial performance; sharia fintech; sharia economy; business sustainability; open innovation</t>
  </si>
  <si>
    <t>Xingguo Liu, Luxi Chen, Ao Shen, Jingyuan Song, Meixin Wang, Xiulei Qi, Shilong Zhao, Lianghai Hu</t>
  </si>
  <si>
    <t>Advances on sample pretreatment and identification tools of biomarker analysis for food authenticity</t>
  </si>
  <si>
    <t>https://www.sciencedirect.com/science/article/pii/S0956713525003226</t>
  </si>
  <si>
    <t>Food fraud refers to the intentional adulteration, counterfeiting, and deceptive practices employed by producers during the production and processing of food. The review intends to offer valuable insights into the realm of food authenticity testing by integrating the sample pretreatment, targeted enrichment of marker molecules for detecting food fraud using advanced identification techniques. The primary emphasis focuses on enrichment methods for enhancing the accuracy, reliability, and sensitivity of identification, achieved through extraction from complex food samples or the selection of appropriate signaling probes for interaction with target molecules. Furthermore, this review provides a comprehensive overview of advanced identification tools, including PCR, sensors, spectral analysis, and mass spectrometry-based techniques, etc. Prospect for future trends was also brought up on identification of food authenticity from the molecular level, thereby reducing the incidence of food fraud through scientific and technological means and safeguarding consumer rights and human health.</t>
  </si>
  <si>
    <t>Food authenticity; Marker molecules; Sample enrichment; Identification techniques</t>
  </si>
  <si>
    <t>Abbas Keramati, Bethany Siau, Tyler Bellitto, Jafar Heydari, Tanya Panchal</t>
  </si>
  <si>
    <t>Blockchains effects on responsiveness to recalls in the food and beverage industry</t>
  </si>
  <si>
    <t>https://www.sciencedirect.com/science/article/pii/S2949948825000101</t>
  </si>
  <si>
    <t>Blockchain technology, by revolutionizing the way businesses use data, is shifting the cost-responsiveness frontier. While the most popular application of blockchain is cryptocurrency, nowadays it is touching many other businesses including the food and beverage industry. This paper is a short survey in assessing the usefulness of blockchain technology in the food and beverage supply chain, with a narrow focus on the impact on the product recalls. While recalls are crucial in the food and beverage industry, as they deal with public health, they happen frequently and therefore an efficient and responsive recall process is essential. This paper investigates whether US companies utilizing blockchain technology experience shorter recall durations. Data from Food and Drug Administration (FDA) recall datasets, specifically targeting companies implementing blockchain technology, are analyzed using statistical analysis methods. The results reveal that companies adopting blockchain technology have significantly shorter recall times, demonstrating their usefulness in food and beverage recalls, along with its other advantages. This study highlights the potential of blockchain in improving recall management within the food and drink industry and provides applicable insights for food and beverage supply chain managers.</t>
  </si>
  <si>
    <t>Blockchain; Food and beverages industry; Analysis of variance; Recall duration</t>
  </si>
  <si>
    <t>Justin Sunny, Naveen Undralla, V. Madhusudanan Pillai</t>
  </si>
  <si>
    <t>Supply chain transparency through blockchain-based traceability: An overview with demonstration</t>
  </si>
  <si>
    <t>https://www.sciencedirect.com/science/article/pii/S0360835220305829</t>
  </si>
  <si>
    <t>Traceability can be referred to as the ability to track and trace information. Application of traceability can create transparency in supply chains. Conventionally available, centralized traceability solutions are not preferable for supply chains as they are exposed to many problems such as data manipulations, single point of failure, etc. Blockchain, the recently emerged distributed ledger technology, is gaining popularity with its tremendous applications in various fields, particularly in supply chain management. Technically, blockchain is a decentralized and distributed database where information can be securely recorded. Blockchain-based traceability solutions can tackle the shortcomings of centralized traceability solutions. Firms have already started incorporating blockchain into their supply chain activities in order to improve the transparency through tracking and tracing the events. This paper ultimately aims to present an overview of the various blockchain-based traceability solutions reported in the literature. Primarily, this work provides an insight on the possibilities of blockchain traceability solutions in making a supply chain transparent. Apart from this, it analyses how blockchain traceability solutions affect the visibility of various supply chain distribution network designs, and gives an outline on how technologies such as the Internet of Things (IoT), and smart contracts elevate the opportunities of blockchain. In order to demonstrate how blockchain traceability solutions improve supply chain transparency, a Proof of Concept (PoC) for a cold chain scenario is presented using Microsoft Azure Blockchain Workbench.</t>
  </si>
  <si>
    <t>Susan Yuko Higashi, Silvia Morales de Queiroz Caleman, Luis Kluwe de Aguiar, Louise Manning</t>
  </si>
  <si>
    <t>What causes organizations to fail? A review of literature to inform future food sector (management) research</t>
  </si>
  <si>
    <t>https://www.sciencedirect.com/science/article/pii/S0924224420304726</t>
  </si>
  <si>
    <t>Background
Organizational failure in food markets is a potential threat to food security. Thus, a greater understanding of the factors that influence organizational failure and reduce supply chain resilience is essential to underpin agile and dynamic food supply chains.
Scope and approach
The aim of this paper is to contribute to the understanding of system level factors that influence organizational failure in food supply chains in order to conceptualize the horizontal and vertical interaction of such factors at the three levels described: the micro system, the meso system and the macro system level. A systematic review, based on a specific search strategy, incorporated articles from the fields of management, business and economics research. Whilst 616 articles were initially identified, only 41 of these were within the established inclusion criteria and reviewed. A model of organizational failure, determined here as “The House of Cards Model”, is developed, that can then be empirically tested in further research.
Key findings and conclusions
A hierarchy was developed to contextualize the factors deemed to be of influence. The macro (external environment) level includes criteria such as economic conditions, formal institutions, government policies, competitors and rumors. The factors addressed in the meso (organizational) level include organization age and size, location, property structure, client, supplier and shareholder relationships, financial resources, physical resources, human resources and succession process. At the micro (individual) level the managers’ skill, characteristics, actions and mindset are of influence. This paper contributes to advancing the debate and underpins further empirical research on organizational failure in food supply chains.</t>
  </si>
  <si>
    <t>Organizational; Failure; Meso; Micro; Macro; Factors</t>
  </si>
  <si>
    <t>Keru Duan, Gu Pang, Yong Lin,</t>
  </si>
  <si>
    <t>Exploring the current status and future opportunities of blockchain technology adoption and application in supply chain management</t>
  </si>
  <si>
    <t>https://www.sciencedirect.com/science/article/pii/S2773067024000050</t>
  </si>
  <si>
    <t>This study comprises a systematic literature review that offers a thorough analysis of the present state-of-the-art knowledge regarding the adoption and application of blockchain technology within the context of supply chain management. Based on an extensive review of 133 articles from highly-regarded journals, we developed a framework where we highlight the integration of the transition from blockchain technology adoption to its application. This transition process is explained by two theories: the Technology Acceptance Model and the Diffusion of Innovation Theory. In the adoption phase, we identified eight internal drivers and seven external drivers, together with comprehensive barriers. Our framework also integrates and examines the blockchain technology application stage, focusing not only on the current development of benefits of blockchain technology implementation but also on the challenges that impede the successful implementation of blockchain technology in supply chain management. The future development prospects are also highlighted which include standardization, platform development, regulation system development, cost reduction, and talent cultivation. These future developments were critical yet were missing in the current academic literature. By providing an in-depth analysis of these challenges, our study can assist supply chain practitioners in making informed decisions about blockchain-enabled supply chain management initiatives.</t>
  </si>
  <si>
    <t>Blockchain; Supply chain management; Systematic literature review</t>
  </si>
  <si>
    <t>Yuhong Liu, Deqing Ma, Jinsong Hu, Ziyi Zhang</t>
  </si>
  <si>
    <t>Sales mode selection of fresh food supply chain based on blockchain technology under different channel competition</t>
  </si>
  <si>
    <t>https://www.sciencedirect.com/science/article/pii/S0360835221006343</t>
  </si>
  <si>
    <t>In the era of new technology, e-commerce platforms (E-platform) have been opening up the fresh food market successively, so it is inevitable that they will face the problem of the selection of sales mode. We consider the blockchain-enabled traceability goodwill and product freshness, aiming to explore whether the E-platform chooses reselling or agency selling for fresh food in competition with different traditional retailers. Traditional retailers include both TR1 (the traditional retailer who collaborates with the supplier through a wholesale price contract) and TR2 (the traditional retailer who collaborates with the supplier through a revenue-sharing contract). Our results show, competition between traditional and online channels can lead to a higher price for fresh food and incentivize firms to invest more in product freshness and blockchain-enabled traceability goodwill, so it contributes to economical profits across the supply chain. Furthermore, in the presence of channel competition, the interaction between the E-platform sales mode and optimal strategies depends mainly on competition, the settable fee rate under agency selling and the wholesale price under reselling. Also, the rate increases can drive up the pricing and prompt the traditional retailer to expand investment in blockchain technology. However, it no longer affects the pricing when the rate equals the revenue-sharing proportion made by TR2. In addition, only when the wholesale price is higher than a certain threshold or the rate and competition meet certain conditions, double marginalization will make the pricing under reselling higher than that under agency selling. Combined with the numerical example, we further find that reselling is the dominant sales mode for fresh food with a low wholesale price regardless of the type of the traditional retailer. However, as the wholesale price rises, in addition to the wholesale price, the platform also needs to consider the impact of channel competition and the fee rate to choose the optimal sales mode, especially in a highly competitive environment.</t>
  </si>
  <si>
    <t>Multi-channel fresh food supply chain; Reselling; Agency selling; Channel competition; Differential game</t>
  </si>
  <si>
    <t>Lucas Antonio Risso, Gilberto Miller Devós Ganga, Moacir Godinho Filho, Luis Antonio de Santa-Eulalia, Tinhinane Chikhi, Elaine Mosconi</t>
  </si>
  <si>
    <t>Present and future perspectives of blockchain in supply chain management: a review of reviews and research agenda</t>
  </si>
  <si>
    <t>https://www.sciencedirect.com/science/article/pii/S036083522300219X</t>
  </si>
  <si>
    <t>A growing number of papers addressing blockchain to supply chain management has been found, extending the range for scholars and practitioners aiming to comprehend the state of the art is in this emerging field. Thus, we depict the current state of the art of blockchain in supply chain management and identify the main gaps to be explored in order to advance knowledge in this interplay. We employ the systematic literature review approach in a review of reviews to look into 103 review papers found in peer-reviewed scientific journals currently assigned to Scopus or Web of Science databases. Our results extend the discussion through an integrative approach that embraces blockchain technology in the context of supply chain management from multiple perspectives, encompassing the interface between physical and virtual flows beyond one-step-back and one-step-forward scope. We also consider disruptive aspects of blockchain technology as an alternative to integrate different supply chain stakeholders and provide information sharing to support both process-monitoring and decision-making in different industries and segments.</t>
  </si>
  <si>
    <t>Meta-review; Umbrella review; Blockchain; Supply chain management</t>
  </si>
  <si>
    <t>Basheer Al-haimi, Nor Arshadah Binti Abdul Kadir, Sathiasilan Subramanian, Hafifah Binti Kadir</t>
  </si>
  <si>
    <t>Lessons Learned From Small Business Policies in Malaysia and Singapore</t>
  </si>
  <si>
    <t>https://www.sciencedirect.com/science/article/pii/B9780443137013003200</t>
  </si>
  <si>
    <t>Small business policies play a crucial role in fostering economic development and inclusive growth. The effectiveness of these policies, however, hinges on several factors such as political stability, regulatory consistency, and inter-agency coordination. To gain insights into the impact of government policies on small businesses, this study focuses on lessons learned from Malaysia and Singapore. While both countries have implemented policies to support small businesses, Singapore has excelled in creating an enabling environment that facilitates small business growth, including access to funding, business networks, and regulatory support. This comparative study seeks to analyze the effects of small business policies in Malaysia and Singapore, shedding light on key success factors like political stability, regulatory consistency, and inter-agency coordination. The research methodology includes an extensive literature review of both countries. The findings of this study hold valuable implications for policymakers for other nations aspiring to foster small business entrepreneurship as a driver of economic advancement.</t>
  </si>
  <si>
    <t>Economic development; Government interventions; Inclusive growth; International business; Malaysia; Singapore; Small business policies</t>
  </si>
  <si>
    <t>Charis M. Galanakis</t>
  </si>
  <si>
    <t>Food Authentication and Traceability</t>
  </si>
  <si>
    <t>https://www.sciencedirect.com/science/article/pii/B9780128211045000180</t>
  </si>
  <si>
    <t>Muskan Kumari Gupta, Vinay Balodi, Abhishek Dutt Tripathi,  Rizwana, Aparna Agarwal, Nilesh Prakash Nirmal</t>
  </si>
  <si>
    <t>The importance of labeling and certification: ensuring quality and transparency</t>
  </si>
  <si>
    <t>https://www.sciencedirect.com/science/article/pii/B9780443288623000224</t>
  </si>
  <si>
    <t>As one of the fastest growing food markets in the world, it has become paramount to uphold the quality of labeling functional foods accurately and clearly. The chapter examines how the industry is confronted with labeling practices at global and regional levels, the regulatory conditions from both Indian and international perspectives, the conformance of labeling regulations, effective communication through labeling to consumers and the concern of mislabeling, along with third-party certification processes to give assurance, confidence, and to promote transparency. Educating consumers to read nutritional or ingredient panels and use the information to guide buying decisions is equally important, as labeling is an option for whether products are sold without a prescription. The chapter provides case studies of the science of labeling, certification, and regulatory contexts that consider new opportunities around labeling to further establish consumer confidence.</t>
  </si>
  <si>
    <t>Transparency; Certification standards</t>
  </si>
  <si>
    <t>Sachin Yele, Ratnesh Litoriya</t>
  </si>
  <si>
    <t>Blockchain-based secure dining: Enhancing safety, transparency, and traceability in food consumption environment</t>
  </si>
  <si>
    <t>https://www.sciencedirect.com/science/article/pii/S2096720923000623</t>
  </si>
  <si>
    <t>This research paper seeks to examine the possibilities of blockchain technology. For use in the field of restaurant food tracking and safety. Public health risks and economic costs are at stake when foodborne illness outbreaks occur, making food safety a top priority in the food industry. It can be difficult to quickly identify and address possible concerns about using traditional food traceability systems due to inefficiencies, data discrepancies, and a lack of transparency. In this study, we introduce a novel blockchain-based system developed especially for the purpose of tracking restaurant food. Blockchain decentralised consensus, immutability, and smart contracts are put to use in this system to provide trustworthy and transparent traceable infrastructure. Real-time monitoring and data collection along the food supply chain become possible when the blockchain architecture is combined with the Internet of Things (IoT) devices and RFID technology. We show that our proposed blockchain-based traceability solution is practical and efficient through a thorough assessment and validation procedure. The outcomes show that the system not only improves data quality and reliability but also drastically decreases the time and resources needed for food traceability. In addition, patrons are more likely to return to eateries that place a premium on food safety when they are given more information about the establishment’s practises. Additionally, we discuss scalability, data privacy, and interoperability concerns that may arise in future implementations and provide some initial ideas for overcoming these issues.</t>
  </si>
  <si>
    <t>Blockchain; Smart contracts; Cryptography; Food chain; Traceability</t>
  </si>
  <si>
    <t>Kianmehr Shirooyehpoor, Parvaneh Samouei</t>
  </si>
  <si>
    <t>Virtual Closed-Loop Supply Chain Considering Secondary Markets, Internet of Things and Reliability</t>
  </si>
  <si>
    <t>https://www.sciencedirect.com/science/article/pii/S0360835224009380</t>
  </si>
  <si>
    <t>Today, due to the progress of manufacturing industries, the increase of physical limitations, and the growing needs of customers, many of the traditional supply chains cannot trade and compete at international levels. Therefore, in this article, a virtual closed-loop supply chain has been designed using the secondary market and the Internet of Things (IoT) to overcome limitations. Because products are returned in this network, a secondary market approach has been used for returned products. By utilizing RFID tags, it becomes possible to identify and track each product to use their changeable or repairable pieces and parts after disassembling to manufacture some products with different prices and qualities for the secondary market. Hence, few pieces are expected to be destroyed, and less environmental damage will occur while costs will be reduced. The objective functions of the model are total profit maximization, system reliability in the face of power and internet disruptions maximization, and data registration and processing speed maximization by reducing latency. Numerical examples and parameter sensitivity analysis are solved using the LP-Metrics method and within large dimensions using three NSGA-II, SPEA2, and MOEA/D algorithms. The efficiency of these algorithms is evaluated based on five indicators. Statistical analyses indicate that these algorithms are not significantly different in terms of four indicators at a significance level of 5%. In contrast, the MOEA/D algorithm is different from the other algorithms regarding the NPS index.</t>
  </si>
  <si>
    <t>Virtual Closed-Loop Supply Chain; Secondary Market; Internet of Things; Metaheuristic Algorithms; RFID Tag; Reliability</t>
  </si>
  <si>
    <t>Adrian Längle, Patrick Burgess, Funlade Sunmola</t>
  </si>
  <si>
    <t>Requirements Analysis for Digital Supply Chain Compliance Management Platforms: Case of German Meat Industry</t>
  </si>
  <si>
    <t>https://www.sciencedirect.com/science/article/pii/S1877050924002035</t>
  </si>
  <si>
    <t>The food industry faces increasing challenges in compliance management due to complexities such as evolving stakeholder demands and food industry standards. Digital compliance management platforms can support food supply chains in managing these complexities. It is important to capture the requirements across food supply chains to provide digital compliance management platforms that meet stakeholder needs within the chains. The study aimed to investigate the stakeholder-driven requirements of digital supply chain compliance management platforms within the German meat industry. The study was qualitative through the Delphi study approach. Prior to the Delphi study, stakeholder mapping was used to select the participants who are experts actively engaged with digital meat compliance platforms. In round 1 of the Delphi study, participants were asked to review the relevance of 51 existing requirements from a fresh fruit and vegetable digital compliance platform, with 50 requirements reaching full consensus among the participants. In the same round, the participants put nine additional requirements. In round 2 of the Delphi study, participants were asked to prioritise the nine additional requirements. Some requirements, like database connection, document versioning, and automatic document analysis, were found to influence user satisfaction, while others were less significant. This research shows that requirements transfer from the fresh produce sector to the meat sector is plausible. The transfer should recognise common requirements across sectors and incorporate those specific to the meat sector for improved user satisfaction.</t>
  </si>
  <si>
    <t>Quality management; Food Compliance; Digital Supply Chain Management; Meat Supply Chain</t>
  </si>
  <si>
    <t>Shupeng Liang</t>
  </si>
  <si>
    <t>Distributed Computer Function Assisted Evaluation Based on Virtual Reality</t>
  </si>
  <si>
    <t>https://www.sciencedirect.com/science/article/pii/S1877050923018781</t>
  </si>
  <si>
    <t>Distributed computers have been widely used in various fields in today's society, including military and aviation. It has many advantages, but its shortcomings cannot be ignored. This article used virtual reality technology to upgrade and improve distributed computers, while conducting auxiliary evaluations from three aspects: compatibility, structural integrity, and security. Through experimental calculations, it was found that after using virtual reality technology to upgrade distributed computers, the average compatibility reached 96%, which was 8.6% higher than the previous 87.4%. The experimental results indicated that virtual reality technology had a very significant improvement effect on distributed computers.</t>
  </si>
  <si>
    <t>Distributed Computer; Virtual Reality; Functional Assistance Evaluation; Target Tracking</t>
  </si>
  <si>
    <t>Asad Nawaz, Atka Afzal, Ali Khatibi, Amar Shankar, Heena Madan, Hafiza Sana Faisal, Amna Shahbaz, Ifrah Usman, Nimra Zulfiqar, Farhan Saeed, Aftab Ahmed, Ali Imran, Muhammad Afzaal, Awais karni, Faiyaz Ahmed, Noor Akram, Musarrat Rasheed, Fakhar Islam</t>
  </si>
  <si>
    <t>https://www.sciencedirect.com/science/article/pii/S0956713524007205</t>
  </si>
  <si>
    <t>The convergence of artificial intelligence (AI) and the halal food industry represents a significant and transformative intersection, driven by the need to ensure the authenticity, safety, and compliance of halal food products in an increasingly complex global market. This review paper examines the applications, implications, and impact of AI technologies within the halal food sector. AI technologies, including machine learning, computer vision, natural language processing, and blockchain, are explored in the context of their contributions to addressing key challenges and opportunities. These technologies play a vital role in enhancing quality control, supply chain transparency, and consumer trust, and they offer solutions for the certification and monitoring of halal compliance. It further delves into examining how AI contributes to ensuring halal compliance, enhancing quality control, improving supply chain transparency, and fortifying consumer trust.</t>
  </si>
  <si>
    <t>Halal food; AI technologies; Applications; Quality control; Supply chain</t>
  </si>
  <si>
    <t>Amin Vafadarnikjoo, Md. Abdul Moktadir, Sanjoy Kumar Paul, Syed Mithun Ali</t>
  </si>
  <si>
    <t>A novel grey multi-objective binary linear programming model for risk assessment in supply chain management</t>
  </si>
  <si>
    <t>https://www.sciencedirect.com/science/article/pii/S2949863523000110</t>
  </si>
  <si>
    <t>Robust and resilient agri-food supply chain management (AFSCM) is paramount to agribusinesses, given the many challenges and risks that this increased demand will bring in the coming decades. Interruptions caused by various risks to this crucial supply chain network, particularly in emerging economies, can put the lives of millions in danger, not to mention creating devastating impacts on the economy and the environment. Even so, there are only a limited number of quantitative risk management studies in the AFSCM literature. In this study, an integrated modified risk mitigation matrix (M-RMM) is developed to analyze the mitigation strategies for dealing with various risks in the context of the agri-food supply chain. The M-RMM is integrated with the grey multi-objective binary linear programming (GMOBLP) model to obtain the optimal risk mitigation strategies related to the three objective functions of risk, cost, and time minimization. The proposed model is a useful tool for formulating sustainable business policies and reducing food waste, and acquiring a context-specific (i.e., a developing economy), sector-specific (i.e., the agri-food processing sector), and multi-product (i.e., fresh and non-perishable) approach. The findings reveal that continuous training and development and vulnerability analysis of IT systems are the most effective risk mitigation strategies to lessen the impacts of lack of skilled personnel, sub-standard leadership, failure in IT systems, insufficient capacity to produce quality products, and poor customer relationships. The findings assist practitioners in managing risks in supply chains.</t>
  </si>
  <si>
    <t>Supply chain management; Multi-objective linear programming; Risk mitigation; Agri-food supply chain; Best-worst method; Grey theory</t>
  </si>
  <si>
    <t>Md. Mahfujur Rahman</t>
  </si>
  <si>
    <t>Industry applications of data science and blockchain in Society 5.0</t>
  </si>
  <si>
    <t>https://www.sciencedirect.com/science/article/pii/B9780443334986000017</t>
  </si>
  <si>
    <t>This chapter examines the transformative capability of data science and blockchain technology (BCT) to bring about significant changes within Society 5.0 that prioritize human needs and use advanced technology. This chapter commences with an introduction to Society 5.0, followed by a discussion on notable progress in data science and BCT. It presents difficulties encountered by various industries, including certification, the ability to trace products, and instances of fraudulent activities. This chapter explores the transformative potential of data science and the role of BCT in improving traceability. This chapter also analyzes the incorporation of these technologies within the framework of establishing consumer. Thus, the chapter explores technological trends and their potential to align various industries, including the halal sector, with the goals of Society 5.0. Thus this chapter highlights the significance of data science and blockchain in advancing industries and promoting a more transparent, ethical, and efficient global market.</t>
  </si>
  <si>
    <t>Blockchain; data science; big data; supply chain; traceability; industry; halal</t>
  </si>
  <si>
    <t>Book Chapter</t>
  </si>
  <si>
    <t>Pengfei Li, Jingjie Yang, Ana M. Jiménez-Carvelo, Sara W. Erasmus</t>
  </si>
  <si>
    <t>Applications of food packaging quick response codes in information transmission toward food supply chain integrity</t>
  </si>
  <si>
    <t>https://www.sciencedirect.com/science/article/pii/S0924224424000608</t>
  </si>
  <si>
    <t>Background
Manufacturers and consumers are increasingly aware that asymmetric information can lead to potential risks in food safety and supply chain integrity. The traditional paper labels, due to their limited size, are no longer able to realize the transmission of a large amount of information. Quick Response (QR) code, as one of the most versatile and commercially successful digital technologies, provides a feasible approach to connecting physical food with its relevant digital information, and its potential in information transmission has been gradually discovered and exploited in recent years – attracting increasing attention.
Scope and approach
In this review, a brief overview of the QR code configuration and technical principle of information transmission is provided, along with comparisons to other digital technologies. Moreover, it provides a useful overview of the current applications of QR codes developed and practiced in information transmission. On this basis, the limitations and development direction for improving its properties are discussed.
Key findings and conclusions
Food packaging QR codes are suitable for information transmission due to their large data storage and quick information access. QR codes have good performance in traceability, quality evaluation, anti-counterfeiting, and marketing. Given its limitations, the flexible combination with other complementary technologies, improving the consumers’ sense of gratification after use, and forcing and encouraging companies to implement are the possible development directions of maximizing QR code utilization in the future within the food supply chain.</t>
  </si>
  <si>
    <t>Authentication; Food label; Food traceability; Quick response code; Information transmission</t>
  </si>
  <si>
    <t>Nida Khan, Bilal Kchouri, Nissar Ahmad Yatoo, Zsofia Kräussl, Anass Patel, Radu State</t>
  </si>
  <si>
    <t>Tokenization of sukuk: Ethereum case study</t>
  </si>
  <si>
    <t>https://www.sciencedirect.com/science/article/pii/S1044028319303552</t>
  </si>
  <si>
    <t>Sukuk is a financial instrument that provides returns similar to conventional bonds. It has served to cater to the capital requirements of big corporations and governments, while circumventing interest to adhere to the Shariah law. Sukuk can be touted as Shariah-compliant bonds that rank among the most successful and the fastest growing financial instrument in the Islamic economy. The sukuk research area is marked by a dearth of quantitative literature, compared to qualitative academic work. This paper seeks to fill this existing gap, and introduces a novel, exploratory analysis of sukuk tokenization based on a case study. The funding needs of small and medium enterprises remains largely unmet through sukuk on account of the high costs involved, among other reasons. As we show in this paper, blockchains can aid to lower the cost incurred through the tokenization of sukuk. We highlight some of the key challenges involved in the issuance of sukuk and discuss their resolution using blockchain. We also provide a taxonomy of blockchain applications in finance, with a particular focus on Islamic finance. Our paper reviews different blockchain architectures to assess their viability for tokenization. We conduct a novel case study on sukuk tokenization by implementing a basic smart contract for Sukuk al-Murabaha on Ethereum. The paper concludes by a conceptual analysis of feasibility concerns, based on a comparison of the conducted cost-benefit analysis of conventional sukuk issuance with tokenization.</t>
  </si>
  <si>
    <t>Sukuk; Blockchain; Ethereum; Tokenization; Smart contract; Cost-benefit analysis</t>
  </si>
  <si>
    <t>Imen Khanchel, Naima Lassoued, Cyrine Khiari</t>
  </si>
  <si>
    <t>Tripartite dynamics: Financial inclusion, microfinance, and financial technology</t>
  </si>
  <si>
    <t>https://www.sciencedirect.com/science/article/pii/B9780443137761003354</t>
  </si>
  <si>
    <t>Financial inclusion, microfinance institutions (MFIs) and financial technologies (FinTech) represent a dynamic and potentially valuable triple bottom line for underserved populations. This synergy boosts access to essential financial services, improves the operational efficiency of MFIs and stimulates economic growth. While FinTechs offer innovative solutions to the unique challenges faced by MFIs, their adoption is not without challenges. In order to make the most of the potential of this innovative interaction, stakeholder cooperation is crucial. By developing the right regulatory frameworks, providing robust data protection and building institutional capacity, MFIs can take advantage of FinTech to create a more inclusive financial ecosystem.</t>
  </si>
  <si>
    <t>: FinTech; Microfinance institutions; Digital infrastructure; Social performance; Financial performance; Governance</t>
  </si>
  <si>
    <t>M.S. Meera, Chakrabarti Deepankar, Totakura Bangar Raju, Jahnavi Haldiya</t>
  </si>
  <si>
    <t>Barriers towards blockchain adoption in seafood exports</t>
  </si>
  <si>
    <t>https://www.sciencedirect.com/science/article/pii/S266641272300020X</t>
  </si>
  <si>
    <t>Blockchain is a new technology that is seen to be transforming businesses across various industries. This technology provides transparency under all levels of business and it supports traceability across various supply chains which older technologies could not reach. This research explores various factors affecting the adoption of blockchain technology in seafood towards sustainable supplychain for exports. Based on feedback from seven companies, technique for order performance by similarity to ideal solution is deployed to identify important factors for sustainable supply chain solutions. Regulatory uncertainity emerges as the major factor, which calls for reforms in regulatory compliance. Implementation costs rank second and need to be reduced for better adoption of the technology.</t>
  </si>
  <si>
    <t>Blockchain; Technology adoption; Seafood exports; Small business; Supply chain; Topsis</t>
  </si>
  <si>
    <t>Oishwarjya Ferdous, Samuel Yousefi, Babak M. Tosarkani</t>
  </si>
  <si>
    <t>Implications of Blockchain Technology to Sustainable Supply Chain Management</t>
  </si>
  <si>
    <t>https://www.sciencedirect.com/science/article/pii/B9780323903868000899</t>
  </si>
  <si>
    <t>In the contemporary global economy, businesses depend on dynamic Supply Chains (SCs) that span various industries. The efficient management of information flows and stakeholders’ relations is required to achieve a sustainable and responsive SC. The integration of Blockchain Technology (BT) revolutionizes SC operations by providing transparent and real-time information sharing. This enables managers to effectively monitor SC activities with the aim of promoting responsible sourcing and addressing environmental concerns. Despite its potential, the BT adoption frameworks still require further improvement to facilitate the successful implementation of this technology in SCs. This study presents a comprehensive overview of the characteristics of BT that contribute to achieving sustainability in SCs, as well as the potential challenges associated with the adoption of BT.</t>
  </si>
  <si>
    <t>Blockchain technology; Challenges and opportunities; Digital transformation; Environmental sustainability; Information sharing; Social Responsibility; Supply chain management; Sustainable supply chains; Traceability; Transparency</t>
  </si>
  <si>
    <t>Priyanka Bothra, Raja Karmakar, Sanjukta Bhattacharya, Sayantani De</t>
  </si>
  <si>
    <t>How can applications of blockchain and artificial intelligence improve performance of Internet of Things? – A survey</t>
  </si>
  <si>
    <t>https://www.sciencedirect.com/science/article/pii/S1389128623000798</t>
  </si>
  <si>
    <t>In the era of the Internet of Things (IoT), massive computing devices surrounding us operate and interact with each other to provide several significant services in industries, medical as well as in daily life activities at home, office, education sectors, and so on. The participating devices in an IoT network usually have resource constraints and the devices are prone to different cyber attacks, leading to the loopholes in the security and authentication. As a revolutionized and innovated technology, blockchain, that is applied in cryptocurrency, market prediction, etc., uses a distributed ledger that records transactions securely and efficiently. To utilize the great potential of blockchain, both industries and academia have paid a significant attention to integrate it with the IoT, as reported by several existing literature. On the other hand, Artificial Intelligence (AI) is able to embed intelligence in a system, and thus the AI can be integrated with IoT devices in order to automatically cope with different environments according to the demands. Furthermore, both blockchain and AI can be integrated with the IoT to design an automated secure and robust IoT model, as mentioned by numerous existing works. In this survey, we present a discussion on the IoT, blockchain, and AI, along with the descriptions of several research works that apply blockchain and AI in the IoT. In this direction, we point out strengths and limitations of the related existing researches. We also discuss different open challenges to exploit the full capacities of blockchain and AI in designing an IoT-based model. Therefore, the highlighted challenging issues can open the door for the development of future IoT models which will be intelligent and secure based on the integration of blockchain and AI with the IoT.</t>
  </si>
  <si>
    <t>Internet of things; Blockchain; Artificial intelligence</t>
  </si>
  <si>
    <t>Sugandh Arora, Sumit Oberoi, Tawheed Nabi, Balraj Verma,</t>
  </si>
  <si>
    <t>How does blockchain impact sustainable food security? Insights from literature review</t>
  </si>
  <si>
    <t>https://www.sciencedirect.com/science/article/pii/S266709682400065X</t>
  </si>
  <si>
    <t>Blockchain technology can enhance sustainable food security because of its distinct characteristics such as traceability, decentralized and unchangeable databases, and smart contract protocols. Nevertheless, blockchain technology in agricultural applications is still in the early stages of development. Therefore, this study aims to ascertain the efficiency and cognitive framework of blockchain technology for attaining long-term food security. This study used a review-based approach to ascertain the intellectual framework. A literature search was conducted using the "Scopus" database to locate research articles published between 2017 and 2023. A “systematic literature review” was performed using the PRISMA framework on the 52 eligible publications. The study results indicated that traceability, real-time information availability, and immutably distributed databases were the most influential factors. The results showed that blockchain technology has benefits beyond facilitating reliable data dissemination and establishing intimate bonds between manufacturers and clients. Furthermore, blockchain technology may pave the way for less food waste, improved supply chains and agricultural working environments, and more environmentally responsible eating practices. This study is the first of its kind to assess the intellectual structure of food security and augment the cognition of the in-depth examination of the benefits of blockchain technology that might ultimately provide a way to achieve zero-hunger goals.</t>
  </si>
  <si>
    <t>Food security; Disruptive; Supply chain; Blockchain; Sustainability; Systematic literature review (SLR)</t>
  </si>
  <si>
    <t>Moustafa Mohamed Nazief Haggag Kotb Kholaif, Wei Gu, Xinmeng Tang, Waleed Hemdan Salama</t>
  </si>
  <si>
    <t>Post-emergencies opportunities for green supply chain management and urban supply chains’ robustness; the moderating influence of blockchains as a sustainable urban resources management technique</t>
  </si>
  <si>
    <t>https://www.sciencedirect.com/science/article/pii/S0959652624030956</t>
  </si>
  <si>
    <t>Recently the modern urban society faced a lot of challenges in terms of sustainability and sustainable resource management, especially after crises that are accompanied by uncertainties like the COVID-19 pandemic. The authors investigate how new sustainable urban resource techniques, such as blockchain technologies (BCT), can moderate the relationship between uncertainty-anxiety about the global epidemic, GSC, and urban SCs' robustness in order to better understand how the pandemic can be used to improve these areas of supply chain management. The PLS-SEM approach was used to test and evaluate hypotheses based on responses from a questionnaire filled out by 446 Egyptian SMEs' managers. The results demonstrate that GSC practices are greatly enhanced by the uncertainty-anxiety posed by the epidemic. Furthermore, BCT moderates the association between pandemic uncertainty-anxiety and GSC. GSC also reinforces SCs' robustness in urban society markets. Additionally, GSC considerably influences the connection between uncertainty-anxiety about the outbreak and the robustness of urban SCs. The results of this research have far-reaching consequences for the administration of SMEs during COVID-19. To achieve the robustness of urban SCs, they demonstrate the critical need of using GSC, and BCT consistently to offer information that is both transparent and fits the demands of their stakeholders. Also, this study contributes to the theory by using the supply chain resilience, Dynamic capabilities, and crisis management theories to show how the uncertainty-anxiety of the pandemic positively affects the GSC practices and urban supply chains, and how the dynamic capabilities theory explains the innovative BCT moderating effect of such relationship.</t>
  </si>
  <si>
    <t>Sustainable urban resources management; Uncertainty-anxiety; Blockchain technologies; Green supply chain management; Urban supply chain robustness</t>
  </si>
  <si>
    <t>Viachaslau Filimonau, Elena Naumova</t>
  </si>
  <si>
    <t>The blockchain technology and the scope of its application in hospitality operations</t>
  </si>
  <si>
    <t>https://www.sciencedirect.com/science/article/pii/S0278431919306024</t>
  </si>
  <si>
    <t>The recently emerged concept of the blockchain technology (BCT) can disrupt the traditional realm of tourism and hospitality operations. While some research has looked into the implications of BCT for tourism management and marketing, no studies have explicitly considered the scope of its application in the context of hospitality operations management. This is arguably a major omission as available evidence points at the foremost potential of BCT to affect the nature of hospitality business. This study partially plugs this knowledge gap and, by reviewing examples of existing applications of BCT in various economic sectors and across different consumption markets, evaluates its potential for future integration into hospitality operations management. The framework of prospective use of BCT in the hospitality industry alongside the related organisational, institutional and technological challenges that need to be overcome for its wider industrial adoption are outlined.</t>
  </si>
  <si>
    <t>Digital technology; Disruptive innovation; Blockchain; Operations management; Supply chain management</t>
  </si>
  <si>
    <t>Foivos Anastasiadis, Ioannis Manikas, Ioanna Apostolidou, Sabreen Wahbeh</t>
  </si>
  <si>
    <t>The role of traceability in end-to-end circular agri-food supply chains</t>
  </si>
  <si>
    <t>https://www.sciencedirect.com/science/article/pii/S0019850122000955</t>
  </si>
  <si>
    <t>The transition to a circular supply chain is a prerequisite for the agri-food sector to address growing consumer pressure for sustainability while meeting the required standards of quality and safety. Although traceability systems contribute notably to agri-food sustainability, their function as a core mechanism for monitoring and managing the transition from linear to circular supply chains has been neglected. Our objective in this study is to explore the role of traceability in the transition to sustainability-driven circular agri-food supply chains. We employ an end-to-end supply chain investigation, using a consumer-focused survey and a Delphi study of supply chain stakeholders from farm to shelf. Our results suggest that traceability plays a pivotal role in this process. The acceptance of traceability systems begins with the consumer and moves upstream, from fork to farm, acting as a catalyst through stakeholders' adoption towards a circular economy. A change at the consumer level drives changes in the supply chain and eventually at the company level. This study is the first to introduce a traceability angle to the current literature on sustainable agri-food supply chains and its transition to the circular economy.</t>
  </si>
  <si>
    <t>Categorical regression; Holistic approach; Blockchain; Greece; Consumer centric supply chain</t>
  </si>
  <si>
    <t>Andry Alamsyah, Sri Widiyanesti, Puspita Wulansari, Eva Nurhazizah, Andrieta Shintia Dewi, Dadan Rahadian, Dian Puteri Ramadhani, Muhammad Naufal Hakim, Prenzeline Tyasamesi</t>
  </si>
  <si>
    <t>Blockchain traceability model in the coffee industry</t>
  </si>
  <si>
    <t>https://www.sciencedirect.com/science/article/pii/S2199853123001105</t>
  </si>
  <si>
    <t>As one of the most popular drinks in the world, coffee has limitations in its complex and opaque supply chain. Consumers have difficulty verifying coffee quality according to the price they pay. However, innovative technologies such as blockchain emerge with the potential to support the coffee supply chain to be more transparent and traceable. Blockchain technology is a distributed database that allows for secure, transparent, and tamper-proof record-keeping, which makes it an ideal tool for tracking the movement of coffee beans throughout the supply chain, from farmers to roasters to retailers. Each step in the coffee supply chain could be logged and tracked using blockchain, thus supporting greater transparency. Traceability would make it easier to identify and track any issues or irregularities in the supply chain. We propose a model to transform a coffee industry supply chain business process into a blockchainable workflow. In addition, an application was developed to allow each stakeholder in the supply chain to contribute to the data collection and monitor the status of each coffee batch. The application prototype was implemented and evaluated in one of the coffee industries in Indonesia. This research will benefit farmers in getting fair prices and end-consumers getting quality assurance.</t>
  </si>
  <si>
    <t>Traceability; Blockchain technology; Supply chain; Coffee industry; Quality assurance</t>
  </si>
  <si>
    <t>Muneer M. Alshater, Irum Saba, Indri Supriani, Mustafa Raza Rabbani</t>
  </si>
  <si>
    <t>Fintech in islamic finance literature: A review</t>
  </si>
  <si>
    <t>https://www.sciencedirect.com/science/article/pii/S2405844022016735</t>
  </si>
  <si>
    <t>This study reviews Islamic FinTech research development from 2017 to 2022. The study adopts a hybrid approach combining bibliometric and content analysis to reveal the current research trend of Islamic FinTech research. Using the Scopus database, we retrieve 85 documents and analyze them using RStudio and VOSviewer. The content analysis categorizes the research output in Islamic FinTech into four distinct streams. The study finds potential for cointegrating FinTech into Islamic finance to benefit the unbanked and small-medium-size businesses, the adoption of FinTech in Islamic finance will also help the government improve financial inclusion, conquer financial crises, such as COVID-19, and achieve SDGs for a sustainable nation. However, the lack of legal regulation and the lower financial literacy becomes the primary obstacle to the development of FinTech in Islamic finance.</t>
  </si>
  <si>
    <t>Islamic FinTech; Crowdfunding; Payments; Blockchain; Cryptocurrency; P2P lending</t>
  </si>
  <si>
    <t>Ratih Hendayani</t>
  </si>
  <si>
    <t>Halal Supply Chain Growth</t>
  </si>
  <si>
    <t>https://www.sciencedirect.com/science/article/pii/B978044313701300102X</t>
  </si>
  <si>
    <t>The increasing awareness of the global community regarding halal products encourages global companies, especially those already involved in the production of halal products, to better understand and implement sharia logistics and supply chain processes referring to halal certification determined by certification bodies in each country. It is not only the logistics distribution process that must always be monitored, but also all processes in the supply chain to meet halal requirements. This means that companies must be able to invite other supply chain actors involved, such as suppliers, distributors and retailers, to jointly comply and commit to running a halal supply chain. To facilitate integration and collaboration among halal supply chain actors to remain committed, technology is needed as a support system.</t>
  </si>
  <si>
    <t>Halal logistic; Halal supply chain; Information system; Supply chain stage commitment</t>
  </si>
  <si>
    <t>Ahmadov Tarlan, Durst Susanne, Eriksson Taina, Jussila Maria, Saaristo Aino</t>
  </si>
  <si>
    <t>How far has research into disruptive innovations in the field of sustainability come to date?</t>
  </si>
  <si>
    <t>https://www.sciencedirect.com/science/article/pii/S2405844024151651</t>
  </si>
  <si>
    <t>The term ‘disruptive innovation’ has been on everyone's lips for some years now, both in theory and in practice. This type of innovation is considered promising when it comes to the transition to sustainability. Based on a critical literature review comprising 121 academic articles, this study provides a systematic overview of the state of research on disruptive innovation for sustainability over 20 years. This overview makes it possible to determine whether and how an accumulation of knowledge has taken place in this area. The study reports on the selected theories, methods and definitions of the core concepts used. A thematic analysis was conducted that identified five broad themes, namely business models, people skills, supply chains, product/service development and transformations/transitions. In addition, the evolution of thematic areas over time is presented. The results indicate that there is a significant need for greater knowledge accumulation. This paper proposes concrete directions for future research to come closer to this goal.</t>
  </si>
  <si>
    <t>Disruptive innovation; Sustainability; Innovation; Sustainable development; Critical review</t>
  </si>
  <si>
    <t>A.S. Patel, M.N. Brahmbhatt, A.R. Bariya, J.B. Nayak, V.K. Singh</t>
  </si>
  <si>
    <t>Blockchain technology in food safety and traceability concern to livestock products</t>
  </si>
  <si>
    <t>https://www.sciencedirect.com/science/article/pii/S2405844023037337</t>
  </si>
  <si>
    <t>Livestock products share more than fifteen percent of total agri-foods traded worldwide. A global increase in food demand has increased the risk to food safety. Improvements in food quality, cold chain transit, and preservation are required for safe livestock products. Though, the food safety and regulation authorities demand complete food traceability from farm to fork, but in traditional supply chain it is ignored by fiddling with the transit paperwork and bill invoices. The process of supply chain reformation and activities linked to food recalls during food safety issues are insanely expensive and challenging. Traceability-driven food supply chain management is likely to implement novel technologies like the Internet of Things (IoT). The capability of the Blockchain era within the food sector is emerging with use cases across different regions, as shown via the growing number of studies. Credibility, efficiency, and safety are all improved when food products can be instantly traced from their point of origin through all points of contact on their way to the consumer. Blockchain assures a tamper-proof and transparent system that allows an innovative business solution, together with smart contracts. However, there are significant difficulties with the implementation of blockchain technology for food traceability. It necessitates more and more training platforms as well as trainers, who can make understanding and operability of this technology easy among ground-level participants and food entities. For the tactical application of this technology, it is essential to comprehend the legal and regulatory framework.</t>
  </si>
  <si>
    <t>Food traceability; Blockchain technology; Food supply chain; Livestock products</t>
  </si>
  <si>
    <t>Aries Susanty, Nia Budi Puspitasari, Ferry Jie, Fauzan Akbar Akhsan, Sumunar Jati</t>
  </si>
  <si>
    <t>Consumer acceptance of halal food traceability systems: a novel integrated approach using modified UTAUT and DeLone &amp; McLean models to promote sustainable food supply chain practices</t>
  </si>
  <si>
    <t>https://www.sciencedirect.com/science/article/pii/S2772390925000253</t>
  </si>
  <si>
    <t>With the growing demand for sustainable and transparent food supply chains, consumer awareness of Halal integrity is rising, highlighting the need for a Halal food traceability system to enhance consumer confidence by providing detailed production information. However, the factors influencing consumer acceptance of such systems in Indonesia remain unclear. This study addresses three key objectives: (1) assessing consumer intention to use a Halal food traceability system; (2) exploring the relationships between system quality, information quality, service quality, performance expectancy, effort expectancy, social influence, and trust and consumer behavioural intention; and (3) evaluating the effectiveness of an integrated model combining the modified Unified Theory of Acceptance and Use of Technology (UTAUT) and the DeLone &amp; McLean Information System Success Model (D&amp;M IS Success Model) in understanding consumer intention. This study develops and tests three models through an online survey conducted in 2023, targeting individuals aged 17–42 with a significant interest in Halal food products. The results from 255 respondents indicate a strong interest in adopting the system, with performance expectancy, effort expectancy, social influence, and trust identified as key drivers of consumer intention. These findings offer valuable insights for Halal industry managers to enhance traceability and transparency in the food supply chain, promoting more efficient and ethical food production systems. This research could contribute to clean, green, sustainable, and low-carbon logistics and supply chain management by addressing the increased demand for traceability systems, which help track the Halal status of products and promote various sustainability factors, including process efficiency, waste reduction, and carbon footprint minimization.</t>
  </si>
  <si>
    <t>Behavioral intention; D&amp;M IS success model; Halal food traceability system; UTAUT</t>
  </si>
  <si>
    <t>Haya R. Hasan, Ahmad Musamih, Khaled Salah, Raja Jayaraman, Mohammed Omar, Junaid Arshad, Dragan Boscovic</t>
  </si>
  <si>
    <t>Smart agriculture assurance: IoT and blockchain for trusted sustainable produce</t>
  </si>
  <si>
    <t>https://www.sciencedirect.com/science/article/pii/S0168169924005751</t>
  </si>
  <si>
    <t>Current conventional agricultural practices have exacerbated the depletion of soil, loss of biodiversity, and intensified the substantial challenges of food security including monoculture dependence, resource intensiveness, access and distribution issues. This has raised consumers awareness towards monitoring the resources of their food consumption. Nevertheless, greenwashing and deceptive food labels are prevalent leading to sales of items with misaligned labels, underpinning the need to authenticate, trace, and track the agricultural supply chain from the farm to shop. Consumers should be able to select fresh produce and verify its origin through a transparent, trustworthy, accountable, and reliable process. This paper introduces a blockchain-based solution that leverages intrinsic features of this innovative and disruptive technology to harness transparency, reliability, authenticity, and accountability within an agricultural supply chain. Additionally, our solution eliminates misleading food labels on fresh produce by enabling consumers to reliably trace and verify the origin and authenticity of the food source in a transparent manner. Through the integration of the Internet of Things (IoT), the well-being of the soil, air, and crops is consistently monitored. The sustainable solutions employed are transparent, aligning with the standards set by various sustainable food certifications and agencies, including organic, non-Genetically Modified Organisms (GMO), and Good Agricultural Practices (GAP). The paper presents detailed algorithms that represent the smart contract code, sequence diagrams along with testing results and security analysis. The smart contract code is made publicly available on GitHub.</t>
  </si>
  <si>
    <t>Food sustainability; Blockchain; IoT; Certification; Organic; Non-GMO; GAP; Trust; Traceability; Originality</t>
  </si>
  <si>
    <t>Eng-Keng Seow, Lay-Jing Seow, Thuan-Chew Tan, Azhar Mat Easa</t>
  </si>
  <si>
    <t>Honey diastase: a natural halal enzyme and its potential application in food</t>
  </si>
  <si>
    <t>https://www.sciencedirect.com/science/article/pii/B9780323916622000223</t>
  </si>
  <si>
    <t>Honey is one of the sunnah foods that has been widely consumed due to its nutritional and therapeutic benefits. However, the halalan-toyyiban status of this “Super Food” has constantly been challenged owing to the effect of processing or intentional adulterating activities. To retain the wholesomeness of honey, the quality parameters need to be assessed and monitored. Both Codex Standard for honey and Malaysian Standard for kelulut bee honey are good and reliable references that we can refer to in order to ensure the honey meets the requirements of authentic honey. Apart from the quality assurance issues that surface, the use of honey diastase in food innovation has also been explored and discussed. The development of this diastase-innovation (i.e. honeydol and keludol) has opened up ideas and opportunities for the underexplored role of honey as a functional ingredient in food applications rather than its conventional role as a sweetener. Nevertheless, the role of honey diastase needs to be further explored and investigated compared to commercial diastase.</t>
  </si>
  <si>
    <t>Diastase; Dodol; enzyme; halal; honey; Kelulut; sunnah; superfood</t>
  </si>
  <si>
    <t>Abderahman Rejeb, Karim Rejeb, Suhaiza Zailani, Horst Treiblmaier, Karen J. Hand</t>
  </si>
  <si>
    <t>Integrating the Internet of Things in the halal food supply chain: A systematic literature review and research agenda</t>
  </si>
  <si>
    <t>https://www.sciencedirect.com/science/article/pii/S2542660521000056</t>
  </si>
  <si>
    <t>To address consumers’ concerns regarding food integrity, halal food businesses need to rethink their conventional supply chains and leverage new technologies. The emergence and proliferation of the Internet of Things (IoT) - the use of interconnected devices, sensors, and technologies to orchestrate, monitor, and optimize supply chain processes - holds innovative potentials for the halal food supply chain (HFSC). Despite the growing popularity in supply chain management and logistics, the potentials and challenges of IoT in the HFSC remain – unexplored and further research is required . Therefore, the goal of this paper is to address this knowledge gap and review IoT research within the context of HFSCs. To begin, over seventy-three (73) papers were analyzed using both bibliometric techniques and in-depth content analysis. The results reveal that IoT offers five major benefits for the HFSC; namely, traceability of products, enhancement of supply chain efficiencies, facilitation of livestock management, authentication of foods’ halal status, and monitoring of halal certifications. Several challenges were identified, including the technical limitations of IoT devices, technological immaturity, lack of user acceptance, and cost and regulatory barriers. The study's findings provide deeper insight into the current state of IoT research in the halal food literature, its development, challenges and future research avenues for scholars, policy makers and the HFSC community.</t>
  </si>
  <si>
    <t>Halal food; Supply chain; Internet of Things; Opportunities; Challenges</t>
  </si>
  <si>
    <t>Xiao Liu, Yulin Feng, Ren Li, Huijuan Zhang, Feiyue Ren, Jie Liu, Jing Wang</t>
  </si>
  <si>
    <t>Comprehensive review of dysphagia and technological advances in dysphagia food</t>
  </si>
  <si>
    <t>https://www.sciencedirect.com/science/article/pii/S0963996924014248</t>
  </si>
  <si>
    <t>As the global population ages, dysphagia is becoming increasingly common among the elderly, posing serious risks such as choking, aspiration pneumonia, and even death. Leveraging advanced technologies to develop specialized food products for those with dysphagia not only serves the economic interests of the elderly food market but also significantly enhances the nutritional health and social satisfaction of this demographic. This review examines the causes and early symptoms of dysphagia, the development of texture-modified foods (TMFs), and the relevant regulations and standards. It also addresses the key factors influencing the swallowing of foods, focusing on rheology and tribology. Most texture-modified foods currently available do not provide an enjoyable eating experience for the elderly or those with dysphagia. The integration of artificial intelligence (AI) and mathematical modeling with food additive manufacturing technology appears promising for improving foods designed for the elderly and those with dysphagia. This paper highlights the critical benefits and potential applications of AI, mathematical modeling, and food additive manufacturing in creating dysphagia-friendly foods and provides a conceptual system for designing diets based on AI for dysphagic foods. AI and mathematical model-based food processing technology enable the food industry to achieve digitalization and large-scale customization, potentially revolutionizing the approach to dietary management in dysphagia.</t>
  </si>
  <si>
    <t>Dysphagia; The elderly; Texture-modified foods; 3D printing; Artificial intelligence; Rheology</t>
  </si>
  <si>
    <t>Imen Zrelli, Abderahman Rejeb</t>
  </si>
  <si>
    <t>A bibliometric analysis of IoT applications in logistics and supply chain management</t>
  </si>
  <si>
    <t>https://www.sciencedirect.com/science/article/pii/S2405844024126096</t>
  </si>
  <si>
    <t>The rapid integration of the Internet of Things (IoT) into logistics and supply chain management (SCM) marks a significant transformation towards enhanced efficiencies, security, and sustainability. Through a comprehensive bibliometric analysis of 2680 publications from the Scopus database, this study charts the evolution of IoT within logistics and SCM and reveals a shift from foundational explorations to mature implementations. The research unfolds a complex thematic structure, highlighting the revolutionary impacts of IoT and related technologies such as RFID, the synergy of Industry 4.0 with SCM through Artificial Intelligence (AI) and the Industrial Internet of Things (IIoT), the strategic role of blockchain for enhanced traceability and security, and the advent of novel communication and encryption technologies for secure data exchanges. Further, the analysis categorizes the scholarly discourse into critical areas including big data and IoT optimization in SCM, IoT-driven innovation in the food supply chain, applications of blockchain and smart contracts, digital transformation through Industry 4.0, security advancements with intelligent systems, and the exploration of advanced technologies for Industry 4.0 and 5.0. This review not only delineates the intellectual landscape of IoT applications in logistics and SCM but also identifies emerging research areas such as blockchain integration, 5G potential, and AI-driven optimizations, suggesting pathways for future research to broaden the understanding in this dynamically evolving field. It serves as an essential resource for academics and practitioners, providing insights into the transformative role of IoT in logistics and SCM and proposing directions for future technological and academic endeavors.</t>
  </si>
  <si>
    <t>Internet of things; Logistics; Supply chain management; Industry 4.0; Bibliometrics</t>
  </si>
  <si>
    <t>Zhaojing Wang, Tengyu Wang, Hao Hu, Jie Gong, Xu Ren, Qiying Xiao</t>
  </si>
  <si>
    <t>Blockchain-based framework for improving supply chain traceability and information sharing in precast construction</t>
  </si>
  <si>
    <t>https://www.sciencedirect.com/science/article/pii/S0926580519305059</t>
  </si>
  <si>
    <t>Precast construction has great potential for driving innovations in clean, safe, high-efficient construction methods in the industry. However, current precast supply chain management often faces challenges such as fragmentation, poor traceability, and lack of real-time information. To address these challenges, this study builds a novel blockchain-based information management framework for a precast supply chain, which extends the applications of blockchain in the domain of construction supply chains. In this study, a blockchain framework and its development processes are presented in detail, and algorithms for smart contracts are developed for the model implementation. Finally, the performance of this framework is validated with a case study in which a visualization system is presented to achieve (1) information sharing management, (2) real-time control of scheduling, and (3) information traceability. The results suggest that the proposed framework facilitates the on-time delivery of precast components (PCs) and tracks the reasons for disputes centered on PCs in the precast supply chain.</t>
  </si>
  <si>
    <t>Prefabrication; Real-time information; Communication; Smart contract; Blockchain</t>
  </si>
  <si>
    <t>Sajal Halder, Md Rafiqul Islam, Quazi Mamun, Arash Mahboubi, Patrick Walsh, Md Zahidul Islam</t>
  </si>
  <si>
    <t>A comprehensive survey on AI-enabled secure social industrial Internet of Things in the agri-food supply chain</t>
  </si>
  <si>
    <t>https://www.sciencedirect.com/science/article/pii/S2772375525001352</t>
  </si>
  <si>
    <t>The rapid evolution of Artificial Intelligence (AI) and the Social Industrial Internet of Things (SIIoT) has significantly impacted the agri-food supply chain, offering transformative solutions for security, efficiency, and sustainability. However, challenges related to data integrity, cyber threats, and system interoperability remain. This study provides a comprehensive analysis of AI-enabled secure SIIoT applications in the agri-food supply chain, addressing key security concerns and efficiency bottlenecks. It aims to develop a structured taxonomy of AI-driven security mechanisms, highlighting their roles in safeguarding SIIoT systems. A systematic literature review was conducted using reputable databases, including Google Scholar, ACM, DBLP, IEEE Xplore, SCOPUS, and Web of Science, focusing on peer-reviewed articles from the last six years. Additionally, multiple case studies were examined to validate the real-world application of AI-driven security frameworks in the agri-food industry. The findings indicate that AI-driven security solutions significantly enhance trust management, anomaly detection, and data privacy in SIIoT networks. The proposed taxonomy categorizes AI-enabled security mechanisms into five distinct areas, offering a structured reference for future research and practical implementations. Furthermore, case study analysis demonstrates the successful deployment of AI-driven security in real-world agri-food applications, emphasizing improved traceability and resilience against cyber threats. This study advances the field by identifying gaps in current research, proposing strategic recommendations, and outlining future directions for AI-enabled secure SIIoT systems in the agri-food research domain. The insights presented here provide a strong foundation for researchers, policymakers, and stakeholders in the agri-food sector to build more resilient and intelligent ecosystems.</t>
  </si>
  <si>
    <t>Agri-food industry; Supply chain; AI; Industrial IoT; Cyber security; Social security</t>
  </si>
  <si>
    <t>Md Mahfujur Rahman, Md Rabiul Awal</t>
  </si>
  <si>
    <t>6G-Enabled smart Halal industry: enhancing compliance sustainability and efficiency</t>
  </si>
  <si>
    <t>https://www.sciencedirect.com/science/article/pii/B9780443274343000234</t>
  </si>
  <si>
    <t>The Halal industry is at the forefront of a technological revolution with the integration of sixth-generation (6G) technology. As global demand for Halal-certified products escalates, ensuring compliance, sustainability, and efficiency across complex supply chains (SCs) becomes increasingly critical. This chapter explores how 6G technology can transform the Halal industry by enabling real-time monitoring, enhancing SC communication, and providing advanced data analytics. The integration of 6G with Internet of Things, artificial intelligence, and digital twins promises to deliver unprecedented levels of automation in compliance processes, reduce waste, optimize energy usage, and ensure transparency from production to the point of sale. The chapter also highlights the opportunities and challenges in implementing 6G within the Halal industry, aiming to support a more sustainable and efficient future for Halal production.</t>
  </si>
  <si>
    <t>artificial intelligence; compliance process</t>
  </si>
  <si>
    <t>Ferhat Caliskan, Yavuz Idug, David Gligor, Seock-Jin Hong</t>
  </si>
  <si>
    <t>Blockchain technology for building buyer-supplier trust and transparency in supply chains: An experimental study on P2P online marketplace vendors</t>
  </si>
  <si>
    <t>https://www.sciencedirect.com/science/article/pii/S0019850124002025</t>
  </si>
  <si>
    <t>This study aims to examine blockchain technology's impact on transparency and trust within the context of the buyer-supplier relationship of vendors and P2P (peer-to-peer) platforms. This research employs a scenario-based experimental design and an online dataset comprised of 243 vendors on an online P2P platform to empirically test the effect of blockchain features. The findings indicate that the relationship between blockchain features and the vendors' willingness to continue selling is fully mediated by the vendors' perceptions of transparency of the P2P platform and their trust in it. Moreover, switching costs moderate the relationship between trust and willingness to continue selling on the P2P platform, but not the one between transparency and willingness. Unlike the previous research, this study examines the relationship with online platforms from the perspective of vendors (B2B), rather than end customers (B2C). This research contributes to social exchange theory and resource dependence theory, as well as to the emerging research at the intersection of business relationships in P2P online platforms, microenterprises, and emergent technologies. Further, we augment supply chain literature on buyer-supplier trust by offering insights into the impact of blockchain.</t>
  </si>
  <si>
    <t>Peer-to-peer platform; Blockchain; Buyer-supplier relationship; Trust; Transparency; Switching cost; Social exchange theory; Resource dependence theory</t>
  </si>
  <si>
    <t>Victor Chang, Gary Wills, Patricia Baudier</t>
  </si>
  <si>
    <t>Impacts and investigations of disruptive technologies for Industry 4.0</t>
  </si>
  <si>
    <t>https://www.sciencedirect.com/science/article/pii/S004016252100665X</t>
  </si>
  <si>
    <t>Giorgia Casella, Barbara Bigliardi, Serena Filippelli, Eleonora Bottani</t>
  </si>
  <si>
    <t>Cases of application of blockchain on the supply chain: a literature review</t>
  </si>
  <si>
    <t>https://www.sciencedirect.com/science/article/pii/S1877050922024255</t>
  </si>
  <si>
    <t>Blockchain emerged as a leading technology layer for financial applications. Nevertheless, in the past years, the attention of researchers and practitioners moved to the application of the blockchain technologies in other domains. Supply chain is the topic playing more attention to the blockchain. In line with this consideration, this paper focuses on case studies of blockchain implementation targeting the supply chain context. Through a systematic literature review, we derived a list of 107 papers retrieved from the Scopus database and published in the main academic reference journals. Using these studies, this paper tracks and analyses the evolution of the research field based on publication year and journals, most prominent countries and authors and keywords’ analysis. The results provide a clear picture of the existing literature to identify the research gap of the current scientific research and to propose a future research agenda.</t>
  </si>
  <si>
    <t>Blockchain; literature review; case study; supply chain</t>
  </si>
  <si>
    <t>Hana Catur Wahyuni, Mochamad Alfan Rosid, Rima Azara, Adam Voak</t>
  </si>
  <si>
    <t>Blockchain technology design based on food safety and halal risk analysis in the beef supply chain with FMEA-FTA</t>
  </si>
  <si>
    <t>https://www.sciencedirect.com/science/article/pii/S2307187724000294</t>
  </si>
  <si>
    <t>Beef has an important role in the health of the body. Food safety and halal are the main factors for consumers in purchasing beef. However, in reality, several activities in the beef supply chain result in status changes to be unsafe and not halal for consumption. This occurs due to weak food safety and halal supervision in the beef supply chain system. Therefore, this study proposes the use of blockchain technology to strengthen the food safety and halal supervision system in the beef supply chain. The objectives of this study are (1) to identify food safety and halal risk factors, and (2) to develop a blockchain technology design for mitigating food safety and halal risks in the beef supply chain. This research uses the FMEA method to measure risks and FTA for risk analysis. The results showed that 30 risks were identified in the beef supply chain. The highest risk is the absence of a halal certificate on the product. The 30 risks are grouped into 4 risks that are included in extreme priority risk, 11 risks in high priority risk, 4 risks in moderate risk, and 11 risks as acceptable risk. Based on these results, the role of blockchain technology to minimize risk is in the flow of data, and transactions will be easier to track, more transparent, and safer to use as part of the control and supervision system for food safety and halal standards in the beef supply chain. This research has implications for transparency in the supply chain, the accuracy of product track records, prevention of food poisoning, improving halal compliance, risk management and thus increasing consumer confidence.</t>
  </si>
  <si>
    <t>Halal; Food safety; Beef supply chain; Blockchain technology</t>
  </si>
  <si>
    <t>Vinay Surendra Yadav, A.R. Singh, Angappa Gunasekaran, Rakesh D. Raut, Balkrishna E. Narkhede</t>
  </si>
  <si>
    <t>A systematic literature review of the agro-food supply chain: Challenges, network design, and performance measurement perspectives</t>
  </si>
  <si>
    <t>https://www.sciencedirect.com/science/article/pii/S2352550921003304</t>
  </si>
  <si>
    <t>The present agriculture food supply chain (AFSC) faces numerous challenges about the growing demand for food items and consumer preference regarding food safety. In addition to growing concerns about sustainability, stringent government regulation, food security, and traceability issues force the managers, industries, and practitioners working in AFSC to adopt new tools, techniques, and methodology to model current food supply chain issues and correspondingly design the food logistics network. To this effect, the purpose of this article is threefold: the first focus is to identify the various challenges in AFSC, second is to review the research contribution in the field of designing agro-food supply chain network (AFSCN), while the third aspect is to investigate performance measurement system of AFSC through various performance indicators. For this, 108 articles are reviewed, and the main research findings are discussed in different aspects. Technology adoption and integration in design AFSCN are exciting prospects for future AFSC research. In addition, the digital transformation of AFSC is gaining wide acceptance across all agro-stakeholders and practitioners. Similarly, other research trends are further emphasized, and possible future challenges are also identified.</t>
  </si>
  <si>
    <t>Agriculture food supply chain; Performance indicators; Network design; Sustainability</t>
  </si>
  <si>
    <t>Chun Hsion Lim, Steven Lim, Bing Shen How, Wendy Pei Qin Ng, Sue Lin Ngan, Wei Dong Leong, Hon Loong Lam</t>
  </si>
  <si>
    <t>A review of industry 4.0 revolution potential in a sustainable and renewable palm oil industry: HAZOP approach</t>
  </si>
  <si>
    <t>https://www.sciencedirect.com/science/article/pii/S1364032120305128</t>
  </si>
  <si>
    <t>Palm oil is a renewable resource that has the potential to replace fossil fuel and petrochemical for a better sustainable system. However, there is room for improvement in the current operation of the palm oil industry to achieve better sustainability development. The industrial revolution toward automation and artificial intelligence (AI) is the new trend known as the fourth industrial revolution (Industry 4.0). Unfortunately, the palm oil industry has been moving slowly in this revolution. This paper aims to conduct a detailed review of the current state of the palm oil industry development toward Industry 4.0. A novel Hazard and Operability Analysis (HAZOP) approach is adopted i) to ensure a detailed evaluation of the existing problems, and ii) to identify potential implementation of Industry 4.0 technologies in the palm oil industry. HAZOP is a common approach used in chemical engineering to systematically evaluate process safety and identify the possible improvement of the existing system. The same concept is applied in this paper to investigate the possible adaptation of Industry 4.0 technologies to improve the palm oil industry. Existing Industry 4.0 technologies and features were evaluated to identify feasible adaptation in the industry. The HAZOP review proposed 23 recommendations to improve the palm oil industry with Industry 4.0 technologies to achieve a higher standard in sustainable production. A total of 13 specific Industry 4.0 features were identified as the potential development gaps for palm oil industry stakeholders, which included the adaptation of Internet-of-Things sensors, cloud computing, blockchain, and smart imaging processing technologies.</t>
  </si>
  <si>
    <t>Palm oil; Industry 4.0; HAZOP literature review; Certified sustainable palm oil; Smart palm oil process; Palm oil 4.0</t>
  </si>
  <si>
    <t>Tomy Perdana, Bhakti Stephan Onggo, Agriani Hermita Sadeli, Diah Chaerani, Audi Luqmanul Hakim Achmad, Fernianda Rahayu Hermiatin, Yu Gong</t>
  </si>
  <si>
    <t>Food supply chain management in disaster events: A systematic literature review</t>
  </si>
  <si>
    <t>https://www.sciencedirect.com/science/article/pii/S2212420922004022</t>
  </si>
  <si>
    <t>The food supply chain (FSC) is considered to be a critical infrastructure by all governments, and multiple strategies have been proposed to make FSCs more resilient towards disruptions. However, major disasters such as COVID-19 have exposed the vulnerabilities in FSC that were previously invisible (or easily solved) during normal operation but become a major challenge in a major disaster situation. Researchers quickly responded to the challenge, as shown by the significant increase in the number of articles on FSC management in disaster events since COVID-19, providing the motivation for this article. This research conducts a systematic literature review on research into FSC management in disaster events. The articles identified are analysed using content analyses to distinguish research objectives, methodologies, threats from different types of disasters and proposed solutions. This article also uncovers research gaps and presents suggested research directions. One of the gaps identified is the lack of research on humanitarian FSC. Most articles are focused on the resilience of commercial FSC during disaster events, while lacking research focused on humanitarian FSC. There are several differences between commercial and humanitarian FSC, making further research on humanitarian FSC necessary.</t>
  </si>
  <si>
    <t>Literature review; Food supply chain; Resilience; Disaster; Food security; Food safety; Food access; Agriculture; Humanitarian food supply chain; Risk reduction</t>
  </si>
  <si>
    <t>Wenbin Yu, Zhiwei Ouyang, Yufei Zhang, Yi Lu, Changhe Wei, Yayi Tu, Bin He</t>
  </si>
  <si>
    <t>Research progress on the artificial intelligence applications in food safety and quality management</t>
  </si>
  <si>
    <t>https://www.sciencedirect.com/science/article/pii/S0924224424005314</t>
  </si>
  <si>
    <t>Background
The maintenance of food safety standards is crucial for protecting public health and the economic integrity of the food industry. Artificial Intelligence (AI) is a groundbreaking tool with great potential in the field of food safety. However, its practical applications still require further exploration to fully unlock its benefits.
Scope and approach
This review synthesizes the applications of AI in food safety, focusing on microbial detection, contamination prediction, and traceability within the food supply chain. Additionally, the review discusses AI applications in food safety regulation, including risk assessment, predictive modeling, and decision support systems.
Key findings and conclusions
The integration of AI technologies into food safety practices not only enhances traditional methods of risk management but also fosters a more proactive approach to identifying and mitigating potential hazards. By leveraging AI capabilities, the food industry can significantly improve safety outcomes, reduce operational inefficiencies, and bolster consumer trust. The continued evolution of AI in this domain promises to drive innovative solutions, paving the way for smarter, more resilient food safety systems that prioritize prevention and proactive management.</t>
  </si>
  <si>
    <t>Artificial intelligence; Food safety; Machine learning; Contamination detection; Traceability; Risk assessment</t>
  </si>
  <si>
    <t>Ismail Abdi Changalima</t>
  </si>
  <si>
    <t>https://www.sciencedirect.com/science/article/pii/S2590291124004455</t>
  </si>
  <si>
    <t>Despite the growing demand for bibliometric studies, especially in Halal research, specific bibliometric insights into influential publications in Halal supply chain management remain scant. This study uniquely conducts a bibliometric analysis of the 100 most-cited journal articles on Halal supply chain management based on data retrieved from Scopus (2008–2023). The study involved VOSviewer and Harzing's publish or perish as the main tools for data analysis. A total of 100 journal articles and reviews were analysed using keyword co-occurrence analysis and bibliographic coupling to identify several themes within the context of Halal supply chain management. The keyword co-occurrence analysis produced six themes, including “consumer behaviour and the application of blockchain in Halal supply chain”, “bibliometric analysis and literature review in the Halal food supply chain”, and “Islam and Halal logistics in Malaysia”. While bibliographic coupling produced seven themes, such as “food integrity and blockchain in Halal supply chain management”, and “the analysis of Halal logistics and supply chains on aspects such as adoption of Halal logistics, challenges and opportunities, service quality, and consumer behaviour”. Despite its limitations, the study highlights the novel insights and knowledge gaps on aspects linked to Halal supply chain management. The presented themes and insights contribute significantly to the body of Halal research by considering the bibliometric analysis on the 100 most-cited journal publications.</t>
  </si>
  <si>
    <t>Halal; Supply chain management; Halal SCM; Halal logistics; Islam; Bibliometric analysis</t>
  </si>
  <si>
    <t>N. Nasurudeen Ahamed, P. Karthikeyan</t>
  </si>
  <si>
    <t>A Reinforcement Learning Integrated in Heuristic search method for self-driving vehicle using blockchain in supply chain management</t>
  </si>
  <si>
    <t>https://www.sciencedirect.com/science/article/pii/S2666603020300129</t>
  </si>
  <si>
    <t>Blockchain is a distributed open (Public) ledger that is used to record the transaction across many computers. Blockchain technology can be applied in any domain such as banking, healthcare, real estate, travel, food, and supply chain. In supply chain management to train the self-driving vehicle in blockchain technology also integrate the Artificial Intelligence (AI) and Machine Learning (ML) Algorithms. In this paper we have proposed Reinforcement learning integrated heuristic search method (RLIH) for self-driving vehicle using blockchain in supply chain management by combining the advantage of reinforcement learning and heuristic search method. RLIH is developed using Decentralized app and result shows that proposed method outperform the existing heuristic search method in term of service time and data traffic.</t>
  </si>
  <si>
    <t>Blockchain; Artificial intelligence; Machine learning; Reinforcement learning; Public ledger; Self-driving</t>
  </si>
  <si>
    <t>Christian James, Stephen J. James</t>
  </si>
  <si>
    <t>Chilling</t>
  </si>
  <si>
    <t>https://www.sciencedirect.com/science/article/pii/B9780128225219001581</t>
  </si>
  <si>
    <t xml:space="preserve">There is no strict definition of what constitutes a chilled food. In general, it covers any food in which the temperature of the food is reduced to, and maintained at, a temperature below that of the ambient temperature, but above the temperature where any of its water content will change from a liquid to a solid (i.e., begin to freeze). Temperature is the principal controlling factor for the biological safety of chilled foods. This article describes and explains the technologies used to produce chilled foods and maintain the chill-chain; and the role of chilling and chilled storage </t>
  </si>
  <si>
    <t>Blast chilling; Chill-chain; Chilled storage; Chilling; Cryogenic chilling; Refrigeration; Refrigerator; Retail display; Transportation; Vacuum cooling</t>
  </si>
  <si>
    <t>Payam Hanafizadeh, Maryam Alipour</t>
  </si>
  <si>
    <t>Taxonomy of theories for blockchain applications in business and management</t>
  </si>
  <si>
    <t>https://www.sciencedirect.com/science/article/pii/S2666954424000085</t>
  </si>
  <si>
    <t>The rising prominence of blockchain technology has spurred researchers to delve deeper into its applications through the lens of organizational and management theories. Our thematic analysis of blockchain literature reveals examination across five key areas: economic, strategic, operational, behavioral, and implementation considerations, each viewed through various theoretical perspectives. The multifaceted nature of blockchain phenomena necessitates diverse types of theory and research questions. Thus, the unique characteristics within each area stimulate the formulation of inquiries that address a system of research questions about what, how, why, when, where, what will be, and how to do. Existing literature predominantly emphasizes explanatory and predictive type of theories, notably expanding research topics such as blockchain adoption behavior. However, this singular focus limits the exploration of diverse reasoning approaches suited to blockchain's complexity. Our study illustrates how different types of theory contribute to understanding each of the identified blockchain application areas. Based on our findings, we propose pertinent questions that highlight the need for varied theoretical frameworks and address specific issues within each application area. Furthermore, we recommend appropriate type of theories to address these questions, fostering a more multi-perspective investigation across the breadth of blockchain-related research topics and areas. By embracing diverse theoretical perspectives, we aim to create a more balanced research landscape, facilitating deeper insights into blockchain phenomena.</t>
  </si>
  <si>
    <t>Blockchain applications; Management theory; Organizational theory; Theory taxonomy</t>
  </si>
  <si>
    <t>Danliangmin Song, Kai Dong, Shiyu Liu, Shiqian Fu, Feng Zhao, Chaoxin Man, Yujun Jiang, Kuangyu Zhao, Bo Qu, Xinyan Yang</t>
  </si>
  <si>
    <t>Research advances in detection of food adulteration and application of MALDI-TOF MS: A review</t>
  </si>
  <si>
    <t>https://www.sciencedirect.com/science/article/pii/S0308814624017205</t>
  </si>
  <si>
    <t>Food adulteration and illegal supplementations have always been one of the major problems in the world. The threat of food adulteration to the health of consumers cannot be ignored. Food of questionable origin causes economic losses to consumers, but the potential health risks cannot be ignored. However, the traditional detection methods are time-consuming and complex. This review mainly discusses the types of adulteration and technologies used to detect adulteration. Matrix-assisted laser desorption ionization-time-of-flight mass spectrometry (MALDI-TOF MS) is also emphasized in the detection of adulteration and authenticity of origin analysis of various types of food (milk, meat, edible oil, etc.), and the future application direction and feasibility of this technology are analyzed. On this basis, MALDI-TOF MS was compared with other detection methods, highlighting the advantages of this technology in the detection of food adulteration. The future development prospect and direction of this technology are also emphasized.</t>
  </si>
  <si>
    <t>Adulteration; Food authenticity; Detection technology; Origin analysis; MALDI-TOF MS</t>
  </si>
  <si>
    <t>Ros Maria Mat Yeh, Bakr Ahmed Taha, Nur Nadia Bachok, Nurfarhana M.Sapiee, Ahmad Razi Othman, Nurul Huda Abd Karim, Norhana Arsad</t>
  </si>
  <si>
    <t>Advancements in detecting porcine-derived proteins and DNA for enhancing food integrity: Taxonomy, challenges, and future directions</t>
  </si>
  <si>
    <t>https://www.sciencedirect.com/science/article/pii/S0956713524001166</t>
  </si>
  <si>
    <t>In the global food processing industry, accidental contamination of pork components is widespread, and this occurrence raises concerns about the integrity of health-conscious vegan products, the potential health risks associated with allergenic reactions, and the intricate legal complexities surrounding fraudulent labeling practices. Such practices involve misrepresenting food labels and the deceptive substitution of non-porcine ingredients with pork counterparts. This review aims to thoroughly assess methods for detecting proteins derived from pork and innovative biosensor technologies designed for identifying porcine DNA in food products. It delves into the prevalent problem of detecting porcine DNA in food products within the international food processing sector. It provides a comprehensive overview and analysis of various techniques for detecting pork-based proteins. These techniques encompass electrophoresis, immunoassay, chromatography, and spectroscopy, meticulously examining their applicability and relevance. Additionally, it explores the potential of cutting-edge biosensor technologies in identifying porcine DNA in food products, demonstrating a commitment to remaining at the forefront of scientific innovation. Various biosensors, including electrochemical, optical, luminescence, and colorimetric, are scrutinized for their potential impact on the industry. Significantly, this review goes beyond merely listing methods and technologies. It takes the extra step of critically evaluating the strengths and limitations of each approach, providing a well-rounded perspective. Finally, future trends in detection technologies related to pork derivatives are discussed. Incorporating micro/nanofiber and artificial intelligence into biosensors can enhance their sensitivity, accuracy, and capacity to detect and identify pork proteins in food. Consequently, it offers valuable insights into the current status of porcine species identification and the promising developments in this field.</t>
  </si>
  <si>
    <t>DNA detection; Protein detection; Meat species identification; Food integrity; Biosensors; Analytical methods</t>
  </si>
  <si>
    <t>Moustafa Mohamed Nazief Haggag Kotb Kholaif, Ming Xiao, Ahmed Hamdy</t>
  </si>
  <si>
    <t>Covid-19's effect on green supply chains and environmental sustainability; innovative technologies moderation</t>
  </si>
  <si>
    <t>https://www.sciencedirect.com/science/article/pii/S0959652623012416</t>
  </si>
  <si>
    <t>Even though the COVID-19 epidemic caused many problems for global supply chains, it also created opportunities that helped get people interested in cleaner production, sustainability, and business practices that are good for the environment again. This study seeks to examine the pandemic's opportunities for enhancing green supply chain management (GSC-management) and Sustainable environmental-performance by exploring the link between the uncertainty-anxiety of the pandemic, GSC-management, and Sustainable environmental-performance and inspecting the moderating effect of novel technology adoption like big-data analysis capabilities (BDA) and blockchain technologies (BCT) on this relationship. A questionnaire of 517 managers of SMEs in Egypt was used to test and analyze hypotheses with the PLS-SEM method. The findings show that the uncertainty-anxiety of the pandemic improves GSC-management significantly. Also, BDA moderates the link between the uncertainty-anxiety of the pandemic and GSC-management. However, BCT does not moderate that direct link. Also, GSC-management positively affects a firm's sustainable environmental-performance. In addition, GSC-management significantly mediates the correlation between the uncertainty-anxiety of the pandemic and sustainable environmental-performance. The study's findings have massive implications for how SMEs will be managed during COVID-19. Also, it contributes to the theory by using the Social cognitive theory to show how the uncertainty-anxiety of the pandemic positively affects the GSC-management practices and how the dynamic capabilities theory explains the innovative technologies moderating effect of such relationship.</t>
  </si>
  <si>
    <t>GSC-Management; Blockchain technologies; Big data analytics; Sustainable environmental-performance; Uncertainty-anxiety; COVID-19</t>
  </si>
  <si>
    <t>Ghulam Qader, Muhammad Junaid, Qamar Abbas, Muhammad Shujaat Mubarik</t>
  </si>
  <si>
    <t>Industry 4.0 enables supply chain resilience and supply chain performance</t>
  </si>
  <si>
    <t>https://www.sciencedirect.com/science/article/pii/S0040162522005479</t>
  </si>
  <si>
    <t>Drawing on information processing theory and resource-based view (RBV), this study examines the impact of industry 4.0 on supply chain performance (SCP). The study also explores how supply chain resilience (SCRes) and supply chain visibility (SCV) influence the association between Industry4.0 and SC performance. Cross-sectional data was collected from 458 respondents working in food, beverage, and pharmaceutical companies using a close-ended questionnaire. The study employed partial least square structural equation modeling (PLS-SEM) to analyze the hypothesized relationships. The findings confirmed a significant and substantial impact of Industry4.0 on SC performance. Similarly, findings also depicted a significant mediating role of SCRes between Industry 4.0 and SCP. Furthermore, results also found a significant moderating role of SCV in a way that it reinforced the impact of Industry 4.0 on SCRes. This study provides an understanding of Industry 4.0 applications and their role between SCRes and SCV. The results of the study suggest the adoption of Industry 4.0 technologies uplifts SC resilience and SC performance thereon.</t>
  </si>
  <si>
    <t>Industry 4.0; IoT; Machine learning; Supply chain resilience; Supply chain visibility; Supply chain performance</t>
  </si>
  <si>
    <t>Mohd Helmi Ali, Leanne Chung, Ajay Kumar, Suhaiza Zailani, Kim Hua Tan</t>
  </si>
  <si>
    <t>https://www.sciencedirect.com/science/article/pii/S0040162521003024</t>
  </si>
  <si>
    <t>This study proposes a sustainable blockchain framework for the halal food supply chain. As is widely acknowledged, blockchain could enhance supply chain integrity, but its impacts on the halal food supply chain are unknown. Disruptive technologies for Industry 4.0 can improve transparency, which is desperately needed in the food supply chain; however, various challenges are also incurred. Based on five in-depth halal food supply chain case studies, this paper reveals a practical framework for overcoming the challenges faced by the halal food supply chain pertaining to blockchain implementation. The framework comprises five key challenges that are vital to small and medium enterprises in halal food supply chain blockchain implementation. The findings also indicate that the halal food supply chain can gain a congruent and fresh perspective in inducing or superseding blockchain technology. In addition, the roles of supply chain integration and food regulations as the key enablers on the success of blockchain technology in the halal food supply chain are also discussed in this study. Additionally, the limitations and future research directions are also discussed.</t>
  </si>
  <si>
    <t>Blockchain technology; Halal; Food supply chain; SMEs</t>
  </si>
  <si>
    <t>Manal Hader, David Tchoffa, Abderrahman El Mhamedi, Parisa Ghodous, Alexandre Dolgui, Abdellah Abouabdellah</t>
  </si>
  <si>
    <t>Applying integrated Blockchain and Big Data technologies to improve supply chain traceability and information sharing in the textile sector</t>
  </si>
  <si>
    <t>https://www.sciencedirect.com/science/article/pii/S2452414X22000176</t>
  </si>
  <si>
    <t>Nowadays, the textile industry is strutting its stuff. On one hand, customers have a diverse choice of products available on personalized mobile apps, with immediate deliveries and returns. On the other hand, production is more effective and efficient than ever, thanks to increased automation and computerization in textile processes. However current supply chain management systems still face several serious problems such as tampering of products, poor traceability, delay, and lack of real-time information sharing. Today, a new technology called blockchain, which is a ground-breaking innovation in decentralized information technologies, can solve the above-mentioned challenges due to its important features, such as decentralization, transparency, and immutability. In this direction, this paper proposes a new framework for textile supply chain traceability based on blockchain which could offer an information platform, for all supply chain members with transparency and information sharing. Creating a traceable and transparent supply chain for textile industry would help customers to make informed choices about products they buy and the companies they support. For stakeholders in the textile supply chain, having traceability and real time information sharing builds better relationships, increases efficiency, and reduces the risk and cost of product recalls, counterfeit, and unethical labors. However, since blockchain technology is still in its early stages, it has some inherent defects, in which scalability becomes a primary and urgent one when we face the mass data in the real world. Hence, we present a new approach, consisting of the integration between two technologies which are blockchain and Big Data, to fill in the decentralized systems at scale. One of the primary research questions answered is how blockchain empowered by Big Data can be utilized and applied to manage traceability and information sharing more accurately through global supply chains. In this study we examine the necessity of traceability system concept and information sharing, followed by presentation of a blockchain integrated big data framework and its development processes. Finally, performance of this proposition is evaluated, and challenges of such a traceability system that can be addressed through further research are presented.</t>
  </si>
  <si>
    <t>Patrizio Giganti, Massimiliano Borrello, Pasquale Marcello Falcone, Luigi Cembalo,</t>
  </si>
  <si>
    <t>The impact of blockchain technology on enhancing sustainability in the agri-food sector: A scoping review</t>
  </si>
  <si>
    <t>https://www.sciencedirect.com/science/article/pii/S0959652624018274</t>
  </si>
  <si>
    <t>Blockchain technology has the potential to address sustainability challenges in the agri-food industry. This scoping review analyzes 72 papers and finds that blockchain technology can enhance economic, environmental, and social sustainability. By reducing transaction costs, improving transparency, and empowering consumers, it contributes to economic sustainability. Environmental sustainability is enhanced through carbon emissions reduction, waste management, and better environmental impact monitoring. Social sustainability is promoted through food safety, consumer trust, and financial inclusion for small farmers. However, unexplored avenues like obstacle identification, localized solutions, consumer trust factors, crisis resilience, environmental implications, and fair market access require further research. The transformative potential of blockchain in the agri-food industry requires interdisciplinary collaboration to fully harness its benefits for a more sustainable future.</t>
  </si>
  <si>
    <t>Blockchain adoption; Sustainable agriculture; Food supply chain; Review methodology; PRISMA</t>
  </si>
  <si>
    <t>Darin Detwiler</t>
  </si>
  <si>
    <t>Building the Future of Food Safety Technology</t>
  </si>
  <si>
    <t>https://www.sciencedirect.com/science/article/pii/B978012818956600004X</t>
  </si>
  <si>
    <t>Population increase will be a turning point in our approach to food growth, production, protection, and distribution. Dubai’s “Food Watch” is a digital platform used by this UAE municipality to digitize data to support the traceability and transparency of imported and certified foods. This version of Blockchain serves as an example of how to attempt to predict and prevent failures in the food supply and to ultimately prevent a future public health crisis.</t>
  </si>
  <si>
    <t>Scientists; Technologists; Legislators; Consumers; Food recalls; Outbreaks; Illnesses and deaths; Population; Food Quality; Specifications; Consumers’ Desires; Authentication; Organoleptic Testing; USDA; Foodborne pathogens; Whole genome sequencing; Certifications Kosher; Halal; Vegan; Vegetarian; Food reputations; Food safety; Dubai; UAE; Emirates restaurants; Imports; “Food Watch”; Digital platform; Digitize; Traceability; Transparency; Blockchain; Predict; Prevent failure; Public health crisis</t>
  </si>
  <si>
    <t>John G. Keogh, Abderahman Rejeb, Nida Khan, Khaldoon Zaid-Kaylani</t>
  </si>
  <si>
    <t>Blockchain: an enabler for safe food in global supply networks</t>
  </si>
  <si>
    <t>https://www.sciencedirect.com/science/article/pii/B9780128194706000081</t>
  </si>
  <si>
    <t>Recurring food safety and food fraud incidents have negatively impacted the food industry's credibility and consumer confidence. As a result, food safety management and food fraud risk have garnered significant attention. Food business operators are aware of the need to respond to consumer concerns regarding product quality and safety and shape consumer attitudes regarding food. In parallel, businesses with local, regional, or global food supply chains (FSCs) are continually evaluating the use of advanced technologies to improve supply chain efficiency and flexibility and reduce risk. In this regard, scholars have examined food safety issues and proposed blockchain technology. Blockchain is a foundational innovation that has the potential to radically transform FSCs and support the efficient management and operations of food industry stakeholders. In this chapter, we aim to expand the academic understanding of the full potential of the technology and the impediments to its adoption in the food industry by providing a comprehensive review and understanding of the literature's most prominent topics. As the chapter's primary sources of information, two blockchain use cases were selected, summarised, and analysed to highlight the practical relevance of adopting the technology in the FSC. The chapter's findings indicate that blockchain can improve FSC traceability, transparency and trust, collaboration and trade, and contributes to food safety management. However, the technology's benefits cannot be realised until technical, organisational, and regulatory issues are resolved.</t>
  </si>
  <si>
    <t>Blockchain; food; supply chains; traceability; transparency; trust; food integrity</t>
  </si>
  <si>
    <t>Shahida Anusha Siddiqui, Shuva Bhowmik, Maliha Afreen, İlknur Ucak, Ali Ikram, Francesca Gerini, Mohammad Mehdizadeh, Raphael D. Ayivi, Roberto Castro-Muñoz</t>
  </si>
  <si>
    <t>Bodybuilders and high-level meat consumers’ behavior towards rabbit, beef, chicken, turkey, and lamb meat: A comparative review</t>
  </si>
  <si>
    <t>https://www.sciencedirect.com/science/article/pii/S0899900723003337</t>
  </si>
  <si>
    <t>In bodybuilders’ diets, protein plays a crucial role in supporting muscle growth and repairing damaged muscle tissue. These individuals meet their protein needs by combining dietary sources with supplements. Animal-based proteins are often preferred over plant-based proteins because they are believed to better support muscle protein synthesis. This review explores the meat consumption patterns of bodybuilders and high-level meat consumers, focusing on rabbit, beef, chicken, turkey, and lamb. We describe and compare the types of meat bodybuilders commonly consume and provide an overview of protein supplements, including meat-based options, plant-based alternatives, and whey-based products. Our aim is to gain insight into the dietary preferences of bodybuilders and high-level meat consumers, considering their nutritional requirements and the potential effect on the meat industry. We conducted an extensive search across various databases, including Scopus, Web of Science, PubMed, and Google Scholar. We found that individual choices vary based on factors such as attitudes, trust, taste, texture, nutritional content, ethical considerations, and cultural influences. Nutritional factors, including protein content, amino acid profiles, and fat levels, significantly influence the preferences of bodybuilders and high-level meat consumers. However, it is crucial to maintain a balance by incorporating other essential nutrients such as carbohydrates, healthy fats, vitamins, and minerals to ensure a complete and balanced diet. The findings from this review can inform strategies and product development initiatives tailored to the needs of bodybuilders and discerning meat enthusiasts.</t>
  </si>
  <si>
    <t>Bodybuilding; Competition preparation; Dietary strategies; Nutrition; Supplements; Meat consumption</t>
  </si>
  <si>
    <t>Chandra, GR; Liaqat, IA; Sharma, B</t>
  </si>
  <si>
    <t>This paper aims to address the various challenges of the Halal Food Industry and how far the emerging Distributed Ledger Technology, Blockchain, can play a role in redefining the current system. Blockchain technology allows users to assess all transactions simultaneously and in real-time, enforcing transparency, safety, authenticity, and auditability. Blockchain along with other disruptive technologies, like IoT and AI, will allow stakeholders to retrieve the high-quality information required to make more informed choices. The Islamic teachings Mimed in preparation of halal food are principles not only followed by Muslims but every person soughing to have hygienic, healthy food. With the rise of the Halal Food sector, organizations must find ways to increase their supply chain efficiency and Blockchain promises to fill that gap with higher transparency and assurance of Halal compliance. A demonstration is provided to have an insight on how the Blockchain technology would shape the Halal Food Supply Chain and an experimental study is also carried out on Hyperledger Fabric Composer - Playground - to analyze how ownership of halal product may be tracked.</t>
  </si>
  <si>
    <t>Blockchain; Halal Food; Halal Certification; Supply Chain; Transparency; Hyperledger Composer</t>
  </si>
  <si>
    <t>Proceedings Paper</t>
  </si>
  <si>
    <t>Karyani, E; Geraldina, I; Haque, MG; Zahir, A</t>
  </si>
  <si>
    <t>PurposeHalal certification is an acknowledgment of the halalness of a product or service issued by a halal regulator based on Islamic law. This study aims to investigate the intentions of consumers and regulators toward blockchain-based halal certification. Blockchain is useful for storing and verifying halal certificates, thereby increasing trust in products or services because the public cannot change or access data once it is stored.Design/methodology/approachThis study uses a triangulation approach by distributing online questionnaires to consumers as a research instrument of a quantitative approach processed with smart partial least squares. Meanwhile, the qualitative approach is carried out through observation, in-depth interviews with the Ministry of Religion's Halal Product Assurance Organizing Agency (BPJPH) and Halal Examination Agency (LPH), and forum group discussions (FGDs) with several related parties.FindingsThe observation results show that most consumers expect the government to provide an easy-to-use application to check halal food products and restaurants. Consumers' intention to use this technology is influenced directly by attitudes and indirectly by their beliefs. Furthermore, the results of interviews and FGDs reported that LPH was not ready to apply blockchain technology, while BPJPH strongly supported adopting blockchain technology in the certification process.Practical implicationsThis finding recommends that the Indonesian government apply blockchain technology to gain transparency and accountability regarding the halal product process.Originality/valueThis study fills the research gap by observing three perspectives from different stakeholders and using a triangulation approach to analyze the need for adoption of blockchain-based halal certification of halal food products.</t>
  </si>
  <si>
    <t>Tieman, M; Darun, MR; Fernando, Y; Ngah, A</t>
  </si>
  <si>
    <t>Utilizing Blockchain Technology to Enhance Halal Integrity: The Perspectives of Halal Certification Bodies</t>
  </si>
  <si>
    <t>Brand owners face multiple challenges in establishing end-to-end halal supply chains and in halal issue management. To this end, leading Halal Certification Bodies (HCBs) set up a discussion group to achieve consensus on a way forward and to examine the potential role of the halal blockchain in resolving these issues, as well as the key parameters, and segregation and communication requirements of the blockchain. Halal issues can be divided broadly into three areas: contamination, non-compliance and perception. Only cases involving contamination and non-compliance need to be reported to the HCB. Consensus has been achieved in the segregation of halal supply chains in terms of designated halal transport, storage and halal compliant terminals, for Muslim (majority) countries, whereas in non-Muslim (majority) countries greater leniency is possible. Effective segregation is only possible with effective communication, whereby the term 'halal supply chain' is encoded in freight documents, on freight labels and within the ICT system.</t>
  </si>
  <si>
    <t>Halal supply chain; Blockchain technology; Halal Certification Bodies (HCBs)</t>
  </si>
  <si>
    <t>Hendayani, R; Fernando, Y</t>
  </si>
  <si>
    <t>Purpose This study aims to investigate the relationship between blockchain technology adoption and firm competitiveness through Halal supply chain performance as a mediating variable. Design/methodology/approach This paper has used the explanatory approach and multivariate data analysis using partial least squares with structural equation modelling. The data were collected from 178 Indonesian manufacturing firms producing Halal-certified foods and beverages. Findings The findings reveal that adopting blockchain technology positively and significantly affects Halal supply chain performance and firm competitiveness. The total indirect effect shows that the availability of blockchain technology indirectly affects the firm's competitiveness through Halal supply chain performance. Originality/value This study has provided a novel theoretical framework showing that adopting blockchain technology can improve the Halal supply chain performance and the firm's competitiveness. The transparency and integrity features of blockchain technology have strengthened the consumers' confidence in the reliability of the Halal-certified food and beverage products.</t>
  </si>
  <si>
    <t>Firm competitiveness; Halal supply chain performance; Blockchain technology; Manufacturing; Halal food</t>
  </si>
  <si>
    <t>Handayani, DI; Vanany, I</t>
  </si>
  <si>
    <t>Blockchain application in supply chain and halal has risen in recent years. This can be seen by increasing the number of papers published. The purpose of this paper was to review and analyze the previous papers on blockchain application in supply chain and halal supply chain using a systematic literature review based on the Scopus database from 2017-2021. The findings indicate that the literature review methods the most of research method used, manufacturing is the most blockchain application of industry type, trust is the most benefits achieved of blockchain application, traceability system is the most function of blockchain application. The main contribution of this paper is the systematic classification of the relevant literature on blockchain application on supply chain and halal. Therefore, academics might find the helpful review and discussion for further research.</t>
  </si>
  <si>
    <t>Blockchain application; supply chain; halal supply chain</t>
  </si>
  <si>
    <t>Alamsyah, A; Hakim, N; Hendayani, R</t>
  </si>
  <si>
    <t>The halal industry is constantly developing into a broader concept of the Islamic economy, an economic activity that follows the Islamic-based principle. As a populous Muslim country, Indonesia follows the growth trend by aiming to dominate the global halal market. The strategy is to improve the current halal assurance process. Presently, the technology and procedure do not provide enough process transparency, traceability, and granularity of information. To achieve the strategic goal, a technological change is needed. A new emerging technology, blockchain, may potentially answer the challenge. This study's first objective is to discuss improving the current assurance practice in the Indonesian halal supply chain ecosystem, particularly in the meat industry. The second objective is to construct a traceability system model for the supply chain. Our goal is to propose a blockchain-based halal traceability system model. The model can be enhanced to be a national standard tool to develop the economy towards a sustainable supply chain.</t>
  </si>
  <si>
    <t>blockchain; halal supply chain; traceability system; slaughterhouse</t>
  </si>
  <si>
    <t>Bux, C; Varese, E; Amicarelli, V; Lombardi, M</t>
  </si>
  <si>
    <t>Islam is the second-largest religion on a global scale. All around the world Muslims are estimated to comprise more than 1.9 billion people. Therefore, the demand for Halal commodities is expected to reach a high growth rate: thus, it is crucial to increase its global market's reliability and traceability. Based on these grounds, the scope of this paper is to assess Halal food sustainability, examining the barriers and opportunities offered by the certification and blockchain tools. To this purpose, the authors carried out an integrative literature review, selecting 54 contributions in the Web of Science platform. Despite several limitations, such as the lack of a standardized framework or universally accepted and reliable certifying authorities, the implementation of blockchain technology has emerged as an interesting instrument to increase the trustworthiness and traceability of Halal foods. This tool could also help the development of protocols and standard procedures, ensuring hygienic and permitted products that may boost food safety and security. Besides, the enhancement of the Halal certification and the blockchain tool, even if several efforts are required in terms of innovation and cooperation by local authorities, industrial associations and leading consumers, could enhance fair trade, ethical business, green animal breeding and environmental economics, and hence sustainable development.</t>
  </si>
  <si>
    <t>halal food products; certification; blockchain; food safety; sustainability; integrative literature review; PRISMA model</t>
  </si>
  <si>
    <t>Ahamed, NN; Vignesh, R; Alam, T</t>
  </si>
  <si>
    <t>Blockchain is a disseminated open record that is utilized to record the exchange across numerous Personal computers. Blockchain innovation can be applied in any space like banking, medical services, land, travel, food, and store networks. In food products, halal food is served throughout the world. Halal does not only belong to Muslim people it's for everyone globally. Halal means cleanliness of this food product.so, ensure the food products are free from contamination of halal food with other food products. The smart contract was created in the halal food supply chain to ensure consumer trustworthily. Tracking and tracing the halal products in the supply chain from producer to consumer we implement some special tags (RFID/QR Code). These special tags track the food products from farm to consumer and vice versa tracing the halal food from consumer to producer to reduce the contamination of food items with halal food items.</t>
  </si>
  <si>
    <t>Blockchain; Smart Contract; Halal Food; RFID; QR Code</t>
  </si>
  <si>
    <t>Article; Early Access</t>
  </si>
  <si>
    <t>Harsanto, B; Farras, JI; Firmansyah, EA; Pradana, M; Apriliadi, A</t>
  </si>
  <si>
    <t>Background: The halal supply chain is a focused type of supply chain that ensures halal products throughout the entire process, from upstream to downstream. This paper aims to identify the innovative digital technology 4.0 utilized within the halal supply chain and understand its impact on firm performance, both financial and non-financial. Methods: A systematic review methodology was employed on the academic database of Scopus, resulting in 70 articles. We analyze the included articles with two main aspects that are of concern in this research, namely what technology is used in certain parts of the supply chain (procurement, manufacturing, distribution, and/or logistics), as well as the impact on firm performance (financial and/or non-financial); Results: Our findings reveal that the technologies widely used include blockchain technology, halal financial technology, and halal traceability system (RFID, IoT). Conclusions: Innovative digital technology has been implemented in the halal supply chain and has affected the firm's performance both financially and non-financially. Future research is suggested to focus on investigations regarding holistic technology integration, quantitative analysis to measure the specific financial performance of firms adopting digital technologies, and the feasibility and importance of technology adoption for Small and Medium Enterprises (SMEs) in the halal industry.</t>
  </si>
  <si>
    <t>halal supply chain; innovative digital technology 4.0; halal value chain; systematic review; HSCM; halal industry; halal production; halal logistics; technology; halal supply chain management</t>
  </si>
  <si>
    <t>Tan, A; Gligor, D; Ngah, A</t>
  </si>
  <si>
    <t>There is a growing concern towards full integrity of Halal food and its traceability as supply chains become global. This research identifies the current traceability challenges for the food supply chain in Malaysia to comply with Halal requirements. We position these challenges in the context of institutional theory and agency theory. Our manuscript directly addresses Duan et al.'s (2020) call for studies grounded in actual real-life data to address Blockchain implementation in Halal food chains. As such, we propose a novel traceability framework built on Blockchain derived from real-life Blockchain implementation in three distinct Halal supply chains. The technology with smart contract is proposed with inputs from three Blockchain software providers with the aim to create a conceptual framework that integrates both Halal processes and technologies to improve traceability of Halal food supply chain from farm to fork.</t>
  </si>
  <si>
    <t>Halal requirements; Blockchain; smart contract; QR code; food supply chain; traceability</t>
  </si>
  <si>
    <t>Sunmola, F; Baryannis, G; Tan, A; Co, K; Papadakis, E</t>
  </si>
  <si>
    <t>The global halal market is growing, driven by rising stakeholder populations and increasing consumer interest in ethical and sustainable food choices. This surge in demand necessitates robust halal compliance throughout complex supply chains. However, there are several challenges, including fragmented information, increased understanding of halal requirements among stakeholders, and difficulties in tracing product provenance. This paper proposes a holistic framework for halal certification and compliance, addressing these challenges through the integration of artificial intelligence (AI) and blockchain technologies. AI can automate halal compliance checks, identify potential irregularities in sourcing and composition, and facilitate risk management. The blockchain offers an ideal platform for tracking product provenance throughout the halal supply chain. This ensures trust and confidence among consumers by providing verifiable information on ingredient origin and production processes. This paper further strengthens the potential of this framework by presenting an illustrative example that utilises knowledge graphs, machine learning, and smart contracts. This exemplifies the potential application of the proposed framework in the context of halal pre-certification processes. By fostering transparency and streamlining compliance procedures, the proposed holistic framework, empowered by AI and the blockchain, can significantly enhance trust and confidence among stakeholders within the halal food industry.</t>
  </si>
  <si>
    <t>halal certification; artificial intelligence; blockchain; knowledge graph; machine learning; supply chain</t>
  </si>
  <si>
    <t>Surjandari, I; Yusuf, H; Laoh, E; Maulida, R</t>
  </si>
  <si>
    <t>Halal Supply Chain Management requires an assurance that the entire process of procurement, distribution, handling, and processing materials, spare parts, livestock, work-in-process, or finished inventory to be well documented and performed fit to the Halal and Toyyib. Blockchain technology is one alternative solution that can improve Halal Supply Chain as it can integrate technology for information exchange during the tracking and tracing process in operating and monitoring performance. This technology could improve trust, transparency, and information disclosure between supply chain participants since it could act as a distributed ledger and entitle all transactions to be completely open, yet confidential, immutable, and secured. This study uses a Blockchain Network with three channels and uses raft consensus algorithm in designing web interfaces and testing their capabilities. From the web interface, there were no failures in the validity test during the invoke test and the query test. In addition, the web interface was also successfully tested to thwart the formation of a block in case of data input errors from the user. The server can also do the process as a provider of information and validator for the web interface. From the results of simulations conducted on the Blockchain Network that was made, Blockchain's transaction speed is fast and all the transaction is successfully transferred to other peers. Thus, Permissioned Blockchain is useful for Halal Supply Chain not just because it can secure transactions from some of the halal issues, but the transaction speed and rate to transfer data are very effective.</t>
  </si>
  <si>
    <t>Blockchain; Hyperledger Fabric; Multiple channels; Raft; Halal Supply Chain</t>
  </si>
  <si>
    <t>Ali, MH; Chung, LN; Kumar, A; Zailani, S; Tan, KH</t>
  </si>
  <si>
    <t>Ali, MH; Chung, LN; Tan, KH; Makhbul, ZM; Zhan, YZ; Tseng, ML</t>
  </si>
  <si>
    <t>Blockchain infrastructures' promising benefits and tremendous growth revolutionised supply chain; especially for the highly concerned industry with integrity issues such as halal food. Drawing on the technology, organisation, environment framework and diffusion of innovation theory, this study investigates the factors that affect halal food SMEs (HFSMEs). The questionnaires covering 500 halal-certified SMEs were conducted in Malaysia. The results showed that the theory of diffusion of innovation (DOI) and technological-organisational-environmental (TOE) model was tested with 175 respondents, showing top management support, trialability, external support, and competitive pressure are the critical factors influencing HFSMEs' intention to adopt BT. In contrast, relative advantage, compatibility, complexity, uncertainty and security, observability, organisational readiness, and government regulations show no effect on intention. In addition, supply chain integration (SCI) is a moderating factor in diffusing BT.</t>
  </si>
  <si>
    <t>Blockchain; intention to adopt; supply chain integration; halal food industry</t>
  </si>
  <si>
    <t>Dashti, LAHF; Jackson, T; West, A; Jackson, L</t>
  </si>
  <si>
    <t>Building a Halal Food Traceability Model for Kuwaiti Halal Ecosystem from Stakeholders' Perspectives</t>
  </si>
  <si>
    <t>Traceability systems are crucial in halal and agri-food industries due to their tracking and tracing capabilities for halal food integrity. It is difficult to create a traceability system for the halal food supply chain because of differing requirements and complex stakeholders' needs. Gaining a thorough grasp of stakeholders' viewpoints on the creation of a process-based model that can be adopted and implemented for halal food traceability in Kuwait's halal food industry was the main goal of this study. A qualitative research design was adopted to address the aim, involving interviews with 4 halal processor and 5 government officials in the halal food sector. The data were analysed using thematic analysis. The qualitative study found that farm-related processes, supplier-related processes and processors-based processes are critical components to be included in the model of the traceability system along with the application of innovative technologies (e.g., blockchain, internet-of-things). It was also noted that streaming the certification system and collaboration among stakeholders for designing an adoptable and implementable system is needed. Based on these perspectives of the halal food processors and government agencies in Kuwait, a process-based model of halal meat traceability was constructed, using Anylogic software, involving the farmers, suppliers and food processors-based processes which need to be integrated into a potential halal food traceability system. These results add to a larger body of research that aims to create a framework for traceable stakeholder requirements by using business process modelling to create a unified model.</t>
  </si>
  <si>
    <t>Supply chain; traceability system; halal food; stakeholders' requirements</t>
  </si>
  <si>
    <t>Ardiantono, DS; Ardyansyah, GD; Sugihartanto, MF; Al Mustofa, MU; Lisdiantini, N</t>
  </si>
  <si>
    <t>PurposeThis study aims to identify the challenges, promote respective solutions and construct strategies for the implementation of the halal supply chain in Indonesia's small and medium-sized enterprises (SMEs).Design/methodology/approachThis research used the analytic network process in nine respondents categorised into three groups of relevant stakeholders: government, academia and industry.FindingsSeven essential criteria for the implementation of a halal supply chain in SMEs were identified, namely, the process, packaging, storage, transportation, fundamental aspects, supporting policy and technology. Notably, the high cost of adopting blockchain technology was the most crucial issue, particularly in SMEs.Practical implicationsThrough the findings, several critical factors to consider in the implementation of halal supply chains for SMEs were identified. The investment in halal supply chain technology, which incurs a high cost carried by entrepreneurs, is a burden for SMEs. For this reason, further studies are required to formulate and develop cost-effective halal supply chain technology for SMEs.Originality/valueTo the best of the authors' knowledge, this research is the first attempt of comprehensively mapping the barriers and developing strategic solutions to implement the halal supply chain by Indonesia's SMEs.</t>
  </si>
  <si>
    <t>Small and medium-sized enterprises; Supply chain management; Analytical network process; Halal industry</t>
  </si>
  <si>
    <t>Hew, JJ; Wong, LW; Tan, GWH; Ooi, KB; Lin, BS</t>
  </si>
  <si>
    <t>Purpose Given the emerging nature of integrating blockchain into food traceability systems, this study aims to investigate the intention to participate in a blockchain-based Halal traceability system through a united model that consists of Halal orientation strategy, institutional theory and diffusion of innovation theory. Design/methodology/approach A sample that consists of 143 Malaysian Halal food and beverage manufacturers was drawn from Halal Malaysia Official Portal using the simple random sampling technique. The responses were collected from the key managerial personnel with experience and knowledge on the Halal supply chain using phone interviews. Subsequently, the partial least squares structural equation modelling approach was then used to analyse the theoretical model. Findings The manufacturers would go through a chain of the process before deciding to participate in the traceability system. Firstly, the manufacturers which practice a comprehensive Halal orientation strategy will be more perceptive towards the institutional pressures that demand them to participate in a traceability system. Secondly, in response to the pressures, the manufacturers would evaluate the technological characteristics of the system and subsequently develop their perceived desirability. Thirdly, the manufacturers with favourable perceived desirability shall decide to participate in the system. Originality/value This study advances the current literature of Halal supply chain, information systems, operations management and blockchain through an integrated model that could explain 73.19% of the variance in intention to participate.</t>
  </si>
  <si>
    <t>Innovation; Supply-chain management; Food industry; Food security; Blockchain; Food traceability systems; Halal orientation strategy; Institutional theory; Diffusion of innovation theory</t>
  </si>
  <si>
    <t>Azizah, SN</t>
  </si>
  <si>
    <t>This study aimed to determine the effect of halal awareness and traceability on consumer purchase decisions. The study focuses on the customer perspective on halal food product buying intentions in the internet era. The consumer perspective emphasizes the factors contributing to halal knowledge and the purchasing decisions associated with halal products. The study examined the effect of halal traceability on the relationship between halal awareness and consumer purchasing intentions. The quantitative research methodology was used, and questionnaires were delivered in person and online to collect data from 350 consumers. The results were analyzed using the SEM method. The study's findings indicate that halal awareness affects customers' purchase intentions. Additionally, religiosity, blockchain as a metric of traceability, and knowledge all influenced consumers' purchase decisions. Halal traceability mediated the association between halal awareness and customer purchasing intentions positively. The study has policy ramifications and implications for academics and marketers.</t>
  </si>
  <si>
    <t>halal traceability; blockchain; halal awareness; consumer intention</t>
  </si>
  <si>
    <t>Sumarliah, E; Li, TK; Wang, BL; Khan, SU; Khan, SZ</t>
  </si>
  <si>
    <t>RETRACTED: Blockchain technology adoption in Halal traceability scheme of the food supply chain: evidence from Indonesian firms (Retracted article. See MAY, 2025)</t>
  </si>
  <si>
    <t>PurposeThe paper examines the intent to adopt blockchain-facilitated Halal traceability (BFHT) scheme in Indonesian firms' Halal food supply chain (SC). This study integrates Halal-focused attitude, innovation diffusion and institutional theories to construct the model.Design/methodology/approachData collection uses a simple random sampling method. Respondents are company leaders with experience and knowledge regarding Halal SC. The SEM-PLS approach was applied to test the hypothetical structure.FindingsThe intent to adopt BFHT is considerably affected by perceived attractiveness, as perceived attractiveness is considerably affected by institutional forces, which are significantly influenced by Halal-focused attitude. Firms that follow a completely Halal-focused attitude show higher awareness regarding institutional forces that motivate them to adopt a BFHT.Originality/valueThis research is among the initial works regarding Halal SCs that integrate Halal-focused attitude, innovation diffusion and institutional theories to recognise firms' intent to adopt a BFHT scheme.</t>
  </si>
  <si>
    <t>Supply chain; Halal food; Blockchain; Traceability; Innovation; Institutional theory</t>
  </si>
  <si>
    <t>Article; Early Access; Retracted Publication</t>
  </si>
  <si>
    <t>Sidarto, LP; Hamka, A</t>
  </si>
  <si>
    <t>Demand for Halal food has significantly increased with the growing Muslim population and society's interest in sustainable food production. However, there has been an increase in concerns regarding the Halal food labeling transparency process, with misleading labels found across the world. Blockchain-based traceability systems are a potential solution for current limitations in monitoring the production process of food due to its inherent decentralization and immutable nature. The technology allows stakeholders, including consumers, to promote farm-to-fork transparency, where traceability is a core component. This paper will explore the blockchain-based traceability system use case implemented by the Indonesian poultry player PT Sreeya Sewu Indonesia Tbk. Utilizing a blockchain-based system as a foundation for traceability shows promising results: data throughout the process is recorded permanently and difficult to tamper. Although the system does not eliminate the possibility of incorrect information being recorded, the same immutability characteristics will keep the new knowledge of fraud permanent if found during the audit. This layer of accountability contributes to the transparency that benefits both the consumers and stakeholders of the value chain.</t>
  </si>
  <si>
    <t>blockchain; decentralization; halal traceability; poultry; transparency; supply chains</t>
  </si>
  <si>
    <t>Vanany, I; Soon-Sinclair, JM; Rahkmawati, NA</t>
  </si>
  <si>
    <t>PurposeThe demand for halal food products is increasing globally. However, fraudulent activities in halal products and certification are also rising. One strategy to ensure halal integrity in the food supply chain is applying halal blockchain technology. However, to date, a few studies have assessed the factors and variables that facilitate or hinder the adoption of this technology. Thus, this study aims to assess the significant factors and variables affecting the adoption of halal blockchain technology.Design/methodology/approachA Delphi-based approach, using semi-structured interviews, was conducted with three food companies (chicken slaughterhouses, milk processing plants and frozen food companies). The cognitive best-worst method determines the significant factors and variables to prioritise halal blockchain adoption decisions.FindingsThe results showed that the most significant factors were coercive pressure and halal strategy. Nineteen variables were identified to establish a valid hierarchical structure for halal blockchain adoption in the Indonesian food industry. The five significant variables assessed through the best-worst method were demand, regulator, supply side, sustainability of the company's existence and main customers.Practical implicationsThe proposed halal blockchain decision structure can assist food companies in deciding whether to adopt the technology.Originality/valueThis study proposes 19 variables that establish a valid hierarchical structure of halal blockchain adoption for the Indonesian food industry.</t>
  </si>
  <si>
    <t>Halal blockchain adoption; Food Industry; Best-worst method</t>
  </si>
  <si>
    <t>Nawaz, A; Afzal, A; Khatibi, A; Shankar, A; Madan, H; Faisal, HS; Shahbaz, A; Usman, I; Zulfiqar, N; Saeed, F; Ahmed, A; Imran, A; Afzaal, M; Karni, A; Ahmed, F; Akram, N; Rasheed, M; Islam, F</t>
  </si>
  <si>
    <t>Rejeb, A; Rejeb, K; Simske, S; Keogh, JG</t>
  </si>
  <si>
    <t>Blockchain technology has emerged as a tool with the potential to enhance transparency, trust, security, and decentralization in supply chain management (SCM). This study presents a comprehensive review of the interplay between blockchain technology and SCM. By analyzing an extensive dataset of 943 articles, our exploration utilizes the Latent Dirichlet Allocation (LDA) method to delve deep into the thematic structure of the discourse. This investigation revealed ten central topics ranging from blockchain's transformative role in supply chain finance and e-commerce operations to its application in specialized areas, such as the halal food supply chain and humanitarian contexts. Particularly pronounced were discussions on the challenges and transformations of blockchain integration in supply chains and its impact on pricing strategies and decision-making. Visualization tools, including PyLDAvis, further illuminated the interconnectedness of these themes, highlighting the intertwined nature of blockchain adoption challenges with aspects such as traceability and pricing. Despite the breadth of topics covered, the paper acknowledges its limitations due to the fast-evolving nature of blockchain developments during and after our analysis period. Ultimately, this review provides a holistic academic snapshot, emphasizing both well-developed and nascent research areas and guiding future research in the evolving domain of blockchain in SCM.</t>
  </si>
  <si>
    <t>blockchain technology; supply chain management; traceability; supply chain finance; e-commerce; topic modeling</t>
  </si>
  <si>
    <t>Fernando, Y; Hendayani, R; Jawo, M; Rahamaddulla, SR; Aziz, KA; Maimunah, N</t>
  </si>
  <si>
    <t>Discovering Islamic marketing potential in shaping blockchain-based halal logistic services: a bibliometric analysis</t>
  </si>
  <si>
    <t>Purpose - This paper aims to examine the Islamic marketing literature to uncover potential customer adoption behaviours and enhance the effectiveness of blockchain-based halal logistics services in catering to customer demands. The findings of this paper provide substantial contributions to the realms of both halal logistics services and Islamic marketing literature, delineating future paths for research. By delving into halal logistics practices, integration procedures and service provider performance, this paper assists stakeholders in enhancing halal logistics services to meet the changing demands of customers effectively. Design/methodology/approach - This paper uses a systematic review incorporating bibliometric analysis to examine past and contemporary research topics, selecting and appraising contributions while analysing and consolidating data. A methodical approach has been used to identify, assess and incorporate pertinent studies on Islamic characteristics, traceability technology, blockchain integration and halal logistics practices. Findings - After screening and analysing 139 selected documents with the VOS viewer, it is evident that among a 1,000 keywords, 15 stand out in terms of frequency and link strength. The research highlights the considerable academic interest in themes such as blockchain, halal logistics and supply chain, underscoring their importance. The findings of this paper help bridge the gap in Islamic marketing by linking technology with religious values. It suggests that the integration of blockchain technology in halal logistics enhances operational efficiency while aligning with both operational and Islamic marketing principles, promoting ethical conduct and transparency as key enablers. Practical implications - The theoretical significance of this paper lies in establishing a correlation among three key research domains: technology, symbolised by blockchain; customer-centric operations, incorporating the halal supply chain and logistics within Islamic marketing. The outcomes reflect consumer behaviour and Shariah compliance. This integration has the potential to introduce innovative theoretical frameworks that encompass religious ethics in marketing, logistics and technological advancements. Originality/value - This paper comprehensively analyses the intersection between blockchain technology, halal logistics, supply chain management and Islamic marketing. The paper has comprehensively analysed previous studies and outlined the future research path for blockchain technology in halal logistics and its application in Islamic marketing literature.</t>
  </si>
  <si>
    <t>Islamic marketing; Halal logistics; Blockchain; Customer behaviour; SRuBA; Muslim</t>
  </si>
  <si>
    <t>Masudin, I; Rahmatullah, BB; Agung, MA; Dewanti, IA; Restuputri, DP</t>
  </si>
  <si>
    <t>Background: The increasing Muslim population worldwide will increase the Islamic market share in the future. Thus, the higher demand for halal food has caused the food industry to pay attention to the quality control system for the ingredients used. This paper aims to review the previous literature regarding the traceability system for halal suppliers in the food supply chain to achieve the specified halal standards. It discusses the literature review as a method for conducting research and offers an overview of different types of reviews, as well as some guidelines to both conduct and evaluate a literature review. Methods: The method uses a sample of about 200 articles from the structured literature study period in 2007-2021. We use Perish application to identify journals, articles, citations, authors, and keywords. Results: The analysis reveals five research topic clusters: traceability, halal supply chain, food supply chain, halal logistics, and halal lifestyle. There is a strong relationship between procurement and traceability. Procurement is related to the food industry and halal traceability. The food product traceability system provides transparency in food manufacturing, enabling customers to trust halal product claims. The results show that food supply chain information systems can enable traceability and transparency. Conclusions: The review of this analysis is related to the supplier traceability system in the halal-food-production supply chain, which can help explore halal supplier issues and trends. For future research, technology can be used within a traceability system in the halal food industry, such as data interchange, radio frequency identification, and blockchain.</t>
  </si>
  <si>
    <t>traceability; procurement; halal; halal suppliers; halal logistics</t>
  </si>
  <si>
    <t>Ariffin, MFM; Hamid, MFA</t>
  </si>
  <si>
    <t/>
  </si>
  <si>
    <t>For Muslim societies, the issues of halal and non-halal products are of very sensitive nature. Unfortunately, there has been a worrying increase in halal crimes in recent years and there appears to be no end in sight to this issue. For this reason, the application of block-chain technology may be useful for dealing with this issue in Malaysia. The objective of this research is to examine the practicality of leveraging block-chain technology to prevent halal crimes. A systematic review on relevant research publication on this issue was conducted and results from the review indicate that there is a huge potential in leveraging block-chain technology to benefit the halal industry as well as preventing halal crimes at grass root level.</t>
  </si>
  <si>
    <t>Blockchain; Digital Revolution; Technology; Data Networking; Halal Supply Chain</t>
  </si>
  <si>
    <t>Ellahi, RM; Wood, LC; Khan, M; Bekhit, AEA</t>
  </si>
  <si>
    <t>The application of Industry 4.0 technologies in the halal meat supply chain (HMSC) is an emerging but underexplored area. While technologies like 3D printing, AI, AR, metaverse, digital twins, robotics, and big data analytics are widely discussed in food production, their specific use in HMSC lacks comprehensive analysis. These technologies can address challenges such as cross-contamination, fraud, and traceability issues, but few studies have examined their practical implementation, highlighting the need for further empirical research. This review explores how Industry 4.0 technologies enhance efficiency, traceability, and transparency in HMSC and highlights the potential use of AR for real-time product verification, metaverse for virtual inspections, AI and robotics for improving efficiency, compliance, and hygiene, and digital twins for training and product quality monitoring. The review also identified research gaps, particularly the lack of focus on intelligent packaging, in vitro meat, and the 3D printing of halal meat products. The findings stress the need for greater exploration of these technologies in the HMSC, emphasizing their transformative potential in creating a transparent and efficient halal food system. Further research on emerging technologies like 3D printing and in vitro meat is essential, especially regarding their impact on halal standards and sustainability, ensuring future growth.</t>
  </si>
  <si>
    <t>halal; 3D printing; blockchain; Internet of Things; augmented reality; artificial intelligence; metaverse; digital twins; robotics; big data analytics</t>
  </si>
  <si>
    <t>Rejeb, A; Rejeb, K; Abdollahi, A; Zailani, S; Iranmanesh, M; Ghobakhloo, M</t>
  </si>
  <si>
    <t>Digitalization in Food Supply Chains: A Bibliometric Review and Key-Route Main Path Analysis</t>
  </si>
  <si>
    <t>Technological advances such as blockchain, artificial intelligence, big data, social media, and geographic information systems represent a building block of the digital transformation that supports the resilience of the food supply chain (FSC) and increases its efficiency. This paper reviews the literature surrounding digitalization in FSCs. A bibliometric and key-route main path analysis was carried out to objectively and analytically uncover the knowledge development in digitalization within the context of sustainable FSCs. The research began with the selection of 2140 articles published over nearly five decades. Then, the articles were examined according to several bibliometric metrics such as year of publication, countries, institutions, sources, authors, and keywords frequency. A keyword co-occurrence network was generated to cluster the relevant literature. Findings of the review and bibliometric analysis indicate that research at the intersection of technology and the FSC has gained substantial interest from scholars. On the basis of keyword co-occurrence network, the literature is focused on the role of information communication technology for agriculture and food security, food waste and circular economy, and the merge of the Internet of Things and blockchain in the FSC. The analysis of the key-route main path uncovers three critical periods marking the development of technology-enabled FSCs. The study offers scholars a better understanding of digitalization within the agri-food industry and the current knowledge gaps for future research. Practitioners may find the review useful to remain ahead of the latest discussions of technology-enabled FSCs. To the authors' best knowledge, the current study is one of the few endeavors to explore technology-enabled FSCs using a comprehensive sample of journal articles published during the past five decades.</t>
  </si>
  <si>
    <t>agri-food; food supply chain; blockchain; IoT; big data; sustainability; food security; COVID-19; food safety; digitalization</t>
  </si>
  <si>
    <t>International Conference on Business and Technology,  ICBT 2021</t>
  </si>
  <si>
    <t>https://www.scopus.com/inward/record.uri?eid=2-s2.0-85136800851&amp;partnerID=40&amp;md5=ded4dee9abae989af6fdc122a1dbe819</t>
  </si>
  <si>
    <t>The proceedings contain 69 papers. The special focus in this conference is on Business and Technology. The topics include: Development of PHE-Coach–A Personalized Health E-Coaching System; mechanism of Brand Formation of the Tourism Industry During the Pandemic; improvement of the Marketing Management System of Tourism and Hospitality Industry Enterprises on the Basis of Innovations; Success Factors Affecting the Adoption of Artificial Intelligence and the Impacts of on Organizational Excellence: A Case to be Studied in the MENA Region, and Turkey in Particular; certification Mark for Sabah Handicrafts; supply Chain Sustainability Management Through Blockchain Technology in Maritime Industry; the Predilection of Courier Service Selection During Cybershopping in Malaysia; halal Tourism: A Debate Between Its Religious Values and Business Interest; A Case of Malaysia; Implementation of the E-portfolio in Teaching Practices in Malaysia IPTA; malaysian Hotel Strategy in Compliance with Local Authority; influence of Health Literacy Towards Health Communication Competence Among Kelantanese: A Comparative Study; economic and Commercial Value Comparison Between Syariah Compliant and Muslim Friendly Approach in Hotel Industry; taxonomic Manifestations of the Concept “Man” in Digital Communication; re-interpreting ‘Luxury Hospitality’ Through Experienscape, Customer Satisfaction, and Customer Well-being; delivering Future-Ready Financial Management Course for Non-finance Students Using Internet of Things (IoT); the Proclivity of Green Communication for Logistics Industry: A Framework; exploring the Financial System of Madrasas in Gujarat with Focus on Sources of Funds and Its Utilizations; a Study of Barriers to E-Commerce Adoption Among Cooperatives in Morocco; The Importance of Brand Love on SMEs Context in Indonesia; preface; foreword.</t>
  </si>
  <si>
    <t>Raimi L.; Animashaun U.A.</t>
  </si>
  <si>
    <t>Contemporary Discourse on the Farm-to-Fork Concept of the Blue Economy: Exploration for Halal Industry Sustainability</t>
  </si>
  <si>
    <t>https://www.scopus.com/inward/record.uri?eid=2-s2.0-105005053188&amp;doi=10.1007%2f978-981-96-1729-6_16&amp;partnerID=40&amp;md5=e92c19969378df1ba3b8eeb032682ade</t>
  </si>
  <si>
    <t>This chapter explores the integration of the Farm-to-Fork concept within the Blue Economy framework to enhance sustainability in the Halal industry. Utilising the Critical Discourse Analysis (CDA) methodology, which examines how language and discourse shape and reflect social practices, power relations, and ideologies, the insightful results reveal that sustainable aquaculture and fishing practices have a significant impact on food security, economic growth, and compliance with Halal standards in Muslim-majority countries. These practices ensure a stable food supply, improve nutritional quality, stimulate economic growth and attract investment. To achieve these benefits, the chapter proposes a multidimensional framework that aligns sustainable development goals with Islamic guidelines and includes policy development, certification systems, technological innovations for traceability, and robust stakeholder partnerships. Key challenges identified in the Blue Economy farm-to-fork approach include complex supply chains, lack of standardization, technological gaps and fraud risks. Proposed solutions include blockchain technology, uniform certification standards, capacity building and strict regulatory enforcement. Practical implications for policymakers include the development of harmonized regulations that integrate blue economy principles with halal standards. This includes creating comprehensive policies that mandate sustainable practices throughout the supply chain and promoting standards that address environmental sustainability and halal compliance. Industry practitioners are encouraged to use technological solutions such as blockchain for greater transparency and consumer trust and to use digital platforms for better coordination and compliance with standards. Ongoing education and training programs for all stakeholders are essential to raise awareness of halal integrity and sustainable practices. © The Author(s), under exclusive license to Springer Nature Singapore Pte Ltd. 2025.</t>
  </si>
  <si>
    <t>Blue economy; Critical discourse analysis; Farm-to-fork; Halal industry; Sustainability</t>
  </si>
  <si>
    <t>Rahman M., Md.</t>
  </si>
  <si>
    <t>https://www.scopus.com/inward/record.uri?eid=2-s2.0-105006526437&amp;doi=10.1016%2fB978-0-443-33498-6.00001-7&amp;partnerID=40&amp;md5=f1b6c3e6587d8fab5aec8f4b9df59d22</t>
  </si>
  <si>
    <t>This chapter examines the transformative capability of data science and blockchain technology (BCT) to bring about significant changes within Society 5.0 that prioritize human needs and use advanced technology. This chapter commences with an introduction to Society 5.0, followed by a discussion on notable progress in data science and BCT. It presents difficulties encountered by various industries, including certification, the ability to trace products, and instances of fraudulent activities. This chapter explores the transformative potential of data science and the role of BCT in improving traceability. This chapter also analyzes the incorporation of these technologies within the framework of establishing consumer. Thus, the chapter explores technological trends and their potential to align various industries, including the halal sector, with the goals of Society 5.0. Thus this chapter highlights the significance of data science and blockchain in advancing industries and promoting a more transparent, ethical, and efficient global market. © 2025 Elsevier Inc. All rights are reserved, including those for text and data mining, AI training, and similar technologies.</t>
  </si>
  <si>
    <t>big data; Blockchain; data science; halal; industry; supply chain; traceability</t>
  </si>
  <si>
    <t>Rejeb A.; Keogh J.G.; Zailani S.; Treiblmaier H.; Rejeb K.</t>
  </si>
  <si>
    <t>Blockchain Technology in the Food Industry: A Review of Potentials, Challenges and Future Research Directions</t>
  </si>
  <si>
    <t>https://www.scopus.com/inward/record.uri?eid=2-s2.0-85101303045&amp;doi=10.3390%2flogistics4040027&amp;partnerID=40&amp;md5=75afc20ab66bb0f38392c2e154a1ab99</t>
  </si>
  <si>
    <t>Blockchain technology has emerged as a promising technology with far-reaching implications for the food industry. The combination of immutability, enhanced visibility, transparency and data integrity provides numerous benefits that improve trust in extended food supply chains (FSCs). Blockchain can enhance traceability, enable more efficient recall and aids in risk reduction of counterfeits and other forms of illicit trade. Moreover, blockchain can enhance the integrity of credence claims such as sustainably sourced, organic or faith-based claims such as kosher or halal by integrating the authoritative source of the claim (e.g., the certification body or certification owner) into the blockchain to verify the claim integrity and reassure business customers and end consumers. Despite the promises and market hype, a comprehensive overview of the potential benefits and challenges of blockchain in FSCs is still missing. To bridge this knowledge gap, we present the findings from a systematic review and bibliometric analysis of sixty-one (61) journal articles and synthesize existing research. The main benefits of blockchain technology in FCSs are improved food traceability, enhanced collaboration, operational efficiencies and streamlined food trading processes. Potential challenges include technical, organizational and regulatory issues. We discuss the theoretical and practical implications of our research and present several ideas for future research. © 2020 by the authors.</t>
  </si>
  <si>
    <t>bibliometric analysis; blockchain technology; challenges; food supply chain; potentials; systematic literature review</t>
  </si>
  <si>
    <t>Calder R.</t>
  </si>
  <si>
    <t>Halalization: Religious Product Certification in Secular Markets</t>
  </si>
  <si>
    <t>https://www.scopus.com/inward/record.uri?eid=2-s2.0-85096862917&amp;doi=10.1177%2f0735275120973248&amp;partnerID=40&amp;md5=70a5e20310c1b91c47cc586ebd4123b2</t>
  </si>
  <si>
    <t>In Islam, the extension of religious regulation and certification to new product types and economic sectors—“halalization”—has become widespread. There are now Islamic mortgages, halal ports, halal refrigerators, halal blockchain, and shariah-compliant cryptocurrencies. Yet classical secularization theory says religious authority cannot regulate modern economic activity. So what explains halalization? I point to an elective affinity between fiqh (Islamic jurisprudence) and twenty-first-century markets. Contemporary fiqh offers widely respected religious jurists who issue fatwas certifying products. Entrepreneurs empanel the jurists on certification boards, allowing fiqh to function as a regime of voluntary regulation layered atop secular state law instead of conflicting with it. Indeed, secular liberal markets provide ideal conditions for halalization and religious meaning-making through consumption. Case studies of Islamic finance and halal logistics show how entrepreneurs assuage consumers’ religious anxieties—and generate new ones—in the context of globalization and liberalization in secular markets. © American Sociological Association 2020.</t>
  </si>
  <si>
    <t>economic secularism and secular markets; halal logistics; Islam and capitalism; Islamic finance; voluntary regulation and certification</t>
  </si>
  <si>
    <t>Rahman M.M.; Ahmad Z.</t>
  </si>
  <si>
    <t>Lifelong learning and technologic advancement in the halal industry: Navigating the digital age embracing technological advancements for lifelong learning</t>
  </si>
  <si>
    <t>https://www.scopus.com/inward/record.uri?eid=2-s2.0-85191815839&amp;doi=10.4018%2f979-8-3693-1410-4.ch009&amp;partnerID=40&amp;md5=62d6914b000aeca1eb621ffe80c8a216</t>
  </si>
  <si>
    <t>In the dynamic landscape of the halal industry, the blending of lifelong learning and technology stands as a transformational force. This chapter explores the crucial role of continuous learning in equipping halal industry professionals with the skills and knowledge essential for thriving in the digital age. It explores the integration of cutting-edge digital systems such as blockchain, artificial intelligence, and the internet of things (IoT) into halal industries such as certification and supply chain management, ushering in unprecedented transparency and traceability. Simultaneously, the digital revolution reshapes halal education with online courses, webinars, and mobile learning, positioning lifelong learning at its core. This transformative expedition fosters adaptability to emerging technologies, trust-building, efficiency enhancement, and a competitive edge. Navigating the digital age, lifelong learning becomes a non-negotiable necessity, linking tradition and innovation, ensuring industry efficiency, and promising a bright future for the halal industry. © 2024, IGI Global. All rights reserved.</t>
  </si>
  <si>
    <t>Albert Tan, David Gligor, Azizi Ngah</t>
  </si>
  <si>
    <t>https://doi.org/10.1080/13675567.2020.1825653</t>
  </si>
  <si>
    <t>There is a growing concern towards full integrity of Halal food and its traceability as supply chains become global. This research identifies the current traceability challenges for the food supply chain in Malaysia to comply with Halal requirements. We position these challenges in the context of institutional theory and agency theory. Our manuscript directly addresses Duan et al.’s (2020) call for studies grounded in actual real-life data to address Blockchain implementation in Halal food chains. As such, we propose a novel traceability framework built on Blockchain derived from real-life Blockchain implementation in three distinct Halal supply chains. The technology with smart contract is proposed with inputs from three Blockchain software providers with the aim to create a conceptual framework that integrates both Halal processes and technologies to improve traceability of Halal food supply chain from farm to fork.</t>
  </si>
  <si>
    <t>Halal requirements, Blockchain, smart contrac, tQR code, food supply chain, traceability</t>
  </si>
  <si>
    <t xml:space="preserve">Journal </t>
  </si>
  <si>
    <t>Google Scholar</t>
  </si>
  <si>
    <t>Etikah Karyani, Ira Geraldina, Marissa Grace Haque, Ahmad Zahir</t>
  </si>
  <si>
    <t>https://www.emerald.com/insight/content/doi/10.1108/jima-03-2023-0069/full/html</t>
  </si>
  <si>
    <t>Purpose – Halal certification is an acknowledgment of the halalness of a product or service issued by a
halal regulator based on Islamic law. This study aims to investigate the intentions of consumers and
regulators toward blockchain-based halal certification. Blockchain is useful for storing and verifying halal
certificates, thereby increasing trust in products or services because the public cannot change or access
data once it is stored.
Design/methodology/approach – This study uses a triangulation approach by distributing online
questionnaires to consumers as a research instrument of a quantitative approach processed with smart partial
least squares. Meanwhile, the qualitative approach is carried out through observation, in-depth interviews
with the Ministry of Religion’s Halal Product Assurance Organizing Agency (BPJPH) and Halal Examination
Agency (LPH), and forum group discussions (FGDs) with several related parties.
Findings – The observation results show that most consumers expect the government to provide an easyto-use application to check halal food products and restaurants. Consumers’ intention to use this technology is
influenced directly by attitudes and indirectly by their beliefs. Furthermore, the results of interviews and
FGDs reported that LPH was not ready to apply blockchain technology, while BPJPH strongly supported
adopting blockchain technology in the certification process.
Practical implications – This finding recommends that the Indonesian government apply blockchain
technology to gain transparency and accountability regarding the halal product process.Originality/value – This study fills the research gap by observing three perspectives from different
stakeholders and using a triangulation approach to analyze the need for adoption of blockchain-based halal
certification of halal food products.</t>
  </si>
  <si>
    <t>Blockchain, Food traceability, Halal certification, Halal supply chain,
Intention to adopt blockchain</t>
  </si>
  <si>
    <t>Christian Bux1, Erica Varese2,*, Vera Amicarelli1and Mariarosaria Lombardi</t>
  </si>
  <si>
    <t>Halal Food Sustainability between Certification and Blockchain:A Review</t>
  </si>
  <si>
    <t>https://doi.org/10.3390/su14042152</t>
  </si>
  <si>
    <t>Islam is the second-largest religion on a global scale. All around the world Muslims areestimated to comprise more than 1.9 billion people. Therefore, the demand for Halal commoditiesis expected to reach a high growth rate: thus, it is crucial to increase its global market’s reliabilityand traceability. Based on these grounds, the scope of this paper is to assess Halal food sustainability,examining the barriers and opportunities offered by the certification and blockchain tools. To thispurpose, the authors carried out an integrative literature review, selecting 54 contributions in theWeb of Science platform. Despite several limitations, such as the lack of a standardized framework oruniversally accepted and reliable certifying authorities, the implementation of blockchain technologyhas emerged as an interesting instrument to increase the trustworthiness and traceability of Halalfoods. This tool could also help the development of protocols and standard procedures, ensuringhygienic and permitted products that may boost food safety and security. Besides, the enhancementof the Halal certification and the blockchain tool, even if several efforts are required in terms ofinnovation and cooperation by local authorities, industrial associations and leading consumers, couldenhance fair trade, ethical business, green animal breeding and environmental economics, and hencesustainable development</t>
  </si>
  <si>
    <t>halal food products; certification; blockchain; food safety; sustainability; integrativeliterature review; PRISMA model</t>
  </si>
  <si>
    <t xml:space="preserve">Ali, Mohd Helmi, et al. </t>
  </si>
  <si>
    <t>https://doi.org/10.1016/j.techfore.2021.120870</t>
  </si>
  <si>
    <t>Blockchain technologyHalalFood supply chainSMEs</t>
  </si>
  <si>
    <t>Geetanjali Ramesh Chandra; Iman Ali Liaqat; Bhoopesh Sharma</t>
  </si>
  <si>
    <t>https://doi.org/10.1109/AICAI.2019.8701321</t>
  </si>
  <si>
    <t>Blockchain
,
Halal Food
,
Halal Certification
,
Supply Chain
,
Transparency
,
Hyperledger Composer</t>
  </si>
  <si>
    <t>Conference</t>
  </si>
  <si>
    <t xml:space="preserve">Nasir Mehmood, Muslim Shah &amp; Hamid Faisal </t>
  </si>
  <si>
    <t>https://doi.org/10.1007/978-981-97-1375-2_1</t>
  </si>
  <si>
    <t>Blockchain technology has emerged as a transformative force across various industries, offering unprecedented transparency, security, and efficiency. This chapter explores the application of blockchain in the context of halal certifications, addressing the challenges and opportunities associated with the intersection of blockchain and the halal industry. The halal certification process, which ensures products adhere to Islamic dietary laws, is a critical aspect of the global halal market. However, the current system faces issues related to transparency, traceability, and fraud prevention. Blockchain technology presents a promising solution to these challenges by providing an immutable and decentralized ledger that can securely record and verify halal certification information. The chapter delves into the specific issues within the halal certification process, such as fraudulent certifications, lack of real-time verification, and complex supply chain management. It then examines how blockchain technology can address these issues by creating a transparent and tamper-resistant system, enabling consumers and stakeholders to trace the entire halal supply chain from source to end product. Furthermore, the chapter discusses the development of blockchain-based halal certification platforms, exploring existing initiatives and their impact on enhancing the integrity of halal products. It also analyzes potential challenges in the adoption of blockchain, such as regulatory frameworks and technological barriers, and proposes strategies to overcome these obstacles.</t>
  </si>
  <si>
    <t>Desi Novianti 1, Yandra Arkeman 2, Mohammad Nabil Almunawar 3, Liesbetini Haditjaroko 4, Andes
Ismayana</t>
  </si>
  <si>
    <t>Designing a Transparent Distributed Systems for Halal
Supply Chains Using Blockchain Technology</t>
  </si>
  <si>
    <t>https://doi.org/10.36924/sbe.2020.3204</t>
  </si>
  <si>
    <t>Halal food is food in which its halalness status is regulated by a
shariah institution, which is normally designated by the government.
The halal status of food should be traced starting from raw materials,
processing, packaging, transportation and distribution processes to
end consumers. This is to make sure that halal food is free from any
contamination that may change its halal status. The problem is the
difficulty of tracing halal food along the supply chain as the supply
chain information from the upstream to downstream in the food
industry is not transparent. Currently, food tracking systems are a
centralized system, where information about food status is only
available to those who control the information. To improve the
transparency of the food status and to increase trust from customers,
a distributed and transparent system, where many parties can access
the food status any time, is needed. Blockchain technology can be
applied to help track the halalness status of food along its supply
chain. As blockchain is inherently distributed and transparent, hence
a distributed system can be developed by incorporating blockchain
technology for tracking food status. This paper proposes a distributed
system for tracing halal food along its supply chains using blockchain
technology. This system is expected to support transparency,
neutrality.</t>
  </si>
  <si>
    <t>Halal Food
• HFSCM
• Distributed System
• Transparent System
• Blockchain Technology</t>
  </si>
  <si>
    <t>Stephen Sim</t>
  </si>
  <si>
    <t>BLOCKCHAIN FOR RESILIENT HALAL FOOD CERTIFICATION DURING THE POST-COVID ERA</t>
  </si>
  <si>
    <t>https://unissa.edu.bn/journal/index.php/jhst/article/download/718/618</t>
  </si>
  <si>
    <t>This study examines the overwhelming effects of the COVID-19 pandemic on the global food industry with a specific focus on the challenges faced by the Muslim community in validating and certifying Halal food. The unprecedented disruptions caused by the pandemic, including border closures and lockdown measures, underscored the urgent need for a sustainable ecosystem to ensure food security and maintain the integrity of Halal standards. This study explores the potential of blockchain technology as a robust and transparent solution for enhancing Halal food validation, certification, and auditing. Moreover, this research examines how blockchain is applied in the Halal sector using eHalal.io as a case study and netnography to understand online communities’ behaviour regarding Halal products. By facilitating secure transactions and instilling trust in the supply chain. Blockchain emerges as a transformative tool that can empower Halal authorities to adapt to the evolving demands of Muslim consumers, especially in the rapidly expanding online realm during crisis and post-pandemic era. Through an in-depth analysis of the benefits and implications of blockchain adoption, this study contributes to the discourse of leveraging technology to navigate the challenges Muslim communities face and establish resilient Halal food certification practices in the wake of and after the COVID-19 pandemic. These findings highlight the potential of blockchain as a catalyst for innovation, efficiency, and sustainability in the Halal food industry, paving the way for a more resilient and inclusive future.</t>
  </si>
  <si>
    <t>Blockchain, consumer behaviour, COVID-19, food security, Halal certification</t>
  </si>
  <si>
    <t>Andry Alamsyah *, Naufal Hakim and Ratih Hendayani</t>
  </si>
  <si>
    <t>Blockchain-Based Traceability System to Support theIndonesian Halal Supply Chain Ecosystem</t>
  </si>
  <si>
    <t>https://www.mdpi.com/2227-7099/10/6/134</t>
  </si>
  <si>
    <t>he halal industry is constantly developing into a broader concept of the Islamic economy,an economic activity that follows the Islamic-based principle. As a populous Muslim country,Indonesia follows the growth trend by aiming to dominate the global halal market. The strategy is toimprove the current halal assurance process. Presently, the technology and procedure do not provideenough process transparency, traceability, and granularity of information. To achieve the strategicgoal, a technological change is needed. A new emerging technology, blockchain, may potentiallyanswer the challenge. This study’s first objective is to discuss improving the current assurancepractice in the Indonesian halal supply chain ecosystem, particularly in the meat industry. The secondobjective is to construct a traceability system model for the supply chain. Our goal is to proposea blockchain-based halal traceability system model. The model can be enhanced to be a nationalstandard tool to develop the economy towards a sustainable supply chain</t>
  </si>
  <si>
    <t>Marco Tieman, Mohd Ridzuan Darun</t>
  </si>
  <si>
    <t>Leveraging Blockchain Technology for Halal Supply Chains</t>
  </si>
  <si>
    <t>https://www.icrjournal.org/index.php/icr/article/view/167</t>
  </si>
  <si>
    <t>Halal supply chains are vulnerable due to their credence quality attributes, importance of maintaining halal integrity throughout the supply chain, need to avoid doubt, lack of control of food norms, and sensitivity of the Muslim consumer towards halal. These vulnerabilities make halal supply chains complex to design, manage, and optimise. Transparency of halal supply chains is needed in order to ensure trust and authenticity of a halal brand. The principle of a shared database that is safe, open and verifiable without a central operator is an attractive proposition to embed trust and authenticity for halal food, cosmetics, home care, and pharmaceuticals.</t>
  </si>
  <si>
    <t xml:space="preserve">Mohd Heikal, Abdul Rachman, Muizzudin &amp; Falahuddin </t>
  </si>
  <si>
    <t>https://link.springer.com/chapter/10.1007/978-981-97-5400-7_7</t>
  </si>
  <si>
    <t>Digital transformation in Indonesia has witnessed significant growth, evident in the increasing number of internet users nationwide. Digital transformation plays a role in accelerating connectivity within various sectors, including the halal industry. The government, through the Halal Certification Agency, known as BPJPH, has made a breakthrough in digitizing halal certification, both regular and self-declared. Digitalizing halal certification has brought several advantages, notably facilitating halal certification registration for micro and small enterprises (MSEs). This digital approach offers convenience as it removes constraints related to time and geographical limitations. However, it is essential to note that the current digitization of halal certification has not yet integrated a comprehensive halal tracking system for food products from upstream to downstream, making it challenging to trace the halal status of products from producers, distributors, and retailers to consumers. This study employed a descriptive qualitative research method, utilizing a literature study. Data was primarily derived from secondary sources, such as data, regulations, documents, articles, and others related to blockchain technology and its use in the halal food supply chain. This research found that digitizing the halal food supply chain using blockchain technology allows users to record every transaction and related information within a decentralized block secured by cryptography. This results in a unilaterally distributed and immutable system, enabling stakeholders, such as producers, distributors, retailers, and consumers, to track every step in the supply chain of halal products with accuracy. Furthermore, blockchain technology-based digitization in the halal food industry in Indonesia adheres to the principles of Halal Traceability, Halal Assets Specificity, Halal Quality Assurance, Halal Trust, and Halal Commitments involving multi-stakeholders.</t>
  </si>
  <si>
    <t>Abdullah Al Noman1*; Mahin Montasir Afif1; A. M. Rafinul Huq1; A. F. Faizur
Rahman1; Md. Emamul Arefin Islam1</t>
  </si>
  <si>
    <t>Blockchain-Driven Halal Supply Chains: Enhancing
Transparency and Efficiency While Ensuring
Shariah Adherence</t>
  </si>
  <si>
    <t>https://www.researchgate.net/profile/Mahin-Montasir-Afif/publication/391346689_Blockchain-Driven_Halal_Supply_Chains_Enhancing_Transparency_and_Efficiency_While_Ensuring_Shariah_Adherence/links/68137925d1054b0207e60be0/Blockchain-Driven-Halal-Supply-Chains-Enhancing-Transparency-and-Efficiency-While-Ensuring-Shariah-Adherence.pdf</t>
  </si>
  <si>
    <t>Halal-certified products are in high demand globally, but traditional supply chains face challenges like inefficiency,
lack of transparency, and low trust among stakeholders. This study proposes a Shariah-compliant blockchain-based Halal
supply chain management system to address these issues. By using Hyperledger Fabric, the system ensures traceability and
trust through data-smart auditing, creating a decentralized, immutable ledger with a permission blockchain. The system
automates compliance checks via smart contracts and integrates with Shariah boards for certification validation. It also
incorporates QR code-based product authentication and off-chain storage for scalability. Periodic audits maintain system
integrity, and end-to-end monitoring provides full visibility, ensuring Shariah compliance at every stage. This solution offers a
modular, scalable, and transparent approach to Halal supply chains, improving efficiency, privacy, and trust while addressing
the shortcomings of traditional methods.</t>
  </si>
  <si>
    <t>Blockchain, Halal Supply Chain, Shariah Compliance, Smart Contracts, Data Auditing.</t>
  </si>
  <si>
    <t>Zainab Senan Attarbashi</t>
  </si>
  <si>
    <t>A COLLABORATIVE HALAL SUPPLY CHAIN MODEL TO ADDRESS SAFETY AND TRANSPARENCY BASED ON BLOCKCHAIN TECHNOLOGY</t>
  </si>
  <si>
    <t>https://journals.alqasimia.ac.ae/index.php/ie/article/view/373</t>
  </si>
  <si>
    <t>Muslim spending on halal food is growing at 6.3%, projected to reach $2  trillion  by  2024,  raising  concerns  about  the  authenticity  of  halalclaims  due  to  the  inability  to  trace  products  throughout  the  supply  
 chain.  This  research  has  two  primary  objectives:  first,  to  develop  a  decentralized model for halal tracking using blockchain technology, and    second,    to    assess    Customers'    awareness    of    blockchain    applications   in   the   halal   industry.   The   proposed   system   uses   blockchain's  decentralized  and  immutable  nature  to  record  data  transparently  and  securely,  covering  halal  product  origin,  quality,  handling,    and    processing.    This    will    enhance    supply    chain    transparency,  improve  record-keeping  efficiency,  strengthen  food  safety and quality assurance, and build consumer trust through end-to-end  traceability.  The  development  process  involves  smart  contracts,  cryptographic  techniques,  and  data  analytics,  implemented  using  Ethereum   2.0   and   Web3.js.   Testing   of   the   prototype   system   demonstrated   strong   scalability,   handling   high   loads   without   compromising    efficiency,    and    adhered    closely    to    predefined    guidelines, enhancing trust in the system’s reliability.</t>
  </si>
  <si>
    <t>Halal   Food   Supply   Chain,   Blockchain   Technology,   Supply Chain Integrity, Consumer Trust.</t>
  </si>
  <si>
    <t>Nuraslina Zainal Abidin1, Dr. Firdaus Fanny Putera Perdana2</t>
  </si>
  <si>
    <t xml:space="preserve"> A Proposed Conceptual Framework for Blockchain Technology in Halal Food Product 
Verification </t>
  </si>
  <si>
    <t>http://journals.hh-publisher.com/index.php/JHIS/article/view/75</t>
  </si>
  <si>
    <t xml:space="preserve"> Despite rooted from Islamic needs, Halal certification also attracts both Muslims and non-Muslims. In fact, the non-Mus
lim players are the ones dominating the industry. It is widely known that Halal food chain is quite vulnerable due to complications in 
maintaining Halal integrity, the necessity to prevent doubtful materials, lack of control of food norms, and the importance to retain 
high quality. The presence of Halal certification is a form of consumer protection and therefore, the integrity of Halal certification 
must be carefully monitored. There are some Halal violation cases and this can potentially affect the reputation of the Halal food 
products. Therefore, it is important to develop a system that integrates a verifiable, open, and safe shared database that is not run by 
a centralised operator. Blockchain technology is the one that offers such. The study presents a conceptual framework for blockchain 
technology for Halal product verification for manufactured food products. The results are desired to help the food industry players in 
maintaining a system that can improve the transparency and the integrity of their Halal food chain. The system also intends to ensure 
the affordability and accessibility of Halal certification for as many industry players as possible as blockchain technology is believed 
to remove the complications in the certification process and reduce paperwork related cost.</t>
  </si>
  <si>
    <t xml:space="preserve"> blockchain; halal supply chain; halal certification; food verification; halal industry; technology solutions</t>
  </si>
  <si>
    <t>Abderahman Rejeb a
, 
Karim Rejeb b
, 
Suhaiza Zailani c
, 
Horst Treiblmaier d
, 
Karen J. Hand e</t>
  </si>
  <si>
    <t>Halal food Supply chain Internet of Things Opportunities Challenges</t>
  </si>
  <si>
    <t>Julius Cancer Zain, Gema Tedja Nugraha, Raden Didiet Rachmat Hidayat, Tenaka Budiman, Agus Setiawan</t>
  </si>
  <si>
    <t>The Implementation of Halal Supply Chain With Private Blockchain in Indonesia</t>
  </si>
  <si>
    <t>https://proceedings.itltrisakti.ac.id/index.php/ATLR/article/view/18</t>
  </si>
  <si>
    <t>Since Indonesia is the country with the largest Muslim population, the demand for halal products is increasing.Â Indonesia has not taken the advantage of these opportunities, such as, the implementation of supply chain activities were not integrated with stakeholders like suppliers, factories, transportation, logistics and retailers.Â  This is what has happened in PT Multi Terminal Indonesia warehousing with their halal storage.Â This paper explains the problem with a private blockchain technology that will help the integration and transparency of every data activities from stakeholders.Â This paper uses SWOT analysis and Qualitative research to determine the impact and to clearly describe the application of this system.Â The result of the analysis of the occurrence of collaboration between stakeholders in halal supply chain activities is synergistic and transparent.Â The use of the Private Blockchain will increase customer trust in halal products which raises awareness of the importance of halal supply chain. Moreover, private blockchain in transportation and logistics activities can be accessed by the customer through smartphones QR codeÂ  toÂ  achieve lean logistics.Â It changes the mindset of consumers to switch and believe in using products based on the Halal supply chain so that Indonesians escape from the current issue of religion.Â Â The writersâ€™ propose is Â to manage the Halal supply chain with the Private Blockchain in Indonesia by the Government,in this case the designated State-Owned Enterprises (SOEs).Â To introduce this system the government must socialize the above and below the Line.</t>
  </si>
  <si>
    <t>awareness; consumers; halal Products; muslim; private blockchain; transparency; trust</t>
  </si>
  <si>
    <t>Whisnumurti Adhiwibowo a b
, 
Widayat Widayat a
, 
Wahyul Amien Syafei</t>
  </si>
  <si>
    <t>https://www.sciencedirect.com/science/article/pii/S2590123025012083</t>
  </si>
  <si>
    <t>BlockchainHalal traceabilityHalal fresh meatInternet of Things</t>
  </si>
  <si>
    <t xml:space="preserve">Aries Susanty, Nia Budi Puspitasari, Zainal Fanani Rosyada, Muhamad Aria Pratama &amp; Edi Kurniawan </t>
  </si>
  <si>
    <t>https://link.springer.com/article/10.1007/s41870-023-01650-8</t>
  </si>
  <si>
    <t>This research aims to design the traceability system based on blockchain technology that can track information on the implementation of halal assurance at every stage of the chicken meat-based food production chain, from farmers, slaughterhouses, and distributors, to the food processing industry. This research is a descriptive study in the form of a literature study and a case study on developing a web-halal traceability system, using a sample of the research objects on Semarang's chicken meat-based halal food supply chain. In this research, the stages of designing a web-halal traceability system use the software development life cycle (SDLC) programming method using the Hypertext Preprocessor (PHP) language based on blockchain concepts. The blockchain concepts applied include distributed shared ledgers, smart contracts, permissions, and consensus. The application is presented as a website that can record product transfer information, halal product assurances, and halal certificates between actors in the halal chicken meat-based food supply chain from beginning to end and can be accessed by consumers directly and transparently through scanning product Quick Response (QR) codes. The applications' limitations are currently still manual in implementing the consensus process, not integrated with a map of where the actors in the supply chain were located, not providing a physical appearance or image of the product, and not include the actors whose position was before chicken farmers, such as animal feed producers and their suppliers. Future researchers may include a secure automated validation method, a geographical map of each actor, a product image, and a mapping of the chicken meat-based product supply chain in a broader scope. This research provided a basis for providing policymakers with a concept for enhancing halal integrity and solving the issue of halal assurance in food production. This research also provided for helping the consumer in tracing the halalness of the chicken meat-based product. Understanding the halalness status of the product by the customer could facilitate a more effective driving for enterprises to get the halal certification process. This research contributed to using a blockchain concept to build the web-based traceability system for a halal product with a new object in an empirical case of Chicken Meat-Based Food Supply Chain.</t>
  </si>
  <si>
    <t>Database Management System
Food Security
Islam
Lab-on-a-Chip
Knowledge Based Systems
Blockchain</t>
  </si>
  <si>
    <t>Iwan Vanany; Nur Aini Rakhmawati; Sukoso Sukoso; Jan.Mei Soon</t>
  </si>
  <si>
    <t>https://ieeexplore.ieee.org/abstract/document/9297968/?casa_token=8iBiUXn_0MQAAAAA:dJ6SAkwJwuHS-BER8R_TI1jhmlRuR81LucxMida2gKQhTWGn1AD-nBpazegzkrZ-5p7FaVM5QFwl</t>
  </si>
  <si>
    <t>Halal Food
,
Integrity
,
Supply Chain
,
Blockchain</t>
  </si>
  <si>
    <t>N. Nasurudeen Ahamed, R. Vignesh &amp; Tanweer Alam</t>
  </si>
  <si>
    <t>https://link.springer.com/article/10.1007/s11042-023-17474-4</t>
  </si>
  <si>
    <t>Blockchain is a disseminated open record that is utilized to record the exchange across numerous Personal computers. Blockchain innovation can be applied in any space like banking, medical services, land, travel, food, and store networks. In food products, halal food is served throughout the world. Halal does not only belong to Muslim people it’s for everyone globally. Halal means cleanliness of this food product.so, ensure the food products are free from contamination of halal food with other food products. The smart contract was created in the halal food supply chain to ensure consumer trustworthily. Tracking and tracing the halal products in the supply chain from producer to consumer we implement some special tags (RFID/QR Code). These special tags track the food products from farm to consumer and vice versa tracing the halal food from consumer to producer to reduce the contamination of food items with halal food items.</t>
  </si>
  <si>
    <t>Food Production
Food Security
Sociology of Food and Nutrition
Supply Chain Management
Blockchain</t>
  </si>
  <si>
    <t>Teguh Imanto; Setiadi Yazid</t>
  </si>
  <si>
    <t>https://ieeexplore.ieee.org/abstract/document/9631868/?casa_token=AghBGgVdIaAAAAAA:_i_HWXYp5Vi7QWJM9Tu_zBVsjddENg41TYnWfu-2St0CFZGP1lHdCJCMAWI09aQRoXIbfSICikdM</t>
  </si>
  <si>
    <t>halal
,
blockchain
,
supply chain
,
smart contract</t>
  </si>
  <si>
    <t>Ratih Hendayani, Yudi Fernando 
Journal of Islamic Marketing</t>
  </si>
  <si>
    <t>https://www.emerald.com/insight/content/doi/10.1108/jima-02-2022-0050/full/html?casa_token=eEpYfk9I7LcAAAAA:Eyk41Ll7jjT5cLmF27-VYMPGh7P5kXMD0PxyAWNNowG5Lp-f74pykhxR7MzAFV9CP1G5GTyyjyupTZVRr9YdPbHxiGW8mG4D_8eTf1jlM7fGaVa4IWmbPg</t>
  </si>
  <si>
    <t>Purpose
This study aims to investigate the relationship between blockchain technology adoption and firm competitiveness through Halal supply chain performance as a mediating variable.
Design/methodology/approach
This paper has used the explanatory approach and multivariate data analysis using partial least squares with structural equation modelling. The data were collected from 178 Indonesian manufacturing firms producing Halal-certified foods and beverages.
Findings
The findings reveal that adopting blockchain technology positively and significantly affects Halal supply chain performance and firm competitiveness. The total indirect effect shows that the availability of blockchain technology indirectly affects the firm’s competitiveness through Halal supply chain performance.
Originality/value
This study has provided a novel theoretical framework showing that adopting blockchain technology can improve the Halal supply chain performance and the firm’s competitiveness. The transparency and integrity features of blockchain technology have strengthened the consumers’ confidence in the reliability of the Halal-certified food and beverage products.</t>
  </si>
  <si>
    <t>Firm competitiveness, Halal supply chain performance, Blockchain technology,
Manufacturing, Halal food</t>
  </si>
  <si>
    <t>Munawar1, Arif Mugiono</t>
  </si>
  <si>
    <t>Framework for smart contract blockchain in halal traceability,
integrity, and transparency</t>
  </si>
  <si>
    <t>https://www.researchgate.net/profile/Munawar-Munawar-4/publication/380940676_Framework_for_smart_contract_blockchain_in_halal_traceability_integrity_and_transparency/links/6657244822a7f16b4f55e914/Framework-for-smart-contract-blockchain-in-halal-traceability-integrity-and-transparency.pdf</t>
  </si>
  <si>
    <t>Currently, the halal status of a product may only be determined by the halal
certificate or halal label displayed on the product packaging. Simply put,
several halal-related issues, like cross-contamination, logistical issues, halal
counterfeiting, global halal acceptance, and so forth, keep coming up. To
address the numerous issues raised above, it is believed that a framework
that can support worldwide halal provisions is necessary. The objective of
this research is to create a blockchain smart contract framework for halal
transparency, integrity, and traceability. Blockchain technology along with
smart contracts can solve classic tracing problems including data leakage,
manipulation, and invisible data. Organizational consistency across the halal
production process and the availability of raw materials that adhere to sharia
laws are two more basic challenges with halal certification that blockchain
and smart contracts can resolve. The usual traceability problems, such as
data explosion, material cross-contamination between halal and haram, and
revelation of private information, can all be resolved by smart contracts that
make use of on-chain, off-chain, and electronic product code information
services (EPCIS)</t>
  </si>
  <si>
    <t>Electronic product code
information services
Halal
Off-chain
On-chain
Smart contract
Traceability</t>
  </si>
  <si>
    <t>Kadeer Zulihuma  , Abdul Samad Bin Shibghatullah</t>
  </si>
  <si>
    <t>Halal Supply Chain Management Using Blockchain Technology</t>
  </si>
  <si>
    <t>https://www.jstage.jst.go.jp/article/jaalr/3/2/3_9/_article/-char/ja/</t>
  </si>
  <si>
    <t>A halal supply chain consists of a supply network where special attention is paid to products to ensure halal integrity. Given the growing demand for halal products from both Muslims and non-Muslims worldwide, it is important to ensure product quality through an integrated supply chain. Integrity means honesty and constant monitoring and strong ethical principles and values. Maintaining the integrity of the halal supply chain is important, all aspects of halal food integrity must be carefully protected and all actors in the supply chain must take all necessary measures to avoid cross-contamination causing product damage. convert to non-halal. In addition, food safety is part of the halal integrity and traceability process, which produces traceable information from the source of the product to the store. In this way, the unit can track and trace food, such as food ingredients and expiration date, date of preparation, packaging during production, and record during the process, including when, where and how. To achieve better traceability, it is necessary to move and digitize the traditional supply chain, which can be done with blockchain technology in halal supply chain management (SCM). Three smart contract features, including traceability, decentralization and anonymity, are added to the model as moderators to investigate their impact on the integrity of the halal supply chain.</t>
  </si>
  <si>
    <t>Blockchain technology
Halal supply chain
Supply chain integrity</t>
  </si>
  <si>
    <t>Abdulla Alourani, Shahnawaz Khan</t>
  </si>
  <si>
    <t>A Blockchain and Artificial Intelligence based System for Halal Food Traceability</t>
  </si>
  <si>
    <t>https://arxiv.org/abs/2410.07305</t>
  </si>
  <si>
    <t>The demand of the halal food products is increasing rapidly around the world. The consumption of halal food product is just not among the Muslims but also among non-Muslims, due to the purity of the halal food products. However, there are several challenges that are faced by the halal food consumers. The challenges raise a doubt among the halal food consumers about the authenticity of the product being halal. Therefore, a solution that can address these issues and can establish trust between consumers and producers. Blockchain technology can provide a distributed ledger of an immutable record of the information. Artificial intelligence supports developing a solution for pattern identification. The proposed research utilizes blockchain an artificial intelligence-based system for developing a system that ensure the authenticity of the halal food products by providing the traceability related to all the operations and processes of the supply chain and sourcing the raw material. The proposed system has been tested with a local supermarket. The results and tests of the developed solution seemed effective and the testers expressed interest in real-world implementation of the proposed system.</t>
  </si>
  <si>
    <t>Miftakhurrizal Kurniawan1,2,1, Suparno Suparno2, and Iwan Vanany2</t>
  </si>
  <si>
    <t>Implementation blockchain technology and the internet of things in halal supply chain traceability and food safety: A systematic literature review</t>
  </si>
  <si>
    <t>https://prosiding.umy.ac.id/ictced/index.php/ictced/article/view/75</t>
  </si>
  <si>
    <t>Many  people  currently  need  help  guaranteeing  food  products. Halal assurance and food safety are examples of the issues addressed. Many cases occur in the food world, such as poisoning, product contamination, and non-halal  products   for  Muslims,   giving   riseto  traceability   activities. Blockchain technology and the internet of things are one way to solve the problem of halal supply chain traceability and food safety. With abundant literature in recent years, blockchain and the internet of things havebecome significant concerns for researchers worldwide. The author tries to show the structure,  scope,  research  trends,  and  influence  of  blockchain  and  the internet  of  things  in  halal  supply  chain  traceability  and  food  safety  by analyzing existing studies.The study finds that researchers primarily focus on  the  possibility  of  blockchain  and  the  internet  of  things  becoming dominant  technologies  in  increasing  trust  among  stakeholders  in  the  food supply chain</t>
  </si>
  <si>
    <t>Miftakhurrizal Kurniawan 1,2,*ORCID,Suparno Suparno 2 andIwan Vanany 2ORCID</t>
  </si>
  <si>
    <t xml:space="preserve">Conceptual Framework for Halal Supply Chain Traceability and Food Safety in Indonesia Based on Blockchain Technology and Internet of Things to Support Sustainable Development </t>
  </si>
  <si>
    <t>https://www.mdpi.com/2673-4591/84/1/27</t>
  </si>
  <si>
    <t>Halal supply chain traceability and food safety are critical issues in the food industry, especially in Indonesia, which has the largest Muslim population in the world. This study aims to develop a halal supply chain traceability and food safety model based on Blockchain and Internet of Things (IoT) that can improve transparency, efficiency, consumer trust in food products, and support sustainable development. This study proposes a conceptual framework for a halal supply chain traceability and food safety model based on Blockchain and IoT technologies. This model is expected to help Indonesia address issues related to halal assurance and food safety.</t>
  </si>
  <si>
    <t>halal supply chain; food safety; traceability; blockchain; internet of things</t>
  </si>
  <si>
    <t>seng, M.-L.,Ha, H. M.,Tran, T. P. T.,Bui, T.-D.,Lim, M. K.,Lin, C.-W.andHelmi Ali, M.</t>
  </si>
  <si>
    <t>ata-driven on sustainable food supply chain: a comparison on Halal and non-Halal food system.Journal of Industrial and Production Engineering</t>
  </si>
  <si>
    <t>https://www.tandfonline.com/doi/abs/10.1080/21681015.2022.2040622</t>
  </si>
  <si>
    <t>This study contributesadata-drivenof sustainable food supply chain with the comparison between Halal and non-Halal food, and suggestion for future studies and practical fulfillments. Although food supply chain is urged to become sustainable, there is a lack of a systematic data-driven describingthe most appropriate indicators to advance both Halal and non-Halal sustainable food supply chain.With an aim of comparing and analyzing up-to-datesustainable food supply chain, a combination of content analysis, fuzzy Delphi method, fuzzy decision-making trial and evaluation laboratory are presented. The results show that the most significant indicators for non-Halalsustainable food supply chainare food consumption, food safety, food security, resilience, food waste management. The most crucial indicators of Halal sustainable food supply chain consist of Halal certification, Halal supply chain trust, Islamic values, Halal food safety. A contemporary sustainable food supply chain is presented and future trends, challenges and opportunities are determined</t>
  </si>
  <si>
    <t>sustainable food supply chain;Halal;data-driven;content analysis; fuzzy decision-making trial and evaluation laboratory</t>
  </si>
  <si>
    <t>Ambara Purusottama, Togar M. Simatupang</t>
  </si>
  <si>
    <t>Adoption of blockchain technology in promoting halal compliance</t>
  </si>
  <si>
    <t>https://www.emerald.com/insight/content/doi/10.1108/JIMA-12-2023-0423/full/html?casa_token=5k568bWCKvsAAAAA:nDkf_q6PfG3x2_sRsWDCNd8ku-iFW_UOpbFIN4qeq4FTqKaCz9dfLbwqUZMcmnMZlAO0xVke2EHa6eHlgqNNlbYTL6qPBqGYtA2NO7QFlP5KN5HgV9qauw</t>
  </si>
  <si>
    <t>Purpose
Blockchain technology (BT)-based halal discussions have gained momentum as their significant benefits have become evident. However, explaining the halal compliance of blockchain-based products remains insufficient. This study attempts to confront this deficiency and promote a thorough understanding of halal compliance using BT.
Design/methodology/approach
The research design emphasized the relationship between theoretical and empirical evidence in adopting BT to produce novel knowledge for halal compliance. Furthermore, this study formulated a model resulting from an iterative process between theoretical and empirical evidence, as confirmed by multiple case studies. To produce solid findings, the data were collected using a few approaches involving key actors in halal-specific areas in Indonesia, such as in-depth interviews, direct observations and documentation.
Findings
The study shows that the developed model elucidates the synthesis of BT and halal compliance. BT’s features can facilitate the dimensions of halal compliance and can be applied in multiple cases. The BT features work complementarily, and it was found that some features work dominantly in each dimension for halal compliance, while other features accentuate a minor role. Other findings identified discrepancies among the cases since they had different characteristics.
Originality/value
This study initiates an integrative model combining BT features and halal compliance dimensions, including traceability, integrity and authenticity. The model, along with the study’s implications and contributions, is then explained in detail in this article.</t>
  </si>
  <si>
    <t>Blockchain technology, Blockchain features, Halal compliance, Integrative model,
Multiple case study</t>
  </si>
  <si>
    <t>Abderahman Rejeb</t>
  </si>
  <si>
    <t>Halal Meat Supply Chain Traceability based on HACCP, Blockchain and Internet of Things</t>
  </si>
  <si>
    <t>https://acta.sze.hu/index.php/acta/article/view/467</t>
  </si>
  <si>
    <t>Recently, Halal food has drawn remarkable attention of many consumers around the world. Besides to being unsafe, Halal food such as meat can encounter several issues throughout its supply chain and logistics. At any time, Halal integrity is not guaranteed and risks of becoming non-Halal is the major concern of all parties along the supply chain. To respond to Muslim consumers’ trust concerns in Halal food, many traceability systems were proposed in previous studies based on emerging technologies and  recommended to be incorporated into Halal food supply chains. Nevertheless, all of these systems are centralized, opaque and not enough transparent. To mitigate these problems, blockchain technology is introduced as a ground-breaking innovation with greater decentralization, visibility and transparency. This paper makes a major contribution in suggesting Halal meat supply chain traceability system for real-time food tracing based on embedding Islamic dietary law into HACCP, blockchain and Internet of Things.</t>
  </si>
  <si>
    <t>Halal Meat Supply Chain, HACCP, Blockchain, Internet of Things, Traceability</t>
  </si>
  <si>
    <t xml:space="preserve">Isti Surjandari, Harman Yusuf, Enrico Laoh &amp; Rayi Maulida </t>
  </si>
  <si>
    <t>https://link.springer.com/article/10.1186/s40537-020-00405-7</t>
  </si>
  <si>
    <t>Halal Supply Chain Management requires an assurance that the entire process of procurement, distribution, handling, and processing materials, spare parts, livestock, work-in-process, or finished inventory to be well documented and performed fit to the Halal and Toyyib. Blockchain technology is one alternative solution that can improve Halal Supply Chain as it can integrate technology for information exchange during the tracking and tracing process in operating and monitoring performance. This technology could improve trust, transparency, and information disclosure between supply chain participants since it could act as a distributed ledger and entitle all transactions to be completely open, yet confidential, immutable, and secured. This study uses a Blockchain Network with three channels and uses raft consensus algorithm in designing web interfaces and testing their capabilities. From the web interface, there were no failures in the validity test during the invoke test and the query test. In addition, the web interface was also successfully tested to thwart the formation of a block in case of data input errors from the user. The server can also do the process as a provider of information and validator for the web interface. From the results of simulations conducted on the Blockchain Network that was made, Blockchain’s transaction speed is fast and all the transaction is successfully transferred to other peers. Thus, Permissioned Blockchain is useful for Halal Supply Chain not just because it can secure transactions from some of the halal issues, but the transaction speed and rate to transfer data are very effective.</t>
  </si>
  <si>
    <t>Islam
Islamic Finance
Open Source
Regulatory networks
Supply Chain Management
Blockchain</t>
  </si>
  <si>
    <t>Decision1</t>
  </si>
  <si>
    <t>Reason1</t>
  </si>
  <si>
    <t>Decision2</t>
  </si>
  <si>
    <t>Reason2</t>
  </si>
  <si>
    <t>Decision3</t>
  </si>
  <si>
    <t>No keyword</t>
  </si>
  <si>
    <t>Bibliometric analyses</t>
  </si>
  <si>
    <t>Duplicate</t>
  </si>
  <si>
    <t>Different Objectives</t>
  </si>
  <si>
    <t>Irrelevent</t>
  </si>
  <si>
    <t>Adoption studies without concrete models</t>
  </si>
  <si>
    <t>No abstract available</t>
  </si>
  <si>
    <t>irrelevent</t>
  </si>
  <si>
    <t>Different Sector</t>
  </si>
  <si>
    <t>Dupliacte</t>
  </si>
  <si>
    <t xml:space="preserve">Duplicate </t>
  </si>
  <si>
    <t>Retracted</t>
  </si>
  <si>
    <t>Conceptual frameworks only</t>
  </si>
  <si>
    <t>Systematic review on relevant research</t>
  </si>
  <si>
    <t>Non-Technical</t>
  </si>
  <si>
    <t>Review paper/Non-Technical</t>
  </si>
  <si>
    <t>Review paper</t>
  </si>
  <si>
    <t>Non-Blockchain Focus</t>
  </si>
  <si>
    <t>Data-driven on sustainable food supply chain: a comparison on Halal and non-Halal food system.</t>
  </si>
  <si>
    <t>Literature review only</t>
  </si>
  <si>
    <t>Non-Halal Focus</t>
  </si>
  <si>
    <t>Survey</t>
  </si>
  <si>
    <t>Halal Food Integrity: Systematic Literature Review and Research Agendas</t>
  </si>
  <si>
    <t>Wresni Anggraini, Wakhid Slamet Ciptono and Luluk Lusiantoro, Heru Kurnianto Tjahjono</t>
  </si>
  <si>
    <t>https://ieomsociety.org/proceedings/2023manila/406.pdf</t>
  </si>
  <si>
    <t>Particularly, Food integrity is a comprehensive construct that relates to food production. Halal Food Integrity (HFI)
means that in producing food, Islamic law should be noticed and applied. Halal integrity of the product is a result of
the various activities in the supply chain, so HFI encapsulates the whole of the Halal Food Supply Chain (HFSC).
This paper presents a Systematic Literature Review (SLR) on HFI and some research agendas on it. Using SLR
methodology and based on the Preferred Reporting for Systematic Reviews and Meta-Analyses (PRISMA) protocol.
In total, by 89 articles from Scopus database, published in journals over 12 years, 34 articles were selected, mapped,
and assessed. The bibliometric approach made it possible to extract a large amount of useful information which was
previously scattered and to present it in a systematic way. The analysis of the co-occurrence network of keywords
identified five distinct clusters, corresponding to the dominant research themes in the area, which suggested the design
of a research agenda. The authors find that the key to improved halal integrity is transparency so that consumers can
make informed decisions. Halal transparency along the food supply chain could be enhanced by a halal traceability
system. Unfortunately, there are some barriers and challenges in adopting advanced traceability technology in Many
companies, especially in developing countries. Future research agendas could be in the area of enhancing traceability
technology to ensure HFI while considering the barrier and inhibitor that encountered by many food companies.</t>
  </si>
  <si>
    <t>Supply Chain, Halal Food Integrity, Transparency, Systematic Literature Review, PRISMA</t>
  </si>
  <si>
    <t>Proceedings of the 13 th Annual International Conference on Industrial Engineering and Operations Management, March 7-9, 202, Manila, Philippines</t>
  </si>
  <si>
    <t>Miftakhurrizal Kurniawan 1,2,* , Suparno Suparno 2 and Iwan Vanany 2</t>
  </si>
  <si>
    <t xml:space="preserve"> Conceptual Framework for Halal Supply Chain Traceability and
 Food Safety in Indonesia Based on Blockchain Technology and
 Internet of Things to Support Sustainable Development</t>
  </si>
  <si>
    <t>https://doi.org/10.3390/engproc2025084027</t>
  </si>
  <si>
    <t>Halal supply chain traceability and food safety are critical issues in the food
 industry, especially in Indonesia, which has the largest Muslim population in the world.
 This study aims to develop a halal supply chain traceability and food safety model based on
 Blockchain and Internet of Things (IoT) that can improve transparency, efficiency, consumer
 trust in food products, and support sustainable development. This study proposes a
 conceptual framework for a halal supply chain traceability and food safety model based on
 Blockchain and IoT technologies. This model is expected to help Indonesia address issues
 related to halal assurance and food safety.</t>
  </si>
  <si>
    <t>Conference Proceeding Paper</t>
  </si>
  <si>
    <t>Engineering Proceedings</t>
  </si>
  <si>
    <t>D.A. Kurniawati and A. Cakravastia</t>
  </si>
  <si>
    <t>A review of halal supply chain research: Sustainability and operations
research perspective</t>
  </si>
  <si>
    <t>https://doi.org/10.1016/j.clscn.2023.100096</t>
  </si>
  <si>
    <t>This paper presents a comprehensive literature review of halal supply chain optimization from the perspective of
sustainability and the application of operation research (OR) methodology. There are three issues in the halal
supply chain that could describe its close relationship with sustainability. The first is halal integrity to ensure the
halal-ness of a product. The second is the limited adoption of halal supply chain, and the third issue is limited
number of studies that discuss sustainability in halal supply chain. To the best of our knowledge, there are very
few researches in halal supply chain, particularly which consider sustainability in halal supply chain and which
apply operation research (OR) method. The literature review is done through a comprehensive review of pub-
lications from 2000 to 2022. The review papers are classified based on eight categories in the taxonomy
developed in this study. This paper may contribute to giving comprehensive review and identifying research
challenges in sustainable halal supply chain optimization with OR approach. Based on the review, halal supply
chain studies have been showing an increasing trend starting from 2011. Most publications are from Malaysia,
while Indonesia comes second even though Indonesia has the largest Moslem population in the world. Most of
the studies focus on whole supply chain and strategic decision level. Limited research is found in operation level
decision. Most of the study focus on the study of food and beverages. Only a few studies have considered sus-
tainability issue in halal supply chain. The review found that there is a balance between the application of
quantitative and qualitative approach in halal supply chain. However artificial intelligence (AI) approach has not
yet been applied in the research area of halal supply chain. Based on those findings, it is necessary to conduct
more studies in the area of halal supply chain and relate it with sustainability using OR/AI methodology.</t>
  </si>
  <si>
    <t>Sustainability
Halal supply chain
Optimization
Operation research
Review</t>
  </si>
  <si>
    <t>Journal</t>
  </si>
  <si>
    <t>Cleaner Logistics and Supply Chain</t>
  </si>
  <si>
    <t>Raihana Mohd Raff, Hadia Fauza Khairon</t>
  </si>
  <si>
    <t>Food Loss and Waste in the Halal Supply Chain: A Systematic Literature Review</t>
  </si>
  <si>
    <t>https://magscholar.com/jhsr/</t>
  </si>
  <si>
    <t>Food loss and waste have been a point of discussion since a decade ago. In fact, it has been a
highlight recently due to the increasing global food crisis as well as the COVID-19 pandemic. It
is found many works of literature define food loss and waste individually and interchangeably.
The 2019 report from the Food and Agriculture Organization (FAO) of the United Nations defines
food loss as the decrease in the quantity or quality of food resulting from decisions and actions by
food suppliers in the chain, excluding retail, food service providers, and consumers. Food loss and
waste reflect the complex inefficiencies throughout the food supply chain. The conventional
understanding of food loss and waste focuses mainly on disposed of or unused foods. However,
understanding what constitutes food loss and waste is rather complex, as it comprises several
dimensions. The halal supply chain can be an important instrument in managing loss and waste by
adopting a more detailed approach from the traditional supply chain. Therefore, the objective of
this study is to provide findings based on the systematic literature review presented by reviewing
20 articles, which are relevant to the study.</t>
  </si>
  <si>
    <t>Food Loss, Food Waste, Food Supply Chain, Halal</t>
  </si>
  <si>
    <t>Journal of Halal Service Research</t>
  </si>
  <si>
    <t>A Review Halal Food Supply Chain Practices Research</t>
  </si>
  <si>
    <t>Ahmad Shalihin</t>
  </si>
  <si>
    <t>https://www.researchgate.net/publication/371749257_A_Review_Halal_Food_Supply_Chain_Practices_Research?enrichId=rgreq-ac43bca964ff2f86ba49bba1a7474403-XXX&amp;enrichSource=Y292ZXJQYWdlOzM3MTc0OTI1NztBUzoxMTQzMTI4MTIxMjkxNTU1M0AxNzAyOTAwMjI1OTgx&amp;el=1_x_3&amp;_esc=publicationCoverPdf</t>
  </si>
  <si>
    <t xml:space="preserve">This paper presents a systematic review of halal practices on the topic of halal food supply chain (HFSC). HFSC is a 
developing concept (since 2010) as a development of the classic supply chain concept due to the increasing awareness 
to provide halal food for Muslim and non-Muslim customers. This study has reviewed 120 papers (60 empirical 
papers) and provides four main findings. First, from a theoretical point of view, the theory of planned behavior, the 
theory of reasoned action, and the arc integration approach are the most widely used theories to study halal practices 
in HFSC. Second, the choice of quantitative methods dominates empirical papers on Halal Practices in HFSC studies. 
Third, the majority of Halal Practice Studies at HFSC are conducted in Muslim countries with the food and beverage 
industry as the main sector studied. Fourth, based on the results of social network analysis, halal practices in the HFSC 
study are grouped into three research themes, namely issues related to HFSC and food issues. This study suggests a 
future research agenda such as elaborating theoretical and methodological aspects by examining three research themes. 
This paper will contribute to the HSC body of knowledge. </t>
  </si>
  <si>
    <t xml:space="preserve">Halal, Halal Practice, Halal Food Supply chain, bibliometric technique, network analysis. </t>
  </si>
  <si>
    <t xml:space="preserve">Proceedings of the International Conference on Industrial Engineering and Operations Management 
Manila, Philippines, March 7-9, 2023 </t>
  </si>
  <si>
    <t xml:space="preserve"> Nurul Indarti</t>
  </si>
  <si>
    <t>Asystematicreviewofhalal
 supply chain research:
 to whereshall wego?</t>
  </si>
  <si>
    <t xml:space="preserve"> Purpose– This study aims to explore existing study trends in the halal supply chain (HSC) field as
 an extension of supply chain studies. Upon examining multiple journal ranks and citation profiles,
 these trends cover research themes, methodologies, settings (country and data analysis level) and
 their interactions.
 Design/methodology/approach– The study followed a systematic, mixed-method review to pinpoint
 the HSC research themes. The Publish or Perish software, with specific criteria, was used to retrieve and filter
 87 HSC articles from 2009 to 2019 from the Google Scholar database. Then, an input–process–output
 frameworkwasusedtoclassifyanddiscusspotentialfuture research.
 Findings– This study concludes that HSC research is still in early development. Five themes
 consisting of 24 different topics were found: the engagement process, quality control assurance,
 critical success factors, the production and distribution process and HSC operations support. Most of
 the HSC studies followed conceptual and qualitative interview methods, with special reference to
 Muslim-majority countries and organization-level analysis. Within one decade, the number of HSC
 publications grew significantly, though their presentation is mainly in unindexed journals and their
 citation rate is low. This study thus proposes three main future HSC research points: HSC
 consequences, processes and antecedents.
 Practical implications– Possible practical implications can be expected from the authors’ proposed
 empirical studies as guidelines to formulate and promote HSC implementation.
 Originality/value– No comprehensive HSC research review exists in the literature. This study
 intends to fill this void by charting cumulative knowledge and proposing a roadmap for future
 research endeavors.</t>
  </si>
  <si>
    <t>https://www.emerald.com/insight/1759-0833.htm</t>
  </si>
  <si>
    <t>Halalsupply chain, Supply chain, Systematic review, Interpretation analysis</t>
  </si>
  <si>
    <t>Literature review</t>
  </si>
  <si>
    <t xml:space="preserve"> Journal of Islamic Marketing
 ©EmeraldPublishingLimited</t>
  </si>
  <si>
    <t>Ahmad Ridho</t>
  </si>
  <si>
    <t>Integrating Artificial Intelligence and Blockchain to Improve the Accuracy of Halal Certification</t>
  </si>
  <si>
    <t>http://doi.org/10.70764/gdpu-jhr.2025.1(1)-02</t>
  </si>
  <si>
    <t>Objective: The study aims to explore the integration of AI and blockchain into the halal certification process to improve accuracy, transparency, and efficiency. It evaluates their impact on Indonesia's halal certification system via the SHlal platform.
Research Design &amp; Methods: Qualitative approach using literature review, case studies, and stakeholder interviews.
Findings: AI and blockchain enhance efficiency, transparency, and security. AI automates error detection; blockchain prevents fraud. The SHlal platform boosts trust and satisfaction.
Implications &amp; Recommendations: Expand SHlal, develop tech infrastructure, train auditors, and encourage adoption by businesses.
Contribution: Demonstrates how AI-blockchain integration modernizes halal certification, positioning Indonesia as a global leader.</t>
  </si>
  <si>
    <t>artificial intelligence (AI), blockchain, halal certification</t>
  </si>
  <si>
    <t>Research paper</t>
  </si>
  <si>
    <t>Journal of Halal Review, Vol 01 (1) 2024, pp. 12-22</t>
  </si>
  <si>
    <t>HALALCheck: A Multi-Faceted Approach for Intelligent Halal Packaged Food Recognition and Analysis</t>
  </si>
  <si>
    <t>SABRINA TARANNUM , MD. SHAH JALAL , AND MOHAMMAD NURUL HUDA</t>
  </si>
  <si>
    <t>10.1109/ACCESS.2024.3367983</t>
  </si>
  <si>
    <t>Halal cuisine in Islamic religion is crucial because it signifies food that is legal according to
Islamic Shariah to guarantee that they adhere to their religious beliefs. This study addresses the critical
role of Halal cuisine in Islamic dietary practices, emphasizing its significance in adhering to Islamic
Shariah. The research aims to tackle the challenge of identifying and validating Halal-certified foods where
Halal certification is absent or unclear, making it challenging for Muslim consumers, especially tourists,
to confidently identify permissible foods. Traditional approaches are often not scalable or adaptable to
the dynamic nature of packaged food products, leading to inaccuracies in Halal classification. To address
this issue, we propose a more robust, automated, and technologically advanced solution, a novel method
utilizing deep learning and machine learning approaches for Halal food recognition. The system employs
the YOLOv5 detection algorithm to identify ingredients in packaged food products, and subsequent feature
extraction through an optical character recognition system. After preprocessing, a combination of trained
machine learning models, neural networks, and rule-based systems classifies the ingredients, accurately
determining the Halal or Haram status of food products. The research yields promising results, with the
proposed Halal packaged food recognition system achieving an accuracy rate of 98%, validated through
comparison with the opinions of three Islamic scholars. This innovative approach holds significant potential
for aiding Muslim consumers in efficiently recognizing Halal-certified items, especially when navigating
unfamiliar environments. However, the proposed intelligent system assists Muslim tourists in identifying
Halal food across the world.</t>
  </si>
  <si>
    <t>Halal food, Islamic Shariah, machine learning, Muslim consumer, food classification, deep
learning, rule-based model.</t>
  </si>
  <si>
    <t>IEEE Access</t>
  </si>
  <si>
    <t>A framework for IoT and blockchain based smart food chain
management system</t>
  </si>
  <si>
    <t>Akhilesh Kumar Singh Zahid Raza</t>
  </si>
  <si>
    <t>The worldwide food supply chain network firms have embraced digitalization and have
changed customers’ everyday lives in serval viewpoints. This work proposes a framework
for IoT and Blockchain based smart Food Chain Management System (IBFS)
aiming to regulate the food inventory systems in an organization focusing on the safety
and nature of the items conveyed to the end consumers. The proposed IBFS framework
is an IoT-based blockchain with smart contract architecture for trust, reliability, and
transparency.AMessageQueueTelemetryTransport(MQTT) (MessageQueueTelemetry
Transport) broker or server is deployed on the broadcast to record all data collected
from the IoT sensors. The data provided by IoT-sensors or devices is pooled and
gathered by MQTT based cloud brokers and the shipment’s geolocation, movement,
and temperature are logged. The work uses two types of smart contracts based on
Ethereum-based blockchain technology (BCT) environment as the operational backbone
written in the Solidity language. The first smart contract deals with custody and
the second smart contract deals with shipment or transportation to track the produce.
The food supply chain process evaluates the collected data from the IoT sensors managed
with the help of blockchain andMQTT servers. The quality of food is measured by
evaluatingby temperature and humidity function, transition time, final item and for validation
of smart contracts. Performance evaluation of IBFS in terms of Gas cost under
various test conditions prove the effectiveness of the work.</t>
  </si>
  <si>
    <t>blockchain, food supply chain, IoT</t>
  </si>
  <si>
    <t>https://scholar.google.com/scholar?hl=en&amp;as_sdt=0%2C5&amp;q=A+framework+for+IoT+and+blockchain+based+smart+food+chain+management+system+Akhilesh+Kumar+Singh+Zahid+Raza+School+of+Computer+and+Systems+Sciences%2C+Jawaharlal+Nehru+University%2C+New+Delhi%2C+India+Correspondence+Zahid&amp;btnG=</t>
  </si>
  <si>
    <t>Research gate</t>
  </si>
  <si>
    <t>Advanced Halal Authentication Methods and
Technology for Addressing Non-Compliance
Concerns in Halal Meat and Meat Products
Supply Chain: A Review</t>
  </si>
  <si>
    <t>Artnice Mega Fathima1, Laila Rahmawati1,*, Anjar Windarsih1,2, and Suratno1</t>
  </si>
  <si>
    <t>https://doi.org/10.5851/kosfa.2024.e75</t>
  </si>
  <si>
    <t>Religious beliefs have a significant impact on consumer preferences, particularly
in relation to food choices. Islam, like other religions, imposes specific dietary guidelines,
notably regarding meat and meat products. However, ensuring compliance with halal
standards across the entire meat and meat products supply chain presents considerable
challenges. Instances of non-compliance, including improper slaughtering techniques,
mislabeling, adulteration, and contamination, have caused concerns about the authenticity
of halal status. To address these concerns, this review explores recent advancements in
halal authentication methods and technology, focusing on practical objectives aimed at
addressing non-compliance issues. It categorizes methods into four main areas of noncompliance
concerns, providing a unique perspective compared to earlier reviews that
primarily examined the progression of analytical methods. This classification offers a
comprehensive analysis of the field’s current status, facilitating the identification of
research gaps and strategic recommendations for enhancing future halal authentication
methods. Through the implementation of this novel approach, the review seeks to
promote the development of a more robust framework for evaluating halal meat and meat
products, safeguarding consumer trust and ensuring adherence to religious dietary
guidelines in the future.</t>
  </si>
  <si>
    <t>halal, meat, meat products, non-compliance concerns, halal authentication methods</t>
  </si>
  <si>
    <t>Review Paper</t>
  </si>
  <si>
    <t>Food Science of Animal Resources</t>
  </si>
  <si>
    <t>Image Segmentation and Verification Based on
Machine Learning for Vision Inspection of Chicken
Slaughtering</t>
  </si>
  <si>
    <t>Journal of Physics:
Conference Series</t>
  </si>
  <si>
    <t>Yusof</t>
  </si>
  <si>
    <t>doi:10.1088/1742-6596/1447/1/012024</t>
  </si>
  <si>
    <t>According to the Islamic Law, one of the procedures in halal slaughtering of chicken
is the step of severing the trachea, esophagus and both the carotid arteries and jugular veins to
accelerate the chicken’s bleeding and death. Syariah Compliance Automated Chicken
Processing System (SYCUT) uses the Vision Inspection Technology to detect and classify
whether a chicken is halal or not. The lack of quality and halal assurance in chicken processing
industry made it a need to produce such technology. The system implements image processing
techniques and artificial intelligence approach, particularly the Viola and Jones object detection
framework for esophagus detection. The results of the experiment from two different sites are
81.8% and 55% respectively. The detection module shows a result of 95.6% and 93.5% also
from two different sites which are accuracy as good as a human personnel.</t>
  </si>
  <si>
    <t>Conference Series</t>
  </si>
  <si>
    <t>Recent advances in halal food authentication: Challenges
and strategies</t>
  </si>
  <si>
    <t>Pei Chi Ng1 Nur Amy Syahira Ahmad Ruslan1 Ling Xuan Chin1
Musa Ahmad2 Sharina Abu Hanifah3 Zanariah Abdullah1 Sook Mei Khor1</t>
  </si>
  <si>
    <t>DOI: 10.1111/1750-3841.15998</t>
  </si>
  <si>
    <t>Increasing public awareness of food quality and safety has prompted
a rapid increase in food authentication of halal food, which covers the production
method, technical processing, identification of undeclared components, and
species substitution in halal food products. This urges for extensive research into
analytical methods to obtain accurate and reliable results for monitoring and
controlling the authenticity of halal food. Nonetheless, authentication of halal
food is often challenging because of the complex nature of food and the increasing
number of food adulterants that cause detection difficulties. This review provides
a comprehensive and impartial overview of recent studies on the analytical
techniques used in the analysis of halal food authenticity (from 1980 to the
present, but there has been no significant trend in the choice of techniques for
authentication of halal food during this period). Additionally, this review highlights
the classification of different methodologies based on validity measures
that provide valuable information for future developments in advanced technology.
In addition, methodological developments, and novel emerging techniques
as well as their implementations have been explored in the evaluation of halal
food authentication. This includes food categories that require halal authentication,
illustrating the advantages and disadvantages as well as shortcomings during
the use of all approaches in the halal food industry.</t>
  </si>
  <si>
    <t>biosensor, electronic nose, food adulteration, gelatin, halal food authentication, haram, polymerase
chain reaction</t>
  </si>
  <si>
    <t>Institute of Food Technologists</t>
  </si>
  <si>
    <t>Halal food sustainable traceability
framework for the meat
processing industry</t>
  </si>
  <si>
    <t>Wildan Fajar Bachtiar, Nur Aini Masruroh and Anna Maria Sri Asih</t>
  </si>
  <si>
    <t>https://www.emerald.com/insight/content/doi/10.1108/jima-12-2023-0412/full/pdf?title=halal-food-sustainable-traceability-framework-for-the-meat-processing-industry</t>
  </si>
  <si>
    <t>Purpose – This study aims to propose a framework for Halal Food Sustainable Traceability, with the
purpose of investigating the implementation of traceability and sustainability within organizations operating
in the halal food industry as well as exploring the impact of these practices on organizational performance.
This study examines the meat processing sector in Indonesia, focusing on medium to large-scale industrial
operations. The rationale for this investigation stems from Indonesia’s substantial potential in the competitive
worldwide halal food industry.
Design/methodology/approach – The research framework has been developed by an extensive review
of relevant literature, with a specific emphasis on the cycle of the halal food sustainable traceability
framework. This cycle encompasses four key stages, including the roles played by authorities, the process of
standardization, the implementation phase and the importance of collaboration. The study analyses and
validates data using partial least square-structural equation modeling and empirically tests the theoretical
framework using 109 Indonesian halal food industry data.
Findings – The research identifies potential obstacles and difficulties that may arise during different
phases of the halal food sustainable traceability framework. Concerns regarding authority,
standardization, implementation and collaboration are among these. In addition, strategies for
overcoming these obstacles are deliberated upon, including knowledge sharing, transparency, ongoing
reporting and strategic collaboration.
Originality/value – The present study introduces a Halal Sustainable Traceability Framework that
incorporates the principles of halal, traceability, sustainability and their effects on organizational
performance. This study offers significant perspectives on the difficulties and resolutions pertaining to the
traceability and sustainability of halal food in Indonesia.</t>
  </si>
  <si>
    <t>Halal food, Traceability, Certification, Supply chain, Framework, Sustainability</t>
  </si>
  <si>
    <t>Emerald</t>
  </si>
  <si>
    <t>Decision</t>
  </si>
  <si>
    <t>Included in screening</t>
  </si>
  <si>
    <t>Halal Food HFSCM Distributed System Transparent System Blockchain Technology</t>
  </si>
  <si>
    <t>Smart Contract Type</t>
  </si>
  <si>
    <t>IoT Components/Sensors Used</t>
  </si>
  <si>
    <t>Data Integrity</t>
  </si>
  <si>
    <t>Ritual Compliance Automation</t>
  </si>
  <si>
    <t>Decentralized Verification</t>
  </si>
  <si>
    <t>Malaysia</t>
  </si>
  <si>
    <t>Not Specified</t>
  </si>
  <si>
    <t>None</t>
  </si>
  <si>
    <t>Indonesia</t>
  </si>
  <si>
    <t>QR codes</t>
  </si>
  <si>
    <t>Hyperledger Fabric</t>
  </si>
  <si>
    <t>Permissioned</t>
  </si>
  <si>
    <t>Reason</t>
  </si>
  <si>
    <t>Hybrid Blockchain</t>
  </si>
  <si>
    <t>Temperature and humidity sensors</t>
  </si>
  <si>
    <t>Permissioned (Practical Byzantine Fault Tolerance consensus)</t>
  </si>
  <si>
    <t>QR codes, RFID, sensors (e.g., animal tags, temperature sensors)</t>
  </si>
  <si>
    <t>Features: Traceability, decentralization, anonymity (Type not specified)</t>
  </si>
  <si>
    <t>Private Blockchain</t>
  </si>
  <si>
    <t>Not Specified (Mentioned generically for halal certification/traceability)</t>
  </si>
  <si>
    <t>Not Specified (Sensors referenced abstractly for logistics monitoring)</t>
  </si>
  <si>
    <t>Ethereum</t>
  </si>
  <si>
    <t>Public</t>
  </si>
  <si>
    <t>Public (implied)</t>
  </si>
  <si>
    <t>None (QR codes used, but no sensors)</t>
  </si>
  <si>
    <t>RFID tags, QR codes (via EPCIS)</t>
  </si>
  <si>
    <t>Saudi Arabia</t>
  </si>
  <si>
    <t>RFID tags, Water sensors, Temperature sensors, Humidity sensors, GPS, Cameras</t>
  </si>
  <si>
    <t>Not Specified (Smart contracts are used for transactions between entities but type (public/private/etc.) is not defined).</t>
  </si>
  <si>
    <t>Temperature and Humidity Sensors (in delivery vehicles), QR Codes (printed on packaging for consumer access/complaints).</t>
  </si>
  <si>
    <t>Not Explicitly Stated (Uses smart contracts for custody and shipment, implemented on Ethereum; no clear label as Public/Private/Permissioned/Hybrid)</t>
  </si>
  <si>
    <t>Temperature sensors, Humidity sensors, Raspberry Pi, IoT devices (for geolocation, movement, temperature, humidity)</t>
  </si>
  <si>
    <t>Permissioned (Validator nodes enforce rules)</t>
  </si>
  <si>
    <t>RFID, QR codes, IoT sensors</t>
  </si>
  <si>
    <t>Temperature sensors, Humidity sensors, Image sensors</t>
  </si>
  <si>
    <t>Temperature sensors, Humidity sensors, Location tracking sensors, QR codes</t>
  </si>
  <si>
    <t>RFID tags, QR codes</t>
  </si>
  <si>
    <t>None (QR codes for traceability)</t>
  </si>
  <si>
    <t>Temperature sensors with alarms</t>
  </si>
  <si>
    <t>RFID tags, GPS trackers, NFC tags, QR codes, Temperature sensors (e.g., in iMeasure app), Wireless sensor tags</t>
  </si>
  <si>
    <t>GPS (for shipment location tracking)</t>
  </si>
  <si>
    <t>Bangladesh</t>
  </si>
  <si>
    <t>Not Specified (No technical discussion of smart contracts in this article)</t>
  </si>
  <si>
    <t>Not Specified (No technical discussion of IoT or sensors in this article)</t>
  </si>
  <si>
    <t>IoT devices for temperature control in transportation</t>
  </si>
  <si>
    <t>QRCODE/barcodes (for data input)</t>
  </si>
  <si>
    <t>Public (via Smart Contracts)</t>
  </si>
  <si>
    <t>Permissioned (implied)</t>
  </si>
  <si>
    <t>Sensors (unspecified)</t>
  </si>
  <si>
    <t>review</t>
  </si>
  <si>
    <t>book Chapter</t>
  </si>
  <si>
    <t>Number of Publications</t>
  </si>
  <si>
    <t>Other Source</t>
  </si>
  <si>
    <t>Number Articles</t>
  </si>
  <si>
    <t>Web of Science</t>
  </si>
  <si>
    <t>ACM DL</t>
  </si>
  <si>
    <t>IEEE Xplore</t>
  </si>
  <si>
    <t>Implementation / Development</t>
  </si>
  <si>
    <t>Experimental / Simulation</t>
  </si>
  <si>
    <t>Analysis</t>
  </si>
  <si>
    <t>Case Study</t>
  </si>
  <si>
    <t>Adoption Study</t>
  </si>
  <si>
    <t>Bibliometric Analysis</t>
  </si>
  <si>
    <t>Conceptual Framework / Theory</t>
  </si>
  <si>
    <t>Review / Literature Review</t>
  </si>
  <si>
    <t>Framework Proposal</t>
  </si>
  <si>
    <t>Methodologies Used</t>
  </si>
  <si>
    <t>Number of Articles</t>
  </si>
  <si>
    <t>Frequency</t>
  </si>
  <si>
    <t>Innovative Digital Technology</t>
  </si>
  <si>
    <t>Consortium blockchain</t>
  </si>
  <si>
    <t>Study ID</t>
  </si>
  <si>
    <t>Author (Year)</t>
  </si>
  <si>
    <t>Country</t>
  </si>
  <si>
    <t>Study Type</t>
  </si>
  <si>
    <t>Blockchain Platform</t>
  </si>
  <si>
    <t>RQ1: Data Integrity Mechanisms</t>
  </si>
  <si>
    <t>RQ2: Ritual Automation</t>
  </si>
  <si>
    <t>RQ3: Decentralized Verification</t>
  </si>
  <si>
    <t>RQ4: AI/IoT for Halal Compliance</t>
  </si>
  <si>
    <t>S1</t>
  </si>
  <si>
    <t>Ali et al. (2021)</t>
  </si>
  <si>
    <t>Conceptual</t>
  </si>
  <si>
    <t>General Blockchain</t>
  </si>
  <si>
    <t>Hash-based data fingerprinting for traceability</t>
  </si>
  <si>
    <t>Not covered</t>
  </si>
  <si>
    <t>Central verifier node – semi-decentralized</t>
  </si>
  <si>
    <t>S2</t>
  </si>
  <si>
    <t>Li et al. (2024)</t>
  </si>
  <si>
    <t>Neitherlands/Spain</t>
  </si>
  <si>
    <t>Not specified (QR + blockchain discussed)</t>
  </si>
  <si>
    <t>Unique QR codes for traceability and anti-counterfeiting; integration with blockchain cited</t>
  </si>
  <si>
    <t>QR + blockchain integration mentioned (conceptual)</t>
  </si>
  <si>
    <t>S3</t>
  </si>
  <si>
    <t>H.C. Wahyuni et al.</t>
  </si>
  <si>
    <t>Conceptual/Design Case Study</t>
  </si>
  <si>
    <t>Immutable, transparent on-chain data, hashing</t>
  </si>
  <si>
    <t>Smart contracts for process automation. No specific mention of AI-driven ritual compliance</t>
  </si>
  <si>
    <t>Multisig actor validation, hybrid permissioned/public</t>
  </si>
  <si>
    <t>Conceptual IoT integration for risk tracking</t>
  </si>
  <si>
    <t>S4</t>
  </si>
  <si>
    <t>Adhiwibowo et al. (2025)</t>
  </si>
  <si>
    <t>Prototype</t>
  </si>
  <si>
    <t>Custom/SQLite (Dual Blockchain PoA)</t>
  </si>
  <si>
    <t>Hash-based block recording, QR code traceability</t>
  </si>
  <si>
    <t>Manual validator signatures (no AI)</t>
  </si>
  <si>
    <t>PoA consensus (validators: supervisors, slaughterers); dual chain</t>
  </si>
  <si>
    <t>IoT for temp/humidity monitoring (no AI for ritual)</t>
  </si>
  <si>
    <t>S5</t>
  </si>
  <si>
    <t>Ridho et al. (2022)</t>
  </si>
  <si>
    <t>Conceptual/Prototype</t>
  </si>
  <si>
    <t>Not specified (national)</t>
  </si>
  <si>
    <t>Immutable ledger, QR anchoring, database sync</t>
  </si>
  <si>
    <t>Smart contract (conceptual); auditor input</t>
  </si>
  <si>
    <t>Multi-signature, multi-stakeholder, authority involvement</t>
  </si>
  <si>
    <t>IoT sensors for monitoring; no AI yet</t>
  </si>
  <si>
    <t>S6</t>
  </si>
  <si>
    <t>Zulihuma &amp; Shibghatullah (2022)</t>
  </si>
  <si>
    <t>Quantitative Survey</t>
  </si>
  <si>
    <t>Not specified</t>
  </si>
  <si>
    <t>Digital traceability, immutable supply chain records, blockchain-enabled integrity</t>
  </si>
  <si>
    <t>Partial; survey on decentralized transaction, but trusted third party preferred</t>
  </si>
  <si>
    <t>S7</t>
  </si>
  <si>
    <t>Tan et al. (2020)</t>
  </si>
  <si>
    <t>Malaysia (with cases in Italy, Singapore)</t>
  </si>
  <si>
    <t>Conceptual framework / Case study</t>
  </si>
  <si>
    <t>Ethereum (public) &amp; Quadrans (private/consortium)</t>
  </si>
  <si>
    <t>Smart contracts, QR/RFID, digital signatures, immutable distributed ledger for traceability</t>
  </si>
  <si>
    <t>Smart contracts encode halal rules, no direct AI/audio/vision automation</t>
  </si>
  <si>
    <t>Consortium model with multi-actor permissioned verification, smart contract admin by religious authorities, multisig signing</t>
  </si>
  <si>
    <t>IoT for real-time tracking and automated validation, no direct AI/ML for ritual detection</t>
  </si>
  <si>
    <t>S8</t>
  </si>
  <si>
    <t>Nashirudin et al. (2024)</t>
  </si>
  <si>
    <t>Conceptual / Legal</t>
  </si>
  <si>
    <t>Blockchain-enabled transparency, immutable ledger, traceability, accountability</t>
  </si>
  <si>
    <t>Peer-to-peer, distributed ledger, consensus-based validation (conceptual)</t>
  </si>
  <si>
    <t>S9</t>
  </si>
  <si>
    <t>Zain et al. (2021)</t>
  </si>
  <si>
    <t>Qualitative (Case Study, SWOT)</t>
  </si>
  <si>
    <t>Immutable digital ledger for all supply chain stakeholders, QR code for traceability</t>
  </si>
  <si>
    <t>Access permission for stakeholders, distributed record keeping</t>
  </si>
  <si>
    <t>S10</t>
  </si>
  <si>
    <t>Hendayani &amp; Fernando (2023)</t>
  </si>
  <si>
    <t>Emphasizes traceability, transparency, and immutable records for integrity; access to blockchain ledger for product verification</t>
  </si>
  <si>
    <t>Distributed ledger improves access for stakeholders; not full decentralization, focus on supply chain performance</t>
  </si>
  <si>
    <t>S11</t>
  </si>
  <si>
    <t>Karyani et al. (2024)</t>
  </si>
  <si>
    <t>Mixed-method: Survey + Qualitative (interviews, FGD)</t>
  </si>
  <si>
    <t>Not implemented (conceptual analysis, intention/adoption focus)</t>
  </si>
  <si>
    <t>Discusses blockchain as a tool for transparency and immutability in halal certification; emphasizes need for trustworthy digital records and tamper-proof certificates</t>
  </si>
  <si>
    <t>Discusses the need for regulatory/government oversight but notes limited readiness of verification agencies (BPJPH, LPH) to decentralize the certification process</t>
  </si>
  <si>
    <t>Mentions future use of blockchain and AI for digital halal process checks (no specific implementation or technical solution)</t>
  </si>
  <si>
    <t>S12</t>
  </si>
  <si>
    <t>Vanany et al. (2024)</t>
  </si>
  <si>
    <t>Delphi + Case Study</t>
  </si>
  <si>
    <t>Emphasis on traceability, transparency, and integrity via blockchain (no technical mechanism specified, focus on adoption factors)</t>
  </si>
  <si>
    <t>Explores factors (institutional, coercive, normative) influencing adoption; case studies suggest a mix of centralized and networked structures, but no protocol or on-chain governance tested</t>
  </si>
  <si>
    <t>S13</t>
  </si>
  <si>
    <t>Bachtiar et al. (2024)</t>
  </si>
  <si>
    <t>Empirical Survey</t>
  </si>
  <si>
    <t>Emphasizes digital traceability, certification, and standardized procedures to ensure integrity in halal supply chain; focus on authority and regulatory compliance for traceability and sustainability.</t>
  </si>
  <si>
    <t>Discusses the roles of multiple authorities (local/global), collaboration among certifiers, and regulatory bodies as decentralized oversight.</t>
  </si>
  <si>
    <t>S14</t>
  </si>
  <si>
    <t>Agung et al. (2022)</t>
  </si>
  <si>
    <t>Smart contract records all certificate fields; hashes of certificate and decree for tamper-proofing and verification; public verification via blockchain; Keccak256 hashing; immutable once recorded</t>
  </si>
  <si>
    <t>Verification is performed via smart contract on public Ethereum, but certificate creation is limited to contract owner (BPJPH) – not fully decentralized</t>
  </si>
  <si>
    <t>S15</t>
  </si>
  <si>
    <t>Agung et al. (2024)</t>
  </si>
  <si>
    <t>Ethereum + IPFS</t>
  </si>
  <si>
    <t>Smart contract records hashes of digital certificates and fatwa; IPFS stores signed documents; public verification and immutable records</t>
  </si>
  <si>
    <t>Smart contract provides transparent, public record; certificate creation/role assignment still centralized to BPJPH; authors suggest future multisig for decentralization</t>
  </si>
  <si>
    <t>S16</t>
  </si>
  <si>
    <t>Alourani &amp; Khan (2024)</t>
  </si>
  <si>
    <t>Saudi Arabia &amp; Bahrain</t>
  </si>
  <si>
    <t>Prototype/Empirical</t>
  </si>
  <si>
    <t>Custom (Python, Flask)</t>
  </si>
  <si>
    <t>Blockchain-backed tamper-proof ledger for all data; immutable record; QR code for traceability; data integrity validated via comparison of recorded and final traceability results</t>
  </si>
  <si>
    <t>AI-based QR code detection for traceability and info extraction; monitoring automation</t>
  </si>
  <si>
    <t>Custom blockchain with Proof-of-Stake (PoS); public verification by all stakeholders (producers, retailers, consumers); no specific multi-signature or oracle mechanism</t>
  </si>
  <si>
    <t>AI (Python libraries) for QR code monitoring; traceability; potential for further ML automation in verification</t>
  </si>
  <si>
    <t>S17</t>
  </si>
  <si>
    <t>Kusnadi et al. (2023)</t>
  </si>
  <si>
    <t>Conceptual Design</t>
  </si>
  <si>
    <t>Not specified (mentions general blockchain integration, smart contract, ERP, Odoo)</t>
  </si>
  <si>
    <t>All supply chain actors enter data through ERP; smart contract screens and hashes data before blockchain entry; blockchain provides immutable record and audit trail.</t>
  </si>
  <si>
    <t>Verification is public via blockchain, but certificate/role creation is centralized; mentions consensus among actors for data confirmation.</t>
  </si>
  <si>
    <t>S18</t>
  </si>
  <si>
    <t>Munawar &amp; Mugiyono (2024)</t>
  </si>
  <si>
    <t>Conceptual Framework</t>
  </si>
  <si>
    <t>Not specified (uses smart contracts and EPCIS)</t>
  </si>
  <si>
    <t>On-chain/off-chain data model, EPCIS-based traceability, smart contract for immutable records, cryptographic proofs</t>
  </si>
  <si>
    <t>Blockchain nodes for all supply chain actors; public verification possible, but core functions are permissioned</t>
  </si>
  <si>
    <t>No direct AI/IoT integration; EPCIS standard facilitates event capture, future integration possible</t>
  </si>
  <si>
    <t>S19</t>
  </si>
  <si>
    <t>Abbas &amp; Al-Aama (2024)</t>
  </si>
  <si>
    <t>Prototype (PoC + Comparison)</t>
  </si>
  <si>
    <t>Immutable smart contract records for all transactions; tamper-proof data; QR code traceability for each product</t>
  </si>
  <si>
    <t>Verification is distributed among supply chain actors; network admin is SFDA; public QR access, not full decentralization</t>
  </si>
  <si>
    <t>S20</t>
  </si>
  <si>
    <t>Rejeb (2018)</t>
  </si>
  <si>
    <t>Hungary</t>
  </si>
  <si>
    <t>Not specified (BC)</t>
  </si>
  <si>
    <t>Distributed ledger, cryptographic signatures, immutable blocks, RFID-based data entry, peer-to-peer network</t>
  </si>
  <si>
    <t>Monitored by abattoir operator/cameras</t>
  </si>
  <si>
    <t>Decentralized traceability system, peer-to-peer participant registration</t>
  </si>
  <si>
    <t>IoT (RFID tags, sensors), smart contracts, automated alerts, traceability</t>
  </si>
  <si>
    <t>S21</t>
  </si>
  <si>
    <t>Chandra et al. (2019)</t>
  </si>
  <si>
    <t>UAE/India</t>
  </si>
  <si>
    <t>Demonstration &amp; Experimental</t>
  </si>
  <si>
    <t>Hyperledger Fabric Composer</t>
  </si>
  <si>
    <t>Cryptographic hash chaining, immutable audit trails</t>
  </si>
  <si>
    <t>Consortium blockchain for semi-decentralization</t>
  </si>
  <si>
    <t>Envisioned use of IoT and AI for traceability, but not implemented</t>
  </si>
  <si>
    <t>S22</t>
  </si>
  <si>
    <t>Adhiwibowo et al. (2023)</t>
  </si>
  <si>
    <t>Framework/Design Study</t>
  </si>
  <si>
    <t>Dual Blockchain (not specified, general)</t>
  </si>
  <si>
    <t>Blockchain-based immutable traceability, dual blockchain (transaction + product state)</t>
  </si>
  <si>
    <t>Combination of multiple blockchains for distributed validation</t>
  </si>
  <si>
    <t>Integration with IoT for real-time tracking, no ritual automation</t>
  </si>
  <si>
    <t>S23</t>
  </si>
  <si>
    <t>Alamsyah et al. (2022)</t>
  </si>
  <si>
    <t>System Model/Conceptual</t>
  </si>
  <si>
    <t>Not specified (private/permissioned proposed)</t>
  </si>
  <si>
    <t>Immutable record keeping, hash-based traceability, consensus validation</t>
  </si>
  <si>
    <t>Involvement of halal bodies and distributed ledgers for verification</t>
  </si>
  <si>
    <t>Suggests integration with AI and IoT for future improvements, not yet implemented</t>
  </si>
  <si>
    <t>S24</t>
  </si>
  <si>
    <t>Singh &amp; Raza (2022)</t>
  </si>
  <si>
    <t>India</t>
  </si>
  <si>
    <t>Framework/Prototype</t>
  </si>
  <si>
    <t>Tamper-proof distributed records via smart contracts; MQTT-brokered IoT data logging</t>
  </si>
  <si>
    <t>Removal of third-party control via decentralized ledger</t>
  </si>
  <si>
    <t>IoT sensors for temperature/humidity; automated alerts</t>
  </si>
  <si>
    <t>S25</t>
  </si>
  <si>
    <t>Imanto &amp; Yazid (2021)</t>
  </si>
  <si>
    <t>Conceptual Framework/Design</t>
  </si>
  <si>
    <t>Private blockchain (Hyperledger Fabric for comparison)</t>
  </si>
  <si>
    <t>Immutable on-chain supply chain records, smart contracts for transaction integrity, QR code traceability</t>
  </si>
  <si>
    <t>Semi-decentralized: private blockchain with factory authority, limited access for supply chain partners</t>
  </si>
  <si>
    <t>IoT sensors for temperature/humidity during delivery; auto-upload to blockchain; consumer QR code interface</t>
  </si>
  <si>
    <t>S26</t>
  </si>
  <si>
    <t>Kurniawan et al. (2025)</t>
  </si>
  <si>
    <t>Conceptual Framework (Conference Proceeding)</t>
  </si>
  <si>
    <t>Not specified (General/Private)</t>
  </si>
  <si>
    <t>Immutable ledger for all supply chain transactions; data from IoT sensors is permanently recorded and tamper-proof</t>
  </si>
  <si>
    <t>Smart contracts to automate halal and food safety verification; triggers for certification &amp; alerts</t>
  </si>
  <si>
    <t>All supply chain actors record/access data; decentralized transparency and auditability</t>
  </si>
  <si>
    <t>IoT sensors for real-time tracking (temperature, humidity, cleanliness, logistics); alerts and notifications; QR code for consumer verification</t>
  </si>
  <si>
    <t>S27</t>
  </si>
  <si>
    <t>Sidarto &amp; Hamka (2021)</t>
  </si>
  <si>
    <t>Community Case Study</t>
  </si>
  <si>
    <t>HARA Ledger (Consortium, Ethereum-based, PoA)</t>
  </si>
  <si>
    <t>Immutable blockchain records; hash-based chain; real-time data input with digital attestation (employee ID &amp; timestamp)</t>
  </si>
  <si>
    <t>Consortium-based governance (multiple companies as node operators; semi-decentralized)</t>
  </si>
  <si>
    <t>IoT: Real-time digital input tools for production data (no AI or ritual-specific IoT reported)</t>
  </si>
  <si>
    <t>S28</t>
  </si>
  <si>
    <t>Ellahi et al. (2025)</t>
  </si>
  <si>
    <t>New Zealand</t>
  </si>
  <si>
    <t>General/Not specified</t>
  </si>
  <si>
    <t>Explores use of blockchain for traceability, integrity, anti-fraud</t>
  </si>
  <si>
    <t>Potential for AI/robotics for ritual compliance, but no deployed solution</t>
  </si>
  <si>
    <t>Recommends decentralized, tech-driven certification, but practical adoption is limited</t>
  </si>
  <si>
    <t>Highlights potential for AR, IoT, and digital twins in traceability and compliance</t>
  </si>
  <si>
    <t>S29</t>
  </si>
  <si>
    <t>Akbar et al. (2022)</t>
  </si>
  <si>
    <t>On-chain traceability, immutable record for slaughter/production</t>
  </si>
  <si>
    <t>Peer-to-peer network, multi-channel for roles</t>
  </si>
  <si>
    <t>S30</t>
  </si>
  <si>
    <t>Wahyuni et al. (2024)</t>
  </si>
  <si>
    <t>Conceptual/Design</t>
  </si>
  <si>
    <t>Private/Consortium Chain*</t>
  </si>
  <si>
    <t>Product traceability, immutable record-keeping, validated identity, QR code</t>
  </si>
  <si>
    <t>Smart contract validation of slaughter process</t>
  </si>
  <si>
    <t>Permissioned consortium nodes for validation, role-based access</t>
  </si>
  <si>
    <t>IoT temperature sensors for storage/transport, auto alarm</t>
  </si>
  <si>
    <t>S31</t>
  </si>
  <si>
    <t>Tarannum et al. (2024)</t>
  </si>
  <si>
    <t>None (AI-based)</t>
  </si>
  <si>
    <t>Not blockchain-based; uses ingredient dataset &amp; OCR for traceability</t>
  </si>
  <si>
    <t>Rule-based &amp; ML/Deep learning models for ingredient-based halal/haram detection</t>
  </si>
  <si>
    <t>AI &amp; deep learning (YOLOv5, OCR) for food and ingredient classification, ML for status prediction</t>
  </si>
  <si>
    <t>S32</t>
  </si>
  <si>
    <t>Calder (2020)</t>
  </si>
  <si>
    <t>Multiple (casework: UAE, Malaysia, Pakistan, Saudi Arabia, etc.)</t>
  </si>
  <si>
    <t>Qualitative Fieldwork/Case Study</t>
  </si>
  <si>
    <t>Not specific; general coverage of halal blockchain</t>
  </si>
  <si>
    <t>Discusses legitimacy via fiqh, fatwa certification, and shariah boards (voluntary regulation and traceability emphasized); general references to integrity and anti-contamination measures in logistics.</t>
  </si>
  <si>
    <t>Describes reliance on shariah scholars and fatwa certification for ritual compliance in finance and logistics (no automation/AI described).</t>
  </si>
  <si>
    <t>Emphasizes decentralization through normative pluralism and multiple fatwa-issuing bodies rather than a single central authority.</t>
  </si>
  <si>
    <t>Not directly covered; notes potential for technoscience and logistics monitoring, but no direct AI/IoT system.</t>
  </si>
  <si>
    <t>S33</t>
  </si>
  <si>
    <t>Roslan et al. (2025)</t>
  </si>
  <si>
    <t>Narrative Review</t>
  </si>
  <si>
    <t>Not specified (Generic, QR + BC)</t>
  </si>
  <si>
    <t>QR codes linked to blockchain for immutable traceability; digital authentication</t>
  </si>
  <si>
    <t>Decentralized ledger; distributed trust</t>
  </si>
  <si>
    <t>S34</t>
  </si>
  <si>
    <t>Novianti et al. (2020)</t>
  </si>
  <si>
    <t>Conceptual/Proposal</t>
  </si>
  <si>
    <t>Not specified (General BC)</t>
  </si>
  <si>
    <t>Distributed ledger, immutable transaction records, supply chain tracing</t>
  </si>
  <si>
    <t>Distributed system; multi-party access</t>
  </si>
  <si>
    <t>S35</t>
  </si>
  <si>
    <t>Yusof et al. (2020)</t>
  </si>
  <si>
    <t>Experimental</t>
  </si>
  <si>
    <t>Not directly addressed (focus on vision accuracy)</t>
  </si>
  <si>
    <t>Machine learning and vision inspection of slaughter compliance</t>
  </si>
  <si>
    <t>AI-based vision system (image segmentation, SVM, Viola-Jones) for verifying halal slaughter</t>
  </si>
  <si>
    <t>S36</t>
  </si>
  <si>
    <t>Al Noman et al. (2025)</t>
  </si>
  <si>
    <t>Prototype/System</t>
  </si>
  <si>
    <t>SHA-256 cryptographic hashing, immutable ledger, QR code-based product authentication, periodic audits, off-chain storage for privacy and scalability</t>
  </si>
  <si>
    <t>Smart contracts automate Shariah compliance checks, real-time certification updates, approval/rejection by Shariah Board</t>
  </si>
  <si>
    <t>Permissioned blockchain; distributed trust among certified participants, Shariah Board validation, periodic audits</t>
  </si>
  <si>
    <t>Machine learning and IoT mentioned for future predictive modeling and real-time monitoring (conceptual)</t>
  </si>
  <si>
    <t>S37</t>
  </si>
  <si>
    <t>Ng et al. (2022)</t>
  </si>
  <si>
    <t>Review (Analytical Chemistry)</t>
  </si>
  <si>
    <t>Not specified (general review)</t>
  </si>
  <si>
    <t>DNA-based authentication, PCR, real-time PCR, biosensor, FTIR spectroscopy, GCMS, HPLC for authentication and traceability</t>
  </si>
  <si>
    <t>Discusses potential of AI, chemometrics, IoT for food authentication, not specifically for ritual compliance or blockchain</t>
  </si>
  <si>
    <t>S38</t>
  </si>
  <si>
    <t>Surjandari et al. (2021)</t>
  </si>
  <si>
    <t>Prototype/Simulation</t>
  </si>
  <si>
    <t>Permissioned blockchain with immutable records, chaincode for transaction validity, multi-channel design, and raft consensus to secure and validate supply chain data.</t>
  </si>
  <si>
    <t>Raft consensus for crash fault tolerance; consortium-defined node/orderer roles</t>
  </si>
  <si>
    <t>S39</t>
  </si>
  <si>
    <t>Soesanto et al. (2022)</t>
  </si>
  <si>
    <t>Immutable livestock records using Ethereum smart contracts, traceable transfers, integrated health and weight logs</t>
  </si>
  <si>
    <t>Admin/miner verification of new entries; not fully decentralized</t>
  </si>
  <si>
    <t>S40</t>
  </si>
  <si>
    <t>Nasurudeen Ahamed et al. (2024)</t>
  </si>
  <si>
    <t>India/Saudi Arabia</t>
  </si>
  <si>
    <t>Experimental/Prototype</t>
  </si>
  <si>
    <t>Blockchain ledger, RFID, QR codes for traceability; smart contracts for audit trail</t>
  </si>
  <si>
    <t>Not explicitly addressed</t>
  </si>
  <si>
    <t>Decentralized via blockchain ledger; eliminates middlemen</t>
  </si>
  <si>
    <t>IoT with RFID and QR for monitoring, tracking, and traceability</t>
  </si>
  <si>
    <t>S41</t>
  </si>
  <si>
    <t>Hidayati et al. (2023)</t>
  </si>
  <si>
    <t>Not explicitly specified (Blockchain + Smart Contracts implemented in Java/Netbeans IDE)</t>
  </si>
  <si>
    <t>Immutable data storage using smart contracts, tamper-proof blockchain records</t>
  </si>
  <si>
    <t>Decentralized access to supply chain data for all stakeholders (permissioned registration by LPPOM MUI)</t>
  </si>
  <si>
    <t>S42</t>
  </si>
  <si>
    <t>Vikaliana et al. (2024)</t>
  </si>
  <si>
    <t>Not specified (uses "Halal Blockchain" technology at PT Sreeya Sewu)</t>
  </si>
  <si>
    <t>Halal traceability via blockchain-enabled tracking, error rate in product identification, bill of lots batches, cycle time for item trace, immutable records</t>
  </si>
  <si>
    <t>Not explicitly discussed (focus on internal KPIs, no detail on decentralized validators)</t>
  </si>
  <si>
    <t>[43]</t>
  </si>
  <si>
    <t>[44]</t>
  </si>
  <si>
    <t>[45]</t>
  </si>
  <si>
    <t>[34]</t>
  </si>
  <si>
    <t>[15]</t>
  </si>
  <si>
    <t>[46]</t>
  </si>
  <si>
    <t>[33]</t>
  </si>
  <si>
    <t>[11]</t>
  </si>
  <si>
    <t>[47]</t>
  </si>
  <si>
    <t>[48]</t>
  </si>
  <si>
    <t>[49]</t>
  </si>
  <si>
    <t>[50]</t>
  </si>
  <si>
    <t>[51]</t>
  </si>
  <si>
    <t>[14]</t>
  </si>
  <si>
    <t>[42]</t>
  </si>
  <si>
    <t>[52]</t>
  </si>
  <si>
    <t>[53]</t>
  </si>
  <si>
    <t>[8]</t>
  </si>
  <si>
    <t>[13]</t>
  </si>
  <si>
    <t>[54]</t>
  </si>
  <si>
    <t>[55]</t>
  </si>
  <si>
    <t>[17]</t>
  </si>
  <si>
    <t>[36]</t>
  </si>
  <si>
    <t>[56]</t>
  </si>
  <si>
    <t>[57]</t>
  </si>
  <si>
    <t>[3]</t>
  </si>
  <si>
    <t>[58]</t>
  </si>
  <si>
    <t>[6]</t>
  </si>
  <si>
    <t>[59]</t>
  </si>
  <si>
    <t>[60]</t>
  </si>
  <si>
    <t>[37]</t>
  </si>
  <si>
    <t>[61]</t>
  </si>
  <si>
    <t>[62]</t>
  </si>
  <si>
    <t>[63]</t>
  </si>
  <si>
    <t>[38]</t>
  </si>
  <si>
    <t>[35]</t>
  </si>
  <si>
    <t>[64]</t>
  </si>
  <si>
    <t>[65]</t>
  </si>
  <si>
    <t>[66]</t>
  </si>
  <si>
    <t>[20]</t>
  </si>
  <si>
    <t>[67]</t>
  </si>
  <si>
    <t>[68]</t>
  </si>
  <si>
    <t>Halal traceability via blockchain-enabled tracking, error rate in product identification, bill of lots of batches, cycle time for item trace, immutable records</t>
  </si>
  <si>
    <t>Gini coefficient</t>
  </si>
  <si>
    <t>Nakamoto coefficient</t>
  </si>
  <si>
    <t>node count</t>
  </si>
  <si>
    <t>1.0 (all power with one)</t>
  </si>
  <si>
    <t>1 (single admin)</t>
  </si>
  <si>
    <t>0.5 (shared power)</t>
  </si>
  <si>
    <t>0.6 (moderate)</t>
  </si>
  <si>
    <t>0.4 (decentralized)</t>
  </si>
  <si>
    <t>0.3 (low)</t>
  </si>
  <si>
    <t>0.2 (very decentralized)</t>
  </si>
  <si>
    <t>0.5 (shared)</t>
  </si>
  <si>
    <t>0.85 (centralized cert.)</t>
  </si>
  <si>
    <t>0.5 (medium)</t>
  </si>
  <si>
    <t>0.75 (centralized)</t>
  </si>
  <si>
    <t>0.8 (centralized)</t>
  </si>
  <si>
    <t>Study Distribution by Year</t>
  </si>
  <si>
    <t>Type: Bar chart or line chart</t>
  </si>
  <si>
    <t>Purpose: Show how publication frequency has evolved over time</t>
  </si>
  <si>
    <t>Insight: Trend in academic interest in blockchain-based halal certification</t>
  </si>
  <si>
    <t>Geographic Distribution of Studies</t>
  </si>
  <si>
    <t>Type: World map (heatmap) or bar chart by country/region</t>
  </si>
  <si>
    <t>Purpose: Show where research is concentrated</t>
  </si>
  <si>
    <t>Insight: Reveal regional leadership or gaps in the halal blockchain research landscape</t>
  </si>
  <si>
    <t>Country/Region</t>
  </si>
  <si>
    <t xml:space="preserve">Frequency </t>
  </si>
  <si>
    <t>Saudi Arabiya</t>
  </si>
  <si>
    <t>Bahrain</t>
  </si>
  <si>
    <t>Bangaladesh</t>
  </si>
  <si>
    <t>UAE</t>
  </si>
  <si>
    <t>Parkistan</t>
  </si>
  <si>
    <t>Spain</t>
  </si>
  <si>
    <t>Neitherlands</t>
  </si>
  <si>
    <t>Italy</t>
  </si>
  <si>
    <t>Singapore</t>
  </si>
  <si>
    <t>Technology Adoption Frequency</t>
  </si>
  <si>
    <t>Type: Bar chart</t>
  </si>
  <si>
    <t>X-axis: Technology type (e.g., Ethereum, Hyperledger, AI, IoT, NLP, CV)</t>
  </si>
  <si>
    <t>Y-axis: Number of studies using each</t>
  </si>
  <si>
    <t>Insight: Identify dominant platforms or underused technologies</t>
  </si>
  <si>
    <t>Quadrans</t>
  </si>
  <si>
    <t>AI-Based NPL</t>
  </si>
  <si>
    <t>Smart Contracts</t>
  </si>
  <si>
    <t>AI-Based QR Code</t>
  </si>
  <si>
    <t>Rule-Based &amp; ML</t>
  </si>
  <si>
    <t>Raft Consensus</t>
  </si>
  <si>
    <t>PoA</t>
  </si>
  <si>
    <t>Multisignature</t>
  </si>
  <si>
    <t>Temp/Humidity Sensors</t>
  </si>
  <si>
    <t>RFID Sensor</t>
  </si>
  <si>
    <t>YOLOV5</t>
  </si>
  <si>
    <t>OCR</t>
  </si>
  <si>
    <t>AI-Based Vision</t>
  </si>
  <si>
    <t>Coverage of Thematic Areas (Across 42 Studies)</t>
  </si>
  <si>
    <t>Type: Stacked bar chart or grouped bar chart</t>
  </si>
  <si>
    <t>X-axis: Study ID or source</t>
  </si>
  <si>
    <t>Y-axis: Coverage (binary or scaled: None, Mentioned, Detailed)</t>
  </si>
  <si>
    <t>Purpose: Visualize how many studies addressed:</t>
  </si>
  <si>
    <t>Decentralization</t>
  </si>
  <si>
    <t>IoT/AI Integration</t>
  </si>
  <si>
    <t>Insight: Show which themes are underexplored</t>
  </si>
  <si>
    <t>Data Integrity Mechanisms</t>
  </si>
  <si>
    <t xml:space="preserve"> Ritual Automation</t>
  </si>
  <si>
    <t xml:space="preserve"> Decentralized Verification</t>
  </si>
  <si>
    <t>AI/IoT for Halal Compliance</t>
  </si>
  <si>
    <t>Coverage of Thematic Areas</t>
  </si>
  <si>
    <t xml:space="preserve">Number of reviewed studies  </t>
  </si>
  <si>
    <t>Levels of Decentralization Indicators</t>
  </si>
  <si>
    <t>Insight: Visualize decentralization levels in a multi-metric manner</t>
  </si>
  <si>
    <t>Type: Box &amp; Whisker</t>
  </si>
  <si>
    <t>Variables: Gini coefficient, Nakamoto coefficient, node count.</t>
  </si>
  <si>
    <t>U.A.E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</si>
</sst>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2"/>
      <color theme="1"/>
      <name val="Times New Roman"/>
      <family val="1"/>
    </font>
    <font>
      <sz val="12"/>
      <color theme="1"/>
      <name val="Times New Roman"/>
      <family val="1"/>
    </font>
    <font>
      <b/>
      <sz val="12"/>
      <name val="Times New Roman"/>
      <family val="1"/>
    </font>
    <font>
      <sz val="12"/>
      <color theme="1"/>
      <name val="Aptos"/>
      <family val="2"/>
    </font>
    <font>
      <u/>
      <sz val="11"/>
      <color theme="10"/>
      <name val="Calibri"/>
      <family val="2"/>
      <scheme val="minor"/>
    </font>
    <font>
      <sz val="12"/>
      <name val="Times New Roman"/>
      <family val="1"/>
    </font>
    <font>
      <sz val="10"/>
      <color theme="1"/>
      <name val="Arial"/>
      <family val="2"/>
    </font>
    <font>
      <sz val="8"/>
      <color rgb="FF111111"/>
      <name val="Verdana"/>
      <family val="2"/>
    </font>
    <font>
      <sz val="12"/>
      <name val="Segoe UI"/>
      <family val="2"/>
    </font>
    <font>
      <u/>
      <sz val="12"/>
      <color theme="10"/>
      <name val="Times New Roman"/>
      <family val="1"/>
    </font>
    <font>
      <sz val="12"/>
      <color rgb="FF111111"/>
      <name val="Times New Roman"/>
      <family val="1"/>
    </font>
    <font>
      <sz val="12"/>
      <color rgb="FFC00000"/>
      <name val="Times New Roman"/>
      <family val="1"/>
    </font>
    <font>
      <u/>
      <sz val="12"/>
      <color rgb="FFC00000"/>
      <name val="Times New Roman"/>
      <family val="1"/>
    </font>
    <font>
      <sz val="11"/>
      <color theme="1"/>
      <name val="Times New Roman"/>
      <family val="1"/>
    </font>
    <font>
      <u/>
      <sz val="11"/>
      <color theme="10"/>
      <name val="Times New Roman"/>
      <family val="1"/>
    </font>
    <font>
      <sz val="11"/>
      <color rgb="FFC00000"/>
      <name val="Calibri"/>
      <family val="2"/>
      <scheme val="minor"/>
    </font>
    <font>
      <b/>
      <sz val="11"/>
      <color theme="1"/>
      <name val="Calibri"/>
      <family val="2"/>
      <scheme val="minor"/>
    </font>
    <font>
      <sz val="10"/>
      <color theme="1"/>
      <name val="Times New Roman"/>
      <family val="1"/>
    </font>
    <font>
      <b/>
      <sz val="10"/>
      <color theme="1"/>
      <name val="Times New Roman"/>
      <family val="1"/>
    </font>
    <font>
      <sz val="12"/>
      <color rgb="FFFF0000"/>
      <name val="Times New Roman"/>
      <family val="1"/>
    </font>
    <font>
      <sz val="11"/>
      <color rgb="FFFF0000"/>
      <name val="Times New Roman"/>
      <family val="1"/>
    </font>
    <font>
      <b/>
      <sz val="8"/>
      <color rgb="FF000000"/>
      <name val="Times New Roman"/>
      <family val="1"/>
    </font>
    <font>
      <sz val="8"/>
      <color rgb="FF000000"/>
      <name val="Times New Roman"/>
      <family val="1"/>
    </font>
    <font>
      <sz val="8"/>
      <color theme="1"/>
      <name val="Times New Roman"/>
      <family val="1"/>
    </font>
    <font>
      <b/>
      <sz val="12"/>
      <color theme="1"/>
      <name val="Aptos"/>
      <family val="2"/>
    </font>
    <font>
      <b/>
      <sz val="10"/>
      <color rgb="FF000000"/>
      <name val="Times New Roman"/>
      <family val="1"/>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0" fontId="5" fillId="0" borderId="0" applyNumberFormat="0" applyFill="0" applyBorder="0" applyAlignment="0" applyProtection="0"/>
  </cellStyleXfs>
  <cellXfs count="62">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4" fillId="0" borderId="0" xfId="0" applyFont="1" applyAlignment="1">
      <alignment vertical="center"/>
    </xf>
    <xf numFmtId="0" fontId="6" fillId="2" borderId="0" xfId="0" applyFont="1" applyFill="1"/>
    <xf numFmtId="0" fontId="5" fillId="0" borderId="0" xfId="1"/>
    <xf numFmtId="0" fontId="7" fillId="0" borderId="0" xfId="0" applyFont="1"/>
    <xf numFmtId="0" fontId="8" fillId="0" borderId="0" xfId="0" applyFont="1"/>
    <xf numFmtId="0" fontId="2" fillId="0" borderId="0" xfId="0" applyFont="1" applyAlignment="1">
      <alignment vertical="center"/>
    </xf>
    <xf numFmtId="0" fontId="10" fillId="0" borderId="0" xfId="1" applyFont="1"/>
    <xf numFmtId="0" fontId="11" fillId="0" borderId="0" xfId="0" applyFont="1"/>
    <xf numFmtId="0" fontId="12" fillId="0" borderId="0" xfId="0" applyFont="1"/>
    <xf numFmtId="0" fontId="12" fillId="2" borderId="0" xfId="0" applyFont="1" applyFill="1"/>
    <xf numFmtId="0" fontId="13" fillId="0" borderId="0" xfId="1" applyFont="1"/>
    <xf numFmtId="0" fontId="12" fillId="0" borderId="0" xfId="0" applyFont="1" applyAlignment="1">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12" fillId="0" borderId="0" xfId="0" applyFont="1" applyAlignment="1">
      <alignment horizontal="center" vertical="center"/>
    </xf>
    <xf numFmtId="0" fontId="9" fillId="0" borderId="0" xfId="0" applyFont="1" applyAlignment="1">
      <alignment horizontal="center" vertical="center"/>
    </xf>
    <xf numFmtId="0" fontId="12" fillId="2" borderId="0" xfId="0" applyFont="1" applyFill="1" applyAlignment="1">
      <alignment horizontal="center" vertical="center"/>
    </xf>
    <xf numFmtId="0" fontId="6" fillId="2" borderId="0" xfId="0" applyFont="1" applyFill="1" applyAlignment="1">
      <alignment horizontal="center" vertical="center"/>
    </xf>
    <xf numFmtId="0" fontId="14" fillId="0" borderId="0" xfId="0" applyFont="1"/>
    <xf numFmtId="0" fontId="15" fillId="0" borderId="0" xfId="1" applyFont="1"/>
    <xf numFmtId="0" fontId="16" fillId="0" borderId="0" xfId="0" applyFont="1"/>
    <xf numFmtId="0" fontId="6" fillId="0" borderId="0" xfId="0" applyFont="1"/>
    <xf numFmtId="0" fontId="10" fillId="0" borderId="0" xfId="1" applyFont="1" applyBorder="1"/>
    <xf numFmtId="0" fontId="15" fillId="0" borderId="0" xfId="1" applyFont="1" applyBorder="1"/>
    <xf numFmtId="0" fontId="2" fillId="2" borderId="0" xfId="0" applyFont="1" applyFill="1"/>
    <xf numFmtId="0" fontId="0" fillId="2" borderId="0" xfId="0" applyFill="1"/>
    <xf numFmtId="0" fontId="5" fillId="2" borderId="0" xfId="1" applyFill="1"/>
    <xf numFmtId="0" fontId="17" fillId="0" borderId="0" xfId="0" applyFont="1"/>
    <xf numFmtId="0" fontId="20" fillId="2" borderId="0" xfId="0" applyFont="1" applyFill="1"/>
    <xf numFmtId="0" fontId="21" fillId="0" borderId="0" xfId="0" applyFont="1"/>
    <xf numFmtId="0" fontId="19" fillId="0" borderId="0" xfId="0" applyFont="1" applyAlignment="1">
      <alignment horizontal="center"/>
    </xf>
    <xf numFmtId="0" fontId="19" fillId="0" borderId="1" xfId="0" applyFont="1" applyBorder="1" applyAlignment="1">
      <alignment horizontal="center" vertical="top"/>
    </xf>
    <xf numFmtId="0" fontId="19" fillId="0" borderId="0" xfId="0" applyFont="1"/>
    <xf numFmtId="0" fontId="19" fillId="0" borderId="2" xfId="0" applyFont="1" applyBorder="1" applyAlignment="1">
      <alignment horizontal="center" vertical="top"/>
    </xf>
    <xf numFmtId="0" fontId="18" fillId="0" borderId="1" xfId="0" applyFont="1" applyBorder="1" applyAlignment="1">
      <alignment horizontal="center" vertical="top"/>
    </xf>
    <xf numFmtId="0" fontId="1" fillId="0" borderId="0" xfId="0" applyFont="1" applyAlignment="1">
      <alignment vertical="center"/>
    </xf>
    <xf numFmtId="0" fontId="6" fillId="0" borderId="0" xfId="0" applyFont="1" applyAlignment="1">
      <alignment vertical="center"/>
    </xf>
    <xf numFmtId="0" fontId="1" fillId="0" borderId="1" xfId="0" applyFont="1" applyBorder="1" applyAlignment="1">
      <alignment horizontal="center" vertical="center"/>
    </xf>
    <xf numFmtId="0" fontId="22" fillId="0" borderId="3" xfId="0" applyFont="1" applyBorder="1" applyAlignment="1">
      <alignment horizontal="center" vertical="center"/>
    </xf>
    <xf numFmtId="0" fontId="22" fillId="0" borderId="4" xfId="0" applyFont="1" applyBorder="1" applyAlignment="1">
      <alignment horizontal="center" vertical="center"/>
    </xf>
    <xf numFmtId="0" fontId="23" fillId="0" borderId="5" xfId="0" applyFont="1" applyBorder="1" applyAlignment="1">
      <alignment horizontal="center" vertical="center"/>
    </xf>
    <xf numFmtId="0" fontId="23" fillId="0" borderId="6" xfId="0" applyFont="1" applyBorder="1" applyAlignment="1">
      <alignment horizontal="center" vertical="center"/>
    </xf>
    <xf numFmtId="0" fontId="24" fillId="0" borderId="6" xfId="0" applyFont="1" applyBorder="1" applyAlignment="1">
      <alignment horizontal="center" vertical="center"/>
    </xf>
    <xf numFmtId="0" fontId="22" fillId="0" borderId="4" xfId="0" applyFont="1" applyBorder="1" applyAlignment="1">
      <alignment horizontal="center" vertical="center" wrapText="1"/>
    </xf>
    <xf numFmtId="0" fontId="24" fillId="0" borderId="6" xfId="0" applyFont="1" applyBorder="1" applyAlignment="1">
      <alignment horizontal="center" vertical="center" wrapText="1"/>
    </xf>
    <xf numFmtId="0" fontId="25" fillId="0" borderId="0" xfId="0" applyFont="1" applyAlignment="1">
      <alignment vertical="center"/>
    </xf>
    <xf numFmtId="0" fontId="25" fillId="0" borderId="0" xfId="0" applyFont="1" applyAlignment="1">
      <alignment horizontal="left" vertical="center" indent="1"/>
    </xf>
    <xf numFmtId="0" fontId="22" fillId="0" borderId="0" xfId="0" applyFont="1"/>
    <xf numFmtId="0" fontId="19" fillId="0" borderId="1" xfId="0" applyFont="1" applyBorder="1" applyAlignment="1">
      <alignment horizontal="center"/>
    </xf>
    <xf numFmtId="0" fontId="18" fillId="0" borderId="1" xfId="0" applyFont="1" applyBorder="1" applyAlignment="1">
      <alignment horizontal="center"/>
    </xf>
    <xf numFmtId="0" fontId="18" fillId="0" borderId="0" xfId="0" applyFont="1"/>
    <xf numFmtId="0" fontId="25" fillId="0" borderId="0" xfId="0" applyFont="1" applyAlignment="1">
      <alignment horizontal="left" vertical="center" indent="2"/>
    </xf>
    <xf numFmtId="0" fontId="26" fillId="0" borderId="0" xfId="0" applyFont="1" applyAlignment="1">
      <alignment horizontal="center" vertical="center" readingOrder="1"/>
    </xf>
    <xf numFmtId="0" fontId="25" fillId="2" borderId="0" xfId="0" applyFont="1" applyFill="1" applyAlignment="1">
      <alignment horizontal="left" vertical="center" indent="1"/>
    </xf>
    <xf numFmtId="0" fontId="22" fillId="0" borderId="0" xfId="0" applyFont="1" applyFill="1" applyBorder="1" applyAlignment="1">
      <alignment horizontal="center" vertical="center"/>
    </xf>
    <xf numFmtId="0" fontId="23" fillId="0" borderId="0"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'Geographic distribution of stud'!$H$1</c:f>
              <c:strCache>
                <c:ptCount val="1"/>
                <c:pt idx="0">
                  <c:v>Frequency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'Geographic distribution of stud'!$G$2:$G$15</c:f>
              <c:strCache>
                <c:ptCount val="14"/>
                <c:pt idx="0">
                  <c:v>Indonesia</c:v>
                </c:pt>
                <c:pt idx="1">
                  <c:v>Malaysia</c:v>
                </c:pt>
                <c:pt idx="2">
                  <c:v>Saudi Arabia</c:v>
                </c:pt>
                <c:pt idx="3">
                  <c:v>Bahrain</c:v>
                </c:pt>
                <c:pt idx="4">
                  <c:v>Hungary</c:v>
                </c:pt>
                <c:pt idx="5">
                  <c:v>India</c:v>
                </c:pt>
                <c:pt idx="6">
                  <c:v>New Zealand</c:v>
                </c:pt>
                <c:pt idx="7">
                  <c:v>Bangaladesh</c:v>
                </c:pt>
                <c:pt idx="8">
                  <c:v>U.A.E</c:v>
                </c:pt>
                <c:pt idx="9">
                  <c:v>Parkistan</c:v>
                </c:pt>
                <c:pt idx="10">
                  <c:v>Spain</c:v>
                </c:pt>
                <c:pt idx="11">
                  <c:v>Neitherlands</c:v>
                </c:pt>
                <c:pt idx="12">
                  <c:v>Italy</c:v>
                </c:pt>
                <c:pt idx="13">
                  <c:v>Singapore</c:v>
                </c:pt>
              </c:strCache>
            </c:strRef>
          </c:cat>
          <c:val>
            <c:numRef>
              <c:f>'Geographic distribution of stud'!$H$2:$H$15</c:f>
              <c:numCache>
                <c:formatCode>General</c:formatCode>
                <c:ptCount val="14"/>
                <c:pt idx="0">
                  <c:v>25</c:v>
                </c:pt>
                <c:pt idx="1">
                  <c:v>7</c:v>
                </c:pt>
                <c:pt idx="2">
                  <c:v>4</c:v>
                </c:pt>
                <c:pt idx="3">
                  <c:v>1</c:v>
                </c:pt>
                <c:pt idx="4">
                  <c:v>1</c:v>
                </c:pt>
                <c:pt idx="5">
                  <c:v>3</c:v>
                </c:pt>
                <c:pt idx="6">
                  <c:v>1</c:v>
                </c:pt>
                <c:pt idx="7">
                  <c:v>2</c:v>
                </c:pt>
                <c:pt idx="8">
                  <c:v>2</c:v>
                </c:pt>
                <c:pt idx="9">
                  <c:v>1</c:v>
                </c:pt>
                <c:pt idx="10">
                  <c:v>1</c:v>
                </c:pt>
                <c:pt idx="11">
                  <c:v>1</c:v>
                </c:pt>
                <c:pt idx="12">
                  <c:v>1</c:v>
                </c:pt>
                <c:pt idx="13">
                  <c:v>1</c:v>
                </c:pt>
              </c:numCache>
            </c:numRef>
          </c:val>
          <c:extLst>
            <c:ext xmlns:c16="http://schemas.microsoft.com/office/drawing/2014/chart" uri="{C3380CC4-5D6E-409C-BE32-E72D297353CC}">
              <c16:uniqueId val="{00000000-D05B-4D2D-AF6B-20725CDBD660}"/>
            </c:ext>
          </c:extLst>
        </c:ser>
        <c:dLbls>
          <c:showLegendKey val="0"/>
          <c:showVal val="0"/>
          <c:showCatName val="0"/>
          <c:showSerName val="0"/>
          <c:showPercent val="0"/>
          <c:showBubbleSize val="0"/>
        </c:dLbls>
        <c:gapWidth val="100"/>
        <c:axId val="609195744"/>
        <c:axId val="609197184"/>
      </c:barChart>
      <c:catAx>
        <c:axId val="609195744"/>
        <c:scaling>
          <c:orientation val="minMax"/>
        </c:scaling>
        <c:delete val="0"/>
        <c:axPos val="l"/>
        <c:title>
          <c:tx>
            <c:rich>
              <a:bodyPr rot="-5400000" spcFirstLastPara="1" vertOverflow="ellipsis" vert="horz" wrap="square" anchor="ctr" anchorCtr="1"/>
              <a:lstStyle/>
              <a:p>
                <a:pPr>
                  <a:defRPr sz="7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GB"/>
                  <a:t>Country/Region</a:t>
                </a:r>
              </a:p>
            </c:rich>
          </c:tx>
          <c:overlay val="0"/>
          <c:spPr>
            <a:noFill/>
            <a:ln>
              <a:noFill/>
            </a:ln>
            <a:effectLst/>
          </c:spPr>
          <c:txPr>
            <a:bodyPr rot="-5400000" spcFirstLastPara="1" vertOverflow="ellipsis" vert="horz" wrap="square" anchor="ctr" anchorCtr="1"/>
            <a:lstStyle/>
            <a:p>
              <a:pPr>
                <a:defRPr sz="7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609197184"/>
        <c:crosses val="autoZero"/>
        <c:auto val="1"/>
        <c:lblAlgn val="ctr"/>
        <c:lblOffset val="100"/>
        <c:noMultiLvlLbl val="0"/>
      </c:catAx>
      <c:valAx>
        <c:axId val="609197184"/>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7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GB"/>
                  <a:t>Frequency</a:t>
                </a:r>
              </a:p>
            </c:rich>
          </c:tx>
          <c:overlay val="0"/>
          <c:spPr>
            <a:noFill/>
            <a:ln>
              <a:noFill/>
            </a:ln>
            <a:effectLst/>
          </c:spPr>
          <c:txPr>
            <a:bodyPr rot="0" spcFirstLastPara="1" vertOverflow="ellipsis" vert="horz" wrap="square" anchor="ctr" anchorCtr="1"/>
            <a:lstStyle/>
            <a:p>
              <a:pPr>
                <a:defRPr sz="7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609195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sz="700" b="1">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'Thematic coverage of reviewed s'!$J$1</c:f>
              <c:strCache>
                <c:ptCount val="1"/>
                <c:pt idx="0">
                  <c:v>Number of reviewed studies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'Thematic coverage of reviewed s'!$I$2:$I$5</c:f>
              <c:strCache>
                <c:ptCount val="4"/>
                <c:pt idx="0">
                  <c:v>Data Integrity Mechanisms</c:v>
                </c:pt>
                <c:pt idx="1">
                  <c:v> Ritual Automation</c:v>
                </c:pt>
                <c:pt idx="2">
                  <c:v> Decentralized Verification</c:v>
                </c:pt>
                <c:pt idx="3">
                  <c:v>AI/IoT for Halal Compliance</c:v>
                </c:pt>
              </c:strCache>
            </c:strRef>
          </c:cat>
          <c:val>
            <c:numRef>
              <c:f>'Thematic coverage of reviewed s'!$J$2:$J$5</c:f>
              <c:numCache>
                <c:formatCode>General</c:formatCode>
                <c:ptCount val="4"/>
                <c:pt idx="0">
                  <c:v>36</c:v>
                </c:pt>
                <c:pt idx="1">
                  <c:v>18</c:v>
                </c:pt>
                <c:pt idx="2">
                  <c:v>32</c:v>
                </c:pt>
                <c:pt idx="3">
                  <c:v>20</c:v>
                </c:pt>
              </c:numCache>
            </c:numRef>
          </c:val>
          <c:extLst>
            <c:ext xmlns:c16="http://schemas.microsoft.com/office/drawing/2014/chart" uri="{C3380CC4-5D6E-409C-BE32-E72D297353CC}">
              <c16:uniqueId val="{00000000-8B06-4B9F-8439-8DA50C28CDD7}"/>
            </c:ext>
          </c:extLst>
        </c:ser>
        <c:dLbls>
          <c:showLegendKey val="0"/>
          <c:showVal val="0"/>
          <c:showCatName val="0"/>
          <c:showSerName val="0"/>
          <c:showPercent val="0"/>
          <c:showBubbleSize val="0"/>
        </c:dLbls>
        <c:gapWidth val="100"/>
        <c:overlap val="-24"/>
        <c:axId val="554554256"/>
        <c:axId val="554558936"/>
      </c:barChart>
      <c:catAx>
        <c:axId val="554554256"/>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GB"/>
                  <a:t>Coverage of Thematic Areas</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554558936"/>
        <c:crosses val="autoZero"/>
        <c:auto val="1"/>
        <c:lblAlgn val="ctr"/>
        <c:lblOffset val="100"/>
        <c:noMultiLvlLbl val="0"/>
      </c:catAx>
      <c:valAx>
        <c:axId val="554558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GB"/>
                  <a:t>Number of reviewed studies  </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554554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Publication Trends</a:t>
            </a:r>
          </a:p>
        </c:rich>
      </c:tx>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tx>
            <c:strRef>
              <c:f>'Qualitative Synthesis'!$B$1</c:f>
              <c:strCache>
                <c:ptCount val="1"/>
                <c:pt idx="0">
                  <c:v>Number of Publications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'Qualitative Synthesis'!$A$2:$A$10</c:f>
              <c:numCache>
                <c:formatCode>General</c:formatCode>
                <c:ptCount val="9"/>
                <c:pt idx="0">
                  <c:v>2017</c:v>
                </c:pt>
                <c:pt idx="1">
                  <c:v>2018</c:v>
                </c:pt>
                <c:pt idx="2">
                  <c:v>2019</c:v>
                </c:pt>
                <c:pt idx="3">
                  <c:v>2020</c:v>
                </c:pt>
                <c:pt idx="4">
                  <c:v>2021</c:v>
                </c:pt>
                <c:pt idx="5">
                  <c:v>2022</c:v>
                </c:pt>
                <c:pt idx="6">
                  <c:v>2023</c:v>
                </c:pt>
                <c:pt idx="7">
                  <c:v>2024</c:v>
                </c:pt>
                <c:pt idx="8">
                  <c:v>2025</c:v>
                </c:pt>
              </c:numCache>
            </c:numRef>
          </c:cat>
          <c:val>
            <c:numRef>
              <c:f>'Qualitative Synthesis'!$B$2:$B$10</c:f>
              <c:numCache>
                <c:formatCode>General</c:formatCode>
                <c:ptCount val="9"/>
                <c:pt idx="0">
                  <c:v>1</c:v>
                </c:pt>
                <c:pt idx="1">
                  <c:v>2</c:v>
                </c:pt>
                <c:pt idx="2">
                  <c:v>3</c:v>
                </c:pt>
                <c:pt idx="3">
                  <c:v>7</c:v>
                </c:pt>
                <c:pt idx="4">
                  <c:v>13</c:v>
                </c:pt>
                <c:pt idx="5">
                  <c:v>14</c:v>
                </c:pt>
                <c:pt idx="6">
                  <c:v>19</c:v>
                </c:pt>
                <c:pt idx="7">
                  <c:v>28</c:v>
                </c:pt>
                <c:pt idx="8">
                  <c:v>15</c:v>
                </c:pt>
              </c:numCache>
            </c:numRef>
          </c:val>
          <c:extLst>
            <c:ext xmlns:c16="http://schemas.microsoft.com/office/drawing/2014/chart" uri="{C3380CC4-5D6E-409C-BE32-E72D297353CC}">
              <c16:uniqueId val="{00000000-0180-4FC5-812A-C9C762CA1323}"/>
            </c:ext>
          </c:extLst>
        </c:ser>
        <c:dLbls>
          <c:showLegendKey val="0"/>
          <c:showVal val="0"/>
          <c:showCatName val="0"/>
          <c:showSerName val="0"/>
          <c:showPercent val="0"/>
          <c:showBubbleSize val="0"/>
        </c:dLbls>
        <c:gapWidth val="100"/>
        <c:overlap val="-24"/>
        <c:axId val="609928080"/>
        <c:axId val="609927720"/>
      </c:barChart>
      <c:catAx>
        <c:axId val="609928080"/>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GB"/>
                  <a:t>Publication Year</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609927720"/>
        <c:crosses val="autoZero"/>
        <c:auto val="1"/>
        <c:lblAlgn val="ctr"/>
        <c:lblOffset val="100"/>
        <c:noMultiLvlLbl val="0"/>
      </c:catAx>
      <c:valAx>
        <c:axId val="609927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GB"/>
                  <a:t>Number of Publications</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6099280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Productive Databases</a:t>
            </a:r>
          </a:p>
        </c:rich>
      </c:tx>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tx>
            <c:strRef>
              <c:f>'Qualitative Synthesis'!$K$1</c:f>
              <c:strCache>
                <c:ptCount val="1"/>
                <c:pt idx="0">
                  <c:v>Number Articles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'Qualitative Synthesis'!$J$2:$J$8</c:f>
              <c:strCache>
                <c:ptCount val="7"/>
                <c:pt idx="0">
                  <c:v>Scopus</c:v>
                </c:pt>
                <c:pt idx="1">
                  <c:v>Google Scholar</c:v>
                </c:pt>
                <c:pt idx="2">
                  <c:v>Other Source</c:v>
                </c:pt>
                <c:pt idx="3">
                  <c:v>Web of Science</c:v>
                </c:pt>
                <c:pt idx="4">
                  <c:v>ScienceDirect</c:v>
                </c:pt>
                <c:pt idx="5">
                  <c:v>IEEE Xplore</c:v>
                </c:pt>
                <c:pt idx="6">
                  <c:v>ACM DL</c:v>
                </c:pt>
              </c:strCache>
            </c:strRef>
          </c:cat>
          <c:val>
            <c:numRef>
              <c:f>'Qualitative Synthesis'!$K$2:$K$8</c:f>
              <c:numCache>
                <c:formatCode>General</c:formatCode>
                <c:ptCount val="7"/>
                <c:pt idx="0">
                  <c:v>44</c:v>
                </c:pt>
                <c:pt idx="1">
                  <c:v>16</c:v>
                </c:pt>
                <c:pt idx="2">
                  <c:v>13</c:v>
                </c:pt>
                <c:pt idx="3">
                  <c:v>13</c:v>
                </c:pt>
                <c:pt idx="4">
                  <c:v>9</c:v>
                </c:pt>
                <c:pt idx="5">
                  <c:v>5</c:v>
                </c:pt>
                <c:pt idx="6">
                  <c:v>2</c:v>
                </c:pt>
              </c:numCache>
            </c:numRef>
          </c:val>
          <c:extLst>
            <c:ext xmlns:c16="http://schemas.microsoft.com/office/drawing/2014/chart" uri="{C3380CC4-5D6E-409C-BE32-E72D297353CC}">
              <c16:uniqueId val="{00000000-C452-4A4D-B9C8-EFFCB97D620E}"/>
            </c:ext>
          </c:extLst>
        </c:ser>
        <c:dLbls>
          <c:showLegendKey val="0"/>
          <c:showVal val="0"/>
          <c:showCatName val="0"/>
          <c:showSerName val="0"/>
          <c:showPercent val="0"/>
          <c:showBubbleSize val="0"/>
        </c:dLbls>
        <c:gapWidth val="100"/>
        <c:overlap val="-24"/>
        <c:axId val="387507016"/>
        <c:axId val="387507376"/>
      </c:barChart>
      <c:catAx>
        <c:axId val="387507016"/>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GB"/>
                  <a:t>Productive Databases from 2015 - 2025</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87507376"/>
        <c:crosses val="autoZero"/>
        <c:auto val="1"/>
        <c:lblAlgn val="ctr"/>
        <c:lblOffset val="100"/>
        <c:noMultiLvlLbl val="0"/>
      </c:catAx>
      <c:valAx>
        <c:axId val="387507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GB"/>
                  <a:t>Number of Articles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87507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The Methodologies used in the Studies</a:t>
            </a:r>
          </a:p>
        </c:rich>
      </c:tx>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bar"/>
        <c:grouping val="clustered"/>
        <c:varyColors val="0"/>
        <c:ser>
          <c:idx val="0"/>
          <c:order val="0"/>
          <c:tx>
            <c:strRef>
              <c:f>'Qualitative Synthesis'!$W$1</c:f>
              <c:strCache>
                <c:ptCount val="1"/>
                <c:pt idx="0">
                  <c:v>Number of Articles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'Qualitative Synthesis'!$V$2:$V$13</c:f>
              <c:strCache>
                <c:ptCount val="12"/>
                <c:pt idx="0">
                  <c:v>Framework Proposal</c:v>
                </c:pt>
                <c:pt idx="1">
                  <c:v>Review / Literature Review</c:v>
                </c:pt>
                <c:pt idx="2">
                  <c:v>Conceptual Framework / Theory</c:v>
                </c:pt>
                <c:pt idx="3">
                  <c:v>Not Specified</c:v>
                </c:pt>
                <c:pt idx="4">
                  <c:v>Bibliometric Analysis</c:v>
                </c:pt>
                <c:pt idx="5">
                  <c:v>Non-Technical</c:v>
                </c:pt>
                <c:pt idx="6">
                  <c:v>Adoption Study</c:v>
                </c:pt>
                <c:pt idx="7">
                  <c:v>Case Study</c:v>
                </c:pt>
                <c:pt idx="8">
                  <c:v>Analysis</c:v>
                </c:pt>
                <c:pt idx="9">
                  <c:v>Experimental / Simulation</c:v>
                </c:pt>
                <c:pt idx="10">
                  <c:v>Survey</c:v>
                </c:pt>
                <c:pt idx="11">
                  <c:v>Implementation / Development</c:v>
                </c:pt>
              </c:strCache>
            </c:strRef>
          </c:cat>
          <c:val>
            <c:numRef>
              <c:f>'Qualitative Synthesis'!$W$2:$W$13</c:f>
              <c:numCache>
                <c:formatCode>General</c:formatCode>
                <c:ptCount val="12"/>
                <c:pt idx="0">
                  <c:v>23</c:v>
                </c:pt>
                <c:pt idx="1">
                  <c:v>25</c:v>
                </c:pt>
                <c:pt idx="2">
                  <c:v>11</c:v>
                </c:pt>
                <c:pt idx="3">
                  <c:v>10</c:v>
                </c:pt>
                <c:pt idx="4">
                  <c:v>8</c:v>
                </c:pt>
                <c:pt idx="5">
                  <c:v>5</c:v>
                </c:pt>
                <c:pt idx="6">
                  <c:v>5</c:v>
                </c:pt>
                <c:pt idx="7">
                  <c:v>5</c:v>
                </c:pt>
                <c:pt idx="8">
                  <c:v>4</c:v>
                </c:pt>
                <c:pt idx="9">
                  <c:v>3</c:v>
                </c:pt>
                <c:pt idx="10">
                  <c:v>2</c:v>
                </c:pt>
                <c:pt idx="11">
                  <c:v>1</c:v>
                </c:pt>
              </c:numCache>
            </c:numRef>
          </c:val>
          <c:extLst>
            <c:ext xmlns:c16="http://schemas.microsoft.com/office/drawing/2014/chart" uri="{C3380CC4-5D6E-409C-BE32-E72D297353CC}">
              <c16:uniqueId val="{00000000-5826-4A8C-958B-4798D7681624}"/>
            </c:ext>
          </c:extLst>
        </c:ser>
        <c:dLbls>
          <c:showLegendKey val="0"/>
          <c:showVal val="0"/>
          <c:showCatName val="0"/>
          <c:showSerName val="0"/>
          <c:showPercent val="0"/>
          <c:showBubbleSize val="0"/>
        </c:dLbls>
        <c:gapWidth val="100"/>
        <c:axId val="618967280"/>
        <c:axId val="618967640"/>
      </c:barChart>
      <c:catAx>
        <c:axId val="618967280"/>
        <c:scaling>
          <c:orientation val="minMax"/>
        </c:scaling>
        <c:delete val="0"/>
        <c:axPos val="l"/>
        <c:title>
          <c:tx>
            <c:rich>
              <a:bodyPr rot="-54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GB"/>
                  <a:t>Methodologies Used</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618967640"/>
        <c:crosses val="autoZero"/>
        <c:auto val="1"/>
        <c:lblAlgn val="ctr"/>
        <c:lblOffset val="100"/>
        <c:noMultiLvlLbl val="0"/>
      </c:catAx>
      <c:valAx>
        <c:axId val="6189676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GB"/>
                  <a:t>Number of Articles</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618967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Technology Adoption Frequency</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bar"/>
        <c:grouping val="clustered"/>
        <c:varyColors val="0"/>
        <c:ser>
          <c:idx val="0"/>
          <c:order val="0"/>
          <c:tx>
            <c:strRef>
              <c:f>'Quantitative Synthesis'!$B$1</c:f>
              <c:strCache>
                <c:ptCount val="1"/>
                <c:pt idx="0">
                  <c:v>Frequency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'Quantitative Synthesis'!$A$2:$A$19</c:f>
              <c:strCache>
                <c:ptCount val="18"/>
                <c:pt idx="0">
                  <c:v>Not Specified</c:v>
                </c:pt>
                <c:pt idx="1">
                  <c:v>Ethereum</c:v>
                </c:pt>
                <c:pt idx="2">
                  <c:v>Hyperledger Fabric</c:v>
                </c:pt>
                <c:pt idx="3">
                  <c:v>Consortium blockchain</c:v>
                </c:pt>
                <c:pt idx="4">
                  <c:v>Quadrans</c:v>
                </c:pt>
                <c:pt idx="5">
                  <c:v>Hybrid Blockchain</c:v>
                </c:pt>
                <c:pt idx="6">
                  <c:v>AI-Based NPL</c:v>
                </c:pt>
                <c:pt idx="7">
                  <c:v>Smart Contracts</c:v>
                </c:pt>
                <c:pt idx="8">
                  <c:v>AI-Based QR Code</c:v>
                </c:pt>
                <c:pt idx="9">
                  <c:v>Rule-Based &amp; ML</c:v>
                </c:pt>
                <c:pt idx="10">
                  <c:v>Raft Consensus</c:v>
                </c:pt>
                <c:pt idx="11">
                  <c:v>PoA</c:v>
                </c:pt>
                <c:pt idx="12">
                  <c:v>Multisignature</c:v>
                </c:pt>
                <c:pt idx="13">
                  <c:v>Temp/Humidity Sensors</c:v>
                </c:pt>
                <c:pt idx="14">
                  <c:v>RFID Sensor</c:v>
                </c:pt>
                <c:pt idx="15">
                  <c:v>YOLOV5</c:v>
                </c:pt>
                <c:pt idx="16">
                  <c:v>OCR</c:v>
                </c:pt>
                <c:pt idx="17">
                  <c:v>AI-Based Vision</c:v>
                </c:pt>
              </c:strCache>
            </c:strRef>
          </c:cat>
          <c:val>
            <c:numRef>
              <c:f>'Quantitative Synthesis'!$B$2:$B$19</c:f>
              <c:numCache>
                <c:formatCode>General</c:formatCode>
                <c:ptCount val="18"/>
                <c:pt idx="0">
                  <c:v>21</c:v>
                </c:pt>
                <c:pt idx="1">
                  <c:v>6</c:v>
                </c:pt>
                <c:pt idx="2">
                  <c:v>7</c:v>
                </c:pt>
                <c:pt idx="3">
                  <c:v>3</c:v>
                </c:pt>
                <c:pt idx="4">
                  <c:v>1</c:v>
                </c:pt>
                <c:pt idx="5">
                  <c:v>3</c:v>
                </c:pt>
                <c:pt idx="6">
                  <c:v>1</c:v>
                </c:pt>
                <c:pt idx="7">
                  <c:v>10</c:v>
                </c:pt>
                <c:pt idx="8">
                  <c:v>4</c:v>
                </c:pt>
                <c:pt idx="9">
                  <c:v>1</c:v>
                </c:pt>
                <c:pt idx="10">
                  <c:v>1</c:v>
                </c:pt>
                <c:pt idx="11">
                  <c:v>1</c:v>
                </c:pt>
                <c:pt idx="12">
                  <c:v>1</c:v>
                </c:pt>
                <c:pt idx="13">
                  <c:v>4</c:v>
                </c:pt>
                <c:pt idx="14">
                  <c:v>2</c:v>
                </c:pt>
                <c:pt idx="15">
                  <c:v>1</c:v>
                </c:pt>
                <c:pt idx="16">
                  <c:v>1</c:v>
                </c:pt>
                <c:pt idx="17">
                  <c:v>1</c:v>
                </c:pt>
              </c:numCache>
            </c:numRef>
          </c:val>
          <c:extLst>
            <c:ext xmlns:c16="http://schemas.microsoft.com/office/drawing/2014/chart" uri="{C3380CC4-5D6E-409C-BE32-E72D297353CC}">
              <c16:uniqueId val="{00000000-6C4B-418B-82BB-420B30B25A2F}"/>
            </c:ext>
          </c:extLst>
        </c:ser>
        <c:dLbls>
          <c:showLegendKey val="0"/>
          <c:showVal val="0"/>
          <c:showCatName val="0"/>
          <c:showSerName val="0"/>
          <c:showPercent val="0"/>
          <c:showBubbleSize val="0"/>
        </c:dLbls>
        <c:gapWidth val="115"/>
        <c:overlap val="-20"/>
        <c:axId val="638245088"/>
        <c:axId val="638244368"/>
      </c:barChart>
      <c:catAx>
        <c:axId val="638245088"/>
        <c:scaling>
          <c:orientation val="minMax"/>
        </c:scaling>
        <c:delete val="0"/>
        <c:axPos val="l"/>
        <c:title>
          <c:tx>
            <c:rich>
              <a:bodyPr rot="-54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GB"/>
                  <a:t>Innovative Digital Technology</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638244368"/>
        <c:crosses val="autoZero"/>
        <c:auto val="1"/>
        <c:lblAlgn val="ctr"/>
        <c:lblOffset val="100"/>
        <c:noMultiLvlLbl val="0"/>
      </c:catAx>
      <c:valAx>
        <c:axId val="638244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GB"/>
                  <a:t>Frequency</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6382450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plotArea>
      <cx:plotAreaRegion>
        <cx:series layoutId="boxWhisker" uniqueId="{6BC3D386-DC65-431C-9E18-6AF91FA0E3DA}">
          <cx:tx>
            <cx:txData>
              <cx:f>_xlchart.v1.4</cx:f>
              <cx:v>Gini coefficient</cx:v>
            </cx:txData>
          </cx:tx>
          <cx:dataId val="0"/>
          <cx:layoutPr>
            <cx:visibility meanLine="0" meanMarker="1" nonoutliers="0" outliers="1"/>
            <cx:statistics quartileMethod="exclusive"/>
          </cx:layoutPr>
        </cx:series>
      </cx:plotAreaRegion>
      <cx:axis id="0">
        <cx:catScaling gapWidth="1"/>
        <cx:title>
          <cx:tx>
            <cx:txData>
              <cx:v>Studies</cx:v>
            </cx:txData>
          </cx:tx>
          <cx:txPr>
            <a:bodyPr spcFirstLastPara="1" vertOverflow="ellipsis" horzOverflow="overflow" wrap="square" lIns="0" tIns="0" rIns="0" bIns="0" anchor="ctr" anchorCtr="1"/>
            <a:lstStyle/>
            <a:p>
              <a:pPr algn="ctr" rtl="0">
                <a:defRPr b="1">
                  <a:solidFill>
                    <a:sysClr val="windowText" lastClr="000000"/>
                  </a:solidFill>
                </a:defRPr>
              </a:pPr>
              <a:r>
                <a:rPr lang="en-US" sz="900" b="1" i="0" u="none" strike="noStrike" baseline="0">
                  <a:solidFill>
                    <a:sysClr val="windowText" lastClr="000000"/>
                  </a:solidFill>
                  <a:latin typeface="Calibri" panose="020F0502020204030204"/>
                </a:rPr>
                <a:t>Studies</a:t>
              </a:r>
            </a:p>
          </cx:txPr>
        </cx:title>
        <cx:tickLabels/>
        <cx:txPr>
          <a:bodyPr vertOverflow="overflow" horzOverflow="overflow" wrap="square" lIns="0" tIns="0" rIns="0" bIns="0"/>
          <a:lstStyle/>
          <a:p>
            <a:pPr algn="ctr" rtl="0">
              <a:defRPr sz="900" b="1"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GB" b="1">
              <a:solidFill>
                <a:sysClr val="windowText" lastClr="000000"/>
              </a:solidFill>
              <a:latin typeface="Times New Roman" panose="02020603050405020304" pitchFamily="18" charset="0"/>
              <a:cs typeface="Times New Roman" panose="02020603050405020304" pitchFamily="18" charset="0"/>
            </a:endParaRPr>
          </a:p>
        </cx:txPr>
      </cx:axis>
      <cx:axis id="1">
        <cx:valScaling/>
        <cx:title>
          <cx:tx>
            <cx:txData>
              <cx:v>Gini Coefficient</cx:v>
            </cx:txData>
          </cx:tx>
          <cx:txPr>
            <a:bodyPr spcFirstLastPara="1" vertOverflow="ellipsis" horzOverflow="overflow" wrap="square" lIns="0" tIns="0" rIns="0" bIns="0" anchor="ctr" anchorCtr="1"/>
            <a:lstStyle/>
            <a:p>
              <a:pPr algn="ctr" rtl="0">
                <a:defRPr b="1">
                  <a:solidFill>
                    <a:sysClr val="windowText" lastClr="000000"/>
                  </a:solidFill>
                </a:defRPr>
              </a:pPr>
              <a:r>
                <a:rPr lang="en-US" sz="900" b="1" i="0" u="none" strike="noStrike" baseline="0">
                  <a:solidFill>
                    <a:sysClr val="windowText" lastClr="000000"/>
                  </a:solidFill>
                  <a:latin typeface="Calibri" panose="020F0502020204030204"/>
                </a:rPr>
                <a:t>Gini Coefficient</a:t>
              </a:r>
            </a:p>
          </cx:txPr>
        </cx:title>
        <cx:majorGridlines/>
        <cx:tickLabels/>
        <cx:txPr>
          <a:bodyPr vertOverflow="overflow" horzOverflow="overflow" wrap="square" lIns="0" tIns="0" rIns="0" bIns="0"/>
          <a:lstStyle/>
          <a:p>
            <a:pPr algn="ctr" rtl="0">
              <a:defRPr sz="900" b="1"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GB" b="1">
              <a:solidFill>
                <a:sysClr val="windowText" lastClr="000000"/>
              </a:solidFill>
              <a:latin typeface="Times New Roman" panose="02020603050405020304" pitchFamily="18" charset="0"/>
              <a:cs typeface="Times New Roman" panose="02020603050405020304" pitchFamily="18" charset="0"/>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plotArea>
      <cx:plotAreaRegion>
        <cx:series layoutId="boxWhisker" uniqueId="{5BAF2A5E-376C-42AB-A45B-9965C360B033}">
          <cx:tx>
            <cx:txData>
              <cx:f>_xlchart.v1.7</cx:f>
              <cx:v>Nakamoto coefficient</cx:v>
            </cx:txData>
          </cx:tx>
          <cx:dataId val="0"/>
          <cx:layoutPr>
            <cx:visibility meanLine="0" meanMarker="1" nonoutliers="0" outliers="1"/>
            <cx:statistics quartileMethod="exclusive"/>
          </cx:layoutPr>
        </cx:series>
      </cx:plotAreaRegion>
      <cx:axis id="0">
        <cx:catScaling gapWidth="1"/>
        <cx:title>
          <cx:tx>
            <cx:txData>
              <cx:v>Studies</cx:v>
            </cx:txData>
          </cx:tx>
          <cx:txPr>
            <a:bodyPr spcFirstLastPara="1" vertOverflow="ellipsis" horzOverflow="overflow" wrap="square" lIns="0" tIns="0" rIns="0" bIns="0" anchor="ctr" anchorCtr="1"/>
            <a:lstStyle/>
            <a:p>
              <a:pPr algn="ctr" rtl="0">
                <a:defRPr sz="1000" b="1">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000" b="1" i="0" u="none" strike="noStrike" baseline="0">
                  <a:solidFill>
                    <a:sysClr val="windowText" lastClr="000000"/>
                  </a:solidFill>
                  <a:latin typeface="Times New Roman" panose="02020603050405020304" pitchFamily="18" charset="0"/>
                  <a:cs typeface="Times New Roman" panose="02020603050405020304" pitchFamily="18" charset="0"/>
                </a:rPr>
                <a:t>Studies</a:t>
              </a:r>
            </a:p>
          </cx:txPr>
        </cx:title>
        <cx:tickLabels/>
        <cx:txPr>
          <a:bodyPr vertOverflow="overflow" horzOverflow="overflow" wrap="square" lIns="0" tIns="0" rIns="0" bIns="0"/>
          <a:lstStyle/>
          <a:p>
            <a:pPr algn="ctr" rtl="0">
              <a:defRPr sz="1000" b="1"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GB" sz="1000" b="1">
              <a:solidFill>
                <a:sysClr val="windowText" lastClr="000000"/>
              </a:solidFill>
              <a:latin typeface="Times New Roman" panose="02020603050405020304" pitchFamily="18" charset="0"/>
              <a:cs typeface="Times New Roman" panose="02020603050405020304" pitchFamily="18" charset="0"/>
            </a:endParaRPr>
          </a:p>
        </cx:txPr>
      </cx:axis>
      <cx:axis id="1">
        <cx:valScaling/>
        <cx:title>
          <cx:tx>
            <cx:txData>
              <cx:v>Nakamoto Coefficient</cx:v>
            </cx:txData>
          </cx:tx>
          <cx:txPr>
            <a:bodyPr spcFirstLastPara="1" vertOverflow="ellipsis" horzOverflow="overflow" wrap="square" lIns="0" tIns="0" rIns="0" bIns="0" anchor="ctr" anchorCtr="1"/>
            <a:lstStyle/>
            <a:p>
              <a:pPr algn="ctr" rtl="0">
                <a:defRPr sz="1000" b="1">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000" b="1" i="0" u="none" strike="noStrike" baseline="0">
                  <a:solidFill>
                    <a:sysClr val="windowText" lastClr="000000"/>
                  </a:solidFill>
                  <a:latin typeface="Times New Roman" panose="02020603050405020304" pitchFamily="18" charset="0"/>
                  <a:cs typeface="Times New Roman" panose="02020603050405020304" pitchFamily="18" charset="0"/>
                </a:rPr>
                <a:t>Nakamoto Coefficient</a:t>
              </a:r>
            </a:p>
          </cx:txPr>
        </cx:title>
        <cx:majorGridlines/>
        <cx:tickLabels/>
        <cx:txPr>
          <a:bodyPr vertOverflow="overflow" horzOverflow="overflow" wrap="square" lIns="0" tIns="0" rIns="0" bIns="0"/>
          <a:lstStyle/>
          <a:p>
            <a:pPr algn="ctr" rtl="0">
              <a:defRPr sz="1000" b="1"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GB" sz="1000" b="1">
              <a:solidFill>
                <a:sysClr val="windowText" lastClr="000000"/>
              </a:solidFill>
              <a:latin typeface="Times New Roman" panose="02020603050405020304" pitchFamily="18" charset="0"/>
              <a:cs typeface="Times New Roman" panose="02020603050405020304" pitchFamily="18" charset="0"/>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boxWhisker" uniqueId="{CCB8F10F-20B8-444F-8909-12DB54A11ABE}">
          <cx:tx>
            <cx:txData>
              <cx:f>_xlchart.v1.1</cx:f>
              <cx:v>node count</cx:v>
            </cx:txData>
          </cx:tx>
          <cx:dataId val="0"/>
          <cx:layoutPr>
            <cx:visibility meanLine="0" meanMarker="1" nonoutliers="0" outliers="1"/>
            <cx:statistics quartileMethod="exclusive"/>
          </cx:layoutPr>
        </cx:series>
      </cx:plotAreaRegion>
      <cx:axis id="0">
        <cx:catScaling gapWidth="1"/>
        <cx:title>
          <cx:tx>
            <cx:txData>
              <cx:v>Studies</cx:v>
            </cx:txData>
          </cx:tx>
          <cx:txPr>
            <a:bodyPr spcFirstLastPara="1" vertOverflow="ellipsis" horzOverflow="overflow" wrap="square" lIns="0" tIns="0" rIns="0" bIns="0" anchor="ctr" anchorCtr="1"/>
            <a:lstStyle/>
            <a:p>
              <a:pPr algn="ctr" rtl="0">
                <a:defRPr b="1">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900" b="1" i="0" u="none" strike="noStrike" baseline="0">
                  <a:solidFill>
                    <a:sysClr val="windowText" lastClr="000000"/>
                  </a:solidFill>
                  <a:latin typeface="Times New Roman" panose="02020603050405020304" pitchFamily="18" charset="0"/>
                  <a:cs typeface="Times New Roman" panose="02020603050405020304" pitchFamily="18" charset="0"/>
                </a:rPr>
                <a:t>Studies</a:t>
              </a:r>
            </a:p>
          </cx:txPr>
        </cx:title>
        <cx:tickLabels/>
        <cx:txPr>
          <a:bodyPr vertOverflow="overflow" horzOverflow="overflow" wrap="square" lIns="0" tIns="0" rIns="0" bIns="0"/>
          <a:lstStyle/>
          <a:p>
            <a:pPr algn="ctr" rtl="0">
              <a:defRPr sz="900" b="1"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GB" b="1">
              <a:solidFill>
                <a:sysClr val="windowText" lastClr="000000"/>
              </a:solidFill>
              <a:latin typeface="Times New Roman" panose="02020603050405020304" pitchFamily="18" charset="0"/>
              <a:cs typeface="Times New Roman" panose="02020603050405020304" pitchFamily="18" charset="0"/>
            </a:endParaRPr>
          </a:p>
        </cx:txPr>
      </cx:axis>
      <cx:axis id="1">
        <cx:valScaling/>
        <cx:title>
          <cx:tx>
            <cx:txData>
              <cx:v>Node Count</cx:v>
            </cx:txData>
          </cx:tx>
          <cx:txPr>
            <a:bodyPr spcFirstLastPara="1" vertOverflow="ellipsis" horzOverflow="overflow" wrap="square" lIns="0" tIns="0" rIns="0" bIns="0" anchor="ctr" anchorCtr="1"/>
            <a:lstStyle/>
            <a:p>
              <a:pPr algn="ctr" rtl="0">
                <a:defRPr b="1">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900" b="1" i="0" u="none" strike="noStrike" baseline="0">
                  <a:solidFill>
                    <a:sysClr val="windowText" lastClr="000000"/>
                  </a:solidFill>
                  <a:latin typeface="Times New Roman" panose="02020603050405020304" pitchFamily="18" charset="0"/>
                  <a:cs typeface="Times New Roman" panose="02020603050405020304" pitchFamily="18" charset="0"/>
                </a:rPr>
                <a:t>Node Count</a:t>
              </a:r>
            </a:p>
          </cx:txPr>
        </cx:title>
        <cx:majorGridlines/>
        <cx:tickLabels/>
        <cx:txPr>
          <a:bodyPr vertOverflow="overflow" horzOverflow="overflow" wrap="square" lIns="0" tIns="0" rIns="0" bIns="0"/>
          <a:lstStyle/>
          <a:p>
            <a:pPr algn="ctr" rtl="0">
              <a:defRPr sz="900" b="1"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GB" b="1">
              <a:solidFill>
                <a:sysClr val="windowText" lastClr="000000"/>
              </a:solidFill>
              <a:latin typeface="Times New Roman" panose="02020603050405020304" pitchFamily="18" charset="0"/>
              <a:cs typeface="Times New Roman" panose="02020603050405020304" pitchFamily="18" charset="0"/>
            </a:endParaRPr>
          </a:p>
        </cx:txPr>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_xlchart.v5.10</cx:f>
        <cx:nf>_xlchart.v5.9</cx:nf>
      </cx:strDim>
      <cx:strDim type="colorStr">
        <cx:f>_xlchart.v5.12</cx:f>
      </cx:strDim>
    </cx:data>
  </cx:chartData>
  <cx:chart>
    <cx:title pos="t" align="ctr" overlay="1">
      <cx:tx>
        <cx:txData>
          <cx:v>Geographic Distribution of Studies</cx:v>
        </cx:txData>
      </cx:tx>
      <cx:txPr>
        <a:bodyPr spcFirstLastPara="1" vertOverflow="ellipsis" horzOverflow="overflow" wrap="square" lIns="0" tIns="0" rIns="0" bIns="0" anchor="ctr" anchorCtr="1"/>
        <a:lstStyle/>
        <a:p>
          <a:pPr algn="ctr" rtl="0">
            <a:defRPr b="1">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400" b="1" i="0" u="none" strike="noStrike" baseline="0">
              <a:solidFill>
                <a:sysClr val="windowText" lastClr="000000"/>
              </a:solidFill>
              <a:latin typeface="Times New Roman" panose="02020603050405020304" pitchFamily="18" charset="0"/>
              <a:cs typeface="Times New Roman" panose="02020603050405020304" pitchFamily="18" charset="0"/>
            </a:rPr>
            <a:t>Geographic Distribution of Studies</a:t>
          </a:r>
        </a:p>
      </cx:txPr>
    </cx:title>
    <cx:plotArea>
      <cx:plotAreaRegion>
        <cx:series layoutId="regionMap" uniqueId="{4C5AD64A-EEEE-4D33-85A5-728968BED6FC}">
          <cx:tx>
            <cx:txData>
              <cx:f>_xlchart.v5.11</cx:f>
              <cx:v>Frequency </cx:v>
            </cx:txData>
          </cx:tx>
          <cx:dataLabels>
            <cx:visibility seriesName="0" categoryName="0" value="1"/>
          </cx:dataLabels>
          <cx:dataId val="0"/>
          <cx:layoutPr>
            <cx:geography cultureLanguage="en-US" cultureRegion="MY" attribution="Powered by Bing">
              <cx:geoCache provider="{E9337A44-BEBE-4D9F-B70C-5C5E7DAFC167}">
                <cx:binary>7FtZc924jv4rqTyP0lwl6tbtWzWUdDbbx1uc7UXl2I5WihKp/dcPZCfd9omv3T3TM/0yrlQSazkg
QeADPgDnnzfjP27Ku2vzZlRlZf9xM/76Nm3b+h+//GJv0jt1bd+p7MZoq7+17260+kV/+5bd3P1y
a66HrEp+IQizX27Sa9PejW//9U/4tOROH+ub6zbT1Xl3Z6aLO9uVrX3h3rO33tzormqX1xP4pF/f
broquTbT2zd3VZu10/upvvv17ZNn3r755fCTfpL6poSFtd0tvMu8d1hgjwvh+fc/3ts3pa6S77ex
/44jF/nU/37b/yF6f63g9T+wnvvVXN/emjtr33z/99GLTxb/6HpmdfCw90AvC91c3e/sl6e6/dc/
Dy7AXg+uPFL/oWJeu3Wo/cvr7jZ785/m+ms2Xf9QxL87g/+9ZWyrW13d2ezVJTzV1Utm4KB3vkAe
9bFA33/YU0PA7B3GmCJO6IOh/Nj/gyH8oTU9bwqPXj0whkd3Ds1hG/795iCvwRnL69s7m/5Qxv+9
MZzACqa/1BbYO+761OMcP28JiLwjLneFi9j9A/jH5h8s4Y8s6HlD+P3NAzv4/cahGZx8/vvNAKz0
r3RFQt5RTjgigjzonzxxRM9/R13qeojyh9sA2A/B4DdHfHk1z+v++yYOFP/96qHWt/u/X+vyOjXX
WfVj8//O8f44BBL3HQabJ8zlDwAnnuido3ecMuZiwMn7H/pD9IPe/8B6ntf8by8e6P6364fal5u/
X/v7u+HNlzuAnur2hxr+5yfgMAzZBkKC+s+aPvbIOwFngLELPvHY6P/gcp4/gCcvHxzCk3uHB7H/
8vcfxNV/Rj9U8T8/AMLegfoJ8/zvLgDZ3qNkkNN34BlMYPzgID54yONTuKqy9u72Pj96E6nMXLd3
9scTzy3u+eN4/lMOzuX5hw4PaNENZMMHmdhPF/5Xc8aza1Nktr1+FakOVvlabvpAKO5VeMg1fkpb
678UKBl6R32EEUDhc0Dp0HecM+q6+Ef+cJAgXL62nOft4vtrB4bw/erhyUeXf//J7++yNr0zC0a+
6AbPmOhfePjb9rr8K/kinC7hnCPxkPwhONxHEIHJO+wu4fEHjTg4+1dX8/zZf3/t4Oy/Xz08++37
v//sL6EqcF1rc/cS/v05po4hLfQw8tABMUP0ncA+8138kBAeaPwPreR5rT969UDzj+4cav9y/fdr
//no8FeVTP4/Sv5c2Poppj5CsN/qDuF1ex3d163+8N0f8e3g1e9px3NJxfdb29tf31KgRr8Vw5ZP
eJKtSNNVd9kP//zx/N21bX99izEHb/MhigHNwtwl/O2b4e7hDuRIUC7zPYJdz3cF5ECVNm3661v+
DjHOkA+XGSaCYbhldbfcWvIqiiBaYkFdzjzBf6sSnulySnT1m5K+//6m6tSZzqrWwmqAatQPjy3L
9Hwow1BCKKXMJ4IKBohQ31xfAOYsT//HXDsoZXhQ2zkbXUmTK8cUU5TE1Shdf/owMKGknx8X/bZG
qth6XZ9t5rneT37+kNI+sKZnluI+txJf+MQFzrrs++lKOpsWKo4zta2LYRtPQVxKwrLP3K+xfHQ4
z0h6dtOgQ0IZ8RgFVT8V1dicolR1atui+GPKqoiM5HiMXbqhJsWrOo5HWSRDuXdwYoI501PkmjJf
zYRkG9xZ/yFZ/LdbZ4sRHB4Dg2PAhBJOGFjJ0xVl2PI2476zaRsnHLKpucjjjfBxddmroo+KdD4q
ujYPDcJ+ERDicRZqCJxHvjs0a8wydTSNzaDlZJMLP+XXiZ0C1Wz70q6wtSub9VHs59dTS3AptZva
23humBsKZQtZT8esXUMVod10DYnl5KqwcdyP3azcaFZtyDu1yxwvTLurzhpPNpUz7uNSmTnQ5ITl
W39ysm+YDN4ZY6L7SkglW5Tvu9gxK2YdEnbJfIxG9Llp4s9a5e+78Sj19wmiKsrzeuuI/HKuilSS
JBMyLue97rut67XxVz2XcurL/hLjsT1i2mnOhPLh8yfsnqWNyU8mNy0C1ItEpnPdhCg109d0nsuP
OvMi3ndS8CmVM9PTsdOok8adT6rEy6RI+3Ca1KeBxyTsB5FLRAdpPffETf21nv2oTBXZE+FGOC+7
s9irrwaasohPZiqD3ENDkE9ZkQaKpLH0rNVhpWwTmCE1EU9HEVSdHx95pmok4ICTydov5kDpxg1E
X6JVX85f8jjhVvZNXG2GweGBMwxE+sTuqg5N57rFHzXRPOgM2hlWOyeOmW81bHbvxbWOktS/9Uwy
SYerXFZNnQcjAU/OJzyuVZXptT9MYueWKQubWFeBME4SqqQQQZopN6j9hmy17jdKU3Nqy74Om0qv
x6q9yf16TxU4xsyvphnvKsS2lGRFNCn1hXrog0nbT4lTs8DO0yTF5NotcodsU6mBBglqulA7HT6a
y7IPihrONbUV2kxITZKPapaFzlBQGNGcFG1RBXFn3ydp48mSO+lxTOb8QtOEXLUl9r8OaeKc+UoN
VnrtPEnrDGLnMZPe2JjY03zsvBNU88RIF4D4i01y/yhp8nIH/3GRFLGXblMHzD6fneQjblh8QSsb
p8Gg+fS1mizZ0xylpz4yPIwR4RdZiYpCKtcBpXkF8S/9Ph25LNsul36H8UlVU/7VV1NaRfVIqm1Z
1f0ZnZ1x67tjtW55We9abMW29Rwrh8QZLlpmZxUy7Deb2WbFdZVP87emSOLNUFehnmh1QzrsfkSI
mWveldVZ7yfDtptT92IYk+FEWTafZMiUZ6pw+pNOJXMiB6fWR5Bo+8e29vR6mltBg9oQwfdiMu2m
ntB0VTcZPWu7tD/h+YQuAd5uCus2ShJPDXcloSduV6WXc42dJmi8ioYz3uDeRuko/dEwR1JetzcN
R7dd29XXFWqv+VifOkhkR6KO0t6J13njtLJRfdYGrGNbbr9UA2BXYGlU+2knZzV+KBSLNwZ340dv
xLu2J97ZXH10l+fruVdB1yWBUx7VZa4AmewVxcO86yaxGcsxUg47wQ7/xBKnyOSUcU9a5hWS9EMT
CvZl8ia0bllzCyqhYdlNkRMnXVSyNnBqsZkG0slsKMKqaM2KjAqOc9c348oqOVftadzPG4rzsPdL
EyCwST23snPex6g+ImrN/VwC0mIte/a1jNsuaLEfaJuFeFxhX/Uyy8lOeGo3F/hjTcOMVlJlyUfP
SYN46Lfd0Ic6oUfZOK9qzo6G1AtnvRrqj01/5E5TMIspcEkhU4+0Icm8M97ddEPlyb5o13PjvG8A
SjBeDWRTeLOkJSyv706I55zm+Y7QIkxyLzSpCRp+nQoU6S7dJKhKN8St3Y1tsGxSGuRjqwJWVWSb
2mSUc9eUsqk3Ce02M73sqjYwlSNt/80pnDSa3DpImlY6gLA96o4S0QUDK4M4i886ZtbcaH+dpmaV
emnYz07QuIDkrYKVVJkbJFUdZH0a5b4KSk9LTGvZOF7gGCYzdJ6kg/RpjSN3iTTzvC6n9x4AWpef
5jU7KhH4XP++TLOvVNy52nFl2bByXfdZHcZpvjfjiRNPl87YeJHrO2XgYecsJTac61mcjNaRY0Jy
qWN1Z5Wtgtp1fckHujcVPgIACV5OLvhCog5juSCYe4QJaHhSDypfj1Mq7OG051wX22zsZK8zSJ2S
/cDiMmwAOmrDP1RVbAKunSgpdnXKSNQy8YlMNl2rcQ0Z48r2rh/5WCfbdliXbTZFSlXFPtXjLFlF
wjppQhxPOhyQoy8wJ/isqxoLqMi+8jw9beY+lTrHn2If0bBFOpEEb9K0vypm1qysa69yR2RB33fg
U6npQ8wFHEMWf0aM9efuUErueyLI8dyEIxH7OJ9INNBYfzAtqzOwuuozsc5+6nK9m2j6Hk2dWfG8
/+j0LEBZviuyjAeGkEs8k0n6IklP9Oif+CNbW6U6GaeTVAkfJB6LHe6clcCD2ORQMZT1CJHJJJAE
Wsg4IHbFstVqiLSK8SXYyhFLquJ0KHhkaCtW07J1b24kM2MP0aNaDb1/MTSdlQ0eJ9nYEjChl5Dc
zUHnpJ/b0jnOGJapb0LFIVcZJ39v6BiJrL5Cg/qUdoMrCW1kgtba3rhkcOTsZPEmN4XedrquwwTZ
ejNaf2M12UCi+qmf2tOsIHdFPg2B4a5ei2lMZKynYGhYJ5FLmGRdt6krCIX5QK8SCNEG2a9OnIKz
NRoWV34RWguZNEIObbOe7eyHqiMpaAryYeMm6ph3ySfUxmjdW26kaYtcGlvmkgl2aUyLZZU1e5uI
UgrEUQTAkUTIxmeEz0ZODB7Q7gcPg4H4U6cilCnxoe1cG5Ep/0I0IlLFbi2Lalp7fg1J70zbEDRf
QBbmldLXhOxGwd2gGapPvO6va+uxK23U1xHhZjUpXoY5tUHVd5Hw+0rW3gioQqOsJscTIuvBqQBt
0BhVzTb3mhvm2KArpvMSo8hJIYnz0ly2aUpDJ213jkqwhOB1lOIqkV6MwlkMF7FDzi3qWplrZ1co
vUdxK5luwQZKJ0R9S0Ifq2hus4s5x8E0ZkOIxnLjl+QDmbOLkbonQA8Cp4eANeYfRWWOLL4kfrVN
xtskJcclGYN6LNdlH9UdD0sHEK36itgc8t5sRWxOgGZFdVIEGWmlm6ZbT18mwCX0wKLKnSV3uBQ5
kqP3iXZVOFgVkSbeqQ4FtrOBq451G4mRyBlvnXI8Lxr/g0BBV4MfJvosq1a0wmvG7zzDV3QMiXMi
eC7dbk1ZsYfc4LguROSme78rZWfWUz8AfZkjNIeoheg1fknsumsBa4vuuGtOi7pfaQNg33zhYrpm
6XXd3ToT6H6YAyeXXn7bOigq8VmCr0zbhE5eSETOKmTDsR4D36k3bhoOyW1emcCk38bZk0m2qtvb
bBiBGoSzco5a0q9EvRvVRUVtGPs4GnrZ12A82RQyt90rBfiD23A0uXQKEixxg1A3cnzwui/lGHoU
WAwxuza2IWjXt+PFyMBFIVXJhn2tC6AHoOFWSKNJKPx07zShJuiIQdyMi1j6DdtlyA8dyL9ySOiL
BKy2V6sWxkQySFSVe06bG67maKKe7OzameFzErYSKj0lfR/klYgmBszGDVrTRbyNw3IoQ9OOAWnB
FRWSDaOS2A0jVeA3lSzyFWTKF7zh0iSXkIRFvRChW9frAZFwpOmqafpVPfWBLRNZxZ8UnqNujmY/
jwawwHKIw24cNpNvJc5IWBjIzMl05JLrPjGrPHNk56Pjfha7RIPTrxtkPrhxGYiKnZC8OEW4j0bO
JUfHkzJrZzJH01yAW+nQGmcz9yya84gz94JpXzJujnXm7noxha575KZ8QY+TimfSZac5+YJxFiiF
Q3eqzmkHoA3DS9VpUg1yTm64FqtiOMlGG1ajH3KUAXmKAy/et2W3JgoCtp1NFyhQXmA6ksiGl/4a
aiiFNBQvqWm9L0wdFQVFa1Vk55UR52lbvM/ivJYTp3aVdMAjUJK48Cl4kjSdVkXfnwxqNkEHyDBP
kASNSn9QJvnWqPZkSNJ5l5XD5cgS/yjGLZW6LNSu7r2V17+fYvGNkv7M4BDKn2uHJSLMHHOkEaQH
rVijagbLhlyhd8q7eAakyWGRbUaawM0F+4BtU0YxV+v/sC7PZq/wim0TG7Ofa6FPStL4n5pmxusk
zxcuphy1zVhZgugmWak287e2LOgZFWP2pcCxOCoanq9x6bZHL6cfmCylgt8rOlDDIT53mQ99fehu
+tg9SD/qZnTUVJFkW7dQsgkHrxkvgBu2ss6xgItdvYsXfjKLatrWBvVnJY6rLewqA/BaOE28sBu1
8Jz4nvKIhf1U90QovydFzsKP4oUpsYUz6YU9jQuPYveUqm4K58LxbPoR16O9FU6ebSHWeUgmwpQ7
a6x/lKmcfbEeZKqSYuadCJy2pxVz05tCcLGjDuQMPONA97QxzhnPi/hrMrfkqmud/KJWdXbsJMAV
O9y9LxBQtKJW5kS4CgXuwi3nhWXOKbOrmHCcAIXBwPHHGiVQOJid89Ifupu20P1lRf2PTBFHagbw
WrNPiU98qdrkrGjx8chLKquyv57dHEtm6/xo1KMJvD4+nROgOSqPpplC4aLga9TZOkwN0N0MJxDD
SAoo2lZha72PY2kgLtH+U1H1PRhnUvn5NumT7lM62V4HZiy9aB51k0g1Ff7OAuX2pAdGW0TCQSVQ
DmK7KCW8BTD1G9+eKzCnS7tQOr2QO73QPG8hfPqe+433PNAslJAt5HBIZ33U3jPGciGP6UIjy4VQ
9gu1bBeS2S10ky3Ec14oKF7IaLXQ0h74ab0QVbVQVpgiKq7pQmNftl4oaz6y3ftqpAclQChwutAT
Iu5y/1E10vMdPfkIldtYD36UcP/TIFQWmZptU3fwQqWLFNJZ9+plsc9U356IPXAZxy0onpqp3A6N
NkHFIa/ChaUBFuL8ZUnPFDkfS/LQ0w12eErLwuBym6bDVyfJ1nHe97Kbvdsye21X+CkRWZCAeAJG
LhddQpkTHWzrd6RKm7w7KhfEAVcXR2xBoXbBI6iw+9veHZJVvqDVnFO1dbIFwqbE4nWx4BoaSDU/
VGC/953PHtehb3Q9mSxJvw+s/vbrv95rBX/uO+q/X1zmXX//7eTHoOyLT63v9DI3Yw8fWlbz22f9
3phfqve/9RgOmgFPO+F/5uYfayO4L7YRomSq28ddhOXxhy4Cdd9BZVxgtDBLSgmCOv5DFwFaSK6/
9AEY9SnFiINxf+8iUPzO9WAQCSwBYQJPwUvfuwgEw/wFw1R42HM5hmDxZ7oIB24LUx4uhBxoHnjQ
lCDcg2U/dlvhTBob5ibBIJgUI4ViYrmrm1TmTQ0JuV012fuX/eipaQO1XiT6FGOQCimDe9AsqFUq
UjN7SVB44ogivVZx9gqRx4t7/B5If8hwlwY1RFGPHLiPS+a2j4G3BnWYb+cuKEnofot32SaTp6O8
g53Kzr0xclcH/vbl7eEFBw5kCw826cPpMQQH9FSjU4nr0lRxEsTmJrWnZUxl6tZHNRCzJHFChvaK
6EBN3/6sXBiYAiuDugUI95g42HPWdVNaIJBbtTQsYr12DN7rRBy5NOI0ica8PiclXwv3le7PYiJP
NiwYjHlQjzLXg+M8VHYrHJ1MEykCzXQsx95Uknp1VPb9e03pEHo45q8c8E9WCyJ9IWAEAZxKkMOG
U9ZzoZIORNp6+mrHsd95uWhl2jlnPfKuDDTKL6wCEvSyjp8R64NM3xcw24IxOTBdNPaNp7M8hdpi
AinFgMnXAkrfUTwW26EYQurv2OA5Ny9L/clhBDT4ljYku2+uHR5sg4XTFFOSB6XDILJ1uC0/TqVQ
4+plOQcBDmpeDAyIuNDFg2ant/RNH0OBm5SusU2VB7EFkq8hSQdWplF1NEzJK4o8iNr35TVMuYug
B+oCJh7Yqpv0MHnckDyovFZm834kADbfI9W/b839ZJccYZhRYlRQtMDA0/3U0LzQ2HHyIDPZKmu9
OLDD2EcvK+3ZnUDTD3iu71N+qDQ1qtx0Pc2BVet45UCaKse5vl4aEuGflwQdOIgkDFqE8G2Np9uB
ZkhOwMfBDFIUAG4HrS4DcL5XNvSztUFZFCZgYcwVmpp8CTyPrcDTwJlIrfMgIel7j5vLpqxfEXGQ
3TxUVxl4EYGgCE3sQ6U5A+5qNMLJ9BaboIgpOSvjRm96oy8h+w+BrfpFOOGuD6njFxvjTyYg0FS7
IKbHJBhb3kYjFFFfWdgzewcnA/UCT4EM9lDFY1bbGaGmCIq58oBtqHhYKS3iiz99kgQSO0Yhx6Mw
XHAAI8rBNIEqXx7MwNpJkkLtt4QCqHnFyX6OgoJDgBUQ3iExd2E06OlRtqjGrc3aIqDj8NX43rhK
2vw98kseooI7EUH6zve0+5mrpJGpdjMjCZRedxlHxXGTNNmG5SPfNqwOOq+j39qOGjmUNA1n1KHb
l7XycxjhlCwUGHwJxifogeG5XsJKn3mglemyHG+hJlEG5HyiVy+LOZwgWLCHQp8euwx7AmboD7AH
+3PvFyMtAt67u67uh9XQqHEvdJw7QWVsD01giz0PKlkjlJLpaDZdQboImq/JenIK7UaobF7B3p8j
C6SGQKKWpE8QmCp5elSqtgSq8BZiqJNAn3dKzka/vy6gqc+3rRqcTdVg55UgyuEzn8ZtkOlDKwD4
BUTtn0DYURVEFVwEDfOg9AlV5zSrdrFudy9r/NCrXEiCwJ3IEjkxgrGVp3vLsUNwp+Bg6ylxTv2U
QsFsgCb5y1IOo9ehlGUVj/jnXOiYqgqmCQrdkDCliReUenaPSE+bCMYduldO7FB7h/KW+4/kpcjP
kr6HXXFzwqBT3nzAfxYn7kVQcAaPQ7YPhaGnIlyNOtP6IMIvj10gckpkUOlQr8HEYluP7QDEMIZc
8AcfplsgvjwVQ4qiK/IKgUPwZDi21HHXZVyPn3sv7fcIGXttrUWrDLo0oxrPLAbUmnU321cWcggA
9+uAaWFv8QP603bHcsKVFVMRJNBN6ytg8iLuAJcQj1qCemhC6lds5h7Qf9o6JCKAkj6Cr28exFQB
vUSOqr4ImNeNa1ar+Fx1YyVhnqiUc9bnl7H1eTgVMYxg0D50obi1Gov0rMBJHcCUzFw1G+qdw3cV
mvdtEz98Y+bfZjDP2Bh810QAfgM94z46sDE+M+BGbIDlxYO9cQQtVtq3EAphysl9RfuvyVr865E9
N4JqTnKAxanJggnRW3fyV2OmX9nSYrM/afzRlg40jlw1pMMMmfuQ+OIY+svQbIyDAWrXk59dTCQl
0C/srj2jy/BlgHgGhhgkHcCcIVeD3P1A8pwVLXeoATN3nU6Oxi2OoNb2Gtjhn7wJwgqBwXggQ8s2
vQM9QnBEbZIRSGsUjF9kSm0moH2SaxTw2l2ZPLnSQ7Lx42rXd+m69NNXgOknAgqpO4HKESLwbV3P
E+IACRNHmXEWzARjktx6LduXtLxEGkHnF7ok2LTvUUdCm0EbxMTbl5X8kxUdyD6w2Fb3PipsD00m
ejP0MAYIg1OjEK/YKiaHVnQg5kDJuB50M0AZARqZU+R53cZzsusWSizSJfXOVUlU9NO2Kbst9Rwm
+6pKQ2z79cubXSzmiS0vq/AEFjD3J2BQ9MCiCq+xKLNw1NDIPWvSHubsnMjB+SUt4yjW6k8DJMhb
cEBAeoSganOgXOHFU0FHboLULSRAxnocK2gCrYzLV2Ov/ztK9giMGoE5C/i+70HBM3X63toEzrIZ
/E1aZ7uU9+fWz3YVa85x7p/Urqklnr3jOosJTCIKIifzGkYfZkaLNXtQBYW/PQ8GLQ+iU5F5Qze0
uAnmtGLd+9bCpEwwO9Y7dYqGmQ8V7Yb6smRUN6sRZuD4xcuH/BNsABGGr8UDYEA5B5R6kL1UdnTm
toWksJiHY9AyzNG46Z+soCxkGwIQ5/B1WwHlwIM96jxTmozILF3rz5x3QVKnZ6L1L1ykP7UwS/Hf
2NIjcYt3PYJ6GOuic5rkJsidDAa7imY39t3lyzIWDzzwjSdbOlDbKFgKxQZo+UFk5dIdTAijUFEf
gzcCJryyIQyh+lAeEGMYPga8hToUJDQHvhFzR6SlgmEM4zYoGO1EMIy+Ysd862Z3KiUuHeGE1nWK
OPLbWF9qoJ5ctm7HqaznuJ5mWdocZiOEyOtTkcRd+jFNBC/3WY4rbwcd4DzX0IHi8yWZvXFfDtj5
NFXIO6Izmosv1jZxGrot06eDBjYhszrWqZzyPAfxVnSbwjTmTHiTqu8qkZHTGPWmuPLxnGCAjW4+
Hkb/wstzEVnP8a6gQaDOB5IO4jgjFgZspsF3PmMfvouxtoPV5wZpaHRg68bSnfvxA5T7e0hJYBDt
lCGltiOMa0cIpoK/ZRBYPyVlUp8Qjb197vEaOvhtvWFF8Y1zO7OtLUZ/kHWP8RRAQxamlEaYNYYu
OkMwNlpCP3c9EaCIQQX5fLOOK2jAT8YvrstCmFXmY7KroPY7RD1HKRQ/bdp/QrUPAxY2rmAk1E0E
DNLWs9n1LXS8ijZfldCSP4IJ3njX4KJflQWzwD8NzFA6xWw2fMLoGOGKnfujouGUz5duodt9A/Py
22FO7dJsh4GrLl3FTV7FW2x9L4iJTqNhqNJ242joRX21vJxU0HZ6WPUda0NFM+/UwJjJWRsXdRcp
rugK2jhjiCdn7i5hgJ5c8Xa0A5SkspqHMDHjq20vqvkIFzWSRUMUKE5FLczIZtIxzSipRenZoKbd
wPI2mKtONgI1a1UX3idXl/abQS2Npt6cYJuQwKvnMEVTc6bGWsFwHvB/GJH8Bj1QyPBhmB6mN9LK
iWWj1jWfdgQtQ0wlc29rmFnNAxea3EU+l6GTDW7kzV5tA8ISum8UKc6w58BoXuK2p2OWIXziN/NX
juZZIji0RGZJCXpmlatlARk19atvtB8nyGbFmV7qStppgyRPlRw0I0HVIPaxsPNXj2bu57yk/0Xd
lzXJiXNt/iK+QCwS3AKZZGZlLS7X1r4h3F7YhAAhhMSvnwe/38y4shxV4Zm5mY6Oti+qSyCko3PO
s0icybQMu0JsD1i3w1H3dDjWPVtJSkvn6A3ez8EPZJi2SzUmIAmAamOSmcWJw9vHxoDTQYf+GGnH
omMb3BfVj9hOkUjc0jovJuxvLUBRgcAExqP1H1Zf9umy2uHEhk6n+CHn0DG7nMBIcBNnBSw24EfD
Ypi92zqeAB73YG6tc9XvBIhN+4boW4qTLp2oJYelQ23Plytuxt3K3Qfuj3pKsOvKNCy3thdQvdEH
zCYmJC9T2M2pKcZvviub3Vjz4TomZD0hdWpvOXbY98XM7pr6tApOhfyy8uYKjTmypLESZfzCQGJb
iu6Wq/WxC1+GYrfMZHnssTzEJy+qTL+LllnsBa/nQzXFYLQ5rWg/Lw4AmwSsLO/z7P4MVo9nbjRn
YLdnEa/+gZzha+lgmRniygQkZTfDp1cPLVpbV1Mz8cepCMBtHRu6Q4+8ak9qo33pugIndtzPDvW+
TbVD9/U4xceuRFTYleDUui25BmS7K8FOtRWohGUMFpOuryYenkRV7hc7gJo1YQO1wa6KANjvNA9V
CbrRqlOf9F0aqf6p1HzIqEe8hFiVkKWRu7qbOlSy4Buvy5oHVXUIomkn1vhYdWDXufGXcPb2tuGZ
wgHB13qvA5HqZn42rM3cpsZwTcYJV9/BnQYhyLqHiVAQMIcdNeDmzYfGNwkJ+2RxoQXQRYaDACzO
flEHPVD/eVyIyYSYXhDHsphyV59cW55Q7EpUmetPGoEUUA9DMnD2pAajbxqKsFBSkAvGtTUDiMKU
/EvcZUES4N06WBenQAKFd1ufjvsalCUviVYUTiAHTN+mZvwWleGn1eX8EDVgACaq6MbbIVDFTjsN
kTsqos9+iS89hUF128yr0yfRsq77WRbjvWkVSISRP0D3YT33DgIQngY2aP9dV1YctS2+RxNpwDDU
9MkVJQdZr7oORHFWlfMkwuCl6XU6RI0FfSO6o74wOzb5h9Ku413Y6vEeZF4/iWOD8CqcpQZX2IxY
T+Uck2M4EtmdpDXBpy5Gg5CYQlYgXo5BYhnOh5UXz0r0XlpEc8N3nRgXcypQ2OSxLvPCYHsXqzP/
DLphdndQW9jqQShh73y3NbkDps25pLygoEp27EpBQuJkNlqjtJ664JoH3glbrjxHUe9kUgLLm9Dv
rhoDeiWUTSsh3yYw0V1t6HACoBDsZnCZvsUMapqkMO6ar2F4x/1uQMXetdnSDje139scaW3mGJOh
Xsii1p6iADRlcJqUEKlXd0GqbQUu32QONfNclcSyCNH+m6M+pcg9nhsu+uDkciGD+6n0/R+SgDxG
h2XeIYfduZJeQ6N0jRZJPhXTbmVLCqZ/Md7U+gYa8cM8xDRteNUfOQ/klC7ou3hJQ8d7aeV84pVc
QshZ6g77JmpewL61YN5UxoLEEoJjUnUGvFEbG44NjS0aFqMnjzI8NqUvn2LThqcQxiHJ7ApwoCIh
eHxlynBNR3QoEixmt0nV5LaJsOjkoE9Kk6paD9VSrg+Rnnu84DCqx1UuGj0nidHSKaJiF5dsPYCS
z0CpI9+g/xHfpn7VU9qT4QWR6iua0AOa5iqYstjE9lPpOcthpd14wx0NRvlUuKZOp8L6N47PO9DJ
S2MlQky7UfRs64HOGfWgkZECCgHj9NcGmoCsD/3m0WllvySdbsyBxzNLezQS2sS4oawP3sjAypRl
XN406xh9GeWw5CYO1xhHSmjKzJsisJEWIsic6Toew5SH/XMsTNo09GViA8187rAFWgRzVp5zDIfx
s4lI/6Vmocp5sI77gTog9dBwWXaqXpabjnb2rhIM1EY3fvYbNV4PzDkY0S9VZirwzdgAjiR+qrwl
pu/rlCFSOz7omkQXoDl5/TrsXdE9TmEDtGNcBjezY9xcq67uk6Ysy5fS65GgFHWEGNqNh0EJ0GtB
Bv4nsPZGmClqDrT0D1U0pI5f1qANo0C5U0ukzkVrmm8d6D+ZK+IlQsvIfCqCIme6vyKhGu/7qqwz
i2I9U1XQHrq5qs4iWo6qcn2CVmO5W9fuH9nMx0VwWe3G9lNXRA9iENNtXLDnzqnLpBT+fg2HCZ1B
EwLwRnPSCVrdvZQrZuWKT7oF25+HKWJacTO1ATsEq76Nu+pz1IZ91lnwgPFD2k0GQbt7n2hdJy32
UtIjBXaSmAf3zejxxKGOewpsL68ir5peuDX3JSef/MI8O9bPF8ZVeeAcIYerXeiLHoItUdKv7bL6
0M9J3++S1iXNnV/jsFHFUa6BvqtVPxVJEzpFnLQgEkOrJMZnVUTyfkDieztO0FMs0zo8zOtwZR3d
yaxfhvu6jnXmKZX7rWJZ3w/tz7Vy87mQ5mUYWMcTVqNZO/LgqQobA6Kl95XN9Y+uW8258kw57OI6
LE6SzdfQnSw5uO5+3gvP3Vdt/eT7fZ/JdgYF0DhgxmowT+eFX5VhH96WvPHyMGznJNBIxydbQ4vn
npX0dvFKcLCxafk8ruCvNbUxbeIMLGv6+iuFXoLqgf2UjKJZoIbytpshL4MqbIjoHsVpSoFlB3Pv
5KpBPsBHvz8vxBcH3cd6T6NqOlASCZzDkcxihzXQLyEMZM4ALSHt0r6id9bEELx44zXjlAPKacdm
U4ypPG5R3y4Dx8HtAfrVV36o+yo1ssipoV7Kifppmh4NX9dKiAJ643Z56ytbgrCHWD+XrEiWcPHS
YKyWL7JAJhTW5b/Ug3BgLsoSifN0H8f9FzHaaqfdcu3Oo5RLghhiFTZA1R4lOIfX44AkC75/5jaW
osyicDD9HlIzyGZnV7dZ3bolADL0C5O4qMAhJ3Q/BoCBgo1TyoyUY2rWQvz0/Mo5SjPEO92MTYBj
k1Vq1/iIql0s0Zga637nteAcm1U1O1JPUKsB8FRF/dzGhYaSABmVrUcE8bbSw57LOTh4rITICctA
J31rnkQQt6DHOzelaX/23iw/NVQJvveXmN/WNY7Jg0IYrdJ6XpCHEoU2TAZlaV9m2Dji67rE8XhC
1VyUV3r1BnE2wrNrj8TeF92hDev4Pi42igZKzNJkM4G8Ma0L1bUHEC2lSX0G5RJLYpyZ6rrtFANM
VZhYZfHQ4tksZK30XqJ74++BuGiS1daNj8b43DsNQ2Ddu4BQUaROJabloIMuAtW6UU5WMUp2M7e+
fa5l4AUpJCV4gMYBlRr4TZkMKmJJq0TcJSWkgcWz10OglrtBtSlnK9KAgTqz4etICwnab9sKpEeh
yx9By2R8txhrH9Hfb/18HGz8o/RarTIdsOGsG7+6YxNXn2Nazv/MXliIXbnaypyHRi8n/CRxvixl
VHZ5U8noqepWbVPbc+P/W9dDfIeyo0dUHhrfv0VCwpanavbErijr2EuK2rHRk3ZKUdxWg54gCxkM
q8/NPNHypvetG2YIT5BquN2Q4EhS56GvyMHI5X4R/Xp0BIjXaSB/QCRi0iqEQjwZOhRaoDyH0j91
rRjj5x5CjfkK7WguoJHz47xtwzivkY+pg1lrlaHBIxIP2sp2h8O7oFiN8Q2EJMs1MPivC2muhANC
fyFGD+x1Bx6UCSJb+22RpXysyVKdh00uWwKZQRicgwp9bBWYx1r74aLzoXhw4s91LU817VGIgzeL
UDDQIsVJssfBN+jqpq9AJgt+1OX4WYJrX5woyI9nlOblCaepzsoAVaybE/dT2KIsNqW7iQWlz7pD
BcVGmJb1goLNmQg0Yx5EouHsZpNXR+fCrtG4F4qAsu+vILnq6YbXxZVfh7vBtVe+fA7YF7vG6SpJ
vS9829+UtfT5Jyk9CkVQly5zuq5YdzeqCvtPgwgztt5hwP5l8cgAMVLzpW2Q7pcrQal1vRbPMsoc
iOoCc2WnuciqJkSHrpHjvmqCf9HwcNJF26BOhITKY6rP1eiqa4WqjkbJ4GCW6KLmhBSyTh2jIHGo
IQcyq/tjAmoAhWO4Fiz1/Ug+cNQCYYuNZwFIaXnlsti/9z0yPi3e+DhcwWRAntncc5yWA367bNIG
9bajgrPnq4G7KQwHsrJzd61HbujYlALhHDo7qOQXaOXBBy9ua0pt4tVzlaFib5IZyV7l/OvRKqHC
QByj1tRFkBXrnDQQA9oW6m2yKUMERXTnmzywTt0F2SFmiPkcgh9AlMcwXsG6ryXtHMBqdYwAV9Yj
CLq0+gQVse/sA9lX6roLnVPleV/i1ZpvrOQt5CAOJCfl4kdVigWJ4oYJ+lW0DpouokdTRqIfL85R
W0MG6hhe7TzsOcg+vR5kJW6nm7IdCzR0/AKEnwpK0ASJG9/NIwselDUQ45dVlDAx/GNa98hksSCF
CyDh2PUlVvyNY6FaGOfqYQTJbNgtLPgxBX7eselZjajCDl2nKoaWVUUzBrjyhggBnjnO5l2LffKA
nLS8V/GwDzkNyl1RFeHRI2hBrYvr30Z2muSegwAfJT7ktuYhoH2QoPU1gnkeFUs2sWnnlurBUDHQ
f2fiFuemjRg6IBDl+TiZU2+FPWeQQP4vuIByUxTOcQ6d67adyL6v5Gnp9Y2WUFoXIj7NzjDczC50
N71LMjtHU5uFatVDmc0O+PXgeEEZP2PhhO2Z+f6qMgXBM5qiIrweRghBKqQNX0mxNCa1yLRPTHQe
+gktGHdoJhgnrTQ3t1q0iIpRDXWMZv1PzivefBLR6n6OC+BCKZmgm05c7jz3bVOdjcNccdsK1yLL
U6Y4ztEoYWAgvXl0IBaT83rS4eSefVCsol1R9BCAGng8JIyXa9ZqJLj7Ft2LPonXVjxUbbwcwYOv
nvvKb8R5qrzeSaOWj96uhC53ubWFLpscikZmT2QoH5A+WWcXOwuEwoExwU+3tVAqTi3qQ+14TTaj
YXqMhae+FQFdHiYc+t+5K1sn15HTfVo5U0hMdUGydmhHVA9TYLZQ04E0Cykt2iU8j0NbfmsXBbsH
0pSHYtVMpUWreh9iWDBhjlEUkZ2F2xq0o83EzCj26F0PXXg/KFYV0Cssa4zzLunnAdXoP0vtB6i8
nMBMAyqoiSHGJ+5cggVE9lWx4lcAt20dZ85XWgDVroYBjYFQ1NUdcqjgET3xO39axaHtfP/KulN4
azoURmT2nQxn6NKcSsX5Q6OxstCXIP2UdrBoCFCfdU0IJZxFFx6SbndYoCxspQdx89dlAXvGcSGV
7RJtlpC3CSKAPfwdqoDl94vRRMFRA2/qkoMP28a1qvpFppOSWY32l0UMp/FDYT5AfS5Rp20ggHqU
UM+N4GhyATB6ZlRxoAFfAFVQKWu8Ie1I89xW9BlF65IBjFIgEAX9B0jGJdr0a9wQfHHA1JBShNtz
/QbNVCCElw4H2013Hc9dWbY3ne2HD3gPl8DlNgqsWwkFjSnEfy6QvVI50GhyTGMV0BRSxbTsvHG/
smgvOqqPSrviAzDxEhf+NeKGXTIGEA3k2dfvpSpt/X4Blii6W8dexVOQbtK1v18dAEbjEOxnBnLh
xeQhsxRg1G1UwfqItjOqrl0MvQ7Dmfb3A8WARYGLBqHvxxcI+8A9qI42IkaAHnK5mSeIVt60sxjv
oYP7AFK/RNIwdSEIC8BACQH18pKv1hgn8CIOWWigUR0i9UCePUHrgt37wfy94S5sQwFXDuB0BAY7
mGGvv5LLGluCYo7V9xLfimJP5WPR7QYcDtDYclPvo/BIyUdr/g8viCCHVwTVCaqAyxesZVyWboG6
iE+VyKppdJ9N4S2paHmfFX3jfDChf9hjIERC7EBDFBWg/rx+ywpNWsktlkncQumFA2pK5oDs3l8i
fx4EfgSQqGE6LwU8oYt8YamxxRhBK0KNbZj5VWA/+GJ/mLrYZaB6gMQHw71L9cYMhHVafEydiG47
fS+W70F1L/nT++/ya+P8DuZiXWAYREGoUWJoRS7AVZcWXTs0Zkw9DqisaZ+mevmK0w+8HX7ym+YO
pJ697/I+4TPMdGR0aBt69ticovX06AlMszMFNo37+I4t09/vRmxEEEYBnzNQDS9iS6Xg2zMja0D/
iXSQ6KNlr+0gjhIsndQHz+jw/nRcUpg2gHmz/WJYrOAwhxfRkyyQOXsDdkk0NXlc2pRH0U0jY9Si
9rBYtbeV/Fe1/OX9Yd9+6wBs6QjVUUCw48PtsX47GiDBBzOZSWz8octxcmRGVWk40ftCRR8s3j8O
FcB2BtZnJIb04PVQRoytp7dORYe2cAtUCHwTIlFmf3AObTvt9brCgQBmKA66OCT4eq/HEYC74mlA
HPXHJgNMm0HhCnx53S2yyizsDpAhf7Bj3tB/GRIHH65sm1cXqDube+3v0xgt1JcO27TIBEJwa0iu
KgIXmnoGVO4+TqT9Z+qnQwlcY3RRr7bo2vnqvmmAZb7/Qd+8PTym4WEGQRgEEPTNKaIdMtl2Y32E
Nd7W/9QvbgqoMPElyjR+EB+JZt6s2208uEMyyEgY0qiLdRsC53KhuwdqsON36mpNxgxsv2eVv/9a
b5ILDLNF1414vt0YcbEdBUUDgaJuSNEOFwlkHgz6cns/hM4DktA6jTyd/d+N6L3+pLHwo84DiJdS
/h1eb6nmDvATgBCO2jfdh6fkNk+/rVrQB4ONEgRKLhJExPeLFQSq0qjKCCfw0M8nQosbf+qyATUq
2iN9efDWeF8Ozr4agv8smP/X0sv/j0SViKK/feo35oz/2/H/xy/DyM338Nf/8j/9GWPcQQByFvza
PVii+lhq/1FWxvF/bQILyCYhRUYQ2XKK/1ZWMhjne/As3qQXOJt/V1a6/xVBAAmOKPRdFA7XEAr8
jbTyIudFEUTB3XYhd8Gfm9Dp9bJsgXRQoYcpDwAeHCI0q4EDomPPi6I5/DYtd/9ZfL97Qf5pKMwA
pCtwDoCI4mIoMYLOARhpypWPDjIT9QsxrruDguEj7thFEPn1Uh5I0UgUIRJHxvb6pSrkZAZ504Qm
LKDpyVE2j2DntANaM+17or17cGjGM9dyeOFz0D6+/6KXKep/xmfgeqHWC8ibvGrtptAbFnfK2eiY
z2s8T3ucVM2etX7xGNYCBT7IQN8AQTQn9Craq9G1ILp6a/9B0LlMiv77SeJt2cHQE8j/65kY9TzM
jofPC0teGDGqdVCfIlrZdKgopNhTt8IMhQ7VVYXc9iZeRHctiqq6LxZ3njeMWWeDKkDZoAJZb6OG
zFVL/2TR8jvopY+v35+5izN9e1xEfRzmzMMD43lfP25oat42wCFyaKmKFN4E/ZyoSCmYZBh26llr
H94f8A9rEtUl3EkhlASH07uYH/gpxUbB9yGf17jYCw+IYok+ylXhKPLBt/ACPPxvIfnXy208VSiK
KW4kuVz/Fk2aGGIJrAq3MBMcIERz7F14CQHk77sXYBNit5mBNAnuvgH2auQafea+qvGzq482lBdt
WHcM35O0LWn5DF4/wFpSkBhmkJoHcD5TwYk2rdrjOF/9nWvNLHaNqeFDWDXt6iWQNMrugxd7O4fM
g7MLchWKl4vp9t6/5XwgBenS1sWUt1NdJL7j6zRAvydFm6f4IBu5OLYxhRiK+gwmYVDWQh/1eqjJ
0XD5A70uj2vt3MyBCd2ECIBQxRSx24qGYA4J/VFO8ocXhNAQRHlEEgo1+8XRXVlYp4LWAwfTFZ43
Dadzxtg0pQGZ6/376/HNGokhPEdPBYRtBhPe7bB4NZeyXrHcNdyWjLucJhPGGQngNPj3o2yW+FBU
MTSoLlNaoONoJYtozAUS9oe4CKMDmu3A798fhvzhbfAiIPFuZXMce9vn/G1lSPj+Ns0IimE0RWg5
IKdtv8OCyC5J5Uv9JbR6+F60VgXZgplHho2KTIMYB0cXCNuCqL1u5hIJS8BhSrYbJwO5/weP+Obb
bscoqiSYz2JFoZh4/Yix1SNiIBE5msTDDsRncRyWKfi3KfsQRsSaweTFgHlBN1dTzWA0h8P00Ebe
ktF5JqeOmOC0in4EoQ4y9vef7jIcwmAXDs0RCg9QupEWbw//2/yRbpG9Uy0CfkKrmzZyuu/1cI4W
bHW1eh9J7d4cW9twERISGOJ4EMJF/uvh4lmRTrqhyJe+3jEyhKn258dAd0/wbN5H8QxCZ0BgUOXJ
vVzJlZHhp/df+PJr/HoC6PNhibA1P36F0N9eGNZHtTuOVOQafny7KbZA16uVZoiBJH9/qD/MLQ4Z
7DGIbKCKvhQOTHwEbdaLurymYQoZg5NU3i+kSF55I8qB90e7KKOiyCU02sTE0Bdu91VdnDO91AL9
WctzwhpILgIHNEY1EwCafdSNdyqC/6g7oX2wQxdX/x8MDs8bfFEUVVBoXQwegXAzq2jgOYzdnAzv
bb2sYdo7eR2M0SICMz1g9oBa6Rq7H4Say4iNFwdpFdaD29qCcO8iBJS2QEeQjDwH5ym8JnBS3gOX
0LdDCbx87Wv7BGqJ/GAZvRnUg8o9JjDgplvLyb/Y1ILAvnj0Vy9vFqIP4MO4+xXLCjtH/CjaqYPv
ognt7i8/MQZl6MNDUxUHLtbw690DSk9M2gr+g0Y10VnKqD5IkEUPNmTNwXYRycHJA2otnO78/siX
YRahC9cQoU0OsxWkeZed8mVs4nWYIi9vDewN4Y8mziGYNrd/PQpMfnz8+k1P9MYyxOu0tSaq/Dwq
J53i+IAewEdr+f1RLlsf8MtAUUPxD6ofpK3xxTRO0doYSho/d6Zi3INbuCaOIEPGyh6euQHAthPY
GOZgrRiObHbI1eTxOXVXBa83V/EbxgoYFr7/VNugv6duaGSFm2880hx387m5WMWOdUgnYLCZy26c
EB7BWxmMzIDNjsf3R3rzLbfcF8EeZ78LX9XL7ra0dAacXXl55bH+intudfQbq/fvj/Im+AGBQNIL
Rx8I2Slgu9drtQZPhI41RvFH0SWQS7HcresSHnpecFCayQ/Ge/NWgAZ8lH2IfyiC3whfkO8AbFw3
V11GWvCzRpZZQLd/G+f+A0AgV3N9FqA6fv1WjRblHIIynau1N9978MzO49T1btJEtD7RqZSnoPRg
J1iQsM3en9HLkhMoHKSU/nbHAW4EQz7xemyk1XpZKPw8Q3C6x2RWDNhsQ0qkpr2/HFs40cJ12Qex
rPZ4qYAdD93d+4/w9qNuJ9kW+BCycUvqRcsHjNYVQYfwvEUm8ilSEk6IYEilMorGBPo074PG6Jso
i1dmSBXQ2w9hen6ZOtWgczhd1PO8q+FPUHiwrd74BiBNEr7nTRuDKQSBy/sv+WYn/hqUUdRQWDWQ
hL+e54DJ1fqO4rmNJjhE+IMOcaLNYG/6m3P/+4NdqlSj7asiqP6v0S7ScWBeeIwe9r5jEfcboW4i
32cCea5yhuGpp6wjv0jP/yABlvDhpfPQHFu/aj9467efFpd04Do5hB/8Jb4s4zWuCXCQMiw5mGoQ
q0RxGlrqJ5pM1Q5mD7v3X/vtbt1wPMS77eoQdH+3p/ktC9O+a+2iQE8u6pntBcwo87kj0Qc75k11
EG0OklsrKEaDGWq5iy0j4CvqNIGj4WTvU51WcJvcB1Cw/WsiJONJM7AWLYiwGQ58hhQtW6Kl+grT
k+IqmALn0SM1g+22D1EUzrwW5cPfzgKKWRyrdIPWNxju9SzIGYTiqpq63OOY6mhao71uIHF6f5Q3
mwi17Abiw90CLQE0pF+PEozRDI4CRlERBX+2H8BDA/sjCywboWujTwRXHHww5pvvC1AITanAIwCG
cVHTxfcFbUAsYqjnHB1p+VIXobiZGDQE77/ZH0cJ4BKCAbaO5cX8tRP6+HDZnHNInuJjyApAtTDg
/CD3eTt/ZEt6cFaiLUph1/Z6/hAJKteM7pxThy8gmPMRlZz1bmCQXUM2FqrbdWy7v10aiO+4OAxx
D3+BA9FFOlDgfAFLDl0jRdC9wTXdNot7smZ/PYGomnF3TghnBliXXRzSnEKpjX9VPrgUthahy4Z9
QRp2//4wbyIqAlyA7jPWIfYhbnJ9PYOLLlUley2QC0B8aptgTsc4nOGFWX5kIPN2SXguSkuYyIQR
rFbewFpmNtwr2JjbKZz2vArpDob7395/nz8OAleBzd8ANnOXzV8tVx6Vgo75ov1oF9mqOMdloT8o
zf80CsIDUn7YtCGpuNhDSyggR3HA8O3iBsLzCM1eg3rzg0Lm7bcBgAMnoBDxAUjnJXQO3qYelwkN
AF7M0RWa6rBcRuV2M2s5frAM3r6QH0HeDQcmvA48tS6OOuL4FkpiXM1SE2mvuGzNA5Sm7gfp7ZuD
bEMuUJahvodhyBvKEmiGIxppTOccQr4DujLONygIilNByuW+hmPwB+Fh2/6vEndgiQyxFdQAoMQo
Kl4vblYWDKh7hYPT1V0uC8nuw74IQNDtyXRyTBSfOkabdMF1TR+kR2+/3auh31Rlng0FhIJLXk0D
7rjghcyUBYWjmsxHriFvZxUXYEdwQ/MI2uZvFiMNWwF3rC1SMNqfvakjX0o+mx9ErMFhiUsoV97f
Y2+jbghagbvxvwBSg2vwelqdpffsyCEtqelKT1SSBmRVFHQ7CHzUVVO73ZmHMNZ9f1Q/+sOcbmZY
2HEoESGlvxi3LgLhesITuYeQGSQxpNXdDr7s6vsI223cIDJA5QJdAKyWd41jvJexLs2PYPDrfzs4
Tmrc7SMtSKbuAsf3QjRi3AWgHKO3hqUKBZnQ9gb1M+Q9nZ2YgodWhbsRCho4cVpufEH4sszF1eAj
d0ldFdQEF5mQsU/nCPc2tCZsdy0ge4gCOoc9NXOzXTgVPrvFxEAswe1H+26KnH0tS8gsowAunJCH
LK5OZes6HESwwH9ooT+HXq5f6y4tCxCNodFHhxIsQurNaT+DSQt6+boEZxu6ITmMPTKl1A5efRdM
7nw/Bz7YK467QvkGteMx1mhApGssJ1hLa9y09WksxXY7Al0WkwjkP3c9ijdcptSHJVQQXd3tnNmd
/Stl5ZrXbduWO6IH3GMFATS4r9rGJFm1lmbfN311g+uT2jjZmArdvgC1PddT6491UhHTgWC61Lgx
AXc78SmjbPWa89YLk7jCAV7FBz7ZariWOoC0AwsIfDjbjNHXGb7hHUjVXHGZ6HIIqx24x7hlpZQq
CtIlKPk/cyDU1RjBAD8PZD2uh3Jl8naFp/K0nxeYie5jbw0eGK5qCRM4WbdPfjM7X52R+z98dDK6
nKA8O9pCqTJfuW8gnwQoBikODH8eue4amgRjKPjOqxVEvQVjsDCGhJq+OIWx3U+mhR8U4PGts5uz
ugzTUPXL+BX8+tUdQbRxom8w9QbEaAYCShLj3ZgrE3H3TK2O2BF7NlYpZC5GpZ3UMWCFRre4s2it
4+hQ1XMvv0M+MNp09JUT5KURgUok+Ex+VhqlbmU3Eb2HbtS7XlvfgqHd+FCkTGSU5cFdq644a7Vw
3AlUD26bETVDmFoDAI3Aj5/tlHDXrcPEUOt/dpsQPhu298knt6REJV7T1VAmj7V98Sws0CGBrMxN
MBfuZ0t4te5qD+JsrP9Ofy4RKEDG71pTJMWs1LKnLa/BcRzqbXJrnJapjmIB+ZEo5feyiJ0vg9s7
3ysuGJQoxSOKhEQEJoJHJVpPOxpAb5dMsBT/NEfgbMPiH6pLCLB7ehZyFXv4y8LL1Ov62T8UPBwf
iVxWeLrOIa5aqm1N72cQPSl6G6SAPTnDhUiOC5VR0lQRaigcOpYlPrCyz7IlEtJmYofz6kPkuFv6
qrEQkhYFboUQRcRxYd48QbUEzcexRQJDcfccrJZTO1uYJnnQSK64UaXi0LT7zQNWWnPXlg4YyRHy
qDkZNGyNsh5VxNdWNoXI/AmrKoV083+QdmbLcSNZtv2Vtnpu1AXgGM2q+wFABBmkOJMpUS8wiaQw
D47Rga/vBWXavckQm2z1tSoryyxKRADh8OGcvdc2vqpmBjnQNcZyPRBmS5JIr+dOaLhzxtSU2Ol5
E3vTssc3mSaRVXSA2pXhpZgu1sTEQO7JvN37aWE/4FCAqau3AD+ILGuf+tVsxhA/p3Wwkgrl2Wxj
ekCrWNnMV0mRUoToNrPlll3GSFhIbJGOuVwNysyzE42TA7QJ3S1OpayL+q50VgAp0sSGQFLLkPg7
08/IOpiczul2RlUtzi7HQlrfOXNVeUHhCiTwbr0p5WcE5w+Nm8kx0GbRiiCxKtLvaps0D5Q4W+4D
SogeWwGFIp4uVhNOXONKiS1R4OdpU7kRaQ5zG1Dti+0z3tdlPlf0QrFbacOTYI0iqiu13e9uhsge
Hr+z3pV6hTbLz6fus7VaRAGVsseSaCilSGJwRPUCbcI2eSUAzex9vk0N0y3egqIVeUVT1e6eMu7C
DfQ1RzM+9pjYg3FZ7HJX+FKDSpjlm69UTOv9guMKlhRDr46mVJdr1AuMyWGejnqLN7wmkwg9gv6l
HCbSoTJDFUmkLXNi4TGbHHeXT9RQIjX2fNDYSFsUn7Uor9t0qsxwUk12OawaLmDlteA7sk5iHZgo
UJzPUD+cMwwWLGGml0vnQmXG2NRBkg/mPsVvwA14mRSnXZLG8VWD1ZxMSlg3Ll5/JuJQtDN1VheN
Iq/QIMwzv9WNW8dY3Ke19MUQDrlJLIBeFnaxn/t0gBdRG27/gMFYLPcCQfayQxXOmBqhyPyohJ/8
wcwu9FDvYgLXSP+cbnuO2vB8BmLxaObFoOpy5MvQYfrU+GT1XjeFc5WSydIpppYwIWMIUmKimOOq
bDB/WImc1khgxQYEw6KGf6otjT1smv6nJUzDgZdgy98VirZk6Dtp89yXVBGgS4B3PMdRy0qpVEzW
Dt5T63tr5/UEip+Z7lofdP0zte/a3ftlqRmhKppKnDdoIvJTROP1uG9Z5adonHqhXwhvxBvpJdpo
fUprgQYROrJufrBdfmOftfVsIAZR78J/a77eZxlCmoYN0JnOs9OEtpcYd7LHj1VS2DuxrBUxKxL5
+QP83S9HAfpUEDBtaohwSJ3j1hixJ0xQmp+fWtPi7kYKgKHtx38Jxf5bbuAbV/kpikLjRJkJkdrr
e3PJr1SF6fanej0byDyYXbCVethe3981/jzAvjoD0NxDRoniHvki6vSjEgExKvGyANc8FZkkLqqf
q/JLSUrGeVdMPuORqfAL4L0akonDafhUDaJQe/Q76n4UtcT+6yfrLXFLzF71qtfOZnZHQydIYamu
F4mLcm+VDZAEQBb2tzrdZtL37+HXWtnWVoax6QkA2LTTjh5WIyBx2CqXp4MG7dha2iTdCd7GiWM6
PidwrciXCx8DaDAXWp/v0wHWEnFpsRY5kzYPbBz5vWwtcmhAssoJz/zgIx4dQqCm0uQjlY5liskW
FuTr71Npc+tYsS8OGLEQeZk5OXs4XpsXZxTJs0hyKkxpnZsIZk1MudE6FpuHTbXQogcjxzxEMVkz
drwF8Y2F8Z+NNxvaKuRdX8wPHujPN+dvg+Lnp6W4K4B46vT9jzvN4+IOtR6DlFqYly/YNlQu7dAu
xVImLSMOC0lVO6BVOPisRx35hThbx4NZz3isBkpCkaVaNvE1HY0lyFCuGDt38LyLpc0Sn2DGxjLC
QpTu906DS7Gvcl9d1UvbVqGZ+2wP33/6Ry/Tn7ezdcyIedYx5hyND1/lWVPLxjoMdjye2E6nzrRh
Fvv3r3J0/Pp5FZrYDER0i2iij4qVdu3bqSVb5wBXhKjceW6wvRfpwfPnj8QIb1yKM62NBIBqxKYK
ez2aJk3NrsoS5xDPtI4CciEo9vZ0D89si+H92/dFjc2EWIjpB9vqNrT/XvCWkyHbonIOVCDMMB9n
Y0u4YhUmFuiD1+TN++KuUDA56OOPO2+LTj98aQbn4Jmba85SelTaINtYtz9KinzjhSSYkRYGw5y2
wbG7o5Vic7251mGM3eJhjXvyVjMT4E2iJelew4D4wb0dFVu24YGnE+ElqHn+6x19Z+wvC4JIc/sA
JfcLp5LdUPQPGs3wfsh/EC9Lru2S5R+M/LcvaoPjpWeKCu1o2pk73yuRNtqHWPfSc7n20y4dhL/L
U6hjY4JFEvaJPp+OsfWRLuyNlw4GPZIw36bQiPHp9bDBTNwvtd3axCowTpyh705Km9TU3x2cWwUY
Z6SHclanR/D6KtOkuS4S3fVQx9sxwpX641bRClM2Zh+8B7/ekGAmJOtlewdoZ2+D92/vQWK1dTFn
BAxrwN53Vm51e2+YPv/2/aC9p54Nl2iTMh/dz7KCJ8OEOhyGoq0vU+h7VIJb/6ofhPxATnosJmBE
bsxK5JL0cbY6/dGIjHWraJfWGw9TPqRnMQSxs5p0169dM2hnRLeqa3eBwW0CnNl5Piac0vLHe78q
xsOgnOGU9qn92y8Jz9ZDBo0shl3Pcbk9QUM4GUvcHSqn0PDHacYXos/Gi9YuzaBcXbKInaE8B1j4
kfPw16mHrh69EkJJ+ADi2CCVkG8JqaSdCGTaYhoXOZ5x+mgizGXtyfvf8a8DCd0zF/nZoUXKezSh
tnVjF4ZH4rJOPMduRuYRcX79aC41t/Xm9SJuUd+3mUpRMtBIO3oBexiZRYtr7QCxzb5IkjYLHYe4
Q0rMas+mzzzQ9PBCdv3mk9NNQDVj4BHWOjZnuj+Cdza65ISKmBHkCq5Xas/Zg5rFGhKVnO5t0ccn
a2u0Qe1kMtQc0ggMXQNr+P7DeuN7Ic0BzByHnc3Oe3QXFPSzVIf4c+g7R39ojZEaz5D7aVD75UeT
yfFGkjcC6exmm0Qev1k1j5bwWZa96+e2OKQI9bMTW8Z6jx1cmMNZbE7ptykbta94p0mDjUVTXgkO
vkZoQVFogtqdxhy6gg+aAJKe/EGHKP5oEXlj6FCo3/qFFLOpeBxNDyrx8hzWqDhYYy6jVpQirBer
Pn3/mb91FY/eJNVAlMQoml7PdG3FfhOmjn0oCKiOKM6LCIbiRxrDX69iY4fDlPjTn0aP8vVVctV6
HSJhcegm7ysKAjq8YBgQgrx/M78OILYtwLxRDbMHR4Py+jJr5xuTsybi0OS9fs+hFstYa2encmzM
3fuXeuuOaB7zH6JqUJscPTeLIFkq4pxz0QdMBzs3lj1iJTN6/ypv3ZCNXNg2dYfGxs/3/m/rUNdO
XjZVk3mojMq+zI1YXdsLeT+IlsYPJB7bs3k9haDpYs+HaI92Bpd7/eyGzKzmBbQQCp059aLOa9y9
pYQ6tax0uCzaeGkpKrZSBgOYrd+/TwwqjHX08+wgjved6HSIcGzYtWeDLz/VUykBPenLGbzfj/Yq
bzxS1lrc9Ej4WOCPN4Mg1CyMLhb3uVJjFUYXB1NqUQMvmt90FTPF0KnklLARqbnScSCAK825W9vE
xIVNDcGYNiqilvwvxgg5JFC3ebs20dVR25ooHguumiUOST2We24uDtWkAzzLQPC9PxzfGPRcyufj
0nXC+3006E1t9NyRrcZhMUkmpkZBjG0Tf5Rs9cY3RKkFtSyl6y0AYPv53wa9VSVt59clgx6PwyUl
yjUY5na8ZS7/qF+4bXuOBj2X2jzfCEB+9X3Xqa+yvhjMw+jM+Q3MU7yli27PAhpzBfbf6qAnNZOm
h+8/yDeva2zbWKQGLld/fYt6uRac8TvzULfpY0fLBDAJ7mTlf7csGIvwO+7fv+CbzxT+PaUzxI7W
sTVF2dbou3Fuspj4lCT8jIIDWvZdOxe/fyVG43YO2MY9pP3XtzbNI2DuMhMHMx2NG2n7Mugbd7yi
VPyb8iwg1XTpDWpBSIbczZL8+lLuHHuoUlghzTlRiIrX/qL3V+2DifGX72q7CkJf3i2ugwLr9VW8
TpPDUjLo0xrQCHw62V4PLtkBtlVvWBg6YDYnybR8fP8rO3YhUHjkJaAjsx1cOc5tSZR/fw8Ms3Sr
egI8OkyTOwUFmvF7YErTg2a1pGUXdu9Rg5+M/HQAYuREFYDx4dxLp4Rqdt3hG3j/A/3y9nN4xpeG
U4YtM1WPo/eyYZLT/XWsD5MsQQjKOrufldA/UAtsj/PVK8lVEK1gBUUlQmP76EuF0ms7yTKDWxV+
vNOod58uirA2cn4fylzp+9++KZYBPKl4gzkQHGvvvEVNq22t1WEYQBT2rRj3pYyND953WAO/rK+U
19j9EKm06aVY615/m54DkSYe4/RUDrb4o48r2l2pro8v41TIF7oiQP6k72BDpOXVw6qzfGCtFZ2d
6z6ZtS8zu5EHIsyXH7ZyjAoAuCogSZAIH+9YXtz+JBXaxqmrwXqmtWUUkW9PNPTa1BgLGk+6uOiX
ZqmjIqtBL050HMmKKNM6XGN9oachiXcRjYOzCw4gPZoiXYgUL7O0468rEzBcg+WsDvwkrfSTxGma
eNetAOuDRVPLN+X29EeyXsv1XVOPMcFccwm0n0Zs/a0d2iU+d+M1FjvfsCZwmFVKzdnXYuPZzt2x
2EGGb/9ISuwocF4psAZTXIovzTCfTBmMQqAmYvD2WekRozHPC8QlRJPY43s1VAECdJtqsKGVkayq
ajfnYl1uFcoM9JOel1o0q0rgWeaY0ImaXGu6wwjrpXs9c8EBoxKsRLggEzysIOHTE6AQ6W09UjCO
2Jyll8rJmnJXzj37H5Nu1FNV2FDSJo8fj1hYkgKCPjTTGDPiQCE0XItF3q0GDl9yutqijtBfuGgN
RikupKuVWxSHLGSg51171/c1thvNyNXnNW2GGzvVCPnS8txEtJwsth+0ltM+N4m13qRxozyCz7PR
2FXAcgb6xPBTI074FLfpIlOLXRdoz8EwFcuplhrzBD/T8sPBTkBFppq6EPmaAZwc+dCRx7a844hj
u48ggydUBjhz1FnhV/B/qg5RSMR2oPykgdtK920bu3fK1cwH0XqUBIp+GD/7s73kO2+YzcfCyol1
H5CsEFljJ18TS5UOKo0com9SxA4DdHK1zaUA5zucMAhzbWa5PEjnwT1gPTM0HmtawCRfjWeznDmV
ISzzrB2F9ukKgxj08tJhSIftkLNjxMjbPDeNytMo17OcL4HT2am25N6TLdbxPDUpw0dKECwRUC5G
MWymvkXwgT4XIEpLws5OnM4rVVC0hBTS3NcSjsG+vjKqLLKqQy/vzO/0gRT52MgHQBOXg+RJLgb0
zEK08myIV2cNFrutzhX4ezNs4Nh889Ze3gw+LbVmKrOZw7MqbA7YeIt3/YJkPKpFnX7WE3/9ZJg1
tfZUS4abxUnlZ4QhKA/nMkN1k4yj4hPVyiKTdjWWFzeHMXa+tE1vIYJIigPdzWkOOBtBZp0mofxQ
r+bkMc10+6nxyYKPFKEEP4wmraqoh4dHQd9PpQgrRwMPilM0/aL5/vrdzGP5XPdZd5OZ+fRQsfbO
+1zL68eiKYYLJbEqB34GdhzOo3I/+/i4nSidaPeQd9pVUFZgfr+4RZJYJw2xFuZ5G6/r56RM4Z55
iYVaqFE1kpZk8L2nap21auesrXdwGvr9pysg8KeMQN4y1KVqikBQDrheVkc9z7VAs0FPRz6NxUDV
KJ0tUKtGJi+b2l6LnSU6/WohaymFhduvd3YmdcgSJu2LnTETBR7IZK2fe/wIaejaWtGe2HOCgKAe
aNGErUOZCzFXB0Clm1MbBg7doYNbevgLm8TpRGQNlcsnj5dhCpzJbwFoklNPT3jMasJ0it6lb4tF
U/HPi3dlMqI75k8bZAoF+2FFY2QtV0ttNKdi9Ydys5WT7qjwtd7QpTegwqIysferxv2cJ0CJn8xG
Zy2gz0oJYLE88BiOTrR4CJTXheWfjLLardPaHPx5aeDskbJjnDaOxV2sq0yfE4EpOrBinLShYbNP
CKkOyzb0qhQTtClq8w+zlfzyeLC9G9tvLKbwEZ5o4Okx73ea1useERNTtS1V+k32mf40e0VrBiuR
ehd+ohN2TsbD9t1o87J1Ea1eRHJNfBU2W8oK3XTiPnYtqkvzj6QtwKvi4nQ2vv/SntIGkHrg65Pz
WfN4NQKfJihCgtWrf3R9GaudzZJGhu/Y2dl+WQ0kJkgS6kcPy9W5rIypjMbGZgG3lhU8NmiFdYw0
Up3r067pmqfSdDOGHvSHxwY2dhKCTUYGmBv+YJ/AfjaIlRnmlfCAxf1G5EeTAfg0rF0JuBxQpb3S
CUvRLzhBnWv9tw7tEOjK3rYfWlI5v+bY/aCfJ7YD3JtWXbjMef4y6BovIdXppI5IZJHuKRKr5EWN
mfyioPnZQUofk6YR4AMRIB6j9VYUZacRk1BPj0hDuImBdiE0dAt5TJhJU5vOJ1cRBWOkU9/elzJ1
zFPqe3AArVarpqhf+IChqc1b7EDdde6JpibsuYh7VtqeniWvqHXB/Kx8p/eBdi6Tfug6hVQtbCaA
gQdOLIMfOi7xcmGzGKN+78xGNp32xVoUUWEl3rMyUOAGWZ3yxeqJmDg9D5r2Oa/yXpzo5QSiIF9Y
2ELN69EOIN2KbzMbHcqiBvfFmmr1EtvQ0oNe2qoM6tLtzdCjCRkHJP8IGVINycj7pq/7mUKEeWO2
rvrCh1i+YHZYbgtLFj9QhvgvwPQZaAOKi/NJk3wQjRyf3ego+K8joRsaypcfMPnXmYrF1sOcs0xz
yRLI45c57ouHohH2Db1j72YdFbmufA36cFa21nzqjh16GUqHVAf8Dh5F1GiFTwMlBRcd0e9GNTlo
ne4FVDTEV1mPS3aRFX13xyylk885OSMCs5bGICkkaiiifhrX54EaWH+CxhmitwFy1g+qvkZWFVtA
UE9GJ7dQycxpO+4N6dfOiQVl/5JXGM4o9ew839FkXJ59aK7pCThgSwtXvDAPRNgRnj1462SEObzk
a2jE2dc8TviUpSFIpPJNWXRBS6F/xOI7Z06wsPj/ofnoOSNPUSxzxsKH2JmIag6HDi3WFopR3uZ9
NX+qLTE+daCNbW6D4L9grjqeZ0fyA7xpX6mU5DwvJs7Nbr1wns1VhPFc9zn7wO1toXHEVrFG50Ba
QNbXfeCVfXIjpb1lzg2lcw34k7CKgvQKcvfKgq2mDqS0jdgSZtPeHAUAd2CmOcOo30QFm4zqbpjn
AuuPYzfQdPUy+zGyzdcPbF3nc0+mUp16U/+kq+Qpy60kC9ikcF4b9Xw56dlw3veVk0JTtlFfkXpn
N5eFyBCZMszcC2lbCQ8pNzM3ol6mj5HlDQ5ItWoScbgaKruE7yAo+o3jClidUJ8xtEwZA5Y23fSr
3pX6xarnzfdJ06ZLjW3rs+GXwjidFDiIqGzQeoUkz6iOXuAaE1bBawsS2ND4VskhLLtI5Jp0TvvS
5LO7fms9O/Fq3ifouzsI5+10lueLczmxzgEvX6V3qeLRQJBawAUM0BoM7O+RXEHXzdKxQsyT+19W
o6yys474VR0pKCtoNI3aJMlwHo353F9X3Yw6s2eSnbVUe16SOQl9l0Kt3VSlOJMcVqeI+KZ2ftCc
ZL0TI/RRdqemleFbWi0vmPlCntgsuHgck741WLxMvkPlJP1VpovpKdZTUiO8FpYYKpKhvbAGHe2T
NUnXCQdpo7odZzSOIdkm7PWGPG8R1eZWLndtma8ekgI/PVVGnH9Cg2qi4MzQjISVq+dPhW1qjxbK
OLa87OsYld+a2rgba6KmysU818rhUYr5VOYLMIWO/4H0HZFRxHBP4z6w3e66tde9bXk7B4n8Mmj7
BVfSQywFXvF1JM8JzFnHmizL+RtGkosO7PpjMXbdLkUkzSaQfyp7/85mJ3BFeIf5iNa4Ih8poc8I
jq/xbjSUZkEjE+8Sd7+966Z+V7hNtBbDjSALK0BRbKN5m3JjR4UB6WEuz9rZvcus0onA8+9n35Jh
FfPOhehwOERp9icUXGeqy3Y6oS3oSKtL4eJOJveoDG3U1RbCnNCYMz+IXevK7OE9m4UzfTVic925
qk7uKy11ObK581mddfp1nvj+tTG6cN08MztbCJ/K3aHfaZnlXo/aOEaiEE2QdZX/2bMQtoEXFxze
o0zG6yffj4vbJa2bSJfftCzKBjWTjuZc5m2P5Cw7nZgfN484PTfIJfq3mSnRTsareS2+xSbqXkwr
O2TKoXS00JUdoH7oj6lz0FLzdKzmK9ddI6cZb/XkAjFwlOfJ94RTYlEcdGOUODDn+1J3o2ktW5Rt
kxmu7n3HNlEz15C9XziCNiAeKUiWOkyBc6IMoAwc5U72ZV3P3Qnez+RCW9bKZK/RRw84fkSpWndl
+okIKT8aRFbvaMetUezjK235CqhnTuwF1EBuHFkOi5G4+6UyA3Dnxbkmqn43GO2zu3C0gOVsfnJh
1nxmxedNQFkP1NXIW87NjpEuJ3apotVxADbFw2kNW91iTZv8hkVAltd50X7vRLEjczcL/WmwrjNp
f6rS5TkrqzVaNHfaOdixTvxB3hIPkt3rbWaeT2Ovfx/lMhxQO3qRs6YDuV9+VCuj2WUuiUr2bN+Q
z6SiSsMRkpe3qSO08y5v61BU4tFgwxqmSOwBhzeEwWTqAkN4f6XLzn9y3eaboAAXGU5p71bO5KHd
lRdws0881tmwNNYlGLvsKz2A7pzwoiqsvO6U2MQ7U+S3CzMDqtM5UNI5gP/5vpjZvZB/VIZ89sZ1
TwLQWevpaHMJM1iMEyvzbiVW9FJPHnRvjfdzjwptcjjFMCv4QDmiVvNPq54ftfShSbtZvK/EKT76
lvU1LcVnQaUSTDJIlsBJE7z8I+dH1LUPi8JCRyPSrtoHotqe3L5NXhIy8Jh6TfCK6DFjcnWWR7WW
9Q3NQDwMzZdEa5dLdPfqzqpTl/g5uw6c3gh5f08Kx6WcXLBZt/tDZxBbZVRkn8VTK29Fg77cdKvh
rHXrUyZoOt5lQTyEDW2fA6P3wpGO+cU2SZeqkqjJh73Nxiew2nQ/DC0U8eFrnvktmUF+YHNyjD+x
U26erczxn6fYy+9482UAgAZ5oTF9iTmC75UvLkqR3BUmsCJNT9Rl7DS2pMVZ6IQIaOkuy3FxsM0/
h/59qUh8EGhClUtmh9Vn+yGtZB5Kb71mWduLyru0svm0Y0s/IhLLelLk7Lo2D26qZOR7yvih/DUL
/NlHbwiAf56vGCvfl+ahq6mDSO0e8jU7/856GDxxBajXRavTKkLj9PbcUgeVWzGrpU5TgGAQ58wQ
jTjzra+M8zXC/yDqEIPgxEpNGQcbzI0sc7L5Ogotke0Pxpkpe8eP2iz3CcESiHG22I24SpYp8isx
nvhlkwj6JrlUe7OvT/Oqq11WGsNnB6wTXFDp1BxCqxypjiUTW6g9S215cIHZEdcmNV0/eEQF7MBT
pfmtr6uyutD73NTurLLD2RWgaXb0R6a13g2NzhUEkpTkDV6lpRw+N2iqeaCq7Z1LyoW5tp+r2uzv
lzptqI+srTyMVDDKHXJNXMAkqOfjCS21BFE1/0eD89NN56eOhgf+kJ7Euqn0bcTyddsCfmvj0qsf
Zr6J7rvw2kWwwJZ5ZI1z9t0y20Xb89eZyCmXxXvOX5W2ywuEALs0h0wfePU0owmEvJ+e9Klo631B
yNMLllZNBehyzFO0IwZVFMwSL/XssOQNA+iFk6luhz/MSmbfQT9mn0Wdj26QS9K/gpmK8pc1md1b
lgGMLzOI7m/UVUxB6sqqHFJ+dON+0HFghHMtk+kTD4pMR4OMZCuEfFtfz6ngO0PGYy2H0kTcGulj
kydXFEPjkrmt6O7S1BtgkaRkD6CFKg9m74+cb2UDNExRLp1CwG/FvDeZe55it5f86lVpuHQMZZPi
1fbtnTlX2eXoOPYu0VsmsSpXl5Jyxt7XW/loIiMlnXPGtbJPew2dP/YMavHawD4zmAgfodNoL+t5
l6K/obS7TvN1M6bZE5J6rEFLphecMj0jJWJPZD2b3XGsH7U+Yde+Wts7QHhGS1jR4BTRMIw+/hGR
TSgyVyG/k4qgC9Shnlvw1VTsYX1Z6pSTew0dJg0Cyk6Mf1bJwhjbP1gSyhd3yRB/d6bEvmCUZnGx
uoD5onQoRf9CfI5D4cwWhAWYeJFwt43qqRyK1AiKhVA/Al6q9jpd47SBxlS3I+tXDdvfJn3tvuzK
+dFY6jiOTIL3niuLMkWYx2KRWyTLXEVlDS7+NNMHb8ZsVRa3/epeJJRcv+VjPY9XolzlmW87sWKd
9BZmrt4tqFNnlFKZ/bKMgnQstJfBn8tHUSzik5EKpe10pbM/87qiNXZdGzsE0zjOeptVi3Y3dZlf
heNsweGnx5m5QetmxmdnXF0iD2pA/uT1TTdljIgdcr7RP5rgux/abq3u7NjJBoKSJJszMSQtKS39
uqn44hKvjI4V74QMzLn87VaIs8nqUJ/TRja941a1SkuDkJxsOrRUnE4GThoPM7PcbnFsBmdrOx+0
7o4pD3ScPKqobNYhvIitWfG6R2GMPAJOXOPBI/CofzJ6y/kGhw1FUN2WA5Wy0fCJAcushdrllNvz
ic+XGyQNFL6T3+3L8FE2/hb2aPpAx61m+Et2L4t4OFhKiyMYN+PVajn9B0/41x4bzxdN3MagR3ME
cvH1HZfZskyJ3umHRWuN6YRji3Pj582XDqnFDnE2YQ+K7Bmz9cUdurrybKYKuRe1HX/Qh/qlQYvu
Fum/oOeHSoy+3+sPktdew6mgRA7bpYUTkJxHwbTW2vnTapNf8psPF+cYXL3NUAERkybp64uNcp5c
mW9JJ5PV8h2q/qQxa+d31QKoY3QI5Khh0VdhO319FaPL7GaxjZXhS5i7DyD+k1/Tlnr/Xn5pz25X
gbNPWw1tOfiM11eZPYLP8ixeD7F0jEuXY9+pdMT04CAB4riVjIQY2R9FWL/xbWEpRSDqEl2AcOBo
2CDGsnHguuuhz3waZaxoNI+AdCD3WD8YGL90Xbk/tFMChqqH/PX4nSwyrevE6K0HZVbrizG04jLx
rP6D1+2tpwigFSgbw2/Tgr1+il5Msaxb9fXgWIW4whxLdlU5Tel+HLpmXwmOknqCzer97+6n/PFV
s3e7OagfaPAAMdPwfX1ZO5VLp3XOeqBjlQI/jBd2mM5QmM9UY0mMXABXkHm+rOrBFvPyeaFq6mzH
IpLMqr4XipbEvG2j9YIYpS7RKOZKnR5lb2z+ufc/7RvPCNELAgoojhwXjpUNynM73Vcz+uOZipcl
4cA2A1GYqzZEeqZwILVILt+/5vaOHD0g1DYGmDHeIdCPRw8oK7F0NnSFDykdtt7MCgKxiYKv0vwL
IRYffB1v3SArwIZbZvonceT1tyE9OWfsuPRDLRagdE0yQVGTWjbsZjfVb2sslPfrkhnf3r/HN14m
ROMgJ7GzY90/VmKmlq+whbtU7oayOI9tFA91xemgsT+0D71xKcQpUOKA7WxyxO0J/E1aRLQ8Qktp
qoPl191O+lt+Jdl146Gq6+ID/cYvTxMsE+JNKAQMb4MMl1fX+u1HxGLIXMPKjBTlWEnmpYvwcH+v
B3+w2kfTXmjKEkvHO1ou/gemtzeGHABgOD+I0wEt+UcTKueB1OrtkQm1cZyEQ3sJP9erirOEoeGx
IaQk+P7dvTHF4auHy8jOY0PLHl2xZ9lT+jabFnFDQpxV6pRtKnH7/lXemmwAWCGlNJlF0ZccqUMn
rUEibXBjBaDFp5U34QqHD237IW3Mz5oz6RdVhnccRWx947PrOadR7HxTFSrEwBSZ+hTHmdqNWYww
g/JjckIPe/lg1Lz1LODecZLAQYL85ehD9lndtJ2lrQcLYVrUr30TDeMwfjCtvHWVDazLQ9hkssdo
mDkhj3jq/OUQr555UmV0XKSRfKQtfuttI1GACYzbAQp35MVKK2OIp7hbD4u7aqdmZZEySHeHEgJC
lZ9f7m/B9i+yp67pmx/Dv7a/9tS0S5dhtP3Pf736t6v2pb4bupeX4eJbe/wnX/3F/j9//jh5aTbU
/at/2f0E3N+ML91y+9KP5Z8X+etP/k9/+G9/YvLvl/blP/7x1IzkNfLbEvxp//jrRxtBfzMP/Z+f
9/DXr//rZ5ffKv7aybfvv/7xv3j71j9tEx2ljw1pY4lv0u4/efveP7HvUimA5Ih22cYV8n95++Y/
2ffTz9DJp+FV3LSXfTMO6X/8QxP/5MRFBXPb8iAkZAP5/4HbFySCkYQjENaxCQUFezTOrdJzQRK6
QYrC5MZqmp66jNPuVG+KD+az16OQWZ4Zhaewgb5AcCHyejUP//vQuktMtHLgGbgiCEeNAyRfJjlJ
cbf726O//nNZ/jvX//Vb9deV8PDi0uNBMfO/vpKXpbJSNvx6mqORmW+ICrWoP0f6f+sWfuN2cIfz
naHaZztyLPdNbK+THdoxG+HSaeI3yVW/dMOenGWKRO/fz59bmv+3/eCO0Pg6LJXMQ0Cq3GPRWixI
k4LXuBMxkwhQNiLJL3wMocVOqtJraZ5t9oxk7Z1dmcBIPgd2RBsFoyKImTGmCBSukxpMZGlJLxGA
bMIZMXdb14tUvfWOHrsudmSMVxOm4dqk3Zn2xVUxC7M7GXSRPEkj9pOdjcqqpcPrEgRux8QzJrOq
jUtNAvXZmYl0fmT1mttBr6fVtBfoUX5kK+3ekF9h5TdLJbmwkWnGM8ThLEEsYqIu0eYZfXnRlr53
FucuaV2jKbr5khhK52EcJn630NeCeopRTTQ8u8F9cv3aRblhAiBDdeaXflgULoXg/r/YO48tyXHl
DD8RdUBPbtOxTHe1txueNjP0JOjN0+tDX0m3kplKnhptNYtZTJ9pJMAAEIj4jRi+xrQOU+BKIc3M
JlelHvzc8eXsXLN4GGK7Rh3SFe1fkMuK8JiLaf45hHhiT+hE/F2AFHldV/DOdhoOj++nCQXYUxYZ
KC1olRVr6OYk9levqCy5R2hb+9nSw/gUWkX2CfRGA/PfCnUPeJqOrCbq+Gn/FQoJyqkHPS66r4VH
ZWXx8OTFfyqT30F4lu/JmXGrNroxfVVougcTyHIp0nYwir42dGJ/AgZKfrJr+h/x7FNXTBcqW/sQ
S6UB1xaj/eHiFIl1tM6XERquobs8KqhRe+ZMScvo6vEblh+6HRTePEOwcU3vW2SW5pNhtv67plEl
z8GgqLIz6iH7Mhmq3APt/M0iR4pLS99lH8qeOhUGY4X1WR8mTdvp/Vz/pOvXYT2Wj5/rTAu9XeLM
yS/bzNoPLWyz/GTMGOc22TjN2J07Oa2hJZpeeTx0SJ6GHPHpmMLaX2IcMaBAUxfJCAdAP53nJnpn
RAbEcJR1Wm3X2B7G6Igk6Q9YRFMd8rtEe0WxMRR7sJQShQT4V9VhLOzyHb1M/CJyiEThoW+47nZ6
FaGt4OHPvrybljF6WwJa+Z6RUv+Mmimi9sk19rV3EsRH6i4uy31Tg1jcz1o/0mbsxajz39FWOQ51
BnFm6FDv2k3o6fxq69akipq4/Vc8KLGIMNzR/IUtAL3l2okhTVFCq2Pir4I0LFIte0LJbLB2Vee0
2H9NS/EeO54Y/3krNva+b1sVbeGW2m3qZfP3IU2sAa0QniZIe9gZnd4wZ5fljJgfccWVvylZAtXU
cKOFptVrIxoebU9JPx2WTxnHvn9ohBP/7q18BO/axu63wqydd0ZD7Yf+N5h09WMysFGN37wTfWgb
jzNvgHbXZXomj/kkiH8h0cI6yMUE3OFbhf2tbbXkl9c6NHwkPdUDrovEjd9G2rRPQGDQsPZN1EJM
J4wpoVbT8HUpRiygR/bfr4kAem+mxtfKD/laWdePTy2m7n+BCSWS+jrMxj2FwCo/+FnoHbMIQOvB
k6IE81lRvj/UMC4+w7h1sTbXPLB3vTnWBw6cprj3nbD8Qc0RSRyEzEMiKprxUo6qNqr2ZmiWKELF
Mi12IRmMtWtRcHldwa9nmpaG8WmkFZ9MwJ8FfdEUbCln2lQcoig2/150QmXyJ3qhkKja+oCjhYad
be5TOU7yOX+H22xOa9eqxvcRE0BkXDWSPElfxGmo8x6sMKrdUwsKJNzhi6SqWXZiY+Q1e5mHYpWN
b+yQGua4c5LBeTQdnWIu5N5prxcJv4lq5QhaTnYGhxkwhrd2CGbhzhBVdvSBR3o0KqcI0IfdFA84
k6KXhNBSIw8JKARae1MGStXkfEYH8zCY9T0et415BHWK+E07TsLf6XNtv22GAiu+cGmSXxbRCgTC
6P0E9qSX06XNesw1qmjswTr3fvwtl1EyP0ylHf2V6LNtHSMkH95aeZFiWZ3Cs917ops+9A5tcKYA
rvOIT61j3WWl7087c6r8ZJ+YMyZtmQ5qhLy1xypE9GZxMHPJ4Yt5jn7nl5Hh75KxTGDkuY31pbTK
KN/xeqU3nGjir54XjEXjF+jjbsB31UR2Efyra2Arby2deactRn2fWSU41BpA/6uhAWrYm6H1OPd2
/lFkuf9Tq+3mO23EXOnjt1F7GAFCvLYLr33qTCHNwNejajhWSslmb8dxkhyKJk8+aa4UP7EsmN5b
AB6LPbe7lgVV2yVvizJMqr018/Ch1aF/ibD4nKDVaGG6D4c6TXd1OiDn2wP++ik4245575nloTfC
6mc55uO7qhEgIItGf8u14D61CJPRI52MkwEtGzH3EEoJ+jU02ken6xucIUbvzTw6Ks6jhkumTu1S
sv/K9mPYFvF7v7Cn+dRAVv6dWaGB1pME13tw4epz7bqcX6A7ZfOgJWCT95HjighwHSWSfWN03oRU
RtzcdwTfz5rV6FC50SuYcaa73LlGAiiviJrkUPrKMRdrlOoY0/zGWVdnRw6xX3+IBtf9kdT0FnBo
GcbX0nKAe+Hf2dlHnJuLe+7eNihQ8y/3IIuXL8Sm/qPya5qyy0T7dpf2c9YFpj4QTqIsAHV7KBJ9
W+YMiu88J5wACeiOGQKrNb1xrc4qXlESXbhTDPRF97L26282wZed3KXK381oWf8NBRYHaC4K4ojd
B/5miJLvRqf2RwoSSwFCogabNscsv0B0S75T6sQIm86ydmfJyD4lZhG2B60xR2s/Jfgd7ISvDIRG
PGs+RSOU8z3P7d7a5bPVubuimXp5cufeKHZAipjXSDapektR82puTJAZhWYmFScRbRvWlAZUlx2H
DhSyDoxQDO9KqlTZO7228uER0bU6M+/ryLbeGW5N01AYLd8O1E7bkshF+bznhK9/DhlIbm3RAJh4
Ddoh9NKHCqvoOJn2IzoO2WM5mKNz38ScWwQOoOpjNyYD0BSkxgKssUEmTDOaXzs0MrRu7wHwHXdQ
L5qPMiHv3KUKh40ru+zedvRS46On8AYSHk925FnftsB10rTcNb3Fl4cyMf0sNVAqhxl12AfgV3W6
G7FUTPZW1sfmGwrNtclFogFLbI0uOlVDCl2rnbC0eNsZDjlRW8/cXWIxcD4AdDCcks6hZIm0omM9
xa7ENnEGAZqewHQ7+VNRO9OPJq1qY2dzL+YgeE0XJHvqDb8bA9wumJcOvL/VmZ2xA6CS6lzy6jcj
uQbqpPQHJ97j2zQ8WFPV/u6XYQbp5lRlg4c7Yv20mS0unKht2nFPa3iQe611nHY/dZzBoprFPcAz
rTkUI1DnnRbbsn63TFPbvu4GVOCOPvpU/imzxXCHFGDsxbtYk0N2yAc83XY6PMuf7qi37tFYmsw6
hrlPb4ycCQm4N0mXA3nygdzcF/OQsTFi+pfWknQlksS0OBpUIkVXnBIqKzpHDv2Iu9CJkKc6tJFf
otqG6FhxqMgpnB96TPoPtIlHCPeyQNr2ZytdExRpTJF+2A9R5luva8/S+F105r6qGg0NHDrw4nM4
VpP8kdD7r98q+3b3rTQswN9CRtzB5HVO9tf/lyS6+Y+pn2qj/e81ifvyd1X+1SaUgf9V4fif/+e/
CxP6f6iyBIUnGpuw23kn/5cRoM0f0JDDYcqmHgiN8H8KE/Z/KG8+ZeIsTE4ZXqb/rkzo/H088/lD
mN8ooiKn/N8Fk/96tVPK+V8f2OqV/u83L9UNqKBUJ9DkUExyVeY4qxHbjYcGZ+/bp6LoOjBSetQj
XrrQan4c0UAoTq2G0vbTCKSGVlMs6N97HSb3G0XRdTP2z+8AQOhDGKOSzJzPf0cMnnGSYW+dBsST
sMHIgK8/CWfIJsXAEH+j18Rrqw67nFqmzw+y5wS4HbjwD8++3pWyxqogzLMfcXRVnEVTiZXxVuXZ
yYj8tp5a62TU1S9NGOJXbmfjN60EEdOzizcmfrH+DEdlkonTgaDKoQogz2r0VBq0DqyxhXKXazxl
qWsBRQAyuBtFbD5pYhrUk1tbfrqlbt+htOW9uz3f8zIOAaB+AGx0neq3Kp2tCkatEedObY3WyWpz
H9gsMGgLNb3gH4wCj5Kii0XesG74umbZe/Oos6p5U32pnDw8RnmXbgi/nFeL/sxF+VlTncF6EyjB
quFREbxRNNbmqRrb9gEy1bzvRe6g/ffSmjLLRjkK+wsqbahVUZ06/26tnyLgitb+aVRtHLtpnUde
YsnH28t2OaE/3TB4vY6Hds66/AU5RPpDow0nwDbd0amE+4AiLKyvPtsi4F7EwR//L5phwA8UAmFF
rK+jKNNQVNJOMN8oJFWo54tJultFNpbl7Ljx+TQ0LA1o2bharEVPIALNtl254akFkVOhvFtnyW5p
vYoKQOLpv28v3+WcbKipSojGQdYElZXzjxSliUfGoIcngDYWUrSkziMFua779PJxaFsjZ4i1GE29
VdwNU1PhCtcAvESK753Hi2LnWpn48n8bZVVEblwbDJZsQbhrdX9fIY934i2zZUK9DjnuAYgDiFJw
GNH0X5eq6zg1DSXNenILOb+O0OPd94tVfgawJO9vT+jKULRlaDDTgf+jCnX+edIyKrK0QTUYfrAB
klgDENmIXnwlwSm3mkDm+qRlYnR7bXATfCKQ+6tgKAoXUBzP4lO5mIl5aqkgh+RSdviYmUNffuY9
JFLKBiK1HtIiDg38RqQ9PPXweos9NUrdPGAHMopdEgrw3Gm7yC8W5N4Bm1JZ9p+TtqpqynEI5SA4
nrn9rtCzet5Z9iiXo+nm8l1VaAlqI5Yv0cGq3eQbTMh2DHgq0Wvsmx5t7bFY9PIxkdIP7wvROsES
236PxPuoF/cjMkf9CGUUacK72cjKzwYFvFeO3pTdLu9MbdrwO7j8RIagL6LuQjBIQLrPP1Hfh0Ya
FWI8FUCod/Vk8iquE+80pflW81/9Vc+PBkRsAEXQq6EQ76DRbJ4PNWteTL2BrhmkPu1x6Jg6b/Xl
VJaN9lZIr3rULNN//9IQNMjAuC3QryODX99LpqlDvIzbGeFqTRyTqK9UXSrU4UTJYkvO88piAvFS
4A8kB2lDru+MqC1jlngCJT/1+ykcp3u1DjuzT7dcdq4MRR+DHpA6adWFe76YbYbBTVRH8wmyRxyk
ssi+OSPWC4pF9v32EqpjZ/XdUEhgEO4MHorri0OEtEIGOU0nDd4zUPXcV/SN5S4pC+NVBTXwi997
8KKoAWgvPkDwO/dU596Eykzf63yW6SBz1yvK6dQUKULnJpL4EJh5lC77wS/G4Xh7ppeLylZQFzLz
BVWxHq72IMdV/SBOZSeNoxk775olNg9FBsX59kjriwudNhryeLOAUHLQ4l0d9Y4H6NMJ/QUymP27
Rdzz1Glz9uK9zSBMhCMYoMBFOJKEO50/V+KEzjbF+AZGsN/H/T4SvfvCJPPPfJ4NtdrbVeuoimUh
TnLQLehnsQwmX3deHA5MiOwCYSebYvQaRcm9XFD39JbTQgdsZ9pdHwDwlLswdqqNtbvygWgboxzF
uw1Yt7fOmlFjWPQ6ESdwpSY6B868k7gGHG6HwfotwrLBYkemg5uYS3kNXPAbrRMt5+XJoAZSQf6j
UYj0rEh+UkFqj+a8QDa6PeSVGFeQKKQtMe0DjKsm/uw9wm3ioJ7uiJPXGp8i0FCPbh5/N9y2efnH
4tlJFogtKjKX9mogG6eNKCt7gTtUMn8c5qh/GBalReHGWxadV+ZEgoHzNg863lj2ajdhjIEJ9mLM
JytKQ/8uojCFXafdNe6uMlGTuru9hOqXnx+Iyr2HdrXD2wD00iqTLnpPqwpI2uRpsMLrpv6Gd7qz
8W68Ehpng6yPPm7TxKTNBo47BjqITZ1+qONpr/Xz8tFskOC4Pam1giBWtmpWdLR5WJl8tNUiwtpa
6MQby6kx2waVwBIB8mNoD8sEmCZ2eghTpe3tZ8pa7D3g2u4+sWJsWVwYXB9CXWSPFvzo8QhKxwm/
z1Yjv93+iZfrTpbkkIGrFyZ+mioMnoXujAmNJ0m2Ti2s4iBp5VfHnMyNdb82CCA3ahTK7ZHz5nyQ
RotkldoIhePtVn8vQjf8yH/aQtxefl2OFtIhZecIEn7tmIWwC7lkrIEgcnP49sv0lM54ZhfL30AT
N+7vP5JO5/HKYOQdILINR0Huzqekz5DMRRyNp6b0IhotiQERMSvSaoEG1VsL/YOiGgOJXV11V80S
r6GpGOrXjWg04y1weEll1218p9v3mtkMj1GmyCZaGfoUXvtoLnZOY1sQXYXNPvALT073iBrY851Z
LtCsO0ckeKyatvyQCat7IygNUMvVZOx/zGpMtwV6KXk5PaRdspSHRWTJ8NtoHKl5uCLWzS8eGJhL
QP8SA7IXc/oe3/BsSwPx8hRB69dklTgegYistSOjdu7p4FqkVDj4HM2IXlKfIDSD6PPWUJdBRt7H
o5+rRXncrYsLEskcLhfwE35VTgGgfeMAU3hLGPai5uYp3JMB8YAhfLwYV7eyUVlpJGktnlo3/VmM
y/TbgFR4chCFQe9lka+ifq4gjlVwSI3JeFOKcvNHXK4q8H9Kj6wogtX+GqY4umafRbIeTvmUQLRJ
/f5LPLjmrnPCZAMadbmqlDk5xeAeoGRu/lmOZ+dD5oDlQYFgwEQGexZRkXSj2zEfbp9CVybEvcm1
DybKBHq5SvLRZdHKtGZCvJwAFtiL8X5ZeDsZab3lxHp9KBBtHEVQAmz1588mJDT0iCLZMlQ65O+j
HJUC9ZL9JrRxS5716lCQUzghAHvxvc6H8lx91GQihxOSKNAnnLn4KgG6PTmRDunw9gpePgT5TgBy
kV0kCQa9fD6WmFIA+nbPWL5/TPTk1GfeBzAnb+zYgM2UW+HGgNcmpw4+kH4q21p7Ty+u28++owas
RHTg6M2xCrOmu5LH3Iujg/oa1UIKzAowbayu7TqhF1/q2N90MVgQ2BzproDxciwkTkW3l9Fnmc6P
dYCLaAlwqlPzYG+dL6PfuOhJ1LSsBXwzvHjspq6P4FrQCIOzCmuP+60ydynWNU+zDjJ2jwftMr+w
JOuRR6LDyCb3fLQf16yupbOgenv8CrNeoISGGmIL3tx1CBGPw8biqsBYz5hqNjBPNjjPh1XgYMMc
dWMpzJPbMZvCRPxFaHF2vL2ul9HiGcwFIW/KFZzN6s+f7bqyzXPgONLAOKj56GMXexeXXNLkTlFw
e6Rr8/EBrrJuZK3su/ORZruLZQOe8IQMTf82d1p7H+VeshEnV0bx4AGwWxHXAcK/vv6BRGl20mgn
GF/lPpI29uCUMV78AgSZy4sCKKfOa33NIUpcHHu1sY0CGj3wieG4IiKFW9ZYbSza5efBOILsm5Az
VN9ttcPsQvpZbEfQdtGJw6PQSo89/3p0Fgy8bn+fy4OKoXjD0DizuMQupFuzGrUZbYmwUC3hi8u5
JzvQ2pzaZZd0+mcMJfokmC2gWBuTvPxmqvmnbm2YkpeIdm3KQsD6SRJAR/VgS5fI7vAwnKuXxgZZ
KPknAcgno0q2ivUs5orLlsI4VYjmH+cF8JuLMdlLc2ouZCqySvibXIni33mcD8YQJi5apqdycrx9
Z40gInjfbzzZL85DnWEwn6bbpVpt6+YQKaUfpzggnto264a9pnfARx3RiRL7KQz47ilu+rBsDUS1
9jIHWLqbbB9q+0ujht+hlD4BnBvgP9drOkgQjUOW8zvAx9DmtQ+j7bzOff0tgl39wfHBKt6O04to
YctxZIG5QDlQ5Vqr9aW60M0OxQpz8upgmFG5Q0gr2vBcvRgFoDYAE6H8rtgS7moUvCp0iM7oOPVF
LQ6lC7Fcou+yEZEX25tRCBJ2HRPB32h1qyFPLLvCX+xAok6DKJOHronR/C7zSjvcXrVrI7mUC6gn
UU0iHz9ftbGo0fqY6UW7BQQ9cpIvldtCAF8ibyMy1cqc3VvMifMdqI7i2iEHcj5SrcWNgUuoGcSI
CIJTRd9ysl36b0U6fyg0G1yimOtXk6xeXBn5MzJzo+XN4b/OEWTfpjjMVWZgtE7Owyby7oa5AAiX
duHGcqpJXEzSRbmYBjBTtFeTnDx0sno0e4N41LPXsz8KEI1x8ynGmfPBWYbs1+3PdyUcPeqnOkvK
tYOi8PmidstYWqldm4Fnwlh0hrY4mhMWiLdH+VNIX02LA5hqBl7aimK3uqPR/cC+z6Se1IVak+6R
VnDFcfZqNBeGUhEx5rGMyb5y6ecnEdX202LP9Zclsari3i0KtFs4YZcEipXh/cJHtAD3h99ltcNC
w+7f2Hk7bGEOrkS2SmE4Dnnvc7Yb50tjm+Fg0YY1Aq2YMA8O8/gYhyJ6tFsUrW6vz7WvAJFT7VbV
VF4/mmc/JfSX0QhCDbl2P5+7O1Ca4v72KNcmRKmSejmHggWM5XxCrpG1EEpri6KPDlYsKvxdiRbP
LhmS9O4fDKWON17oeHesT7mWF3GR6NIK/MEoD7kJXaJMTC0Y/Rfb8VG1YJuomhsJNLWm80nFQ4NY
ITSyIEel+KG2Emuf5XqxkZddWzoASFQBSADJm1ejpFkRc8pqJup7I2pAowuCUMThwY9zbeOY+1NP
WO8VknNSc97Fwl53iua2b0e/Ta0grZzuNI6Of+yWWcfwVG+Phj6VjxoiW68cAIMf06qZ38h4rA6u
xrGHLemCsnpuvfxUUjx6/ATgeJFpr7aCp+H+GZJmBRXUjzeWPTnfcg0tPa6ZCLUxrdu4JK+cgqox
wUKjLE65Y1UbLo1cr7MosTFgQMUNR9un3tUOfaJXB4Q+ft+O1WubDy4c34/uAWCV1RHo9z5qd1pk
BzH9N5rssfkeg5lwY0rXIghOC5mKZQuOk9W9n2RjiXHLzOYDA/+EvjjkNirEd9oQ6RtDXZmQbxhk
GboOjg583PmWACM5yHlgKDfvnKDQcmIHzbiN5PoirYe7SV+RUhFS+DZBcT6KJdPc1iZOkzLDsLpy
x+loxUnxcTGL6r6KLfmYOgDSb3+rKzmA6rmoai8J8B+S4vNXJaLgnqiazAmmbEklatW9/NnzU0DX
jlPT3Kc5JqS7aTbCHwJF5G+3R7/yDXmS4YhDWgraUGEUn49e2TgwT4VF7gY56hjKWH5ALNkKYjeu
Nyaq/qrVIYAlp8LKoCnBzlvnAVWzgH5gonxNzz629VI4cFJo/T9WQHUMqHKhNe2a1OjfetbYTkEN
ADc63Z7w1eWG8O3y4uB9462CNq7KqkPz1QmcWWbZLkXmFTRyvsSvhQ54dte4df+eJF0eUAvc8lu7
ttp8TpMApmtOhet8tQEx1insBTcYOiD3bSPHO6E5zknDdWljta/tmOdDrWK5HYaOWl3rBn2JaJdY
JmOnR1Z1uL2a10ZBs0P5f2Jnw4lzPqFkXAazpAkUQHCa7yw99+9RpfP3/2AUcgj+sVXkrOaSYMnb
ejnfDBme+b4106+qbLWx+a9O5dkgq6kgRew2s5ycwI5N6yTs6YNYvGjjq1w7YfCn4xZQ0Fu4HOfr
Zc5gTC2F7cnG7hXnN54CWf2Kqhjs0jH5YfVZvxHv16aFQ4+H7g8aJDzlz0c0Ui/BdIHHGTjg5Au1
/ezVSLdsy3RXrc56c2PdrAC0NAsvSuylFiewBnKGSdzpweEVjfxlqJ1iURkbM7ocitsTdLQq88Dh
XsdchPmyOwtirkxIJhSiF7EQwAUwD3/fjrurI5Gv0IwhHaOodL52E5SEqcg0O0iMsT46paYdZr12
D11dbjUP1Gc4Xz8mhYsMWHEuoQvbDKQFl3TiJg+gErWfJvbaPl50uJW9bpxCp0vu/8HUGImDEF2/
C/Q37sXewlXKYZyJ7r3qEB6oWoxPA4jgjZi/jMA/nSwBHgk4A4ok56vo8qws8qIiNNI8vhO1hOGb
V+Jwe0JXR4H8Dy8dVPXFznIXKZoWxZwAe+f5rhfF8BpOzpZU2eUdRo3DMDmEeDaTIaz2b5oKs1UV
20Bf0FL1YlfsuzEagjJNxlM+DuZ+nJQMfjMad6NOsen2JK9FCa2Yf6E0qMCpRXhWgXY7jUqtO3JG
5aO+L4ET7gTs6NdhEtaBN2fhRuJ+eVkq8yEDFzHBXeKtDU+rpqgqHkN2ABsfuNBUCahn6OFnvxs0
F/UD0ArvHYjA8Kml67B1plwelmp0AHNAGtDVWHfc9arpPL8b2X6+PQ/3me804/001riYwTy38wMC
gc5vd255it1e5yvBpFr8yA/wQAJYsLqnsxxCq8XLIzCM0jv4jgwPYsq2ev1Xjhc0B6id8fpQmCI1
/2dfE5MIiBd5bActUyVwwIwYGNrsjQ5J69sTujaUSUsIrglbA9fe86FwV0I5HFksXLpHV+7cKi/v
/cVfPsSzzDcu0qtjqRSPCqZCS6zGSjIsf/ymcII4xFkz19BDS0auPJlMW+SRq0MBPgTiA5qYCD2f
FrpxChstnaBuxHSobIOHbE165VLf2AiJa1sBTSKqPcCjEBVZfazGTX00Oxoync6dXxvRaByMMDL3
w+hZnyy0R+/qwlyUFv7WmXMtGKkWkw1Qj+QNtFpPHKQx6pzJmxcrQUW7qosgdV5qKM61Q22DnUbn
hJoZ450vZS5dRIHodAT6sIzHemw93Idwjrkdh9fmQi2aUKQOBUBqdaPyqujjOrftIG/S5E1jWcVr
TR/MDy8fBU96rh0inbhYzWXEB8niqLYCjK+haIgxOTiZaDYOxyvBh2OZCgdaxyR1q0Oi7KXpV8oW
xMjcGDHrENkVUL6EwPLiZeNKI/1A9o/8FzDbKgRooyZ0l1us8yoMj/wxTtFmnLYKtRcfh1EQwkI3
imSHo3c1Cim+wYXmxgGHUn03unN68Bcv2wBjXCwbo6hEVLVSwZOtaVZRa4iycec4IPHCF2HKw+7X
iEj8IU8EirAvjAQ1GEw5Hp1c2hdVl2HMWmhWgMJqeOG/il5V2Yd42ursXBa4QEawavQDDbI4cvvz
3VOF+ORkHQqyk6oKf6q91MVGeMayIP2smX4E71Tr0vpvKSMXG64Zc6C9b3dmfawrZ5rubLzJtFM6
DU6Cg6Av66+312EtAMotg+Uoa6AyMOTV1tU+MRZdriF6EKBGXh4R1xvLv8zZxe3Hd6dBb/YxLhXi
08KWak5S4iv1YS5FYr7vymkY94PulGgGbPyoy4BTOAXSJaBnBNfaLhc6vl/4XpoEwHST6dCjmjPs
rCoM5/cUDD3nfeK1w68Ggx79S66lQ/1V2q609hF2Fckr4KNpdMT4K3QeloS88BFxFrkFcr/I+JAf
4peh4EHllxRolfFptdfHlS2SIMIZBPH4MNKHvWcPCEWUQDfKt3pZoKZCoQL/pSRitQ6oUwt/I5Av
IVs8rinXcswAcwCDvjrTDCgfeDYh0FKhe9IcyoSo3nl4puTfwqif3I/6ZFSjudPQ9Y6xG8F2OP9R
VaL+WZegQrc8Xy8yUX4O1VyOAwcsDOnLecBnidDMzKuyAJG+gj60ryOBtIT6G5Q75tcdzOaNYLmM
FZq36uYlo6D1vS5UAfroPelx9/maHb0pOj3/RaS/uJ6hWsQw1AByKRHCNTAONCT95zgvKJwa3c7w
EXaSqehOG4GvPtbZa49eNCgnSxFvKfqtJTardLHcrhRpQA5IVTFHFAej0n4o5mVnJY0R3dnognp4
xIS6/UgpTOb3FhvlV1/KpXwzFYa53FUe3lz7yHURJk9xIS0ORmcO9THVdItPP6aisNCJ6Nym3rjF
L/cE3V7WSHWXVQNxdVHMLpJXtmwwHnGiyt8j0wEZPypCWyA4L+G1UETFmEEz8qg+gmhVohfmhOHL
7WW8vEl4t4IsovOj9HedVUrmU3rGRVbkQW/Pzd3YtL9qP0ofIGptvUSuRDtgpj+9Wmrd1PHPo70T
w5LCJ8gC1ACKT7A944MU6FFlxoxMa19qGwFyJdg9g54wrx6LkF8XonHNrRHkjrIgFXH8tkNGYjk6
qb7kx9sreGVe1IZU1x7qp1JBO58X/ec0GlO7CGxwJMcZA6MYaYxsfoXf4vJ9yLOtquTlJ+NTIU1J
bxagNl2D8wExGCmN0FqqoO71/GkyZ+xl0VG/Q76ke3F00BOEVw53jQY7PYPzoUbDJ0iXFAENJ4mP
zuzZ8E0rG6LfkJYvTQVBJpA9U31Av9iEsns+Vh01Q+QVWBNg54bYhtMnx86G2djxkNy4CK6t4POh
1N589mgsNG3BeydjBZfS3ZfGiCvBaKAZN2F699LoYFZKKZkCGLA6Y3XGI8xGZ8JpqgAP0HqPbM8D
mkENDEekTJQY3MZwl0GvhkMqAboLOdRawNBqC2o4tayCtEuXx7SFTcALtd1IP69cpOfDrE6NfiGn
mFCnhIfUxId2TMMf3oQ1xmJFiLrRlNvjeIWRW+Sk8wMeZN33sci9jble+4r0QXgcU2XgDbHaeDP6
rBo9RwJmSfo3+QwKftaQHmmQAtrY49eGAsCnU3gjtQd7dB4wc1wB1Awz9WhM30J4bQK9AWY9TJ6/
cWpdniYAPECLIXYJH4PXyvlIteBVTNEsD5bawSjIC7HCWdoHTQDpF6H8fTs6r80LtDUvCNrXjLha
Qr+jieTIogi0AcMYgZ3GnShRRe8GI95YwmuR+XyoVchkXeTiGROr+w6PscMMDLU4DO2QOxvnyLUV
BMZqg7flunHWpRNXb3wDF6MCE4Qx+kihofm7Q54D7al2etTTwdn4Ypd5CAbDyCYoWDLt1fUaLhoS
Q73GGkr0yw4aMHlMXsLmbYvszF+keMsbsx+GB5l09suk+XmPMLISK+U+oEu95rlMZpJOvUZUNn7v
vjKnBMGRaWSgf/DplMoKFFUw1/Tdz2NyKTU7tlEWwem4xXzNDcGhdum8sY4qAM7zOQIeRKZ6/cGs
WG/nRlYUYAus4Hi76QezxbJiZue/1/VGp/TQ6o+F9PotofZrYQn0iCyVHIi+9Wq/mfZsw1p28kDX
gFA2NDKPDU/ojy/fZzQklHglIXIB38qxOjapcOTUuIf2hz3mU/4jjgAqvaXajlD77dGu7QCgu1S6
kEoH57e63tgBok7QvgtGtC0/oUqR32W+3ZzCsGq/4D9jBLfHu7IDoIHT7ldFblr/qyxBL/pCa1DO
C8Bzi+JDXcyV/KKlPkpxcY4nyq4YtMW6b4eljH90MpVbl+yVjwj2htI6lBze5uskloSIUtnc50Hl
zc6DSFv5ZJXV1jSvjQLqi7cjDxuiZVV3Q+Ejs5B2KwKQBT8sWLKo7WgvxpMDIVBEKYWPB+q9xhSa
Gco6dmVwIsvMlEhAesYDz6yw2tjTV05+xmEUqpUUNNa4kwo3ViMGXB1kos33k4HhYZagV9gmdXZ/
OzyurhvOs8jk8F67UC3hkYtZVDsWQeSawMpSDLj7PYopVXT3DwbybDpkpJG4Lqw+0DSX0rNSdllb
1eFRi8roNTTA4d3LR4EmSeZNOoDe0ipPJYHFHdJH46cBTrPHwlqeStPd6mVeWzTFK4CLwaFI5nh+
5lI2aEtTcKskCKk92Ri74iQVjVij357NlbNClV91SKkWjcx1U6OGyqKnmigDKu/toRBWPRwSC7O4
fTRJXjKo/mnGRuJ2bW4oRtB9pvHM5FYriKKaN2aS7LHVDAHHMRmPWZJZG/fJ1VHoCpGw0epGA+h8
BSc7AUnGMzYQA7UezeApMZb6Vv/pSlEQoiGVfyS84VtBxj4fZjHR2sLYtAxgDL2a3WLea5YPIG78
YETdR61rH/vBesA++G6Z52zfoJO38QmvTpR7k8in3mysG5ppO7VmkS5lYJpFd8TEsiYqNbmxua4d
GKS/1GihnNOGVn/+/M20eL3w87wMciZ8kr1sn2RNR79y0i2U6LUJsbXoPpDb86xe7WPbwL2PZmkZ
pKPEhLdx3N2EO/ZGFF6dEChCRBxsbsl1UbIx+jmdh5rIxw0No0ozTLqnKpr78FGb7fKv2/vs6pw8
8myOXIZb+xvMmciotZY8zMjPdnJImlcS65SNm/jqnP49yjpTA7kiWx3XsqC2quG06MZ0xGI+2Tv9
tHXnXknXUJTnBiEBZRevec/w1Sn+oZAbGIOrPyEv1007pKnCXSuRRa6oo39gW2w1K6+NCiqdRjpm
VCiaqmV+FoX5bGZLkmllIE2ok8du6tL2YzXky2dnKfzvM8U29K57odf/4NTnVaZYXlSUSDLOB2aY
TOOj8f3SvN8nwCQQrbfdbosVdS1OwMmYqngK6W/9BREoXbrJhfLU1Ml8yLOoPUKm6Tdi/+qpxXGh
bJS4x2g0n08HhHGmuai1Blpa6G97KyuPIWLb+9pvnY8aNpeIwY7iPpfa+A05eX1XLcMcdF7nbvyS
qx/02Q9ZHZ9mLGow1BSzEP38ivwcbre+9j7Tmi9dNsrdlEyfX74RKZz5HmpjmBSsdQ44DIaUAKoC
S9bxYWwhvdvYOP4nZ2fW5LaxZOFfhAjsyytBNkh1qyW1Fkt6QcjyNfZ9x6+fr9ozcxsgggg6rDeH
lKxCVlUuJ885/gsr1MCJE8lDiX2W++sj72CWCn5KfX1kHir5IadO9C9OO1id/zey8kkTcKUJDVjh
GciyngYdznzIs4tzbSnV/akmE6HoeWAO5Mx6yAbcfhSZCheLZkrOV8o/yUFT/XjnktxoAcLY8saM
8JY3xzvQK79U4Dj0+m74pcwm6gPqZ0eOflpyc6qk4Kltug8hKgm+2j6n2nDMpb8Lcy+v3rpF4YgX
j7norK2fOlOaVFNSCuKTafAfY/iQL0qflO864KA7+yrce5X0KkKgAzw22H5dXz116I8aEg2izEu1
9m9Z65HwlfuLko/fYrjkds7apjHqIrTAmYmgOL7cXcUc7RzhzNyb0VOBFX4spOoySNacw+Ieqf05
RgP138QNxJfA6IVwl6mugj2r7u22LidR95ln12KY2W3guz8FgzzsnIetu1O85ozqQe0NU9hyfeiR
qqXe01LJ0MVlamguuto14MIOH26f7i0HAagroi2aifTFl4Ymk6GvFBF1byRm+NTog3ZC8rJwJ23a
01nbXBNwRpCaAm+9vqj9ylJD5h5yr22t4KDlgfRgzKmxUzPbWhBvGw86c9JU+lcZfB06bT8iY+zB
jZd7/TiGbtR39anJpHknWt02BZ4AbBO1iSv0XzG1aTGXOfC7KtcPQQVe3Q36ik6sOup0wm5/qo39
Y9NE6UWQwbCRy08lJ1UYanaXezqCYZ4+qZNrD/q8k+JuLIqMEMY4EPFMP6yvR2WYGf0BjkOvyXTg
1O6GorygbaGprlyPyd5BFj96dWvQTAD8QZmYIsF6NGVEHiaDtDz25iRIpfcU4+3gECIAXLpm5Wvp
c1E6ZnquEsusz5of2nsSkFvrFXO4QKJBu9BtWO5qYDA+iu5D7MnZ1H1s62m8RJJln1Uir/vfaxKB
10qFYKVds4PmyiipEkMlXmUoWXipcqP4g7sj3EOVbywJjIumChZyGPHW4I7BaDLNSpTUaxEtPllU
3j27RkAghtp15whs+CSmBBWImK6kJbrcvVSZzDRK9dQbVYMV9TALFs54NxYfNB/+SIAncN5Xc4qZ
ahZoM2MFSYvM7RPNcIGXtse7z5cgi2LQjgrgNcma3o216L1iBdjlb2a+MtdIfOvv21a2Pg5TxDwg
8GiSa6/8Le7MTm4lqrR+5sSf6YwjMpOqdXdJpSnYifTF7q8OF0EbsSF2aByv+9QT8Vw3DFHq9UZT
PoV5TY5b8CUhVOn9U6uQGjLqvsuwurFENM6ADYqSPp3W1eM1AKGRnSih8ZPGg9vEZezm2gB0Ah2b
nW+21b6D4UF8MaGgyL+8dMBKy/Omj/2UJEP5U1JCYCel+avP6+/2gM7aTA/vWXH1nUdmw+0FBJph
OkZQGERZfUSnqyJEMEbKc3lvPcympJ5Mrd7TKxa//erzEXAAXITjHcdcrs2BaVamw5p6kTUniCsg
8Do48yVCL/aA1sW/OMsAr0Bh0rzAa9ZFYauzejC8auLJoV18tDJTj9yMUtt4un0CtjYPn3wF1kC/
tK46DiCjbJ0RTlqcAQrqKLhdAIa090dQEPn818qq6ijB2xOA1E49uSy0s+37yaNmJsO9g4g0yUSt
7BVUCDp99YmysCmzxsi5akty6aSZykNkdM2Ol28dqLdWVi9/b478dCXlzuh8SIZRbXBjxNNQgJv1
uy90rgpqILSI6bpTuV/6XD/lkWylpsZo7kjlHtGkbzlsEb/vdQFSI6JbMf7HPM2a+qLs2zCYhkb1
ggwXiGcNGac42mN63rgc6PMxPCO4FMCYrGXO87obkkGKFC+QdVTFp49mmj9Mbd0eIrn0EjV+Dzv3
GTktD5jmTrR2fXhNAGqC0RI8HEnD2v+CsAA6zTx1KtlW95C0WvJNg/VZh81Bz9/5WRLscUpdHywI
1ZEQABRMg5PyzvLbqXpH+hVg0u6c9pxlyXjK5rDdCRBfyUaX1xI1K15kFgZk98rnbQd1cUeNKs+p
UJR9cERU5qZB1yReGCA3cwTIlNbeCKQj9loGWOujlnSItxmDlqIsUwbSdEDcK23fFamiSeewLxJ0
olo1qc/6MBEPMSDQIDhlJX39GEdy9SsqpuLvXplKFMGkkb+f6QqKi8S/9eSGdR6Gh4zSReJmvpo2
D04e18mpKbTkd2kA+f1w232vyR4otoJY4tsSjgDaW706HaFbR/mOUg/dutgNC7MILuhXtQyktG0Q
HBOAoYjRzUP0odXKonWHYZ6/+AlkoUfCggBUqDKk8THW8qQ9NlXXaQdKkIHy6PeFFblqprX6jkde
3yLiR9MhJhpg5nSNItOlQosC36GiOsnWYxOiuJgLrXNZ6ZIdU9eeiCncgwhAzBCsS39GC4A5b7XC
s7SqPKbdjEZ8n9U7FYdtK/Qq6ELTHV43/tICKrqxlgrPTNvSo7fRPod+Kd99I7IWDTkJQaOt86Is
TxVi2SRzkV14KDw6TxNqsfC5Jv699GjCo9CFpVYDZIxvtLSixaXsIKleMGtOxbIoclQK5nyGFK7f
o/C7jgoxxbQYFzzpDu2HpanUrvKqm4vSQ6eoft+PsvK5qeMO7bhh8mrF19woavKdUFT8o6tLQ8A7
RPeKdwX49NJomVWTCiKi9PphVD+bPM7npikC+EID5xDIUvPQoWXoOmgkn3cOqwjG1qZFM4lSO+A/
gHlL05VjNQhlUolT/TQtz0lTJIFL+5taytBWzXfd8I0fWciJOQ+93EZQ1/qxeRpnubLchhaEuRMA
XT8N5PDMQgExILCjPr78Qa1uhSONuALk1chgbOb44NyVvP1KoSx9GMp0/Hl7C/YMrsJVWUHEIM5x
LhQiP3V9bnwI/KF/kY1keg7QI/wX1gT0EcYE/GzNi1eqvlHXHcsLk7x9AUbffdKhg/rSyx06WUO3
8323bgEoJ/Bn0cm+mi9TZh3x0JBrze4L/48GqJQ7wAu7E7FsXZ4ERYKFW6g3myv/leNJs32Za0ah
S3iKxkT6nIxa834apeD7/fvHDL1MWAmXJwnp0j38qNTBVNqYghDgL6e28zPSSw4KpY7t2WOQ7UAg
t5ZGLw8eEoqavGar8+FAMDtVQVV4ZWam70vfUl1YtLQTMpzGTuyw5YgCW0PxlKCMCeLl0iQ05CXD
pvYe0tXowFjOzghNmIUWJfo2VvBOLiQn3nmttxyEejThikBsQ7ewNBr6kpq0Ge29TOub5lBDUVw+
DrI85V/u/3AEGVypaI9zrFfHTMqmYeqSrPRsyc9cRGuDL0Yop0cJDpiTpKTzzsK2dhMWbp5zBsVp
sq0+XDzPld+rHLSaWqqb0SVCLlgxi2MGFPEdbMHT3mDTtUVec/yS8SEYBMw1JjecZoQHc+Gaedsc
/MqZDkwh/ob1/mvHfNBOFLFlTaMxi3PCjwcj2vLD1Wj4ttrQwFQ3q3nsWjUU0b0zWX8ZUmJ/HWPJ
/Hj7A16fBLxDNCxBqUB+sj55pV+U7GRce1oj6Se9kZuXphzqY8hM99fbprbWxuyKkLyh7cy84HJt
ptboXMlG6ZWgoz776dgmaPzJCBGrvIgXCz2cPUGf63PAiCXYNjGQBiZhza5Y1bMlRxUfD+Kt6GSM
enKcx1nbCZe29pC6FrU6cO8UBcX/f9P3IpJnZBAJNy9gar73JISof2WVZM9HX9PinQ+2tSSR5QPk
FLX+9dHOjSzte7qfXpj7yJmGxXisYf28O84E6vXGyuqcWSYUXLFUVJ4GMccx1yPtGI+oQt/2iOuw
DCsMVfKJVA2nEB7zZuNG9CHrahzxdq2KL8mkKn90SqSfBqMuPk2SUg+Afvxx5w7Z3EEmjuiFKkAg
1kCzcGA+XErzygvQLKoOSm/A4G8EjLkdby9vyy/EaNP/GVpd/YUWaIneZpWXtX76rmgM6dRB4vjN
aXe55q5jTXaSjIAIC3EWCN+WO2l1iWkYvVl6xoQE/AleerTKlUY/5opEb0a3O/uhS/XEs/ps3olG
Nr+ioJ0VfS6BAV7aNnvQxFoQV7CRGJdMk/8ToBACXVPrVYhhR8Hw6/a2bn6/N/ZWj1vXWc4cVdgz
/bI76jZyxInq741mblqhrmAxLGpTI1y9bH0OTVJu8fH6vs4hmqg6EHya8nB7LVsuAoqBDwZWis6u
+BVvToAVzSqi03rp5XkXnOkWclUxXvm5pvr2+baprQW9NbW6pZAnKKbMxEW6LIgNVwO50blZpftf
/oUdtDlfub75TKv6oGLUFjimrvJSEvMfACwT05UGP9wTCth6Tgg9xISTaE3bq6dS6sY+znSuKLmo
pt9of6TU7lKbOotZWZ5UT9redbX1sYgo6DIxrgvRz+q6ChRzSHsVlwDIHqLfUBtnvQjGRxSCjZfb
m7ixOMFPSUyM/Bg3yGpxVuRrzIuMtVfoZcu4tNw3T2UHQ86RPnP7uyr89v5eq5CSgsoOvRjBILO6
Qjo5SukRgdvLstH8lU+oVxxQ2M33lMA2SpSEUyD2RMxIKrROxi254ybSx9yTks55UUozOtUInD/q
cuU/gTWwvyVNFT/oo2l7wO6cb8YkRfeKMRIXUwogN6bCQR61Tm4CTZvAtwK7NFMgnWEnFQ9TH4TR
QfKt8e5sY2FrTXmV+2ZsFZHCzg6a5E5OYhJHtoU71ww13vabDRcVKRSdE4E6Bmy+vE+0HL6zJGwK
Dymy9lwbbXNRg8j/6odlvLOqjfuESQ/RxuZ+JCRfXZBaMXfpHE9MF0bMqamWX7yMaEDe3W0Q3Kb/
tbJ6XCIGW60o68S4ZGyeR6sYv+dSb+8ct8214Iu0gkDtM4O33LZxthJNT1iLYfXDobJ97dRZ5bAT
3G95vgGBCDVykU7g/EszesanKVWcDuXEL5Mh1Z9Umrv0HsJDZw7vqnp4GBRmmRVTcmetbnce6o1V
Yh6sEmE+yPT1Y1M3WT21sMR6UtpHjSBqcY562pXVzjo3Li8iOoYtRE6hAB1aLnNo0cmxG5Bt4L9C
z7Hn6pQ2sn0AOa5d/Dq9f8IJXRNSGKjD2FPC/ZW9niIzPEY5uG0l+TXGjvwiT7N1vH20tnbvrZXV
x5N9xshr08+9sPfLUzeUvdtm9d/3G2GCSuFIMdjBZ1oupUtHySgCK/fUylefcrk3TzjD3Xw6FAXE
KBgjbxCFYW5ppUIeME5zrnoFJMpjn7bhk9GN5k7AIR6MZRESKzS6RPJFMXnNWOrPsxlRUARbz6DE
n0kc998VNXV+9m1Q1S+IIkg1jOKJ/UhkOzje7Y3c8kE4+4F40bEg61z5hK/3ljHEGSVsR3vMZz9w
y3x8VtXue9EQKdw2tuUayNAwlIwlxtBWl5Rl5DHQPFCpUZaUj1lg6u/yRon3uOw3Lneq14RWxAVU
UtfNLian+jLsmedW8nD6OdSS7lZymhxDOXLuz5EoGwm+FKpkFD1WwYDj9F3SyDh7MQfZT8Z/lEvG
rOnp9r5tLUiQBwH3Y1VkLks/lDIjzeJUww9bVXryhxo9gKzXnpGRC3bupK1PRMmIuVTgZILKZGmq
KhXKiBqm9KrIjhlKs8c52Y0QRQlj7fJ8Haa8CKWg9lmVOEIf5fbQd3KGzOzhODqR22vWAd3iD6ZV
/4esGsmbgL4XSqH3Qxko9OECUKkpona02kuHCV0lLPliZQP9Xq306k8JNvCdM725jW+srLYxmKVw
TmsWmI5GjHBmpEePepwFO9X7zX0kPASmKa6ntbpTXkHRbpSM+Id5OQAvkKda0MgHD1HYjR91KQyf
UQBp3qVOT9yom52945kbd5co51NdZ0c1atJLd2nNTpnCkAEuOO+c90WgxKdeluRPUz2Y7/MI1njb
KiyPv+wEh7sPBZgUCtuMsxrEpqvQP4wQnWwk4KmtY9XPKkNj3zNlNH4WjF7ff29xO4JgBhVOb3cN
Zaslo6paKQIz6pgoAHdq8SzHqvn19oI2fGZhZXWXIHUZoqQCCHYu6+QxkKvAOJtOWe/xGm/a4fLl
vhJkca8i2G9yaaeL+iapWE02GO1BY+ijPiRTOO3x+m/cWqRmSGrLfCLAXquTVpZyYY80eryuLU7p
VOone4j/KKviftQQbd5XcnEoEhBYWG2cos4KzoChKMydx7CpPviKY+0E2FurQR0Wyg4mgQQceunp
NmFA1M2MrGoyR6ktuw/mbIbHrIunv277gQiQVpcjM83MT4siMMnf6nIserT8ikbBUtW7fse0kasV
snZKurbt3FSxc9RxYZS63Da75RbUZgWOUYgXrmvAKIR13CWRYH8YzYOtlMlRh2Lg/vfFJKXkvhJD
drSyltuYzk6SSRbodSPOYrfS1OEhsnYjgK21UI4CT6vC+EMpYmWlA5uiVW3m2fAxHKyqKz4OWpD8
ur1jG7cv5RRqo8zVo/K0XktrpmUJpgMrTto/SVMrGycSTvt7kHSFG4SV/RUGqsQ1wkDKDnYVKzub
ueGTFLaRmABoBs52fftK9ayQkQNon2dmDbKOGThoO8bHqUIA/vZaN3Z0YWoVJxaGE2txyAAos3/W
0a6tXxov+L8yAkZJ5TkT9+3ys3WZXqYt3SJYlNMKLHvzq5cD8/wvVmJRlgKphKTFOgAolUbNBuRH
vVwOASoNvBYKUf7ptpWtT4MwkKCjFbLx6yaOlmmwc8TsV5MGyDI7USu5vZG2T6ioDV9v29r6Nv/M
nQvBiKs0JdIqvRkU0uW2regrOmK8TA7Kz//CCk10KLsB8ILWWH6cSprqEjAGzjYg2HJQ9Cr1kkme
/7xtZuNQAfwj+wYCyPDOeixWbvWxjKOeWDdup4/zFJpddaiTgYFVHYqh5pDJYTcdna5BqjAJw+6x
7/whGneO1taechPS9UBcHWT56gYpkTIOi8HPvHkM/pziSHm2lSjb6R5trZWOKdcgE5ug5VZbmjUy
+EaNh8vptPAAIaANSVv/zTDaT6GqPWlx/75vYZdLlHkHpbzlnrxkHDTWB+pm9WQODFH3SpZxnEvD
OpKOyaegLcCAV8kec9jmIl8B3/RcwEWvFsmA/1wqJvNYvtH+VaWQ7zZW/WA5/vfZmh+kaIQ5RvuR
6enOqRBLWD2jrz0JGgYii18rvbedH1RJwtCZnzdV5lZGMP/QKrX5bNdSbX0OWzk2HyKGdOoTxYRp
3nkcNneYZxQUNPWWK1IxyECkKEycDDZ920TFUJN6V1bS/mSAQFEPtw/NRhYv1MSZWKS3RXCyujgR
ikoqSyMWViLZOKKwptXMHPXaIdBJ7a3EMPaq01vnQxwPUTgQ+vWrrzr5ujqnA647FoKuYZKM/pj5
stburGzTDskabMriQV9zszGC1kmTZGderzg5giP97NpgFe+v0VpgwMiAyLJhzF+tRu9KjeUA9i0i
xvckoyyfgnjcY8LcWos4cwTDvNekvssbVJ+bsFBbXKKQ5AQS2zLwbD2xXm77wpbjvbUifsWb8D4x
G9rsvQb9ZePEfxUl5BOOEwQ/U3+Q78+LIFunfMQYiYLU5MqUkUldSR2Xj9M1znGoyuA4A9h9uL2g
zW0jisOvyWavprhl306L3GDb6Ogmf0Hk5R/Mwtb+c9vK1hGik8GkP3+oxq0+DlWPEJFfrguAMz8Z
sHxR+sZx01rqD/G4h4TYCPHha6QUZoig6oq1g4kA2U7hs/CmvnkO7dJ/L2Xm9IkH0fzMpAAgD21P
EGDLLah7wH2C6gAV/JWLZ0NpSZCW5x4drcqFRsg4lKEyuwJxvHNmt1ZHRQI0HDpFRFirsmmoJH0V
SCqPS9R1nyOlztNDqxrBqfFn/48WxbkTbCJ3ny5ckHEfh9QCy8z7LP1+jvsxHKwmP1t2U37Qksxy
0WKvT7fd5MoZsULWDFck9UuBkV1aoaRUy2i4ZufO1sb0WS2Hdv5omX66pxp49b0wJBj/MaHTHlij
L6QeDHgTpemZIbqaOVU9RDDWKQ5x0uy9HhtrEtALhiHAwhLtrFy/iSR1iE07Pcd+59joRMjxQz1q
6r0njCLp67Q5DM7Q8K0HYugmgXevwuSM64Tv8sHwf0Ae2riBgRCfmyhmebz9ra63kMqUINsW2R73
0NoPu2Y0xq6Kz0YY1i+OJA+//WroLkw/ODsY7WuqCZrPwJoEuRoxK2n70i9yY2r7MK7jszIy6YuK
5PDYI5v9oZ/k7kddaPZJljrn0emH5jFH2+pcNHn0MQCmtLPo64/JVSlozGHK4VuuexZ9ZjS+kWUs
GiLvdzJM1A9RHCs7Vq6OuCAGZ8qXp4SJPdS7l8uFGN3o29KOzrWsSlCEjPbL4PSTG0Rz92c9ytPH
Ypjlu2u3wip9VLDiFAyvlAdsqEioHUzRWe6m+nOnyeNLTZX542232dpB7KBxBgL7uv4iwfNpp4Ye
nSvI0NykartDRdFiZwev3hvWIuInqOQ44EzZL3fQNrNSCQYjOqOnmH2stRCFp9wJ9RTIezX8x9CB
iN5e16v41SIixqSgcIRwCy5MHHVpMsr6DgbcMj7PaqJE3xypTvqDqdSa9kGicjyf7bnUMleD5nd2
O6u3f426WftH+imyf5LLpG4fVfr+kqfxiXW3ztouOcx+P6aHjltR7SjYx0X2Qe7sGNmJQZ1y6bOv
O63/rCB+OTymkPOZ75Q2kaJT7Ed9fbm9xOsTTwRHi0TsJ6XA9U1GOl7PshZKnmQiC+nCLpP8cqo8
AHJrxc2P28auEgwR93DARC6MQtc6xQ8HrQxIbWKYSMrywZrb8nHO7fqDXTT9k5768l8TQDBqxk7v
3bZ87aEG0BMEqjEOLnuNBzQHBdE/U47OipTaJ7PJAYCg8n3vM06jhCcVKg12UoyzLt3FSOzKVBqT
Mx44c/tIkqgmD0w3NdUBcD+KU+AquuRcmSlIujsXSM5EW4MzyPkTZ35pOtMC/m1fCs6OZPryIekl
9ZjCXbyHNLjyF0jywdiKCIzxbibXlnaiUYpMo56js9Yn9kfKRaidtZGtPrR9C4bo9qKuTvwrIz/j
/bwSFA3XzlkJNr9S66KzNCq/kQ1lrGtSngdH+jBL9Y5vbi0M2XByGQIIDWvLhdXO3BVSYYbnQvXr
U5v65pmruXr0QT/uhOdXTwGlTzEEJUgj6V+vYY1+AW04khFcZFOsxO+bITKMlyFR7V+51YehW3dS
MB/y1sp2eq8ba6R+wewVqSGA4bVhEMtqNqK6ee6bXnHNmnu6b+3EHe1xj4ri6sCxRqFCw3cDv8+g
x2o7xyGk9cBRsGOo71CRqg++Mvg7Xr+1IPyeDJ42r6iALa3ANqfbULnHZ2ZTw1MaSKxFk+PTnBR7
aP3rBbFpzKmTuxH40YhdmhqkeS6cSQ/OZTb2p3mylZfUqfcgjtcLIvq3gE5wTVGXXHeAMrMK5toO
VS9tk+TP1CZvd7Qy/hrUdHxvH65rL8QU1AmCroOW8utY5pusNyfOK2WI1HmajC9ZHbwru+glz5Wf
1ZQ/N3V59/nSBaBL3P5cj1eTf3JEdZepBsUrw9Y++x16VbGhlu9SyGd3ro2NTcQhAOYQKODmpviU
b1ZWA/wLgf8rnpxbXxDZmS9gzZODIrXhzrOyYYl5A9oyIgvgWlw5RcdkFnPJiuKlU6ahMF52rlma
sofKwZ4gw/VdSMKBB8KlyydjFGy5qLye0sG0Ia8tgr51O4ZglDT5bcfSsaYLsOMbG87OdSvGG4iJ
Fabyl8ZMLVDlBkCZ18iW9kGO+viplRGMvu2Bm1ZI0Bn5FeqFayC0Ao62ZKZH8drGnJ4jOHJOchjv
Zbmb3wgENKGjYKVZA07ghkZUnPkiz8mZHzows0upr3L86HdVmc1eZ3XbmiBEA2LFe7LaudAOGP4q
LQWmxcFylUGpH2Y0hx7S8n4uOVJQYjYCG4htqRSv3LzR9FyKgKV4dlgbj1GVx+d8qu9mNxZWRGIE
YarQvF3VvZvIsRMnNti+XhkuTa53D/5c1TsZxPVlhJuBD2aoFbAA2efS4UK/Gu0gTFSmkwTJoZzJ
WfMwW0b2pPpjrhz6jKmzg49I87Tj6tcfzBDKqpTZKYbB37xaHxxIUhTXOiSGceA8ZpA0HNrRsd+F
c3k3+R9vFJATgeMC/cEDuVykNI6+1ekjc8E1/X3Fbg1Xsac9zevrUyXgLTgEMzwUk9YoDyCfMnVs
Z/KyIB0OVtSWhzSb9ljZt6zQBhGfSkURdG2lDLMZhvRwZownHFwSfPVYtvZe7egqYWAAHLgFhK+K
kIha4z2lUrKdJh1HRiV07dH2c/NvvUPFIbeL6Ec9z/axCZ38e1q0ezMA127BjcGcOlBT4iXyo+W3
khH1CjXmXrwmGOtz1gczYZlVnbIyvhsRJC4n3ipuKHhCyJCWplK/toaQUXivsRmJZTbXsA/0x9PL
1DSVi4aF9SB+TOa2Y6x8v/cKBiFHlE4wyn/8WdrW1WKG+y0yecAU/6+IuSkEwNrqr7utUJgjesKU
AG6ubipLjq3ezzsDyqnQhJHMzvqvbVzqe62PjY8GuAlglSgtgVZbxfCpk8VhlQWalzehfGL6tT/W
05QdI7A9p7uWxOso0HggrcXtIV6W5cZJXTEFsh7Ck2iF/nyYtD4I3Fye9orQq3P2jx0kAxEYEWdh
XaNNaq7eAjDVRZtsyVXCUD+FTFHsXIKr6/cfKw4zL5QZkUK8opAp5nkMY6zUedz9Zq7LQh7JD/r6
KGfq9Hef2Yl2iSbbyHYMby7vjeHVlRjwvIAJMstLCZvb55RSyJeWJvJOXr5lBfFFFidURpnuXX6s
omX6ekSG6ZJbJHN5mznnsJamX/e7xFsrq7VIFvo6TZZVF0Pv5vdhYTsfYyg09gTCVoHg67cCI0YN
BQAXF9TKjDr4xdyibH6Jw/7JbIfPOStzja6bD2MJ39/9i+JlpA1NhAtkZmXNDlJ/jtusvTDxqI9H
8GglAnjTLO8N1G65INEtNyG2qGKszi74rVaziqSF5LQBSJVL8EbQ9ivG6VPYVX3+XvbDoDyhcaVP
59tr3NhRAwgXoALaL8CfVhdwofeJThWuuzQt8CS3l4GGPFhjBr1y3fqa8WeSpQMIr9tWNxaMMzIz
AbsQbeg1k39hKtVs8KRc0jiID4lh+p5FhBAdiBTRelOq+NGW9OZO+WXhPkCwECumdyskEVaJ+TzW
QTKkM2ZVaUBFq3Cixyyc1Zfbq9s4chTa8E7aS3xSeWXGQUwvcaKwvhh+43eHuSEm+RpGU7DHhbJp
CBApBXwoqyk3LM82xE+53kcmZ7u3osMYQI0n9eOdsgti12iV0V7i1ueW1MSveJtSTiVaPhBpXjS1
eBolqzsbyux7t/dsFe1ghPF8cYNwCijXr0920lmqX01NdRmNNnm0yubPrqqoNyN/9min6lx+9APf
CI9prhZ73PrXZwBQHgk6lQ1mRHinlwssHLVpqTqVl7gcmpeyTNFak5RhgvLPstAnMIKmuLPr+bpe
gdcUkA+iu3WebpiZbA0a69ULAhG3opj/UmaMvpzKdJguutW3R3qf7Z+3t3lrqWhcEiIDZmN4eRXa
1VIbMVKi1heFxnXtyeMEcjTTCcMgfEgj9dDlhT7tnIfr0w6ghRSH50eUXNZrZXBUsQO4vy9TPNbP
pdN1yqccYoL0veTAb3VgSkyKzmUxO/Uft5d7fUBEyRaso3BfKlerAwIexRybPisuQetnjz6KVHQw
yjsnpcS3ZHAVzBBtbLKPtYQ344G1OQ1DcemqMfEktao+Dm2116rb+HRiPJbnAaFS7pfVpwNnbOdx
mhYXGb6wRzPLnb9RBuyPpJU5OmhKdqcy6j/LAt4gU4sjnV9XTG09BZevqsWlDoYEbrQOPd0IxeHb
n2gVt/6vFTIdarIcvXUOymCKobcJdOKFORVuEZjdQfWB7GmFv1dG2vQGxlUEwpxbZn0v17KvaAzG
sIOD0T3Y3ZBftHTcixo2F0SrhjljEMVX3s6DGiqAJ4qLHxMPBVE9H3u9H16GOmoebu/dpkvwfcSY
O6W4damqig2rYSSmuKjhMA+HzK/VBwSEIV5QJsN6UvxSva+K/s/XoqpNIRPiRbD6y6tSDQriVMSY
LqOWWD8NSLgPhWxFL5lj7Sl2bX0t7kf8gpE6HrhVUITKA8JV8oRjqEp/gunKPIYAug63t3DrazEN
wAg/0ZdQQFguqBHDIqMelBemf7uvcVqbL33gNO+CSt6bPt8yBS6eA8VRBcK5Ko/1UmtWdYqpkJTb
DZqkO01tbhynLg93orqtvXtrSvz/N082udlc0fIrLo4WV8WRSrcZH0sCwZ3nZMsOCBCOFC8oxZDV
N1JyZVZGJSguZqaND0lomF6tw/Z6/zcCLQHUiJ6KKGYuV1NUAJmrKkZxIC9L/4mZ4lx3FQYc/Mch
R9XwX7gEhIMCSYOTW6+0lW82L5aH1s6tGcebuvKoB054jtUqO0xqku4c4K39I0b8Z/pQ9BaXK2Ny
AzKPhjudXZuPhZbNh7psq+Pd+ye6ojyDoqwDV/PSSlu0DnYqDm0rDQYqJl37DfJetX9PRUcJdqxt
vPZAkAiwqZ3CpbPWLIxjI8jV3OFu9S35HGfQbwbqdJgC+5AgFe8mepDsuPvVPUhDlulrASITU4/r
Sk4kMTEBMVx+sTJJ/mjGz2XplvLcHgeI0k+3N3PTFu0p3hEaVZQyl5vZ62op1TYub88hUZOUdnX5
UOQ1X60JYu1jLVnDzqV75SUkESSGhKe0CwReYWmyTI1Q92ngXOQpmt6nVIbdFNGPT7cXdnU9ESiI
dg7tRAoh2FlakfxRT+02xUphBK5at/pzUUz5OXaqaefa2DIlRtmZqwJjwnTF0lQ0FHJu5zDXj2NQ
HCh+1w+luNrbOArug66/UkUKUAAiRZxn3silKTnv1Ryx2OBSZalx9iXZeVY7K32qW1O+N9gUBXxe
fdHToe273kCtlMPCmozgEsQWYq5S9S1Ppj0txCv3E0oehLJA8UG3UrtbrifNU9+Kmt46q8b8nCnK
u8gf7APSJV96yb+zP8CdTnOIBhW5MkTrdEKWxnzwHrmGisclJrw/ma0fpgfbj/1jxV+7c2bo1ZiQ
pCCG/gd3tDSmK20gtGXyS2zE6jEPZ+cwa/keUPK1OP8G1iTM8F6RzAIEEOXf1WPCHPNQOOBbL7ba
+v0hzbumdMMuyvRzathN8a6Fv2R8BOCbHuuS1+2QD1H4XIVKa+zgyK++pUh2ubAQTwYrzOW1XLEx
Cz0a22Z7p9xBCNt35DO4P+OHHdfj+wbimGnnabu2yKVM1VZEjILJdPUSlLLlt3nVppeoNevvjaX4
T8z/Zsk7u0us7Ah8JlJ2TF5dXpAVMdcpyo8OdHHraVinbW2jLvX0UjNBfciiTHHtUd8bFLy6UaBP
ZgYdNBd4W5BOK08NG5x49I3+Mkx0Y4hUugOkHLVbzMYeJfHra7L0IHJ2eKXIwkRatF6RnXIagqZq
L2EXjO91ZULHpwqbAIty/OSkCADaitEdNNREvVLN8yfyNuvXEBjWIfL16M7hCjyaWhoM2hBdga+8
mtBlmAMAaZXVlzxv6x/gCNVD7bTJjrNef0dyaMAZr2GECgBq6axyo/jz6ATNpev1LjyNpiYh/gSd
wb3Bnkijyc0EoS3993VIOfsRwqhh015sSWk/ZIWRPkxak/xANFc93n7xrpdECw98FdVAFkY3ebkk
xgKGdJD6/FLEkCUfzFkyXhpVHr/cNnPtm0Su4AloIVuIqKyBxVNaaQR6M2ZaU3eJYOCo78hwoxly
4Numrs43pQFWIgiZwReTuC9XNM12xRxkMV+qYKgOYdkHhyTWkiPNyhrN+eLHbXNXKwMtBpqXd4/O
CUi1VSzU/A9nZ7bjuJF16yciwHm4pSQqk1mT21Xl4Yaw2zZnMjgPT3++SP/AKZGCCDVgGA0YnVsR
jNixh7XWNhtAXJ4xvOYrc40L0WsoXCK7w+N+BCG+Y4oAD0qH9NoIgm+OXzPEqrtYy/haD/Fydljp
p6HUmrdaRE8XjSQamv4xlXjSAJLd201MuspGDC/TX4cSRQLk3QQsLLs8CEzkD77xIvS1IELRQ7NB
Lu6gGastPNFohU422MdBMkUOw1Dz9I/RZPSYVQn9Q9ngUQ9ul/wiO6sU4mgqS1mmbW5jzIanLN6s
v6qjEV3apG0va++mgdcU0ydt7cc3pzLLT61dRH+h63FUsNjdOAo8IOOkOjkdPXXb7jVrkUG68JZX
pbXVM4L+MyKD3dMJHFbIP9CVBQfFmdnk9CAy3SLXuAVdNVfnZbT/sbpGP0+2dlST266H8IhEUcrg
I0kuQba3RyWC2F/kc6eGMHOUzxP3PBSGedTC2x6VdytUFpEVkspC2wdnJqwtvdRdw0h1hYS3fm3N
6ScdeIPfJ9bvoJiDx/d660akQaJzirUEzbynm8vGSIZscZDeD4vSnv3YSezzMieObxrF965Kfn5s
7c4mStKFTv7GBK+d5GDbWMJ28mYOB6j9Z7NVolOf9s2Ba5Sf4seTT7iDvA+NeAq0OONtf1yRETXw
uymM86r+y6o181zP63idm6h4iZrO+LXIsiro68OQ/Z5lBmhRSZItDk7/7SHpjagpLSebQlPLmvPc
rd1Zb7ruzM9ZArd06i/djJ5N1LTet8c7u3Wacs3ERTRu0IqSxPJby20xi9WYpjHM+0q9AMVXTgxu
UP0qWp/1z8zUoq3GyCveL9LVbWQ5p8BQ9KHqw0Gs9lekDmB+N1ryVTjzEcPv/W/dfkpKThTApQS/
TCA3DtrrCzVJR20IZ8POVOahrmUSZkpnj994HIv0nJhTmX11pzaOX5bRSFa/m8vM/aSNXqKdPBWU
UEhQFSuXpVDn+GyZzCg68LT7vTeoMkuEGo/WnuIzmeY06fM8hPCowH0wOlB8HjO3DryhOIIK3bNF
XghMgkNMH3ezIdZYp1nHRNwwLe36NFBK+zCVU8JdEvO3x0dqf1k5yEDSGSfP27+T0MzjRKtgnHOk
ctH97Lm9/m0psifntNEuAr7KeBHUWSQBZQtaUKOy7tzY7sJx8KJTWtjFKbbN/uAT7XLBdzMgnEj6
sEJd9vZ+6JUeATBmfMxqGvUfKvNM/5ljJDT7PusvubCXt4SJIAH9aPXS9G7yaiWT+/J4Q+98O2hu
70pBtMZg99/+hjKy1jlz1S7MM7X6ZEUi+9jq/Uwpq5wPBATumCKgIVyDj4hr39aRUrvMhFsvXliM
ax7qGVCaxlKGq90/jW2BI8HRpwEixwqzwfIY/VBD1dey78aodEO1EJoft10WxLGIDt6pbTQjrfC8
4+Fkgxont7HimACDCOPDxBnigDnNLpCkrH5BVDsKum7Mv5kEPKFXlmkgFju/Pv50e8dOSRVim8wF
ydO3fc21rEZG30VO2IAH/LgM9oeGiPuV3GYNiBaaYB017bMBz+H82PD+febjSXqvlJmCnLs5M3rU
d5a1Zm5oOsWvSYNGOhq2OeKWxeJ3sXoUf+zvPJcdeXm8mGz/b59OBH7anOzTCZU0R8IzHqaw48G5
PF7U+6y7W7dOdYBTI5XxKBlsq4LU9huAPIoe6gbT6UAbJtYYEqeqw9kBxYzj9ubk7842ag3p48at
P1dub7SvZdnWKShJXh5a5r2ufc7L1klfQahHv0xpY+v+4s6D8tK1dfRxLWq0oH1YElbsF+ACYh/C
S3ckdL0/G6CGiWWQYeepIqe9PZpUJBeyIEsL6fjAMlmiXjUY2DUX02eNissUVEpnATBoFEpOrr0I
7YBjuj8j5Og0LzifTOkhx739AVO09shdx3pYaIyp9hnB2rvf4spdfnFnx1lPCfsyHDiY3UHBlpwL
BRPMlmjOjT9VCAxgtfZZ2K7FfM29JA06QBAvjw/KPStktxJTSYq7E2xczKi26ADloSmUJHo1o2YQ
J6QSluLgfbhjCEYw3BoOP8vZInAhgPVavk55WLgC9pxa9ZcmbpOvTy9HCv8AguK0SJb/7Ydq07ZX
5iQtQnAZUGKtpTllKTqHj63sfD81P8hIlIz5M+BO5Fp/cMiiTS1znqI0rCcUmexM6B9rHXkMQy+e
HGVIDCJNURiT+C6ISZumVlfkTCG3sywETbSelWaOTgyhcZ6sK75bkbgO8BYUFrcybl3VJjVdmjTE
WENqohV1c8rnpD7yfrvsi+XwQksEL1UOvtPtzlXuWFReWaXhOLXuT32+mpcia6zrbKrxx8lRmiut
Ue3J6oBcHW1poF1S7JeE5dYoFfBmzhj6FibMeP0DGsfyR+GOyYfEGbOfG8OevmQ2YpuPz4g8AzcO
mPRLVo/4aBLysS2iqta4mFpuZmGpK2UQNakKqhfv+bwV6H8QAEEAgkEybpfmrS5FWTPNQydLjYsZ
o3UZaeYRuPbOeeecE0aC76aPu30ikyTJh6V08rDRpym7MiLMXAMj75L4VHrlIXztnjmqe9TWGWjD
27W5Xg5yIK6hTCJs2jgKp5kn3+20JABsVB042d3LQpkXJ8tXAgJLcr5xsvUyiq5vRBNGnjGJswcQ
o/gMIcIuT2CXdUbVpp7QCbfWYbzGhkAA8PEH3K+VwSIA16hZyShv2+AdhW4NLjyY0Bit9cxO/6Xy
dJ+ScT264/urhyU29F18ks7FxjXGcVuhX9g3IeIq0UehKCbD2B3nJ2Jx45zPlvdiOWv6nHSjTKHQ
0uDdhlqJGsS2RJaMIJmttK9J3Nb5CuGxOzUzWMCxyauDC3dnJ0EOo3AMg5OOmbm55VGuRp4W2XXY
aAwPp8air9lp0qeuu2i9GikH8eqd7aTjSqgMMYp7tz2kIASYXucRb9hGMgVa1C8fANgsXxxYj1/s
tdC+MPPpaN7ZLkYnI8WbyckEBOo0gG6vO6Nzx7yKuix0SAk+odZmXJxxrl+h2GmxX4lkyH5ey8aL
P4lCsbprX5bOwTbv/RpJJDNH4GzLRub2JyxQ3o1pdJVXNNNShpc7rs/jcdRZvGOFJw9X7cl59xTr
bhfaLDpNl7SNXtcmTr7ArvsOjzX7+fHdu2dEdp5kLZxHVt0YyfW1txqriF6rtCyCain6k5EjzvrY
yv5cGjAhgIhKxAGJzeab5biURDerOFw0NC1WVCvDuoTVmVjKkbbR3hROk7KRTPdJGLfQdw9WTGUZ
Ux2WUMLmk83cIoScLcVK0eOZkOF+vLL9aSSF4egzTgqldvAwtx9JKZpxsVu3CEVe6OeyMIywyFeg
9fE8f0wZHBdoTuKcRRdPlymenpTm5iKQrfJEwP7GIVNJuTVfFvLdVYY1ZF5WoZxr0wA2YlLtGH0G
TyxHYnr704I5ijXwI9ldID235gr47Wnv1GtYFov5kgjPPTN6JL083tP9J4QCRBsIqCg1IYLYWys9
McNULMkaxpFNv6Q1nM73+pI+UITG11H17641hmXLHaTmtSvu9zMTvxVnCTW16a6WPTLlp+GUdsxo
+v54Yfvt441jvhkDkMHF0Km/XZiXVhNC+vNIGdxoYurgWQY/yAQR/tjOfknyLTU9wmaeG3SiNnYq
MHpkamNoRKPqM0SxfinQJwj6QT2aKnVvSaRoZKbv9f2tEo/XMeNpBT8SOspQvqheNQSxgujt4wXJ
jbkNJOXfJwE05RST3bsmZmU2YK9ooaMCpkc5zKgY0pUwmRtt82keA4J19Un2MXdLgqKJlUF2kExt
O4ROlWhz5AotzEFqnDOGZZ/iNnVOg5c/Odv83RQ9XUoUlF8Ap25OfFuWq7qWqRYaM33cZSzKIGEs
98G92n8r6Q8JXd/XBMT89lhYuljQAjbUcKRSemljDU0vsRyNU7trBQgik09lMLct7iSphlRP7Kqh
k0dDsDTW6ht9e6TFtC/uyK2SGjsSp0HfcbOYZV3RgBlnNVydNp4DzreZ/jMXpV69VbPeG1eHioz5
pVeWsTm1rYVGzqgg+XPB9STT50IdmuRFVGJwX+LcApeZWFGiKL5aNp0Fb7Ms3O/aUuXlRUV2nf/D
WDGrJOsSIlOrE97R1Kp72yZp0xqjuNBT3orqZLPetoSGCyX3bP6uw7N/k/j8o5u0dw0wiKi+AcTi
0aB6e3sGYoLUol+GJXQipQrUypNto9w9GXHzpMgrh1qSlQhcAEFD0t5mf3yWKGUYJ47VrMGSiwny
GapTvtG03ZfH/uHO5lGH5qzJNg543o1jNYWeOmWXLaFKEHhalkb3ndGNz4+t3Nk70ALUE5nXCn9v
e3/SYonRelnmsK/b5mVpESxJRZmc6qU/GuCwN4VKAPtHd5HIaSetbZmKN9RZ1IS4Bv1TUaja75k3
G29wbZQDHM49U5SaiV9Q0LkTMC3p7Dmz0YYdYfsL01jqUz9aqFIL9wAQuk8XkHuB/Ygt2j2EELdn
j9EXiZ4NbRPqOtAqP49LxfaVdlQaHxRiXQbjrCV1AOQ4855+EeXET3IjGolgy7eakHVfu9bAlQ+b
etFewSf2l07RnKBMaQc9PiX7t4oZo+CNZCUCqt6WExgzjM1MhN2GbaWUL51TeC+9VlWncijH0zio
9kH6vj/79Jl474n+qMrSNb3dVSq91jTUZhkmk1e+gv02L7Eyfn28qP0hwQjfjN4irVJe4VsjU16W
ZlOtZVgtavKbF0/OeYGp8ko9Ybo8b4qERLbukZ/cAWzBP6cquVUZ0rQaTknRWH7RRvG5qpPkfzAF
xhu2I1ksFb/NqnKpIzdFUxkOtvW3sbb6C6yy+ByL3jxIgPaHgmAMkDetbHrnO/Etb9HrgnnETTjR
Cf2zdMyqDhnhMSyBqnVZQoeCSuGBu7pnkwNP7igRFyB8b78ZwDdTZMxUCOM1Gb6itNads9JIgzgT
6e9MY/YO7N05IzIz4NjTH0CEZlOmja1aVVelEuHsmYXil7pwVt9s1CYn81LFP4+PyZ3VodFO2Yh/
6IlvY9xxnuiW0xwIyfJRuTb1wm9c7Xs0K6/zOovgsbU7awOdL70XC9vj4Ox0MoWBqBl9KkZlBWKo
tPbCuIA2fgGG2R/NG71zp4EQ0o4jW6bSsG2sukO3eqJIwZa4xfxVjUlhJ9FWPz9e1J0tpCGOuMn7
/MpdOjItJjItfTTQ7ay9QLPThCBIWNceDPNrzvzRp19pwDhStAosJnPqt90cs0qpDg3xGAIucP3Y
sJbQEnF38J7d2TspkQt8CuIG8MXNsXemqjZ0SJrhnI3g4Eqve81oVr083rv9WwbVgL+Og5Jx1BaD
k9Eo0FMlH0MFFOt3dV3Gs7nm9rWPnPrMMPfuo7IY2rOunjMhKc1sIy4ETanbG12paWanyDuGU6sZ
P6e6kXxpG+e3xyvb7R9GoH7LoWzEoXyvWyPx4qZ9lShjGC9gE5YsK09VnhyJ496zQh5MvEslgShx
0wQpdWPxFGLz0M3r4tyX5uib3npUQttdW3mJ0Emjl4+OJC2327WgpuMMNapidOwX5zNzQxkD4DTZ
56kq4+e/DfUQEMaUQ+XrvzGVJcrQlHk7hcqkdHqoemU/nxPmGj1La8D9kO9Q3uX7U4zZlgV7U5n4
8tUUcs3Mnx1lbHyDKbvfnj4F79QdoiVyBUoxtzsHo4ER9y1HzZrjpadgPQyvvW1b6UFmvzsHcsYm
bVdwzLTCkD6/tTMM0djzlMxhytk+kzzOH8pEtM+6b6zg5d5RzLRd3c1q4DJ7I519NdSWIj2tU5f4
9egVF9EfShvujpw0xSUlaAfTzwW6XVAWG8OyaIUa2siHlX7pRiNBLh+IgDehCHN5/J129UcLLg3t
KP5NeEvd89bcvDL92kpZGSjHLFC7Qfl9nAbza1+mSZAQlADr1OazYUR/t0jhvj62fmexxBfUweXE
PpJJ+XV/bALPSjWDS1HDNNHMN7t2PAaHVekpNdLm4PHYOVwWatG9lOIUYLm2zPvMtrLBgR0QqlQG
T0s1fJ5c86Lo+XRxnPLDWtZHEsn7oynJhlxoyeMFmrZJlVOjLo0FNETYtsPc+Lai/ReanvcsuFiO
D/WApBlS8xCi4/ZsLkaWcQ3UUDEESMPR4WbX6njRhNMdPFr7z4U0lSTqANaSLcxNApahlJAz1VkL
1aqK/p76ebpUwqlPhhjUg37zHVMkyVKRnN2TGIHbk+FV46qUbhuF0VynjZ+qs3VRIaz7Uewtz8qw
sIUyI6cRI9Ex1OxujTHMEffvZRGJuZL+Y1dGGRp68+QYPrq/vPfcaaBL4MSoq95aaQsIjWWUO2Ge
TtVlELoUn27rg0xhf86hCQCokBg+Tvl2erkL6jSJ1NwOlSatgzyN8963p9y9wChJX6Nhmk8UDJ4u
4zJLgAY9XAjCTf735qxXcdznPDtOaAhj8jk99VUxxXKwtl3AyTtCF0gaoKbKht7u4Ghq4KUj3QiN
xtAvttEkP2UJvZPYUJwPbmzUz77JstIOSFuCIUkWtnI2iexDEhV0b0bD4HK4kzWiJFHxy5NOkPdR
IpVBzfPGQOC6XVUUVZPClE2s5HH0e7+Yle+V7fRhHtbpYANvXRL3CdcHQokcS6rN7oBztBsj9JS0
IRDuXGIGJJ3hz9qkHLFCb6/vv4YIod/nGkpOzuZLTVVEdrBOY9B6WhXE8wgWYGzSDwwsOmqm3jdF
FkKrQqL1N5fXiLOEXsYyBlNvXGbD6D7XWj/+Z1iPANT3No8XEoS3hFHTGrn9TnEHxyPvXNbUU8Wf
vKz3y8U4EjmR7/v/b1X8u3OkBvAwiQV5ljfLSRjlw9glrHS9Gb/Fs2kFSmp0J0Bh9qkAdvCTXSvz
W68OB9ncbSTwbph8mIeK4wE8cHsMG2YHZTozSIJYM5QriOqEwLAX6lW15/acZY36AmZQCxhA653t
wjwaYnTnO8oAWHbQeNB23YWGwZ7ZumK/r5TKV6c8P3VptYRlJbKDsGMD2P+/tdJ1pfUpm9ZbHVWh
mK2RFmIKlgqFkijSvatStePVMOPubKMX7w/aurzJGeNyWKVzSTUmKCxu7/iWNtcvQ4l0SrXmztfH
ruDOEYMzSoFR9rllXnh7xJK8hR4xZuxBX2mXNXZrfxyr6PzYynsLZXPGMEPpg9IO4lbbT60luZ27
1TAFZgsaqAL28cmEK86Y7i4655OR+3HR2dfZ6vqT0jFhLPb07JI5bf+fx7/k1qH/+x3wDlS0gLZI
NMTteudc6bu4rKbAiRLbLzxXeWtgSoHRi/pgFMpz/PF/7dkIupMroG5rbzF6MTqD+UTBOrDTDKRS
TCNu0GpBS646kmXYH2dJLSP4owTvAsLY3ONuXTWE8g2WZk3rZ6PIvW9lXeSXDHGv4SAJum+LRiNc
Fyrj2yYqopRLlszuFGRmQ67Vofjgg8JgCpjTj98ef7IN21juIQuTs4SRPqUSv+2VTDSBtbiAKWR3
ayTeirGNh08LdNwpSBKnN35Zctf+oq6Rl/rWBNTYqjSrOcWKt4qTkcTIpfl6XhOnHOzC/vIAJiMw
QIDe5bXeIjdMECHCWJwpiKwi/8ktGFaXeN5z2hf/Lh8EGPgCMIk04TfftTBLpe09rKxVOYSGXem+
UL3+4IreXQtFAPkKAOvd6hHmTjzaAOrnYF28f5B5Lk6eOWcH0cA7kvfWD/BmInEgeYmSJ7W5fi1v
ilC0Zgm8KRsEipVR0pxMdM96fzY6Tzkhewffru4mV1xMNcrLayGMuL1GaIp1b9qy6OV5UJPc/EIs
2iynnDHT7WtnU4L3F23sjmpLdw460j6SZfBOztuGmeO66kkrUPYpZ/eXZUV33Uym34BtHk3WuLP/
BC3ItEFuJATc9iuMCZyA6UYzoUut+KLs8lMZzUdW9u5PTpSi5I0wDVypLXJy0prZ7vJ2CSZ5T9oV
iJ9avhkxGrZWbxzg72V4svnYhH/AMwloJdR1U1iIGTYhFihEQakU5ckZXL3yO9dYL5a1ZG85A86C
vBvT3x67i/e8+tYseRX5CNIRtC5gF9+6+DHz8n6gix80fR39E0Eu7q6mmY2ZX3uN5v3G4zN9RzCn
cN7qdBpiH3niXAu8Tku9S2rH5l8KMHTzNBRLJWdXFEb0KWsdN2Mildn1F61b7djX5CThv91BXz/Q
YCq+92uT96FZZzF60VbFrItGLd03vWTiui9axaivaaTb39csUjp/nqZE/1wKsXa091dYAnIMkXjR
h8VmamMkJjscZrHE2sWY8/JvFfm06BqVhhDcDitd2oObuT9+LogwShXvDVUCqttNy/R1tKFEGrB2
1uolAY54Ihl+Dl4tXRmJAEwhxt2Q9NrbXn5i5tns6IsTaKWaf6rhDoW1Ko7YEfuAlqAZ0pVO1w9I
kSnX+kONp29arXB6xwlqRZRfzHJWgkmJl08JQ9vPbTsmv0WweM4mfJmDqt0dy3DaKUOSbcu8alMZ
qRG5qN3RdgNTG1/s2Uz9RRh/MmDsFcGuT3NkCz+KnqxIIrMKw0UCyeVUHmr729kQWuXqc2W3VjAV
rX5ep3kJ0kZTDx67rSfEiiQ8Svoc9TsI+7e7GuO6YvqcVqC1lEOUOHX/7IfSoyFtJU9lwe8LYlqI
bWJN/sve5D2LaOtspP4SqDkjNRAoHH9dMnf9/bGj2PpCFkSxhxI7IQzKM9t4KR4Y+io5CEHWtZZ9
Gta1/RrVUz75TTd7f7iWUI/kvO/soRz9g4gItRKKWhvXNBWwPRe7sAkYECsc0jYLJtzMBYDLEXTq
ninoapBHKeyCBtvUR0a7ajVnwdToGIOfrfp4ylSYXkm2HiFK722kPHpIIkqC/jamZk4w6J21t4Nk
nouTG+f677HoGKRgz9GXaa2d09Mfjh44HkSOhKUqI3/PD/d7rQpLaBILkZtTfIobhORtLV+uyLl2
Z4Ns8X+wR+BFU5qwmiLkxp4Ol6GIgI4FTZY6H7BSBUu5iqvtDMul1JTq6+P13fl0pOPIskhhEQle
vV2fmdmE7NIeeWv1S90USFNr1fJb6zKK7rGpXV7KJZAqH1IJF1Qw09BvbWlIco59U0SBM4/tr0xU
iuoKzd+h7H8dXFG4/+lNt7WQvIpq/SXROsSgBPzZ6dXS4uWt5skY0ZkrEvWsV5nZyrppWx/8yO3b
RB2MDJUzRGPMowq88ecmhSPRmIoTpNZanM1h6c/l1P39eCfuGaE9BfGBAIk0avMAoqlHiwzBzcDM
mBsAQ1LxF7s/qrXIv/JjbCKXImstNFxkwXRrZYlFkaH36gXFMnWvU9ExLzEZ1MtsDeOXpY7iV3N1
1Isz6PHPzqh1l2cXyZtIbep9MpLEt99+7TwTYiyGLL5mEzloHhtaYIv8z8dG7pwpTqd8eWl+4H+2
769YC7euvTm+pkyiJtaBhATPlG5nem6H1ftDi1rVvI5T72n/icxVjTLSYatfzpDA0Z2Oa1ehHjFl
Xv9hbvThb2cwpucGlMknhoEKEkMNDhMqyNZnMWo8ygYzTq7dPNlXIyut69CW4inZwv+zwk5AYeOu
Upa83e8mMmsjXYvkmvRpc1K7IqEUntRPf1XWAn2GiAOyJuXhWys08Bdnqevkari14dtzVp0m6oYH
XnB/QUAUE85LsSj0zLbg4hKAu0AKJrmWFMT5V+OeZqOvDrowOyvUSmDm2FAN+S47+aZx9qLYrFus
aF566cD/njJm/zy7Fv4yeFKGO4MRk22s2x1zjSgRWaYkV6WwI5TfPOX3pl/qPx5fhM38UD7/uxla
ZVTaybrUzcOxKoY9Dx2DDNSxtP9Zvdlav+lOIiyfgCP+0kRe0YbKqKzqh0yY7t/qknf2RCTC2Gm/
6NMpPfczSMo/x5phiEHsafnPIjOhuY2lM36M43ntQyOppsxfrdVKriMY7PS0iCzufNWoULJT1Xj4
qXMHWNCPF7d7pFgbamiSswu9eye8LCuTdkTKxNoaBAJNs37Lq2wNlTo/okveM0XLXQ4kZlY1MLvb
r6XmGSPdoMNcrcJmPkLJSKOUNoqfeekRD2Gbskq1NcYVyKdX6v5sn5oqc+xp6jy49E350stpNdZo
/Yk7/s9S2V8GhkE8vYvvtVcpus94qG1CpKCpKFyzy65WZjf+ymxsRA8jBgDRtg0em7pzswg4JfCH
2JModLOLmYfGaJY32VXkenH11HY6W7nx3DyG9yMvo076CAyAlMJJt9+qNU0yYr3Prgo02hO68NXZ
0bro4PDdXQv5DmUMOG3U3m6tGHO/jEpGeSol+7tMkzadMhsd1cc7ts3mOAyyNUEkRsZKWWwTG1lI
CjZpqmXX0cENNWZlvrVFqUHtMZWu93WrG/9eNKt4NZG//+2x7XsrxC6VJ2o1CCxuXEddTnHutNgm
+2nO3qQvZwUV6KeQZ/9+LTIgEhIyO4zJHfghkq6bqW5UxWHSCsLV5zqBG7iuTJ36H9YilSlB29Bk
2KZzRWHE61iq2TUvLfXkrA6chVX1nn0FiWJpI0EEoVhMkLXx6Xk79KOWFPlVX5XkxSsHMvCu+PZ4
KXLbb+I3KD000/kH3D4NhI2RKTWNZVyb4to3AxqwK9WY3rDKxQcVlAaOaLW/Hhvc+z6qMkg7My+O
3gndqtsv5JRjBCGE4pGV9OPndViMs1Cy5i87Lw5c0W5pBEEUTADR0WoEsSVP5A9nYUJdaFJbPb9q
s9Kpb+Y0aJlfxYjOv5g6/eIPczXCM3m8vHtGaSAQH9GSQbp6s7x4UGHkJTglt4nn86JO09VlHCT0
ZqiQfs9X+O9jg7v9ZJWgEeWMZvQMSFlvV2nUhRNFEG6vxawL7xIlDsijOnHca29WxtHU2HvLI/7l
PPJ24UA2yyOQjVNHXbCG0JmPiH//TXSR+ycu2vgYKfaTEzK40CzvvVOM8yW23fYKehv2SozI2rVs
5+ajEmnaTwow9D9ES1KuxeXRSOF7C4QWQRZO00Aqfd1uZ08FOV/BA12rZckauKvKaJz7Ps5eysmJ
fpqbqXh99gNSGiK3IBLlQoAmvLUYR0WhaOgqXaNqpSuMmG+Yu2n6WVmWOnhsar84THkQVRFYoVS+
bYx3MTSuYjaqq8OHgoKhiu+Wk9K2yMc4ql60RYhny7DQIiQzkW4XpS9YH9vVUXlKzbIH9DksMbUT
7xtwue4gK9nfAcryoIFc+XyyLvnff7jpudvqc0of6TprJNS+IqL0y8hj93U14/Wfx3u4e8dYEBgd
+Ec4zf2QH0hBTbGkZX2lsWOe2hznfW4bTznSEXgXrb7xzNKQhGmD0+Y0bnfOVJJR5/SJa+wV2c+T
nXbdKVrddH4hHEYMbpm83K/dtOnCyk27+BOuLv4mnNRdAL80zefBzo3hz9HOqM9GRWwxbVyFyuTX
hWVFn0VWwdMqknb+DirHqk+QOOM1hJK3GuECsttG439srcvQaNrvtTsMSeVTAJg94TvmVD9bSZcH
haSPubnEdHI44O039Kp1XYrOLa/KTNdszCPto8jS9dvjr7eLgDZW5A354aQAddL1KjdKvp6XITlr
uae6HJiwUpb5xc36gn1NxNeqEcX1sWXpOLafE0cNagiWnCwj3FoWQCm6uJDoZ6bcvsARny+RPjQn
bRb2f9AVWV4aLU6/unCGP8ajxjH+H+xDmCMAZJLkTvhImPGkoE1byVmSJVpbZfZ7ouTzqRRK8Ul0
enKymBr3sVdG73vKs/9sGkyBAl4NDwekdUrTm4djAEFir1XOFY1y99U2xvXzkBNmPF7khpIqnwsA
OJKGD7hIIts337fzChpwjANiYrUn+ld1LXrLT9OlM15ptIrFt3NdGf+bDIYS+2rtrOUrWWmjhULv
bNWvtcmFYarYiUC1KVcyJlvoc3kSFURYv3OcGV35olHT01SYMJ87r1rsV/T2quxtMPLWPjiu8tDf
Hhr5yvKu493I67c9VHaIkQqgbKgEj7W/FIVzKpThK7I06+Xxzu2fBlnslv4Mh6Mj+XV7PNt8ak1E
3esrWsWW5nvponyoK7O6NiISvjFoxXNTet4/FWUEkJzcBWqg2/AMgQF3nZFJuC51XFzWLP3qtYp3
8vTkCG+xd9mEuLyw1J6hQxvOJlGcoUwNJG/1NYaUfxknUw1UMR5hlfeuhSISsREAMJfTt20n6atw
1yExxLX3ot946ceTOWoX/Kh6QthKP+m18mVpzIPo4c53k0cdKQhIdFSSN98t72IhJjRhr6u5pFcz
Q26sbcb6ZK5lfBlXQ3x/fE7u7OWNvY0bY0pyAnh4Etfc6dTX1RiZZU1ee3ps5c65Rw6cmAg6AkH0
9jQOLgFQNi1SBqLx0nPXFs7CaEfVOKPX4Bx45jtbSAcXp4TsolQnlT/mhzehTqq6N8paXOvaALU2
T//MRvw9raq/1z768/HC7mwfzp/mFa4Qut82fkYVVInyiiirEmp7ipkHei5N7yh22FuBKEdtRMLg
XE73Js9ncI3pMn9iuBae00md3F7xI3usn4ULsV9yYgmAUWBTRCubbHvMytx1BHZGvdP8xl61Fzsu
jPPjPdsfBioi78BeKdq2UyDskshmeNPaX1N90eNTNPNsXkZLz8yrvZbuERlgfxxo/MrqFWePdtUW
UdIPbTZ05jxcnQSOku+2ble9EDMU6SeG3+b1F9Fp7XOMW+kMZXOfFhjrRGZx28dQVKewO01lyLlm
V2e3TZVTsRoate/h6I3cb6fEdkntTzrRFCA3GQ79M6E2mqJeo36cTkmUpmdRut1rDyHrQHZrdw4J
5qh4k8GZ6AHt2OY5h72aqYpf47aZz33cNIHETB48+u+QpZtXkj9POgNC4l1Acqvp0mrRkDMlgdnt
U9X+otk4+KtWxWl3SvIpNi9DZba/LpGp9+kpytpp+VBrdbe8GDn41fjg1+zXTGOE+Iakh8bFbjyl
WTaTYgyxefUGRP+j3lGvk8u4hsd34p38dbtmQGccTs6oidvfam84S1LbKvCt61ha+XrpeiduP2Xm
mlZnelSK66d2UvT+MGWz8gYe1DMJ54WWf+gouq1kfLM2aN/UtK1s9bouTjPCDekX5Zd+UKHLuxRt
zZ8rG5DCBXGZyXtLRA1BpmjA14um7maSgTru13Pu6I3+u5euzvcWtGiR+u1QCOeUrFq5vFFARwC5
ZIrJ99LNIAiP9iSELyq7cy5CiEZ7aVSQjG+Dmmn5ZRyFPXwqPQGyvqnHLEbM2MzH89okuvirLrv+
u1F0ZuePsZW01ybrtNF3GwXGuBAamICTRyMwZKRW351jyncVzCRTuC+us0TFT2uc9DZhfrTYl0hr
o/7bgDKPcyaTSqePHcgDL4BQw4SI1XL69lJVReadZ2dSVko58zK9jKaOxk5UJPr/4+xKluTE2e0T
EYGY2TLkUPNgl4cNYZdtJCEECCQBT38PvpuuzIrK8L/p6G5HtxIhpE/nO8NnP11XF1/NZtc/IB3y
T9+B0v21dWEF+6PyK+HeiERxUapKy+rXx+//fJVt2jZU8yg0wAs7ZV/PPZlHjjbgfkzHvogmUucI
qekPH4+ynROniwzWRVjJkNiitXRStCs9VBQ7RbRfLO1/w4hc3nAV9bD96cXNSn1SNnLg5ceDnu1P
YP6gjtqMwgMU8qeeJTyli9N3AXqYcCQ82Kgj+xYC1dws8pLr4buziPIapRMUbWdoMQ0CA4UAPiL4
8JgbCWob/A9d9394oK0tB9oK+DmwFHlbXyy9oANrqmifmnoz2IhE2YKpv5PjYp4+nrv3HmiTDkEN
uNl+nsLfczONpJdJtI+RQHg3wEvyqgrT/l+39QTlC/BUtLAArvqnzNrBVUI7nXX2RggP0gqnKkD1
I/86bWDuQWINjc3G7jzDxWiyQsVhSbyfki7+gpZmVbAhTHdzMFwKqj5bchgKywBWRqjM0J/YSoL/
VICuGXFQpl2Cc8pWP72qXTgc8ghDxgIsHC4cEOeDQVOGR0OjHpAfuMlvB0v6tUWet5PuJeQiexM5
ySu8WbucTsiKvDDW2XoAMwIw3oa2A/DDnfftWCqqnWhkUbrH6u/BSB6BJHVDeokF/f4woC7hNIKa
/NRvqu8TDvKpn+7b1kJvG/EOluVV8s8LAg+D7Reczk1keKpTZk6K/ZhU6d4GkwtGwObTxc2ki74Z
1KUs73ceCfsqcFIsb9AdTr8kKJOYC2Abj0SHPgPLWMOOurl0jL87CogOaBjA/fWsEUz9Bo5AXV3t
TRdUTVF3sn4FNrteSkU4X3N4Ndt1CsgPVtxpeSnmaIBzLo/2FWdBxj1oVGQwTYfZbYILHOl3hkK1
DvoV8Besu1P/U2QDWJgfBul+VNyWqLOXnLAqQkKHVv+8uiNMGvJzQAGCQP10KMh0YQVVj+m+H6c0
c02Q5jW5SM47A+5QzkH1DBL75h8Dztzbb2iIEw2HB1ntkzGpq6987BL3vg/82gX1FT2ljK2mbwvQ
9ptf1Nm6aGvsOZcaL+fTCnox1MnYEDdm56k9Xbh0jk/4nCLeHdttz3SQI/k6zTW/qNQ/X5S4DgOs
2+SNuNaduk/IUPLGwe18T9rRnUpqG7dFNnTnXzp+33kmWJNhINy9oRA9vWlVKqxV7HbVPtTtmIsE
aFPbt+gHRstcfHwwvjMU9nbcE9BMBcZ8ymMesbEHOnCdPULb4Bs2eN+sC0JnC07Wv4+0QY+43m/N
Tahb3i6XRjQKSV9DfRg1YkZI2sclTIbjneXOP18asS1BL4wvGuMliOR4O5SpzCA18epDE4zfmgQ8
33lcnHL7ry5AJO8siQ3TwoURw0E9cnJmUUeC9s2W+lAHasxVuOo8SG1dfvySzm7e+GUoXsAjRNEJ
cuTJMcxnhuuYJfWh77qdAyJeltLoVzcZXFrkv7mf4MaNZhEo9dv0QYuKhfF28kJfTpByaHqglU4y
8G6Bwus5vQB7/13Db0po1M7Ym9DPQFMR17WTd+R4dAydTjn7wPGD1mYmnVlzv7gwZX5YPUQAZ5or
EwGQX/mQdcg+euIq1TJrRpjnbgQaKfYdjZB+7E7IJvuhhYwJ6LM0qS4Uj2ffCA4IVCQouzc2HLxt
3s4IsTWco+q6PcBQ7EsvOW5Qsv0mERd2Ad07W02YeOypwB+gHAW2c/Keq85A/9X08jCnDS3ibozK
dPK7Cx/i2WraRoGiHu0krFy0PN8+jlrIKrsQ2g/femrOYe3QTdlqYL6fwTDIiKsVP/KSi+j5HKIE
wkkLQjzOJhjCvR1UR71Ae4IluDHBJyiPUgvMEnbg87pjwVRfMlU5k6GiYYZdzd3szWFsBhj47Xjp
TFIqozWGHqhdb1k711eqIu0fd4HBaAmhHdPw7TUpIp87SeNDmrLO5r7j0HHnDxD3XLgxnh2WOJxw
ZcPOhzIQxh0nBWdbMUQrgGiyX1j1Y1rWvSedq7Cuv9Vzc8NU9MUf4pvWv9RlPoeAMC72DBTxUOJs
re2385CMvky7uk4xDz0hGamlnyWsSnI9uuTQappek3Rk16Lz5keiHe9rFbThp4/3r7Pr8vYj0N4C
Fw1EK9Ax3/4I2pkgQNZUikqhZ+4OuEiiSgQV+eGhFfBNzhLajQ8NbaGF+njk8y8KUBOAIPiyb/2b
U8cKBOwMUCEt6b4hQ99mYR8v6PmuoflfxsFmiQszzCrgy3L6hFEH+8gphbZdxT/rZtWPrj+2F0rI
954GNQEgQ9R16Iue7JnojzIyYm3tuz6Ob9CIRzC7YEvx73MGkAGfDqpU7Hono6BQFYlX4260ombz
SysbYouOzPZS5/V8T8BND2ppoJO4SCDv8e2kzWGN5sKMIh+3ZpaDI9dfp7EeCi6GS17k783clmwD
5zUANqiq3g4VpI2jmWgqdGcU+xpBc7kPm87b/fvMQeyz5RDCCBSw69tR5Kgq5MXRau+bZimZz92D
dnh04ZQ4378xbf8Z5WTaevB9RlyIqr2NmbyXa9hd9TTwdhNzvFv02ePy46d67+vdfJ9Rd2zS9tMU
dgQ+pTPQIFTYJNLHaE1+NIOZc7BVoKVfrngHnszHI77ztjbHl0278BdGOdm0oAGADwVpq31Nl3Gf
uIoXdE7Xx49HeWf5QW2CgSJ0F4DjnawJMVSwg+F9tXeqsd5j/0sPtqVuidVxKfz83aHQEAJYszlp
nxpv2cmibPB1tY+b8PMiZyDLMVeoeaS4cM68O3UheM0bcxEin5MlGDgNOhvwBt8jqFVl2nP80g10
+O8LHRYPW3kIIQ3215PTXKgoWmounX0q9BDlVVRXN4G/KYT++RVtrpYoErGzbimtbz8oHPFWppLW
B1Aw2nuHt/aaO32aL3qU3z8e6p2vCk0SiL9QzINQcCoT8UW/YkInetDSc6+nakmO0nHGp0RE0/cw
VuoSVrh9pm8KYIQtowb++3wbgH6yyBXOSViSNvSAXOS5z+zgJ7TwFA0glo8c9Ypqtkp2nQ2p/Ow3
U6wyGCGM6peOtZIlOtvuwLO+Gtt7aEF8+6Bh+gEnMCgHwkyqzspcxvFUZ2vSmwBsJ139qJC9NZU4
bGfga7DO64uRezXP3GaNkp/REFebCpq49K6yHjYY0o962teTcF5TWBMkONiU7HZknGha8mZ0oeiv
Ia6B7tUEbtZY6zS5P834Bda3o85rW/OvEubhSCZOXSb2iSNA4/74zb2z5ME1BocGQstNiLT9+X9A
SgVqbgCvITCBLe2eYIHKd5Dp/A+n4laagySEWyKK5pOlqE3cgam3wJe9o2EJdKXNhxVQx//wLP8Z
5WRvh3wq8nF1pYeK8B+B1nPRA8coPh7knd0IQAbsjECPAMIQbJ/CfyYMdpOKAtzHUm+M3UTpPdqp
LSlpt/6rewjAyI2Gi9YtNnPgRCdDIdJoCVohECiHDJIDD3HHMD0n+61xd2Hqzp8KPXBUettfgJ6d
XiglWC6CRR47cFqzMob9S1nN6bzzV/Ca/3UC0bYF83BrW/z1uHg7gQLi7ygR8G2FWayfz0Mclmkd
h49TELALO+D54sZQaOJuPBbw98/U+pUY/SEEy5aie5jhhB4yotNLjPr35m7T2EK3D9AE3e+3DzRM
3EifQXNaSYaOIU917i3sC4ySLunmz0fasAxYxW6WWmi1nxy6UKY2sBJ0u8MQW8JzsEHg4EklsaZw
29S9dKM+HQ7vZzvfIbdBVx8F4Mn3hCZ3IyORVvs2WeA8knjCaw6sFjViMl1N1wtw0GmptA0H/R+u
uGibQAl2sqeHvTe4sQKaBkcIsJta1l8T44ti7JjeqwRy09EV7oU65vTk+jsoPua/8wqy2sk35gCr
g1MqfLXGhdBnJzZjuYQqOPYQMNyiyr3kH7M9xH8PLoz3V0iygUQBHvVkJ6xgrrBCCO6gOcjgIdWP
v6VHXsSoHmwi4GhB+l3L7TFomwuXrHdeJu4+G0i5Ef/O7D6qAVSFulvrA/V8kSK1oW6fFhC2x9Ku
UX9pK35nWjfeE6p5RO+gGD2pcQYdVIpMfn0gNTL1bCJR0bMR4VB1M++sSZf5wgZ2+qlv8wriE9YN
eCHnruFRTKmjJAash2TO0kQh6FO0l+J03x/lrxUloETcJN5+6kkyyBYm6PUhWBAPiCQzVSDb8V/V
HniWv7RWPA4UAwBh3o5CfNzrQknZIULmM/R7gVTXiCGrb2gUtlGGVJPw32cPrluoRyFD3rgfJ6/L
XRCTOgQjRpym9h5ZphpemOSSido7S3BreQD9h6IbEP3J7AmWzskCj/qDI5qudGkd3i2O5+093VwC
fd/ZS9CgxFUSeyW6G6cCRUeBcts0Ls6zoR+eKAVZo8cGWfpUVSJbEIq81+EQXlAMnH/ceHNwWkBb
dCuETz/ucFlTr3NXflgStzN7NhnPXAd1SNjOwjl8vLKRFq9TxZAj1hCl42KeoKz9x1MPQdrgX22Y
DZg8QENPlo9lTkQm2jaHKWTds6XJ8qz11D99fIz/f//17VYGsCYFVQTfgbvh3m+XqfZmPxh8XDSb
WUp1t4bCVLvUYb351CMC97cDSMG5noaOH+dKeelhCHu5HvkKOSduIlPtl84EMv6NHYN4eGz14gmV
4TiH5p5FkYpKihD5dL8N05cLZ1agKDHpq+lgo5t7srdDBuFEMuy9Uakgd80Kp/uuqQf51a0mLyhq
mPVEz1VosSeAAj/ExbSC9Hmsfc+oG7JS2P9WeqX0Cc5HUfOzlkhVz2odEKfNTOt447XnrzGFD1IF
ugA8CZJlz8fEmZ6hdiB+EQ5uD9uQapjc75VXL0upPLuMJW1ZLMDUgatO3kAT8WhSwqC+9BwNY0pw
fnBp4VUXxBRg/Kw9qCT7miwZFcqyg+ziIfnN6943xUyJIjewCVjDfOwjIwvb+nTcQsQXd9+IrnUf
aYLEi0Kms2uvqXRTsW+w/uLCyA5WH6kTtv6nJkq7NIsoD4IcKHlNMzsh8kZnI0cgwN1mReTehKC2
w6gi9ZBcBocX+RNm562+b0yfeJmd3S7MJ6n633MMEPyKrM7SPqokgb8HGixI9nB6xG4UKZ+hSmsj
qAGKuZnXuJwSzrAeg2qUt4PTxnrnOJHjHVBj2vZ5qYGpHytVReKo1ia0hd2MQ55nKMe9G5C0BGKg
xqYh32CAFltom0F8We4wChy6XNC71auDfkz0A8bOFbZlU0tZwl6FyQzxuJ0oF7hnU5qlM2qrGsxi
ou1dEqL9UfZwuUAEo0hrRNUobEQUXfkw4g9kWnwXZn3RBKOPcVkgZBXgTk6FHckY3/IF5GGIWOre
K3AVbeyDCLs6/Q1RZZ0+DkNP+sfUN0Zkbmz8JsrW1hnbQxM5Qfw60mgayjnxJ/VLOWHnL1nV0pmT
vPeJ0z1P8ZTiBST9ZOerbtL+eCX4tJAbBalDtxdOyuqy6jWv6LHBqe69QIPpeb/s7PP4LkKuu48A
LOLpz7MH7G6nHA7nEipmYr8uII9NR4G+HsO35uqZl5sVRn+Ev/lM8xU2KtzLppriY8oM5R0aDZ7q
5j+AGKxXDDhDxufOqRJ/BxxV0kdnQw137QgSXEnReeV5nVofJbBdCN9182ReVE9UV06pplGONWNU
hjRTjtC/tcdbMWM3Nrtm0L78DhYuUoT7YI6do+eI6XGNJMzBs0CsSWUzLxlNer92o0yepIYx2oM7
WA/6y1Ral62ZWpMIwBBkByhomJHhnWvQGjt0EbXeSxsKuxQe/OHTDMZ92/9pglVEQRin09WMEAa2
64MpdLMpXsZkb3wWpyXAk0o+9ziKvWwcffa97/TkIypMj5O/gxEj/YlbFaISVzI21WElq+5L09ez
/eqEE+Vl4oogBPNH6WDKW2psWxLtjTG05bbpdxS8E34feIPj0wytmHooYPAa8cwXyWR/WsQezUev
hb1aHsRS4Y4kjadIwRjrSGkrSOxg+IIc+xejUyJ+JIvL5tysNIVZHTq58W/SKiQUZXObWLaXbCK5
8cdj6FlwNpJhSUo/HIcHn4PlkcspGuqiiyKTFryh9ZjDl3McHjlira+Bkdim9ODEYpATGXF2Uy1q
ZdnqxA0HaSbV02OyQgOb2VYaB6qfqv6+gVyUZZGyas0BiVXjH+7w6pMmis1Xq9SV0KBxJEaKImYt
DXIAPyZRWY1u4gTfl2VG/ZNpw6a2ybCXcfeWMBEsRxIIZIxEi8fcz6rqZyyAqhVmLSLZOHCqTSEA
NjIjQeNGD5hZbz12KTTCz3ANCO3PedDRVEiTgHaaTSMddAZPMhntVdpGfi71ZCW0ONHqxwLqBxiF
Fn7HRn7D12ruoc3u1bZ9ezKCoAfUxeaBCcVoFg9S/IQ/lqkb6ILVpAoWT3DKXcMev200bQ+LvXEe
InI9VA7VxzUQEWaxH5V0OZZtNSVZDG+95MpdvY5cpU3bfUpBfDFXlCyjzFi60qt2mF3nwDGr4a6f
9RBllmOYopE++TqmQaPzGTE2aNQFVLNihdN9dNvg0HXuWI0VMWeDC03cbRKo0LsahsnUexnzJP7J
m4qvd4gYNiNOrMFT42HmS9LDkNqANvNYRWml7qFH8Z7SrsHFWq7B9CUxAXmtYFmLqF6cTFWOgBt7
M9a6/Yoagj70Rgdtpnr0Jw4Oc6OvkFyZl0HKec6BYK7BDRJd4vAKnRXDMjbP5g8f1vB3ZWfDDwHX
Q3OQSLTGttTT0cXlKQ1hrHLXxMG8vChioOAA8ahOdkm71viKfLpGMaYpqvSTCBefXScTYYhnHnAe
t0gK6efoFmws0/wSUGwHPuw0fdW+EHDLWxCd1RJ3iDKTkWcyfHFru+9BfGufqEuTKWumag32Gh5b
3vowbP/wIjrewJ3CEX2gKdYtmBy7VCptchfGIq8yqkKEhRlQjDM+8sm5dQZ/eiAjEMwrJ2ZDvZVD
YZPxofY0Kgsp3cJfdfjTmScGwx/OePgaIE6tyRFxQfsnpwp7kYURuGS3uqJs9IoQYRt/iOXkE74n
p3qRRrWsXIjH+J8GxemcS1Bh/7UXhYoTl1pgILi9g3J2WtgPhrle2wX0MLeB+G5ErUZ4r86JWyyr
61woPM9vEWiEoguAsx9qHqS7vi07PYgc/XWp6CGB6N/Bi/LrTx2qtCXvQXa4xHV8bzRcH8CtTNDo
AEnl7WgDDI9DRgJ2cIdRX8NCZs1h/eXdsUrGF4Cx88slbirYZOF9vRnSnUKxIwyups6L2WGW8y+U
uEPRoQu6v1C24/eeFO2gdm/hF5vQGOjO2+dxw4k7qsbzwLVSPjixg+M2kuuPj0c5v/6DNwe0YQMc
Ntebk5seKoIhAFkA8vY+ZA+uqOMXJ9xSvGtKkNLn1euFm9d7A4IjAB4novlwLTlBxgIVNbNvlwbI
WMhvPFGTqwGl7hUC5qadjJfh+PEDvvOugALArXozKYOTy8myqBfIbmpnEgdcadTOs5oePUbshWl8
dxRwfDbPB/DLTtlE3J2J3yJF+NAnBnci3qJocq1qvn78MO+s8RSNfjQNAUghnXL78/9A2rgAuKhn
F3nwUNQWfehEOZpk4AMKPyo+HuqdJ3oz1Mm8EZ+RBdimPLTY+25nKuR3N7GXmhrnt3+AC/CcBqsR
3y0g4LcPhEBh3s+LaQ8MOqJjG2r0esgaPi2JHF5YNLkFn5vg8V8fDW3lzYsAH9am8zpZ8712lYm5
lAdFZk6L0dPVdmNzL8nwzt7WRksFXTkCTAPHgFPmqFx7XO1I3x3mGMd97STiJ04eHzaZ7fr88SOd
fVWYQmB30BXCV2VjR7+dx6aH5TRwp+mgK1SCgeM2OUvtCyz6YRXs/7NGA76F0AhDShsBP0FS7gkK
FfVMzTb1MBzS13M6r+NmqQL7+RB82I+f7GwSsadjowC8BqwQ/pEn2IW7jBxpCiEoBs0Sl7iBR59S
K9hVt4jp9z8PhSsQWHo+YHu4mp6sixSKo1ivGGpKcUY1OmGZFg3bd7y/ZFv9zlNtmCEo5nCoQVv+
5KmcuTOaDhM5kKBCPgJByco20ZMJ2SWbrASv/s054qO7gNwcUJM2x89T9TMhc1xLNAQOegmIOoJH
7P2Q7hj3mVfX/MWnXvVIazxoKdaOteXHc3q2jWyjo0kATgDoKDB2eLswW1JPzKcYvQbCswPMFKPs
ii7Rzt4bBXRlQJYYAxk62xz8Z1/EPbsPAYt4B1egGQDDTl24cAW5sG+cfmTAQ3GEwIcbrFEcJKck
Yuwb/aZxTQ5GkuTY+cN6FIH+rSHL3wVaXpq60zUCUcrWZsFixGCwbzt5qAkOavEs2+oAGky369Zk
KVxfqT1N6SWXuNP5w1CgqP5tLftAQ08dxtmswRdaAL2i/g1zAUbqUStFL8Cd5/O3WRig8Nwcg3FT
2B74P28phQly6sxRcphp9G2i5GZsoy4DPPJoo7W+MNjZIyH+fNt5sVFhV8Q/vB2MSfgtV97qH8As
6G0xLQr3rI4J/uPjBf7/6Ol/P7DNfRR6T9TVG20eJj5vR/ImgctEmtRH4Uls7Tvc36zLj27Ysg1O
WobEfAmDXq+fxmGdg69z70nCMvwb5t+hm9uERRRCMHjHBNr/t1AL0jkPq7mWR0SKrOShpVw0Bw2o
B1hUigSxsuNIOM4smG3y1QgQF3IQnN3xHnJOOh87isZUSWI+sNx4A60KgETU+TR5fYIkyX7pmnKp
fMeUHUoAHmWpcO0fjZI5KDrhtbgqN0MSHoxFxGve1T6xsBfQI79dZyHZTdcPMEjqwhR7f9KsPs37
BYwfiAGbvr6LaxgAlqGurMqYcP3lOhSQNsBHmaETeR+PcdLe07H1owcPSZDIjatV1ebELjX4zglu
79e0lYPztIQpC66wZuLuOuC8brPV95cfuIH3bklNLOc7Aqf65Ig+J8glGVHQqB5CCOzVn2adAUUA
1gzggC/jSuVV0zTtjkILzIsVVytS1nKLaaEiif+AUIentrBx1UeXt4Pere0i0hzBMdVPKgRM/3yK
wJNsSZxQZHaJEJbEtGeT/Vh55AeWvGwRj8ykOrhriCh7COiQqT2MYnKfbLdEnxxrFvEwiSp0SlY1
3Q+optw/bPLqp4W7CoZrsCIFuuxsWX5hM9sRrhsT+8yAh6ZFHEXDE4/X+UF1joZQLZydm2mZQruT
SImk8DjB8ZV5Zhn6PG4llLMiRNh33npGpDeNiMNXtwVKXaIyFeQLkJZguan7tPoJ80ReFaQL2JSn
TUpXCpOUeE3yxoTjJxn1EGzD3F+p3FVtOhSEWAtsFpIzZvbIu0jhG+1St/9E3XSR1zDRtMhvrpfW
7O0ABd81rQL/u1XBKn5GNU3aA6C13jmEweKLJ5NiY0Nshus52TjE6YOKVuOvuSEOJZ8h/vQ+te0S
8J2AUY6ssw7bYvU96YeE/wai2n7mjHK9d7vGhvdLjVZR4QY9utJy5Xglywq37iep+FjnrRMioMew
may4i7odvB6c3kF7yRNTciupbPRdxx33e7uCOXLwaJdwk8PrL9YP6azi/tWmkr8ESP6p780sh2eb
LIQ8S6jOFRqZzQKoic9rdEzU0EPA7MZWvIRps4TFMqYEQXzAYf/MaLmZbPE0YuSQEu67Weo67nzT
BWM73DSxYZ9g7+IyNLax8jOfL1X0abZtOv1hXgXe6LwIl2bKVPLFBqyf7urJkGgXudp198nQROFV
N4BvegNqoQweeVepWz/oQ1gvRtAj33YVHVlBRqjPAAgNwN98dBHWhx66x+YTAH58jQLoMsmwvGiM
kwAl521YJ/09nNHR3AjhHKBy6lckzQg8gNtSOA2U3Agsgy0U4OjuaGtEsZZeBTS2jF2o9nIWyNbP
Jt/lQwEMHSg9jVny6jrh2lwDmKPhbsHhSvOpTb1HuDCJsFhpOwkYIXgTvNeTZAKgZOtR5b7deGKA
XZL7ORDoYETxEhkEyy09uN/a70zOvBH9oUA7o8nCqQVO1NeR8osEpF+EssRJw4/WG9pkk1jAJm+I
oukQJxUTOaMOcj10w0J4ucQep7lC2+OXZ5HCkCkIxtESBOLG85DX6zPD2UVL31fufU1wAyx9woY7
SJcxu6aZ1BEJTcNrNIJLWAY+Cx6gD+8auIqvrciX2V1fh5WiERnCP+bo+TCCK+mUJoCPyNpmzoLM
jDLmfV/Cmnz9UutaeNf+4lX+PgZm/btxVAsjEdOZEHuxX0WFQ+f4ywwe85AvOJZIJrpmukWZ137T
vYfUHepxAxjWGx4J2mG/4Je+/pykoV+9Cfh+rlI6+PkYTxFmjjSiLayH4wE3tRgAKXPD10ax+htv
Epvm0wQpMjJrPGMzZ4UOswBmkdBrW4nlNzZPv8/AWrEk64KZoIMG3ZoumHH7L6FekxRxKesKPYCk
X5LYqdqCzfDcKLlOONh9BvHbsFhqgUvQYHgMhjb9YX3Vefkc9u31iI7hCpY/Ha5Y6mlSzALG70hX
8NYxI2llWZly5f2EdRFc/HEJwnzS1KlJ1vA0XbJQAfgEIRGN9L0Fwl+hII59W3qKJWmOzsiKDr4X
mb4QoIhfV0hseG3tanBXZdxkmFWoVxbk1/4SzG2DYxMR3eRT1IGN2KGEug8bEKhLX0BqljMWJ79i
r/c+x8HiOlmNJYxGmocLr17bUYGzYww24IE54BOmVRgWrLJmzCYkKCO3Fpv390rHsQ/Y2G1+p5P1
vlUWsTOlGCf9xRiFJqrp4/SzqJf4OZZaIHzWrOKmWjXITsmgtcohp+bzFR07dHYcsDS+IefKw99a
GFQX64hoqWKoyXwLwegkCg1698HpUswMFGw4f5NY4TfCTUOyQtchDgyAhiPBedbNSYYV4j4OQdT/
Gmuc3WA/cK/NK4nDpxwSZ3nEm7NfplGGTka46p89JMwMmYqBw2ZK1f4tr+d4LtNh5LJwQUrRWQdu
LOJ2oDX70iFZzmTcQmO5ba1oy6JxMmBjMLwXJZhy9E7ZCaabK1X0yQ34RPcQlIVHD4e7DxFqPITZ
aKuI7qJWy2fRqxi+04sA+m885JfCX2vCRjNzIJRPqm3bEoSAShQikeHzEKMrmE1q9EU+2yV8YqNj
YQUMc+VktzpBF8MxVfhfnRVfCB5d9yxPRrd7EUs0wVoOzpW/uqVLVA7RsUEDo1ohOiAaXdhrNS7t
Dwc2ZCE+FpLiu60S5pZLPPqYYWdefvitS6qMRl1XleCANu4erUjYIcyzh75cw6hqMuSJ4Vge+qDV
sOaI1iYng+yv0ClYmkxZQeFGYgDj5DChG59gDr6gQQ067i0sm3UDcDockgw5NG5TjOuQsLzXcTju
V405K5s14CpPA4T45bMzLX9gjx1+VvCU+9qiBfwgg9SM6HcZNWUqjdYuk51ZcNqaZvgNbEf/doEP
pNizR/+lH0AQuHJd6Xp7akx/448r6LnQR+HUXFWAVlBURQx93F62zyi8+s9tI8dvYeVB1uMTYR6R
+DnIHW7r8bMYLPmSwFw9zowFDJJBOIAyl7eL8xyDMvBkEJAMi2PVwKKAzC5Fdhr1Z6cEYu3frCyI
x6INV1iOd2aVE3pSKyZJqQENiCqMqnnraQ5XDepjfc+ITGsERojmibtTAsfpufXIYe2EbQtjnXnA
54GzL/dN5P3yFmyBRa9W+y1KVfUJ9q1phz0dNVU2rR6yUAO4rZmMjGTw9uuYWofm0Rwu7YH7ycT2
2pH4GsE9ZfrQm7CxrxpuJsstCvDAKbhPDflULTPMXvG0qjoMQ6PXHWZJtPu5rSO8UGTngb6sA1V9
A0WDLvcoHHj3JQgd5ZQymQOV61Tx+aYHH2h8hLYzGorINaQ6Dl4ggi5DoCM270x3fErKzvVYm1M1
0vrL3PMBDXGcJ69Rla7VC7TEFm0XWTmynFzXQs9gGjVBBIZj5Ba0pWAoak/FyUu1mW7t/N6bZNkm
09Bc6TqiXmlhG7DuoqrxkpsATbrpRzglo1O6SeOlO6SojdErBEMaU0CcBSi17LVALq+ajhUHHfxb
KBE5dpfWtbMe12Wx3hGhicsXhfWjPgfxSvo6ayDl6G9biAOjOzA7gk+4ZntOiUniEc3quZI6dxRi
t44wQU7H62gccNOBY7XUR2WJbK6tQ0QCP0Ar/4+z89qNG1nb9RUVwBxOyQ5iS5Zt2ZbtdUI4Muci
WeTV74fzn7i7BTW0F+B1MMZMdRUrfOEN3kNv43wYulNuO4esoE3Lc90QboJuT/JQy8dW3RFEuDMF
mLatdzqp1fyTirwwn5EkWgBAGHHuPbgEoF+6Bhz+1qmseSwbnewjt5qapE3gpPsNn9Yy+TyKzRcm
FKQvTVg1zdA827BE9ZAqa8cbl+BCOqH1Kcd536pJND+WaoRyh6NM699bZKvmI85+ojy2i5EqOmtW
LR4R58G1jq1oGWz51NMSf6+yRpVRzXU5PeqqIvQzRTd79zgiz/668ypArl9m/LyWXYfXWBkYsd3Y
92Bisv6QV7693kGXsNGcJAevf1dGht0w5tfjGiT2FOshUH6rOtSAcvOdN5PCfiqtdljQ3Vhc57Eo
WnfcrUriTQcaYV3+tJ2ixROoekH2Sw21le5BeHneqZ5U3u2bROuf+kE05pGOYksm4xUDPvBtCtTq
kdKazg9d694/CHPJ0znAxsBvT07d+M2N8sNVrWOjMLPg0IlA64NrPi8KTGgg6dq4FtGadsZng7z/
ma5f+9MTY/4JC81bbsHX5Q4K/dom4EjJw4e1cj5eG3e9GdPmiOZBmKHTut6ntq7rG8WOq5IUQlsa
bxCISgqJvL3nozh13Kw0s8soA7XFO7Hg8BeYsk0BESGBe0v04HpStCo3bUgQ1C7kyotFVJ3yAbCU
WWTGK1Z2qT/2//NQfHsra5eCOcIOIPE2XuNGpz2fltVSo6GhnKPmhPZskg7sRoOCaNUXt4Du1/sC
lgC2dCgcsSkA1p8P1caxlDpWMJGomm5XWP74Wde7YTc5mfkc+94tiOH1F/tPfHmbG1Vy4NPn40ln
seSajHnk9FwH5TrPNVKAtfYgq1p8f70U9uJY6MdRSQTDddWdSinr+bGj51G/9Ald8Lypwo3+8zmd
UvvTW8eiXUmZnuoyjFcqcOfzsr2xcqrWKiP0KM3TQFf5kQBK3M+EfDeO8la/O6/vbZ1RtABhw1Ct
1y42fWEsc8G+KKNOVpm+n4rMcH5mXQyAbaWC9aFvUch4b0xxkT9MaVM+abKdprs3z3fTsodkQkGd
++TiO64b1TIhI4zMoU0xdUzHZ11CFAtym2fz9bGujx0O9EigI5IAzB5g1fnagshBcyGl/NiuU3JQ
g2PvXJU5h9dHuRK4pk1PUAkdHo/UjW95MUzMT3CMyqiiZgaXRPWMJsVuqbQpD8HVeZ+lj1N8RB6W
dUEz92p58JB9W9+TWuYWQVmyanfr4jlf9DmViJ0WONfuJDpH2S7mRVUnonWve45FPmuoEiWFX+z8
1C3V59pt3W5vd2pp7lqlSYVQ+NjNn7EusacHn0As3lt981br1f+bMPQTVlYHSrOdn3/r3yZEVrSf
qigb63FfJ3EcEsx9ofg/RK+v7fVJRLqe+4WTAQ2SY3I+kpl52kgNvopmvUnf6e76fXUzZtYvX98+
EPJcXCx0eJC+vejmZ5bX6BphewQsZg7jWPP2NW9dmEIlvLFftt98fgy5Ll2DedE84Aq9uDmVKqic
1GUT+bVvv4Ni5YdFOTwj86wiokxzD3jv7+uzuz4IcDC2axpNEh7xKwgGSXZD8bKKEPpxd6OZjEST
k/nmj0X9jIY0hRB6ZCBlzj9WoQnkb3K3jrDhyDA7mmV5SjkSy85EjuPGZXa9ilvzCkarRTRFjHKx
BxMbflVSU6HbLi1vJ5wG9ZNeH4e7ZB0SSoG9rZeIXvnLWy2qNtcwpHz5A96dPXnRkLF6JlaosYlc
Ytw8qHqaMYHsPEPduL6uNv+GN+KMoeO2nbQrGQbdclYN5GO0xMsSWDHwPC/261BwQ98Y6uo154KE
JbnZboAFumoy2QtoFtfRlmhRjfFXqcoJq7FxcBrUO6Lkdvr4xg3JOFA/Yeqg9kHad7FVErNH+kKM
azRa2bzX/FrsXKuybuyRq22/cafhu3OsUV/QLwWRU2okma6RQE0oIv5q42L5hlLN6N7o7F9tRURo
YWAAJECMB8ndi7vDVnVmzI2tRfEMVyaXfheNJRzXoKqLNchpeiXBnCXrn7eu4SZfwZHjOQeeYV/s
Q7+gzoGZQh8t0u8Pm/tt2LZl9uYvtV0ZrCAQJzAml2vINzTHEswn8T/y7YOiMDyI4hY44vpLbU8J
C8guB0BzeZrrjLpM4dVDZFli3C2jdEMABcPu9RW7/lDbMWIYIG+0dS5zmarsCkrf3RBpvXLDvEfS
dC7uk6S49wCQh2Vv3bqlrs8VS7bFkfrmasg2Ob8SncyiO6Z4FkU+Lk9V38mjn6j+0LixGcmimW9c
wdfr6BLmgBLbtj0ZzsXbAslN6qumT1E++Eno4m0dAJcd37yOhOFkgwAVuDOIAM5nxeKZaC64MkK9
IvnrZibhG8otSReOE8bPd7QS/Y963Vi3FJK3//DZ07nd9dt1wSMD5ehSan8a4rGZVAlZcW2Wv5o5
tXuZ1uu9tujV3UIUiM5ukdvPOmny8fW9c72y29BoULLjoTn9FwT+E/PIpsrzdcjmSPN5Qst6XCIj
pyvw+ijXVz6j+P+5vpIt0k0+X9m0SHtDVtMcZb1Oyx19tgezo0vsD+utnPSlodCmAfgJBgrzyIut
qXu4SJBozJHRmlagKdXvFy9zwz72bkXIV4kHn418mw0JsZwNup2Sf9YO4Y6GmCeHVKCX+Xe4hElL
+9YRKkRnCrebuFvj97o72j+mVE1lqCWyuaFfdn0QyXdARAEgYnmBiZz/BNnjVTgjpxzNKbyXgzEh
qP2j1KhXu5Utl/czncvuBv/1pS3j/d9VA0sb+Ov5mKbMDDnSCYs8i7qgNkJ2xGDDffORB4iCvjt0
YkTXr0oZCyW/eCwZRcAA2TdNT8++lJ9e35dX8m8EIOCsieq2l8CC4nc+F5f+d41uxRSlbgoxuxYD
t1hsL/P6SJXWGoPKlPoH5FkWnYtVK+NgcRy07ko3EcNBpwHUH+OyB02aNu0sA6n6tNjDB9DzW0Id
/JLLOwIze4oEGA6h8Xexr1eRdRbUlSliI89Pqe4Mf8pmym6s+gtbmlPKZQBaEQDwZRCIFV/hpLj0
Iehk1857tnTihIWmqmyHYraT3XXWuvyaDXQhDtiRDFrY2F58Kz16YYeBBrO5hy3qB1wY519Fzzvl
SlqNxPW1dygcrbtHtrS/ERxeP5ubwzNiQqQtFjnLxaOS4OaJvUmmIuKNauDDapkeqr40/CDtUPN4
l8ZC5O9AaxTLmyM4lNBM5kj6R/x5SdAvYpBPS1yoyPV7eU/1/aOfV/3bzynRDaUsa0sxqTuer2Jt
Gsk858yvHBaE/VO92neCm/f1I3R936Iiy+PMFbjVNq+qBAqUSNIssFElweAOcpmbBy6a//bexXr+
rUq5CHQBDqb2sWGsN/Du+aQsvKxVgQ1FpNdTjWJbSc6QLYZ1iiHA3tI5u3qXGQwkPGkYWwQBkYsV
LOoY29vEdKO889q/Gf2W+jjKwRN32sRlv4N2J9wn2ejFs4lonhmmqOSXYYWTQkuj1i6+p4D1KSMu
SVq95zlw2w/LVLRfhGH1MuyqIn3Cy8lXwQISpIMmKKdW3huyKOowI5/9Pq1z5u3oRVS/6YOXVVT6
ZfnVTG1asjMOCmKHKBbsFttc5ibqkVqxQXVoRfaZBpKFIwZN0PrQO8pPvq2Q2/5YqyyNXzgBVmU0
1ksyfTRqj/e+g+g94vgpMutpxTWzux/JMoBSGYSv+3GNBxlaOr2EYFLudMtP5uoostAW8fhm4r1V
Xi6OYjWOc5pnph0JqX1Bh9PiOp2OomihNpbYurptf+Oiu9q2jMhNSumFz7ux6M/3kZ3Z3jrJzono
rC/6YXALhMQTmGFZaK7J9OYwC5Q5ISIi0iBTTY7l+XCZNfflArApKm0PAYcWGIus4l+vH8WrYIBB
iCIxeuHq3l7N80F4GGQ64ZkdCfwlw7HWh4x+syEfrCLtPmhV4dw4+1f3NANa2zKSq3EWL7Wj0G/w
Wy+dyBB9bCSsGMAJmtzGjU/14ihQX+DAbC0b6+JTzWnhQ7j0tcibiumDAhP5ZZmTW8yrl0ZBawC5
auq3NiWY88Wjw502JszoKDWN7i7X6jUAwHKrvXC97eAK8eDg97wF25f6o4afzOy31I7gkxt7QZs1
LPUaQIBl3nreriekIxi7FZMo6gBTvthyLpAEDr9hR73aGoMKul+OcO+Nl+x6QlTGKJWSCJJ6XvUv
NrHPxJCrF1mxysrPml9gu2breVv8RljHenp9h1/Picvf5szaPAC8NhdbYaKpMau+86JNLP0rYN7s
uSyWW5IrL45CRm2apsufS+XJeuyGto1nLxp1b3zupnS810Wmnl+fy39n/iyioyhACZ0rGUVfrBUv
Lj0sbjUL9r0fUfaFTgjXXmaHBWpWF0JHNM2Tay7eH6n04n+x6Kb8mCaa/FlnEM8OoH1WHVhyGeuH
13/WCx8UIsAmiLlJDPPn/BzMVZl4XVzhAVjoqfNBzes03FV2VaxfFpBTf14f7YWlBpmNthTXIiWS
K17MkExtNytGczI75LzYBwedm93ro7w0J1gwWNlRcIcFtv39P4namI6NVsSDH8048QKJzLVIoWoA
0HWUwetDXb9kGG5Qk4J+gJM3aej5UFu8AByFj2pbeXX0CMCCFb2UU9ZrdSASW/tjZjcP4QuraFFk
or6E6MxGEDgftGnLRoOQFUcjUNOw1coq1Mb5lnjp9fOCBdZm+gZYB5GSSxx9CgZR6mYcRykU5scm
y4pfyLMjkD2hh9hR/7nxnL2wlISTm/63TlsBLtj5rNpZxZaNXEgkk9EPhIb8hJY4+WeNmuPO13vj
vpmn/pbt4Utrie4i5te4WECgu/iAmj1MaTzncVSXvNSeN2tH31hvkX5eHAWmPApSLq21S83ZBV0Q
y1qGODLX8heaMvM+7bw3p9B4MuOLwmPDE0BDZvsR/2z7SuvdgthcRJPyjN1qGeJQlk5xI0p+4XAR
QaELvxFu4S1fLFjawVfmURORsows7A27OlTOCp9zrX+++WydjXTxomk2IiFJzEh+i5iZi6LFfaLZ
HOGx8SrAZgN+pWUshv3rw744QXY8OqPUIyh4ni+jUeM2m+osYzll8U+KBfoQzmPfraEzd/2PNw8G
5QyXlq0FSSP5IgwhCsbajnJ8ZBGCfDDxQQv0eql246DZN2pHL+xB+jxEFtTKuO0vmXtrZq4gh9w4
ylQfIwvToamgnLfq+POOUvimysJjClPwsqKQ+dhgDcoSEeL1YGa1HAS6M6q7Ny+bz0xQdCe82sqZ
599IiqJxkiVLTrE5lJtTrr+vmt58aGhYfHh9qOtrELQBdywJBGx99v35UOOYTYBo1yUaVfo/S8V/
/Nx8WrUGc5OyOL4+1vXWYyw8HTY9WG2DUpyPZXS4eyXTvEQw+Eya0WjGow3vIXvkz7vXh7reDQy1
KWCTVsOTvuxyLpmTeYVtUEksnTnswQLuslW+VR3zv66VRnUJCQAKtJct9qRtiKyW2Yoqoctd46a/
5Oo74B9Vc+Mhvp4PVR1Koi7/o1p2pVs2N5BWdHIT5GjWDxjvFafCH9SNGsv1B+KdpwNHakIFCXWD
8w9UuHGW4odmRLFMrUM74B/rr14dlPp6y0n2hQnhuwadlw9Ez9vd/v6f25zGdu1WvTIjJCQ26RoP
ALEq3DfH83AANyYvS0c04V7kkKUzTXhaOk6E5Sqop9H7kZbOuzW3phu36vV0iH1Jg+BCw5qjF3w+
HSSdVrNxczcaUv2vtJPsziqUdSOYvQ4hGGSbBixDQvnLPlWczKjJtIMboa5TT4HZCghQhbN+JU0W
gLyRQkFCBIznW2UAN+l1rFdppUM9JCu6iF1mKfSi74EiqH7o7lJ3fNLGNr4xu+slBGFFhE6Rj5oC
IKjzJYy9EkmDVhKqtOQMvVJxIDptvHEHvTAKCesm0gu23aW0dj4KN1NaUV6KI2ux691kN3WYDFAo
Xr9+KFPw3zlPhzZSN1c4IGsqicbFUdIgBHVpm8VRKZXr70Q+ufrdMOnpTyQI5HPSKet3bTWaOJip
3LjfqPZ33uZk5i9ATWzQ6aFbTEb5zsgoHD31ZSumz1uzXhziPB7NdwYd33pfuGUdfyRZ9Zz9rMW6
PCSIQQmYR5o5vgON19oHjx5YCoOyoqimGw0Ei6Quhvkeztq8HJG4GeEe+pVf7Nc2ca2dJnsbfHrW
jMMJrc5Sf7AXWzplkDftUOyhD47LcUSeZr1zJr2M9zhUWtYXS4j5OZv7yoauh4TcxxbBOOuuNkU6
79w+BhmuLWZVqt2oJme9K1e9tCNTUXQJ7aHqaW0taTc8LZhJm7C2uuFvX6mhf9c0OT1Do5fJl1mg
kr2btHhN3svZxOGggnja71Zu4hXKAujhndv19mfOfZvcOaYwKPsjVxYWxJTWvnZhErxXrlF/HAxm
/C6ZDbM4OEhEd3eja63z3s9KhaSQUVp+NFkIneU7dPPLJWhqgTCUni9oDLmVHL9M2bT8L28lOlFi
HUs7nHLdLp+USZMHQ1FzhjenHAdwYgnmBlcrpF0Vpp4mDxEvF7BMN1sxZ4QONnUQ0tBqqz5CVEz9
dyl014puhC7UI6XL1P29dEIrfwytUum9LlECPVo4V2nfDHeF+yWxqxOnxXDcLoA1DLMMfqmdp4d5
zmZ1R8e3O3XUR7/aQzPkp7qzERWEbCgqUKGW8narnPXxkNd4l6Cy15fqqFsjXJWqo3Vyym2cZk9u
A4x5Z6OP1IXNqKS4szJUG3YpGN36mJcEeydh6IoX0OKzPJB6L3/GxR6NR1fpkOIEuNEfvWb3HvUB
2+nv1rav5d6thwSZKiNvJwRGzPVjFseOFwKET7NHa6Lg8GCvgz6eiMnH/OjkqGTtUrCm6GHNGKXa
0BMVcgZLa9WIGy5CtejfdcVwrypVxOFSWRLdiMZYq7AfY5EE42Dmaqec3IbyZAs5BWs3IMvUOvjY
bvpYY3kaYjGpIGsLs78ze/DJuwJZ5WHPm1Iu7JVW60KCdgl/ROAdOz25vuLzJmCRVLhknqfu/d5Z
zMOorYmFMuA4y/2cTsl0bBIbflFQ+4MxffBpCGFONMea2CP83brfYsxOhwd/Krxvqcy1T0gN+n6Y
xW1aPyQT+gqBVqJXGkgTlmBYrD37adNNrELPmUQcrAlEnXBqUr0LBVlbTBHYUXmYUQ1ZQqeEJkOw
YmUqADjrY9RIUeZ9vYj8k6G34pOBLkr+IcFMTP/Sz2ulPujsF8SlMWFfTk5XKDeoi26ovsNFH8bd
BBhc7Ky5BNbeOYk3jrCL7XLpQ4XdcxNklYG/dWrO3jfbjefmmCmrMyFl0fH+KVPsPeEVQFnsqRvO
1lMp0/J/o93q7XHqzaWESaBNz8Dy8+JpcUGZv3fhzMx3A0WP/jMiX3z/bPCb505Mib6DN+dDq9Bn
/Ig7XA7e5xLn3IOPbOCPwV7K+J2Oe2S6zznH6ucy6TPGbDXH/X5CMxZeN8TY4WGUywjFAbxeE8J7
Kafj5lLq7OVg63PAKWEJ4aql/neu4bg4wsgc+0BuhpF3ixtb8i5OXX84+CXe8mHnYlT+l85G64Vy
HhMDfc4VUVQx+zoyjBQC1wdXYuj7MescKJDNMvfGR0fMyXock0mbD2ZhDF/X2JXz+wSyWbfPtLZs
dxOfEsv1btH7fTW1q3rMiiSGetsL3KlRKZODhp/IKKzdOIsaZUq7b6wHntoYOldFW/KQ2nOhTlgp
WO19qQY5RxUic+K9P7aFFfTp7BoPxThD8xpMXw2Rt8bG8kDQbZu/YsNWz6UyJ/PJ7jrf/VK0nqi/
xtQ0tU96mY5FVI5aNgTpquz1WBn18JivSBUcnByi+BeM3ga7C2W32GLnxNMy8+arGK4+2wRdSxRS
PUh4KM20Ow3SXAVjx+vFJts2Joe6RZn4UHVxMYdqENJ4xNhkXQ/e3LZNKNtkYWOtcHiPXjs6+F2W
y+B848aSzc8V2S7hho1W1rDv2rieDnTF5GdXLNYSjq0Xu6dB0C7gekjWNOKA6x+d1Wm0/ah6adz5
PSbMP+DSlf0hzalBHugqlLoZzIVI0g/ZgsYuhI/WLmk0WWI9KJtMG0lFkn6E9pL1e2ojFzAExhKL
Ymf33Jtwaeqme+/Tvx1ODjfhe3hXbf1TU30S72DjkdhmxBF/aF+RNsnCW5s7AGEdfmMyA1kJ9bS2
f1tZQvMN/Y2m35XczbRMUXawB9Z5Ncs/vD7d9M4XnvCDpa8wlBBVrmchorNS3A957vAvL/RX9naD
vGOA7K6MA/p/NkURTCkJMW2xuqHfLMbn1q569A2HBrLjunruY6INTh4t7prn+7W0BOLslTa0e423
Uzs6/kJckzcaptoJX2mOoPGadsi/5JUfBPpfy8FTlDR3Tpf6GNetactJUvp4tPJZPPcZxhgf3KXQ
tWDJVvObTBKZfcyF13EsV4RZuM1EZw4/OoG2XRqwR+rp0zoJ1//kg2iHTUf30Nx7ZU+zAhl5NAWR
dXWa4wrr+StmUBb0Qn5kzHOfuiaejYnASHxZxObxVZfqC1qPAHC4f9cHFLIsLVraPBM7CYty+J3N
WYM5dj/VP+AIxshyAcP6qSAA/pzhb637Nd9AQrM7GtzHCew46LBGXxwy5MJ/4y+aqb0BySx/slM/
qx+qpOoMgsOpNZqgnGEq7bbkD2+Jemmy51zlRf9cIxELbdyYwKIrdGmQB5jN+QO9RvzA60Wt4tPi
GLCOgpR37IsNILd7UiT83a6iR5tDHe2Xx8JNZbkfi2Vo3s3TlIzvXKFN6g5ar/YAuhv3ttSVecky
i/5p0EaLDnEOLe7YDEPshh7IAi2Euw5ZiuiSX4SIQv0xQVC0+ahho+wcPUvZv5AwZ7eNQ1qn7+O0
UTi2CbS6HiiFTes90fHa37WxkanH0sv7OkQ3e3GPsTbq408XhcYP1bppsWKX5MzHZtWz6YM5yeqv
N3iDHvWW1J/F5FvjLz+OO2NfY++yfPL4R10w93myfF0qgfQF/uXZsSM4jXRUTuwQKoY9E7vl3JXt
2I7qIKsVZP5gNBRJgk62Pd4/rYcS7MlEuBZwRQftK4SPFPPYmnGT7QdNmJ8Tj/riQeHUDnRg7SxM
bhAe9dygEhYM59Hycq5sXzQyNL1Ept/NdPbMT15qy/Z5kGwGGC2bm5HNPxe7ZNg0TwIwLlP14PRl
1SKemVfUJtms9sfEGl39sWHDdZ+9pDXGfRfXwjrW3PbAMJzFPpAVmkhuFFAA7usK0jYeNlY23RdW
X3gPUOmm5m7j27V/SqeLy/0gPeGwn0uYxJNbodVdIh0rj5BTgV7i/KDKYBgNoz6A7HWN94boRLyv
szRGERMJUW18aNFB04pAaUmFmItKMvG39OJCHiqpVppDAgrxIQcMbiEnna2cnkTbFDxpMaGA1XGl
NaHKVfw4tp31KekGGKF2n6nhHb63tRMlAtffMNFE9RVZOjZc2fuNdohjKMPBBO69Oc5tPKr3ZZq4
FfqvVPQgr0zWUH60XQVvNJCO2hTfa6DbD35V9OvHxXYk200oY/paaTXKqTm83zSMk3z1A4iohRY0
jYsxV8pT6Gy+ocmPdp7jOiRuAz4cr366m02uoWDRJWEXj5tzyzJnq8+eJ5Y+BX3SV3JL8uXL3ntc
V7ldxb5PBdJMjpmPVLCSjvluMZGmQRvkY9OliLmIahmQU7beanNDqwR2HDUViikb2+Oi0JFIOTWt
2ccRkJEqaDyRPYK0xzIPt/TH15Po/2qPF1NF34iGCR1mFKMu5UOFl89uJ/w46lFrzgPlKfkzgej4
qYGw7gbSaIsfTZGuc1Dxxjz5RaL54VqI7NfrP+SFJacmplNDcuyt4XYxZ3RbtQZgoIiQU24C5Rbd
gY8uDxB6+gNyAmPkpxXeD9mQ7mBEP70++vZfv1gF0MmUYFCLw6Huki6ItHfHw1omJ07Y2h1kv7ow
kQlpvq5o58JeqqCo3KpfXI5JOgMmemM0gFC4wuRrYlYW924coa1AxufG3WH1pPVoLYidSE1fblRl
ttrO2RwZj8o6oCQcCzWwF/z9v9VA0n9OO7uqzuhM6HZr/ZIlF2qu1LDDti5+R4A+fc8deYt9dlXy
3Eb2dDr7m8QgFfDzkXMsuAYKJtRp8qYIi1Qs7xF3QKwcabfvr3/Iq/LdNhQ9CtqoNAJpyJ0PNdAz
nuuZDiCIzOUbOhXVYeqd7lAhJHRMJekbADH0cV4f9aWl5QvSSKXsTjPhYvP2hErSU7SZEr34Wvr0
l/JU3evj+MtsSGYhjweFg0TM66O+sKwQW6mI4+eEGOVlmW0YtVKQWYmoc6W+l3FLHFi6KoiRR/3/
GYoeEnXRTUvxsl0857DaW3sWkdvG3h6VJhksiA5QT0huSWxeFfVc0KSUk30NxAbX70Xx0BGuVQox
okHfTSi0T/gbmKtW3zgML41CMZnKOBQf6kAX+0Q0WlVzTPhilER2NTTrECzSrY7CC7txM4IEnYYv
8uaPc74bUfzKleHh4JvVIv8iIbI+KVbSPPUW3rFinj1KMqhUG3ev74wX9uNGU6Fp4oHj4VI7H1df
2xUQX5KfNMzf4NR15SkfFSpDtoUAZi3zfaL0+alIZXfj/F3vSWrLG64HIxtKzJcdQnALTr9QBzkh
3K7CvkjVl5HcO6RgdAvkdY2G4YzTEXJsAFjmdrWdzzIWC+xdVdQns/OxRcXCtFA/EjUk2WOh9ZKq
q5S6fUrBudt3OrXizwsJz3DovFiiYuOYqKiwETX5/Prqv7AGhsvBZFdxMgHEnP8ux9w6VQinn3oN
FWS6WlMSDLQiyXMJGw+vD3a9xbjoQDvQsdpwD1fHZZhNjX56cVpnE2GkYer9YETr515B+UeUyNTS
6rHNq3i5sceuT5BBpROyHB1aUHuXezslXe57bBNPdduJTdOGvICo5c0XD6P4lCwNGsLw8bbp//No
mUWOxJCXlyekQ8SXos7ivbmsI64i8a2L5/rQbDg+Dr21UdA5P+dDDZgHQ86kKGk3rXbK69w6tigx
cUOsHXpYGRzkEoYqJYw330UMTIkQQzK6Tuzki4FLY4BlW5UnIxfjHhW3OWjLJX5r39FlFOjmwEkJ
O/AXPx/FnWykbBDgOiGh4vw2K5j8nrl232JvlG8Fef43FBIMG+GLCNY4H0ojb+HgMlTs9wZBDZ0G
zyt+v77xt1U5D2e4WBEC9VDkQJ77EnLnobDW997K5ypK7wMqwsa6A7hAWbgogOS2XmPfEpV4acuT
DACOAbfCxbr9/T+bcRh0Z1jmsjxVaq2+z2O53rs5klFvnxg4jq0HSQvfv4yWaGjpXVNn5amdNPeA
3Q6pz7LwfwORtzUV2tvHY0+AxqSKBbjo8iAvvdd6VZZWpyzDxXBdy+eBXmcgiyny9fzv65N74ZAB
ONPY6zyKm9f0+RLaozNKRCXZGt6uclVzbKzyk5GS5rSmEe8nr12oqnU3bpEXPhygbYCttJ+gA5gX
L8XiJ7Iu0BQ7FaLyvrUTlyG7Ut0KA68v/i1ngxsEGwakx2WE3elDXmwqgCezgAM7Ucs/pLVZ3A/u
epPQuz0iF9ufGJmYwtswLN4liWJdKetoS9yeOkSk1qBCqUMGmo22OhV+FyeemTbDZ60vhw9gMPsf
c9dOKtLiBFcSbu582EEBWT7VBaJ6QTYnvnm3jL5Z3vfFYBp3nr0K/JOIOsUOk5Vq3LuZLObduNJW
OPGOtptIOEfsUJBAu16goaO8HnmNNivvaZTyZ+r5Mkdhgw8SFmBFlj11BURdC7NrklNTy8QNaQ9W
WBRmerrsoeWTZ6NkjEQm1fS4uBMgT/TQhtnrgfFcCSiQUuube4jAzY08+IUd4nM7aCTcSI8gYXG+
L2NvsNgjeX2y6dN8QxlTfcSS6ZZb6X/Z9MVXo79P331DHMHX347HPzeIzs7zylHWJ1TazPYe/rrn
f8WSh+5ssVJqDzQDUd4TDUHadDLtZvlgZGZS7VCUWbJd40zmHzRb+/noxX3bUZ9dVLpfk7b6KWDS
2lGXA+n/LictleFIATaJXj+/L2xxBHVg72yvCAC3i/NbodEbU3urT0IU4lvJHpzAtGn6fnGE/Wba
PyQ+0irQKfzBHfHiycKwzVl0stUTBozjnVR5ss9csz3QERM35nX9/bmOEEghdyNtBEV3/mHcAa0r
k0IcN8TqmHuES0YTua5qTg+vL+D1s0VlieoOg5GgXsE83NzPdS/jKlqJi2XYliVGLZlpBkWMHRm1
TxoYr494/cm43onHCWz+eyovwtEGCc2+WJzy1HDOQhTMGo4djTTswvXw9aGub/cNmg38DOAH2L3L
VUQ8uepja6lOelf1O2N5V7d1iKEUxcGtnIwVabXJ5MY3rveX1tTfeHEaICdi0m0F/jlVJY5ECXYZ
1SnJijxIJ2+XOaUV6p31deKev/FevrBVDOD3SJG7JJBXmkj1hiiuM686ESqku2ow03srLd9M+6D4
6DjbEETZEHQuDtqKWJ2OPl97QkgEjzWDaivwFpSF+Zw3vtoLE9q0gTYIOrw8su/z5RunBIlwMban
qVLqA75ryV1c4EPy+t544SOBf+S/DhwNj+tLYJWH1hH0sqo9De1B6hOLVudzYCnaOqa4sSFemBGv
vOZuOKcNZneRNaiUUK1BhvKUUA06dOAtDulSLp9en9F16rVRp0i5WDYCqEs2xmzyrsa5w7otZLiE
9gWtLL2E+2Y3uPkpbW7DAk+u9cZKvnCgIf7zDgIfhNFyiYMb3G6s0VVuT33ZawcFLDiwK+HvMBV4
M+icpwraEWiWLbsE4X6+NcxcS0ZviJtTms/rrrU7ucu76VYw88KEOLcEvCSTFGEvq69rCtxi7Y32
tEowSFXSeZ8qAPRHc8ydN2dBPLw66D4Sc/hAl17rEwLVeI+03QnR92FPROOHVZdb4aJjH/r69nhh
EyLtRREAGTqUQy5rZhuGesynpjuZSH5aINx94e8XsxtvVZleGojHcZMawpUDDZTzj6RUNuUI+ncn
XE5zpC5maGJC3MrEXxrFB8XMuwUDHiju+ShluViTL9FWRClZe5+K1fDQPQXSdmPZru8J+IGQLMEn
bnfSJb+nGSqEjZUxnvw4T9w7Uy0ooWeaTOb9InyUJ7PF7W6FNdeTI+jjBUHqDs0r0q7zyWFRS3d1
acbTMPw/zs5jN26kbdtHRIA5bNlJpGQ5yvY7G8Iez7CYWczk0f8X9W+m2Q0R+uDFDGDA1VWs8IQ7
eHk4ECvQ6KmqJNsJM253+mpZhaEPGTjQ9u3RbdyuaYtJ7UME4+WZIn3vwylrD5DH96rD96ZEfGw7
Hn/ARaw/5T+PYqvbPZVwuwfkINLzYOgTWivKHvfl7oTs9b2HLMJDtVk42GgO8Md4CHNtLD4oDkgD
FJktA/k1BW732yfq9sIlh7NW6yUk81Di2dxGg2GlbQOYKBzstsyOYzx6ztloFZIHy8n7JKT8rnuX
OS/iT+8fmcwA5j3dQB7JddP+ZzEX08aGRi7KQyaN0j6U6DOXF7PywLHMM1inp6bD6/Co29NQnt8e
+jamWssobDiaCyi9bFUcNLMTrptkTYDwROM7pbG8aMJCaHpR44eFBv2nxjaaA3i/aGe5b3cQL6dJ
Sx7wDDS4LYulMWQrpyJrg16R5iWtW142PdnDPd+ed9aUm2t90tYcfXOvTJNWdyA72yBTk69DWuDN
XNQ/XVH9Y1tt9PD2Yt5uVxglKwh19amndrQZTEtM4EyqjSpQkyBNv8TzOSOvQMVD28P5v5LNrnO9
dawVF089EcbWZs/EiV5GpimQ6JFx6xylABNyRDW9V49TnZjZCvUEM7BCepYjZqPqEw2Iof+6elxi
cQuEUOt8U0xGhD/s1HUIzAOtOyfKSIN0iI3VH3aUA7is1Il/vb1Orxfe9seDH6CgTIpCLXtzrsdY
T0dN1nXQ5ukiwJo2hfHJNBBQOOV56daJT7k9F4dxqnInjGB+poe8NYb2mMgpA1adDgTeSz23wxmD
vjg+ZR1Vk9yf4kJzH2u1Mcz6c4Eyu/7DFCAdLkrjpr8tvs7iZ4LbE3lHMvBjmgtN80E6pdYzQAis
Skeq2flnHSOW4RjD7UVSDLxbijFOnNc/316He/uFIN/iQ6r02LYuSu1QqoBLzAymGjAXdc5/EC1Y
vlPX74+BnLX+hq8hUT9Fqs0jjqZ0YowAnINhLd50ozlcMNEesX2Nl9Pbk7o91w7qBcilIUzI3LY1
ddl6Hm9bVAYVD/EH0EHFMded/N23ByHd2tJH2I58aUu8Jllpa8fFW7yf1PyI7mL0oNeFtlM7v/OB
oLDStad8SfqyFWUrFMBVluhlIC2R/2w0fUmP6KpmF0uvqnwn8L6zcHQk1y7L2pBAXez6FRgWrTRm
TUhkHd2fK4QyGHjld77O7X0I42l9Y0gp6O1u6/SgyCsL1EkToB07PiDyuSzI2LddEqhxZv6JbKWX
O7S+20VE+pnHhaiYyPiGcAdDEqH0midG5Kn4NjXmiAS04vWY1RNZjjuf7M4E11cFzQ6kAskINzvd
GKUkdlyV4ECVDH5m2bIBN4jDwBlrT2GCPZ9pZb+95+9N0aVFDsiDoOiGZK0rsyc7rJuCuqzrTxA3
hi955cqnFH+bnVjhdpdAquONgfdChZtr43qX5GZR432zdIGJGbzmN0XmQpFrmjk7vz2n24FwUYRY
DbACNaobmJCiYfJW4E8M56HT/MnIQJ/Gxrs53PC3Ce4oHhGFUPfYvARuEVNgtswuwE7pV2zJi1ZM
z2Pdwbfp1fcX6te4mCCcigeh6/bSkFhCq5ZQOrhkXf6zB1t9Ahs87iTut5uBUWhS05BHxpEa4/UX
Qt8JSKoq+2Asp/IRPTTHd2N7WiGJe7n6nW9EoZQ5EYdzmrddKkfFGIs6wRiMdaYcgGdgZL+C8d+9
E+iCc6EDnKAesQVPTUpJ78Okvo/eGbZCeIV+VLRl2QmebuaytvPWywmBkPUTbZYthcrkDALweoVn
xnOnZsLX2srduYxurgeIqRwaYEK0KVaC6fXHMfPES/R+HIPMcKif9Jp6woMPhx8lTy6jGev+22t3
dzx0F0gp6IAZ2/haVRH1MlCLCbDn875QYR9P1TjVfwZdZBdFi2DNvD3gTUDPBLEWXAlra4DobO6/
Rslx8PCMMbDkbJ6SWDxMS/JzGrULKehHLdKflsLcCy/uD8rJ0tmK6+DXq4ofg1TrxebbqepPz1kO
NBgbv60xTRIiKX2naz+OxZ6HsrbO5SqMXOdK0YDsAfQQkcD1sJgKpq3eVFPQxID3B009LgPYzrbQ
s8eoU5QvmAYN36ayTEB2Fo35xZam+WeKrJe31/wmc+R3kDX+/wr/aqZw/TvydJZgs+0piEvTRmC3
l8VnhfZyfOgirVwpTqXyGVou2cfbA9/bXYh7vBLzKRI6mzOjTT3lId2bgr4fZpzq7N8S8G2DpL7f
VfFfbw92c68xS4/YkZoT9yeJ2/UsqbnbY58g7Sgow3/scV4B16/YP6PI+vPukchFAVDBWOXe2erH
jlGH0PuC8ueEr0mI1xRUtl7Lg2nQ7dPbQ93eOoyEQgpvD0LJ1J+uJ7UgF5vXGeR5D2D7D6d3sl9Z
I62dG/TO0tFFpSTHFb0qCG+WTmh6KucyVQPsUtNPZZ07j0WhRJ/0oS124oPboXQyT7C2UGTpo22r
nSSeuVG26hS4qTOe0qgZj5MOw0gk1bsZ0xRvXwVsyCd4wLdZHOVpzZngDwXVIIevTh4NPwj1kp2A
7vZw8ZjyjajNoEtIwf36C9WjmiQyi+dAW+R80KWbvsTJKvs2GMpZ6xNQ3ECgdh6je6sI1pOLFCwr
hdxNWAKfz50ns5iDJAb86MFE+j6w6r5SxcvLe3cgHUGEF9eOPninbfEnzuam1eDABQkt8Ie8AzOL
Bcd0fHuUuxNyCRaIGRGh3crqav2rWI82B8g/f5uR/zuBaoP0ipPOzki3JwrEIyqpwNOIs7mZr79X
oueOI2ZjDrKpWXCm8yLf6GCFvT2f25uPTwM6D0sIYvwb0O+CbcZke+US0PL+WnV10NH59MtZ/luj
Zfh/GYyju6J+mdaW197kWuVGENMCr3dnxC6cxflmAgGG7wRXNPQI9vSdTsLd+fGUrrGKu+rTX6/i
yqa0y2FcgsmF4neo7WY6SBWqi/T0FihXOe/M8XaDmBrNLCDjfDTG2wyIzYw7z6A9Ajcqm0BDJ/zc
ex6mfI037wC47g4FRgxgFWqWFPuv5za2+BO7y2wFK43/QubyL0ab04kbqtmZ1O1eZFKovTgr52Ft
YlyP1FZzFLkSGUfdUZJzUvYm2k1UWN/ei3fms8IH1joBrTq0ja5HSeZy0HqzcklwcQUbikb5ZRbw
jjCCtX68PdTttmDRyP7AG7l0zbbaRlnet1ZRom5XmxZYtL6AOJ4bRnzScFXDudVTXt4e8M4KIhqx
mrogiEbLeRNhNMaCdw+ttWBRUudDvIBh6BZz3Nnt90ZxuTS43Z3X73W9glYDtRCTNScwOrfklvXK
8i81y/KdW/3OMBRL1023rh191ethksbNiEZNN5jzJD4pfY7LC73o92+69aJdRdeoGIGOuB4lLb0O
h9csCrQE8/qskN6pJ4Tb2XR35sL9uvqMUEBnnM2HqUpNrJ6RLqnfLP5YxeJ+VLM42zmq90dhc+vc
ezwbmwMkU9FonZW5WITP3Qcnr7xjjA72zue/c4DWEAL8CIkzZbbNaxtPaefAyXQDFQE15PCk9gFB
Usx/p2xP2PX1obvOGSiv8QxSdlAJLreyQnaZ1kpcIAyhkQnF7RPil34nHSAk4LV7V/ueO5CiC1/F
O3pIqyPrckDvAROsFAHO+avA/VGZv8/uN3VuD4X40CnwP+zim1B+RDJ9cDyMHaUx/dUof94+irdn
n8BxvTSpIJC+bl+h3onTHmeFiG8BktLI6yQcaz0+GLWJFng07Hkq3H57xmNvvVbTOP6bwIs0VRnm
FAZRZbgT9i9ldaQztQfqWffp9fcAZE9hkLoCFTRKxtenBSO1DvrOglRgWw8BERkdhwReuw/T2fsE
9iwLja6RTxhGlj/IssYdtbg7q8rIHFZKrys7a7PDgb1WNlYAcUh3QQToa2DkjTXpkXgt4UlK93R+
bylxVK0t9h+MjbVxsxWMVttEd9CEi8PMFfP0r+Zi1/0Ul6BiDxZGpP0lWxELDwsvjXKcYWr+saxi
BbYIM3dP795SwMLXOjDZI2//ZvJJn8KxrnIR4hasHgdz1EMtVWCNoDSLT6h3fHu421CeEGrtNNJ/
p/G8hRI0KOTRuRFNAOc+OXVaYwbTNOqPnkzlA8DQ9MG1l/H724PefmD0zKHekazQAKEsfL3BMOF0
0s72ugCH3oZjnyBGDBHRSZwAiyGU7LJqafca19zEN/uaHMxYOTIrYu3GijASqzYyXdQgbntXOSSI
ZQ+HpmnH9vRKRngahmp5cTVDOodiVGX6c/G63j7Z8AQ/dgN1a9SgVLx1S4HRQsZ9JKKs4AYC5kLx
qoZ7nCWoVB+g2hXWS7LUUeX3MQHPs6YPRuPbPbyhQLa9mX1u5rxSfpYKrQt62ZPVr/70FQ5VRZk2
x9FK+urvfOpjh2aAaGMyurovqqOIYNV+nXXFErgIK9RjnbwdipM6uqLHdhkl7rMFe+pFGTu3+Wkl
IstOOBE43smWvepe7GlV8kBOoPnTQN9NzjKGsPiYRcOQ8jMdmGTq4DnQvaJJx63U0H5AB8FOFMWb
/kuSjX2PkWfV4io9pLmWHcD3LNVFTzpV/Z9iaqPyoNXL0iJpqtTDd90kU8z8KM499VS3Uab9SEfP
nZ6FJI/4g+V5hnxAEc9T9u9oRI140luUYh7jpUcWNdfyZjzoiY1MRzLk8fc0S4V2yYqlEAc3l8CT
qOTYmfoo1MqlYzqlczoxdoaCk3Oa3Dwxzk7mOHXQD84kvmZqFccCI2E3w7MA2+AGMjnBkw/2Ths/
el6ucxS8KZOHaUhgEDZUc/WLl9aO88C0s/5gdGpSf4qWLtNXmdGy/dHLXPGQotCX+gG/oOgfqXRL
8QPKfvyPjSYJXn8ouMcf6lpzo/pglBFc77HNIfbnfYWWRUuhCmmovmqlPyS9pZ4imsGYtledYaKI
0qrqS0uQ230DThJrX2dqy8kX0MLdEBjW3CKshNh1hBx8hQSMSAunPyVgQ+WnIc+GvxYDDekPvGGD
dxCoAsXHVM29hYbuiNYVdtJRc+xzxDhOrVWmyQUj2n56nNEmsNB9KOf6zKdmjxk6d9+DsVSNfWyy
yRZh5qTZeFZZe8dP4I07f9HK9uJ/5KT16VEbLU9Cb8kbOKClWlQfZZuI6ri4oyweZO202ZMqVP1/
iUjt7LnR8S4Pqm6SsEdagVN9LxBHfpZCwttHLibvDlWkaF8Gc3abpyRFeeSQj/pgPet8dtqAHWoM
T46e2h/Qh8KVXWJy2z7F9D61MxKCg/NlhoYnXpIqKvKPiQfI5Qg2SHY/ZTwXzyiwI1ZSsFDdpXK0
WAnFkML1RlXF1r6XbuP+lSE3gqZygcTZs6ICkzgLGiPzJWvsGU0V3Y101S9ToxhPhsnrqQU9xrvG
S9M3Ivk2WsqsfbSiGhHSDBYgHsU1Qn2J4uOJNOt49WJFc568iZY4ZSkZhZODaNRhSdDK/lApo/yR
UKOKDD8yivRDnWnt0zRWAwLhBR7WF6fpDEvxXah+P2nlR1MFhyT3htxHsowr74i+koi/kIDFCR7Z
SVZ7RzNWnPbc4j7cVqujr8KslTiLzgYoM/V5zrmd/Sgq+iiYqY3/AC3vJshSedZ3Am1U/gE8jugO
iUG3D/CMFeqcQrrecaJeKY+TgpQWWihFM3Mcs37CFsWrUGRzZlzCNHyhMUx3LczoOzk6gYuNtfc4
qqL+xxBs88cM9bHql6SE5waKgVvxT2vO0j+6MJP0J7yfqHlstWn4G0aci684wlGeP6q16h4UNx7M
42LFs3sZePSVMJmwMXpWvSk2AiH5tl+sAb+Di5IaTuGXWizFj3iyqMzhf9hMxwZNDIlQjtGZgZq5
kQHUzimLDyoP5owXyGgtkFi6BE1UUXXjYazjejk6/eSaH8WSjH+DoRx+DGPXqs9D4WYuUmxINPpl
Us7Dv28/qXdiGNTv19IymxbQ0BZ8KFO2uagWA9Z8qp7gY01HZTHLD3gDicBAXfWChpSJv9DQfBhM
ifSLi0Tb2z/iVZrzOnKETmGBqedyoRa0jeRB0TWyEqYRZF2Mj960xFlxIp6BOzUO+G/PfE77UfYt
9J+xIIP6ZmjSqb9rhTJ/4jIq5bFMlh6JD2NpRstXIi3DrV7qTpmKE3bqueH4HMyyD1237ZGRAAnT
/tEzzuo4lW5/jtp2UE4gaSaM6iFvmWd2gPd9lkbDo+6kgLn8qW+76lD3SLedG1gNeomyFX20xtcn
c5wL344H5+9i1KLlo0lrftwJ8W5iLsAEJDtraRukEJHudfgzDnjlmU5lEofoFg8YFA6cwPX8yUqV
NiTm8gI+1Z5tz03u8DrqimdDAZ+e4SajGzzSaqSmzECiY1YhfoNViA9PYNrJgu/NDoIeVVo6bBTw
NzlKZlDxwFLECsAx9MOJ56BPvgyYmBoHva5m4CFG3g2PgzSUbieYvYkr0QFA/JApkjawezZTtCQi
W8RSKJksyd99MT41zfDby5x/hYj2bPvuj7VWFSAooWCx/v1/AIKynK26p3caNNCu0ACKovaSLKqH
gYIBgZ1C68+3D9ed74drB3AhpkjncosXQtNstnSFyY1FVx+81c4e5Ty5c4TNO8OslABcjzjKKz/q
el5jkzhRVepeUNkQU0/wlUzdL3VwUQfLQmvtMCMr2DxaiEXmR7dqF56kfIZRhieU8iiTRBcPbWLF
5lHkwkpgf3kYzp+sRU7DMXKacn40bZmg0JQ6gxtYq4WXfdCjAj0wJW/d5HuHUIB91lFafEG7bIS1
qsbtcuCxNdoXDVWo7sVLpji61HQ4+yBKh7gNrCpLOtT5bCc7FkAjCfjIW5BRwcAFZb8mdtUDiKGi
4/fkyhzW2gJnNJ+kUj9YUZIuJ6Tfoh+1reSD7/XelLy3BAVcacU50OsGvwHw5npdUyHMVOQq6pdo
9iQHG3kzyOgoRu5002+/H+OQOq/VLrCVWzBKPGl6L3XEwTW7TQOvs/JHBMOqvW3Cr7266NfZ0Mum
asczjuj59WwMIljw8+jloDA6PeTCTQ6m0e+d5zXXvRkFhdy1DEl9aOsdL5tGkLKyFwHUlD8kGrMn
M4m6z5XhieC9p2t9NldqJcXIFQd5PaGJNesQHxNhbZT5i64Pcjo7CSKyO3f/ujDXU2Ic+O2QfVZZ
2W2hXUEwNVmGMglL7CaMw3pdNT6xm3Avc1ejetnbU67+Hya3krOh4zA3WvPXk4uBVi8o8CVhG2vD
aVHkjFkeUev7l9AFMQ0/mxNKh/B6FFnP5bI4RhI6uRif3IY2Vma11s5c1nOyWUD2NepF6KCooLvW
/f+fe3c2x16vRiUNF7o0+CVqkC2OhI3QiNvGXGa/geuGS5aj9LafZ0W3wxu9/YCvlP0VgMjpok14
Pb5h4XxcNpT8cAWcDijnonfsJA+u0b+4+bC3prcnAMNsKiQqURWVkm15HFJoW/YlEj6RlL80NR/P
JSwhf7FAo7/3660ukWxL2u6rGNXm69kxFsF0cony84RSW1H8Y5Xju2FL/Mswbin2058AyLZ5oB27
SvQmURSKeglpzTARQMvh3fQ2RnmtJuOyYlNI21y1feq40snnOIzLKf8NnKAKJyvf0zi6vWgp9lMM
cjx0qCmBbEZJwVmQsDtxqGY5deqyirxAtPaek+adHbDqk3Of014ipN4ME89N32ZzIUKlFOZnazGM
ALOtKXSHRD++vQXuDYUSF5VXqoErMOJ6a6dd3i9l64oQedHxoNJiPyNkmz4jOVPv7LbXjXt9jN2V
OW+uBxli1CuO6D/HuDFadBw1WLFjWpnDsffMevCbsubNyq2e4jZw5Sb/1ZRaqtm+pqHI6E95B3HQ
EjNqvovlivypA3WQP8olTrSzvZRwzUs8YPTAGLNB7FSl73xvfi6ncfXKIr/ZBEYAjauuq7U07E1q
iA8adWnjoV8a0s63P8PtQGuYB8BBB2bDU7754rZZLE2TxXnYuG3FO1Fknywv2TOwur3H1uWn48ZT
RONl+yZkmYnrBloMYZ+r8TOCkatfcjsgbKvBrEXDNJI7T9+9eYEmREoDnCzNks3hNzFRTbFQhbTb
L8hyIcGbnJIoNd9/yXhgL1ecMZsYtPtm/ZoU71kjcWD2U58Pqf4F0ArkzjNwe1boi0BfIeEg1yFG
uT4rjScdrTL7KtQnkutD404pkl+93n9Wwc/u+bStJ+/6tKyqKtwxxP4O7S39erTMWeY+6eAGu9Vs
PtewERYq5b1SoBbSILiogabOf4uxKCfQfROlKO5ztA3evTHXjJUkCzvpFdJ0/SscJWpJuijYO60d
+9aSK09obCrf3j0KLxHoAPBSaxqyrvx/boapSmQR2VYUyDjTPkA66XycBYqd77ee1v+u6NprRJIG
4joPEnCEzYpGbq0W0QiDHGGLXl48eFXzQ1yoQ+ajOLuMD8JFFtWvrAiv3rcnuC7TZuh151CoIb2C
yrDZOqodO9imOVBsndRFJnbSqLlr+tihxu+Ixhc8Vpo/Jr1KlkK/dWf47TFk5hZkbCiChIMQ+Db3
2OSOw1wURRV2RaUcOn2cDro6xztd6jvryw2mrhfLK45v/RX/+YpUF2KsVJYqzGet/h8KyWV5KLt2
OE0WeSD6ztphThP7f+9dWlDPK3aQ2IyrZitWMc0ITWta2YRQzf9Jm7n+ohXFdFLXLnC0OOkFcNB4
6Frb/fr2wLeLioYkKEK2FBof9LaupzuqGDqgntGEieHh+gNx8Fl2lb6zabd39jotmnSYG3rUcSg6
XI9SK9PilGbdhji5dYFwacz1nTaeUz0fD7NppJf3zsqgXeaREIEAQcBnM6s+R74MZHgZtirldasb
QMxTjt2Z1e15gIALF2oNP5nZFpyBRrXrCtWVYdx2UefrFkXcg7TtqTo6uXYY1IdkmZsmaHp1z0nr
9ZW7Posr/5xmIDk50KmtqE5dW2mPAEgTRv2ix0/8328nzuOzuQrKHzVw2YiAtXIt7jal3vp25s31
Q9rFkx2mS91lByoLmu4DxcCXghmSQaYeBL+TMrtLevbsuc8/LGsVOvbhbw7iXPSo3DxrST3/u3Sz
+TfR/1BRwHdTdH7jaEqDxsgt56BaCoVcBGCb9tRgO5pDJdeS6BJNsse6Ie7Ul44aOcX1ukBbCaxm
N/mIVlfjQVHdKPYnrImdwxgVhv04R7kXfVjGzi7P3KizdWitcc59Lqm0fejTztJQgS91lJ3hfTff
JtS4vWcvwnzHT3qdzl7XJP8axuSIfypj6ZbvhmKK9AHcWC1p1uFFiWKaGL7WhdGU4aQgCn8s4toz
H8dqUqOjIeMpClRzwEDAxWt6eKIVYbxMkce6VQUlniPSCwadDCVHCVapbesnSNeyDae2HH6arVH/
0aWaWMcG+erikLXzPD+K3AXLnVrUCcISKN17ZRV5gfBrIjzFoQeI1/YtsqvWi7VIUm3OvTnMMix5
7bbTXuTSqQFeA9Un2QCh8Cl57xn3bAMMUujV8pIx14MBpvf6rGdOxfXdz01IWJu6rFkz/9Jru5Y8
Dd48LHtEnNu7hUgJkTiydxrzxIXX43UunV07km0o0SKzL/WoWM2TsRR2dkiktL+KMuu7nVLxnTki
LICYII/gau+5mWMMVgonuwVyvMZThGxj4ysG2VpmLO/VWGM5mR2IQ40rDSLQ5tHVo2rmQYccn1u8
D2s/TD5IpJR+VLVX48LgZf357cvzzoKismwB10EYckXOXy9oAb11Wai3hEIFiAhSFMrdwRJNaZyi
2Gw9nt7K2tMAuLOir0o1rCfiOBDSrgedaaTqonWGMHWxcfcTTY1OatchoZRBstvJiG5naL8+RmyX
1al4K/BilcIljZvGkLg3/0wajCE5zIcLXLjxU5+le5HLnfFWrSaIn4i4srab+DPKJkTQdH0JB1OX
sZ8UGPn4vQpn3V9EMdA0aotoD696u6L4YsLr4w8xKayu6xWli6jg/DOo4WjZ1XM+lfmltGPxq+GW
3kn87g1FUoZ2E2AcWFeb511v9c7EnEEP0ZNP/qqUdkJQnQZ+2FhlvxOw3I7lrOzZVaWEbiFY9+tp
CakNPTUaI1yMsQ8Ia7RHMWDlNDpIjb33IBCuEPxQ8CE6QvHleihTziiMJMJGFiWPSBv6+als9OzL
onfihIxd9+7xQJJyk60CBqtm4ybPrGaBjrmp2CG2JqmvCIQ2ikw/17r+BRxLu3OHvWpbXocQa+xA
TkSRbiWxbTKJ3hqFpgBRCdMB7b0DugJDfsijOle+REMeTWCColal4J/RWZi0GJ3oyTSr+KKouOh9
F5NaTWeK587vt5d9XdbN79JR1oG+QLWfft9m41KCy7S+RHVg6rAlKHCoOeuKE++0G+h33Y5DX4Ou
IvVJmEhbgUcUFlreqk6wawXopmoVI3ywsUEwvvYybSlvN52Nc0eJA3h3mSNAV8cWqt1Mm8iW9a/R
MfLllNV17xwRTzDUz13nYpQoSnf8Vi25q79kbpYbR/aWxP1F1SbrPNq5S5uXFo9yoAFn1491X0ZQ
GqaklH91Y6vWH3JDRPGZOyqrjrHeuZ/wBE69U7QaJb3YdKKf6Apzd+iolav4NiBO/kSDqsKqDYG+
8THzTJk/EqBUYQWUi34ygb9ywI/KfSmccfpNcgaWZq5p5x8z3R1Nn8J4Yh/AZsSGjxkJLh7NZFh/
2jyS7gPI2QLsVLmMOEPEDfTTxs2V5Siw68z/5CYGE3+yeFj6YBBGFh1pjBtmWESAAc9LL7jD1T4t
ln+qGj+jjzAYgRYL5BqLswGWQv5uc1Ekl14tCt6ZiMsZbfsIc66OjkbCkwc5ZwhyuN4xLu96nY6x
jyBZ3j2Q1Jv1MdUK86NTpX33cUw8+4fhlM18xmucRn6GKIFytiYP4RUBlsNFqqCOaOLaThQdG6MQ
n7HBK71H0Du48sgGDWycjeKJ/GtxvlOByutDTqjTnkg+nSJwoqw1cSIcK3mK+lFTn7pcjawT/Gag
ZwIFCpgdjiywyXRaw0ErUoouOpee2j5j44f8INA1RTsPsLX+RuNUGQ+SiFZ9outixVBHPdy7ynbG
KUd1lWU5KYJG43F1BvltjVKTF1XP5fcZux0vLKhD/vREZkpy/1QXF6Pwcu1kY0HVvCwTtKOdQ3Pn
aNKGIdJCTIw61bb25szdEltWVYVGUhRgfMrmo413005ededg0sS1VnQ9qT4Q6+t7V2ujIbObuA47
E/CsvTTiFNWyuRjlLhvnNUfbXDbwEdaysQ3wg3vgeqxYmypdW8jh0sRAIqfQk+pXoq126hZ6zn8m
F8noU4yVyd+6SIdHI2G/Smxn7OMc0/87GFZWueehV70vZmbEKVAB4vyDmZvad6dXqK/XEQIvgVuO
nH60d7ro4rXavKdhcW/N+DJrEr/WRrYZdl44AqruXIfWPJZYUznTpyXTtD+eYrs7FZI7m8B51bsi
QFxLe5v7WaYN8YbtybDxRvMDmiTauR0r5+G9rwDtCUT40MWDjMtDe/1huMcGzABzGZpOVD5NblVc
EmLVd0cu6yjsM+Ldtaa2Lut/qz2KabWzkcqwnpL5Yxw3CrDKHAwhWrHH90/IoLK01rC4l4zNshVx
p1i6EE1Y91pxcgu7PRIS7oVitx+HFjApnwE6mlrn1rPXU1AKyrRJhstUObza9FqGyBQ7scNtQMso
Lj1T2jtsty3TVaEAaTZtQtWIxuUTisXzZdYgTs6NPjwKaro7kdG9WXHhUPOnq8B/N2sXWcBSgNA1
YWrju5VXsXGq1aHZmdXdURAqNix1JaFuN3Y352UP7GL9Qkl6kn0ByrN29vrAtyd1NRxAI55tp5IM
rL/iP1uOpwToepE2vM29fVSd3nsoPW049EsV7UzotkDFUFRMuRYonnKZXg9ldAbRTzLymejZH4pB
/HCH9LKMmuGrizoRkpQG9mval7d3+r0ZIsFIfWql8KMhdz1sl9tZGdl6Q10sTQ+InKo4VOLNSli7
txHvDUVji3SV4VZi7/VQSr8M+AjgZmopFo5oiDjTHjo6xTQe357TvR2/3qtrRgUL3tpcFLYnFHMa
iybE+/qDg5YVYLykR0SzKLgxor10+KbNSLLIG4jGL7z1VVV4c/0VXaokrcp4Y5ylT1rS5R9j1+kf
FA+PYHMuvWPeE2YqZM0/RmD5z6Oo8NvEofZnFHfFuQcYcogNCHCezHrfimJl54J+9Sy+fjppVyFO
ucbpQK62aMCpnfRcSfEmjIquWs6elRGTepnqJQfSxBKwutqk0dmSoNl9VzZCOTaN5b2Idpx/uUtm
j75QnMby09GsxhPlb3vyndjjYkx0C7GskonYfqst4+RPUOI738Y38nPSkcEenTG1UlR/ukrsfOp1
z2zn5a3lf6AgFI+3Xs2Eh1GnAqYNJXpOB1eM/akrMGV894Za0WqoGCHvyZ7a1AQS4SpOZVVtOEd6
dzRKkXyRSPFg2tBU/0PmlBT6/QNy4biMiWMEhZ3rowKYd7HayW3DGAcH4MUYT6b1ZH7WcfP+R0uj
aCdWvDmaGv0aLEXIa5gntcDr8SRZJZiueQgtF+K7b+g1V/fSYEd5sAfH+Pr27F5FPa++GqOs9T+0
+V4ZWJsDWlVtZEucclHg1hr1WdJ+HuESyMIDIGeWteaLcdbdQwKf3Dl1trSK31g/Vmi0R7OtBTyq
k/M4d26qnaRIM/vnUCHi5s+VLNAybu0GVySpOdFyrLpo8MJFRBjTkQrYiQ6KAiS/fBzafIKr26Gb
/UFrlJF8Jh41TBN70XuXuii0PiCM7MSxnWOPyvoMTFj9NE111P4tFFLGPyWmkt5LaVQkQ6aKDvGT
Luys/zw2nfPH0uLyL0rya/8LmDxqc0me9f9LeTfxs5dG5vk5VrvRKbVz53kCoZJ/NRIz/Q0FwP1m
rqSgT968WNZTv3T59FRPlB3fe/vDtQG7QsOVr885Wo/Xf963Cf4KuJ9BCyVYgZPndYOfJ4Ah0ePf
44DdbjGGQvMXwZRXnc3NloY05WIwbGthkebpN1kq7ZESHiyD3kjznaj35gFYS+lEiKg9wV8kWbie
VjzNmFOXnRYqk2n9642dgOLZueZXNA7FpdRqc29H8w9eb2geGwDpSN+t2rxb8Q3F7BTgiYsRJlwf
8jTNS5uclqVNP7Wi0N4rYM9tRygCjZAciE79tvZUJmwNWbVWmCWxekQt1PUbdRC+oU6/3z6pgBNv
Z8ZC4l/j8sKhAry5+lwxeR6C0EtIBKmIX3o3ecNnW53H5URRDE5GNA+GOLRaJ9uvDXSbHwsCn0NY
JPCDDiMbHP4DVS2MSvvEe2pLc6BaULpt3TzrILX+H2dntuO4zbXrKxKgeTiVZbtK1dXV83QiJN2J
ZokSNV/9/6g2sBHLhoX6kCCdo6ZJkYuLa72D5/pSqYblgwafZfFjJEGqj5hbpvWhmhr7XUP9PgeN
j/ZgsGhjZvuKo80QNpccqkQ+dhgExSmyCb4wYzFBSyni7ATwZc4DyaJUJ0LMrH9a5jpxAlebXfdj
bzYC9Ya8swz4CqULTH8oMIbtOGHyHf9XFadJsafpIzE/Wg5Db8ENUptWRj8Tw01+oUxI+ypOFis7
Rd4wqmcdAXX7V6mmngEYxKuVT/geutZRwew1PlnWAvYXK8rcOzR07PEOXvCTf1cXrv1XOfRldBjH
ycv9bJmgJVi8S/9VO9p6xImqs8+4BFVj4KVWqj1qRjx0QAnmjByiBAaqBZlTFhnOad2K9k2FrkT/
QHLQTD+trckOZIXG1ak0sjTF/npOvmCMjpky/Dbv32ZclOW5qEXxXqAq+oksBj/gcpmL5Fj0ivNr
oPoH/S9CrsQfrYHXSd+tHao0Sd3f+aLO1E76bEn9ZVaFfpJsfax7IyX5jS5WVPoN2CPcrOs01X7G
yjjURz0pevuctf3iHrwuVZND7RYFZGxsR2BbT7b6nfSj814KHdHP53Hu8/rkFlmfPbroAxUnNUHn
Hct4Hoqjrw+atF+sRE+6o6lUHp7NKU8qmJ5zBi3k/nHYImTWg0eDj38AlNEv2xY7IJgLKIg2jw7h
LVwkbofBsJG4KhiAorJp9PD2mXGt6PT0PBm4MByGZm73sIev789NvEHYwsJ0kQhHTN38EJhvdJWg
VIaa1RvuR0zVE+8hX8glDmZvqOKsgP/QnlwxpDXJZ4sFJ6Uga0BgO46zY5dV0/CC87pbngurispz
o6iYKq+SNG1AE85K/EEXAkktr1J+lpGYDYqeQ+6dBKavw6Fwu/J72g/Ddy5nXM+cXpZmMFRePh3U
QVH1j00tGv1jV+bGX3aMuvFJmZPKOtSFGLsHTq2RPpuC6wcj+1nOqt9VVQ9svdaabCe3uf5oNFVV
nQYEoGT+3Fw8bjmgUtQWeBXXuZP7s1XlzmePpmP0OMFOWbDVoeMdpKWq5JimtwjK+H1fWt2P+5vn
KlXleoX1DdABvB3MmE2OJeDpxanZeeGEY8Gho2BHR9fck3NZ/5bLnUF2/8q1Rk8POPbm6ps8XOlq
qXjhkA/6fAI+ilPkomJx60orf2eYlVEe4yGSzk7Ker3MPCFJWEnrVp73lhpW0fyf2krNn9pmGOjK
p6dOcyTk2u6RQRfM1WUV1Gp6tkT3/f7KvrZwLye9jk3NjAzdXcFjl/e9l0xuD7gwf1L7aKDiqw/N
b8VV8092FiPxEKeq/JrVSvodPIEYHiY3ScRBUdCawLqott7NdE1/ws/wKuDC1agHLnBeeURocxqf
k17t0tP9X3y9F2hirBo4KzQK0O1mTwJ+LjAoToonVHJ7DNab6ZxTn98JV9d7gfeKR6sdeVlAblv4
KzULc4mVpnxapBJNoQeP8atGzSk92amK2XR99KZp/nB/ate5FyVanvgAXqDe02a8/Ba26FQx6lX+
hFeAc6wnW//hGJVCHGyyb6Yt6rdqYWLlQ9/dgBC40hKNK6RbbhnpCD35SUOqRvgmERqHVmWPT3fj
k73qh6yi6SuvbpMq8xBOqtkd8ydhIbI29+D56njaAytcfzLK9VQQqCOgzkDyerl6XjG78QJGYS1e
zw+aiOeXQTriwyx7+TEv0uFvS+2mr2/9ZCwgzWDqToAFEWW/HJS6udnrUVw+uUXenlMRa99ddK9+
e0qjBfUgtJ30/HopEalDkFpbMcHwDdanwn9eHR3Zk+xppj+B+BJ+ulD8JM0sD/dntf4tl0HhcpR1
o/5nlFwz6Q0BQnxSUzN5scG4I42OL7oE8/Vyf6grSirwQ0xf+Q/CcdRYtxWgZMy6fLHn4mksZfuv
nfUeV2rSCYv+2tLnDy128dHJFnSojktmJs3RtmWqfKawlLuHqNLZSFXqTfg1FSVQ9DJ2hq+WLcSv
tPOKfwjpBvIRM+1AQ5qyPVZq38yA2JAMeE/9bARKM2hKe5iLpo/9TpplcSirKHYAt9FbCmpNkcYR
j+36L0X0i/zYD2MW/45xUI/8SCn6rxihTdl7iva7LnlX34HCorVK+FFHR3f6SmtEG00gZEkStqQk
gZWgeyH7Vj8KYWdv/eSvQ706HMJmoUV0+cnp/Zb4rcVJKO3UQWXVJP+Mkr9K8ufz/S9+9SxaR+Iy
BzVF54jq8OVIeWplpldDmJA4HPlgeZPvthNbD2ama8HUzD1kkHF8cmev3YmvV4fndWTK+FRryCLs
zRxLNOvdUbCck9W5D5ww9dyB8925zW+NQsMAESucKdZu2+X8sMyDs7uUyqMbN9174U7Dc1Rnzluv
QeZCcR0B4PU25N/LURbwjwroY+URven0fVNP4qnorD1U1o25WHQIiDPrLQjg7XIUKFSkx3mP0g+2
Ac45rRvxQQfPYz/c3xNXsRtgLpx4WlQaLTU4TpfjoJ0xosiRxaFiq8MvpPfdnzgbdHga9NPsfB7r
Ug7nxcqjvXv+xgkDZcOYUFb5Y4sv5UW6knoiBQZju8LM0kRgM1+2lARaz0t3gt2t5dQpSpJbcph5
rG6mmfOOnUCZhrJzvOFEq0yvA6u2CTn31/PWQBQ3kGtDoUi9YjGKKE/KIooYyMNMG+ET+UBnNvv6
9lEoHr9yVNZyymY68GVRDC7HOOwd5R+v0bNjrkd7TKQb4YKe5f8fxN0cJ+I7DDzQuYQLe/5ZepJC
mxX1wwO88eSvJu2MQ6PZOSHS5CX/9gmuICsSClihV91mlc7E0Ls1kGEhvZPDjeg3uIPvvLJubX4C
BnQKVIxgxWwCYoy0x9AkbRJqzixP9VD3QSM+Wc17dOvNU0EivDOtG5veRoFw5exi9AJj5XIb0l7C
8NJS01CPTPMvz2jxXZ0me9GPNDjmPUOIGx+QfJay9YpTpx6/7tX/JBPtFEPM8tw0nFMqX+OC9Ac+
mCIYCo/+jZppDxFl229ZlmTxzkRvHAOCFjqxeL2A/r/i5lVKI7UcrS5IDuMDTF6eLlYd75zqG8uJ
nRMJJz1v2AvbFn6DDGOXpRDPIFZqZ9WafhsAx46iTd23zweoHhKxEGIopWwRI02i9WM/O1k4eX3z
PheV+gs8UrYTjF9/8EX6h4/zSvtbm9+Atrb35NQRK+c6y2AzOQp+EPDNxuQorbWzMbkOSknEcBpf
S2woVnwYOmWeyJyAvdP7nJQJj/NmlEGv25TelmREdtPIXApLOrpiatCawtOeapF0XRD1HR0gFdzP
t9r1qn/7shmg3Hip+XUBHGU+Z62Smv6CDfHSHuIhs+zPiAGQBZb5YOkn27Pa7sEujaL5UOWL8T2J
VWD998PA1buMCxYOAhBoGgxYBmzSYWD93MTxiMUqfqRo5cg5kPgM+rOivk/7co9feL2fSD0wXyJ5
oB4Buf7ywIiEjkmGrEooK7gCaoYuDaaGhY/owR4u5PqAMBRqa3QVcWDizXk5FETGqGkFLKsBrdZT
axXxWdTVn/vLdx3faF54SGKAc2TvbgVYW7O2o0JBBXUu3fRoeqP8Oepu8a4uay1AB3Z8nyfDnvLj
q5nT5SZm/1LeW5EBXIRbknFn5nNDXQOug8wL2/bzUYnle32FpzwqaSWzxM/N0fPea5OelB9QyBIm
UENLIkFRqWqUfMGpdFC/KZmeLz+relCe23ypdH9i96YHyt3tF9Mc5nf1BLcQspSLYlcsq0r6o4h0
lI3MCrafWsv8R14jc+tLFImHcxIr5d7T9zrEoouw6jBQHQNJtC0ciHYkSbTbNrQGR1h+4tbd06wn
6sc+7uZv6iD6c9dly/hUJrM0dsLFNcCWTJSjgeEcNQuN2HG5iTQ9nwsjG2jxmoixBaNjStpFxqLY
n0Tm9fnXPi2EfNfkjVt/Yunn+FHr8+ofAN2J8d1u5Kwf1JQS7Kf7++56c69OX1DMyX+oXm7TE4+M
1etcWYa9Qb1Gn+XyoiGM8e/9Ua5PK6wyD+Q0DWc6Z1vrktQZUvBbcDmdGQi/L4CMpocp5lH7AP10
2fOquI5FKzYDrWk4uitzb7PYCOboxhJxmLAOFtXRdBXaPRbwWXFYEnv6buWG9fv+DG8OyWe12VxE
pS3mzhVFO3loQIctrl6HblTtYyPd4VRXwj02Wb5nfnRzvFWmAuwQl+qWJGhjlVAiB0ZQmsZInLIx
ib7peVV+pPHLFZO2tFF2LtYbQ1K7wbsdZj0HaJtk1q2q8c5JRQhCWj4oSdsedKNNHrBTb4Mc1aKd
/PzGpoGhjigReQPo163YDEJmQjZuIkJzztuTphXz85i3zpNEyG7veK4vwctAuJJZCe4cBZLLrW8x
nTlzUu0ehKEegzDJemt2YBW49tcZ8dQ+zKRwP3TmWH8Alk/PIy/Ztger68zylBoGGouWI7sZ4zs5
Vsf7W+v6amAN6AyBOKIcAM3vMnSUUuY5pdYqdJuyR5bXOMoya/6hwFUeppZiTNCPUuzk27cW/7+D
rnHjPwkpyrBy6SJYcCreVidZlF6gVTHKm6pW/w/fmeTTfVVSpUS4/pT/DDUjrG/AlYHqblbaqeK+
CHW17APs0/d0T15L0tvvTE5PMZe6CnSH7bRodoFu0aowQl099R1VQTYyNqLxPeeXxW2x3Kl9vfei
f+ehdqd3+jLHP6lfmq0fFUX2Vi1kb1XEoNNHArO2bLbJqpKMXqNF0PwFWpG+0lFFW7r0rX7IjAJK
aBW0gykOVnOTwXSKMSbIhVfhInOMRi1TAtZ0mvP9fXpjy5BCqOvyksAQBS+/oz2aizIqDYDwWCoP
6FwvBL5qCfuIuHt/qBu31lqRIKUkZ1FJOy+Hoiu8DIlpQ/+mrQ9MQWDJLQrrjVIB67LB5qWug9bR
imC8HAVylJSoWCBYMDaI8CvCeN8vuQzuzwUWHX/PZlNSHKelBXKFdve2Pl56gxMBCR5DzKmK5WcK
Inz5ZUB3kO+MMq6K+rAoXN8/CpkrJR3fVDTy6A6LPhyqGUvQz+qiYaCGqc00HO00aRU6rRhNPraj
Muv/lrkwvgECqLMz1TYc5vUsV7WD0VtNfFiyxPiimgWvFgmSxH3mMZ+h5mpPjeYeW6sBTNThqWA/
JNWktU+txdvep2BSyQPSmHnzYivtUqe+lWmpE/uyAe6Z+bLKlOQ8O3qsBcWMtmpQu4NZQ2SpisV3
BqstwAHKrht+qfUwOw+91ZVVmCqFmh50FLPF2bTGgRAbDV0PGS9pysM8xGAgogLIqhh0Lfk0VKVT
HzsSSc83NGnF7zXupv5QZdlcfIpjIFqVP0ypnvqZqk/DCW1Ze8A7JDKrh6opHPt3JfS5hzXmzuIR
Bc3K/FSi1gZamkav8zuz1NgOnaxWyyM8jDT6w2xb62BIN7LBi0SGSgW+GhDaTnsPzbUFqdyT4Gs9
m3Ms4x9uY4uf0bhIitJ5gwhpS9m8OWObOv6aKe2KwPJ62/SnscWf3ElNpXlITKVPPzozSq5IOuIH
2foGlnzFGTlI/Xs8TLCsfTsV2dwHCOd2+h9oxEQthO2QZJVD4Xzp+8Wz0NxtwbBULfooeVrhR+eW
vYMXRmJLHNixfyvK56XjzX6O1KjUfa1epuZkRGqjBHkfpc63aeRu90fbkMtHsJ+Nw0oh4HQAzTlr
PxuDKq4/mFb6azHSSoccNJjiiASP63yf9ar/VKgF+jJd3srl2VMTWZw7tD+mI+6r3JS+07dwp/2p
6bLuMYtrpXuYNDEg7ex4RCronmw6XwAnKH2DXG48YXWn/xkNe4m/3T+FaxlucwZXK1/qH/hC8RLb
VNC0TvNa25wBD5tCX5WekfDJYpeWjgWQWMlVxDxLG/yImhjQkCzF/nP/B7y+P7a/gPcfqHayVrCL
m2hjAWyfV9X4EFq+bQXT4omXSCpZ6RdthGtun+Seeph1Yb1zbSVbnvpqEW1gDLOu+XVe0txxXKU1
eDzFVXawlS7qj6WZSfuAyliTnPuoTX/1zbS8lMCF99RdbgQx20A3laiMMiCAiMtgWag4G40D2doE
ZsRv6iGokYQ6xLJ9R7Zi7dw1N3Iiiu0EaAgHGuNu7pocdVUNsVyUhZyl9S1QEYFAg3yh9G4uyxOV
5Z22yPpk2H4dbmiwq0B0KDqs0/9PkkJ2l9Rpn4sQhTH1WTf6Cq6Z7JApL5oH3KLUcM4XF2RTZz/e
3xg37jpsWZDMQOCe9t+27K8MdozYWCGYKvWiAjnBoIm6Pb7DjcvbpiOMtSSq9vRjNs2FpjImlKAj
ERp1NRwUicffUrVK4KrZ5L99QngVUFjFbIbC6mYpZW/G1G8ZKnajsfGNLNLOVW4OO1/s1rohL0Kj
ZG06X+FyTC6issoVvlia4bkhlwHt9rhuvJ3p3Fy5VVpk5W/QqdtsfA9t7ArD2SYsphyNAwT5ET2f
e+h/PlVPsYcVvzEtcAjUvODpAhPbljHgwo06zqZNCPm0CdSkib7qUNJ2WPFXTtocLersFGp58uGZ
ueW/mCKyp8RGyRcAlhd9BPHW/YQwon0qgMp3f8X02JcXgli5PMyiwsO1zryGS2ioetd6FEZm5c/z
7GbNwRNARMKW/LY7KJ2jf0fZVJfvu3mcs0Pc4n4d2KlZNpQ3ouifNB4K/AYaxci+WN2iJi/cYUb3
nC2L3T+2KRBsf7IGqOWq0qFyjPSHmwY1rKNy59zdCGi8BREuQWnIoCC3adxMUHFRbLNE2CfRMwSN
6kdvuv8YaJo9mlMeB289FJBjKB7onHGe2NuShZuJDAU+R/Keb4vHAqzq86TLeSdvvp7T2mWgPA6K
iQbblrnSxCbAPFRXwmrKo79XmXIgNHYh3muRGakHI/L6X/fndX2vrtGZMA2Jk9LXtq45aKiEj/nU
h+pQNtOxN5t+fKjaoTSPQ17EsQ9ewGkeasfhirWka/SHXOmj6Mv9n3F9X1CmZ848S4BFWVuH3lbV
ZzVW2y4cqgw30UI134Mu1g/U4l7V6dKfSWTPb95BNuAozgMAQRQRtjjq2NOHKO61DvLImM1hk6k9
ODUvU2Ifv9YxfgBBKvaMj1/jzeVNtbLlV8o8nlcgxjflggYYU59Dogk5d4nyyUv7VvmKIEXff4BI
NMRfam9JZiBoFTUqGMm42y9ar6gd9BYwmYdCM/uFKkMpfgF89rIfqd4CWG5xd40/jH1nu2eek+Yv
NeriFNYOReGvqTkoXmCNopjeK9Gctjv1meugx/aBv4ZMJRaDVEMub9+oUbxlwLcidC2sLeyxWD5U
VC92zuD1Hb+WmkDXA45ip7xWy/9zx3dQtHEM6vuw4ekVVMSX5hARJgdflUb63Sqn4hQj9PTUJ07+
9jYqg/MIxO2N6hpSDJdTHOyx6ydF9uECEP5cUfTxbQcNqfvn4MZC0j0FEgF8hTfnNo1ZUoVWUcIo
dqGYoTFp5XdV9ObO7XF9Ja6l9FXZFpUvAMSb0OlOXlxXicVCVtn8zbCH6ZnXof5g1PhD/A8Tsjle
r3AZHuyXy5YQK0Zdmn04wDdF1gDCWWMU+ul/GIUS5Fr6hEe7LUVKFO2S0kiGkEtrCGJhjKjX1nuV
gJsfBywlOF6w39RrLueis/n0LBFDiH65d8q0WZ7xGlh+3p/LrY+zNulcbjYARlvxZtFqbZZ07hAu
ZSs/doOekvM5NegxS9kpoFwPRbkJRhv9QPB/sDIvJxT1tSOXbCT491r1WJpu/juSOpQJ2nc72d7N
oUAH4zW1dhq3yr+wS+PBk+CiSCL+OLSA/cRqqA0Myp5D6PVXgvNJKe11xwGx3XwlgFNzV5vpKhiE
Mses1IXvoVFyvP+Vrm/q/4f8AlDOg+pKXSHWpyjDQ2UM+17vl6CksXKGZ1GrH9OYT0tW1ZhZcH/M
60uSFxmM6rWDu0KdN29g8PaQDgrGdKW0P8z2MPt91azGKXoe2oadnhS33jtaNyYKagrFIGTYeRFs
++i4eKDmAcM/VI0OOGOCaG+Bq8fHxLWbd1Gt7/kb3tgoJM/o0q6imUgRbyZpOzOEjsEdQ6WHwdLb
eCt5UR2fsnbw3nxrkaeTR6MnQ/meiHi5/XNURyBalVMoXb1+gMMwPcIg3cP+3FpAqBo2XXe0gtRt
ldIyB/gPeTKFTd3ZNX4hOe45da+nc5jqTv+1XAr97RiLlftGJRO6HcnktvteDbR77axBwDkHYRvB
pkS0Ji/MfOe6uvWxAN9wrNF5YnKbjzWZdYYBQDeFkVG3YR7b+rkyMANAMajZ2fw3lpGsiUeVuYpW
0XC6/Fj2TMMjEp4aSqFZD8k85EEiXXFICY6nwaj6nfFuTG2Vh0Xmc+1u8cC/HK+3atVuEfoMVYwq
/p1xwUJCMLKqJx4A1s59fGtuSGRZ5sorojS//pb/JDaylnHDrtDCqamVo1vh3V2aRflSL1gQNNGu
SPJ1IKEBwHsYRBisPn0L9imSomuUkraZnrvWe5WaZ6CRb/yo8rJ+jACdfipm9IPuR6/ruLw2Q7Gn
oFZirvLsl5OsJ7Bv2EGNIUm3etQyVfFjTEBObx6FAtAKeyWPJlfcZKLQX7IlLzGqNZulnR/oDiE9
gWBIM+yUFa6nAxoEBTDGABBCMfZyOp2NNUnZcqxbo4cDptnRh0VR2rfK64CSYtVo/NNYVGm2Xo6C
L5eZlRilhcIlp6ECZAYRQs1+XZtvFWbnTgHCTlEBXDEExm0ORU1TS+AZT2EHfN2HFVlh3KMVB8dO
xP+wdmA8XMLvqtS97eYWNRXoqVOncIFd7veRkqMF4exdl9cneK34MAiJOwn1FiFYSVVb5IyKPdtd
wd9y1HwlHaazjQXH8f6uuzUUbH3o7OQelLM2u250rcJ0RLOEwnHp+pJ5JL0PeWPMzwP4xz9vHs0E
qoEW8CpnCVXkclN4OvZhLJdKrdNDamy2y0COo3vCrvGtcupsCmBVKMQTLsCHbAniUuSNHPNRDds2
9gId28gD6lb125cP4DJniHuSl9UWfNMhFj0JfI2AOFbiQJ8dbdwyWs5GruzJO14dW3q5vA/WSg6v
BX3L1NYNSCF4lzmhS1Hr72lKu0CMaf7p/he6HgUWCKEVVDEXPtf+5ReKRzNPRItCZjvJ9kyVcHl2
OwH78P4wV9vOwJGOUAqdeQV/b5PqsS/cYlRySgkrnqVMPbxBjQaXIWve2whXVxRHyeHlTSOc/wMl
dTmj3iindrC8IewzGX2xh7wPumLRzrNadCcp6z0w/fXUOLrIi9J8B/eEZszleHD7kZ8otDGkwaw8
GLOe+WMvktOkyZ3TdGtmvEd4lqy62pyry5HmBhpgbqljmGFGfaSlRZswneqT0Grx3UzqvRfxa6Xg
ogC0RiWSpVV6nnb8dmpOry6xQ7MgjLokPiSwwZ+cEqG6vo7qdy5Yr595P1tPaNp5sKp170wndDwv
QObCTMdDcDYq852hznun8CorYJVxykDRUuNbW86mMJWkTl/3hjKFhVPP/mIaSzDVXf0+EeV4aJGO
++zk3R4795o6RSWMG9QAP4QrCL29y+WfhNU0kMH0sKe3432Ksn4uvxQG1NzPdQ0F6mfsLmZxAllt
6s/ULWYUXrrGlU9jgv7zUUadFWHB05JUe62pvXhot5kH8FbmQje7xFN21EUc/e4ot7o+Vc5C+cdW
YqvIsRSdVKj0ZVa2h2SUqffQpbnbHHs8gqt3PcYs3vc5qkUWkAPX0ue5Vyh/C6SrEz9tOG0BCj9J
7OM4MRtD0FCdig41RdL2rSUBVge8Bvi89SRcUajo0ZQD6YwRukiAqoAHdN5DKdbBk1FlcieoXG8D
BgMJDmGL1zrPlssPEhWONPLFWbWuPfsvo3Ob+FPTjmYV6LFlVOfWtKIipMcx7xF1rup7TJN3EkgO
MhDKX5sUv7EqL85m7DSy1jV9w8vlA065QNn6vn2WPRqYB6sR8ljndvTpfiS9DthMFJwtT2s4XUz9
ctIIAZeTawojrJEMOcCaHR5Lu553iI/XoYZRUIvCDQWcPaNdjqKLZSr0KDXDJNbnzPdqO2+/UPEU
HqPBU0e6phynnRTyxvfEAwnQL+YeFCu2JUVLQY90HhmUp+DcHxYbzS+a1UplHoQ+Kd2hQMwmBrVH
/Hm8v6rX8yV6Y3ZOaenVy2PzQQVglsUaTTMEr2UbQVtn9UyHHF+BY1IlZeSbbdy0wf1Br28OIEEr
45Ai8er+s/mUntsDzIAGDq7Jcx9lbDIMnP7HrHT3hByvN+zag+M9w0vbBKW/uaQMa0rbhm4GgpS4
Hht69NIU4uu4oOFvDslXqeDkXA/mzi663quU2Vf1BxJAnnFbN/VVwmPMDHAvsw3UI8PjKBj6VL4V
YEhBhO7iKu65igRt+fx4mqmw1pCYGB1XHiZhxOfOjC1fIFW688Wu+fu8okhjsIV6TWq3MHdp6qDf
ROuGpRqXzb/dzPvgkAO5ArICVsI5A36OolMZl6kTRG1saGic045Ak8UqrfOUxb14to1Ix4u8p8ry
UBkRmSpRXNYF0ioCC7DOaqt8j3qw7qXLq3yt7BAvqSABY952z6bMS4qyqbwQnJecwlwdLbgVsEPz
oBhtLX2qXKG1Bxxz8bJxFYynjrKv4q/3d/z1hiBiovCKAtHK19x+qhGBIwdKVxRmat1/i3OBhh+M
lC/3R7mGyK/IRECQYBDY8lzWl9FLc8dohWhHISqsHCqgY1huW1aBM1E5UA59wD8CQdzcWpvFY4Xx
5we3N1DvmUF4DY9K3w6Pepsre5WhG9N3Kfdix2QBzoMrcfm76hLfjwV5h7CcYxAtvJk94Y9NOb65
tb9yMFZpA5DIa7l8c9y7uU5jgbXiE9q2+UGbZH9WGoRe7q/zVdDkDMBbWpE6lGaoMFxOJx6LGqsS
QWGBVvCL1yTyQUBgfq85ZfeE2323Z8pwFcUYEG0ScBh0gnhPbKZFnqsslUI50hx77znp8PQ5o1ol
an9OO9Sua6fK/zXbZUYHiM21E2euvh4tdSDr3Ph8v5XRdzldBHjzSKnB52D2Tvpd0ZVFo8XLq520
5saychOR165SMAjVbu7euipzuqsF9bwuWZRToZuR9PVsqJ/Rm0uMk2Uk0979cA1nNilZ8mgifK7d
vG0dFr1QLLtndP2nMZuGQ1tlTX6shsT76GqTo/mu28f/FnjuAdMDcxcAixSujwV19j2hHx8F97fW
jbVemV9YJmMLqmEzd7nWuRSJU5JphoYt4SBYQ/IYJZZ4uD/Kul8ugiKTRpN1RRoTg7GXuxxlUgZ4
mLLSQhnJ/KETiH+0aeSFGttvZ/Pc2LoU1VfWCqhc7pDN0Y+qRZZ06rVwnNQhSO3MQUzFQsFZmcqD
WTlGEGnq/NLa8R5B/tYkwRTBBoXdwdCbLCOzRyP22haJOWSVnoH9zi8rC+13ZY/DW+97CFE8Fkln
ALusijGX61l2swThq2lhC4b1AfyA86AXVbFDAL2xN+is0yWi/LwS2TdFJQXJlIZnDOcjE+Kctvrf
loyMnQ1443ux64gza/2FBt3me6UydupU4bEX24N+jKUunkC2gp00Olv6c647nwscg45VLKedsHpz
aFLgVQNgNSrY7H1sZ0olMmJ9BQgWH0SJpLudl9rXpbeH7yruSJgbeRHIYXtP+fBG5MH/adWMAblH
BXxzHqLW6tIxWrSwiszhOU5lchq6Lv2JADXerkvzVtdAbmee8SAtqIJDVdz6CQEi1LRVtx5lfkf7
WCpNH6hLk+G8OIA1vX/Wb+2atQrOjqEjiVzE5d5sulil9IqbSIxpSZCVeXKqE7Kf+6O8KsJsQgr1
OoP6KvxAbvnNFSXnyAbKbOqhHdVPEyIqhVAejUR5p6rx11Kxjurg/NMY5oc+8f7SWtfHIOPYWwb0
1kp3Dom9h2+9NW9wYNQR6VTyqtr+IG3CHa3KdDo2XXWwuyh/KqHyPtyf940gw7W4FkZ4iVPm26QC
isiSfhENspJZWX7u8zgP4yy1jku77MFbbm3SlYoHap6FvnJhU9WmbzKHoVRY/H9ToRpCI1nsr1ES
ZY955HVvfRrSyQPGQzJJ/CTkbI5jESmqubi5GcqyL18o0OeBhwLhoVbU6KTajfP2ILoWtyhroTMK
/XwTr7Ws1WKs7fQQ5+YF91dDD1LVfLMADbMCIAJKiYYhb9/NB2vtfknhPFCocRSJsqmWBYuOLjKa
Tnsi1zd2IOL0oFpV/l3P++XJE7oRQTPDWyeRVfNpdOL4QbhjvRM1tfVy2Zw8mhoguoiZvM+uOhtD
M5pFrBphvHTemX5EBHmyil7mcl59xM2ma5G/MRJfqeFv5EMfHUcdH477B+HG7uQAkE9w4xK9tqp2
S0vNFDNxAwwvTyEqpTIKFVgcwHxGD2dSM9uTY7+1vCjimsQcNMuvumHTbLRajcQoqMBoDqzM1Q+V
6JbT/Xmtye12dcGqrEVu3m5X6uuD04rM0GMztKzxjy2UL81sPdOT+Mh1/9lN54/3h3t9j27Ge0Vx
8JABLM9j7nLTOGWpG3MsLLAIyFWeEZwa0kfeT8sYdBQzkqBYMrTmnSkXj7zcYvU8xvj2HfKlFdVv
K8lK+1Fx+/ajiAfL/AzgLnWDaBpS5aAJxXDPjjI6Lx2cpzWLTSfcJiq70MNOUQv911BkCBWRLPfp
s5zT3MNz0fC+WPYyi4NICjInifNr9xgtupqf50RagImVwS0f4P0PnQ91PR1+GM1s4n8jB0UhzkdL
HSSTNH+IsSjc46SrnRsYrWICm4TRBBsW8XE30FueBn6moBLrm06io7E1OdE3vnz3WyuLKQ7ypsyS
oxFlqDOS2KKmNQrqVqcCxE3hz1FefnadSP8zU4MeD4NuzmUwYVDD00GNlB+2gJ76Yqki1p/rpJSh
HjuiOvSN2X5L5igSByNRe9dHs9coHhreKT+FolKRsLvSTPyZOAn/SVPyP4U6DPl5TCf99xDBGTvA
GGo9AteI+mpZevmvuPBgeTZ6WaoBFmy9s3Pcbmx+G44IyQrgWBBbm9uNni3WNiVyxt0AsrQSDsCf
0V6C+7vx1igrgp01piZ6lQzWFdV9b2Tzx4pu+eoMLVox5z2dmFujcFOTefFm52GyCckD8AlnAUoU
trJPAmOYnOMUDXveBrdGAXfIo4rschVRuTxYIzeL5yoRc7HU4cui5uOPcsjj4/0Ve9Uq3Z7flX2E
zSCf5SpeTJQXWzyGqG1WJvLK89oce655pVC4RshED/A8Axgj7YRUdulRsQwyvA7/YKApjUDLnEJ+
dYTe/1Gp0WR7v+7GXQE/kqi59nFVQDqXi5DMNZCqCNyqjTbt98pqtU9zpjgOaiOWgZ9pJlV/FSr6
e27H/ERPbv4/zs6rR25jDdO/iABzuGWHmWlqJI2CJfmGsGwf5kwWw6/fp7TArppNNNH2AewLHai6
ihW+8IYLrYa9RH/rUyABB45e6ordUIh7uyCWQez2oreF9h7yffwnWgPWTjlBftDVl6A3iaIdWhEU
LtYo7sU1FUomBIBcO3/PaRg9Cc7+IR/EsLOsG/NBQIWKE9wiiYpbRS6QDgCYNKF+iacR+opVuodC
cbqdl2hrFJeTyDmBHMZhuf52wrKykgtXvySDBo6wgCkzVlxX9zfwxnsHrPX/jXIL7htR/m1H/VJU
o3its8L+DB9F94sxWQKt6eovuaj2ks7NqZlQ94iXPCKIVY4yRNlSxF3B1Cp38JXOm56b0rF2FnBj
QwAEBSomIwaKHqt7JlLi3tSrybikoaUfx8j7rqqzcUyqLN5ZRHmMVlsPtUkKAo5Nps7uu/5UuLSl
dgtwDbY4YEylye351M9u1p1FV2Yf7Eb5XMZLG6RtaH67//02lpKhmR07nj2y3iWGSzKb0wW8tCTQ
p5wr/IRdwl5B8pZqKYsDTA6hDiIwapLXM2yUOZ0qLzcvedR+DC3tf6JwFWiWw9lVrJ9ekhxT5ZvT
KO+5DD8vtENRstHfXNAiPkHWkQZs5UfD+Cnp5re+tZeDtuyd/62V4IEEDYFSgWSFXv9Eg1aIo8+s
BO0svInnxT1HKfZj99d7q4BIPZ+/ypKCWcziehhiRtpP3mBeQuj0gAXMqkG/WCzmh2TEGPqMrGc0
vCvsscxf9SWjdqrpCNmcTXqNGsFQ5uwlblsTJ32CCMFND0Rdhuq/YRXB1iOTDOfrUgwYP+PiUZzU
1N0TA9ocRcpPUkXEH3ANN5moRPXMz7w01tSfK12Y50Q07X/YzhTyAUMickneK6+r3+aSLOMcoxph
Up7NxalR7fLJxtx957ze3gyQOSTCHqgO81mnuqNo6CFVtXkxBzU6CxcWnpdo/bmu+seXTQ4FtIRS
KK2KNaNpRiY/N7qKF1iNLEj1bTJ+d+JdLszWjEDngNWiui1JvtfrJkQ+JIrBXWdYZopKR0pFJsos
j/g1rHZylq2xIKLSIgAzo1H7uR4LkjL4c5v9hpJ39G5qjO5gjq5ymdvK2zltt68TcSLxm0sn0qRM
vjpsw4Bq/6RY1qUa8V+3IrP6UJp9+QRAyf2ZgKL2G9GrO3vwV+Xh+jpnVGgYqCFRM6CTfD3BpOhL
zelUi9CRzOzDQon+3zTxyto+VnGNC3lD4hCTn+n1m45Iw3IK87b7PgITFoe500XrqzjnvIWoQ6Sg
vMcRRQDMHWApCsmIJ4ka6rNVV8PH0Iurv9IW6YjDYJr5cshgCS2+UXjRW1tVyZsVW9pXiqht6+td
Gn6pB7w9fV0RqfK0c7PJxVxPGx8Fvit8ENnKXk0baYrE6jz7Aks09OnjGs8t9/4hC7lRzF4jIUvt
T51Ijec8xM4HzwqsMaYkKd5hnFcd7/+c2/uGX0GEIB83YMPrcE7BKtIeysnGnaaNjviTOjDLZncn
r9raYMSMUA5onGveuoypDziGZK1uX8xEmX5Mo94dcMYonsMuSS4L1HRfiNrbYXhuTI3uGo1hKAHA
P9adCqHpg2ENCXJJXfRDwwbkrRWl/f3++m082VzWENPBO8ogdQ1FtDphuksnwksZRVb7Q3UUHZkG
D/n51M8dbAGWSSBgF0WJqz/xZJvRpc0xvPURxc277tAUepb4XkSP+Qs26tVHt2r07MVJw3xE1MG2
0kuSLGV0SYcyd3zkFwtjZ0tu3DQ8AVRF4KHy5KxRCNM0lvwTOUgWjtUR6Tk8SXo4ShU6Go8/CSyX
tNqS7biblsCylEvGKXSItnP73IRed1SKSnnK6qHfGWrj84NTZ1IA77mn1vYXjcgFVggzswL1hfpM
S3O3cvZCtq1RqCjJ+hzzISy4Ps29Kjw9mkr3oiwWSBgDzxehL+HOBb0xCpUrXksSInpVv4qVv73X
etHldR9L/BSNqnNvJ9MTuK09VtzWKHRNdAQQ6BTRyLyey1x7ZpImoJZKd8AGFpnS57qa9iwgbqN4
Cbfkpeaz8Iyu/R5nM6O4y8GlzF5QSFWzr2Y8PzvGApksTo5JaJ/oU//v/jGVl+rq0gUZRZ8GHCFC
GWtIfO3YyMl7mXVxuNk5nkr8lnGWv7ttqaFLEvPZ7g+4sZbEB2B74O1Ak1hTJoUowCelQrmglp4c
atNIj0lnFzsn93YUJGslegDqPJiJtbIVhBIQ3cPiXAwEDc5eNBRQZymcPToX6BEW1Q2iEJoX6y/W
Wp3TE1x7l4ji6VtYTfo5gTTx+CjQMQmcJOMOetrqXRStmPQ5pN7nyPrkAP7xLzujOfrwXODJ8mUA
XAD2XYMCkxRNsw4EygU4QPQ2Dc50zpcs+/ofRsEWXoIq5YxWt8LYWjN6T2l46buhfl5cbIViEtWH
Wzt0XbjZKByTkBHKX59XIoKoRkY7vCxQq/1pAbc8RuWezcjt0QFjAG0aEAksNHgr16PYc997zeB4
EC0TM7moY2t8rKPIeJ1B12hnc/a8zw+vHqgGmeBTZSIPXmXBSK5gpUYl9gJuzX0J1Uwc7cbY29W3
rx4AFVpjMAlAiapr9BQWUYNI8iK8xEulEDLO6VnMdXYZ9XTPZXLjmBJlkQLBoJaswXX3wTOayjWz
8BJi7/YP7cbkfV017g7edXMUmsTQ1NjZJHfXH8oLvWoZnSZEpLDpcb6Im2cVcZMv9z/O5rJRK5N1
a1rc605f6sa4gtaMgpNdeFL1KD5byZK/jrL++vhQAAhA38mjxLVwPaFY94rK6PuQT9J0B00X7qEM
HayV+3wPqrC1dlwLJI6/ioDr0pLVd2NfqzTXSjzr37vLmJwXPdnTUtlaO3pelMo5Sfx7tQ+yRuvj
USFWjEOnfo4qj7cntjEqG8vh5f7abU2IuwGAAqEWurarzSAsXYEkO4eXDHE+AOyJdXZyMTx+Z2PW
w3Mt6eY4MKxuIDXCktFNDHqS8ZL9kZXTV9DN+k6IvXUBIZckXx+WjWzlehsIxSySvEnCS1MbyhN9
uuy9VsWJnwi1+OyoS/n8+NJReOEFY3/TL5RL+1uwFSM6WHeA81AYSqvPwomNV66JPZeerQ8Evwdk
KRxzCSy9HsUGyytSXFAvlDOm04Jjz8U0F+/T/bls7TiH3gzNctQiAWxdj4KHN33JbgwvhtCSY4TD
9WtkIoLZYDx7vj/U5oSQQZFN418N6+uhzLZCCddjKIDh+l9V1c5BAq5pb902Z/TbMKtLocWmKi36
hUuh6vVXNbE+KJUXP9UKVtL3J7S17zhAshFIXMIev55QpIXIHnV6eBm6/qswnPQpUqbRbyvRnxBj
zf37w21NDMlQDhFNQVQwVhtinvFQsQqT1zwznS/dkDXfKjg++THEEWtnanKRrsNhaaOKwivZBBpk
ayZWj2AfNDMRBYtjtaeZiubfnTWEP4t0Kk05QxLTSTjIcN6f48YeQVgNQiVXOnCUNaJPjAv0IyFQ
rkSb7FRyeX3sJ8f4++FRqKLzZoCshXK9RrxaSl/kGojoSxwv+KJRkDglfaU/PhdZLINqK/WBqT1e
b4+xaUMqM8xFQ6dKXkbja9SoyQ7Qc2PFAJ84oAax8qG0aVyP4kxR7XZY9lzCJRXYnk7qyW6d/vGz
i30OCEXuCPQT1lJx1lw3WUVt4IJu2hS4MXYYIcqmO6orW3OhSwTMEmoF/1utWLKkUdJrjXMpFlP4
1eiGp97aRXXfniPEAskjOLAsmLrOiTzE4WwNa2zQ+gt+jGXlvdKfdU953KsPP7L8/XCsQQcRqfKd
rj8ODi95rqg1tqjOZBzVDskOXv9qZ9m2JgRTlpsVRQtewVU43NW6lXsGo+Cy6/oxaigHT+AcWmFW
vbOnb+8FpiKDOg7OL8HM6wkpkzLqesyengf325ApFxE3/0TO8FrMnKRi7nZKdJtTk+JndCip06x3
t9JjRLJMTC0uVf0wuaP47Da69S43eud4/1LYG0puzt9e9VpDVyzL5EFS1PnLpI8Yrxdu+dTlcbIz
q9uHg82N/QqUCQB3N8h+rWmWosgcG5V/681y2n/Qnf4edW7nAyb65/60bs+UHAuEh2RB88iv7ofC
zh2vlbW7RPEaH0RRexq6Ze/e3lg8+kQyigCNQ/C62oLDMHmKZ07OpYIEvxzQC7YOYpwq/UgV0905
VVuDcScTJRBR4re1ilkQFHbTLrKdSxRNua8AbvLzfPkbp2rj4WuPPjIbnu/Efqe2cb0n0FP22jHW
3ctMSfqg5o44t/Sudw7VxicCJSxXjgIUWfrqlmgbrIuaeHEvoPa9w4yW21Fpq38f3gc0pHiMpOAD
Se1qH/DYj0muUwvQ2l7x+6ovnvNK33M++MUJvw4cyPqkIjhdG6q464B/xLlcGTEnu+ASvbSXchTp
pxYI+5cRkzzbb/QZJRzPGdL3SsbJOmZLPsWHGgF9aMJGY+scuoL/i5Zj7P3dHJdaP7ROuHS+Pfa6
c2EH1m+aNyzLXxH3bvh3jtid0vtqYihV6OPdGCff46rVugPIcuSm7q+i3Fr3preKwZBEkkJeLik0
sXhxmURXnRJjEi/jbC9vWRF+hWA3UZZPsg9dl+Q/7w+/sfOhJFFIlpVRMMmrO8os3XAwrQ7HZg/6
XtvU6TlGkDuIcvvvx0eSjTdwbpD3yHmvd75wQ2OOZeKmmrhkukJVTlStHSqj0LrvD7Wx/QnEaCwi
NQAMZR0nhW7am2pSKhclKqJTiHnYE2vwsEww5QgQ8ugYyPUDW3c9obDVF6UuE+Vi1O18docanloT
/TB7dU+McWs+vFVUW20620Sy1yMJoyjyYraVC9VW9yjQ0LBADEG+31m3rc3Ah5FqqBAPKfBej0NH
Jq77Ko4Cx6mq41J05R+OG1XPy+KMT/c/0Qbagi1HT5Jkl4CZ0v/1WEajLNRkW8RiUETk7v3UGtXX
udYxU83ha9tOrPp2WX5Syv4JRc2v8TTv1Ua2fwPzpBHFASCNvP4NRBxNq4FtuRi53f3PCvvmxzCr
y9FFGfach7bna2EXPmVF6xxHV2/f3KHXDik3+E7+/6vnuboFaFZKzgrFBvmsXv8Sp7dSFSn7JlgQ
/sgPJpoA3lfom2l8nic1Nf9S8yn8WZuzsrz0XYQ2SE2Eg/WklpZKeCQoRLgKS2Edlc5Z5MqXLpkV
ZGVjGDjHBeqIdgGcqXyFFuP1H3CubZLPoz0ow9HuTSjiWaNWzSHvC6ezfGd2mgEAcKteauAG+nso
9tylapi0J8tLvPz7aNbT17Q12vTQuxgp+Fo/hc3RCBO8oW3SWOOsTOqvxpTtLC/q0E7KF9iu1AH8
Rmna5R2GqnHxJSnqUnysxyV6K0UfWRetCO34MBel9yVO80k7hHqUeYGB71b9Rz7PankAyqSMfm7E
Xl34HUln9tWCzVQ+CWKG6kjiEuOXEmZ1fwir2AOHqk3jcK7cvlRejdHJ8ye37uzsMjtWP/mTVWia
byk6WYHpDjjmIrZgzP5I78R5hkzRR65PDbD9J1W1wjvTOuw9wiptCvl1kzal5aFyC7qluVp280dn
zrPmTW+rsvxDmdrJQNChd+a/MzON8lOu6a32YYL45PgpSPpaO86pE5YnIB5x5btR4kxPnVXgTXm0
68gyA/S3ivzVTbykPkb6YpHILnau7Sl3b1wx2KRT2Ccwobi/joCissB0ItTCi7Q1DjCeiYAqRMNO
9PNrH6/2OVhT6FlU8BDcXAsGQGxV8rirFfCBuhboudl/TWNtPCShhHiDlhAvyFRqb8m8eB+WWh2+
YAaZfbx/92zNFX13IITy0UOb9fqw1ZPRYBrohRcHSbaDRln8lOrNuHOZbo1Ctg4WGTMFqTJ9PYqp
Nba2eLysdhq7n6MijGnTNtVOQ2bjypYQJOoBwDsokevXoxh6iYiynkVBEYYQC7xK/yy726+xFql7
vKWNGYHaoEdCz9kBLra6Lsu+LZYlVJRLqHJFH/RQfEHVvd2zM/wVA682CYBrZDvIp4GIrCWqUqfP
ZtdgnEQsr+jSHBQ7Sv20jN9xO750k/ecqu6RjOfdNCbvZyN66VwMJbsh+pDb+bEFxtJr8xOCvuey
KP7s8+aM6dgpKyBBREp1mNXpaHVz5SeGufOsbWSzwDUl6wlQAyu0eqmRqc0mBLWjALjm94Er36eK
rByNrn0tDP5b2Y+zAjmwslFPFY/a8Rq/WcDswk+8jQLDinvfLLT5hUhL7BQEtp5KBpAPtSUT53Xj
z2sSewqnMgpUF7easEif4jyHPAZW0LLf26EYsZVxf7ZdibOh/XEcnJ0ncmvzsaY8kJQlQGevVjav
I6NI4jkK4Jho/yRaNmh+0wLlevhuAAMrmxiUQ8HcrU4t9XGs1hY+YIxGzTHNWg0/kWhPy3NzMhwj
Eht0qW5aJbNQRm2pwijIRzOiLlVBO/F1/G6P92dzux2p4PAPorKS+reGWlUIyttCNZNAbYSdn6i/
lBihLhlKgJE+OOnHfPTiT0aJuMnOOt7eS6iZQP5HY5/KGPWd63sJQGkOMb7KAt0yXggRsickPh1i
1z35t9vKh2RRSwgR8Nzbeg5OAb3qAuwKEl5/cahVrS18s3GSj442zVhzCmhGO6d8a0x2CQcdTC7h
8mqTLKHaWUsTlUHNZ3ybc61NDoPZI1vV5IP1QWaab/c/5O2G4Qv+Eu9CiJDi3+rqdVLXAF5cIodh
asOP0G7Ul0wr8z0959uvRrmAfJ5WOKcMfajrr0Zsp/UisUsE0UYP62VhkzZ701Ol1o8XQmA6wjGW
hhoctXXsXaaZoc01Q2GpEVYvs5aE09PYZ8XOEdiYEpALlHkpZKqy83U9pbRsM0ALOo9WNCu+YdXJ
qdLyAcyZvgdbuP1ItKHAMIHZp7SIju31ULArFG1BUjwQcOR+UnXxnlwQGXtyCDcVA8pGoLq4OYCw
0qReHa0afVywqvMYaMqCNaCDbJjx2sT6mPmlFVU/IO7F6evSFIV4GsY2xDakLts9b4WbyUr8JrET
pR/pO7S2nUst7N8WmAlBjpW1Bleu15B8g5n/MH5PgqsZghNuy3b5quHr4KZQRzysgZrV43GY0vlz
NyxNEC+68u3+Kbs51yCSpZUebSLECUFpXH9A01safcgNEZiFHX1rc09EPjgkLKgHa6B2hCL+wwZA
EgQNqgEeF2o3NzEVlgpVXza6CFo9rd9jalv6mVpPjwpOYHRicxmjjknfnI9wPbHQxczMbk0RCLqI
9bOaL8WnBLWwPd3hjQV0wPRyP9E3l3TD63EaDGE0dTHGwDQ6eiCK6M2nuM2HyE97t5+RP9ujHMpP
chUrMjM+FjUezAgQfFhdxWNd1Eo7yBEbb/g317ryWQhtesqtCKkuQ4t/lORxh0SfRXK6v1tubhY5
NKmvQweVN3yNt2ucCndg3uzAwpPj2dTb5I8W460nq232yIjbQ3Hzcydzj63TJnVxenuOxRgMoY0n
fa1WRnFa8lx9pyXLXqFu42Sjdw/0itAEeNwaAxMlEUe76cYgq2zjL73szWAg4D8+vnqQQfAdlSgv
QA/XW4USi00ZQ8FiutBTfPhivSSfNkenflcpiAd9f3w4VAcp9sAY81AMuB4u16c6nsyQwmYkucRO
35zrcPw+Lv2esuLWGUDum5K1JKlaa50yGMdIp6XZFKjLtPwEDVb/JaJZG5/R8s2Ts16npbazEzeH
BMQoZcbBxqz12mmti7G08imIKNM/54ba2n7ppdaffT0XOQZ0EeH5f1jPX07pUuXIWbc8cy1RU9tJ
p8AuRfHT1ub5TC0GLbAx6vZegNsHj1IkgFOSaWqttDSuvx2jOA0h1RT0+pAeUoU72lfaMn4eyHff
ptIR7/O+bA9ualRPVV3vtaq37hjaXYTPEg90Uy/QrKUQPeXWIBobgRVcWDz1RZW9tPNPc6B56Xcu
zV7Ahfqys8q39RLJrOWTIowgq6TrqddjgSLYzLadmmbqLxjHx82hMlCgOJQiCv8XqZFIfDNqy49R
14k3TTH9moJDeXj4c5Nb8huIbIBYequXcW6kbye+PDzCaX1uxILdppL8LaxweL4/0sZiy/ATJ0Od
0Boo5vXHTmIdGoyTTAEuM/OLkpjGj7jpqnPRTtr7MhQD3B1FPxHr7aHEN+49BNml8TtRAFn8aptV
XqoaVGEnMolanCajT89DFrY7/gMbVzlRKOoo3EKyD7KaH37sRc2jPwVN3denUqvKD70zjCdiumTn
1d/YPVJn1QXFIQtE5rpTq6SYnCllBLyitafpk553leODd0tfpyJTxkMXxm3pG/EMf9GY8EE7KAYU
qXMe0dnd2UG335XbV5LpKeoAxF//lhqrAM2NI3ay2v4sveGPwbVfunH61sIA8Cku+6E5fL2/l26/
6PWY8s9/a8Djy1t4VOBEoAgOaA0uETGIJtnZsbdflNyaSgd9XfDdN+wqt4sSHIXl4+wUzh910xl/
mlnaJH7ohtO/92e0ORaIUWkDr7N/VntUi1riGnRiAmzNxoNqjtOJyrVyGGPv8RtesmbobBm0hHil
VzGjkTh5GelMKw975XlO0vzZVovyPLnu3t7Y+E50VmWBAmFSCi+rM0FcP09FPJLRJHF27qgzXvK8
inZwTXJtrkNFJoQWC/0VLpYbbro7z52Rq9MY9A7MhbyEGhp/qFU186cqrpCw29XS2p4XbxeHED+z
tfeHrTS9rvYsYT/yMiUISLyrRJPugLA39wQwDGqO1OY4ZNe7nI2AVwCyMkE7oFcllGiC418DXDbK
hykmKPBJCV56qxSbqUdcDxWFqhub1AaCfmgHpCOBhjV0ik/3N/ltOEP1Adl2OHQsG5nE9SgF6Vld
VtoYNKYAO2P1Pqbj2aHD89ovBjKk/zAc9WYXWIuES8if89stoZWjMdjQuoNkTN1XOnzjx27Snf8J
VVOeKS/NO+Nt7Qr01XjjCEP5t349nlPZSIxlYgrChva+XyP+kvmJO3SPLyN/PxQa2sZc/uvYwZhb
IFy1MgcGQqrOO7eDsHjM3WbsGG1cEtSstKx6ub+YG5OTaRFQSDT+oa7LzfrbYtKgpriSCTWgEA7G
OGy+J4g4nO8PsrHjiYtc9MwohPCirEoCTdjNVC9bNTBrDW9qO7bfdNKvF7Nx6z3fh9vgEzqVZCnL
ah/p3upuWpKFDmTUCpDFdn6e7JQRMjdZTrjC2NKCOBnROx6HQ5ooyY+5tfbMb7Ym+/sPWJ2GvBy0
sIwHEXQNzHwnVVLfEMr0UdGq6T98vN+HWn28ShRgoLJeBESddLy92PCNDC/S+19vIxKQMGCiaXTS
6QKuV3R2nVFrZxFkrjsdanaMP0a4nxbdnB/KWPsrHVLP73p7Z9dsbc3fx10tJO39JWzHUQSaldJm
NJrsFevwPSj/xisjASGAG9ifaIav1tBQePXNmIKOiW3vkSA3Poa2FsJfqqJ/FVWE/tA27vHxJeX9
/LVDKZati6kx0l6zcClceUWff5/zoQzMVPQfU7rpZx757pDYXfSR5t3DSFGJf4GEjHU1Eh3EJNfn
XXVxr25zpqtQLX6JIvHdFXX7nNAP3Qkgf6ldrN5v1O0l9BDBLD7kat+MdpGWZkK9JTWL6UlP+gn4
Q5ujsFt47rGIFu0gSgOzitzsnpKq9M6mG3tPaUR5wZi6/qRFnnsC3KUSdvfOOVzaPWruryj25jdC
zQZzS4xBr+p6Oeo5hVxjxiPi0X3tu1pRvNYmpQY3a45eb0RYzSbWEf2o+pxXJOyYxekXTDd0tNd6
5bTYWf3l/tbYuj6gHlIVoCYHDHoVHWhdYWntoIogra3oSXHT+Ku+oAa1tN4eT2Jz68vuGVc/VfC1
lNlcqG6BvvMYOAslzHMyFUUFyiHKW9+1euNVtZVwPKRTvKfCunWyeeLI3ejpSwbS9arDGU9NZ87I
Tke7a05Wi+2Qb03WYu50tTYHotAiC8RAltZFKzzA1UV3izFwXQQhUpz6/JZK2c41vBH/kO9L5TFy
bYKE1Sbq4dgms2eOQZXYSHZN5kJE1/VV4nNvYjtlt2q3R6va2ibSD4TPxireaGxZLRAbVxb95lHz
vgpVzByzZH6nERjt3MOb03PZiZInAeZpdUOmZaGVQx6KoPRK9b2Rjoi0FLpd+KqI1Vd9ivdaQJtf
DWCvZMVKi0b5xP8Wk9TCVrS8SmXxYknCJzEveeaLIav2NGS3ZgZOlSY1ZFL8olYfDs4YEthjT44L
ckX3rUwjFh+MefqO9KRZnyulq3fKCZtDEpcQ+JOr3XC68gU3LyUhdfJiLX5qx6H8kjSqG6B7bnzq
6AftnIDN8SSRAqwoBeJf6sG/rWUr2qyKJzKAojWPapPO5xojiRfFLu2D6Y6f719e26NBYAVwINFJ
q9dFry0vsmPgqEaBjjtexsvXplM6aDw2foPdou6Mt7VTaJTIJAogFOWu650SLaVmJ67HB0T6X/Pr
saRGMafmfxqGZ5PKHjz9tZVnOZTp4iV08Nquzz5lWjd9QGFz+i+fCpwOVwgQJCD015OZY1ss9Uhr
RFP66E8lttOT7TrJj3wcq+9jlu01jzcXT8JTyXTBYq8BvlrYmqPgHgm6cc7SsxL2uFV0o9r9cX9T
bF1V8vKQeTwaw+u+S6ZX3hjn8RTwdronu8zqM8K0/QVjK+twf6jN/ff/h1rnu3GuW4tVUn5FFzA5
0O2p/Ugb3qmh+dL0u4rGW+8n60fWRCLP5lhdH4uHqUrdsPuQlrOfx7IeTl6HK6lAJeM0w3KK/I4S
+enxOZJD0a9mTM60cb1N9HKAOZJyxlyMuk5j10fHbmz1d0sMrsJHSHLPNnQro+KESUErGv+ImFwP
WFtVqIiF7weER8fCpeTw+5XQ8m992OSfR3g/pzyblTfJTWz9Windf//DlKUCFP0tnqA1iSp2LWWq
c5oXrhpjuiEKT1UOzkgJYASX6vhVK21T74+5tWtBB3C7SINR5I+uZ62UljJAMpmCYYz0+RBmmf1G
gJS+r3KeyZ19u3UUofmCBvNwyuE9uh4sCwtvClU6FiouHF9azohyUBVn3Iv4NseRZstcHESX69eA
tiQFebulmJ1rAFpL3CqHWLQ7F9lWwgh5k/4uITXYh9UrkLax0dSCUZxoFh/dZa7OQ4PRDcYz6XLU
eqN6GZeS+LKww50S+sZXg56IhgvenLRD1/r+daY6C0E83QiAEBwOzzpguRP5i9IVj28QCNMsIuBY
Htc1UEVpo9xw6PIELEP0zTGKufBzpXBOaan3Tw9vRvppUlEBuA9w/9VNY809vjtaQowXLhGictGY
VWclV5f4omui3SsKbVxsoCFhg+MzJ+2DVgFYNLozwCjY2aHZau4hJIL6SbCg6f6gmsM/0l9qebLd
3DF3SqMb+5PjDWKV5wgjyHXTQVVF7WoRBx3N4Oy5QWfvNSqrfCde3xyF4hBPLY5zqHtcnzaaSq2y
9GwSsBXFS9br0WEukz398o2tKDm5QH7gz+gYaF6PUjrFUpbtMAVVa9nfZr3sXjswCN+UrmTA+/tj
490jZaQWStORq3pNR8jMLmoV22PbDw6K5ElvWgcvtND5HpO01Y9uY2mPH3LGk5JgVH7pd672iOtN
CTaYpB306bsQz8fcXt7pRt4UhwHYyA9B7pP4ZVHHxYF6WL+n3bW1vJLBjaqNFOD/5ST6W2CrQa9p
lHZGQSCvi09jhT7oMW6wQT3YXT81O/fKxomghv4LJkxJHUGL649J+SF1ZzD/QdZ6AkHHuFOGA1ag
S3XSMn1uXuoqrT84Sa1F5/ufdmOzykyIG5s6PpLNq6NfSO9C251VOD5GcexVJ/3gdLb1KCwdnVbO
Ok/Qr0LA+oVN8QSlOW+p4BXbOihUsz9bsVQcVIW7M9QtNJmxcFfnKuPLUR5araUwuxYTzV4LEosC
n7/EVEjBkUT4qIJFeodKwzydijEtzAMFIKTgy7BUJE2wj/1UaN2eqsLWCnOxyrgeWxjol9ffNp1n
O6YipQYtUoD+kKripCv9nt/V7Shob0kGM2gubCvXSPO2taYiTwc1GNHSez8ovfusOaj0398ttxcB
2F1CNFncI4dYf0cvbsCdU6ENZg9kweRpxd9NNU9/1rbSY2ZvJv/cH29jVnBWZf0BSXNMneWf/3YK
qwa3TnrQZjDP1fw/tHfn+Th7RrwX2N+GFDx7VFcoP8Oiv4F0JJ2OqYZelkFSJcarsIfonV0q8Uue
Rs1bmofWKY0t/clorfrh8wdwUpfSWXw1Ce64nqEYHK0pzbINijRMT4610IFHhMX78uhCSnwmOuYE
mzjNrPE5mWHNMGBxqhzsJj0DGR1fF8PZS8XkVr4ud0LoxJNIElyAHa3ZJ5rdtp46Dk1gKXZ/LHIn
99vZ+gwQy6T6UZ4cFNb8rinf+Ax/35/gBriBsaVAPyEFDXF1latbbWoO9aw2gauM4LxjSRQpXKc9
wjId/LLqh7ORV86ROrx3tHKt+mKgvfX41wSXSnxIP4NHeY0YNUYKQUutdDzKSzL5baIO2cFeunTP
6O32IMroSYZs5NZUv1cHI3FAj3WF0tNX051vUMz6+WhHs+thF2rOwzGN9Gb5eH+Jb59EMmziJ2ru
1BBu3GzrzJwUs6mhg9Es+QjWqnL+auc0q49TQet35x6/HY3wFw4yKRLBGuys64NBV6gsuBV+dS6q
J6Nf9I8DVzVqKuVunX5jLFkXQXwWm3Upen09ltVEnhklWRW4Yxo/23YK67Qs8mdl0bWdl/72RiPS
hp6DPhoZJ9LD10MlXGcjK1wFldp0R6ue+i/LkHef7n+q2+3BKEj7wg2Q1DpvtT1UvSnDCA5nkDla
eywrW3kXWa4I3CVRPhVtp+1gKTbGI23mYuHlweJwbS6XxUs4D3pSB0bbmwj9J0Y++4qIcPcGJJCl
h8iC2Xl+eJIMRv4AfEgGiqsTD3m8KYzMrnkcHARv+2W49MArTmE9dO+y2g539v/tp/slHcMcpVsu
ZIXrT5dn8UCpmK4axmvfU6NXztHcTKf7k7p9iWiFSZExUNM2gnOr/WGX6IL0BqgUNe20Q4zCwKca
rZWnMpp/OFqcR37tlO6JjvMf9we+PQNEDmS0ZHrUceGyX8+ujEw9RHwFGEJRiuW9R2L0NW20WXwA
K2s8fAq4oHn14ARJDOf6wE3OmFRQzqnZNVEWGHMSHxpK5Ttp7e0H+7/iWTK3Bae5FkbOmwyUlhsv
QTlO0XSEkuOmBwTNJ+/hnQhZFoQDiHqANySW12uXhGOGF9KgB+k0Fe8KNxaHzombjxkWpEfBW7mT
j91+K9AO4OlpKiNPQnXwejzFilIbCyIjKGxF97BSNcr6MIVt4z2blWm/Pboz8FrgmAGJoRiBJMr1
aFYLCDvlXAdO2+mHBUmAc2RN8fs+V5Wdhdx4xQmFCJXBenKobxSz27HXc2+O+6AUYf7spjokqizu
/+51+OqoFCbiWPWOcpRgtA/ZUCclVBNjNk73p7yxc0AYo0IsiZRUYVaHQfHSWOFPBpAPWXXs+zxT
Xm10sNqdK+X2QyJ1BbqUgExKzayzzEQP07KxMhGgNmTShNJpI4KCV17iftR23oTbOYGfolhALQn6
DPnY9WcEUqEVA0rRgbFE3lFX6/GUEZ7491fuNpNFOU5yQullSGLaarNgvJTqAhvaoJkq5c8xdqf5
Q0858CnrxugrkLdUQWTZmvfsOuSvvw494ahRD4FaSKYAN+7/kHYeS47jTLu+IkbQmy0pqYzU1WZ6
2syG0ePoCVrQXP3/oM5mRCmKUd+Z6MVEjIEAAolE5muuZ2e5reF1opnP69QaD30zTg+wg4tjL4ri
o4aW4ruPIMJuBC7Y6+A8ufuuxxu8outJ8Yhg6VIhx5APp7rv7UMGj2Yntb35cAj3gKqHQMCp4GG7
uedkPTsTLB6LJUVGXBqTd+plVrx3y6tReH/AIyPt4hK/nlDqVG4HZsk680761/BbPzRl8+7bjUEU
ZlChSAld29It9ZQWtc7Mhegq0vb3pvK6KolyL62yB2MR7j/VKIL5JSmGon4sGqv0dxKVO2uJpB8w
YEoD6gm7iZytyLtCloV+DugZngZd8yPLTI2dOuPNZlQS6crlj4qHxZtr88USjgY0w0A/S9pDHzJ7
hgtnaH3/we7a7Li4UzK9dzsyFdCsZK8U3umPbg53FssGBw3bOOPekP7Ew8f/XOmF/1IJs/jj7RN+
Zwl5I6tPyIZxbyTnBoeHQBP7xnnssGeMlwHkJ0Sdnbv7zhLi7UUTCy4cRmJbjZvMrmJyBM85F707
f00z3YhmIbQDjoDV0Zus8vT2rG4iMY0Y3v2kCS5JOY/x6+0fD+kSTEvvnBHldoNjYTUGVTe/AfVv
rJ7Mn94e7nYRub4BdFAU4qlIceN6uEBvrWHIDecckDHgotiZmI/DVmp//g/jEA/p+YLCROHiehw9
m1HVhHF1Ho1cfqyyjiyyEf3ONXb7sSi0ATmgUclbg/BxPUrcwnRtmtI9c/CeOr0aDprTnFvD1w55
3v54e0p3vhQ3jEtyzL2saDDXg+mx32a+kI6yr84OVqCV+FqaNbL97R7T6M5QuLBQliX+crVs0WxJ
PPiBdBfvXGoAiv6qLK/G/6LRUZzORspSO4nWnWWkEQjUh8oJbcEtbG+UqVc4yMOfXerZzzS/vC40
gqF8cBMdePrQaXutijsTZBHJ6ogY/Nk+aZqADMp1G//sinE6DVo+nuISN7NJdu9GFKlulqIoIMMF
RWwL8xzc0mn0ZWKobMDjA4U2Sx7RtMGGU4hS34nz9yYG7E7BUihfM+71JkEaopbL6AZnM0ZBZ9Ta
3zIvKx9709w5yHcGYmJKko4rE+7/Jg/IjC5xcynjcwVF4TxnvnSOQ9d33+wh0fbs9O4OBtKRvwBY
gnq8nhXcsrJK8StEjcJt7DCL/fEPrS9Bc4Df/vPdxwwMnapScInxKNxMbEoTPSUdj8+56cyHWTTi
sfOAyGqde3h7pJuUkScMJTNLUemU29omegDmbxuvNeKz24n8B2V954LuunGs23k59PmwPjRJkD6+
Pahaqqt8UQ2qtAoR3qdMsm3SrXXpYrfLoJVmmafCo3+b5f6efvztiSZ+KC8RXWGjwMVuPlhGdJLS
4RZbqz/EtH4HTo2Aqui8cMnav96e0u3uYDBf1eepZEMk2Oz5PPFbbcyIwonRxkejdeonCsLNo7Xm
6Q7M7Hb11FAKHQLykbqymvd/6vKODIZxmTQHmnW26seYfzmHMqYS7rfndG8g0PboPLJ4quVwPVCT
2GkXj6UHg9xeHsvUcR4JMHsmJrc7kD4qhTJVmePVso3zHc2pefYrT1UiyhAbTET4mz9nU39yhuAT
pLHvb8/q1TvwevfB84AMDCwQmCpsqutpVVrrZlk7eefMkC9j3h3yZkHBHuKbvAT6eMrsHn0iytNi
DV68ekqi1rP2iC5qP9z8CPLUV0MVgv/mhEMRI2RBUz27aN7h3lG2ZWRSnXysuhQ5TIEQ86FImyWM
PTl+eXsF7uxVMOIqX1CmX7ygrhcgLzTbGWLhqb3ahWBgtEdo9ai5dcWe3dm9ofioSjVCYXtuzqDo
UpxwV++cg4Z/9s3CpYRGC7CeYmMnkt3ZrZyoV1YjiLebmJk3tYdpDCsquqL7u4Lv82/nte+WfySd
I5pw4wCXYvE2a8fjaHAFZl7nYk6LT8Kb0pcuH7WdZOR2LoyBpSGJAScP3czrL1TGzVo6xZJfkPa1
YFsxIz2yUzHtyS7eGYiEW8VJNiKQ480RB/3byqmz8wuQGh1JCK08IABohu/dcFSmIZwyCHg6bFCu
p5NpC1l44uSXYe7nI5oKazRK23igo9H9D0OpZwQge4CjNxwIKxULSnaiuKSlZxTPs+vFMqKpsFqP
dRtXe6Tw2zuGEIIZLRmB4qttVTrHCvFabuXigrKFcMO1t5pI6xzrJelLEHsVadC7g7IaUYkskWsQ
xPTrtcSpIC2KdiouLHOHzXywHHMeUDs39O25vR5lU1SNCxN6jDEUFxAQAbq+bnaALTmETZuVOxPa
G2oTjoXWii7DP+SiO81w8dfO/Gi1Y/9p8ZbxvZVvGhYYZOMn6yho19a/s/YaHmEWQ80JimVJPnlh
Dx53JxDd3RNcKyrZZsNvQZwaRdZcDHpxkbmuhVhaPsyDhziI+2HshubdtQemxLOFvoVqLW8jBRZ3
Tt43VnGZyLGjoJLLMY7H7NnPp70PdXdergJSkHjcguLELOaKkFVcMmt9Kcv8AE39eUwNJ+pkvEdD
vr0fKXqr4oMJ61RBEK63+SiXyqspH17E6qTfvb5frdDEycQIc6OfrFDWSk0jmOU4H9bS2xU+vLcr
EbJRcyXaA22+Hr/RIQxYVVlculaz2Pfu0EUFOLkhklR5do7AnSis2mhkJbjTQYhW//w/Gd2A40bZ
5ZzpAQXVFxJu8UBxPX54OwrfHQUoM11r3JvBvV6P4qa+O4+4nV2yaQ4w6Lazx3mQe1XGOwuHOjKZ
PaQLj4rw5uqyFt2ktmIQgAXKXlnsrYhMxz5Kd94uC+3eWAoxojAMVDb1zSZJhV2VSbmUF9kugXk0
qib504vjfg0XGYg5GhvBvVl7LvyzFvndf2vYSEZkVJ5Olx5J0A9Cc9Z/x64OXkTuB1rI3a7b787X
gXIjdkYoIOrQp7pe93XUjVEr4+JSUOL6Bai5PU6TNv759te9czrBOVF/pPIJdnJbXM1nrc1QfSwu
i+b+XljZow+e87DieZgU5t5HvreVqAHR/AUbAB5ps/Btmlar6Orykpq+OLWjULIRC2CPndv87jhq
s5KrKibn5nXqslGNwm/LS6vF5SFFTjlMvcw+vL1097YRek5q2cA8APi9/kBtOjXZMDblJWusl9nW
NJx+ujWUS/L+FxWPejAOqnUO6mzLJhNO0GmTtMuLthbToQq85bRU6Xx6ez73Vk35lCvdFpUlbOZT
1k06UP8sL3XQV4dqKSXirJb9638YheuF4Ki6I9uDzg1qpeiGlBeAkuI0+UV3tEdwP/9fo2zV0ij+
6o2ZaOUFhncWTbInSx2WPX2NeyummrrKM4Y7dFvb8RKmmDaMMiARGwlZmEQCdLffnsudfcbzFnAB
f2hdbZuAk1Nr9iiK5Xmpkg7bN5wP5Ae9sKqvy5xYe/rOd0dTQUe1p3QQKde72kuzzHZRaX3uJ/jO
oV/bbhQbhXXoM1v/+f6ZuQoIQkGTp95WnyR1yjinC7I8m60/PIAaLsrQZD1/GmUqd64x9buvX86q
j8p7BPS1KoBsYk+jT0stG2d9TnOg3kAKhmK4SH/Sm2Phxpl9LLSy1SMfv9e9pOR2myifFTdQCBQ6
I9uwt5arsEGxm882TunfnQkNxNyB8fD2Yt6OAssJGVX2SgAoeFusLbq5Yz0x2TATdz2Z8SKedEM2
74V4ATpWuQAeK0raY5sLa0bdrYk9YuSI5sUngeX606g1xgmV9L17+vaLqbeyErB7fQZumVsJforL
7CkHv7LyIqtxqz9NrbU/jnbiH4xFM/5ypfVukB7zw8aPTiMNHupLm2zHhGy9zAXzo4+ZraE7BuPB
XPh8kcxA0HtSynTnfN+dJ+xPSqlMlPrm9YnzmxjCrvICt7JJD5PZSyFkYt7QYZh5oqa7hLnrfn33
ZiG3QP8WNR3LvmnqVmPsmN2EHUU2u9NFm4bxIxfxu23IKONDhQPsqMrsIG2uZxbQl/OqSmeUVAO/
7WbmoxXr7cPbc3kNE9dHG3U1PAO4IBW9YotfCPys1hMNAfWyt/vptyK1yhrRbtH1XysgdNmTaudN
YZWJQYYx9MZxitbcRvXNaXVkycnMqzjqjUX9Zz2d5pcgA3t71tPWm0IrqLvyaFvl0IXg+gMH1cGs
GiOA/cXetXUbfJkJG0G1umFVb6/gFSEqYXvMpG8tjNswLrD/xUcZH9O+WMWuSvudkKFeSoDQlaIS
+qWb7xOPdZA6dXpendnVjyOiZu1joCet/+DGvWFc5IRy9lka9hh8QzmvTp74hRUVmDWjuo8ybl2D
SXa0NrIWDHir0ImXNUEgUZu+mqM3apG/WHH9IRs7c3gZinjKo67XZ/2PzK2q+Mm1WzEhLYDI/7dp
EIF8d0tJCf7xPqJwadBi3wR9Z+nWVu/14lw0Fe/oYclOdZCULz1ltOPbu/A2kebShKhEwRskNYnN
9Vric4KkS96V5yGwZ1hfa3nsOl8HQ8DuicX6busaUPsQM0D/Uc+BuLc5W34TFHpsruVZxl1XHVYn
Lv3DgHXFF9PMHX0nn3o1VLg+Y7A9EY0HII0nMTLy19OLaTjSoWC4ChOMoQ7XsbXGHz4gPe8wFhS6
6xBt68CDcGMjARb2ee8k0eTofvMJy3ZQDrkxZr+szkW8lk59756KPDGsSzq3qMdglxHU34IsN+dD
k3jmP/jQxhWUaqeGc59YWnp0B2q1v5cmj7GTZq3wMuaUp/2LU8vgH+pNbR6a/J7gvI6L3j+UKDjL
nW98c17QVaDnpaCJXLTwXq8XAZJpnS+izs9yHuxw8bT8UATlHlLwFlAH0ov9SllGsXnpv14P0zfD
Wlg2lLcOf5Tj0hkIJzu1c8q7uAplkpohZjf4IdUOAjx0Fx/6Zc124DC3U4Xaix/0KxSGEsPmN6S9
qElvgeYjxmA+GVPc/2akaf/b24fmJt5RVkNiSiEUed9AJ76e6Rgg64BYRYcsaNwcFn9poryKzQdH
T/c6J3cmBDOTmx2konJm3bxuhLB6rC/c7tyU5q/BKWwkXPCIeXs+6n9ydUqYD69OStEwsVWB7Xo+
RZU2frKu3ZmjUNjHZuWIHmI7c6yD1vaT86RTOXCPE6WOv2nxFUvY95a2d4uob7P9FWibMDz8NGa6
iXoIavWt5yK3XbVCvDiZzB/mvJoesGV0AO2OXvJQz375TzG5+g7Q6CYK8kpVunxQDQA10Yi4XoCF
GqrdYcx2jtPxuyzs8WM89t+c1ree9Twtd6KSOm+biSqPb25MXmHKbv56NPRMY1vLsuGsic59jHUL
2nmTCzT1M1HFfbRMteS93PnrXjy8nSc0TtVnR0sPDPFWIgrtPAcLIwRQqg6FzqfJK5huaxrpSbay
KZ+7WLTtTvS5/ayMqdohZMQKB7c9LBXObkMez+d+lWQtZT1p+oe6w+MqO/R66/cfZDws4mPTpMU3
Ifp1Ob29u29PK3kCL3byNkSxKJ5dL7dS7DCm2VU6RIbzvSgD/cnWV2hXuNvtXNy3pxUpdUIt2stk
qbR5r4ciMppNEiMHVJrZ9NUe8+XjAnRo5zFzZ0VVsQNQKJRfKGubCdHD0jq9JIq6S+FoESJf+hBq
HiyWYy3k0p2xjvLizx2PRBnqVFqrnSh7u41IvEASs4MhAiJscz3NcTTsvhQwVuGSaqoQUrh9JBK3
yj5AIEKks4M0tMfBuP2M6pHB0wZRWbQqtklmgHIgeNt+PSeFFIdknIIw0IEFwvf49t4NQ/ShCA7r
CSugG+f6ZJ1HVFgMKKSZ4z4iCtEfrdZIHoxmtndev7ehAK9MWndsUE4kr+3rlQTnZtfF0hpnr3Ri
dLpGs4fMsphfSA2zL5Yh65dJM9KdI3lnKTmHSKtCwQdTsUV/OWggLesAaDSYev8R8Y94Cees7T6n
Av3EtxfzdrOCVmI5lV0roW4bcjwlgla2jnleKwrp+EQYKc/8FA3iU6vcxaMkLcbxo2tU089kEsZe
B/HOXHmZKI78/4Mmbo6kF5sF5F09OdvK4ste6MTjITQ/1RhC7pxLwL18ruvI/lpnUGaTvIzJMa4/
pyGHpV6TuTpDQZL1R6HJfAyT3klXI3QHFNiek06u+SExjL5/IlzqXmT2qa39XtZZnnxtRyioZxv0
wFfZI0jYRJO76miZTXad94fBj9fs6AVKqzYLcll+c2OXvqssw77mgZqyi77xrOwilexG65zYXjja
WnFCH6N6Lrjc/VMxt/1voCC0qHCRCq5k8odvpzIsMoQfsPb2SgMJdxQhQlu2YyRKpxzCvugqEVWT
6x16d/m7LRzxgVamV3wy7MywMJ2S+Us9ePNj4JT2Uz84cX6IG/3kacHaH7HJy2GZr0MfAMFDDjd0
u5hqrd5YRt7y4zv/U1c2souqoE2mNLRA4PpRrwXes4N5J5SdYblUljkt0Tgu2r/dIMnTE8jJv5Q3
eRzNmRG81P5wyiZQSUjBt6E/GuVv3WDxvvNXuVqRx4UaJmubPljITI4R71nfDZE3+1XHhhUOJoK8
sTs5R5+UcQ7XptYX4Gg4byyxtYJwcppD5iUcEx8lozCO3TmacAUZo0G4J2sp0Y60a/3gc41qESQ4
oOZ1jk/tXyP/wS97aTHq7LulsMMxMIs6svI0zY9FN/bjs4+O1RQhoNg0oSzWwHsszQFSuVvFzvCQ
JWvVHawCOZIjrh2J8UiVKf5h63PaHfg4Iye4HseZn5quaxWmPYoQUW/r2vA0Gkm9nPSlWvud6HV7
3QGpeW3kAQfgKa7O3n86eW2RxX0+JuK89LKIT4XtYXbTr/50eGcMod9LhR+uPZxpAPWbKDnaderL
OF/OVW3E2NtbbZhP8u+gKYKvnrVAshWx/Tmpp3fXsMGQQnqixousIkzfzU27js7c4GYJ9aL3U3pr
ACt+M/M+t8PJ0/uvb8/yZjVJGGCRAQK2keshWF6vZpA2hjnZo33WKMsenXz8XtbVntT8TaoP9wcG
I0Vy+kyIL22S7MRdcp1N53PhZAhTWtSekmi1154praX/WV98EUe+LTs2c6MV9SetbvR0JwNWU7mK
k+pX4CbLDwADdyNUIHxhaXRn/fNs+7TwE52mZtD1H5wmx449wEbz7aW9uQSIxUAgyHhxviY2bxKW
aRoHNHJHxOmMHglUL5mzv9I6DpoDnYT289uD3X5HUNyqzEFDXSnqbG4cvR1aPaVEdZZmXUQe/LnD
XIs9wPjNKOD5lYStsqABwL09exTLnSQhIp57kWPpabdJn8JWiOtg51vdrB0qDzx1ISt7jMhD6Hpb
WqKUcVwJ56zhNuZGpV0k36S0un8GZ8520P13xgKwzU2tsGYc901AWRwhU5n5Fp5EfbtGKL717tOS
l6ZxwKp0V2zm9VNc7UMwYNRyEC8kXScf2pwGbVKFsWqkZpo0cqRmKoM41ItqnD4GcYqn65JXwRcw
NFn2aLYmRX1n9Sv57FSOHA4dphzuB5GQlD6veF9mOyt/kxzy62ho4qSgnuUszPXK+11SdGQ2EEWo
dh+xoko/dJ0+A13UBBWt2Ws+VB10tJ1qwM3hVIUNNrACXAEh2orBzTQHEyzK3PMyp95D1QXl9COZ
29J7GJtYiiPFivW9oAHEwklIqYbTw8XTa9NLsPKigKfbaGc52O65H6b8GeDqu2uPVGqgzYImRlgI
hN4mOxudzO+MOAepj98Ln9kZvnljG7+swa4Vz+2nw8ARy2xIAYp9s0WCBtXYD7XXBjwEi/LLOHr+
Q1oP/qn1p/7gDXr8j1vs6VLcfrdXdwsuSHppSjPseruMw5A1Cx0iAMyp9cJrqcQcbTK88uD3i7Y8
pFpXBTuB9Sa7p7pKUxysh3rcc0Nfj1nTrKhtZwrOjmE034d19h6trKsi4Dd4M7tJWT62RVn82dSD
8d7k43Vo2kBKZx4Rwc3pqNqJQqy0g3NcxOYRb2jrGBSz9b+MQkeNah8rCvH6eoIQsrJe753gXFG4
DicttsMeXZqdZbyNe9jpEczpNamquL/Z/7MuhwIV5uA8m7GIEJzyD10zdRdXUCN/5+3EsjEAzxOq
o/ztZpd4zRzI1QXS21e58Se1xeZDXVfpv2+Pcm9foNRK5AKVCjpZpSH/yQy9VIhhDdT+pwa+/vJw
8vhorX09/SqX1O8jzSP/PdnoiqB5qBnVr7eHV3fSdVynWw75kpomiQah5Xr4pRGjLsYk4B6Js6iv
MCvR13Heic83uRRLSUiB28EY0JDVr/jPJMulWSd0SvxziT6GfXBTrwc7V6zpGI6lHuRhhivWn1Yz
tCu9SpiOoASKaQ9lc+dXgEqxyWyouqPEsTmCpKiQFXlmnftR+s7RHOf646ivix6m9hRcrH5Mg7DM
zXU9oBCemt/tKsWK+N0LrqR5aZZSEsJbc9NnMTRBdBj74BwsWX204xhlsaAedka5E+EIbSQhFL2g
pG3r1FrsTY3Z+RxGX9YhHuY/RWxkoWGJn8bivf8epAcH/J2QqdqM2zxuyWIzX1AThSMn9RfoHMkj
IN3hxeowU/PseI+oeScIqFI/qZxqPkNuvN5OTZGklN3y+CwxvkOKAHJSPmVB6HXuulPAe12pzQF5
zRthhuA5Cbz1eqxk1lEVwa3z0s/+2h8K7kwld4MfapgUtfV59oq4PLkI2/4rBXIEH90g9bNQ69FK
LVNTyii10PU/SGNq5HdRF337TV8LEtEUhdwqrBt/8Q56EiTOx4blnT8aAqf6h9X25l9kPU71UMl6
zA8S8Q/9MlaDLw7FEtOim/EUHw+ji+nEYyVbdKytqccUwpSc5VC23fAyDVpiR4a35kZYBGOSf7LH
2gMX43Ru9tDQzpgjAybGcJBgJv1DWcWWfZz6uf6r9NDwf1iTzpIcUluKKNAM54fEZboOp2Cw24MO
EwXknSby9nGx3FWEbeAmI0ryKjgbxTovz1PtIcvrNbyAd/b4nczhlb5I9CIFBoBw/WXIyIBqNuxx
iM/LEQWMqaZBqBcfxjEbj4VvrZ+MuPCTnaTvTsQETUDrA/KKqlxtNl8xIVE5pYN21rsg677p+Iqw
FSZTq3ZSvTs3Ay95iKdKAIC27OYpBgFvSo1OJpfUj9svVSvj7OBMw1I+Dl3sF2lo0jkcQqf2W++z
9KHs7RQk78yUtxlkIMS9aTJtCVF4P3rSaxM4gOOYfxOLbh8tId2dWuC9UeBNKgFxdaS3rKO5cHE9
5UCdp8VOjlk6Z5Ft9+9ubaCAwQOTogEZEL2ATd4QBC3lmR5qYS+7egpNr1wfUbuZk0hr6z1Tt9ud
yUXKfJAahcgF8u16Z+KDaE+tqJJLn8zjRWKWdJAze7KsrPSJKon4gcfVnq/r7TrC2EIZkuY12coN
Ob9b56AU0k8uBo+eKBi6hPSofTcmVrGgETOk/KKUdbbI24I6fydTN7lkXWI82ZXf/x7QYQhTc6L4
+fZVeWcZyYto6ULz5kW9lU+k/JuA97GSi12skXCHv1AowSVFDE8upZaDr+0cuNtrhbnROgGCqQRE
tkp5mV8aaRwX6SWYfD0JkzIrI3p19regJZl9e263FzQXCr1bZZDEs3q765NCaGuLCe3FGTwaGev8
A12nv2NXlyFcqD1/oldQ5/UtRnkGgzPAzFQhaTBc78jZQ5yo6WLtPPmtkUejKhKeXUcmOiE70/Sf
cSGJnChtp0WUABpCuBlol3iQCDPpYZ+Whv1gFI4zHAc6Hz8RCaY9MEymQEtJDL4WufYimr/fXqQ7
H0RJKfF76f3wCt2EWhfNc8/qWxdpd/Td6XP/nQNhes7McicLvg21lDVgDBDNUYqignC9PEvAJSWD
wj0PAAegItLd+cJVPU9RqvnWRwwVxvNcte6n1k77v96e5L2xqTMqmUvYlDckONnpI4wqGMJ+ol8m
T5qR25cWvQoDA5Ec2bRPCl/6ASyWeHfkRXhSCfki+fxa17metW9XhTtPCA3w9s1O+eDqYVwHwc5O
v/MREQxhq9PqAVWzBRat9DdlC0P6nGWe+6FadJoWMLCnH9BN4u9vr+WdGKjye4iLPGYU3vJ6Ru1c
mqym61GQWepjUtf9c2P5e3fJ3VEo+cDIgVAIY2YzSj7XbT2n/rkZ6dU0gBD4TvZeenMnQlCxpBGP
L5xS8NvMpbfAfvUo3eMwM/2htevnuVFCi7wdQqtFTPP9K8cJICQR4HmnbZKNNG9yZ02kf8a4138c
RW4dG83ZQzjc2wuIhMCeou+PzspmlEaaFdqYLTV1x5t/X+gS+Tx4wwlZiH/fns8txgqEFUpQoJhf
ORVbF86gmhJXaKZ/tvG4aELEf+ryEPjj8FQ73pgcrK6YfgjJOzMk8c8FILShzyLdRR7r+PZvubdf
+Bm4+6n3L5jc6/0yCb8eynH1z6mmGbz2kiWyXeE/vj3KvbUl46BZARwyQD7hepS+Sz34Ni4TlrkM
NXcaHsq4HkNvnfbeX/e2JtBw3rBKbYDO//VQeWzNTWNRtwcT2f1e+fpwNqU9fkfY0gx9YQaf357a
nURAuanybLDJqzhz1+ON5jI5ZdkEuIkM66QoGO2jWA2QFKkYfqM5W0Xp2LxbgF/JNfB2VioENBC2
CLmsN4Qxz0ocxc+RN4pH7cMkKnH03Tb5H+KWaoJTyecmQHv4eoITzMw4jTl9q6RdmhiDF/Vrs+dA
d28f0qIAMIuPiCp9Xo/SZkk6OR370Jj76Vmri/QIDX8vD723OZSonTp38Ka2nYIE3dukqWaio2S3
T3UmP2WpqD/Mnl4/Jknd/PP25ri373kXK9GLgDrdVvStMduAty8HPSete1wSw/m66Agjuqltnd4e
6vU7bNIoqkcgGl9bZEzxegVTHwmleNWDs+XMGMXxc8pPYzBYRriukz1EleeN1UvXCSMNfc1CJ9Fs
21ULE6Hln1D3s74N0q2N56Uoyq+Bk5ffEttZfjRIsPyoY7F8grWS/MztIdcj0WvfKYWapyrOAR30
wdQ8THHrzI/20JTVscELGt39oly9I2fB+GGX/qAfej8fcNzJKmprRlHZO/i/V9LbdgkU1ofeMlKM
xNfrJfASmJtjzEPKLFM/aMOynPUxzDsLwC9iGQ5VJjp6c/LLN0vX+iPFBt0/WMKxIVFmgB3OOpqw
NXcYQI0vUzm5bYSRWfIIL6PB/Kir1+YU930eP9X60Kef7FIr/337M97JuJCDgG6luBFKEeB6Cmbq
1UCTiZSzWa0gDMzEQOVxmh87sYgibLLJfxrnRR4NU8TvLx9YVHuJmgCNqQNuKVE6olVrQ2n57Avo
J0GOGgD59vuTB5IGeioglshqgb9dT7EoHNhCM/TvuZhXCmMUgAFImONQHfI6a8hjx/L97U8udlSr
0F0CJHrTyfG8qlvrOYFe2FPxcfs6e8hFq4Vzg+/Y21/wNsYAmya20JwHSq1vGTU6humVjqXyJaeD
AwJ/6Y8AJ8cnX8zWQRTlvLPrbyMnKFTQ0jqj4ii4RSslSWwH/aKWs5zlMaXWecBjbS9PuDMrGgCo
wtHJpOyz/WjCWPRiEWl5cYpswTbTflhKqmZzFZ80f/Z2Mr57o4FtU6qgnGX0gq63yETyKgJTgCcw
ivHQ6l1+MmsDVXaj/cOtnO709id75bBeBw4kmuF5wKNVxYOtzGQx8/Zqs6m6WNZg5g9UKoA7abDq
+sfY9qv8gvO9aJ5nGzJBOK9wAg7T4gR2lOq5/QtjZN8/Trroy6O7dsB9vG7pXibIEUCCi3z6U+iW
6ChmVplHebKaqz8Xbu/u4E9j/8tuKOEiETB6Xx2D6+JQzSLIfk8BcqyfyCyW7gBRpdCPZoHG1lFo
yfhl7FyjDdtpMbuwmgs4OlY7r38nbHQZrnLwP7lASbF9NFv5dbRtSMgO76n8wRWQdw87y8fX2Kwe
TyeeAqTPyl11c/PMWmquNhbYF9oKaWRYqzxUolqPb49ye5cCAAYtq1q+lAm2+mIGcIxmdNr6kmiO
89XUZv9bPMXix2Bn76aKU7anE8ofyn4kCurI/aclZAYzQakd64uemE6I6EB+dAZ9T4fl7oS4p2l6
0ii40dLLvDEowU7WlwXt+hP6mdmxBuZ3qsbdLP/eULBOFTMAPRtS/esJaZqbIcnU1Zc0i9cHDaMP
VFvb4qGBGbHzme6EI16GqomkAONAQK6HSuug0lLNqi8op46nzvXjk01NeGfL3Z3Qf0bZdCYpP4tc
VHN90RAh/3OcgH300jMeZnPJd+LrvaEo8ynUK8WeGwuTPqt7HUluNkM/fMHMEVO9IUmjeZZ7rkn3
lo67CacywECUXTaZdjEXE7i/RFySxCzOgAOyqAy04Pn95+i/o2wyjA41lLYH7ndpLDf7OmV2HPrF
ul5wdBx2nn13J8QRgn/J0++GqJBYqd5qeMRfLIyyQ96aeuRqmf/w9oTujcIAYMNogyFstJlQK2Xu
StMSl7J046OGP9GxG+o9d8o72wBGC9MgLaLtsO1aUjJIs7Y26ktFqymkIT49Vn73pY218t2tDSRk
AK0C66PDz5Noc4IM6kPD6BMX6llmNEiN5CkpRv/9++BqmM1ui1N/8J1ery/SLf82cs985BEwhWh3
7TlE3ls68BBUvWB5WojLXk8IrUPRLaNWX/Ix809QlJohyq3E+QQCL/d3Uoc7g0GA5JFHUGWbb23O
QEVledm5zcX0S/mQZcioiKYtfzattycRprKQzb1HRQ9RK3XvsfvUxvzPNeH1SZAHbdpelBQHasOz
8XEYFvfcLoURmVXmXEq/s/dylTuDKm1vpY1qUuDfpEZCtF7iy6G9YAusydPgJvF4SPtA/vb2qboF
JOCjRqVGwadfS2LXkyt5FZnd4tbEhfnT3LeIbeq/ikZApcyfc2FlYbIsv2HZ/e3tce+cZlUdU2gk
0B+Qfa7H9XttmfO4FxeqVtX3dhmzT/ju1MedUVRQuP52pCzgZ5CRU1jkLdQhc9epTDnRl2zJBvOL
Wa9uEjU2dwq1xbrpHnw9zsfPU2Ol9ofRAT0XDrZMhijgWpsveBjn6Yu50j55HipzDj7UMpHd58Qc
M/FhjZEiC9d5TXvU+Uf5Ddh1+1cQ5HnyLOw1qc4uRVrvwRrxkMc+1GnImBI++TFowScCi4YCddYB
KhuRPvW8wKZRj/9IJ7tyQ91fkn88OeOVZDRStL9NXrN+Np2qlKe1tLUvJaUqzGb7PPs3aJtUHtw4
N38YzTClh86b3HEnyt+eOJYSDBIGRgpquO3faMjz0pMuxWUpoY17oztEowO3oShssXO4bzfH9VCb
E5eWazdkdiYuqeUV/8fZefU2jqRr+BcRYA63VLItyh3c+YbonsAcirn4689D782IEkz4LLA7g51B
l4qVvvCGA0bn3UFA7333EWMUitoLmosHf11JEdOEYKIneCHDSDlpqWHsatxh/h+jUNXm5YLTjKel
fb3Re7OPE4zeBJeEnJ2HwYinGmUJaacbH235g9ZbnWtveVTIfUm8rwea2Gqh1bDVw0xou8ad2r2Y
RtzgTaXpH3EnnrWN03VvR3ADL8xdSss0Ca5HbN08GTry68CMO/dvy0nFN6PqKtW3aEVsfMbXTuvN
9ECb4rJD1HnD+nS8ODOUrhHoBQgL+z4ra+tPk1vH8kim1vzotbCvv7gSpSkqUrZW7tvOlNPJCt3k
u0iKWvXhIavl3i1F6oGft2fki+cm/plDv/B2ruDt3UHO0A3aup417LJuzscvtjnkjt8NneUe4xnY
vd93pfQ+c3Fn8mQi16rvoj7qIBRTE5O+6SaWeeoiu+n9iku03+PQPCu7qNYc6WP1p1f7EgOyyPVd
iiH9o+pMc7bXyzjN3v30Q6CEdYjQEpg32hDX68NHWByLZtYnSeoDRUrlkHlp5vPQbYkg3Nl84A2W
DiJ5NRCAVTpQwcGxu9oUQSPx+MjbAVXo1hjoTM3qac6j92PPUVxAWh7lrcXydy0p5kR6TO9wEoGV
ltmfGWGx3q+juqFlriTKFhb5zn3E1BZlaISYlg7i9YdMUA6y64TRVHVudxDH0p0Th9ru7cfqNs5g
Tg7gWLClC2pjVTDzqOk0GaF0MNGs+cwmrb5lvRj33FKZPxrRfGliL//n7UHvnOElpXeAiLzWYVbv
sDHOmZYkDGrlk+4Pat5zBty/zWKc9/+PkdiGxDNsEuRarj9i6YkprHpXBFEngeOhYyGsD0mBQdLB
THhaNjb/vTUjwGC90EOnWL4KoCiNpamKlk8wq2N4MDBB+qB585ZB5L01owG1OHUv/LN1p8FLzTS0
iroJPKHO1l8W1LTRz9sEt9C0disvwOrbdA8KEdgWfOM2cgNgSPzE7ocrQ8J//T0zbcZxdnSaYNCH
8lfG+zxFvgLPUPGVqNIyPy7bDmGjNM1m34gcpfGTzIjtjWfn3gaCUEZEQHtqESW4/hmNrlXx0OZN
YGmVeawbs/oUjqb4YM1J8/j2Drq3pDRYSP0opSxuQtdDdQli89jANIHIvCE8RVas28cpRIHg8PZA
924zjBoXZMJCK173MZteQ1zcslhVyJtPUa50IFLEIJ48Xc7fbOCWG7CfOwOig0Z7djn9S0P/ema2
Ms9wR1oRpM4AvMhI/nhxmflulCVglLfgbneWjEuaojVNdua3Ll1bYTQCueBdqBRDfIoz0R+StnU/
9ea0FTTeWbLlPaDZt4huAi25nlidYsKlj1wvYBYBNmdq7k/lYL5/vRBH5PkBdUGQte6/FXmijfQV
eX14xV8oq8x0gJJKf7bGyf6KLNsWvX15zlbByH8HXHefZzARKDbZIugqLScWiT9Vef4yA+YGUX0B
Nfav8KyNDvS9T0kqQyZDg4MgfPWa90nJJ3QcJjkrWrOTcvaKHdJK2vtLIFwmC8QOLBKVkPXNqRlh
UnbkP0HjQUsN607xQ6GVu1GKrZLyneuToUAnQl+CT7E2l1ISqTThVDRBXxv00l11lIEXZsljUcvs
SaZ6dyjUcAsCcm9UMk9qFcBnYE6tNqUTWk6YTnEblNKJHvqs1Y6ROXbHXjf7wBxa8WCPxVbEcn9Q
mkXgW1D0XJd7xiKLPDMPm6CkmfLYiHnw9T40F2W7Zp+UvLt5tdmkujW95ruiaw6ghluTKsnqkdCk
kQJuq9pgmIVojqGS1Y8un/oTeuNghu2qLRGgyMt9oxoZmGrXzgIISXixJRZ887ev1Tv3DuAJDZYH
9L0FIHp9GaQR3BGebH5MaQPUENO+A968i7CM3YCV3fnYaPohdgFLDSrw+m0MhzlvRgTvgrEd89+J
oUa/sGKsn2Dppx89Q2kIQqro9Pb07hxQWnQ0cxFn5uysJXFMMRBpmFUXKOacPc9l6TzBJy83RnnN
s6/vHsoISM4uFRtUe9dz070RI06Tr2iLujkUk5Yjjt/YiDXgPIoXawprPZ/3eZZ0T/RC5b7ocrnX
87I/dkWPWhgirMX7VhbeNf4JSy+bsikLvMbBt7M92mnn9GfVpbJihHX5mM5efLbGeYvlvfrKy1BA
3snWF6dh/rLKNJI6ARrbJNMZWUjF1z0t8vm37eO71vJ1lIVMTgjAd0bW7Xqr5thYG84kprNq5Oou
ttTmSOgjNyL+NZKBYRZhPFgrXET0QdelRSgKWdckyXw2WqrAQe7VcXMaG+lwF9KRAF+vtW31UJul
URxs7Ep/J0prD5jhDD1aFXQL/7bzdC4/lUY8x4XfJZ39M4PuahwMs3QCHFu16pBB0mgObaQ677SW
WX4/M8AVlpY7liXrEgqtW1erpSXP5WRT+YeLEfEbelBZhZFvbPxX653/bPxlMM400D2eJXb+WgnX
oxJqql1qnGtbgy9GhaxBPliiQ8I+AFJgoxvX5ulDStFM93ON+vARSzBV7DQ9rfo9LkLW3y2PUfd1
LGo7+RCp2ZDtTVHGyKYq0XzypBwcP9OU/lunjyIj7crtRveLrnaNQ5t0TfZt0GZF7E2r77SjESNX
wtgyrTYm61wHGMtc4VUv6TkFKoh5q3vbhv6a1nlmng0PJRTIL2m3nxU12uV6aH0ajKT4q7Kad1qi
vI7KLqRcYJCkkTZd7/qxR1BEqXXjTLqi2b4JlPA0Q5ErfLN9L/T3dTDK6ZC2IVxQUVw+wX/K6pbR
tl6WzuYZfS2DKyye97COm40uyyqyZpTFkILrkk1K2rCeEtxvXTiJY54lOpKP5hBHL0Zuuhcr0eYH
vHLHDbLWvfFAPy7MN84DTI/rWSW5N6EYAQE/SULbpwNXPWl2kj4afQQOoGy21O1Wkejr/Fy6E9ht
UOCB/XY9Xth5bYWoknXmF8U/kUUbjzW9nccKVp9fIWXzTN98PrbIvG/c+evY4n9D42Xyyg4Cp7ha
wLbSXRihGO4JJWl8UHjxqQunf1pkrR7HJC6CRrOSfU3+cspCr8QS0sMcQfLd376rV2HF6++Auc29
QKaGVftq13YlnOWGghvc4tw+kqVPuxB6yF6pq63W7Srn/t9QyKKhkLQoW60z0KH11GoWkXVuCG/8
Iq/UfVJU5b4YK/VBb/pz3zOw7Aqs8uIq2ihp3FlreoVQa8CwAJdfe1EW0FNyq9MxbaxmeycSfThx
hPiwVtqhmlPHB0jfaBRlvdxIsNZQ5mXiV0OvtllfN62tiNg+N0KMh06TyFdkqvXB1GvnOIuUT86y
Pw1j2e9a0UcnM3onAOr1J+DJtghUQRK+Ya2aUGOz2k3tc5IW9lFoWr+LW7EpjLm0Xa9fGTpFMLsJ
ZFAWoDW2OlBEvxWCoOpZaPbkHIcmJCPvBJ6BhyGJ1cp3UMOsfb1NtA9mK4ZpP3S0mXaN5xTdbrZx
BdtI/G6XHZ4TDQTktkn99DX9M9fRyexyQz23cX2eeYemJ6N1LgSbmFw71nOKiM9GYHIbZJG1s8+X
7wwgYv38AEiWKFmafITCyg+KGms+rn/Txg1ye5q4IonmFhgkBf11EXfOckEfLDTOsrdGHDH64bEF
G7Qv8zA6VqCHEYWf69+IOlG9joctObc7k1ze1wVnZBCDrZNPIWfqPElhniutstDP8ZLAofu/cXTu
jkLXmHuHfNNd4/ZKzSqaXBnNM0Gq+sRXz76kUeZs2Ae94m1W25ZuFu0s3jnquesyXI31LvpztXNW
Ky8fziLJtAi9MAHcDAPDui2fdaVurQsqh110kantTb4Zl9E/7uyk4ce2rnuVmys1Mzh0TosgQLxD
sKr6p5TYbz0osP1Uyy+a0PkSA5iVO1Rzkx+J6iIQJyxLgO1UskJ1Pgotb0c/kVRpdshKpH+pRjzo
j6bTd7D7lcqe3qm6ysXAvc8Fxfd7jaVXd5MVA3ubotQ8T8ItnwVi4BCPnezn26/MbUTGC0Z7g64D
8hgcxOt7gbqjWcPRN89lFE4vRTZ3L5HbwS0fhHGgSzscG6UY9m8PeufoY5Cw4D5JQ7jeV4OaeuS0
+ozRbK119YNuFwrOf4bxQFxhYrrmJYfGc9Nd3IlsSy/hzr6ljciDSvuIAt76ddfzKsHBBns8fLyG
PSpU1j7riy111fuj8J6hdkwlfH3RqB37FOC2c54GmR9o45hPmJVt1XNfCV6r00HlZbH5IztfACrX
i5doDf4BMXSpFD0+LFQUcJKjhpXR1LRHYafZzzlTjY/TqCYvHkv7m7cu3g9NO/xGb1p+fHtV72yl
Ja+kkE0lmyLsOrkUOT5prYLLI1DSJ1oIlzbDeMeF6xn34fTsKUZ6fHvI2xiJ4s9CvoSiAP9nHbhE
UVRbMKnR1CqV8NL1nnlIRrN9KM1J3bjVb5eU1aQbzGpSPkQXavWteysSxILKOQceYPuyd2p9Xzh2
qm+E9rdzYjltwCPwgHggb2pbbjjRSWqVs9JM08+CxDjzHdHoX8PR2xLhvD2Iy9bhoVjaPFRdVgeR
hpZaerPLWGFaOjs1H8zSLzK3EntQQ3Hrq2aTtLvB9KSB+nyqv9OpiUvOAihGIshfQdWvgwCvmuc2
0soowJvZ9WvKz/tpEj/eu0sYBGFT9OZoLVE1vF66OCm6zkSPMXDa2vYL0+m+wJ2cd2Uf2xsdj3uL
B1LhFcnH5b3mcGgaa1Yh9B9UVaE/NPgiHEVXWE9VHGkbx+3uUFjfEj3hekAaeD0rA7YfKVEHK70v
PzWJWT9Qd/06O7nYqDre7ny0XUAsLxYboHjWT0TtdWkctV4UdK2qXDp1KH5rsVnu316k29uDtw6s
FsJAr4o2q0Xqw2TKEN8sAqdwF0/WvvzRdK34U3tW+zy1UfdRoDa3sVy3U1teWa6rRb8JOa5Vb7qQ
WGpldgK2zwX4A72Gv4WS5vx5e253hoGfyPEiwmeS63bRBP+Al7urcWhraQLkZvLc8ySf3j8K0Dre
A84Rcf7yhf9TeYgJcdJQACUJ877b1eAWd3mhbZEbbrYdgAh6ovz5FB4oBKzenDq0QQniMB4Mg4sa
aN93fudMP9tZ7w9vz+fOSAswFscErl1Qq8s//898ig5xQbfQ2wD0j6CJov4yRQOwOFI2tt7dgShU
QnLjFgS2eT0QGrILd0hpAz0bwl1uEw5EWp4hCfJekPSrCQRA7OXLLaoB6/sOHFxTZwDyzt3QdS/G
bNW/htp4J7DjdRQyEJP0g019Q6MmnR8kRQxU2KJkfClnlGHnxO42gvObXQ14BGQWPhooXBHprNan
JUbjakUlppu0aj/UcbT35k0FpNvFoTZAKY3/0NsCr3q9OCVSLJ4UsLqQjTK0QzLb2ckrPGPc6zVu
Ie/dcrRxKK5D3WcsXqbrwWwTT4XWCL1zMs6x/Vi6+kQltSxk6OswczfepZui2uK0uTx81Ll4Atch
Ra3MdSUBM5wtU9i+nbeZX1nxQZmKH7EstwRs742G4R5JIdcQ3dbV9TANCpLb0RyeQbLov6Z6wswz
q5XHjmQ18q3Iemf7ml24cOupbVPSoaWxzt3Uvlc9BQhnYIBo2ou86Q69VcoWPeauLk+EyO+U41tG
XPy7AGpBeKCavipyJHlkdSM+2/htDtY/6I0oHxsukZe3N8ntvl/OFLxlng54V68FxP/cSzlsW41W
lAhQdNK/eHUovsNkEg//n1GINrkpFubGai4lfCc0r4AYeLDtD7hSU3MU45Zm2s2rS8mbxVlKQouw
8brIiD0YXgh21wdeOTsfMjURhwEfgycjxegps0d5yGvtnQBLlonEluY4ARmKEjAfrk9ZbjaWgk50
HyBWVxy1Kkv3atMjGA1zYONqXwLYqwxpNdTqau8tWl4NPeFAL9z5xbBTcy/jBf2tGck+yafsoyfj
/DFTsvHw9vrdJmccsqWnQ5ZLuklZ9XqWSP1ZaHfrfTANbfyYxaDrTDuv9r2b4e4Tov09tLNftaFz
Eq0yIHgO9aiF7wtm0s/dttj4QbcXKTEw3Sy6TRp0hrVMJh+hnpupHwPNxU0F7KbywUnc8jCh8LyR
wtzZVeD8gCAv/dylM349dURUhdGZ8RQMbZqfoGXaft4No69NTY7PVSUPg4iNjQNzd1Dc2xemOgbu
a2oB7ZIxV5D7CTDHLJ8iYGLHrDaHgN6F+OggXf4nddOt1tJNrU8H9oBaMG8GpcwbIBC5WVQ0VTYE
dqwW6YdUlJaPXNo/4WLyNaN5vsuRu/Z7AEPaabCcTZHXO6tKvLw4NyDwtbQKrj+1VSVDW3fRiO5c
2B8nRyZ7MUQkbn00PW7s6OVcrg4TddpFB8tZ2M9rEtHgUS6ZpDFiPBW1pV9GjWP5UZ/kn7RsUbcx
0in8XTLL2e81PVb2eWci5z8PgqJZ2KSRtXG6700ethmhNXEb0MvVPqt7mtxIjuDCV2D/51iDt+tG
5eSpRXPamPuSCaznzlZG0JNEgb+uTrO9GJnYfTIFoagni6ZP/SnNf+q5a8HrrdPph8MHhy+RYDbs
DxiX+BZ2XhtdOO3ehA10EAlPsB9BM/p6tVXovFUxcLD0oQVDl3lef6jt2LtYemEFSaT9qg0djauk
mpIfaSYeY9X9YkdmnPmZ2x49vTB3dYTKwSkR6BpuRE93DgOMF5YBWTHOwjrP7iXUfytTJx7GXree
LCrf1k5Q4nf83JKz7idW80UXoR7vTWSKEp+WQyQ3ukn3fsSSlwB650BQirr+RAlGfN6gdFPAK9RM
e9tFzrGwRfiopXSXXC/rdyJS/22cJv81uh2aqW/vlNswi2jYpDfLjc9NtM7CEFhuhJpzDSV9TWM2
n551jDh3BdHqg6jFxmzvvG/sA/YC+Su9wrUZfVFj9uCkqQyaIm4fVRHW5C4CaoZvyujZVYvaRze9
DWpiv61McC19trzjMD3hLGKCSB13DRcMkzQOm7iUAaXe4tgijUCjyMXGJVXqj0qIAKbRWVhoCGEK
Fy2Gpnrx1BYnkNTrW31f4WAYGPPYnqK8Hw96Y/8uq7naGWW9FXEs52J1ev+H5SHSeSXlX28KVxlb
HccPUHiszbFHUsPvUtPcuCTubD3UeJf7iPMJ1mAV1xj1oNVVnMgAo7v4WdF1gBplpKG8P5uHfswk
Cm+W+Dz0WfMnd5L++9s779XW/GaWiPpZOOpAaVqHv4WDDUXNmwN4pJ9O8+hGB12NFTQq0ORtqrB/
MSIv+xJxpe5cC2ieGym1H+eJeUwmxdk70jF8GVnaLs3a6eBSJ944HHfeaHjpYCN0dCLRcVxd2G2C
mjy2PzLA/3M+l6OcXyYPjR4/NpqG7qoetj/yXNtIVNfYsteNyp206CoBsaGyer38jejKbhikDEbF
q3dW32T+EI/TB37nZ/Yu5o91VR6cKvT2prP4Xdfq8EXU1vQ0UDoFce5syWzcObfwBLFzB0+nguhb
xaXtmCkyTOI5oP9Cl1sdBzJAT+lRiejSKTuJxmmPRk7PZ3SV7OvbG+XeKlAjolVls0luKG9UfftG
hzUdtKo2/CMNRKkdg3i/BYjr17kXX/I88/4/i0B5D3o4gtVQClanA5213MAHTAau06uBdDWOet8K
VT1lpa6ioGzxevh6nKg4weVT/FWBw1k+ZijoWZirZE3rk3S53yrM43+8/UHu3NlETuh18ONAxa2p
62jmhQ5aGDIAy4o+SJrCjve12KF1MzfRZTKmrt14K+/dSDRLCNlA8hj05a+3JM6uaqlYGArNLVYT
ypTbn+d+LjZKt7dgFq5o4P7L5bx03NZBf5cwtzIUMqh0mgr70HW9gyYjYnFlrNr00XOE/qkUtfmv
DQziXwWhs+jYQDUC0tLr2pZhyN2TCFjW5qWCmIuAzvW0J8tEH1lp5qAxUns6JLVqm349oua6a1Fd
OqoZK+ziAPmXZxZph5qErv4anam42H0TIQmI88efMXEaufWl7oRWxPEQociP+N91nanzRkMJ424O
wtEwv1VIWaggxaz5MJQmcYSlySLweg9JFPSf/mRmfZpR4XpMvIiSVw938fuMlICPCpjjtwgKbKRU
r62Y68sdAhXyNXigoNJOfHP95Rp1yj2tLNRAp3TcP/VeqLwM1P+iB1OY1HKAHWTPJfeo5ieKl7xY
U1n+XeWKdRE2RrJNJ8cv+DB702GhKPPvtx3E+UYzz46Ctimonz7sN6KT201+/ZuXf/6fSgkq/7bd
VDG/WSIu0+aesUME0Xt8+/TerhyjOIRbtJLvtHRlGy040lANDKAjaZDxPI4Ht6yN/IM610a6e3u4
28Sexx0hgAWpSy0cuanrWcHQ89LIYQ8rswOW0ugao+bZTLBkmd3s2HXNZeja8aPiyIpgiIrigkNX
xpccCZsKB7EJDfG3f9My5NXmIIYmJ6HGBo2PW2W1OSYzn9NQN+YAfMtY+UNZ5ocRcA+2ZhQVzopT
Dc6uMcpM3YN8SfovmhnXv9/+DbfJyfIj6KjzoCzouXXxtJlsbmw0GYKqRo/UH1PsEfzIKI5ZbE2U
Nk1lCBRLz8nR3GmXoZv1iIaWe3BiSqBpp1AfUWT+dZJJvY8nFNLf/n03m5Gfh6UMRFt0Dl0aj6tl
S9H3DIdODXLObeEbcZpbProyxrR/e6Cbt30Z6FX/DPohFevV/nBVJZsTpHyDasxzAo3ir2iaviuN
8o+wqj3A5qOtlse3x7xFstGXY1jqaiAiicdXAYUd5thJw4UOpAZMfdf1Sv/VqpoQ8MsQCgw6p775
QMyrFOD4UiP158KwC1/CvVQ35n/76PBbTL4zVylNbOAr119aGnFJ30mqQWN2nvigxARQTxqv6LNI
y8g7FuR96b63zSk8AIurLVT/gSwRCvZAKVEkNr+//XXuLD0RMbkKPcylz7OK/6Kq12uYIlrQGp04
h57af0ot6W1l58spW51CCk/E3+wuttpaBVLr236qiEMDOY7233ZXAq+PS2Wo92UWWcVOiaVInlS8
DbS9ICsPdzPOGL/izpOeP/WSBoeflnqNaUcLVWmLzfDKxbn6fZRdqd9AriQLYpOs1oUamEIUMGSX
tNBy61CPmlQ+6sh6hSa2jiM+5Jo+TPJjyf+HqKCX4ld2DB1C0XMFXDo7qI4ixSEH2g8JP8vU5kHE
eD5+70Ukp31RF/n4LTFSczzq1qgoL3noDuIfV1Zze/HCxLE6P9UTUf0ljJRWkY8sjWW1+wgvomKG
Rjca5T4qW5zubTln0x8byEj0LPC66IOyywpl49q8vcp58SkdEQrzrCKDstoYSW1Pupii5OJmUgcV
ieTP32ZmGz+nOR2BnA660ACJWx4gblNJjR8ylTDcGyNKi73eaXHxAjVGGBtX1bIQ1wu1lNgAhC5N
L7bT6qqCURmmTZJjteXE44fW6rpfdBk4y5qtjN6H2JlUA/sa3Poe3j4oN1cX9S3EWUiYQIsCPlnt
EFVSW4pKPb70MTzmBzHWkXvKUXzDccsUOeBMr7tAoYoEDvJoqW6sx805pZBKd5n/0pOAxLl6xvKx
InCy7fgicm8UPkajwxfdqbYay7efl91POMwjvii3r8HzTsUzM1lqeSmRR3d3Ru+NzSc1Q7r1L+nG
5b8hmcpv3KYwgnj7895EKjzRtAJg93A7AIxc5v+feGgR9tGrBImVekrcx0bxlFOF3fDJtCplIyi6
/ZRLNEClH+IoULe1apE3jIVLk6W6SGHLBx0H1FOMPvj+7QndjmItKvvLMBS86ARfT0iJc70SfVtd
1Ca34BNNzr4ymnoj9r1Jz2A1LnNAJoNjcVNn6oY59DK9qy696VUnBBv70+iW5hdnGLyDrimE3W9P
6yacWmiUFHI0AOmAlNewKN1zqz43enEh1tex3CRLxcDMACZ6lFZihx8IRJPqcwTtcDqgYeSMv1qv
iZstItXtfgF5AyWWPAkqOnDi6887zJ4hUPOrL1R2qwdV6DI8wqiuNb93tE3mw53PvHROFlkN6IUY
gV2PZunlSJk2FheFLXUom6J5KF3pPQyRoae+BnhW29g+d+a3cJupmFG8BFm02j5pVpkS9K64RFNq
45mTgvX3Uqf9YTnK9O/ba3pnqxKPLIg2gD5gP1dj9e6kJlJVxUVLDNHtTCPCE1PVeyr1bw907zPS
GQZpv3TZb6orqYYRLXAqgZFoou4MbMgCSlPiWe87OgPZOMmNAe9+RVRb/6cHQQHyet3UdnDdRI7i
Uo0k7MCl1SdkMucn2yXUfHtud4cCTGcuFyNB9Op9cPCt72dLiMsYenaxm6Vq1PvG8iLvMe6c8cfb
o1E056dfPYRALgkj3QWluDCpVwcAImE+ltgiXRBExvXY2wlDqz4guVsEGNtXewOh5++urQSKOv5O
IdEfitkrj1JQ1pdEmTt3zobnqQfo4GPeOfwxZ2H/M8pyJ6fM2cVRrj3GsND80hBju8OKg8RATzJM
0irNN/o8PokiR360K73ke6zJQHSG8+z1tkaSryh+VS42tpmXXyhpT+epNd0PTRI3B6LdAXuJIRjq
jq6uEubyIrNeHNTYdtG3clD8m2X8PZGaqOictf0himIMevp+zx81HPVe+Vm06bMdltNDrSLRNiZh
n/uJcIrYd6K2uYCN16J9arjF59KwmjOiJ9k5m0L1VFqN5KZQQx91zg9l6OYHftV0cTGlPtZ9Jus+
fqR5OUXfU6r4L8gATn80UYTZvpZeFrSLks+ujsfWfnag5SefnRDkzVNtz3wsD9Vs76uFW026B+LI
8izduS9jOWiDn1e5Xj940qn+NNMYx36j1vhnVZhcZkdZ2JSo/bjQc1ZkLons+N5mKS7QvLXZe0oi
xSkxRBLOX645psmDOw2LukJXDGMTXzqeZvnFVqG6P2DzYobfQYglrb3rU5QlrJ3aa934YDlZ/e8w
WaCP3XiKzSMqZlN16rRF0UxNsjg5zhAWiN2gV5ERc7SaQ6jgHLA3ZDsmR7TGxHyAKTudFVhPv/W+
qTHrrAj3hrmxo2Osjfq065wOOeaxk5O+V1PVrXZWA/LY95CHxs1FHVsVieYhFw9d3sblefJwlXqw
ukSf9mQIRfllhADZnegfD2gXhjmVcNQqbAIEXC/UAASXpZ3yMi3wAqvTWoc54ipR+73L00b5YoTZ
+G9nNob1teQ6aoudScct22mV2nrH2Muc4QSLgMh60HOIpdJwW0GxjTf2iHPBUB60MasQIht796du
FmgwgFTqM7+p7RqfIypg2WGwhPe5LoWa7ZJGhgX2a2FS+aYXjfmpHrO6/2pCxJ5/JnErk88i76tf
AzZG8kGIRKb7sm5b23cqqy4+ha1TwDRKUgfOjR03FNNMmZIAWGi5RI2fZn2q77AK12MywjbPfxl1
XAqf3sBg9P4w0lFA0jztXxBQcs2nPovyb+OURyCU4ay1H2tQe0YOkELTO4ZZlLOMtpBQYlGdC5+i
Fjuzi9XWjr2coNDtnjoLl9TLbFZURNvOwQ0pSexxPCJvLPPnMA3j/qviVuq/hOlNvI8tsjYOEP50
B1cTMsPsQh2aT5Mhm+6l9bq6W9Q1c3W8YP4jDB/XI3PwC7KZ+cmpUrXezZVF4dsW7qKkhV2614Y+
ij5D9ujOExvJRenGrqkozgbl566wlXOG+pf7qRonI5ZwMqLc2ROQDdXfJrAV72ucdnW8F7Nd2zul
U6VKKb3v0eSbnBEGMw7NJ5lZ7vh3qBVV/qykDIpDiB6J4zhiT6+bocsDD8gypUWcxmn6LQLrXRzN
1BwGH9t7fI1CJBW+xzISjW85Sdx/wJ1Xlr4qs7E/IxBXZieFWFvZkyFYEs50bzqfbIlw2g51R9Px
VaczxUGybp3vzU2TPpmZU/T7XC/qanm1MgJvK6+iQ26bw3ySosuLIESBzPPD1NDFY99Y+niRiY6C
Q28V+EhpqFfB3inTJoQUulQykrlW9Y+WzabYJWERYYps4vV2UlVZF49U3PFA62dKD74Nj/obmoBU
HGwlhtat5KrZf8R2yVDhp4+6t/Nary0CBA8M5XOl6knziR/SKj/GAfb6xdHCKT6UbHD7walzY95T
S+n0PUvtGv7cZPN3K0J4r2J5YzPmtqD0vXNaU1o7B4X1kTMQhrq1wzK+tfZFoSGVzaYfeyy0U+me
ajl1+V5RRZ18DG1NKblE0176LgD98SRMGHR+QxLa+WXXzuKj1EwIX9qE7J9fipa7ruUPqx7kIjr4
WGqpVZxZuyl/mJuCCvDo1cW3aCKU5VAJNmtWN823Pk29Yl+ppbB8yAHtL4FY0I/IdUL14HSoIaGM
CPH+XNOQwaEw0rnzkwmgH/JydVycYgmzxCcHaqGcVyW0KyUfbPmIfFw8cLirCpOGqkpUvwOF+VMV
jdnuhAUD9EFtp8ncj1yT6ucqrOlXZFMlYz/JF69kt0QO05+KJJ8Pk7Qb61PmdjJ9bLO+g3zVD4ox
0VuVCsp1Zpz28c7uBi/7k5q92V5qxcMNjEsrFD7qem53tIzKCKoGtsfsp7KUte9OZY/o6hTOyrGt
C3P+o6VuVh/tKXR+DpVVtXvcyyj26qroJ190ZlgiTYWP7AmdiFj3NaGWsG8k3rZ+q0/m57mcy+Jo
8QtfZtj97c961hAzgC8GL2fH1ZFXRxVK0vdEnYuKG2iey49Rh8sHVTp4SXu6lG10Ah2WAdwYE1kf
Ur7CcoKySPrKVDfeDtMk2vxy6KafDUiZ6Vg5iJzshkqbscgsR09/gXvRF58GVL3qBoxpkWS7skp6
ZR9B+HYDOPfGj3m0TATyhSOfC6Q+AWjmhjF8w9tkap+6ecj6H50tY9Ofo15pH4FEOaWfaBPojsa1
4vYAijfLT8gipcl+rgW0FdqP/fwY5u2c/JCl6jTHltZqskOFqp8vo/l/nJ1Zk5xIuqb/yrG6pw/g
rGOn+wIIInLflEqlbjAplWLHHXDWXz9PVPfMaanKSnPmpsxUUmYE4Lh/3/u9yzwtqRmMQ5AsTh5u
t65Q4bPvVN1wypRlj08rCKYX28rNhtPgn0OdlcywcYHKGswPhK5UTVobwW5ccZj0nzCeJqU9lHVJ
biggyRswUlUkIzebcbaLl+Kpzvde3tqV3/mvtH+UCEL7Yjl4szKmG6L27O6YByThxftIxMJhdWVT
syUJmd/AYmiJruDt9E9IO80mlmvu2CmObJSCTDvm/bBTqZyny8y04qBVbhGNq3D2o6PsvLmzhca5
cu7yebwIx2GzLsO98Ilp6iyY5xtLn6nC1tdjWphu5yWmVav52Oid8qWv7PzjGrAsLln9UOrMAmTt
QI5bs12R5zcP6Wqhbo2mWhb1YyZEeaNb31Kxl80V20YmtoYoNGuS3Jylz1B2n+dunHqiSOxWZlxt
4Hf3S4nHa1o6u90eHYsiLM2nUE6Xqqe6PTR50RtP5JqJIHHGsTDqCDOKmUKPaJYw2+PFLprtSx6O
VVhGujHIZDLmWvZx1fT4aCBrl31qDIqR6hCQnhr7us+XZLUyw/jo7Fn+Na+0bT8ZRT+8WJlFbEBi
uts6njyUKKR8F6XcLsultD4NhgPvK5tA66Jw9LI1pQhX213YOgTEDF03PGpbhuFFTuxeF1HgjeoA
Pd/rUsxRC5zjhNuEHFxq+uiC+11aVeZVF7gNaCSI3JH6uDasfAwEl2FJms5t36zF7NxkrfTqnOS0
G88mBZgfsXTdNZl2K+ji1auEcWOsZlumopf6UoqqydLGNMRG5kThdtgHGJ0m4WVgG2h2h5il3DXX
9lCwHYeX2KModvusnboLj3Wvo90aVixvRN3eG/bmBRRglL83i7B6kTR0e1vk1Uvu8l+5ejBLNSOW
bSxC/zIHqXciw2jsJ2IHRHVyVN35kbGx+1ypffPCyFE4NPKaUAgfeVJTlgDrzNaVbDNnu9L7SDTU
GggMMzK3X1ln/l6yZPA+ZCca17699GxfyQsKDi3jiuhlQjYyvbzXu+0vR2t3ijzNGKrvkbdqb0jr
vi3FYcH/t3jgXajmYz8VDIBqEo4CmrF2l9edla/NsT272ESEY+I0FeNHOj+I0qqrrxlOU1NijUZV
rHGr+v5e5nX/eSsqB49Ar8xUz0YgdHAlocXmESCqQdQvvWSVpUgEz82hHHez4Bzf5vK2NsOJ8fPC
bPRys2m6jmAhYXYXUlCJNFzNME/qrtjHNYI6lg03aykktRc8kupgbmjJT1qSYwiLA1NCkbh2uRc3
sxz7Pqla7e+xV8GajPnf7Xh7jkwTR0o4NM3UjEF5iciAIFjP1kxuK393npy6X7obr1r69WBXlCif
0O/3zsZswPDC94pJmr4RZeGib16mpoRQZbY5snZ4lsY6RDAo1MT0sQ3HIMKrY67fYAbu/cPvPfp/
vq3/K3+X9/9sxsd//Bd/fpNqG0iy0j/98R835dsgR/ld/9f5x/7vP/vxh/5xp967Jz28v+ubL+rn
f/nDD/L7//X5yRf95Yc/HDqOx+1heh+2x/dxavTvH8I3Pf/L/9e//I/333/Lh029//23Nzl1+vzb
8lJ2v/3rry6+/f233+c3//nvv/9ff3n7peXnPhRfyuZL9+0PP/L+ZdR//80y3b95YJaMY9lPzr4y
v/3H8n7+m9D/mziL3OAGnp0RzxbvnRx0wSeaf2N6hMVWAF/jX17Ho5zOf8UvQziGBTK2t9C1CBD5
7f98sx+e0X8/s//opvZeYmk38tM/wCrQrTmbQRbRu9EokVJ5hl3+DYd2x6av2qAaT3Nr6JvKxr8s
qnfYNxXvePGLefmPGM7vH4asiq+PIwGg+c+gftkZJbZ8oj+1RaETI0MpYZRrnux6z0+LY0y/Gob/
2QcG5xkG/wE88H8CqYiikQIrreFkk3UgIyg9xi08nDHyzKa7X71F/AKA+3Fq8vsVhmityAfguSIb
OkOP/3Y78VkoumqlzW9Jd8xhYhCTyeHc3Y8zh5/M2Pwme1Lfcreef3Fzf0Q1+WjY9VRa8MgA5XiQ
PwFkYWFknWUS2sdwqoorL7fTxqDO/msg7g/rhU/hwribGFUJwJwfL7AVu7OeYb9Tv876svR792Ob
G3Y6YECd/+Jm/jic+ecVMTNnTML4CVX7Tyh0ptjmdr30p2WRh6lZYWrO49Mksioq6uxx6bJfENP+
7OLOkxJ0GqxR2FI/XpxYBmxK87Y/+fDvoqwoipO5wiLffPftr28jfMPz8/hvQJOrY+LE9AfNACS4
szTkxw/DEw3IKZTzkRZuvrHrxnidqEX3GH3I/tDTls3RnPniIJ0VB4Szpk5X6LnA3BzjmxGGxudu
m4dvQ7VLJwobcJPYGELfSEuLzPS4LXZqarcFBYwMsPAimsdtfirwdTFiPPWK/eBYvfWU9yPE5N0G
jpnAaWhps20F4RL0a7sU1kPdjxVcxNIQT7gZOBQWfiNGaC6kfYN6WnQcdGJdn/jsQ3NSh+SMX9eF
NeanphJ+HkGBoRatlt1+sOgSqR0GHzJQHhEipvledmk42RqVZHgXl3tnG4RLkQQ2Y/5SWcEnaOJy
OdH8+msqfFvXL3Zhg1tGzGl9FY1iL+YmmYZGajJiRwzP73rfCDfyKjtXLS/T4uHfEe2iJt94rsqQ
Kk5nQdEms+O1VWLAnS8T0Xf9a+CXpSboD79h0N++D4ukAb9oXruqySsjcmcq33TrBniSTMZ9/3ox
ndG4gzBoztdShAVUzazwy8vJto0PfZM5YAqqnQDeJO4QaVdIgAXuZZkse57rQ0B4SXFwK6UKWPLV
8LnPTHcqIMuctSvck8be01I3nPaEeCHPoeZrl1SY1V7GfqmqnjmUssarbKnbJbZqX8/RsDaom7CC
99QBI6/eizPRIrwozXwwn8xO+GA8wRbsEXj9mWkwm7R09mqVzzIc/elj3u22Sv1CrH2Uq62ngjbx
ZLwqcMsJbqYWEfqxLsh0T7rBwD2VINjOhFtf5ENKFqG5fUVngKIs2joSmy75xc79bABqJ63Z2lsi
23KWMZXmuj8wYcvc5y0fyI7oirKZcfPL6/bKcrEFOQRTYxFZQTCjH362isU2dNQPYg6vi8VEuBXk
hYI84Tr9dMQTpQgvzQxr+6hYwyy/HVsRYJueCYi+/K9iDeA4Z0OXVIW1NiOB6hAc4k4oolaSMA8I
ITP7VpWxbcznOtorx/ChLmQwXQ8wJc2PnWtNBv/GDm8nsE7WrgEv9LEh7Xy8FxvLM4bf0T0PqszL
uO1bodKpXBZx0I2aXkS9h15idfaM90xXD8VLUDg1M+Cxr6DbZn4Hha8zisfZz809WXk92liY0+KQ
Ai/ETYEPpjowfRz7tETzwChy9Zr+A6s9fM614QnMlE39LMvctA5GsdtLhM3QCsCUdfno5VEVwrQ4
MrwpvuElgwLCrNkQb0fAjwafOr+SscOeu0MC7N3uwfMUdt95r0aCyOnLVISOzdmJAxTKWk9ibhcw
o9avDejiaz0m9tw6TepM2Wwnc+5st3qsK5VUdg2VgzSjpY3c2jKqUwbibCcVKQdGXLVtmx1oqVDC
iXZcplsaWdOJ3Gpp3zddrMe5nUmlt4ag+grLJN9jB9pdBsjeZv2Rt326xxlfybTEwvCtE1721ayM
KUjWQG5NbNptDpvI78oqGf1As7FVq1UntT1OD8qoRjemuzTeXZmR/znhNPmiiqqdLj3X2M+M9NyG
jcJ4g0zRZcB1jg2JjnGv9jHVgA4PeIIWIPJsSnXcON10PxLk0EZ1nZv+QZj7wjCkyFUQbVzvEjdj
Ji5QYZa0+8Kou3jFWKfAFTur8SzibBI3ftcXOtZdkT2bgFpPaigy+5jJYkC0MEMluu3K2pDxPofD
HWBjQE1ThiE5yxM0+lh1fvkiYPB6sbRL683DnO8LA4slT025gb5ko9M/YQfsO9HsF6h+961uu6Tj
SFI3+aiLA7mddRYJANEi9udtdKI+cBTgXWNOR7qfsE5G4K2N7GNPXJAwzXXIWU+Aatp3vvQYJxH6
MEMhicVoLhV28SVtCDRM34k7RAs3g82cKGYisV+TWkMjihBxfS6Nqn3fK9l8lcqu0s4BzAq9VR05
+9pPIG/7J2sModONIfk6mJWVwfmZ0a5FDMnc9UJIr3FiDY3d5/W0eNrWuEMkJ1F5PvWowr6v5hjc
UXvThJX+Wr66sg1eG2YLH7Q1o1qh8a2GWBplZkZjVgtxtMtNvy0ttOA4bxHjxmNbVg8lbPGKWylF
fw4orN5tq9NZpIJ84s6BMHwsM5r5KCgC92kfF/V5M/ODKDXST1q9wz5nQHfksiACKQm+xAYmrbFA
jGsw9iXCwzN4ZuBSfzAatyNAfo2tpntV45rauimTDEpCBEAiXtuyN17MIfRe9O5ee62abgxVAbs6
Sz1i1uG20RxUgBJ2PQ4x8a9EVq8YAF1rQy2HwZjax742duxF9xvbxkm0HW15g7dE6EbhYO/3Ze8x
rmrIBvEzI4xVVvlp6BrixW6JHxbFowqUf9/CEQgOAkbN936zqzvNmOHSJODZjduwIa3X3zXACKDy
eegZt2b9zKLA39YTbfBBNJafmJv70IbLdOlYs+PEo9FdVdK74hLySzGU5x1391+Ry7s30mn5nbrt
nEvD1zjWVbKYVDQ00/Der4H9Zhi1827DXc9Sf5sDzrP1pVz875Wc50uHqcr92DXmqfXnDrtTp3+H
8mAuyTJWWxh765C3MczUII/UNBQRINzE0t6sMEJUZr0QFG/eYmFaJO7g6kugRwZrmAUgtZm0ZZwa
UObDLlylELuZ2wcBeaU4FryJ7yWjsfoY1KH34HNfbiVA7qO5Fm9tZbpsLE6ur1pYnDfK9vP9flBD
eO3IXaeIDHcKpV7bHYjRJiDEUY1zHuXlZWjW+SErraw7LQFoUNRP7R6k2zlfNxoYgwPHTLqarhxT
yimanF6ZRw1sSvmhXMUbHBRxsRSTfVgAqx/UjKlo3JRLa6UE0pUWbdq2FfEwbR5TcMvOh7iWurai
DEGFlzBkvCOdh7hkSiz3k8KnKtoWPBOvnW6dPhEfOgavFEHDSyDl0j3VbW19xXdWDqexXhm06cZe
1W1h5TIO6nkA1PV6I4jbnUHznd9Dsz7uTh2WFwZo8fxqDQhbvhWGPYqLTYn108AQSX6SWzhdrr2F
2Xq3GgQl4+JYyGgPQU5jNeeVF+EGoFOF9foT9j0+eSoV7p6zsGsgL/jRmIQD133C93c+c5PdUcSu
MMI1yTQXFdtr2b5mOHVgB0xxkiCenHXcS7v/3up8vqkKIS6pddSjmIrBejTckMO9FE7zfc1RAEWg
Z6IjexFWJtB71d6b4xZ+suswzxOhOvWSodM7jL1XCHJ+nOl5cOnFY9vpaXxGk1jKuJ7Xltp70Yio
vSwM8yhgcXWxA6+MVz2ryje4FNNDP3bzKazPh8smsXLL8I67yka7iYhK4dMz5sagm/38sXaq7W1c
An+OZOM316YxZXe7smt2QCa8ZL4GKluvWiyp+sgiSb36gruS0glCTuD9cLOqO/JIjA/esJ2R5KBg
T1y3uu/umqytNYMLkX/ijaXaHVo9vazaCBJIY/UXkgdpEqZxyO5lZrGvmPuTW8BTj4ZyEtd9OFto
4Q2Gz5LIpzCq/Uw9b8EEH1N3c5fWmTNdASWGseVoNcZOvSynTVrLsSSK6qIlyPNhp2vnlfbyS7xk
1oRsY3Ue72ZXXl291PBBoxCTYyYcMzG0sCKup5JCUxqMn4f83IktEBWeGfA00eZRXfj+LimCJgps
bPahdtuL93Fow4eW4ywNF3s8KH/ov6/nDIVopf85TRYlb7cqJCJWoV+w2Cyexd4cu7DrL/ZBvprk
fQtEnHc43VxUWZm6q9+yjxOTYYT6WtEcYsVVX+WZ5XwnaOLCKkF/AReOWUbTBzodGUF1dHPrrtsb
tp2QI9Xv8pe6YwQqtW0x1tPwkDMzxUcFVbL0bw09AsfiOhgxf09ysuP21Z+Ont1+pFJ3EgjyxxyD
w5S5+RjnhKBCb7jfJzYgBuBM8KEPfOlDgFbLZ6ZYOx+syS8AQ/eRmSzqc8OxmmOODpcSo+ovSju4
30z2a9ghMogwHINq7HThx2neXHTkVNfZru6Kob7inBijvhzXU297XZRT3kPTtN2D3TFWnhahUed1
5JbM6/JYM/yMq7444d/oXhiDuxyNqX7CiC5nKlxcBkPBc2FoGs/LYp+cEVKpEv1H0dlpUPGzWZON
0eIPXapVs0ZbLZ7Gghe7mqjyor619lcUUreW09O6NUv+xq/fDlhByrONRBM5g3q3zAreTzbd7zg/
69jy6+vBh+QutBX3tlwpDsfwsg75TES0WbTK4qu34x3JlM6NSnMr0w7mh81DLQ9ik25iqvHB7Jan
HB0WWLt/g1hO3+imEE+6WVGZGyF8USZK2QEpo/mhAdUQCXIGp2Idy8U5GJO4wAFg8pJtMAod1bQj
vOMmqqWi1MtL2e59wQeOxUsL0YEdpsnzKAvFbb3o5oPo/DlZKIuw2lT718Cq302ntYAaxjHHFQeT
4JCyfzO0x1gpS8fZoVkcg/7zFLo1erm+S+Dujukk6kPVZ27aaEyxY0SPiRN+rPflE3vUFOHhHJKS
ZKuD9jeaOCizcUuiEUNTI5ognN74jQEJAIfQZABhOPTGYrwzHWAX9hZ1u/vtd161a9luj9WZakBN
d2N1lLFWf6E9H3tO/4nu+wP8Tf86lO0zDBNsx4Wa0xptHOYFrkULAiqojBc9FocGcsTHdjJldSCv
Q11gcUobrcRLNWV1zG72PW+6NZEBuZxbY0fTGoR3GQ5STzAGmsu6DSVsD96THAIpwtG5Tr0Muamo
h0evt3kG1pLNkYVK55uPPdS9P81UcrnxMjtFdtXMuv/g166ZTnl+KuuRjbEf5ibO0Dg9rLZ2Yo+G
FQpG/lSP8qknPe6jERbPoVcGCfwrcUn+xJU7cVgzkglIpSEAx8et7RXEqHvr6uIix4Lqtuk1G4zF
qpOZeZUb+ePU5J8lIrKkwZAlynA1vUANaH22sjb8JBmYWhED9uYzn3GBaVqezONkvo34L6QoCaEv
DVjmn1ix47Eu95UWyapTTmQHCMrMlue6bGdICFP3FYPlVtxgOrOS88A8NwQfyAI/aQrtxsLbrbQG
wMLq3u6tQ22CD5f0T3eWrscHJwsXOGreQIJLELSfXYw1btapdxnsDvXDNFftDXV/EGvdPE1a7DwE
S+qvVml6t1aoPW5q1X1oJBS+eFFDc4QtAUi8UfDfMbNlKDeAjRd0FTbXtPrZdjibx6V5uIwn7Yn1
zV/wZU2mnCeNLviys4fhVCghmZebDNzHSo+XWzObW9KM1fIyY90IJcys3fve1d0aT1PR3tf7RqAP
EMuykTzOxNbuY7j5+Z5iYgKjYjTa8rhNOZSjDeohLiJ52RKOg6j4YA6STPWuLVKxl+aDlivgmoci
4RmczX1tLT3d5u1u9jGMte27tZF5Nu7b9ATEsrgx08+ekz10p5STrccARvXBFGNk3E8n6DbmfOWo
Xn/p6QZeW1NDlpyx33wQzgq5CVIBgzhds74jaWeVkezhWFz7Mp+GWBm1hqe19eYj3OU6g5AG2+nS
PcOuMRbiZnkwq7Z5GrvcWeAw4/fM4baGMjZgL/mxu4+M03GChDMFsxZixkzxqiKjyxucv+rOiTTp
pH7qKlD9qJhGHHRoxCq4mrZTXe9Z5zUHpo06TLZad+EVCq3m/E607cUyjs6ckvk1wi5T5fB9JQ2I
N6SE5AhhcqatGPPFpoddrTA2PGndqbVz+2iDHNbFzRqOn+xxKD73uUU9acEZaSI7a1fAWZovhtSb
3T4i/MI43Z6XeqG6zK0VmgtAVVRNAWYpPYnSVWSoDM6L1wG3Jy5cvVfZVoPLel+QiWXe1JwcXe4P
o2JZceCGDcwQwi/8aLJdY7iYO5ekR8alhZfWWKczXVio+lNREhCZeITdwcwdGqoUvMXlvYAB+GZB
6ZvjDeJLc1EuyjFTk5DTY+Pj58Jot64gp2aZddB94X52i2oh2XHw9+YCGHeBS1cMdn8mFZlTxHqC
+eAGlT8fGPwLwd/66us2uurGGddBxjl32o8xbmePESqrJdFxSn+tiQ6gZq3d8nnflIfW3puoblZz
7s53gwE8VQAoTtRk7BUwJ7E4SJZWYhyirWzrY5zK5ge3bYOFyrsHo+FLVDtkqsa/kxY46aHr85Gq
EryVGkSAGz4DJQ4Pi5hgpoF1YEWr2da31N+r8pgBoiswYACIyLPE9NLPg7eyoM1Vn8sPuadSDytM
srbv5nTqjLGEkLoYz96GUyTND0EPODi1+yeJK0wX0cWLheTL2n3bg7VokEpp+06BB7zz0iGpQgvW
9ADsdnFZT8OwJX7ucAVB62hMCJZBfzAyx7mU9mxdt/4YcHIbokCsu6vgpR8G/6obHRfjtlEuF8pr
5ecQ/I8wqxELshJ2Z9372RAv4CJ+lNlqe/UWV51yTzMTmnF0tZIBTjX2tTw5lVBwgzdVcznd7o6t
DQxDcCaP1uUMSXUTevwDVRsQLby80onMufRsNEjB/hWn1QK++ZB9U6OCltXlcp0iu8+h0zeWpnPZ
1g14356b7RUq+fwVOcVSJtbaYTnVQ1fjoe7nuUK9r9DkV4mbZKSLaj+TLYwg481fAzOdlxX7MRU2
/hsVIsQnU/vtg0eRpWLwU5iDOA8tj54p3QVn135m/m56czoLhuunjakfi3JRVYPXRVhRneaO6d17
5z3rmNVVgzVxWdMq90VbZbFYl7KK5nDFJme0pMVBu3p1cMD3tHqZhsqG6ABGiEWFmh57z1FV4vSu
feeCMc9RlquZ18YMSwWsuw9UqllYhClsSewN6skvSYnb9PgWitUkyaI6f27D/Y38YOI1zDZ/q2Ce
G6U8Sa/qrEMoZriiY+aV1xzpVJHT1NcODTbny9mXfH8fXTjIyWBbDf1h6Ul1WubKutit0f7uK42b
L1TGaXr3p8xzL4ZixdMig0p/OjNH94RV79LKV+v0fWjGfkrxWl+LeIWvSt6jMPv7YejNTyDB01fe
7GyIAqik3/AZZVQ2+cNU0RltZX5HW1XeVGvQ53HIAcS2VVvdh6Az5KeCfQRNetlCSsiV2X4Dzs62
2K0VKAJXBWW9HYyOtNmaQgnshZTovMOXgCXQyjuyeEST2IYC3MgmDPyjzlTrV+hd0GjaEl1npJm0
qziHQP7YUVtUpEKtnYz6XfiE5GQmfFGLpvR7LSr9scjy4bkOnLZkN0axBIZXeB9kiXNqXPKavwxV
aclYLl6JTZxtOHasZ6C8yFcqf21sn3NOGBUQQr8qxz5qO3fv3Cpn5amhGtnJUNJDwR324BWJlvOG
F1pXJaHo9iWWHXBUxCleQZqD/g/9NZxHmCBb7cETdLKFJs3JvzTV5g5pt5vWNUqWITv6lQouuCDB
p7hifhdL0z/l9cKCW5hvv1PTzWZsb03ZRnILgi9g++G1BxTTRaqToZ+4KDvNKERq0Z0oRHJAfZW3
TRT0YZ82wWIdfURVOlosQ8BkbCXcnrMx6su+cuAlDD5ccObz/OdoNy7dRGdJj0kCjEuLIzKoy8QD
0ReJoSde3PJM/I78DW5SLAJSPCMtYIM+74szfJqd3H1jdWGPtll6eOnoZR6xqeCkWUq58/IFarlC
sLMOSeEzUzy0eb16l24vKMXaLG/vBghOU1S7kPrBJAMApzXXrLBwac3mvgygPSdi1vkb8ov+07zo
c2G+2sueehbUoWgopDKAeFb94lS4mYNv0PTd50yDF4Li+/wjsCA3wpuKDdI11Iy3vKEteBqdMag4
WSWQ8TLY5nKYQ0hfSTVag53KTs34GVW+U6T+CIEy7ZFfl/Fu+dTagzNzsMpO5CLFXcd5pT1cDdTB
24zEpS+tbo7Cci3Hw8B4U6VtTW5R3FnNRqXhgVBSdFdc5ND0S3O1bdUsYE7THd2FvTV+na2icVNo
mfIT44RepoOetuyQMznrgZ44yy44JDafdd7Y3iV9MUw27H+sjmaBM4Rph9jbg2Z1fO4LW+2JbsW5
ZxlzRpS9jSrFJRd6ufELd88TSuLcivYCsJVy2bXl/eZNXEG5wP065O3afFh6y/8E+2nx0qXN6PiY
BzOd4G723WlyAv0StvUir2sbDcKhs6VFuYUXT5vkyEu6CEhzdpMd9lxIduJuZ8mOiNdKqm2wWBT4
CMi7DOXyNy3meXmELL+H6ejPY5lKrzRePfKU1xS3Mko1MFdCogFuNiP1WFpfi0Y6L6S+zQY1JKqO
RwYAvOdEQvnhBzzgA6r81aZOwJFmv2vP4tgoCHCKYeMQ9kR8VuZKAiOApBNHZxMVvDk4F4HDJLiS
g7VFNqv7MivC/Wtu25oA7qJ2nwnzrFRKWN024As4AA3RHCJxmXTYVVHvLg2OKJTQHEe5W1wNqhgr
NMCIgmPcvvf7RTIVjZbAsj63fRHU8d6t4BFyHcQXik+T8Wirz7c6NyRyl3Wu7vvFBSHM8pDGGZ05
/HBo+JuCkWmT5qSYs15QA4x7HFoUiAkZ5BCbEcg1dkxFZF9VUBfXhCtS111j4OVlky3whPyRYUvV
LgAzTIutAEb0ZlnpEFrZkdYg9HD0LL1HgSlVcGizZnieDciBSBVG+y0vAF/o9vdfWSH8gf4DrYI2
CJ4k2c+Y6v5EVnEtw/UmJenWpsV99cxpe6l7vb4MAf1EW5rV/yw9CU5HaOP0ec4X83FCYwr+I6ej
ZWA1+IahT05mTV8KU+uC2bWHt1ZiDLCirudgRnYQWrQ+x7IToDTd1JB58dfskj/wWPgajomyEJU/
nC7np+sWZ54bw/bpZCpr/sAqNxJFLvUBHK/7H9mmn69YWJgJ8VHI07HtP3+VfyM8tYPwNqoLffKd
zoNVr7PqAeyvOf31Ff3xSZ7FtxBliEfCvd/8iQrk9bI1FsvUp9nmjOqruolyGRa0bJk6zmVZ/MLA
4Y938JxI9LtvKYUuXJ0fL4ttVjNILREi6K5LGL3az6QVDhHugc7Hv760nzwy/nkLbYorbiVMJ/vn
a6vh2fulvelTHdbusdw38wjVn9QOCF184hJmBxC07srf3A0Y3t0ThBbj5WAr/+mvv8qf3WXbwbJC
8H2ofn96mA0G+ytT4OnUttWF6cr3Qi6vWVPmqTL/P9YNyljMMQTkLtzVfrzBzE333M8DfbLzrDqt
mXJPRutav7By+gMnjtVJjjbGZp4LDfNn9fZAvIyrq0EDRkGf4k2brnz8RX5xLX922wibhsfl+niv
ip9uGyopCp+p0KdtzUR2HOrQGO+3EID2Kgeek4nhLkx7//pZ/bxCYW1iV0AmKRY25PWEP9H9PIVp
2KhW80hPo7/7Ll4J0AVWrDnUZmSvf/1hP5l1+QASZw4ePFWCbIgHCn82skHmNgTBuB6Z+rVfunEs
Odx9szpozPgvQsjSyFxN+9keR/dN5QvVXOuJU9bV1aHDLv3apn58/MWXOr/0/86g+/1LUaay2eJq
4P7s5RJgvm2Cx6zHfAs8FE7D8CTmGpgfPVpMJ4FBV+HMd46ECOI3zNZ112fptJW/eoX/5FmcHdXY
atlxmTr+tN+6+175bjnuR/cs0bHKTH5HN7M8mNrz7v/6on9e0VwzfvTiHFOBDJZL//G9WTe/W+C4
7ceAEQe09cm+aALT/oVb159dEA8atwHYyiZGCz9+CjpWYhD2/83emSw5jiRb9l96jxTAMG8JkvCR
7h4RHtMGEiPmyTDj69+BRz6pIJztFNaypUsyS6okB6MBBjM11avnuqMfWyrpyL6PHWKv3J1Cf+J+
cBkM42V1waMGbUCvIg3w2mq4VMzoEbV+8ucgRqiH4alH+HnvwFPzL358lgVPRUBNY0Gv5c40pxWK
PautL5weQYuukgfQ8nH/9ignHh9GCHyUnFUuwu/V5pZrxP5cR1ufftjht7QS58oN1fGnVZ4lNZxY
D5iYs+3o7ALgs1frQR8GqmQG9VXVUGePDNlnPS/PuUudGITeL5BSBlsotjmr07ct54IQxm38eq5+
JXHh7iaj7S5/NTbEgsWCjIgN843jNWe2YkIPaDf+rJDlLAwjuikyV54JJE5NBaKOTaSCRJvv9XgU
hxQRvHWj9xHHJVsgbcWNRnLk8gXgoG/AfUC3oGuuYUIZ53elyGjym6kUT7GWy9hrBHCCBPFAf0Ym
vT5+2BIAMGDcJiwMnEBoHE9JL1q102M5+kTzPXkkRIgqHTmTGG/Cburfp7UshjNH3onHyOVl8ayA
M7fwSI7HZHWnEu3J6CeJNR2AHw1+MhnOOU7VqWFMQIcWhzfRkVhNDXZaTuaXWm6P6r1+qqhAWfu+
UQv1QuX38gz5U8Cy4HijSeN4PmXukr1wg8G3rbH/Oqhm+1PjevgDu+D5DMLm9eaAwZ6h09WhgV0l
Bjoeigw3mUAyoj7mRrqv65Pq9QUY7rIiRfX2PvT68XETwTKFOMHEf8NcbQ61S6MVFTHXd2lKzei7
dr+CdC1/vT3K6wkJldgK1B/9DkTLq08qdlGZ0Cqq+UGnJj5mseOtqC3LS428+fTfDMUmwZYHrnbt
UdGO3ZxWASQEQ6mAY8Q5ReIh7bf4AZtnnt0S4R8HF8zKXvY7im0WaZ/j10T2ootUI9H8EmwrLcVa
N25dOxPfZIQQfdeX7YdiRrwQUKw4s3u8fm1cAviabU54AnF9NTQCejrTRKD5kFGz9+4cTOSvVHHx
TojGkoPQXe5tJMtW65Cyp2qOWmj7UBGwyZvt4A5M9bmWnxNzWTZ02oxexlmPYowW0oksYhQz6Lci
hYah0klwcVTE8Uf0bRAIEqGqq88XfSmvi/ZjnlgcoPcdLA3/ziiZLm1/wfQMhC56NkKHxdF+tdYR
9eL9mSmqHzUuxJPJwBOIPk36UdLi4vfDwbF4o7zwz15Bkquh7O0CQsBS+w230oiLvdqp54hBr9+P
gd6WHhs2CECF6y+K8nsF/EqavrGUJkOsU2ET6uLMx3RqlMWW0gXCv2DlVu9HU3PkdtAg/E5Lhh33
lp9BlJyDTb7eh8i4ABTmtofhj7M2p1NSKuOhW5g+qtX2IdQL506nWZmbSNafoxefmJBB2ZkLEdse
n+jq/CvGuKIiYxu+ushAPYvIJd5KmuQvXtgGjEaWAXcv9gJntd7iPhhQaA6GL/IJ+wzbRMiF0PTM
61n+Lcd7HYEdGhMyOTblOmt1Tuhh3pEOqZjN5Ji30IxCctWR6lHQK65KdVTPjHfi6ZlsqgAXl3CS
m9vx3qpLSWcuGF8fvJhFl44zX1HFDy6Oi0xycTSpLZRXUgyrRce2xvkHQ8xPJYSD66EM6A9CgROo
HnL7qd8hPW3TMzen5acfP0rSbVjOsMbYI4gpjqeWi653qMCbvhg7Tb5Lm7kjkd91dn5lJOhNNg5A
ldLPAp2eNoekuvFIh3N/jim+vLH1zyBAEyADwfLR0nH8M7rMcpDsVCZN07K5Qa+lPZhKCbMuHccn
Q+vHh1qvLz+3SET8cdoAsEpG63jQOnWoq6aZ6Se0IXomenRPg2iyezsGeLHtOJ6bAwqW74Ivg6uw
sayuv1KOc0Gndx2rjR/LAeEmzjPViOUEVFtUVk5wcJoydTwlNmCZxiAWZx+RQ/pjkg6Qbsvu0dBY
RSWg/0dmL+GblPW0rVp7NK6nfGw/tm08jt6cGla4M/WlaQbCUSE8aSc0bPTmbPXXGgnY7sx6ff3O
6Ajk8OKPBT9ur+aVtk1tJr3R0hDYyC29BbdhTkSNkY96zdXboed9is8Eo6+/fMbEsYNIfmlYXfMv
p3isrYpOTnz0kvkdsbzi4VTlftNyp//pyE4/c284MR5BIq+NPAkZuVfjlUA4xKQ0fsedf9vRHrbv
F9rEpJrmjYOG8v3bi+X1mcBBwAyZHJm5V6i/eDTyNMuMxm9kkl+jGJ82GfpkdJXBuYTc66nRZsz5
Q2gPnNIRq9VPSE+bqJKxLGvZ/s6KUN3QkBgeAuKjbRxaxsXxAclNoioOOs0yXlHgO7unCByo0o9L
1bqh58XyLRzuzuVmXu/VLhR8qLic3ipFjdW0MnL5cxwP0jfbMfuEaZjtpU6YnNk2X41iCa4PMD3J
omE8sGaUZlU0pgLhtq82ZXhLyELGRGrW9YWrgVEIeUkzWPRIUyE53jnoyFmKvw0YlSnLrmiSi65c
J0ZJA5bIf3uoUxOiXME+wOXVov/heKgMiBkW0aL3x8AUz2luq9dKnZfby0eBVYw8G8sxYnn9eJQO
HDEAcav3AxWNl9P1xkcQHLI9szOdmgzlHZKbsJHJMqxOUhQtWFwrTucjAzJ2QJLpCxmD4sJkPZcE
fWHHkqlaIAGaOJ5MX6bdWPRZ71thSa42qPut06JyuPyR2VwSDMYRsK/XLwZ5eAKbt0M0X4bvkeuH
m3aYku+Xj8IyNgnbeDnsQMdzmYwJtST6cZLBUY1oSzbiIYS3tb94mOWEN5cIB0qtWF7cX0chdCqi
ujHuQaSFY3lTFLk13oWxnVeXDwQlgj2AGykZpnUltYS2qKFM7HyYs+G9goBnn4z2eCbafXXnJou/
oKb5D55ZQIuPp6OrNAo5edn5ChF3sg/1SEt2UV5Uxf0YluIxC9Xevh+aXoUElZpVePlHu9z2yTPR
DmIaayhz0dONNNBG7gN5hAxl0p1YNuO5bOpLOvsogFmKFSq+N5xIL+fu8TTpoR5Ha2KaJTY4NyI0
4o9poWjdfo5k9BQJLDxC04HyAj1iJ2Xg7sw0ds886+VZrn4EuXsgBOTPcLNb59z7PiU/Y8WDbwZz
eYjA2O0RzgXX2Nwu7UROPTzaNL0MZ0L/VwcylWJSUsSk5G84JFcfBvMO+DLd3i+KPrxLabKC6NTj
JU7r0n8xFM+Z6y0vFS3I6pZh5q5DU5Ha+5HpdCg366H5gfOXAdI0zM7FvqceJ1lK7HWWleMYqy2y
mNKKEpMGvch1kivsycO7Qk5ACkSrVfsqrnnRjZr9vPj7ZxmRClvSRBrn5/FKctB1UqHve9KWufYE
5XLYwekbL9+Yl0s1DGyiezJTqwdpp5ABTRkOfpsO6I4qtbmNaJI+87qWN79ekHwOHDFEiMu2eTwX
voUuTsF7+tZYT1dECg5esKgmIIxWqMS3hVLEvy9/fKh3FssYqCZ89cdDguqs6SWaex+3vPSZiqWA
QVlbn/+bUYiyGYC79RpC01JugHfAIT3Ra3ztgvjahlkWnrkWnTijidD+M8qyt/51FMS5LHQaw3q/
CgKdpn8EP90g3O2lc9FVQEbmsnVRdFgvhRFJEhrMuPOptpa7ucI/N9U6cWaU15sERVSWAsHG4iy/
rjdlnA5C1nrvSzfco9t1tlMBySANIQVfPB9GIjdOZop651rxUKV5C8925N20GGNmWddeq+gizoTq
r881QON8PYIzVOVbXW0OmZxAYAYpqJdxtgwknpLsNQ2xNd3KcVd8dgL1Mcj7gAaNrBz+iylSalje
F9cSDp3jheHkuaEFETGC3dA9HSqQGrppqM4sv1cqlgWP//cwq409mQTFQTPsfYdWagqRYAYjXAK8
Lh/LbRgm5i5PXYlOssXdeZ5hpEGpo9Y7yy+Xv9JF/8SGhTSJ6Oh4vrEMWbzwsf00wD6FvnPjyVVK
6/ntUV7v91y+aDvjXkQwSfHjeBSnWtCk6dT55HOG9CBKBcLBVDvDF06X8TaZlN7ZSRPx8plz+/V3
TsKRPIFYLpvLmjoeuJFF3jp61/r9ENYPVhsoW11P7TMrdnlIx5sx+mHqe8wOTRL78fEoQ5QE8Jmb
JRKCN5lE9OVkY1746FvlmZVzaigqGmj0yJxRQFoN1cI8HPqUfR+CFf0KSpuTIEb7L3vNuTTbQd6I
eiVqIx4h+rzVdxi4su/IufV+G4X3cYrQXhm1XyWhJugxcWZeJ14UyXu0BoQ6Biqn5a//tSEPSCZJ
3YjOH9Oy2mdBRT8UaMPm49sL8cTeQr2SSGq5Z5AmXn13NHMlYQZc1cdVFxJAAn0VBa21NXrFWCjN
XAsru79RuiI+UzM9MUHMlh3MaXigaIJWK5FMu1W4tBT4wDqqXZ8X0xc9ScA6vT3BE+uDOyHiTR4j
pbb1VSrLZnRwkNx8evyn+FooKKp3gs7relvS1/P17dGWx7Va+NT60KWxdbx828dvzcyl22e0yPgN
dmVeI2dZe7YN3nszvCjlxz4+6577ekyS4Esdjj2LevBaC1eIJsH/pQJgJJGLkuyRfqA4P0tcaG6M
MdXOBFqv3xvxMAIIOG4aArKFOvj3woyyypF1TZ4xMiuyVbNdYhIx2du3H+SJW47JPZpS2R9jUXU1
TJyAnlRx7PFdJ/WhnX1TR5l4QA5+haG1M4b4u+H2tCNy5Vta0S++yi2jk0ldVg4anNXopqKEAzEK
+zM9kL+lK5o7KEzTp7cneepRUowWsBp5mngIHT9KYE60XPR8AgkFWyDTybhrDBTvl4+CszxbFpk4
0vmrs6Zo2rKRoIp8Bw+sW6AS7lU2aGf2xuWBHC98PmbiIDB7ZDApmxxPZZBunLQFbukoBiKvTkrz
Z5Nk4z5IjOTp7fmcWO8Mxa2F+JHXs04nxa2amXbSSb+YZdx4VTrmH2ynUvUrU/T2u7yW5wwJT04O
l/qFWIjri7laDXGjjiUlYemHlZ28B8dfCpoLuqna0gTRtGeW/onR2D6oazlk8cnOrkbTaOGdc7Vp
fGmY2H+owNytBP/HoAG5+/ajPDWUIKqjfMsfBDzHb60CWOEAn5N+0nYGaj0teUYTOl63QVifmdXr
iAcxGye0TXWV72pdw+1qGRTKSOq+p4RSeTKHpfqopaKL93Qc1clDMQr156AG2XxGjH1iKyEtSBFU
Je5n3RirB1rXWlKHBsGWZlfyEeee7m5ItqbyEZRt6NEEZW1hNVVejUs1fcjhxfdfhnd4wAy9BJbL
EfzXSS4iTchshnoFTjTaTQ2uKnGUnDl4Xr/JZRAM40mDUwVaK87BXKtRY3WgNyKqhHjQghFKXHqq
63N10debFiORF4H8yn/Dkj2ejuYMtKhbMxAvcFn7sCHXXoP7vfjYJjNBMoTrGxIac53Lo61Sz9OK
8GcS2tJIubQpJg1OCkmfnNm6TkwIBTC1ENLGDhfs5a//9X6krjSitjk/EValX+O4M6/7Ict3L5/a
v3jhxz974YpnvPq//4/ijbnI/LXrLPjkI7yx38XFr28KNOnmW/c34/jln/vDOKZQvzCOiV5sNj4i
J5f1/QdyrGjWP+wZizIaIdAiveRo+RdzrIl/WB3Ock2jVkLbAWvxX8yxpv6z3MkFqno2OOroF0CO
j7cuFPmcNLT/LMGOs8TKqwUy1sHU46P4EKqKNXlW0+oKdhmF6gf8Q7tqVOSzmkntrKfkcp/4z5n6
Z1xq1dxGkWUi4Fi++b8WJsRM2OlV/BCFO0Mr73sT4mTeFhs53Flx/gvbjh0WOvSj6ennv97Qv2v1
b6zzast8GRq5CLlWWyed+ir+mQK7zoZaPvSxLm9xU6v7XeIWNEjS0orlGaTM8N5BX7nHwkGFaGlZ
wwCAUIpwf+aXLIHD6iGQEmVbWzTKFN/WgQU9m5YxRQ9xEYKrW2QhGd4mBtxXGgAxuXcaiPbbzCq0
70MpYdYleR3QrAvRlk5e3YluRaK0LTDOhga5t3/ciYWB3pyEM83NCNDX/s2FmyrWOLsHPEK0YWNk
TiG5OMn8Gb+VEboPCYbythdtUW3fHnjJLK4fCk0pdL+Ail4w3scrw5zoOo7K8EFlDXwvza78PpaQ
QQPgYjeZlmuf+ty0HxW3Lj+q1tk2tWXdvRqdq+IyY6JKc3UPzmHWWmbjHpJQRh9jOPzfkW2BeKKB
2X97nsdb88sy5LxEgso3IPAsX17AX1+AHkVjzf3tEES6+uxoTX2l5Z12ZpBT00GkRikcKTLR3erz
7kszLMNAP4SBUW0zIxyfx1BVAVi07fPl0yHlw3WNdDEp6tWVN+uF2QJqfOg0q/tQN1b9YLtArd4e
5NR0HHwQBel2QtZ1vrhLTbikWfxQaAulqzaj/FrF2P1dUrbTRSfnn9fDvROtDtsEevXVt1kOQ6AF
cfpgyLnb9WRFwEaHHXDjt2d0ahW4qC/YxsEscWE6XgUEM5MNbIOHlc4fsDAL72imK858y6sM5Mtk
aKIjtcPXzMVzrZUbqjKsMG19wFBIKNvarmHDFQEhBw078jNOEu37Qcymui1Goq1dkzi548mKzIpv
BXhSn/k9JyaN7ITP64+v8HrSc2aVJri7Q9MW8hqvGfWqV9Jx9/aTPb5K/ZnzIgNhOZL/eaXOwGZZ
l0GtHYRA4giYChRDiTlXln4nP3mRRuNlLK65VNJIvyM5WOsrcXzKkaOMB5Ag4TUUiWmr0pZ87rhY
dr7V3vSi4WU6S4V0rVxLiojYNRMHd+rFTd4AfqORK9qyuEqvNlQMogJB/gczKAAZQWJ+Nq1Z2Ukj
0e/mTqF+GWfBh7puk/cCEsPiOSjHhdKQvDM7tziz8yzb1/rHkkBZcjbURQhUjhe20YmqFkIcLCGV
B2R81XcrNEnqT4YL+ytUr1RaCd69/cpPHB2cG/8Zc7UHtZE6dklrHBK0tqoXD8noReOY31YgIEEV
YzO2wWrL7j3NzKY7q7GUM9f3EwsbaToXsaVUt1jEHk+6qxoXwKc42EGLDh7K1/0YRfGZxbbqOPyz
2l6kTcijSPqta/EN/f/AdNUDcYWu7zBtFN2WmxjIQTG7/Wczb6IvCmCJ9x3sSSyakPuCcrBAyhh4
MIXbXM8syHFKjivR2y/gJXO7fut8dFxrlisbKe/jBzBrIqnc2jiwjp1tIMvoHU5e4IqjROzmVMYf
a30oMKRp9HLDOT5+hh2l7SjBxPwv132Mg1H7neXtudr6Szz56ocRyKgchFyD1onEfjZBk7nqoYsT
7Qa3WdjmWQrrtukb46rE8O59h/j0i1WM5a2UQ/xJb1rQm3HdAO6Avit2VijF9QhV8QbuXvXh7Qd3
auFAtdaXbnGchtZtcVgrNSgS1AN0xsJvCqpBSep0FykMX9bNomMnEjCoSDnr0zOctDBOw/6Q0/qe
bjFmi55zFUhXPAe0eWHOkZ85rk+dO4s4ihmxVGn7Ws7zv2Kcau4H6jTNYVS79hY0nfBAnhtfpTWI
x0EWo7sZtSgFtKQO2r0Rg01H29q/B3Cl/RdnztLcSM6J1gRqfqvALi2TUo8cechCxaJpvPutIiY5
EzOcnC9pCqI5lO/cAVfzbQsBpzxqDrnEsXBwACpFspE+uRH9XTxhjsXloqkJJAIMzjr6oBXcgQGK
F1KqZ579icMCYxDudzhGk8tYl6lkK20ZK/IwRNwVcqFhqtf9Ghz1e1BCcKZLtrH1cwfUiVVMXx9C
Qj59JGQvj+ev152iuGjMsjroA/QGpZI10CTD9ChHAow1tGujgBbYTeIOv7BPWDMdbL17Mqd212rl
VzxqncuDqyXBvXzzJFW54R4vPwRZde+2xcFFcnjN8gZGNkFivPTTRf1BkW4R7yyqudU7h7onB1nW
B7g50XOsxs0HLSqti2dCvyQERfI43BnIZx7PpKT6ndfmcMg7Q/7QByu9gZZ/Tsm2/NLjPZJBEEvy
xaLyYoM4HqRYgKmmNRxadRDvq3Zu8XijvRX0GTi5cyfFchSuB1vqD+Q3ECBRczkebLLUZDAieQBS
X0wbZEPhE9yt+KOOveW8G0ac2USV6M8q/m7XIzeXb5MGEA5FLgz+zIQaQq418LIWwNlmaKc03TV6
Uw3bt9/uq2wBj3vpZ1pADJxZr/cN0wwmPRCHMoFggB6y0+YtIq34ll7JuPCcxgQ5qbtujpvJ0KAg
sECBX4VNaWYXroHll3BP4AtzydkgFD9+YilcUSeqp4OV4pNGGJpuZxWD0Lfnu14Dy40UxRuSDPaw
JZl9PAhQrFBpw+4wFDL15JAM95aK8cJUJOcy10sw9vcCeBlpufcSwaA5XmvQOpnrQ8sCoK9APs2K
lZgQj1Qbz0JXX8wqko06WbStDdGTLProsTCh2rZu7d7QDTqfOX9fxVSrX7NmRmCbHlqibA+x0TT3
HCLFY02tmIT6cF/jeb2rwyl6BvXuZd0031Rh2e8nZ9SubMykcLgUSjqded3rYHb9i1YfCHS5GMde
eZgHRa1JDmk/sQjNnoYBlkyQYlPT0jK+S9OlLlrVl+5qy+goTmnpE4LK8rqCTUnc6WKzOdi5NngO
VH0vxirhzNa5viO8DLLAQYgM0LSuWwaDXqlllrIEqla8K1sLz8F6uhf0a7O85RYu2zm93qsTehkS
NQ7bNR1Ai57ueH1nSpHAu68PTeOoLQxHIe5yvDreO25JeV5QES08oZYh4YETvwMjBtyfSzMIRh3U
oXvma3uRpKw/AhRjfNJchW3CkuOfoydFawLK5sYSurdzn5PMi7FegtubKJ/Z37TNIjy/dgsY7SMA
1W2HjegeWX3xWOLn+O3tj/9FEfH65/Dh09xLW8m6GNhiM4URZHto+wWMJMqo+aLFVEG8magy8ToQ
Afe0BDU1pTvNjDeBXVm/Kloj6xulilHCzIbTmxsloFiTxJM+YmusajhK5HX668xvXdb/+reyMbMl
shkS5qx2Kk4NtRzL/EAraIgNPT1JkeeoM9wzjCxce5OlYPQ9GTZRjUe12j52Zmj/0ueBmy9vMrfO
nBTr4GdZWSTT2aTdpWN+fXrirTGGVl8dNKXGf6rq1MG3tIwWtzPzPrVvUp6idorknLad5WD9K8hC
ZFgkIl7mrYNvFOzmIMNdPSOoSgsHp528vC7qUgcLbHVz7c1RquXbqtazA4hVPFQDGs/O0b1OHBvU
ILn50VaHsmf9o5xWhmJ23PsGm5O7sDCyJzB70VeMxof3b8//xGN20QzRJkWQwp+rD9iOAiMNMuUe
q54R56fc2o1prZwpa66DE94lWUZ0XmjJqL0Yq3DLJigPOuHcV7IzroJg7LYF6eKnNMVraOP2xTmG
14koAztLl0IPARjCqHV8V8xBn0u87ppYNJ9VWYEwn4uhqCDYdeBJm2ge1X0zQ0fD467H4UfXhuln
0QdtfObYYd9Zf1iL0pgSKPVCgFfUSI4XGLenaOy66l6PcLPyoGfWGPNQZ/g8ytn9bOrt8EyLJ9WI
CI+68YcBrpG2UfJKzeNI6krfhKERmfdJHmAbkANahOUL3q+jUy+cU19o5Ywjj9LY881UZyr6K73B
J61rebadxPN6k8152HvCaseDNlfp+zox6x/UAwzY9Sqmel4zO1LirlQsUMERK8cdBlnK967o0qc+
lmkNz7yqf7SNGh7KYZx+mFYTGruyzhoNeGZmX40Qw/TrEAvA5r61sEnY1x2+xVOrw4htSYYmSKjy
7l1jaJhpoZQEE4+aN+j2qg06xJuFSH/aBSzfzdBryjtomSUIcAGxf6MSvFynCYCwqtCndBsLBUBt
maYZRoCgoL9quGZVWOWYFLjCeXYAw+pYPzO4SL0SczpsWhI6YzfuqHdXOIPVUttESQTRcKotbJu5
NrOl+W7latVuwOC6jLetjJ34R5vSKeI1IafINpIG54kYpqnY66mj4LLpSif3c/qJXJztekCLqGwd
O8Nwmluz4tmK3jlXEk2PeR84VjRDYR1jlC4dJi+PbtE7vh7ggoBdKNTMqwZZ9e8iiXEGavVhxM4Q
+jik2SDEQkJdtmdc5AfMLwNHzoectloO19aqMRkEG+xspYVycmvgdW1uAo3d/7lNhqzbJoaRfhC9
KQFZQKm0FlexItsGAxdPgLWWufiRh2CAe3Ci0C4xYXlScp1jUyAtfLLwJ9cORoMBM4YvvZV7udlo
IM+brpNXWBDMX3DcCcHfC+r8G4U2msDD84byo5IhQ9zYbqz9ahRyubQRjV/LDh+umwJ3MMUPjUD+
KC2alw84Qha5p812m+Fs15bYToQlfg+o8yGwg1vXPKyBzMepFem7cK5ZQeqUQbPv6sqBjuGOtuuV
0i3DLaVQVrULXVT19MYZSiR1eoJH/YS/M1levcf4oiKV6sGnzUgdDNrk7kI3yCVNQIqh34kMUOm2
wln1m9FGrUqHUGG/L61p/KBPAmyuESdRv6fgNYIGTMb0gzo2DuejmsaRx621f6Shvn/SSgpzm46j
P9/hOyF+WimI8b3sXbHLYe3BitcrX89KvtKhb65KOpH068DkX+MBVbE2AxzpZwvmCShNvKE+QAvW
7sB5KLe1FUbFxm40PPJyp+qs6xJ77w9t58YPYxs0WDpGdKLADe3aj63qFLonxsjNdt08GOwhYd2E
28pAhPXnSP3/8oX/s/Ta/N/Nmb1v+ffyZ0yQ+MfqefFzXv6J//VmttEtgMU1Af9QC+XI/6NagL/y
D2cjyQ7U4jSMOhzR/ytaMP5Z2rYQR3N15P5A7PKvZsH9B3TiC/VJpUEdtYF9iWphdV6ijyMGoCGW
rtgllOdHHp9RcHVyjHbG7qowzeZ2rNk0INBIlqzI92TF5SHsMcsSEYBooNEDKPcs+vjXw3r8E2oe
CQmOI7GXH4H0dum3535Eu/3qRxROFbdKAgV/4UmjoAT4r9AJyDkTTdg1VlhdvBvqqv8uMB2a9lM7
4KjW08Xn4fYYP+cpjPq3fxKy36PDm6hzabJi76R2Tm8X3SirB2OGHA1OOlzBTMpUdEXOALu2IjcF
N77OP4/Efo9dUWJNCUuMjauLHLjjM44h29EQsrpmxx/g2nEpHPapAszf4x5mGt8Gsw5/c2+w1Y3g
bM82gFTtivYqvHM8nAjnzxmNe3fIJLofA84RE6Ay7nXshNQfrtqQ69QoSpFdaWg26/vF0LH3lFZ3
P0+N4txltvxFXjz6jWKFbYJMlWo+GfkQhLs4G/WIZEc4jDsSFAp2IugIIS7nUZ1cxVrtHMjIYDLg
DhDrNmMK1/pWCwcr98nsU+pUihnvxcahDEWJRKnqm5QT4qftBNC6G5xRmZKcmngnjCBvdi0bbr11
O2CNmyhQNBrxR5yoPMdsMw3Oc0kQTcJp+JnVwtnAoqm/hIBlhw2b8BzsQX6xw0W5OXAUyrS7yzEt
+6xUVh9s3YYQzjObOf7a8i+18cEsY/JXUmBWgTPaQg8Pu95FT1eRUTJytbqm7Qpnu9wQ2DjatTN+
U8zcSbH0Kxo4GUNW6MxhNGCNx+TENuFoFMsGa7rjTpad/D43vVFtZhDi8VVqORAnE50gatdUtk4R
0ITGXBvcFB6BLDgQeAO5WKplg3iwg276FcR6a/jjNKqfCozvwXQEg2JsgzBQr1uplPndMIXGl0HO
vdxQUpF3hiEJepzCwtSGntKPRRPgKicDJXkiztV/SCM3DpOSYSwb60P+jCFulHoNXSOaZ+J/km4x
ZlAOsaviMICRJY5hGKua9eIANezKGESw147CuhVGi1UU9I48u+3xGDG9khddooepKsxE2pwDU47a
/L2rhwFIxDwqsWd0DLqhitd5bmQPH6rW4mPAc0rxTatHLyp6qghb0iwF63rGB4fdTMEyLIjKceOM
NjFay/ILk52CA6fxYa6yUNwRDKgJzPFUrzY0uE+BR2nJ7m6dqhiMbTkkE93U5MSDTVKP6aHLc2K6
Jpzb95U1RgMhpoVPapQ5029yvPMd/uh1tp3oycDLpijL8toy297ezl1OfkxVSgk8ZezMflMrk7xr
JzM0n0bRpyRTyXTHnkbFHyeCsTRx0rUhhqvRR4riezsZfrGJ26GH+cauM6v2W6T075NOeCDer2kW
/V5NZn+tz7N6P5TiRxsEniVvusAQ96lNPm4zYkTgjM5zOI2/bUupPfo3sZOycrmX7rBR8XaZAqw2
NibfVIzdSujmP9VqvK+JYEMe0GTGNzP2aoW07yt4VFhUZIDxxye77e8SG/f0QPtQSmUz4Y225D74
HZs2ASdG5LzRyrgjcNnj/BJvo/iD6jbvupSA3WyxnEvzO3ucb8pqwN6pCHDDMHor3GpDqf3Go3v8
7Kj1LW6kHjf56MpE4d8RBMo+34Sasht6KOVAzMYouUPCfgPZxNjqha5lm9w0Pjhh0LI35XuAnRh3
DinOGrZZbkqbp6x29q4wEABHU+mltbzVcJnZmkvjcq+8U0vZbZQaq/LZfSqdodkV8YSPeT4Ri4/j
V5lrv+LEqQjBiPmiyfzU5Ok9nlwPdo54oR5anGjKLsXRA1vnskjnW0iQD4X4TOfhYxRrV3M57WWq
qT/n8HeNTZI3GXjGZKVzU4+AZjcYOie3kd0199i94Hg35PFHza2eIQwf3CbbK7OebLsEj9POqGqu
ZHOLTa3V5BsYFLumzYdrUy8DTzacG3lTPzVR/hxI/clsipvQxkV3bG9CNal+B9Btd8hn5i8BYaZn
4V5GnEpNbxq43jVqnfk6komdDPV3edcOG52k5txP75tQQfAWOB+UUeynvNL9MDbL98CqNvSR0fU6
7CYtLtN9LFpP1avfIfjdrW1M7wyiVBeGjwcJkQVW1OiDKr27Bj7y0ChIWBSb7JnrPlXx/GnA32wJ
Fxy2lTuUeR81K38fsGNvMIPfOSOGWH0eYn3cpO23eY4PVpU8wMdX9tH0w5EAEN193ch7t2k9bunA
LAO3vHMC3NWuhqR12cya+jNYbhxauenB2r1yq+ChER15Wz2e++/TRNmACp2O5lJ9VvLIb/ri0Lnl
9HXUKnWXofm/K7pZ7gq1lx9pgdwY3T3pSW8xWCCBZc7csLA+n7MMO4wCoaKioI0L6y/uGN7ZztOS
et+0hnVX6eFdltnbGmmhF83xrlTlTSq0TWUbX3R1vGtSY97NReLEGyj5ErOCPYJIJdrEXXKlRMpz
nWZ3gx0+gFtLbmbD/YwkqPZjIYdiY4Rhv1fTptork1s/qXErf7WVgblbErfFXRKUe1MDPMcW5o+l
/RyINLo3VetO6NRAbbV6jnTMfVo9J8Ln7wvj2fArBAE+nQhbJ0vGd7UxUIWKZnrg2rD5UFQtdoi8
V3p5nSD7oOi9VyXh51lxr4HLfsGq5LoHNbUjHWftzMUtQUhsfs3ATBSMvTrxhMvxo9PnqbJxVDxT
rthYdZ/s5kaXH10r8TQt1kgvpBhyLn3rAst7Gbt0EtCgqYbXagJffQg+UsSarru6uUL8O932SvPs
lg4OGrNL7w7eL0UbbTAqqx6lHZheMMy3Cn/ZjAO+gYrYdLFs26jWeJ8Eapne5nkfbmphftDsJNs3
uMOH0jA8fDLin5NNe4ss8w0JTF+du2I7GE64FWx0dmqQb4zs3Mf/l1ZdV22UzosLcS8m6vsbE1we
PQnzQBED60wEjtoPJvhgyTz3qafNnOXmM3YbHaGL87tWJE5veidUJKbjDb4/vjWnsZ9axe1UqTca
Hh63o6U8EI7Zn0Q6/RKDvJV1F/gFtIIgtJ3Hsez+h73zaI7bCNf1fzn7diGHu8RgBjMMEilRpKgN
ShE5NvKvv8/QPrYIm2IJ61PllSw1MI2O35uIphyXK5bf8iYxqcWg/W+9KQ/fksVF7YMwSdu0gc/a
eyk07B0mEnsi171SItYGzqEEZvdHNi+uvK5J2HAoD3J2pGeWP6TM/cn+qBjDFXoBDkV5TXlF55RG
mkmG1VVf3yXleDoHkBkZyaCFNn9ORZXdmFFxUycyJSixHhlrJinjqfJtVse9EX21uvjKTuP9eI43
r1oS7Tn86sZwnNPy22wWcwDkEgBPRUz65UIWZJ+1bgx/LmE74jRj16W8VGpN7Iq582QRR597A086
T5gnpTPny6ZbzAuZOZfnsGthsJuPRfbBjh3z/UwcGMfQczJ2PjVEZWsNeZms2WRni6cYbXLoiNTu
zunaYzvHRDs9hW4XUdqxR2dEcRuy5yibP0V0m4NtozOuRXNnnTO80z/TvDOCvedzxnd7TvtOyaIe
jso5A1xzE4pFvd6PJKMCZxFE/hQZXnBi5NjzFCWeKaiHibeRFCCtc9q4Q0DHR+ecQG7rYnyMNCcl
BJV8cgsh0/cyX6YPTUhwZl33OSl+lFGu9FEvhh06b+Naqc9559lT9nk7paiE9adM9PYpH/2cAvw5
cgUnd+cpQd06h6lT1CdII3nKWE8yF+HLrI/1ifCelpzWp0T2nOTm0BMtvAqbrq2vS7vMmS9PWe5h
i0bSg6jVkLLcWe2BcIYBTz+yez8b06J8TRWecI4gSh6IwSJEzXJasuOrolBOZSqyt/M5Vj51SQjb
9WqeizeYadT5AeWxowVLfw6krxX3w9ARtbMjJt3eaZGeaZez05AXNj7F2Q9P0fbmEtOdU6TpJ06w
CYnKUSfo/SwaB+CLSLHxLXIabjSK09242VxzShZadGbRCOc26cOJI1RIwBjJjC6KeaHMrBkckUrf
NAXjDt4VY7nT4+XBqMKxDpRQFd/Vsm7NXVbG/e2cTiph9RwCYZHbZYLvs1ZE5OXU05TvllTgD5/E
k3jf5voXmMrFlVK5rt+PxmlyCpg0tS36m9xs4m/M9L4njcWmXlooTQRG3Trpl75gXdw1hYVHxhwR
X+84i+HZIyXmN9xJCEdKCEQKCS40M7Fz1THTqAiqIj02FD4LL9GyMd1JeEO136N0eqP34aD5YznO
3E+z1lD3BYfhLw1RjXKXtXMq3sIbyO9LLUyARhvMaj2E4SEMrk6mEUeNviaiprPc4ogBWfhYjML1
iKBPyO0lojzycH8hiXFMlr4llqxJvmRxohEYU4Vxu8tLMpE9ZSS/ZleFjvkRRXFs7wlyqUBjtZ4a
fj6cgzGi2FIgJihEmMhQPafWpn2/fKRSZr63iNBSfIzQuI80g37O3YnJozmKoZkav+C4dKckdUzh
28q/FNNoPsa1igGtGCryQSO8zSg7t33zvaHmq/hCFuEnioTEEMPxan/k9hjFOzOphk/AZLXlA6Pl
j6xQKRazXG/cXZYrBntZPJ3r0KbTfB3yKvwe5TDJd60+su65MRlghPsaaum3onXL/aA1ceIXYxQR
UUal7nM0Z/Od27Wz4iVp47LDRplZ3hCyySV4mSTZqf2S3LbOAJ+Pq1aS7GwpJQmL1IDv8Zpqx4Nj
p9nnqDUzd9dA1rk042Wedko+UAPtF0t55PkL9gFjxwH218WS55gVmmnsLVDY4IsL2QGF5wpI0zWh
DFnXy6NJwM8J3JM6NaWtswdF9FvY4F+PwhPBghn5xEV6XpUZk86hpGrJY8pf8U2YcDtbIxbu1z/o
OTR2fgq0DWRGFKVgVv/LqzQdhaoRFUSSIbqvA5vo5NsOK8yvn/IctH96CqUlTo9UvnC0XHP6BH7S
NX6R9REEzfYkMAXBceg0bhYjMT4kXB/u8KKdflNRz2/DK57fhl0p5Lon58ufUU8OC0UH8nZcLK51
SstQY9CV5+Lm3wXQ/6jp/UcXItVCFWRS3MRfZQUqEwrn9hMQyjGJi2Rva2V63ZtT9gq8+B9diBv4
mfQCgIut/wphExmBWzZY0bF34vFACPt8B81+OM2py1kxjFVPEeFr9qv/Hu7IzVWk0ih9zx6kq+Hu
Ok3FxjrLoybIE205OnuxNECyRuM1VfZz7uHTEMHiFRYZhjhnssXq95nEV3F/Od+FclF9J0ee+pNh
SMK0peGKW3Bpsnj1MpYHwmAJEPvdb4hdBoKqs1IUgtkT1eenoaIm/dAJtsajsuRkjAFg7dRkfs0Y
+N8jhacA96OpAdRkZD6f0g2ArNY0Uh7nNlUPzmw9Rm5W/P5PgRyFRddZWouJ1QqHjrgn9YRKsG5M
JVd3SqkPjkx/f2SwalCWh+EG6+tJuvgzo6CTuErZeiuPoUU8sFt05tu+SMeThevU8dffZkV4eVoJ
z3oalI5PYQLrX5QQSaqUTSyPKrdQsB5iDL7BBIRk7Vh1914YRLt6mo0pTTzr3NwmalHf9HROSWzk
vtHsMtud1FeWtH+PV74hUAaMfeYFDhfPv+WSdp2e2Fi9s+V9ceZ+nw/E1FnO19mKvgOVI7QQr3Jt
/vOhDmOHPQUtx5qNrfWFWpu93R5rpuvBiOrl2iim4ULTwhj4V2q3ZMVnyDk6d5+hIvBc4lIv6zjW
3up6bmMJyxUgsZvxTW5XVOy1QlfORyyQbIdA+V9/t+ecgD9nNOaWZByxXeJRd15cfppTU06typTM
aAwfBt8Ko/JtMbYWycVdWF9D8TJfM1f993IFqQeBCFYVSGaxPHz+RJOTjmYm03AsYVUHEFrcg2oq
9XHmb/9Jefg//O9/dAbd39vfv9TLsCn68lvyM/x3/gd/wn+68gfoEv/ha0dQIAjt/+J/mvuHoqDH
JyMIWiz+rdrf+J8AGTz7H0AgQWiAW8x5/v+FAArjD5aZsyALCcIZpfo9CBDaHiPgJwIY/oy8GEc3
KIo8jQi85yMkbftEUAK8n8lruwW72BeuwAlNJMoF0PYxnnPjIsZ4xBuJrm/GR90hgaPb6dp06Lts
b5nvB/39pM9e6mR+N+fuTkvYDl3+waDtHPGuW97X83RQ2uKiKri7h1dVT2SkNUXqgx5d6No7VXzO
O+uodeFeb63O7/tB3Ffqt3pQKfNeNtqxtHXgni8QHS97MuFPZWtQJ1Cxzqm4aVKu5RSudnvbSXeh
FfqAX6TUlsTGjh4WjQmGwnpFURY64I5Sg9dEb9Ncd/fc9E85JHu3IKo+fTM57TtzeZfoifBqK3of
A9NEw3jRDOLCcGJKg+7OHBpK51kliOTs/KaXuqeoXMXaVPHOHmhh2xxJpQ1arfAJZcUCR7lsOMOH
wydsLVof05hlhxmPH1vRNyoKftml16NxXSnaDhmfHoIlRYrm5W4eoTnqz9Iaon36fRpTSMWlMB5H
r07tXSzEYUwcv6eMrGjzfux+iComj/NHH+t7Y6mCqv3guN9i7lnLmSwyLu67wVDfdGqjeLLvqJWG
BHJn/XVmWh+WybKOAFrp+ZqMJ55Jr5SmZxqJp/fx91iiXlYtn+Iu8JSd3qcjKYkJAcllenRmp/YI
7OSmotnNtZIQSp2k0YUorjTjczaZHy2oHp6ricel+MJRAtb59ehWmChk+l6vu7z1VO1L2C9lkCtJ
f4lBoHzTLxWnG/O+V4m7tswdvE0PINprzGIXs6ffNSNXsii8VyG1qIlJbdx8sJIlwIQZhj9ohWfY
8mI2lxu3W+IgcS7LSgWwdU+oV4gZj8zLyZhUsplz/VofjP08jAcDmGlSp328NJcV4vEo7b9TfGFE
V+3FZJV7papPOoO0idsfKiGvLlQgw4UPiE2J2lCMreE67QQOrJCSek8PnWsrTy9GEKWmDn1c+gzq
/q0IsM/fFWc+qKsQ6TbMOzE3fgfIa/fKnq+8S0W9V3MA5XaiGCd8lDD+kt32kC692J29aSlAX+ZA
1A7IXvI2tNO9nQ2HYlBviabaKc57g7s7BwRtF7Uu99trZAsnZSx3rWOSi0hx3xYXcJx2qe7nIjmU
8qus7qS9j5X7kPBozZhOc5jvKyN0b+BKlSe4zrtMX3bzLNADkqmduruy/zTViWeVt8BgJ42Ud7VU
9vNo1W/1oi28Mp6PkzK+6yczUJfqLRjD2bvf042k9UTZh5SP343VQ5iIC1VWXpqbvhEP5/QdeVCm
N2kHAKf0nslUkhgg2eMPsTwkykdtRFRWh80t5T9IOzGJ7f140MRViT+NSTQC13fMCftD19+SuEyl
H1ZDdzEZ4/u+SU+LvK2Y/MnQdtjnUGSfCi4suOjYb8El94kV7not2jULdME5+9LZHPVBw3YhFC0t
qfctJl5hap30uvXqTNxU2SPg448wgt5uQMIb7qYw+RiazAZnKRlVX0p73HGB97BH8duOcO7pS1cX
uzLM9kXMTIMXsONU54Xah4J86oZpXiskXjfjblq+h+IHiL035OauNt+BCQddeosvFEvEm8FMYD7r
6kfIcAxtOHRq9IUg8t7L5YfKMis0U8reFNlVYXbekl7EhbabGi4Q1EA5BI03LUqFc6kH1WAFmauk
ghanx8EwDvkMnIcL3XSIQxbAJfS43HndQNdkt93y4DqfqS9CWaKH4/JQqcqecQexCmfcpqFgtpsM
1YDbmIU7uxh+2O1ysTjiapneK/EpJlmO8u6todd3sgOJjNrH2rCDOBLHTA3P/ITSOlGNZY0nfWW5
ctTW8DUjftOaCRxrc4Gm2KCOlGZ8IzQTbpTb3NiF+2lg1iZld4vJ4blepTxK9pq2zAAJxyTdCbzl
rqJM7pshooAPb51zfQOnLn5bFOat1loetBiwoXFMLts0e9OGxfzJTZWd0qgnGA7X42L5tdlah7pL
hjdVVQ9c4ccUVKg/NEunHBtD7UHaywxQRr5riljdzSSCeJ1i56dm5KC4S+UAdgYy+GBhVRVELsnF
ekn8csImC5lQfh9GV3tQFZkd2wl8b7CksTMrLfvYljPAUVFfwBub/KgM/S7Mjf0gZRhIqu+gO+rB
qIaj0ThfUStGl0K20Qn2NWnMo0tJg1LaRT7Y/YfQdDofdmGSeQ4rUZWYg08hmwE/OA+xfuaUUdCO
3ORejnIHc2Y6uPZ4a+YuMzK+bib1QyjCPZTuKPWqyIbeoN67BMqMrfEO6mFERMpyMyzOeMoXzU8V
4wEZNsHPjTbVh6m7jKL6h6FMjmdXSvlFbWr7IsIGaeE+06s7cEHALQbW4mWVQpy8E6sfNDO8yIb+
cjbi4+QuD13b+uEyfU26zPH5BcZBoxg8m9bJteuT2jmJL8EBPLsv/KZM9qjDs51uim5ndXlyiOLe
75r4QSnHj5WpPdRavSeTNPGqcjjFRXNT1O2BlOuH1h6DuG1RjGtExmuq4hyisoHCB/2u8HP2fji5
5+3Fq5WFQWU2IwwIIY4FPNUYCzQvSQhwhogD0bO/7CbL+VE4bnuZg3v43PfL+xp3vsM8h5PfmFLf
q72Q0CxyF7fnBHsIYh+xmLnthF5T5ZTG29y2w+UABdFMfAXO9V1p4CNlpEn0yTKaGCkB0kgVdMuY
K09a5hl2yHc1FfXc42ZYn+rEHn2zJq6dsq52U4boDa0kldflmCEeMmbj1mkz+Fn1FPf3YW0Z8cnq
jPo2BMqePWzH2PznQYcaI5MOtnMZZEsDiKTlkZ2zhDoxTKckxHgqFJV7YYuaE6Xdjy5Z5DIrLrKG
eeQVsbAvmdXybeY69qMxi8ZzZdFdGYUKe7yxpfmpVOLK9nOsZb6Q9NAerEb0HysGw37ou07x4yZU
o0Pv1oPiteyvF9RN8yujN2zOill3Yk0098YQzYdsoRLvdRr4mZPNATru5bLTo+hWO9d9O3Uur0W3
4D9sfG3du8weL9GqLfd9mc2njlBcsm6gGFSxpV/pUzi+FzKeHg3e/o0VsyEBn+i+m7rAD1Jat9Uy
OyDdU3XLq4SnBETWzkksK1BsJWXa3mez6p5SN8esEH2iRJg0L19xWE4ChNMnQuly3y2c8IbNGBJ7
rEs/nfSQ86BymdW6eNMTCvqlTJTyPrar6socO4uplxItNzs8ryT11AcX69HZxXuCweMP0k7Gq6Ru
MF3F1sTV95nIi0Oq28KjithcKCVuNcLMPkR5+zCrIgzcMLKYkgI1Y7uXZqp+suuluohyLdm3pTnf
iSWrPheaa94jAQv3VQWHDtVI5+ekHfoQocKDRpbuB7t044OAj3J0qdlRtB5R0bcFZ6vZEfHBzaJb
N1WJanX68NoAFr2s9CF9Z+TW16QKL9qyexiH5JA4t0sjH+PorqlAZpVwyK6zuD6NaVJxhFPtY2iO
J0hW8dsudLM9RrB3iXOuyLeyZ4668ZUxGXe4/4yIc5prEY5cgEL4WyqgZknu9/dm5NLAvV3xMMG9
Ak5831bTjprW09nwaGd0LqiCvEoiDux58hXSOFyF1Pqo9vZ9OihAAVN3GFLzJjRGeWENxlWa/cj5
lj4k5HdhKrsbXFUh+lKj8lEbZ/s0Wh5MoT2U5sTRNo3SS1iHu0jrEu4j7rvcIaRLiS5ndym9XB9v
LRNW2dDddLqUF53suR2QCRGpXPnheH6YB+OxOt9bNC4pkZ1dqFrTeglRPJgyZdeDNXENcUsuTK4x
TX5sM1As98KRdv6exZRDcasuh0oUs1fAlTq0Qrsna6K9LhJDO3Vd7KY3Ni7asKoM+T0148bX4zA8
tULY+1EVzvUUzmVyEGbVnNhkkTyROQDuxOp2neVAWFmSpEE/FCmwf1NlzIzC9YkOKv2ohWnjV3mB
FKmJIMFb8TDAkR4ArLpk4R7lFNrVvMAlo09k+20YJzHuwLIVv2B8+6iK4y+ya+htPb4gulrKq26A
/Y3sIQLbGykdiRZFQp0pZnJpSXSayxF69vJRKEu2bwSG8bP6PVXqAKzI9rO46rxatR65FEN7X6bP
UZUP+ApH7umpjvB/FZX/QQ30q5LKiXrKMz7109//s6Li2n/ghn0ufOrs0AjTKWn9yai2nD/ONUBk
vWeDCspssHb/YlTr5h/nfHHs4XDMoYx2/l9/FVTwjrOIpmI/gQp9dqzSfodS/byeLSikUAKFVEv7
P1f2ZDiFFREa1jFWfdd8K4dX3EpeaneFAbhawnkvn+x9Z8Z57C3LPD/EmjW9IiP+7+aRgj1/7dRG
cDtOJRe+tmnbd6PFqeQumpbqx0+f7z8AoeeFz//tFsCu5+27xYL/RhZae1eDrXtbq8TgYiGTmqpH
bavQPEOnIHT49cNe+jGr+rMEKUrHqETKJnVH58qoA7FWs+W8YqT5HHf658ecf+RP1VuuFUqdurO1
70kyvFbV0SjejwpY5BX8UkLiyf22Wlx5mvrdth+0KhfXHNQH+/zAIXft6aKKsV/aUbOKk1fq0ufP
/E8N8J9fdO7Jn36Rkyyj0vW6uR8zaY8X1lmij1uu1OIrM8Ns5lrtM6iSjWzK2faU3FCbg1LGw2uZ
2Sshwj8vsEJmaruQmSlnc08CKWAB3idQYNQfdaY3kEIbGBwFxxdbXFVjpGZ70N8KzY+IHK14BUx8
adBQaf25C/JoLrhQs+uPDmYjelv9sM0xOW77gKtVoWKmIivrzD2pMDCtKk7f4dCnvwXq/tN5q7Uh
d9LEknoLX0LnnIKZfnVViiT7PYju7+bXzgLkDUA4i01zf/Z6ulfHxvCmcLG3rTzOamVo8zGta41y
c1eJZdkrk6A4atVVZf8JS3yd/l/0vfqPpeeFD7sWEmuUl505T1kNKqNPd7NlwY2DHJH/XmLJP/2z
Wg40EhhKztMiKBHRWjcykXF3T1FY/Ng0eNYMAZT1iJ8n0wmWSi32iAMEzL8kk7+XYvTP+68mv1tR
iOw1YsIr4SzFYWzVetjnYIiJ3ySx8Rc89OJ3eI5E/fOY1RTXYUzhByzsoOt6rTuWVkVxcCnVfNoj
/BmnbVPNWc3jhvNtqE+FE9RattxBYIrflrbl3v36W7z0I1YTecwmRx05dgSamJJ9Lltbv4JFVTUP
menAlv71U14asqsJHTtRnTl27QRtbswnUSzKWzdS29fkTS80b682+yrkEkPnWEFvU3YhyWEyHq2F
ZIVNb2+vZnQ/2BUmA5YVDDlfABVnsTd6Yb/GN3rp7Ve7O3KTcs7n1IGeOWR8A3xDBBz4OVm8be+/
ms+ZK8zGneh9Vy2akjudWY57eI7LeLPtAefB9dNua2uzLlUxWYEr4+TepipwMyVR81rg9vk9/2Mz
t88d91PzhTuMZtqf49Zz2YTv7KJo+nu9WVzlohOxa9/OUaVbp22/ZTWrIXfBTlJMm8wMo0uO3aLj
QoZoBG3etges5vOUINHutJZsZRnVxkkW2uBQrzRQX/36Aedh+V/dtZrSc5RGSjEynvBurls/jTDa
vCnEMlgXURcWGSmU2lx+zAtH/9SX5PO+0nMvnXnWFmr5FIU2xQrW3dzJ64tYyNDmZJ+5HOscSLdG
B+M9XYZdElt1cSDRKbJ9yxj16v2gwPR85fe/MJ/W7qFzaAnbyajpIPnvfR23jwAJ+2t+cSunmL+X
/bXbvAlxN2m0xg10ZTkHeVHJ7/YkAS45Sdy6Pb+NZFH9qIUxklu9OKX5ZoJaU15j6+CkH51MM81t
89paLRxOmZqELibIIWC/IxRZ3O/QcqF6/HocvdSPq2Ujb3VLnSdCwFtRj0EEt53KCxmW37Y1v1o0
ehXHyTSNDIIlJufRZCt9IxXxl/X8i5vzSy9//vOf1oxGjyBjC9sNzJybDExsp1i8HtWpfGWUvTDL
rNU6IZNmNimTO1BqxlA7EcDcKl+QwjPjYi1GglMmfV0gJ7Xq6GtdLFLb+FlW64c+ljmDqLUCy8H6
zKsbDQHW3Bti43axjpBbjCVrequ1932D96Y1D5G/WJXwt3321VHACl2lTJsJf8E+6oKlRPBktXX6
yhr0wmdfm/5ApYzRcjVLcLbAwUtCTf1wrn4vn+rvqW+ex8JPg4pbT+WgLlsCjXsjkKD6UEbGa6fW
l159NZtVqy6NKY+WILLn7pp8b4WzQEOM67Zxs45Vxqe9q/V2XgIRFu5JG6bMD3H7CzZ91rUzlF4P
aAQyWodIb+xG3ZboW+AkbGt9NZudEvMgZNS8O5YcwPT94OFyZ2xbR9fmOqkiWmUM5RI0aoKuykVM
NpjGcvj1u79wwj57Hvw8aMoQyvqiijEYhfmdayc8BqPL6jLoRvv3Epr/GZirLV+HgFOmWTgGOhP3
ndtV6R6732zbdXzteY+Fv26ACI9BhaXAyUFI4aczPi6/7p8Xxv2ayKd2BXrOJSUhG/3hZUI9/Lqe
8m2vvs6fYaMOs0wFV2yqFDSmNTW5swlMj/1tL7+atGYYIbVZKPPUZYIWrou6qz4M822TyljtwNRH
xaDiWH1oe9hV7/VRcfK3Zovxzsa+X+3BmZpg3jRoyJmjfkFpZT7OLmZA2/pmNWkRU2b4aIXDvslj
1dNlr3mN6/5lzvK7G/zagkuvUwMPc2eg58Vjq3G+Q/IZbvysqzmb1QsIj7T+enXIE5pnwkrf2Ovr
2Wo6IcR+ddi7I0Vj7dy63N4xqw02U4YaI0haxyIq3vUOTBkY5L+nJfl7pVkLIGK8WiH0KbRuaKiL
jPwQJdHGytaZbPrzUkmYWe4kkGv2Li4GQW5jc43787TtbLD2Upw63YbuluEF1oUjDll4Jqk1RMFN
o30tnyjiWisrXen35QB2OcbJ9z5dXiOiv7BG6qt5KpeWePV47AmCjQ3YPOajGKS2bTieibw/97oS
mq0+xwKSaaOUvpySz7Jf5MbG9eeNN9KdUOH0sDwt6KlWClOkbzV7Y+va89ZtbOeiRLi8utur1xJ4
5Ca0o3wTRKWdobWfO2bqUakbtByQslPhP1ASVeQLXCPlxjGzmqpA7m6BiwwRykZRwhjUazOoR637
umlIau7z91eTUAPRL9hZ8WS7cNFl+8gk5/221leTtW9DjANmsw86F8e6VLuVhn67renVrjpJ5Bzw
MDuy4sQblsfHWbM31grXEQxukhS2WtpdkI4xHOPYvKsypLrbXnw1T8tMooR0MDcVsJl2eWpf2Rqc
5G2Nr+YpsPBYy8kR+zKfviWz+qCZxSsG9S+sL2v1nJOMkWC/ngOalbAoNRljui/1aNvSq63m6RCZ
fZwZbRfgcal8NDrWAU8mi7rtpLHOEumbXFPykLzUomoXv5rsL3FSv6ZrfKlvVpMUykxj4xnZB+bc
zrBuIQSj0H8FeX2hcXU1Rd0S65NaFB2U9s69dmSkXucirB82jZh12obWaV3bEZMeiBj2vV6MH9F7
bvuk/9JEGZWbhnGGHsAc0IM702PeODfb3nt17oWpPo1kRfHeqbwz+vnaNOQrWRcvdfhqhlZjGEZQ
4dA5h0LsRBpeJYuysT6wVpyoal3bi9DEnhDJt8VsPzrt/Hsu738fvNbCOBFzTm8r+iSPy9sqqg5h
EW9byZ80eT+VNYx6xImZAv6+WoYjnPpLw9y2gz7VUH9qGQZmZ1U1dzuriK6cagrKNtwGs641sgnW
snHf89J18WEZeryp7jcNvrXDfe6mbb1kfERsx760k3vrLNa2dWodA9U3QzahHuiCWabqHSbCWpBi
butve/HVrqmXISLQxO0C7PJKTyuzoxu6H7e1vZqRWY67u60qYm8mnG6FYn0mRmzjxrYWDzKwG3x+
2ZJjAvU8UxrCd11SmLa9+nkl+GkMOnKwO8McxL6xIDj6DlXsbQ3rzxvGwKGBgjx3QY9VEP6OEqlQ
Y91ta3y1Y47gXdjyhnKvxjUyabD9Rk9fS1t+YRFcc7ravlcgxNI4Xjs3el9/TYxXQ2xfanu1XUJR
m5XGceW+LfQbk7anHt+/LZ1Cau3zHlfHBP3/pFI21nTlqndwm2qM6feM2v93hYVt97x1xO7oKsye
gWIuKMuUlDyHeNMBC/fT521Pbm+MmcvMR0/YpTvFCK3K1zgBJZuWln9ptHFRNkKwmg4D4vqzGIcH
wIcP23p9tWViSK20lk6/9H1kIgzMEM45mr3pHKG6q+mJ1MimHj3x4tN001doMwcYvtvefDVD0wI3
VBs+eeBk+nUO4XCP8Fzb2OOrGdpHLZzLfkDkU+e3hsghjsebDim45T4fLa0pyjnSCxloWOjuxgLZ
nWqkP7Z1ymqCziAKEi8ZwshzPAnkdJHY5vtNTa+JVVOLzZSjiTaYUffhM2VjyUmA7qZjiromVlXm
WLoDXKEACGnxy6UiHkq+xjH472ULl9rnXY42RGaxOrZBBdcm92TfiksxKPO7bT2z2j9HgfsvJqp8
0WH+JjnBoUD+sq3p1fTs2Hiw/q4kBmzRu6muT0pRbBuHZyPnn7fOIXQyK82NNliGJt4PY6T5Ii+/
bnvv1eTExi+U7ZRJosfrXYZxE5a0rxw7zz/93wwIdU2ZGgX14KG22yAuBrP3WttKrxurxl0r1fDm
3/b+q0lqZuWEaNFsgzzRP+Wx8SDq7G5b06spOsF4zC07xGpWw0J9kJhxqugVg02tr9lSkYaYqsX9
J4D1+oD7FlI7Ud9va3u9h05NnbVKLANTS4xxj8x7NsgOyOPM3/aA1Tw14ijC8yxnSE7iNik0/OO3
3cVxDn8+2vPEJMYIxXYQzu5tpyA71q1NMBTZxKumnTksmrN3sB4WWiAcrbvFfzrZxPRV1/wozUaK
MySMRGSFsze3TYD3zTZ2GvKE569eTKEgQi1uMW+sFU8Z7EMzRtuqw6RkPm+8a42+NxCGBiyPl8Os
XebmtG0OrfPj3DEi8aCJ2sDGjASvzvnSbZNtuJm6Zjq5jBJl0rI2UKvhBhuaq1bptr33mr3UJqAT
1iiaQFrOQ6K2t3nWbLrEqWvmUjgZRRbVaRtgGoT8EBK618y/Gar49/F5zUYi0KIRaeU24DZIuloN
Pb9wP2ya9ev4IEXhnlWaSoPbr46Rw0ihYt8rwtrYMavpmaaIcId0Zt64M84DvWW9yxNl2fhFjeeD
HH2cFcK1a4LFbTUsg4037KTb0HPsu5433ovSwcO+YrhUBDBlrLVzJrEvdIfXXKDOr/kfm+nZzeXn
QwBcYMWNppK+j5BK70qKZ0EYGs02HEFd041QrfZOW4R14AiZESww1hh9oMHeeGlcm42pBXYzoyvQ
uMWz9IvISj166LXw7Rd6Z004su1pcpQBBV2fWxqydkjs2KttXB/XhKMuh4En9bIOpGFHnacuWvY5
m6cy8jbNK3O1m05Ji8fiRN9gBFqhwC4+TLm6bc9b841yrRoLnEDod4IwjrNU5GHMq/i47c1XU3bQ
B32ucxxL09BcHpQqjI4YK6LV3tb8as7qrJOmNvNZ3TJs5MHuHd3AILqymo0PWM1bwLisKuuBntfl
eGpb5wPC1m21eXVNObKzgkyIrsV11+jeJ5G8HbPu/baOWZ16o3Ae9TyPmgCd86eywqckPkd6bWt8
de5tKJk7oi/ID2pT55MNqHDss2LYNmTWRKNOEWRm6mYVMFNdz4L64okZHe+md18zjdoZQ+E6p3Vz
mHF0UeuLrHyNxfR0rviPNdhYzdMGnzOzdrQqGKwsCrHGIOJvh9nylO0iUtOyY1HPWL8UMj/pUhdW
0MVxY94hcbObG8M1ZfvetQvriPlVVx3TrDQsj2BdivHR1DjK6C1G2rQfxkbDGVyZmzL7XMUxwQ0W
B0vNV01q7Xu77rEqyNWz+4gFSj1hbS6cNNDsKTZOYYVL305VqCZ8FDB7/z9n57YkJ6516yciQkgg
4BbIzMo6uuzy8YZou90cJIEACYGe/h/ZFzuWWd3Lsbnt6EhToMPU1Bjj284h6+akZAmSzgsnW+PP
9ZghA4ZI6u1ZUbr6cl4U67+tSMGr3iGLPui+z2E8jpfU02y5TCv+3hKk4fjUEcTQFj1YP6LgCDu3
d3U41NkjqPXwhZHR0w8IAnP5QvmE0Id58hckEafb2SkJ1NkyRXV8WhIXoYUtGwQD1VKrAfVslm1F
ipz9JFdDO4UPrkdU71Wy0EQXj7ftipiJ5ep9oJ7BmSVRGZFl8XlXTZX/IMNuSI5VIXu1l1ojy4Vl
w4XHzYCuT5AjxuJ3RNF/2aei3XrJompDISn1peHqJxCJH6qkPfjcu7VywU3MKpHWf4kR8T5nEqkt
4bHm4F7kFS9QpiC5S19g8F0RsIGg7Uwire3YlKW/VjYTqRkXuLS71ABfAAs0/sW76e3Yb+/WyQ72
1qVPyHCxm9XPcIO1dwMz6uBStlsoG94S24O8caknET1GqF+h/Lfm66Fn32u8JsAVl0Uvw0Wktf00
paNHM79PzbHXvld5IaHGwCaSDYgmskEe0+6x8fUxp9l/AXMJpjBiWfVw2QZdqXIgrrusI2n//9Dx
/++Us5d5hX0b+gChMBdeq3g9gedoPbLGYjGWx17+bqIaNboqaMxwwUXVX05H93EwH3N0gFv664DX
1k0LolyHS0My6MgMsFASbPKOHmsts11Rs8SjZ4ul+iLHzN8Sj0aGO/YUiaUHh85uxjrdy5CsNQoE
RF/lNnHdqW3bgwXCXu+lE1d1vsYWjjuaqYCijBc6cORY243t5qwjsErHbT/AVSvlPWcL4sr4OIEm
cmjg7NVec9fXEDKBohL3Nrlveka+4Uy7HWsF0/TXoZOsavRqRr2KVtZ6raLKXhJikmODHsmfv5wx
KZOAPN52p65VdTE7UFOtUerYqNlLvsIJEUsrzsmXYOvZzwZq859eWXVM+RnS3YyNKYDLTSc08GDJ
ElxFhpAzUjkX/+bu8F98dQD3/fp24G2tKi7T/uJlyKY3LdplKCrAZXXp5iF4g+HsGQmesitRxSEo
v85wGD03QRwPB7/+bmLDFMyJ7VB/um1s0hvFEAEUqunBtTg2eHcTmxPmcWa5rUyVCasH1QJqc9nG
zZCDs2O3H3tiJ9hraX9BIDmy4FbXORDgRLQcLLDobnrz2aupp/gHNkshW/b2M9T7Pw69nb1KTBrg
YrJbhqieAOxaa/aXN/HBB9+LxGqkQIKeAToQatuzpAIB0/OxFsBeI6aCAExGJIhcTLSAvRGAVA0j
yftjL2XXrjeNnOrQLf0FGNn0ZBsKEG7cHtwqw92kdkk79D2+6KWd1uA70s6BJQyw3Rx79t2Mnruo
H6I+VBfUWs/J4h+QAHVIUfh3vNB/tuvqFfeMfBr6ywym530opzSv28Ed28T2UjEneJsugqkLeNHI
lexShKmBGAcS4rEXs5umUbYOjPdEXZK47xCGld6JKNyO7QN7ydik+7qusra/ZFHjHmdk6BWJ6ZbX
//3ot5HxD2f0vW4MrD+k7IbY36WPRpT8ZK6zkyThMJw4TnX9sRprryEDSADgbVYPyBZlRiM32HS3
qUWy4dheTHZ7sQraGaCVFmMzph+sIe/rsDo27P8my/+HFAtJFiYlE54d3bW4bCe08r0N+2Ofdy8j
A58uDQRUgacQiKH3yxboD30TH3MzhWQ3ZWXbh5ZQ5F5jDU5fAV+NL6aN04MvfbfBanQXSKV6ictw
dCWGMX0Noro9+GLor/WD3Uy/2a2VUAggwqmA+XD86mUG2O3/Hvm3V/BPI383aRFIU1XaTPLip+Q7
ekdPKmk+H/vp3a4aLQS31XAIwrQ6VF0+znb56RhQVkd+nuwFZS2Ob31T3V67Tis0HOf0qnhsDw13
sheUDbSzq5/w8FXdoO0UgqWESJVjOxRS9X/9qhn3CZAL6L+FzoRb2bfQIxQdUsuXQ80XMG9+/QfS
xVUala28hA3fyrQm5N0AP9/7Y6/+toz+x1qw8RYdLjcGZR3W63DfkZA8UwrixW+e/m9v1H+PSrIX
lvEIQf6cWwwdbmP1MoZhb+9asYzTGQcxS89xhrBZ5NDKdXgMNpwKHnXSjeorxcH5bDn11yQKthiY
08oiXWELhHhRCK6khRrHrS183VT++1BtrT33GntuYeNu/cFUFD0sujP3W9ssZ1ZZh59ABkaTE8RK
+rcmhL/lVdxyKt76NtVziQNbBFynmoDBIlB+Pne6CXyJ/3tunxithuVQIUmy3TIDXSNYlTAkn+oq
7J6XTGSPtKX1sQ0W9IVfv+kQiHhAd1Rc6Ep+cjq+ZmH97thw2a0xOGtuwMk5cWEeOltJoysd5t8F
adxG9D8Nld0qY22gaj+v4jJqZHVcp9kjnD7boHooHU4ISJbOuGwOddfIXiQXjhm47EssLoEGHy8S
Tp5vhOiPh97TXiTXbJXFGZGJyzJETRlUSI/u6O/e021u/sN72ovkQlK3VkxWXLi07QeoqqOXtKnX
P9YuDH7T2fy3f2K36JAqS2qqR3GaVwYwdGPGaWyBA0Wz/do6ONp+c6j+l0++zyCDPAEYdS7rU41U
bXEGxCuEOiyQp1b5FHSP5eC1E9mL6OoGvZMK3O8L7wH+FBH/jIXo4Ab2NwPlP1bRAIEjaAT04hLi
Os4wdzYs/M0C/W9fYjeZEwYtp4cHtxT1mJhrJuf4PKQZ7v15vUjyG6neP9cOJN3N6xi/zds2CRDT
gSBBeN3rL9mYHLO2knQ3sWcQh9sWAK5LksTmDM11moOeduywQvZCuqVFK5LZEACOKI3OetlUmWbt
oXMc2YeOEa4BD0WOdhku7T2pWB4N/Ng7T3aVw8aIBKoJP+19dAIY9Kxaejm0/Ow1dBtS19o5E1Up
WvqQxMHDCLbJsZ++jdP/GOqQFZIEY6UqNQgt9908m0sQsw/HfnxX3Vdx0iwbCzDYw3o+aQ1Y7JbJ
6Hzs13fbLsnEBJJB0F7AENMPUL1+HmvkhR/78d08rXlSBwu1CFPfqEQ8vOnvwE8/JkUlexldsK24
T1FTe2m7bix1kz4GyTSfjj36bnquHblhhoasNECarmdK3Uc9CXGsqUj2UrpmyMwooz4r+2V8FnK4
dNNwbBPfS+m2Zl0R2Y1CClSENu9tT5CQHv9m5f2XNXGvpFugzvdw+GESzcuQQzVWaCCqj02jvZTO
I6RnXoxu4VpSW9HXehhzEKWyY4I0wnfTFKxKeC5EnMFoNXh6QzNPD8Mq2mM+SMJ3M9XyvuqTkWUA
zXrc2b5CBfCbN/O3TfMfypu9li7iHqC5vm4u4Raw5YG0KobBqEZw6BuSkoZLG2ee5cm4qPjE0V1z
xWhEvCCOU/PtPIKtPZ48aCT0D5XEFAidFNTAQx14slfhrcEIICI1t+PSZOprC4aiPTWzmPvy0Fzc
y/D6tjU8DZsEUKaGY4HaOtsXDeCk7NjZY6/DAx3G+qXS9mSHRp8UyDylzqJDnWbklf66OaBkQ649
U/YU3nK/XDzCqR0lh/TVZK/C08kC4oPBjy8W2c1yjsZ8kPSYxg/Jkr8+etRYuOFtb0+0C3XBBJhM
6Eh8P/RV9yK8QYDVSFhlAGcGhyENAhi41ogc23r2oV81tKYkCpg5DVDW5IOYarAmmfl07Nl3Mx0c
Eg147GhOQYZbj0h4kKu2+OCL2W3J7QToHy5izQkZlcDCqFV858Qnx8qgvQDPx40bjV3mU99zWSC5
GokwUXUs9YTEu5pZZoZ5lsbzqU3W6RxXBvnigTh2x072aV/MUealMPOJOdVAcWXeYK9ef7PG/svW
ttfgWTciMivZ5tOWhEAeETEViThYq+wleLGwPGAj3rpXiGtxZvuLTKDzHBqNewle4LUCLY/ZUw33
TJm5pgGcEFbOY7/Of10EPGwQFXBtM0R29Pus2AfV0GP2arKXfjUKLeVBR/bUkonkq6bVqaogo/vf
T/4vx8RoN0tlKEYqBpaeeSXj5V1jVavOG6dyAlxFYxf83//Mvw2c3XytFgb2eoc/IqZpUC40rot+
tceUYCSiv75+3VSJMRy/Xtd9W6aQgRXZsP157NF301V0WA6gZ5xOGrDiolVjV86qOrbxRbsSOtMR
MSqOp9MiLACJTUpzBBj7YzvfXgm2Kca5n9x0Mo2X53AWH4EMjI990r0OzDcKLE/0ek46bZJCybUr
IEk9Jvsn+7SvPtkSk6SVPgUqmIrO6z5nejuW3ET2MrAqiuQUdlyfWpDVCh8rWaSIyS8PjZh93JcF
HwuX2nV67rrev3mi108d6X+XW/8vU2mvAquYc6GFWPkUTyH8KLeCQ1MQqY49+26ignCDdvWWZeco
QOt8CX4Msn879tO7WSpCGlbgZyRn5HxVEow5qBNNs86HdKxkL/8K5cAGT6bsHGvVQ4Dbrbx55KHs
02Nzda8A03NqUcXr7JzNYd5l9F6Sg5XYXvyFIK7RbBQ/DWreyd/0EP0xQSLZK78Ag2irJhmzs79F
HwkH4GXUpO7YcNkrvzoiG+O3ISqRwnXXT/od4cfSBMle9oXKBmUSKKklh/yh64PHqG9fD43E/5J8
IUaomVgPWicHpv0SaQnfdQMy5cdjv3+buv/R6+p1OHbSDgkgl+GKCHWgEO9vVr3f5Qnezhb/cNLd
532BxKaj1FX8rHQw35lqWdTznJC6PsGnCoZfrbxrnoyvfn+4ZuS2Jf3TP7qbvslGq37pRolj6+r6
tQhlK4GiFAKzToLAugqZj4MCribv2Yi9fe22qU+ug9TADp5xsO5ASpVeLNu1qbag+oMxB9ldTyBp
BWm+2zwI0ihy9PgoeJjqp2WuXMivaxAlwERPHnTkNgebtGV1PplEoxAaOD5dHmfjUP+hp0bZMI9E
0qor8wJxz+WGAz2ocdu4uKkQG+vWD4iQA6EvjwUQP4j53tp17vMwswGP8mxDNLy4C7XgiL5X6Fka
lcNXIC0ecE6G/qOmCgeZLunAxtQK/xnotWgpOeS+LLd4Q6JYlhsb0W92BXVJEDb3fwxo2iY2X6eQ
hC6PU143X/s2EtkPVVuAfmDkBMYZzMep7bYvN5HenfZqW/MeoVFzAdDrHIoygXGyOnlc2dBTQKt1
LqoUIy0rFu62WJV08SARh+nCs3MbW6/gCxuH7Q6UgL5IuF74U0cs0NykZY4VTcJHVGEpeH+pQgBu
vo41H3voN7uhqUuT4byfFOiQrPWAJxv7KclTyhP4Rpb2UkUJykasJVzZe3ytoQE8L0Vll2chaI2l
VT39NhrFS7f5NflhW7+xs56GWDz7iab8UzOCS//MTMXYo6+a1Nal9PCoROfMgRk5w7+RWPkEh0aK
76UB78bD1cRntT0TpBqjGlNk8OJu42x138dUtQP4gwuawdcEDqTsLVwThBEWso9AEqvT4BYDKa3s
XQAXi4doCwk6iV3sacO3HIYrIL2Zp1cuekDVBRfZmYumLwa+OjWhmwJG33KrLJf5gYAOenIT1qhn
PtS2e1tXWvcphsMAyG7H4nkthrqJKFJigaovca5p0q+pYf3wkK0eBz8A2O065U4bNPNB644TigrK
GMZYkcWMda+hSMHwRcCKWB966oAXzolBtprHNTMox/BukW3mBkpOjpA1Iu13KgN4ZqYlifSHJFZh
WjYVaJjfcfZJwX2FZGpYyrmLh/lZWFLzN8izRpA1twQ2oWwgQ3zvwXcUj2HjhP+z7eVg4ZiZgiF6
HjFpm1Ovm41etQq78XMTqJRQLG+iBro1UVGmn4HUFOH3qKuqFMDqOlP1xbllie/J1EbDl87xLS6Q
eU/gRq8dCzNEO8dc/qiMq0Wdi1Gk32PGR/0Z7nLfAPbaYu+Cz2PYnqDqm8GhpkMQ/Ri6afFXRfW2
vQlPwhtEFjPpRxdhmN/VgvpnA375mdAx7V7SySb8RNJWN+9H0az+nYPBgwa4iUZuQFrekoj5dXam
7/8SuLlpHjo+su0yDJ2sLiPNwunBjllCiy5iEf2achplf4ZOVM+wkAf3uEbyP2BtUXnn4rqsERAU
lGsLrPA9GBKLv0N4EPsiszbKSi3hdHxNtkb2z2FdteHVDa3dTsHYdOtdtk2EXxK+CvKZ8EpU75sx
q3WhNxMgE7Ej2QwTjeIA+S1+jqenmQDoDNQ31/IjwB3V8GLjLGnOpBHA0Zq1W7B2ujidgDXd+nB6
AqKS/5DIBOiLCi1D99KsZMJS0gyrOwHIbaa6JLitWh4EYMzkXNVWw14TJEv91qRzFl2V1prnpgom
/r0BY1MXdT8LcHPTPqwIQEcRW6+zVLMpjaMkKA34xmHeS+/0V2YyPEEJIHOIOMMVT9EG9Tzl3RrM
/am/RfLkCLTz4nl0MKadYj25b5RsjgOvVvfI5QQKgj+hXKp/VpjCSdHJhqqCKxcPn7cRfEYEHCmF
yDOAUb1vr+DNTu5tA59uAjd6NMmK9d5rN4DobrBNuxwd72X+4ezC4k9AcEzYEEAKzgA0xa/cPqQ2
djrFGcdN56l3VMU5vJ99fJFZCHjrsoBXvAFralL/4FbQ3WW+AmOV3ZFqQ40IJ1vTXGdQ1oLcT4As
f+CxmGjZRNwG5UyWMCuTzfvu00Q8A9vceJddrBqCqhwdrbZHBljOOxLOXfsBnSO6ibyV0mRnpMbX
5j4TOME8b2iJpedItNjvTFXFI3TeUbM+qpp0ohj8FJoi0lMSwLcwzTeiOsEICt8bIhTMGH1kzLt2
JQm9G3Bl3D0PSLprx3zZIgB0kCuej27KwmvIstm8xPMY9H+AY53KRy7ZjDHWN0o2fzIAkDESFCLb
5tNQp+1yxl+2dqdYiWj+yMXSgAtftx27wkTL5ZOdKABfJyxHkpfgMrHqp0dUMjLN56aL7+YB+Fpo
m+HAwhhJkaN0D1T1pu90pxg0wxQaYnKaNaiH+WK2nn7Av5l+WsLGrN8kQuPhSc9oM0TFiPjFugBR
F7T3tdLrh45yw+7STMPrEvc9xKpqmdKg2LQ1QMpNg1thIFmSsMCFQtq8w+PG8cvqtrq9C3oa4eao
rURg35TyQ38P6W7jURX1QH1j15gBV59bQsLX200NI4Abj4l/8lA6qRkrsd+qa9rh0yNoloNu9uiw
II8voF/M05UAXWvuVsOz+LZzrw0yAWq8xhn05QyznCCvrvYWoPvWbdsry1aZ5aCmpfycRArrWy6Y
66YXYsJ0/MNPs466XJplja9bxMj6HGH0N1+6eQWCBn8kG6oXgXaYe58KvMR7T7tpLXtmY3OH/T/Q
QIIbqpaT80niahRPZvD4mFO9nBcnAvUxCTej3i14Z8v92EEW+tItbdMWwDkP85dVJzT+qmiypSpH
QhjpNd4Uk/WfPTJTyTuk1kfZH0PEM/FtlKOgOF8hEJEVqqNdcqcSM2+o3xqS8iEHV3vDVihXbB+o
9hAZy4N4ScoZIQ1gfqciCb4jVX6LCoJNvbt6O4q3xGJ8nwRxkhft6tFzVUkffY4pdBEFA4i6K3AW
jRIQEYfEXqhMYr7kbCVqfNbN2MByHCK+86yzTg5PTGkXyJzDgfVHN4xmPcdhGy0vYU8m5O/injV7
i9LeNedFgpTzbqQN+5LOoLyUc1ShFZCCtM6ft15XyZlMnaMvuH9i/Xspktk/hF0/DlgwI8wNyOIh
VEsvAiGq01OlZKbXIo2i+t0G5UtQrLxVy/vZuxGGaPheqSsQY1iJIsnCVr+IGT2mvFG1HE9sg69W
nmFRC09pxXpAnUlF8SXaRoZPkdU3kiufb8VPCmllUxdZusS0VHYkoc2FX7fPXSqRmpR7Bdfim4a5
jX2qZz48Tr1FxVU0NaDUYYdUuK3A6r7kiePMfKYWsQd3NXca+32yEpTpDAZebfKNRYG5tngE8mqH
3iQFjflYiq2xQLWvmOpfYzK55UwTIUOQSSZEnoVRy9KSSciDgXgHAjrDZuRMPsWAVj9bSKeyvlBc
JfJRzNX2km43AKqfPHuYgVQnpxQEmxXbKEqOcvIRln0nl6C+Ct7H5s3KKlze95MNC9yRjPTbJiu3
FJVrojuUa6BmCrhoBnTa82ntmrvGaARrRPBVY7Nlhfcm0/kAGBIvzUToXY164LNTCXuoEaWkcp51
41w0IeU1Mls1zYch6vh96urtzwjun+6JYuqoi+9mnz2NAZ3eEYeIVxyBmHmseUo9aqcwmt4tgYZs
16xJwWEjf8J9DszagJcypJHDhvy0TSn9OIAAfRK04yJXajUPi5DZS+2QoF8KDOMiXq0raFO1d1EU
ZY+W19t9Ha7y21Yv3YeMyaloCX+V8aQ+xl3WZ3lN9AzZiZVCjPlK2szNeY1qdztvQNVtd3yh9Sce
rvredFualRjOvFDe+vXcT118v0G+GH10QZp8qKVjiGWnpk+Cu0oli5N5hZGbwia/NeTP1lSb+RjH
nG/50qo1hZQzXNxWtrc8gKvcVo/YlHQKNw2y7jjOFOeYlg1dWfMlDO6XMIIbG7ZSR+6nJqyy5zlY
Z2DP4fMnnzyXlBfZFi3mwUY6rr+hclXjKTY0oHe61S2Y6OsiAXut+0XmLtRT+olZqcnLyCzTJ8Q0
bD0iCWbeXIdgyeTXoAFLuCvirY3bksxdY3IbtyhFM2OTtpgkahSXVyxgTOZbvNn2x5rGbHxc1mHx
3wGlciiHGpPGGN0ScyvWeQfDUHdCik5FL1Mq2+51DXH2Pw19xNTZJFh3Spxo6uQ63uR3pzFRlL3A
VNPFD9DPsrAMszXOriFsU+tfLcTY6sXOJtWk2LJ6ae7ncWaE5wgUSXE96jsqt1ccjROKUzAkm/5h
nuWMdaHpExc+aYUp+UHgsOq+ilhk12jAFRmblUu+hjMTwTeFC1Yck9chBnERTeimwOhAsZRXdsHq
Pk92LRdVT+lnDk+/+ZQ6rO1f5nnMaFfGyRhgv6r6OFg+cOe7tc4DShOWG1NNqsgqJunz7NN1+yuC
3V/+ObVws53SDtjC95ts1gyBA/EwvQPjORbrqV+Q7nrJ2oAO7zhmGVZEwqYxxfLUrAmahU0PW/Nd
x0jj7phoBFFl5CeUALnknNeIgR9w/kDF143FtuhbLQKMi3GvnZmm2l0yUYvpk5yDYTkPXWCy6zxn
NsYX85mbypHKdfkmshheJN6IbP5mnBiXs66JCopM2PChHeuKFyMuws3j1nVRjU+StDADzuiyF5Ne
RhSlI0eczCfroyyFQXqsHoeajhdXren7kdHNoDqIvdcvm5Qyn8AGzWEKqy0DXyzthvPm0ngrauBU
7dWzGQe0JrNJPhs3BDo31rj5NQld0vy1AG2SnrwgpCm5u+2reT2DMXHnuYq/bwDltV3OhiCr7oFj
jnhUzNJ3AerRjQSX1WMEX7Djh8m9wWLf/ZH5timxx0fVy0Dn6dQGo7e4Uw2q4Ir6lpmCoI8450Fq
xqpAvBL7yBYD/dnimlpfs+a2Y+BtmRDprsPQFtiRtPoUo4VPzl3T9KbUQdy607LCyIBDXwB/nU+a
sH1OO0dwYG438QwduL3KquU9ZmRl7weCRsdTRmtDr7Yy8luKYsU998LN92ZMetmU6batRRxj4UAr
pq6+Ifaia8taYe1su0k8GUNQwHnkkLirTNKm0H4DlwTuD3LXJhOTT6Nhs3yaKjs/WK2H7g86rak4
DamY3nDoZCcVMHhG8Dw8vW4+AZBMrpH7FCOM5OdEOQGXHPEbLQYx6oxcukSdGajTthhR3g9FiovN
BWi8dEV3F+vmXIzjtBbS4sSIwkZnawHHy1bnYYPBO26CykJDKAOJLvJF6NOQ9QbtFRP4TN0nbomb
L6tbRv/oo3XrPiLmY6CPire2nQvDFt0+DClkNIhQW9cSYPPBAh0dvVAgDMtlSNYOvvEKqN4e+3zy
GjYMh9dqxtEo50Df3fuuClbIC0fpS4Erx7jOKwMT0Y+qB5rjSgVK57yCNz/9ORg0IbBnoeYHmm8l
uHH2BsvbU5Bmg/mAywk6PTrYvuXL5ICMfI4s0niKNJ20e1G4O/oe+T5AzE0dm+ZzM9TwFgmjtYRs
SkVvimamzUFrbXIngJTAiRnoPKx9i/7ctDgjoiM3n8VstzDHGrFWbe7RuYtLkfCmkQ+bS3DMzGHH
Cb+hwO5ZMeAgurxsuvbulegxSL64auzti13arL1Pm6xW7UnZSrTXpW7WsMF6S+O/hEM1+U1stUOB
7TONUGExjP4j+qwKWqEFB3K15iv28ulu7WaHmU3HT5Q17IyWePgALzo2kjRGInTeO26Tj5gPTp6y
xjQISknDfn10qe3FV6dwgM2nCT22pzCgvP8JbnwmSjFUE30LqFfL80ZwKnmuBgCxXlM0oOjfx277
rGfG+r/ifs6SuzWsJSmiCLnCj9jIamzW9RpTV1Y8WVNdACkElWThQ2gFPiwIgSH3HIE25AEDKxH3
lrNIg3BG1v4p02hH5Vwzh1ho3Uw/Scza5pn6qof8oiKiv0M+d0DfwR6W8KEA7MY7tLn7TZ+BqXPT
GYIerQo0j2P7vXdqDsCB8ya9BhKnxi9EqhGlO0d9V4ZTpjt47lBnqmeLNokoICM3s80RORHSB8i2
YtTQsQn6uxbXyct3R7dsxl/FK3NxdZu6coq1FifJWDqWFOANAxr8pLbmjKJXZg9VhJQpaMzkjYIE
KNRQdk2brfeVgUS4gBy+zuIShnMyIz66Uri2w43PUN/zZWUeS7PR0R3WyQGXkiO2sBztplDk8MX5
rhxVb+U5Wm04/kzaWMgAJVIYGQasJ7IaAKdXErYVgYsAMxeLwnYYFYGcsgunmm7rVYQpSz8hGleZ
x9uYWzX+8DbqoqILVza8xEkr188B/posyJvQsMGeb6G9qLuX1C/Rs70dFB6qYBAr9hjIApGjs1V1
/bKpcEZNNlnGyYIzGY7mSYGWcoyinMwq63+0G5ZsSJi2RJGfk1mC8WwRtIm6ENMcbXNAOYbpfs4G
m77ETbfU2BHTzv8pGjRdv3WdG8Q5qqM+cHi7mvVAzvKpfY1Q1WBroFkSxWeNpX382egodmlukFW9
PbsksulbiDZEC8oF2pzme4bUSvFJB3YI3g01+tqvy60ehzF7SyUtkmVEfCvcQXqS10ahvY9BEml2
nhLUd/wEXJwdH2B0qmNXeLTKBxT07ZS0SUlibtIHp9Ewf0QRkfJHYaNo/tDLTkz3Sc3ccA0s+NPf
cOtSkYL3K4d3YVCBzWVCXfA4EITwvAZ2tu2XwAO/VmQoAPrTZlU6PbezgZ5fxSRZ3ryEcqtIyYxe
dstkjySNqQ7Mj5TPunpjbm4K2iPGvVv8feBBKZ5wXhoaeXW6ZluOMqNDsyJZjb3bhj5jdxOaie4i
BffkE5oncXzfClx4FJoo3HOeYJskU3rbwz2O8LfGQXAeJ0pt8X/UnVdz3caWtv/KKV8PPEiNBqrG
5wLATiQ3MyVRNyhKpBo551//PVv2GYv0sTR2fRczZZfKMrkDUvdab1qWU6SazzN3dOpusaFUBCkA
W91AQdpsE80A1nZKkOzFz5kk5fpLM9cibGMp7H0/D966r+1Z00uSq8xp8IAuFCOhqsEz0gthtF33
TnSER79IZQ/FhQ4EKLe5iAfvbppAoMNcuanChIXu5jopy9w5j1ReZneTy4k5X0w36870gckhx5Hv
ajK4eVnFdTrIQp3NaetlD9SzSTQG+uAsSROmlVuAztlEUSV6MPAw11pAxIGz1CF0h3S9bYbq6ZTU
Kh8JatM7I/A8cv6KTQHi3Q0HWUwtJ7aXad1ezy0nDWqIO4HZzab0ljuL046HxBNxtj4AEkfzduRJ
3nrrKi/oFRzt3NQiD2bL0QnpMk9shWvu9NRx6l2WykZcrHmFwdQwl6p/nJLBw5ufDSQkbHvm8S6x
b0yOkFA5JtoSvencMXDo37qPxWi75nWFu7wzt6dES4PWbRbMsHbb1RvTwCumKQuXoj0Nzuo751K0
kV0ebAyL074p68EK1bjU5YXZEccBEqRDK1VLK4dtAlZp+FpnGNoWKqZPwtxVHtV13XS19B2rSKyn
WTIs+zxaVTrf4jy3eyDGOGrXZ6sUlvpUZ5WeH3QLR9dBB9xqjpij2/4+J3k3fqhKYc8Xhq11y5el
EWl9sSxK68AxZtMNqGAAx4HRBiDkpOvQNDW9fRz0opuCfmE+4qHlK6ThsJpmFiABdqAGbfukIhzd
rYeA8zIfGYD6oE+Z6o5tvxrlmWS6F3UBRxgh6fb6hQHYnbTTT6AZmhWmwtXqjkxKCrGgK7nbiw3Y
ewY4wEJ66mamUz3iae1oBYumGS0Pi9u0qMJrcTqDXk1Xrny9Fd5VJ8dcw1WdyOR5OO2Pz3LAJY5l
VqhDU3mUIjrrXX5nta3Z8+wpUTS9X7sd5lE6aebhyFhP9NAyhYaKwFJNdGnGsp+2LKNEvo15mYwv
fTrX80W1ykK8pxhw7NlPm3Q4Wxa5zu9dWdTjFbu2svYd5YpfkOnR+Mw8USdMsJ5H9lx4mmuKY0+e
dTGC6kvw4AJfLynvKx18k9GcC+bz2aJ/wp/XuD7+CXPazE6dAU60TXwLG2yocByZPXubIuBiX2SU
ABF13uhG3jtZ6x6C2lIHth93ZdQ2Ve8n2Jpsv3KhS60Aiq8dXuiXFRgVfaneP9GUrYnmOz2EceoL
VtkeqCSvELX7ZHHXk9rOuOCYgVLOthM/YiRdhtYfJmZ1NLuCliNJg6khJnk6ox+ehRG2Vgxj/feU
QW8nXTmLXRZV2eUb3fuQ2vfO+PeUvG/TS0RujWDDvK+V3Lq0Pon4m3r9t9klFdFwXpRIuWWz0ulY
vVE/dqyZP5rD/SfpOOwKr7US9N1mj/yF8lvjKWjiKunPi0mrCFzr2pru1hxTMsil15jXcwdOFDA7
VNODSptpPb6v1zjJNP+NtOFt0IkCD54TrZXbitGJech8+/mIUqkJqJrgOgD+3R/Ymv9EuWG8EYq2
Tbd0tmU5W9zHjbzrlyoawlpRbWJVpSELdLzmObXhvJQ/sGT+iV7sbRRKihiFNd0UW8dlAEBPxsWm
Adj6wQH92bu/kbrUjA/rZOwJaOriU9Ya7ya3jn6gTf2z936jRaNYbopaRWK7MGPAj9vlkAy59Tff
/I2cpTeMvqwGR2wBvDawNokfGcAc37+h/uybv9GMRvOY9MJLnK3StY6ddYxov9mD/967vxGNmllt
IUXgvNCwEQTae4y0W6u777/5n9yhb3NQnNYopnpOuV1i6ZnPXZkUU6A7i8kQE9csar8ekH7ucVSI
+m/NAtPfZqLErpokARFiy+xF8d5u2u4yNQBpvn9AX2/0f/N066cj/UaNJdPFcsZF2dvC9WLgLq9c
JpBc/nlZjN55Z1P/8n9K2yidXVKn9+ma3BvcaWIfdckQ0zGoeMMouOd5tJgT6/eSwujXb/efrwYh
d//8L/7+uaqXNlFx/+av/7yvCv79r9Nr/vt3Xr/in7uX6vKpeOne/tKr1/C+v31u+NQ/vfrLhuq4
X26Gl3a5femGvP/6/uqlOv3m//SH/3j5+i73S/3yy0+fgXb707sRQ1T+9NuPDs+//GSeZGn/+e37
//bD0wH88tPdRGTsS5s/lc9/eNXLU9f/8pOh/2x7Bpyf5VqmRQfHYjm9nH4ifvYEDZ3nmY6jC9M8
/aRkxGL8y0+2/NkFIiC8AB++sGn8fvpHVw1ffyR+Bj51PBeGXFjeyYT1r293/et98usF4Wz89vd/
lENxXSVl3/3yk/s1beH3+0nqpLWDvvEtpG24vN2bx9BKOsXEedP0TYQqHzIbOEE3U+X4AFYx2bSN
3oHtrm0wssNR5MomNCZNXhdNHh3itaGpihkgbWNZvYRTr+9ia/5Yd0N16EkBuCrmyjtnzpe6gB0d
j8rtKzaGLq2OZQJcm6yOfRw9ZAkIhw61oj73yxFZyEl2cnCpXzeOVuspdY8xnQtLG3ZD5GRnadv3
SMGr9ZFK3Ahncnm7Q4Wo6Vwhf4B6nO9Kr0qOM6/eWUCYHm87gTF0qv3QR4Rmns7X1qxrGCEYCm8u
21Dm43jKlYvVTi7EbOWARWEGQw4MDezvt3Eido1pQZkXYAw3aU1BJh3nFHZX8UDZjc3Qi7Q+Q8dP
E6pKi4BhOX6e8nnYtpb90naJudEr+jFy8q3AzLz0zMmLxYeGxWFktePR6NRIYFaT1X5pGPIwjaYs
NkyJHRnsRup9MOdd/EEvF+2Tqa19aNTE0Y5FPgRwt8vZ3BV270tj1h6RSpifigHiGTUWo06JDfce
wWayszZZ6ruOspq2Ycz3Y5flX2Zlqn1Wjts5AsfuUCHtR8LHDnEVRTIsS2sHCVjukdjVD1PbrcHQ
CnVU1irPybFvBHBJN+6ruOtW30xycV7JygiGul0PeeZpl1YCweY7BYGrANbhAr8w0PIXpMivWuL4
DW29Xy3kkAxCfKlU45yPLaElqD/XG1AbcWOWkGJOXbiHarC8ndswhImGtTsf10T4A0ENZ+gy8m0+
zuVeTgWRY1zUB8RkIHoID7cot81dU3Y14XUuHY0b4UOzNOMeDC+nU2bil0nmn++INfLrmeg/qLag
s9byEpxp1/WZ/DRJyW9VleDU5XoIOPzeM4tmizqnCjIJdqmnjTyz1WQfyy4SAdKJGFgkKULmfo9+
Vgh5KNy1AJRp+n3tiRRE2aNoH/V3lmG59zYo3Xby6D4DT4/w9hK6uOkHxsDHVWp/qPIh3re9phpf
KLM8j7wyTkGnliEogLSrwKbD+QAFvu6WdBw/q9FegkhZZuO7k2mGXT0bB7cTNKx6mcQ7lbcRf4h+
M5Uy2ZirVeU0KCKCT6xz3zIzC6/kwH8uXMvRx1RjbPoZgNYns+aj2a560KE5+FSSkXQ/rkDANIdB
ji7i0mjH81yNqJqEYewsTRhXnt1Gmy5ftN3kgBNXdawznYtT1I+OcWyaWQQk3tV7Z0Zs5HOjidnv
RMyGVy/58K6ZPJrYyNTdTSQGIr779cEc2zoEvJ+2XVVs9Xmu9iXde8gIMMApI/tQuZ2+mWwZvedR
HS5SyP8b1CXvJDEf+0Fo1obJ9NyNZCdaV7OdMnYjp1OmmN5qSZZdR8MQhXbWuw16qnm4hN3DpONV
6YhcqGqyd445z3vLnYYrqAX50syxcb64gx0UhtNZQWoi97IaiPfAmPX+oqAl1jYMOzaPJgGjI9KI
qWvC2fHKyzhr0vM4LkTkY0vbVXbUQjaun7SpXY5xXa3P5FPmCeHrzrKra/AxOsB527kgigZxWi9G
lDO4kvfbadnSn5V5MZ2bGUqg3Fi2dZ49EIAo6jBBVyN9Qc79dOYOyehdJah710Bjst77hkf9spI6
/G+qletNpZVHV7V2aFF7H9jK4sg3Z4xoAcmf3KHSLu/nyrGZ+qWrkvTMrKvD1Jw37DewA4V2Zko1
hfOS9FB7LHd5M9ZrmIxmvkFC8i4feud8zYr03hxQg3uTe6EmAAbZVpT6JrduxmiI3exEIZyv6sJR
Iw7HwrR6oQBQfVUzlsqsezv0svGz1YAbIz9APT0s3tYwTCTLC3dQPIssyGXnBSLPU9j0dD0mTjpu
YOR3VdElW/Cnz8iBHvOuOKCs/CDz/NLW4ztHg/rwUYUMNJCOk6DXMoZgVHO9hzh5GiNrOWpLpQD6
TjeJZbV7Pck7kIveQlY4KwMhNCtlunaXizdYH7TIIPQlt4uz2C1NBDpRfY/kbfmYNIW7SRdnDpps
yIMG+2bvw50+mnnzwRuXy2zyrlw08X47ts/Avu22Nwdk6riAWC2mbZrJ+XLVbCgTLushF915D/8d
LLZ7Y+WG2praBMGgRe/7ro5DK8Nqpsp1ZdtGbdJNSRomLog/MqWBPP2UvVFjlsitikx1lTOAIoT6
dm+QFLrMp8suhgxNDuKLUVQ+N2GxtxNPv6tHmT2hJyPRHPBMBnOSRIdxYn5Ll4iZ1W7I3y8Igs9a
11h3rrM0gd4lEUpwWX0YagQBYWoMpl/LyjkYZm19ihhrvKWcTmroM0ueC+KznkGCzSsvL/Sbto5l
6mt81StbZcw7drozk/z/s0mq6F2FZCw9T6omv56j6LMxTflZG7GJOdV8o6Rh3WlA/btpXqut6nrh
N7KWBy9LptDtRfxI0BZwBIC99phpMLmlYMrtRi/FAY5/ClmXXf4QYseNqYO8ivlckPt1lS0oPgn5
N+obunP5VJr59WhALmwpq1aUz0VXHrnE4FK9XMrrCVT+nYVmtqt4omYmcQfJmJMXswIqEMmVb6u2
VhujGKwHEwJjrxqYTqbhuJb0M1tvwqaliPBrj+5b4Fj4UCcu+2BtteeR3kRHHJH1Zdym423L0MUD
XromZMLCGmDrWOqgslJ2b2/WPvMdc9s39NllXxldeQkEZ5yr2NW2nlp6v7N7JE6tubFUEV2ssWPt
4lxDyTaZeTb7mYdrd2giNE1DvNPgFffVWBwnNzX8TOaeOhsR3gfaGOuYkNA1Afva2Ub2ceZXY5tF
myka7I+oR9zMN10NC0GKWdQ1HPmMmWDeuzQ7l1VUx7tVuesZloT2Ph3dgS3EgLoemdoRTIbeXI+N
Vvf7XMJ4zjzsYh+njtUECeKojy6geu9DLSIcAoLfnUSaWxm52h3iahauinA0v5+c+t3aps1jazmu
fpEDdL/kWEOMOxifWfgx47a3Va6sKADx/Ngm45r7xpzY5rZUiRZ0silJZU7dB7vqvrSW9qXqHetu
8qKTY8Hp4KgsyAjR18WTZ9X9SQOTNijleu+yteVABVK4aHxWLWUKha6dMX5iZ7hE4rHvVncA8qgU
aBm2zZitt4S/gT+5ycoXH4N06NutTvaQS62ler8qTDQhYu63PRf8SmjOe5tacjsLPdoWSsabdZ7T
F7TJMnRd0zoMCzupdLJsrw8EJnAlmv08rutDCdq0GYuPjY1XQkYlSj2dayOT7KL0qMSKNaVUFTuj
eJQlw1plklzYYr1TLVL/utfGp7QXl2nWt9ddnqkDdcpNazfb3Kkv2zZ+MStv4y7lbaN7L0iub5PZ
/mxljK2rdLnHQWJeCIqlyUWwkMvrKK+NzbwYh5l8cHhuRvAA5bJyxs6hRbAXkpQyb1gIs6AV1PST
HuZ2vDOXfP00M0GeZXMiOEl6fZpuo9jpbpe5Mbx9RGhtfUhP5NZNBbgrb7Qs+SypYG9MIgfupWFb
AyonxjmV5qJu0IA3nIh8Cipp5uE6W8VdVFhg4bglwoHk0bOsI+8LeHm98sSy6Mjo2pEyN4mcc3d1
NJCQVqlQKG26mXTmL2+9HO157LTprRr4lYggP3RiRx3cft95abJ3mRQOsMRwE7/Q7figqVy7lmvl
oO4b+vXSzsfkRbdbRctVoSITbXUZR2oMLPjXa9tsWwzfSQGYbKw6i7Hl7AaqnDmZd3neSc5nrnWb
eGiK2B+HNt5Yds4qXNTxPpuicpNHiGR9sjsgfVh/2Hut5jztTxJOV83HoreDZUo+OJXNiejKWTuU
SBGptZ0dgpI5sIZC4kBaUuO6JpHRT033Nl/7EjLsQ0kSO5vJcFckq76RuIH2jhW1W9dFy6OEPCuL
fjqLLQtmu83HG9w4F7ndXDvNsG46RzXvda21cEssjT+YKSmHixkfnWaNN/aEEUemORmzqVQHAVe1
Y8rYulkowa9k4prH2JjNbVM49k7kQ+MvcFY3acHtvZrTdICqm6gs5uMokhspRuPC7icNanLNj9HS
FL6OXTbdOPFSZNs+GYtbANrnIa2MPSrpKVwQL1RIR09C+4QZaheCxw5NXYeWN4nn5AEylUdWKe/W
WKbs/TDnmbnBJ6fszTTp3X1L0BftQ+ExTTzhJF6ohLgRlSXqhow6zG2zU9abpfXWEA3R6msrwwQU
bHAQ2+UHZdne5UnjA31BeNOFIAayC1WtfWgrN93gPeBqRWSsuUa1nq0jXIWZW/vMrcvrZmwlbWSq
rtcp8jascMWtEGu/jdH+B42DkrQonflTOxprmPYatx1zrJrnGoPSe9ELBvP2M+uQr4AY7CpBKTCJ
yHo3N66xq9B43jEiQg8nKcS2X9v8MMs1OyaQDdwMFD9Dv+hnKzMpik1b20VQEU1z6Ico2Uh9qdif
U65vTFCrT/9hn44l9rVonq/IMHfvWlVTE5rYcD4U3BjnHfHg4B11fRwsicS9xY3jrqIO5IDULVqX
BUqsS74As7kfHG1JD5nezff/UUFboZLFKpgIIz49Xehh68jaC28ygkTqTwa6rfP/GGS6pgAd4mT7
GwnG8kp/Ud58WafOJbErEeJ4T1EtJDe0nemlMRvL9VdU6v83MHdMPuMeq770b5G5V2De/yH4jmLq
e/Dd8Wlokz4Zum/Bu6+v+RW8c6yfodeYx225mPeNr/mtv4F3zs8CBM7UoTmA904w3L/AOw3Iz7Kk
lEhjeCkY3u/onWbqP4PbCdNzHcMWuuGJvwLfGScI/nf0zjXBBwnrcRnHAOWOP/5t5BBO1jKj5A/K
TBpnGmq1B6dJ25i1cy6CtZ+GLXJUJ0ybHg8odof0adIn+aVBhfsD7uREcb35KoZgcqItDMux2fZf
A9QUZB1S6GQJzEp1e2E6ayi1ZNjLOpcqQOXX3zDKJ/pM9M+PYr5eM14uTizHkq7EwGbr0iBU9/VH
Ow27JThNFXpa/M7tkdhRmb2ks7ttVfPX5sJ9/TDhCS6cTZ/PGvnmw+qldYTGKhjmmr2EKPyfrFrL
dt/chv8Gl31NufzrQyixHA5Lp35/fUTxWLaAMlodgkgZBw2sIVyl9aOgwdPd8e0lsyXvz5XyTocC
ovzm7qnJYKtIFO/DbKxuhLYiOlfNvSfXF2Wsj9laH4ggvUZ7tfnB0fFwvP1gl+Bf02UcKAPqzdPP
vyEzKooeTfUOg9wE8ls6hYQiNJvc5j3Tvm1CMs111oOk0p+saF2Ps1Z597FN7oLfjKi+Q7r7NMQc
BjJrNZP7sCyaZwV14c3vEwtswbdNDehBKwxt9YvGZPgayHIfoDCw7vsOX0sMmOvjlTvJkvHIRoem
XNbLZT7B0Cb0KXg42hJS0FvNlJQ9yvUOXtfK1bdQXgkEJgAXZWq9azllam+1jE3zDbTxxkakYlW+
VXd4DBZHIHf9wdn7w8ljPIjpeJ6BjU0YX9eEb08eZictG9UQFvgVj5oeDZs28X6U6/SHZ0pa3ObU
+BbPswcc/foS9QlQstEbfYgioQm9HgnlqkdzYM+jvh1Xswy+f1Qn/ur1vWg5PFSWISQLrnibB+po
BWq0uAXRRoDsawOakslpbAqSVEeJAeJqLAgwvv+h/+YgUWmigTCFa3nm25gpDybNlgCuocyGa4j6
bN/HAC6T5V3jG/hr6gMe6tM2gq7NNgQrtvl28sDKzTG2hjuEMk5pq9vJCAcP8/T3j8k4XZlXZ9Jz
dI9rxxpss2m9TRDsjdpMJhaucGI8/EcXl68ImX6agWBUiYtcu77QhhbR0KrMDM0pNostNv6Wkkia
8t5ZRnGVdBayva9f7C/VIP+zAuOqfinv+vblpT8+1W9Lkf+FJCGK02+u0YmEfEUSXr5M//j48vSW
JPz6ql/rDI1B7z+TYYrszrJPq/IpI+/XQsNwIPykDbTBYsnjcdpXf2MJNdP7GUoRza0wDWm67L7/
TRNqwvwZVpE8YEfwPJ2Yvb9UaJxW5N9vKuHadLImq8Dp2YTIfBtjauozgQFl2j/maKO3Qqnl/cTc
F78ukRWCw5sfnK4vjdDJ8/EYobW5FfSiT1MvXFIqMIc8fnMGr3/95G+Jy1M18fr7OAYHRuFFFov5
B8FNssaRMXWJ/WgAT51P+OvPsJXlwZxxt3//o17vkhy6abEmISgUzGbg897IIBKYdr3AEvCxjnZu
cVhhlhDQ++To+AsGXyL3IQx+tBq+LuxQ4BsGbARFpGvyma53uh7fLPKMsnSiNk3NT0OLzJqRCq55
UGlr1yEItIm3noQRFcpiFBugUa2m6aoqOjnGxHuBqaBDA2fW1BrU6J8LvzUxaQajaJ0YFVJtYT/q
9MwKlDkV5jbqJkDcFIWd8uPThAFLIlXz16lyP7lEGuBPxFAu/NMczDJcE6U1flsL5zEqiClYpT6W
9HNYkLHReQ4Y74pKcODSo0OPzGxl5lk3mJt8lsbnGl1y6adW1z/jisZzo/LVajezm0bQKQy/u69n
JikHw4Qrzkei6N7Pi2PUyNvKxd6Xa5K5BB44aDisSSTeLoms1QuKOgL0SeuhgI2tBhY7BmB3WYg+
Ju3OrcbApWmR93DRsZWpoNdQVOPd0hsE/uTPomB3kpWc224xj1PqccjJnBbV+VpEJnQCLoE8VLA1
t4tDBNwPrvbrau/rxT492/D8BKjQabwpnb3Y8xJRtOunGM3/rjXK9WIc4Mi+fx+/fWQcCE44fldn
yzOJxWfN+vaWWiwJWYFi+1MtEXkCveL8llkVeOi5frQH/fH25bN4Ol3P5cDQKbz+LGavpG3S5cYn
mg1T58NqcLJxxOHnN52e55veaYq7ZI6Te6f3AFTrlAJj8Nzs4yAjw9785UOnuLCpOT0cz39IZu2w
t7GYLBx6qRxcztq0jYy+3rdIRX+QZ/56teBBZTlyuIyebUjDJNf09ZHHeLCVOZTFI4t9vs1IXgjw
FGfBsiQqsCMc2tKZbcynlXfRRXrx8FeO9PTxpw9GVEqRYdMQvlms1qUdUC4X1qNKCZvD/9b61Uw2
jMhEvP3+R72+a79+lGOZ7GL0uqRGvO1R3Glx45TO9LFJBuuapBV7647N8INn402JdjogYHXOqIMt
njbljbKyg7peZF87jxXJIoAqTns0ox6qaE2Wc1zh2vvvHxWGG67Q71sLx8V1swxiUNg7dd15Gw/a
125ejJWwnsYkzT4VxuoqQt5jqJGkb8fyAs0EfUeEI9X1y3JQ2WZ109LEo5TUyEzW2EKE6zBI3a8M
WbTbcZLVJ7OBnPJHtweZqkCLssNg9gBmoM/lp1l6BCNNdYoHrkDo9SzydiGbxKULPBLCEh+mzj4J
GgxWzB1CofR5hZAZyHFRTXLAdGy1u3gRxrJZxr7/GBFMofauYGfYGNKGPlmtaX5XRydiIaHonQjP
0KLL1qmibJc2uDy2qw0vc1+M0j6aBJbj5UN8Q+pX6Uwpowotbao3Nqrt5xRBBBM4C1zOh9Ia0TMv
FfrSqUrrLOjaSdQ7xowKHepnOUWCUFi8m+3afSCOiV9OBzOHXSx0AGjl1MhPvBUBuo7pf94LSaZG
QI6BZx+rqJvRACvlGPu4MkmdGNxoTfdWSX1yHdcrE8fJqtGdbZSQf82tOOZkwRh5tm/sNj6bGSjQ
skesKbMR4FAEz0CX15BIMbYvq9bbKJz1ehK7WnWR5+OgLLhkZl4a116ZDKPvpk0Et4Lgeg40ayZ5
ZFWkBAUF12UJC3ua1CaWrvpCphapP9LT2XXtxmgxrenK40F3DLZVwhemoBhcffLxY/d9iOtpzvG+
swJkka3gdpR7m2UEcGzj0nQJphgUULni0bhfhZreFZUOpVnKVtyUymuLTVp5Re5XExIMEmyk/Z4M
FDokCz4gXFLGPeG1GIjKl7OBOj3H/rMlk7bNb4xaLVZQOpHsDjmhNydYgSQpn+6oGHapU8TvSAhq
3rfrqj5nuKqts8ZKG/JgbEi5jJEN7oYAau15nOcMKy8JNxChSeU9rK0Zf5kLhpBuosbiLHkEJHI7
azUQ75pa8bsaI5/h49NXkpglM7vWpI36f0Aisx0KfLmbIWmcnbK69Z1DzkV16qfJwrKNeT05eMxk
O/QWLPFi4yn2q9hxcDaO3QzNzVe9maLOPJvJchoJD6imJMA+Sy5Et0wQC/h+1o0lKII6p3VszKdY
0+7zGHDvI6WUm+DRAtW57HMVX6mh1B5E1xEXMepLNl2UGGbTC1KLCB7ADjbNvsv4pJzcNU8/V1pb
Fr6czTlDvID5dLP2UZ0GZZdO98rJ9XTjgXYfi0l3H7yo8x5rLaV8MQ0HcUrrcZci014qH7ugdtuk
bkXx0uv5VbIYBnbVklFvqTGJl5PK8IuV9sZ7olvT2ReiRY/RaisvEHPtpHs1Ec0QZpqX3q5ZLtCt
MdT+xuAtwchVOZPISD5SYOUNFhO+/ExIANqMyvcmu74Squ2O9qwg82rZMG5K5XnzLItkEpsUZ+a9
pg8k6FjdyUBGOP0NqEf02LgEHgRMlzFvhLsk78amGO5xNlQzNLoabzXGg32M+0lwKDEqfBRzVXw3
crGgWAmB4YnUIycUIgO3WwY5Hl2tYlizpk0E5S1jxqkaSobv+ED53edxmvGqEemB8EPPhMRrQwAJ
0+oWzfZHhiahVIJC+SIJYQgbBg1EYbFqOJgdrb8j3cTG3Zwv03VklHbns2asM+lwZUloMFF7Pr4k
rgQTnrsbq1rIV5ZWlmBYFnmDfl8b1fMi8pRYQAsxfxC3A4Wz6pXecB/n1nUjWNfCydH0D0rPaH0y
b7Z3WpE5A62JbucBvv5iuZSqMYa9kUos2UbheSknUJl7MVH3XXgF6UtBb5JzEALuetMZS5Zp4Q6x
qnbjWjz1QdSkdb0ZURYKiLvKeY/NA+HCpCLtqqEIwKJrFUMdaFm+Yr0hA+0RN4/9IKQg36fTmAW0
bdAErSHYm/fYRye9itfF9hx0KUKTE+9NGoIN7tWA+ZywwUoV1RXMGeEcXTcrhA2kTOg+nn+S3+a8
jEeEOWk/Mx2AtIswKTrM/nKtiR6yh9SLg2yOob3M1ZjOUjzd5WaqzfRhSXnfTWlJ7Tk3Knb2DhlJ
HzgDXLW/qonY7wZlWx/aZn9SljF3vgzGyhkgW/BKIVEtykKQHjgM1iapc/0CEr15nEs8jj5RAcVh
ImmHGLeT22ibx7J2D1aFg+w9jkliLfTZ4KYuaV7hi2sZiy32NgdJmYKd9+eh9VI/1RwvCtBfO7e2
lqnPRTnT8iA/6M/NtE5uy2xO7jOhx6h9kqi9oB2vRbBgj6MGQ1emtiml0ezbbdeMwRpnHZlPWhrd
DKPorizGgpD21RnyC202gjqNmPaPZqZ11Qbf9PoE49ev24koxbtUqPHBncdaQ27TLtguzEbBVtrO
c0kZQVqYQk4Qtk1h3GRx53zu1mj9UpDNunU1DGroCZsGB2DvOkQtqp5ODlXHfK8XkzJ2g2poukTn
jcrHClt3G9Ns8+mgGm3Zr+bofkS4SS9m69l0nydNom84CqEHrCJ0qW2Ur9dE5tufFVEnkd8wQwCq
K5+6TylKgiu8Ckzi0cYkjzdTNUaf5mZGdqLE3GDEluWI0JQMWZxprXrWZN4/9whtSfMxjOwLFSzq
3jy1N311Q06NngeER7gl4jdbvMdB2rK/rv+PszNZjhvZkugPNcwiEBi3OXMSKYqkxNzAkpSEeZ7x
9X2gWrQI0pimtiqrxXtVQgIIxHCv+3EbMnSjz5HyU6fFiEtyy74x0zAItqaDWwUIicqvW4fEO/qh
ra8xRzjcs4pN6wUYP9600GntQ1xju1sh060ZG+HgH2Nc6o990KfxJoUdf19bwsD054m82bBiBscm
wJuOBRe2k4it9MRmKXpNke8yceUtgX1Z00Z35uiXBWQT4cS7fMo49PhB536XkWjuVDpg7mdVxMsc
DtDn0qDuryc9fHLNMr/NkZM8wTWSxqrP6Yru7HyuR0tPGeCmsrhblz6Mtl0m+vZ+zBw72AzsOnG+
DVoPLI5wwYI51GrxVcphcHdDWTXQFaIoRIhouikubtmn23KIS59JjWkKopFnrRypki9WR7v10qhL
fdwCDx3EityvCNOhxH57CDQIQSlxHWtGonczWZLyO59G801HcRuwPJnMgqHRr3wPNMIkzejY5V3L
Ii3TwdgUaTd44BgI/TD4TuM1gtUcDeTADKxHY3StEmRl8dQAg/QtSFPrwpwFD+Xg0ye2hsYnjYmW
yc5DmyyJREmAm+t5nJ4KkVtixRejHEAhCc1aAdcaBgxUg+EliTOfugPOoiFHBd6GWbv3pEKaqtO1
VewYtILZv2vd79BV8jvHcJsbABUIsQ2nqyFexuQeHX2/RgEW1pZ1PVM6120iymDnDcgEHkB7Ffqa
FjiWSOlUyS0td2ZWKhDRYZ5XErbERcQjavKeHOmI1KSoK+eKCuKYfN/qJdOH6CerXicYlXoYh7Kf
MJqN9ks2jsld084cE5JS8GUTjMxMIqT4ak0DjClRdc4jGD0IDCgSkGUS4B0aV3qvvHTcUlsvPFRF
dlvWXxuRxbho0VL6O42Gi7WPSTCAuNEX3msYt1q45mCubtMJLexar9qoPuiNXd8mkByaC0Nn2lz5
BgrQVVYW0MGkMeqoKbQqCDbBZMGi0JuxvqM0RQfBBopwVdWj/JHmqfsqCqaDtfRzQUcfWABuRsEe
BHCM7U7rPkmV3CEzxW5ck5554wcmywK+low/FLPkLVRLAAPelPW7ISsjduoVSCOAthyHVyYMwlsY
J4CbSpfuLyuJ0/2kNY/wQnYcwKgYNVp7sEDHgW1KLA42BdI4rM0276HA73iUVRucPF8UFyZnOAux
VRndOz6dIohiIdNlw/kFXUQHhi8kxStcY5G2f4H0MkiKJBCVCMTAu2UbEwerUS+qgxHN6GYI62hz
mbGYh30lXtzcHw9IreP7kk9taw6SfY7D0fieQeG8WLF9PVNoRHYPQiERwAQt55FTLNgur0dJdMVi
3J7QyrfJyhy9DmiohgzC8gINI3OR5E86U5p3MzYAPADbdeAViaPrUYHoovHBoMmwuu4KhPBb1c03
Nlg4Di7TttVvHRjc+dVoml24LsKoe0Y/7EJD4oQseAxmcOlrOPc3TED5z5bQWR5eEUKj0Lo+zKFN
kgtLXc13ka8GZvc9oI7xogN4YPvMGRYTATyLyzAMxu8MBD1iXxwqY9/pyCEzSfVoEwRROqyDSPFU
fahoX1OgyQ9WURZItB0XM4Lrg4j1mir9OoUi+capND0Koxf2yrMS7XsmMr7DZgYdcTgPnrS8yI5m
abQvPbKtp85rMPYWnI6vEUsX+R2aws7nUVpaVVJd1dtb4mCmBwNYNQQhG4cCmwLzuRvtttm5SMcq
Xj/S8ZXnAD148cEyv46eDWJI6bonroSmK2zcNNDRiLlR/IMfUX1PYTJ8m+3M96YPyIAtctxdxwpE
BdXa0UUxF1iUm21vzL+mtULiN5CyUG30SobWRWAj5E9zH62hhUF85eRw1lauMY2veRe+CMgx/obY
kOiKdCiLvUHmIEaLmE1WGfCPAa27qsmaqyfzscIY59J59d1dQ/8RUjXriLv2hG5nJK+lBeMUIzIu
nbj3OeMHqv5RU6KZ1lHv58aNhe1U7ptYD5prA+kvTMwIQdK6H+jNRrZqtUe9dtLsZuTpJRsgBnV6
FehWYW1Lfqi9dTBK3xMpAzagTa2+vuhS1enf/SkgIkDhSEMh5/SZtZW4VX6HQLGMXSQAvewCzQ6t
9RjUSA8Lx7D6C9MzPGpuFFdXVNHzR8Ohh3Hn89AOpp8V1YU7f16gMh33pZ+q1r7SQqDN26Cqsksz
L1p5EFlO3BIrbxfvgtLKsAkA0SnYKTmInDg0s/gpPeqJpQRTFu4kwKEGiqaaom1fApthSzMIuJol
zqrjpGUlORCpMZobzfKr8CIE4tdegGJKyysX3nD8jQJEZjwRMkRVnAdiTwfei93vEm1+496EnX9d
Rnpwh60nhvfhlppcQ3jsHgpdqh+cj2gpluaUPAVKN9jkiYa9PinK2Z0bsfGBqUKFEF+TYdwkA4xf
/kyEVHsgYoncoO6laZCw65t3FnmOFLaJvncMq2jdWnZUryxgZHwKBWqnA/Bvztle1bOxkmVrIFvF
hfSYmZIC/EBZ5mtEyyvDNl+U32ViwPr0EgbFFdqZ+Xyp8MNc6YkH9a6OM/OHY1RZvwbflD+kySjM
LfV8LVr/DzV33QRUrp5by8p/FW44InkDAP7z8+Lfu5LmrB5BkWAZtMx4WnNp8K+ui5fGeVROlvMc
Iru4zqNBfldsh/61cDpfxaKvriNXoVg8lzz/ugoE1HJsptF9DhOr3yaj72zzRJ65lXd10z8XoRoM
DQfh0p8u8V8XiROLMhB12+ehtXFMOMo75GY1rIDAsStuo+FMiX0h/5mrppSzeA2ujiyJB/j2pgag
NI1DNu7z5GIByzkFcIQMxQ2F1mzndfpT4ITjThum6Eyv4f2N6sgUKOyzZ+ZZLpOFqr4xQquh0+3a
TbYPR6L+NHYya+C03oY4pubrP44RVlRdCXQBNOfQHC1aG2YpcdVS8T2CRJ/2Q+zYaxHX5ZnHaS6L
0G+uAknn7eO0QVCMPvj0Y5Bq+ZWes6paQVNBqteKM+nD7wY97eVZ2qY7QiqGy2LQa13D1t72s2OT
dy5b4aS8Hc2sffj8sb2/IaQUQtCWQE9CG2r+//8aj1SZGm+YkuwoNCaEmZXCITR4aSn2nukYfHQ/
f19p8XkNA+HWRChmR83xmwtFaXCj3OL357fzbtTNPXnSPOn0CDQy9uL9lL1wRIij5ZhAfN+hmM1u
fTCGzyMIyi+9M2kXn19vkQdJVwIwmGuj8KOrQxvaXLylOq4SSC5lfRzhHD77WpGlKJc08xu5qMkG
BXpxyAb/wUua4U7U/rBD94yjESmB9XWy0LeaXl/+GIzmXGjyBy8WF7HLj4PvqROt8/bFytGvoIjH
9dFkbt7XkuZWW5vaxVS0r58/gw9e7KygMWyTVZm/F0OoojXCojyUcCfhZ9q5Hm9oHZyLnPvofrCD
8IVD7qLuPf+KvwZqgn6m6I20OUaJq1NiSn9OiZauA/rPZ2YuOTfx33SaZnkoa4HDGDIsPsC3lxo4
GNq9X9fHROs8mHq5Piv6s1uONPKg4Rg8ABgMbmrkXk9JVaGuaPriZpK1/svsfP/MPPAnn2fxcyge
zLIDJnNmtvnn/nXnQ2FMrQNW4Ig8PJJrz+44GrkYZvYJWxDYMxyy9K2nl/YhLOl1bKy6Ju0n4ju7
64l6/4GSqtTXmBYjd9V37oBLksKCR2fEHS8yPYIKCZtYWpSEWv9QlCq90ezM/5moVLt1TJTzm0ll
yaNGvoSDzYGC7BpXogHbzLVvSReU05m54t2qxTovWR8ReEi+46UQsYBm63q9TcusAPNtUZtct+wc
dw3bgE3ggJFk/YfIY+XT7vPB/MEw4+3rwkAvS4djCbsBdeeYViDbo6KwcGR3W950lkx3RmnWm3++
FFpLOYdsIheSf977X+/VVjJ14slrjomZqpUm2CWDDf8elVV25qbetU5RF8yDRyqLhymXDAzopb4p
zWw69pW9nTTL2bLvHbYxkAryRaNDjHX+H+/NRfuEbJCNDgIoNgBvx2zY9rgjHdUc/YZDo5lIHEah
WFVJUH/79yvxcTjzzaGiWIZQd46uZSQ1dEenpaDkhXG/a0dDrh3d9s68sPcTA3c1bxBtNojMrM5i
DsILiJmhcNqj4QXTrdbk3p3ECr1OUn0iBKELtoA557NG8zxwrP2hJW170MLAJBRnsJ4+v/GloHCG
UOg4LSD6ICZ0HXdeC/8aP2OSFkILi+4YcbBcda5tHYbO7XZ0TGkTD9K59wAokphTWfd2V4gtx3zz
qUpTQb3F3UfkpDx//pPefTz8olknoyx73veJxfPR7LqnS6C6Y9sKfGUpMPSgNctLCtrnBtifKeDN
rOgi15/pHDoac57FYn3LrKLver0djpptAaClsd+1yN5cBWW1tsdbTAAcuJxWH54wzlIrUInp7itz
tmknTdp/IaucKIMaCCdU2S5BgSXsOvtt/HFsldQQLqnlcbiteFAv5BtlTwA2cEVHgXj4/LHNj+Xd
rVj4WZkJEFMsh7A+dN6UhPA5+inLZj5AsqkcLzuzjiwQNfMzMmfNj0DOxDH73SwAycGSI2zTYyaD
ikQY2/oyFVOxK1WR3ge4KNdl2uDHTkv5xY7C6m5qDZ4YlKrtWDtYMIk5vkLkZhw48w2Hz5/BPFiX
z0DZ8zlBp42jLz8tqVdxE07ReCRTvl2xd0m3Qek/lzjL74Kuz88sMB89cnS/usOTQGCvL7ZtLq2M
WUYwHulX0O/0yBAp8I2fmXc/uCnkMRS4WMsgUi7n3Yr4KRHqxXTUyA+m5BrW+3yEFZqLSbvRa/n/
uCv2LcqcnRcu68diRtBbDYEJtJVjb2FIxcZGr97R4+3nr+qDZ+dKdnwsy/AulFrsR6BmwQ7wq/EI
KI+XQ7bBC1EY+pk39Af+9nZEWPhxLFuhx+BaznIXZuoYD8AmHr3Iri7b0hweHBwBlHQN2kgpVTvY
J216IUsL1QHJF0fCksCl1iq5Dk087U3MjmGkWHajgHWuNSdkG+7Kqzam3Zn10b8x0Obvi+0pdh+2
LAZ/2YsfDLy8yDxNymMR++GuKFOy6lojOPMZv59juQrXMrC4mJgBFiecSnNUa5HRe4wy19tHHTT5
sfJmK0Cv/vmbRDTHLGvMywyf5PxT/lpgIqEaN9IL8+iYVPhH29DXnV1ZN65RDpArc7X5fGC926Yw
ZrmUsPhgmAr+nLX+ut4ogxY5k3CP3Lfc27EJeppkCYtssamEHNKGwDWoSv34/LIfLKQ2Hwx3qc+L
iVqqInUzoZQNvOWIHEs/MCs02peitAbvCpJB90XrYh8IaVy0X0miq0GumYH5w9MJ611jDXaPtUE3
fE38A/XXz3/a+09t/mVzCYVYLQ49i5cd9Jab44/wjg2ClW982sFjipf7zFU+eO44EigzAHyhGP9n
2/PXcyelBWpBE2nHuJfxFuhOubF8WdIUDKryS0hK2l71mX/mA//gqgwt3iTLN1rCpe5Vlsrzs5L2
DWcL7cKX0vgVx5H+HCVNsJdtZm5jN4nPhBW/n5ERRZKqIDhV4BZzFg+0HsvJTdwpPVVsfgmJGtAy
JxUVeogp+0jAefjnF+gK4aL8nGXqvMi3n1CJ34lYyyE7McbYIrKu3YRI+s7MCe+HicsCM1chbBOS
2bKoSLux1KvGKk4wkn66kVFv4GKfW8yWEw8nb4vjJx8npUtXLN8XXSsdJ5dtnogVumFisq7sAFZ/
YOb/FvoMC03iteD8wKaeTbar5tv9azxmBGnKgn3qKQXuc2Wi6QUN5Z9LxZ6JcW+2HPNlGH0c9Jjm
qB0upjdbaojSsK6fprBPUWT2rt5fFBBBw+vS1szr0fKjG3oTbrfqE7igm8JBOrNxzc4kAYcOAEr8
Bs5xJpUGdUlijRoQ7+0H2NIkj4YCy1LYI53faLnsvrqT45LBpkFVEmmFk82F3FWc+aiW4/vPPTGu
+VpwoL0XeHcxjHPb4dERw6T1SU76ZF9eNpNxizbBPzNxLMfd4mrLgHEkma5HtFl6ahuZbFQDZjcn
UPLMPb0bePN7mpch9hwGU8X8Hv8aDuw1GpkadnoqIyKpkkS1a8+FsJP03a/Pv9b3V2LnOevDZ3cO
FfPFziaoW3LQCEg9+clsN9MsDnQFx/IJs8Hmny9lYAdTUrI51Hldi5vKShSxyRCeMujSV0ne08Eq
G/OS2d0685beHVvZCOJhwLnCSs7Ut5weejIM6y4z4lOG5R+HiNFsAKA7iIubQmxMA6gxu5kCWiCk
4l+dyoaNqlR/HYxB3q0iuklnNhbvx83bH7S4eXAcVlzbIj6h7KEdKFPt4Cc6W7vPn/FHlzHmuYpy
sDRZRt8+40o6ZO4VKj5Brxebyk3FnQMm/+XzqyydBTxdWJDzAj1vHjj7Lq4yIx6zvslPohPEuSSi
vaYqMlwhiXe/NwQcrWrlQnAZi2nbekF0pu/x/otne0wRgIlSAJ9cnjFssPUBwsD8RO/Nvs713L6I
Ustct2EEMi6GQv7vT/XNBReNFk8PSmR/Tn5q4jbdW35f7gnR6M4MkXebMh4r1U6sctwT85m1eKym
NaCq9/LiFMRF8IO0Sg9dXAl3e5TttkiQYQXSoKHPGG33PoSWdWSZLgF+LtXIiTmfipp5ziH9wcO2
MQSB8vnj6zP1t+86AgDlt7pXnQxE39eJZptPDnJAhItk3LWNb56Z+j64nmOz8M4gAzyjS1N7nBDq
FXFsPKGCnG4HHAJ3ZWnD53AycVPA9Np9Ppb1uWry96GLp04HhT4QqyKiA3sx16qizG2FDPXk2ZU0
d1GammA06gY5VNM5wauGG/zJnYT2s4kHWPXItQ/AJRN7pfVe+qUaGKmbkjXzAghHROaXRcrrpsSn
JVZtHpspf1hi76oi6yGMDI79G1Yg4M3Pb+ODD5+2DAVBvn78gcsCPrkdWiKbuj65BCSigHHqq1x6
3pmH9f4qnE0R2ensVGjmmosKVBv2NB+CqTmZaT1siQ8Xh7wEXvOv98JVCGgWM9MC6MXicwuT3moM
tHwnayI5RDpxTMSL/Y/0BOrQHLbxbDr04AwcEYv3XjPdhyGJtqeUo95OhESBI5gNt5/fy7upUvEl
s94xYc6nvNlN+/dKPjs5KhG47YnGyswuCgw8LCqJ5Nbzm+omIhHzAoke8UL4BAQuQzc5s1N+90Hx
C1CA4o6a90cM8Le/IJ1GzjlKdKcm0IyrsetH5M8dIqt0QNAxK9s/v+O3hxzWXDo3ClyEzuGYIbkc
iTJrifKGa0R7sPiOyDMndYOkwlWUmOoAmifaEh6WnzNnyflY8X+f8X+XZc6gDIuj8H01DSlM0xam
nI7NqPL71M7nHJ++Q5UbW3hc15Nth5e27YO6N1TQiYs5WokdXATT68xX8nZP9eenmDbTydwfNCQw
lLdPXA8RlmUGNbCGbBe02hnJMCGFsGJw2zMevw8uxb1yjMfNKmhoLC7VINRNssrCOYKDZp/jdEEJ
FHgH5KXnDuaLifLPbXE6YDRzmnSx6i+2MMrTUkLKEnF0CwKp1uY0xnd55KGkZVvehdte96uHLkLn
Bg+CzjcyY4Kc12OclNdCTZ6xyVG3HVAP4lchxkyoK63JytvMdD3tjrxN/xLdkvagSdrx4MN1CAFG
WT9+PjzffpD/3QXzCv5xeBJsEReTyxhac0KHYHhasraxbzTy1pB1sy6Hfryfhl5c45kpX1IFJBrO
Vnb7+fU/eGOzaGOujzL70G97OzhC2DSJpabpCH6x3tQa8raQzRLOjyr/93H4B9siKVzy2pZ7+27I
mkZrSnE0QtzaraNNF66XoDWD7Lz5/K6c918fiyjfO4qb2Uy2eKrkR44qg4hzTJGVzlmixa/ai/V1
LZyKJB2KGk2puZeBCKJ/Km/89z5tfMTwW2wmWH0xweZFZHc5hpLjkJTVa8TKseXfNuYqaHAxJXV0
rlf+0QukqqHmYwUF7netizwLzGTS+OTwV0IsjZ3LGir2JiBb6czX/Xbqnu9ttu2yqDsG5xl4xoux
0oE46sJSHQ2CeKx1bITRTrll+QPTObapMMiC75+/xwXG6b9LwnygsMIOn+e6uCQeU7BuEO6OTlR1
9q5zDOJP8VoF971b98dsKFBVh3EYf+0MVVwz52bXtulH65I/8cxK8n5QQSaBdwBBhA0xH+zb20fL
2bHfm+u+iCtCahERG7NpxFwJLjPEhBklD2E1IOzMCv318wfxdqfz5znM5TLWTh49a+di1Zy0fPKJ
M1dH3wGDnkxesiGZsjozeN+PJTQ0NPQoRNLGFWpRKwMbMRHj6rtHnUiftRhcQuyr7gTXND4zlN5f
CUkMY5bZm+08XcS3z1If6h4+XBOd6PKSXhsZ6c6stHbjaGFz7hzz/tmx5RXSxlBrGbOr9u21Arry
pG838QmKfvYcD7TUkGrqW99Halx1fn4j8bxtsfAaT1pvGUz7jViTQYioFFsLsDuEx0SantsJffAM
DLRSxiyXorqyrH5NWlk4WmsnJ+iv0cYli2Kdj7W/Jx3m3GL50SOgg6D4flEiMt+8fQQIm4eALM70
lBE6uRdTlm/zwJAXnw/S91stEykWSCTwSK5CjPT2Ko1XAzcAI3/qhkRdV9R46OsKMhxtM8R4MNjP
yByazecX/eDWoNAhtmb9NGCSzF/tX7WpoiF8F9dPwb6509eNQZjZmEX/voeiyClmhAHfP/9c3Bqp
W9pAXmrJGSDxgFCWCAo0DZBt7EVnNsh/Gq1vt45QkAico33PJpm57+0dWUis2mpqqVgL28dk5TbW
q+NrwZUCDH3LSC9ptoPPwrIlwQCvYe5yCid60bbWvRNYB47BVozRI9EAgvSdot1eTPhN2f3izsns
BBqxmuoHfQiqeEfsnLwklU6R46f1YKQl3hW1agEuRuxHB/GbaFpgyQPU2seBkkOxKpl7cInN56FV
YyssHAiPf8Afa5+BVfEbkUO060ra7gPi1+5n28YzHyyOsmLj6rQdLpBtai+TSIlqJjjB2AnR+eWa
ckKHR9kpC2iMgtsM0QClKzTm/URAUKNf1TZ+dboGXvTT7kodQ06mhru+z6idkXKaDxunllgyG6Bl
2Yr4P0KGG1xJghCAWAQYhYTvbSK8zBopE43+6lObu2+Ia/2dm1ir6b14mOsHOylP5gSCfF01wnnJ
yASfc2XD/Iasw0GSmRan1MTtJso2XRLheM0mMhvg3kymtdaxRuC5QxXSbFNnJnxg+HOeuoGIvjPD
/4NtMIPeZmKjUUtNb7mBSwa9Y1hk1cnCcResCpQWV7Eaf4WpX9wV7mxqDrXhEMoWLYZek06H8eah
MsyWPB54iCXBF7uxNfMLg/n/YqoDZ1tn1ByIYx4uOQBiziwS/QLygnFmEfjg06WcLEiSMSk0UfZ4
O9ADXIeDHo7VKesrQtCTCjm2lcvt5xPEB9Ms/QyE0JywETcsqRVdUvbWONTJqWyxuY5u727GqcMZ
4I/m/+NSrKDKhsZB6d9ebP58QwFMFYoZ3Z3sQ2r51kYmpIVDIBrXn9/VB3Mt0ClC4nl4Yp7/3j47
T2EX7MwkPWmBjreV1garh19lV502lcGqajz3viEq8v7zy370MP+cttDJUBFZzrZwMsARQbU+tTDO
N0qpnB6HpwB8O8GZzcj73SYFXbabDA860ag43t6hJEbXHYh+OOVKJdilsVYFQRAfeqPVVqqvot3n
t/bBkd0SgGHEDJlEsmss5l2taJPeSBLKyHT4tmVJNTyO+nBT6x1FM0FMhpbEJEWxKbg0DBVuDbrQ
Z/aY746DlAt0A+kj4a/s6JdKU4IZBo86Fq81wrXU0NG6UWbjfUk1Gd4KiHy7lJ+4wuYRb8tRDWdm
k3ejimM7T4DjGQOYZvT8+v9aTA078uGHpJJKuqx/MIh/ScPId/h4oosCOdfBJdjizHt+f8usdbC8
aDeyv6aa9/aa2QQLmnVQP/mknF2WGIvL1ZxKy1kmr+/ipMdJX7fpjV1W9daZ6n8znbC15p7ZO/Dg
ufqsznp7/d5KAoT+Sj8RKdJsxjmBNJrMc7vQPxrsv1d19rjIBGlqMZhR+i+/nJ4iOcKw1DxRia3l
yiflCW6NX7tXeeEn7czNIJvAQCL3w6gxuAEI8cGoCI7nRKzmcfMl0BzruXE14AV5WuFUStVIutIQ
dma3qvpe3EMdca5ISW9vuszztg0GkBo2NfbTnG7p7CTyfttjnJPGPlG9tmpgoZLRptZ1OUbBBlCP
PGDJLubYoQ6jiq+66VnTez3AW+7h+x7KYHpV8GqQyyb6VK4tYGCPjldhX/B0NzlArnIu5NjVYi+t
DpRNxoJM/Gntjt1KeLk0Vyb2pxK9EK7zbWME5rUKfUjvqCSLW+KWdWNVZZn4orUmv36IBnXpm0b6
OsShAYGMgQtCO8DlOuVzOCoWmO5Y4z/bE+QFiM4bUm08NzXMc83bl4eDh2kWOvF8hrAXx5XBx15c
DoNxmirPGwEakd0Tx7lhsRGT1gU7EcSLss/DO6+O3e4C2yg201Jjk7duqiANN6Ovh1+VptlPBeTa
atUPtnEP/b37InkmLXk0rnbmw0JhvPzZBs4SCn+mwVmOXstigQUZIPu4wPaq8FRj921xplZZXLkr
OyboKcooj+CAndEGuirdat16UjwEU5SfjGhISHXtIM5tLKJCjH3SFPV149fNSxJE2je31czqcsh0
GBFStZW5Ct1quGq0oZnWWS5Ce9+1HRCTxHOiV9zgBJjB+Z/KVTa7Crum11+sBDvtqgK24ZFnZQ/e
bkj6GAFM3+H7hmgDji3XM2xaLiAiczdNUxSuZVIXr1B9tIpkey19sPpuGPdIoA257V3PGte2VpgR
g86L3W9QurKRko8DgMsLmuQbbDHClMKqz285cvk3ESLwdvUnMs31hvGK2PfUA1de+zdt3EAqcUcN
64ao4umrHbaxtvFjEgbanoyULRCW6MYX7eBtSMnMchgJgEU2Mm5duP5EYYQNKQ5bQvucl8TPp5sU
QyIpzhXV91VHjf2UVYa4HcxmfKY+CV6gEyYzXjySl2TELZY0JmDvaxan5Et24JTcq4Zs6GNeA2oi
EWCCAASCgz12HPQATlQF+N5oqnszTwt3LeoqR6+XtOZr3E+lx8PPTdD3U60BKQrD6KFMylyQRQA/
YRO5+hDtCzcFjE8IQC435DL32hPhwn29CYT0ic8um2G8ScoJr/uEEuM0FAQifnHNWIu+Yk72oqNV
eKaGeqxsexyzMtTqeyW8xIFpEPl5dGinbuiCFY4KK7npA4EqAmWmZh1s2sTaOq/8/DHCjleviliL
SbzxwcrTNacqscpJdNvTsIe1wXnAg0M0WsUv22qa7w7MYsA1ZjDnPyZ6/eApOEgkEldqN3lefZ1q
WiDw50Y6RwOaqJcc5iSBGH7rgTkcO3YYIJHd6MvoDSQHQMKQ/T5v4hJiVRu1h17VRbPu46rotp7m
BCmR4toYX6WOSH5RZrCuRyMityzwdBPATS+tG6po1auhaqNc0xCwrsCrRfj/Bg+64FDAGwEKBGIL
dUo4APYRpDoQWewM+1n1yf+CoINYCcrH0wVdu0xctkY0alvKNPq1XQ+BsUm1Eu6o0aL/vICKVN77
Q6dlF1mTFvF1ZwVueFv1ykb9T0HjQrZ1folzNStDIqym5DUIPPuL4znErRSq1wqMKcqvVrJI7Rvu
U007bcyYr7zOKr9AzNR+t02BJnsMNQWpaUg9uAtJ5N30BhiSyyGXvn9ARuweZMAeac2gT+q1aBSJ
VbHqW3039EOYfTEKKwnXtfTqdCfzDioCXUgoAxHp7PZFGQStOiBLA0XmCR/j7UTe5IjCvwa5kPPD
V7kzFK9kdptoE3U6fzudF/3DxVIMzdpPOrBveujfd6JJy1VJgfSZtrJnbqU2xOM2DjzvogEuYq9A
yiSvnSyR5+tBMIlNOlZMW32sZ1vd5XdsCtcPr8yQ3wftTJLZQtZj8KpIbFL7+fxYotgurK9+DM/s
EjpmfkUzAW5A5cT4hAB09CarpUbSRmJM9jxR6smj7XHmJsLNrB4mltnf5ItVzQquoI/4GiaOC79s
DI9e7UA4w0HsEs0aTEO4d1rpfx8mOMUrvXNqi/mpkfpaeWT5rLOkMW5aAb1yVVVTaGxKShXFDAYL
TA7kyhI7qx3pgTVAUMMVtCtODx4ULp+Dqj49IPBxUaETrP40Gnnx26kzdWQuh1mVK9/4Hkdj+VKU
Ddszsr8inqyyg5xAwMI+8XKnYl009sCilwfxg1aEMt2wv2h10HBh99NIgPET2aJ0dvFE9G5VWIFC
NQj1KFZmENoBIUgTaYAsLTLcEExJiVWCWVhPUZKLbYPDb1zZrZvARU3pMG+m3lH73OdMti4r4T3q
uVVn9E606BH3t/k4Wg2pvxQ0yJdsQBY9U3XznY0+uPFtP6Q8CNMt5TXhQ8015Db9W5Rl1sn2Qv4r
ACPttWNljb+WuRa+MHGQqFG7sAZWinASpjhvMr5oaQ8BwRtHYE/sJCmuNE4B0hCNs0sFA6oQhQ0v
tw/WSFtiY3giYs1TItCgaVmNs+rb0NjFScEpPcuZZAkUTMWzESbuEy1h8qIsfojJBmxOrFSByepQ
SP13ENVWsq4EuTt5ODQpnIEouTKaZGrhJJHEs4qGvNc3AKyG56rugp59dF5GuzwbYzibMfwpABct
bC9yiNRXtnYAxQrX8n8QPJm0l8S1CcgTeenrK7JSiL0qJq0rtsw0Y7Bmi8OHVWcTRDKhgvZYZlr6
Woba5B9Ag4l9NIYgHTGrj5eqS0myhDeIjVZPk+bJNPzmWEAvuSMQJCgPrdEaPsuPrT8YELnvkUYV
d1kaILRl+LIjTDh27zJPz8UKW398azlEcZWKuPDYSJlR+0FrI6Q/YcfbJt+A0CPpahC3cukOF1Si
J5AOwHav2JkIymdhF/4E15dC4KJs6u+9Vs8iuIaFoR6ZvY0IehdZNmv2ZhaHz0ZldzY1awVsYJyM
fT3GNDz6pCUvKbVC9SuLGxLX5qyrm7ARPY0BYwCSV2Mpe2RWZ5UZ6sgAKtjE8n50UlLzNIhMj1Q+
hH1FFlkW7yXckmRFV8tzvmVMtf0aNEk/Pvfs+9uVGka73ROtw2ChmFsTEhrQE9wPk8GS349QNnrQ
lc2eDQdfUw7RZLx0I9D0R4MK1HQRB7LIXzJhQeATUzm1u9bxrVPlaNG4soYpuFdGqUMv6mszObSc
AL/TeQU4DNeepEILzOhTkLg21TbXdlciGDtrYzhDfnRDmYA4A1fWbwFc6Dhocof/4n/ZO4/lurEt
2/7Ki+xDD95UVL0GgOPonZgSOwhKJOG92xtfXwNS3nvJIxUZWa97OxmhlMh9gANss9acYyYchAL6
RVl5LTSZzBdF1DXWC9/fqH7NI1RMIDZTVT1pmWbizeB1enGWMGkAbR5046ZsO3LzFCsruxOjEEm8
nZt8sO8buK1nYLftu1QzR2NL8197AQghu9Au4yEPBx7FPixn/EXbfjTGPBRFbTY0kcaWCIzUGE8R
KXn6JhvYahDohj+E484YqlSk0hAH31Ajdq9Nimqe0n4lrEcXqB3VSZzrWrE4V+TD5mJH2lYnQhKR
5jhweYHVkG6VyJi4dGJHjSGfn8dMOkqAdqx+KLVIaQ6y7NhEdDbSTZ9ej4FFwSzL78ZgS9YK2eb5
1pQEf51B5EjPs4pqZqhFnOTw7UNj2joTddUgGmt8QxQz1SuEujM7ddfp76chmdsDxxhQPlxxSayQ
6lw0clKUrYJpXvp9NzhzMFUEGwcWE9GVZYGh3IGxm5xNT/KE4cu86585Kat3kHuGR6Zopd7WKoYK
z5zLGG2RrR9y8pFkMBWT8acSKUvPLecwse3SUT3LOKwyY8gkj0J36sjJ4jf214IAWM4cJblzO0A3
3YXdtarYCo0TW2iUuux9EeVqdNrkWnNWos+AHzDHBeFd86LrG41EqvOiRIHvq62tfxNJy+o9OQCK
gmhqtU3cK6jYaxDdWzNeSCAeximtvrIDyzau6GvyRnugw42FgQNaEtCvwItb1jRdStbcrFvioJ9Q
7vmJnhP41JY1oeipRyreBFWNY4Wdx7lPatWSgmYE27DD4DZ3O7XX1Z1DnqN6RgKFCPO009SzfNH0
q9IbWysgYiwr/XHtcHLaURU7LPoxexCWKr6omswrmK4C/W7d9V4X1r3iCKBsClmz1kR6HEypZTwb
bf7g1ykdJV4qc/6e97r54rmLdyOtWcsOhWIDx1MSsiV1o4y+qER9XZaZYpLnMajW4wSU0oT1qrj1
lulWIMjMSLK4aLrI6i70Rizfraitu5NOzrC+o2klNAPM5TzOgvMyGx1Zu5P0GjUYypXop7vSvC0q
kRlcFRLuzdxLCercWnMLdVjA3hlRwsMSTmM7z+E8z+VFMeKOxZ0+s/BpyI9EkFZZne5tp0q+KGzY
vzlRTCAJmE8VbzlgK956Q6FJmOll8gwdtzTuBkH7AJ9RP5+jmpXTnrBfp9hRChUvLaw3NqYEEH6D
huY15E/GkO8bO/bAoK+MLaI3kbreFUDQkqBuaE4xa0Hn595y4uRi0+6xznI34biipxXth1w8eRDI
4XdlhHVvRmU0LzkwOpIDMrUJ1h3TucOb7uJl0PUYxBDV0SGg8Qj+p8ZnATJXibILiKCOcgBEUEJd
BE6pnXRaKeHQGhMFd0NJxs/pvDIbTbt0sCFHebkloRoqFD0Zuiz4//BdxVbaBZYJMGevaFNlbPSZ
Vi3O5RJoI0S99KpvuvUedJZ2L0RK74QFcXwUySwv6B/Pl2lWyuhgQgwglNVplAtYJLEMTKOevuL8
mWi2CFGfq7kk2Q5hTYswRRjG9ylJ++jEWxaUl9Lp7X1bOu3zEsFW3ejYNhV/XMykJGa3rO9AL3an
iUFhioRtKGGE2xbdLcDeEUfsMEhKmYSC9vvCynrrEgyHA+tzrkvO4ugJ9pMu2PjSzTVPMZ7BQY0M
UPuEg0gojuaoZudy0cxH0TnO5Ou5xtIJmCoxAz3hFOk7wupnf7Sn4euy1BACascpOUomqXsqwHlE
p7phUvcY2VGpvkjs/m4NOfi8QGg/I21yTjZ9TaxAaGWOcxkl5hpI1ixPZa8Q28fval+SIref5pZt
s+9xvx5AGfbwb1NHf8RGmusMmYjMj+rC+EIZL77NJ7hPnM5TffInNv496DmvuWohy+LmqhUmlwZF
usPUA9J7M6imUO9KXicTrjEESgoaY8Q80rAgsx/oqzMbSTMYQyIB+p1hd8OXTmTpy/t18V+KSMgu
dEqTSP+RtfwCPyizckg1Y6qeSjfj5j4s0aV0X+jarTmDH9Sfj9sLiHXejLV2jF7VnyNt6omI66sn
IW8X78+GRPLxgx7Ncbn5eIijEres+6ykDlU92XTmfEW7VmgLKsNV3k1fTU4a1fjoJR+oN470/5AF
jq5r7XW8uq4mZ7GoYgZlUvfH+KUs3S3Y3MW9q0gAJKmczPFDnX3L0xsN3N/7X+DbK6Y7+KO/hpGH
WiB6YvOoeDlYzFnCJaaj93u/3qUBSLJNHCofFUnX/si/iqS/jnNUyAcJOM3kcmYPwNvDahufxJv2
8MiGMvzIY6Ot9+u9oY6ekxbxSmGkDIXqmYuyA3ZEvhqmwfc23M++4dubjx7NIzn8X9/h2otasSSr
qPPtd+i01L9LybPpZnv4r8Q624/91/izd81R8pAQHbpBJ/L+V/fDhPKvC/31wTm6p6jJQB6UIy/f
Y3qRnuTX7sG+ogPvsDc6I74khn35XH6gQPhw1KO6sVY1nuo4jErh4pyzXvOdON3z4Yt9zZakIcFx
3DVOOOzev9i3z+mv13rU8COsuYlN8q2gnuBsW6zv8GdPFKXzRQfR2trY0gzGfjq8P+ovpf2jV3P9
VK9ezZyIeysaZq4ViqLj8ELeg5QqeE8HOMyR+cE3+vbJPb5IqvJvh6sXNJh5xEXaQg+LgpQp9UVx
coCnyQcT3fsXhizk7UizMs6RPjFvC2W6pG3HSEZguxOFBDh2w1b37t6/k+tL9z8/q6wYbwdsKsIW
erKOnpoc3Ql3s0qv3h/h/eXhFwWeVTWxAmK4eqKW7a+eUeX7LD4Y47fLHQo45OmIxVDkvr0KBDAW
jXWteqoO/c4MnZ1y+HupNn89A6+GOLpRYumtwRV69YR3Y9OVT4n24byxzgu/fBevhjiaN7DtalDF
uApqTexsK51Zsrhvw26znHjXpNMGyf/m7X014tGUTCbo2JOrUT0l7rgz0107UuffmXW1K+J9pfyJ
U/KDV+m3z9urEY9Wcr2TxA7mjGhj3SP6OO4/Eln89mV9NcLRlE+/hj043YInVVG3pmIebMjrUURU
9Ucz7vrav/d9Hc24EU771Bll9YSD6YAKO5BOxymiCMfuHEh+oGr9NqueO+1DfNpvpwlUkXCeVtW+
dfS80xxbGha96sm5RTx1Ut6nJzVJKn6+M28pguZhdk7gxK08k/5HO4bfTvivhj56D2iEkmqtu9XT
5D2O4jM1l3juQtd4UuMLpUh2pvHwv5g/Xg149FZgJqgM2Tmsprxx3nAPSCNQQfq/P8ovQpIfu71X
wxy9CgsCCqcE5scUom1vrq5A3YcAvj4Y5reP/6tRjh5/fFGJMVKefiodUls4Rabp9v0L+ejROHr8
dWkq2Fa4XQ2c6mFDMVZbmTCBYCP5kafxt9Puq6s5egEUMyfKTGOs2g2crfXgPIApLz+4Zdovo7g2
cmN0NQiPiaKzj76ZdqljkwRV7Um3xXyF0BI49GTHQCSyhcTaVc/eDvE5AgDS2s2qCDgL598y0jjC
UZj4RLK+FD5B52bY1coUaGhSUWM3H8Vv6r/M32SYApZaVUBIUkAXvF2FDH1sVnZm9A2VNkojyjki
DxwC5ZKAFlKahkNrcAhby3R+Q3I6QSXkjtX+ZPTOtSY8A3C0tVSnnoyWbzluHLRMs0FqOvudoTlB
WeUQieR6tKpGJYn9cpX9+JO+uPjtDUjckY619Mfj9O+Yyz9oL716s36JubxNn7vu8f+cPdfV8+s8
7R8/9o+cS/UTtil4fyZWHBw5Oo/mz5xLRTM+sZkCGrU+t0jzV1nhX0GX3ifk1nDQTDRrOpp9HpO+
Hofkv/6wP62p15AigIo6HrDGvxWnvT5u/1qeIFp4MPJUC6eKZa2f72gm6ORQlcDMDyP0nkdZmjWK
imEcvmlmUn+wH387rf0YasXWuXAhcCL8ooqHwJzRMROHzjJ75MyewdafWuGr+3/185O/Dsn8/SCg
NNCrI2MkAvTNph/cCkqUVBwajTBui1RY0jraj9aB39w0gKTYLNlKIs0zjwYRo+EubTkfuLnDk40t
fV/rxnwtzDa6+HuXg8JntfZhz0EnicVvnchfnWFsgi2SaK4PlDc5liox7YOgyeuPtMbHd+3nMPDR
KNFC1j/22Q/27DVO3BxSWPB3RBJHgUq3ff/+tax35fWjxv0iUJVaG4aflTR6tBBk3jIKOUM4K2e5
G+eB2qkBvb0Icz7VQeKP/lsqZG4cA2JGW713OGvsYwikTsm9Gx1jTy5LSaaUJGWm6dzN378qXm2o
po4F0OmYGeUQYZH0pbGfQDkEuoUQR51xKpowJ0O3o9vw/zPcL8zpgsjMCcnDXilRTamZbgVDUw6X
yTKaW+aR9vr94Y6Wqx/3EGE1+mrEjZhs7aNNJBEc9liLak9+VPVQt2r6DVo+Liwz14icyFMNCiIK
pvxK2Cy3If59DzoA/fjPKgVpll7TmkiDqQrna1Nq0g6dOmqVfZVTSfaXorY/9yUpHX7TJ/0eFzv2
4bxILeW6E7Qb90Xf0/95/5qO315U1WvrdxWNA9RjmX37Tg1eGZkph5hE9taOqKnuvATQtZdGlH6g
0/v1iUdPvILW2JI4MDKO5omILA61kP2eAiGpQQZe1rGT07Osa8KbhoWYlb9/ZSvRasX7mHiCjioe
RSu1vom7fZUirFvmSe5cV8z7QhX53fsj/TphcGVQL/ECQRWz7KN5SWR9Zsdju7cR7gV9VSthUaVT
8LcHWWdwFr8VCeEZR1/UmFe2zKJ6bwhH2ZkOyllgQtr2/UF+8zQQKL/6OZEKrwrQt0+DjodCGx26
EkPd4Fdnw5fFWDyy1mo/OAr+diQGwGKIWQvR4tuRrBj4kyLqfeZ26VmmDcq2rqtmU8yJ8YH19zff
joXiGj8hQm+S7I+eu1aqutCUci91AuLikpgkBDjjB8v57y5nJfqgq4ahQPTq28sh0bFVe+pbcwXc
fLbsfpfAkT4QJ2R+ULj57eX8CG0ncgPi49Hl0JqWgOOKvYI4focBKQ07k/y995+DtweIdaJbrwS9
CLBBXvcfitvXK6261KYxZPva8R4t4vLOG2dszomKtm8qfZJPWiOaDw6tvx1yzV5YkxGQ5utv7yCB
mZY+SxDB+DoC9PkVmUdaubc7We0RHdGHUZTyI44lWy1+7dt1mL3oWuz2NFYsTINvh6X8O8RkO+96
WyOGYbJnFc1tisy552WbwyifdD8bJJ1+b2yGr4baZd88JbHwQBl1323YyaoXTV3Nl5IEXPqdNp1l
W9jdFyA6WRVQ7O1UP+Hzo14x+2g7FdribkiA8yBCdJhbg7axXOe6T3TzwsqdbrzKpnoiSYRIr/6G
sDsX91mrqk5YLB01Cg8gIKY4K5+SRysjUflGT01FBqhrSNO2W50TZadlLymSr/4kktxuzBxKfacI
pWm2k95DcoRevFeXQV8FN4l6ruqjijCi5WbQzi1nwmoWEok0dyzjTV9G00bziLg7TEXvXtRaFn21
DRllfqlN+qESefTSmlZvkoYwyC/FaDoD5rMcKa/dZvGzUmEfi/oRRVJpETm9jWNtwq+eqPLMrQfE
vyCU8RfXFYyAMC7p1+69ps0nv2k75Npx4hAhxuuFJj5GxQ0WPZsk2YgLxqGAprTMgsyhxhLUQMST
TeQs5pdJTTT+CUqHlwQd00XHdEY+LKTU27aVkboG9TVbKeO8DZSKs7IZT7HiF709fVVjDYaSZuri
vEdpmGFOrOSTQiwTUrKyR3kwJmUEzApR5OkgNZV457lGXRu11WDvY4mVNqw9XHOosaykCMk9kDeA
xcev3pwP3yJICH1YmzHZTu3STXeoZ+qbpInmxB/Q64HsQNsnOf7q6MYmFMyWezaBys32si/z68Ws
a+N8SWZlg/pIq3edS3YLx3vH3XVNe2crdRHtCbsBY9mC3tq21mzPfjP14y6JhENSHO/aDd6YuEO/
UxknA7iXe2m5y0NBFs25K0T8J7t+kW9MJcv7DTt8S/odudYkmg7I/qyldb6U0q3HEIL7kKLnHTjJ
NE6nlFs9o8fMAzn032QUO1MoEq1IcVna6eOYZNZTP5BtGnhRjHDARFhdnmZlzite0i1GBTCL4iVu
eqa1Hg2DE2ZDCb1RoHI7TI0VpZ8bpedu40GU6AqHIU9Ds+iyW2sujSFQOEtSAaCkUwcjUwqhZupc
qYGbxMgqW0tdzmNHJyWKPhdnI9iQIsQRIETomZ2yYz9EKuA4Jcq94ZSxFkYjipigFi0ovbgb5LIm
KTYPqPxSXiR1lDva5gaUmbVd57tFqmrXS6Qhk0pcu/uTDOC63tuiRuRLXJt7X7QlyrUqQWGH1mgZ
k4095d69HFXRhEab6jlRm6rZoFyK8yFMjKL8TFZSW/qDp/XoHZ0Rpjra4fJ7LmR6W6SL1W/kzIt+
0dCyL0LHLs2XgiCpFVFdNfy3bEjANCJiBEMkHlw7beEoCSYjZyoBYht9t3uilUhPylIMLENdFFuM
M7rhF3qBqMex0XyGZq2L77iYBrFtUgfOZCd1iWIrijE2tgAa5nsxNablhc2PBO2gmIYsOouInh99
GSf6qgvStOTc1vvh5wr877LLH2t57//+v//8Lv4jfq5/qbr4j0n3mFavCy7rD/yst1jqJ9AgnC6Z
+z2QNWub52e5hb/B/UeCNFUItqxs/f9ZbdHtTwSauCRTuCqoN7At/yy36NYnGDvgYTXKbBZ7Ke2P
f3ywv8oR/dGfX5cnjvQC4Kaw6FM75FAKDPY3m0DFMjKnkFBg6aZsURC2YZUVxl2GzO9saTGKGUgZ
g5yEuF2UeMuDnqxZiMTaoUyezQ/2cEd7gZ8fR1/9M7B9OCEfe9egKsNdF2kbKs0ykmSZjd6J142D
2BT1OPmxSKNHxWzxdPQDzqilQRLfNmkTVGqUnWfWmDxY0jCvMHZ/s1NPhlB6jNtILkiVczJF7lFB
ceym+/uVILMeeTTSJYcUF2R3vqDocK/HJuG6zqTspDNAK8N+gIsJMrHikFkXeWGKp/NWLla96aNs
DsAbpujWwLSgWs7qc0shYztYtULPhdsMpg9BGtmsbs/yhQJaTFZwXoqV4S/tB9kNxP0oaqZ+cPL6
AZv616bq540EsEyIHdkWJhyst5sqd1gKGr1NF7bOuNFKfYO1LpACtts8rMmX0flUsofUdigrN0b/
UJUu8WM37UTSmhpva+eWPpfjbNNG+qBzDy3GwXG0/Ib/nfZ9QHRh6Gq935ru3qyV81fvz4dVs78+
PdVEQKCwrxEEvf30S5sPdZz1fPp8SsN46M0AN0S1e3+U9bcc36PV+goFmiMdfru3o2gOMY7QWbsQ
5YO5USy+0oo84PKscMqHxaHzW7Tph/vdtULxZlQeBSJ0KKRRsaPQebTdjWldZ409dKDd2nLTmKV6
NpcS8NOUquLR0jPjmZeWDY5HFue1WRrIRInOS743dVmeWSDEzgqkN1ejqZYq5fREOaPukiHi0/LP
iSxg8nVzvhO2tPQwc8m2fP+u/Ti1H18AsxnJAsBMCf46ugAmkoUI3bwLAWaLsKPWH6w74WABMboy
vOttNxqAVKfI2drqWGxTafDOqYT11ZorDlafzIGlJMVGIPX2B73pMeAohPrOlruTRXfC4e0a8f4U
lG2dhaVuOef4IubLmfrzzm7Um2GR1WWexVU4WkgR37/At8cgHj4O+WiYEDCBO0CGdlS1sCbEoeo4
Y0CbzG6vd92hJdM1iNHAohcMXWf5CJry9gT0c0RimyAHYPsEzn30uBe5UkcT7N6w6bo72bLYyxE/
Ra6c1ERNbt6/vCPS0c/RAKDDmMRYjxf66KAMM0rtehMnCfVK5BnWgLo7dYIKNiyiaQO9mCTSu75S
97aLJy4VL+9/gB+T+JsHiIoD0xJXywGMWt7R3DRGSieRBbfECHvxDvU4na2xjA6Fs0RBRG8/xFEF
fKnqHIyceOJqo2WmsZwmGLAkIl1c+jOVQCJ0jyR+GsPdMuG0MjNSMpV8UEOd9KTQzhG7GWW5Jmwm
M7/NNjB3tn0QF6qF2PHadIlCHWZNuSorkmYTahcbIpPim544pbspGREURE2+cbKO0qDHHGoJJNk+
IXv1Z55JlerZFHTCJK96TfYUfLZ7gC3jiVY3hKzCNtmIfBE/yzb/3mX9YVNw+J93WWGWfqPjlL7e
Zq0/8XObZRqfKOFjnYaHAHUPSe0/tlmm9gkgE9wKWlS0N+lW/3ObpemfVvgUuCvckYDN1ubaX10t
Tf1EOQIMK12btYfLW3K0rXpvm/W2YgQwiPmEmqFj8ZuY/o+TpjwUt2M2OLrfanPMa2VzOHdK74P1
7Lej0Idl+0QN56dJ+1XJqM3SxZslo/DayjMc/8l9oXX6B9MjmK6jFczketgwkiPosLMFI/p23SwQ
Zxv6bNOZGwdT94ekk1rYNJF75Y6j2+9k7mAHzOk2+IKJKIibIZs42U3DFaYvkATDNJImjCfd3pTA
HevzKYp146TNVZNtZdwJB9yRY8ybtKrTKRxAjKDCqkbRh8LSx4OZaVG6J8Rz3LGIIwdni6BJxIqR
qLH9cchuqlDFa3uTJjBGT2OvMaLAUDJ4PQ3h2tdRXVnVXh3xdGCqqWxtY0fC+G56S892RgwkUkTG
KiR3Kw5typhnl1FtdqS52LM4nUFD31iYcQBl1EK9l8QKE/lrZ/nnaSo9dROLqr4w9XkotkPcjtVW
ITK537VDVJabeVSXCR7uTLJwB99q9vNosrBEL2pNnK3lqs2m6wAecyoU6Gz3Ikqie6jTkxtYesQS
ieqtbjaYHqJsR0BvV2y8iBTeU8VKc6Yner9VUFUyPnT6vAxns1Wa5qNZEy8f2v1QV/c4wZvTLlvM
dt/hLbiKUij1voZ7d/ILTJ6p73CoZNvBwfyRfHLvkZA58blyu+aFLGC75G+G4iGe9OKB07f1nZRq
44WdnFV9VbAqtkFTiEnbUBnT3b2XKHj2rUwZ0722aDPWLXdukLbqSpfdeDbwGC6swC0RY89qT9VM
dC51LdHkIb6lUX8YOoUJnZOvTnFGH8x4Y2rgiHaq1zbzRlLpyPwlHskKxOfCZrWzI6p3687YCYw4
G9Tcz2Nt/uKOQC9JMQCbt28bO7u0lnj62WP59/T8B7XZ9+bn+/R5qB7L19Pzj5/4OT9rqvfJZPLF
XfFTQsCu6ucxmNC/Tys416IpZVDAXxUof4kOdPQI0FJoM4Mzobm9NkP+mp/dT7Bu4b1zgKXVuba0
/s78TPv6aFu+anQsVAxkKbAnQtCwTnqvJk8HtDrnObfZN0VCOlSgtbm+fK4bI2vO+wnf0+UorKq7
n5teGBdlKytsqvqQJ+rsC5VgEc23h9jRdkbSJN5pYo3dExHYS3k9LUmenGBIHOQDfl9MMJ47t05I
AGtGEZsIt6E6m2ZiAzHkRkX9TU0zbwS6w+sfynZQ47CyVMTQUdOJcqNmSxSf4ONsrlx2jZee0yvz
Lh17rCdDUohvbebkt9Tl0hlY0qTMLyPOR2fjeFOpbMgOjMvLYSDBBFeFbUa+MXKpX9iyONPnxiDR
eedWadn3m7zQR/dEd3BissFRFDPxdULFsK+Mbd0cOs+0hW/ZZXvf4rG39rWRLva+KqeoObN7p88P
SWLX5W6Y5gSBn1JFh4mTbrpzZt1tTsCptEsgisGNTrNo4gTuK32j15QZ5l58w3uO3UYt20WCevFa
J1iAInmgkHJT2TLPiytz0mf3TFEMd9o5Q6fWGyir4PAxIajUmeOcsvZMULp5M+l2o204dzh/mpWe
LKemVWeQcAoMkCEkEmr3Vm1M8HuTLgGMkAzteIAV2SV7q3Kx0FZRX5dBFc0eN5kCqO43c5ckZ0OG
iyeoWN7joFajBUZeLTEmBxncjfqktKnEB3btzOOmdp3Z8xuQi6S9p5FVBmahaDLAoruYvqvmpNnF
3lAPf4LgbJ5VK1rSA43NOSZaSm9if2mGWtllxtpUpYqua091r6nZViPpG2C+gxnO78kAzbZtEc/i
sPBvIvasqSzZVbvN6sZElMYMH7dzUGoZ2RfTJDXfm/UFzxaR6BRUciu5r0WX6oCwREIIeuu4fhcN
RbdV7WghKV5a3Vk7AWH42mez/KYNXpQfSiPuTb9Oyix5MIc852nNMJFdjJRLQQYu2Ei3Hee926RP
xuJ88BpRPbVmrPXPWVWX9aFJknjZapTN65OKk7N54rZQ/YPEsdrbKVniAZuZqWY7HInKsMIj3O/g
aOvqVG814cAcAOWSXyidas735mxG7ims9qI/IABZHiPkdVRM9TbRdkJ1I+OU5Ish2Q5y4giaFiZZ
48sSz/Jy6jpV4kJvu/aqNKxEg2NgOSCTQoSzU309FYPOOdsr0yqk69P3YZar2rI39LzqidWwOo7H
vr2UhKX4tRNnaOUS4viKi3phM3Fm9DMQCd8mB3AVTCdKC5CpWF1s9C/Sta4F59UvqNxrrOW5KcqT
qqMKlrd1795FphWng6+lCzNBLuJ+PPRsibTQIJueKlgrIRzPaRfVp4aZurd5NoJEkHmr0PhZmrrb
mKLT9NvRkOZjtawgvKFfpjk0Btbx27YZ1Opewk04153UWg7lojTzAS5us/ecCBNfsfRjtBtXWNSm
iGKgf703pa6xKbTR6p5SS6BdtIVUW/pwMx5TDJSgRkxqeDAU8qGMzmATxssmNe28PGkLV8H1USR4
lDLDot1QDGSkczlGrG4jIi4oArA1yNjoaVLbLKqokyBWi45Qy6VW7LuxtWXnL+M0lNtsEEYRuqVq
cCKMAIEb5nq41I2ymEFONdLeWqhhUh8Sd5d86VzZrt+ErhZ7R4d8tTfw4D6zM2hzXy71cBqpKvbP
rFwQz2DZHPod8SNxs3Vg1SS+TTcUa5U50DMqtX5Y6CxKLzm1C82Au2WNJcw6bTEeE1qCWmh2niw2
lQJqG9aQ1zwYsqd4ocIle/S6Sjp+68Qiuya3qpo2ucxmGDOtM3wuGqCOYWPKO82JzjFZDX7PeQYr
1zzsgQHj2M5173M558BKzNjbEJ6GUbZPL6ih3IxJc4iJyD7JlfTExkXoD92yOqXrDcSibAuydbOk
7b0GYuaMtsrBqDCNFpP9pMUyvtQt3BZ+UkTnsGeUL61w8lDJUoWJWEnDJM+bPQZDvMR1ep+hAmIf
a1fLJqoqwEr2GOUvmLHj0IipdlbLF8Md9gRblWAPprG4zcYCio0xY78x64KUWhs1qX2dVtXXEjBm
UWTFuWJxvA8txXgCi2G/xKqDU0i9iQt7PDPHwTuraSIFPJzQPLryHKIOyAORfslbqp3GSIAgzeJ4
VznWrdNiYEeNsjMnY82NRyvk9X+29nQRUyYdewM9UIPTy4rEfvAqfZNA/AigF4Qs5PkJVbgdud7N
fqFz6ZcVklglq4OqQ3FAOMqVnjqFrxIKw/Fo8sUyVC+0IfkHZrfTaI9ukkpXH2oQH88lvmpf4bEI
liryU7nyQbXTKev0KzzMvQYgfYGsUuYaPSN5UKCd+gvWpGUQtEVH0KKe24OviVg12gRvllWeanU/
h9YwxH5cGBUOpqo+LJ5WnsYuXPIQH3ADsr4HNIzg+rRX6woIxAwETyAuCYyKL5sudDC1aI71+GQo
zfZg2ctEGaQ8MSyk5ex9QiaoHZZQ5Vw4S7afZB72xAgFca6f1qblHspRWW44i2b+1EV9oMl6I7Kx
344x54a+J4nBWMR9UyrD1jRI0bMkc1MVR8PBjUoRZuy4fKFN8GitLn/BMJ5uXCZ8Arznr+bs1Gcx
x6XPEZyuAzLu73LK7dRXc6d6tjmb5BjZRfNFSOTqNtbsLEDpOm2URb8lLGbYTapiBmY6VX9yg9Nv
PWLk0FqKrWpU+o01z+ZdscZp9U53Cu+ohAigsCArOvdslO1ByG4rAD+c0HA9lW1h+bSs84PaJGMo
ykl7RBy5EBHAhyr9tlVXXgeBAGqNDQAzaHEKQ4NTSt1lpxpmW7t2+4DOcrLFuGxxQnXSbbfA8KiW
/jlXSxt3U2tvmYZI87ZlD6UhuijcEaKWO8stFWbyYWR6rnbG13R00GIKVQ9EpDkHCBsJVTyUN9et
oXGuFqkYaHkuBzk1UMaKxaw21IxNvpM5CvpoeRwo7T4UUvtTEV2LZVRnIXJgRwXkVB0G1bt3J/NA
Xf4btW03VCOnotQsLvtErU/GzjuIhNPVKIw6nHPzKrWSyw5BER7jrvZ8ZASfQRun+zlW+41QWxhw
BJiy+NkvJPJiVzaS9lrENsfWor30WqJoXeAFG8zTZ7zKGxJLNrHbfa1wmPuq7ExAu8iVLPYGfmxi
2BaKeGlc64S58ITVmeZySmu8N+0Atc3J0sa302JEe1rYkDnqbBdF3UlsThcWyQjE8SrmUyKVx1mV
y0546blbGHvPTpeQfLxNPUrroem9ygemHLS2LR9zfa38mUUst5x5LRBJWssHzPXABQPBfBEdFjl2
2yHnO2ZrTEWQyusG9bXnd4ZxDtDZCHJ39PyiMkMCqx5JCrhT6lg5GGP7iOzD/aKbxXRqZgtwys44
I9n7upc2GzF2pxzy7f3sMMnqmdPvVAPpZUPI+0aLya47N0us8+PoXIqILleul3Hpq/ZoXdfEf/gS
dShrUNPjQ2xLXmkATRX6lLhWYVBU6n+zdya7jStbFv2XmvOBfTMlRfWSbdlOy54Qmc5M9kEG++DX
19Ir4KHwgEKh5jW5g4t7M22JPHHinL3X7tMNGvGnloX/ztXrcs8pAOxEJnsD/UqZJsg8tVV91JZ/
mVuwGGi6urd0SHHUJNW4KVuxnnoZTAOzqMT6TAZnD5/uE/f4SavBciRJvhx1O7HiBI5JvFap/qcG
MlUyAMnmvQbmDvKFbaYffZm8c57e8s5W4WOrxWo+cxdaPKmiwSoF1ZpdRND2VRNZBBRuOCQPTV/f
qU/+EcLRGBnrA7qs741xtBCIuP2rSjXrDSSbcXDzid/ez4EqbEedMczSy/dGSo+dX+E/gaUOLr6V
BT9zBi5PLCDzF812Yep1Ayld8QTx5Hmxde06aaDyGUU8sxbrqGq2/qLS5m4XNcMMc4rdoUi3pk+/
Bxs52ROxKKKu80+0eL8A5VtR1WvK3KeF9TzO65PUkrcysH8EHWGggBk+TLea5x3y0OWb8nWtdU1u
3SJTJ5XYRRd11J0LXUwVLlO+axbN+FHmKf0NrfMbGrbkL7WAFcpc6X9UO71OSb6dlentnLQveA1H
OxDbqdRDWRi/xYRKmUR3r/asTxyMJfCj0QtNZ5zObabzRIlMyqcaMRkdhw/ljMzzjE0scCZ2shED
z2DDp5kd0sVPvwdF+EzBRAqj3vydpHZ9kokLkNGiZ/waDZpr3R5eM7QnG8EeOiqFuEHbe2GFuecm
NTKmB93n9NZhfgg8hJyv0uvfhBzOVjo9FRmirNVu+/ec0fBTaXjapkmt17oDPIWRNzIlxzS/nL4r
g/yNeS9dR2v4xyrTi5ikDBbITYnaeFeCMtvpFRa4sfik+QUdkpty58opoY49XvVl+IXY5Q3iqBZP
g3dhHpnsWOpkf7rJJZqiBzC3dnn2qtwSPKBH3vT3ohwPvZmCVZMkzPXMOa9+lb3R3ktyayZR65BG
6/kXQ2LnhIbashBZ6dVuShJvV7mK0yeZCFQKmW49jQMLXC7ZQLbcobkMNrPHoSeFnlZol3vWHSTE
Nh/didQZT9/MJICT6e1uK9P4CpD4gNWpvJ2stS1X+5De9zOBHQcnIJyS4qXMvedcBDmxi8WdINNL
ye7OccSGJcibC9js1M0KjODC5dYDZCVBth/VQOGvoMvsGr1cjrmBHA2KevY6ywk1UEoWCkPUFMAK
C5/GOTUz97VyJnW2DdaTbqIJmkvAIk0lnlKHXCjXgAIunWEjFtAVABRjtMu/JtHXr7kM+LFhcb1Q
UE4GaM7VKz+6AkpxADbK1P/23G8B/GCJG1P96BJGQHkivKNGqYejTJCzYJDcafOTFXNNrfYQ0iRh
w/tsh9yy1KXRvcOiW/0nYV/JhpziDcbtZ72htj8CEm0l55sGu2oIm5WeW/RZDhLGh70ihQdRKlv/
JlZvbPn6UC8UBJjISoW5qdxIWhD0XZLIzz1SqTvGsF09zJRU03pSrgbKe21RwJU7kw9xqwLRhtyc
6CWMKYPPxor4orolu8qOUYMjjH3aiaixp08SNR7sqkJ3YPBPR5l3zYZpO+55Y3ET7JUF6CeShsYs
+yam5kISFueSt8CMBS3re6ekNUIj5TzJPSOJVoOU72WRwwbE30PEp5yncgCXH2glBtghn39CRO1P
SA+myOa7TkIPIlITMV6rt8JlfRbprjOeasVJzEl/VVmPy9P2oQwz9y53jLeKA2Px+SBsMiu3sEZj
W6kCoBjXfpnN5UmCjPs27eZcuMgHkaromzY3TwiiByRhhryixGU2tbQ91cVSvxJFs7/y7N9zWlV0
lN58XPJmOktDXbqiq75cyk6opLimAHO2c6Dp3yPP7Z4a9GMiCfSPaask1mp9jMBxFVyi3OVeWch8
oaUcat/pfziufKRngk4tUJBEYJL5eDJ9h8q53bmZ7r2YOY2Tq1S/IcKtPjM7rK/qn0gisxKR7mks
OQbnixf9XrXpX1QjnwlHX04fXi9vogNpxyZkW/r6zUN/ceRqS0VMf3lg/Z4XQW7zoNeHzIMyxD6B
0wSaaJf8zXEAdcbQKuIDqvUJMk5z7iYvPQ8LLMUwK9M1HGrT2jeFa78xyQs2U5+c7cLOtr1WwPJz
pDxKu0P34LbvnZ82uxG87MYgvfkVyCMQLGmVSxaOtulg4Uu0DSBPlyts1vQeJvwGQSYhgumJrFyc
/23TfFjdZD43TDliQpHPBgOis5+t/dEpkxI4rOjiKqiabbGA6YJNa16V3SWxJ4IsVDa697zs70un
vGPqeX9GvSq2o+SGZk7lrvI9nsREvVT+7L4mQeJv5g7gVTdfunVI+YoL96EcDuwqKhhMB6ECRMrj
rWjBe3ZEMAhJZjksg+humT9XNzPzwDBgp2JfUarW2jbsjLatapEirJW7DPu+zkgpUPnebosBlKvJ
9JGz02wOws/7y1JmggUzjk3AYP5GQxRcbIs08b/KpJH71IOfvbQP4oNb6pHnFx/Knb+HVdPfhD2X
PSk/S/B7rFlNxm5dFlfHXL+yUruJUtn3umyymAbxHUyjFrO7yJ/TAQnwYvq7xB3rzbBONjInEsS7
luU0pFWTQLrQCvLd5LE2mzuabl4NaK/OHJs0nxirlORXSOFoARD7a9FAPGllOV7pae1nTWTdm9/W
f/LVzhmNwTpiD5fUKCLEem1mwxGRBjGRTDT34PfmeGuGGaJp6vqMfJBXt4HzFyXjvugzLjWL+OVO
9i1oiuqKZPTadNmCdtlJY790KHJL4/xJ7Zl0PoxlIWmSJ9ivcKFcaIiYjGhyxcHn25REc7IbHIq3
0SsEC36lwaedPO84iNLxoQUv+bPndhyUltS1vdUrwQZK2uNvz+0TM+Ly44qwYWzgmjySB6C75cvk
L/ofZoYFwcM5MMeoKTQ4satq6mctsSG15qMw/+ZqtD45LBDa2KYkmoPk2YMjeucBhyNn12tIyFRG
/lWb0okdlJphY5o5ShWtzDYKEiKvlQWtlt2bQSmRCe9CWPZcRR5+rTi1Whaaoi0MGFTOiAEEvkb7
sthdc8oEE9SyGRiJ6zbT3gEUYNwtOQdTCeD6BfSXmUadUZrQNLvpOg268yCdqtqJDTm6b7VZ5FaU
uQoVKhAyYOhT6Sykv/dkfG6rsUifp6H/0fqoqnNL+/aBQtm8iYQxT53GI01HpT1b02LbgKsX6zWt
U/2HtPLxj2kY6FbNpO94QzJkZYDXne5utroQRGaPTpTgiH507wZPKUWveCsbksVLLhC0H/r6guMr
h3AlM1qkVPIweYmZ3F1dXTXTHsLOzdvtQJARgVg2Z1IDzf9W5g+mkU+NjQUTtybs5x5EZG9m+gHR
L62k7vVXwepTJHp7nyDJ5ZvERPzN1DctQYdgYvRJUyluwFKYZU1y2oqsONkAF7+4bgR7XGb11Umy
q8/pEQdTa566hidRL2FmSf8yVPlJK7odTyLMBk3ebC/pY97wZC+Ebb+jVVL8ox720PZOpShgfThN
v22ZJqfuqP0u9OajcPogdjSGr/TP349WaVnRVJE2c5IL7HTPBCFOC5uScTqR9ZK7qxmlarGzOOPq
sy8tFw2L0Nu9ubgkzjClCb228c+SSIVDCezXZvHp8ikFwUGbNfoKP/WDjzwIPrslPcq2k/vBtWbe
CLdC2mUOm25kIjj6ytrBymEC4XLNJu3HMKYtjPBm6xnlda37uCjzoymsaYOSIot6cnhCe6D/BGF3
cRP2H0n72q81KETXFFvXb7s9AUev2aLf7Z4ZKdBLptPssnij7PwFuOeDDtzdUInmn5mXM8aAnx1T
/qDDtSVgskQk6bOm4xEOdWRCb8mwAn+sEelkkSz8TCDFXLWbPTnzecbQdLC6eXixMSBwH6jcieer
VRoHXuluLZEdvXotD57Lydo5+iPJvUfV7mHW3Eu/7ZOdMh6xkqqZ59+l7mY04rVCGLk8Rj6hHShP
PDA0qMYNQNZeTP3pp1B5jv9lqqT/0IqhJz45V3je8XWxSErd/qx1rDbDWXfyLSM//hKvC7Zsugod
eI7DzhpHlRN7ROJsnGydudKb4pTYlWD255r8Dg4jXhHzeHjUsUGk09YBIw/gHqVk63vDVZLF+DXO
AtX8wnrsR4Zu8N6KIb+YE0fpRmf8uu+HkbHGIIwCh0mbv/epVftR0S/6T6efv0ft4bUIOg44xmoa
V8G6ryHzVwhuQ3e27HXH0ecPkUVT9+QXyONiaeZrrFow7CaFn6bbKoDYTnNnPFdln2QHc1iLCLV7
jUOhOfDJ9S+dPi8fBfKZlL62z3/i3TK3BVYKYp4bQ51cM2BQammO+LVU4/jMT5nPDGIp9aHwAA6t
Zlm+VSwNRWjYqxUxBtyMyG5PqmfISTxVZkW2DIJ9axQmmIl8JewFiP26d/mzynBEHRKDJv7FPe44
ourdj1XvNBExbtYIs1pn2Gc3nnlEWCY2mqk3oTFk5t5O++ZpBuR7wGDhdlG2zKsOLH7S7omRlBc1
TM7fBbzWBf+O3NISmn8QnownHo+otDLj3KJL8ENasOvQjesD5zy+eZqth74BOC41SqaDOTYNJtv9
OwNl0Iwt2roTBTgi2YpkisFNPsZxZaW5gm581TSZ/E71sgKdRTbX43Weuwa4sM6fN67EDJy00dBK
2Je1/wuJpp4cMdyScxoXNDttrIlqIhGDXet6nJZ5eu6WnnVVAAXn4bhZIHTMaFOZZvzKyu6Q+jWf
MrMv0NqTc0sT4VwyNz8YWBReCHaao2peijhgVYTRqCepiCPc4WdZNN3eaI0TZ5obRJ1y1G8RGMrZ
DlNFOArb992w1shFM5G775Woy18DNpNgA0ByiKXrvFeMivicmlcoqfpxHNZd4mE2ZdfFWUB2icby
arL6m+8I3loW0lcm5kXYm/3PVis+wCbrWxC7YA71tqsuBe94nCm2nwH6rMijOYi5QN9FuwTXzLMm
4MYE9WR6ncdGVZtnXngQ8ZrsKoh3wn9HZH4rhUKz4nb5tRRAagsdtONqxW7vHHwDDcC0PJdanzNi
Tf3nZOk/fK/QLyV7aayr9m9gjF1Y98r7Mzfmp0+YKQdS9zNQ81uty7vhFE2MOJGrVt8w8dVqo40T
xDccaBKR/qI/QB28KzpHVVxx/SVC3ckjey6gZvYOhHhUqNFC5X8teEoxFpUrN51yKM+swj8NmzvV
MhQ/mpqx/zqs5hUmY7bpZG9DCuJqT0NgDBJKCKNvhDfAW1AsrWDydxrwdQZ9hXyagu6zIN3rgMAD
l0rpoCJ6zIc8JMuSMwhdTsD0r1kMBoVDofc0Ja71rkESaSwivNNVv2oKWAvqTaO/cTFk7TmL0Xof
u3khbSL/KzhErQu6L4bVmg44KaytosAUbrK/nQDtIn62Nt1q024XSeIeB6nY//OK7Q0tFSLyEoO1
OqFPjIwGJ/1tzcbq4QhoyiXyuKRw6vK20V3SYXTd/FoAK2DtBSEgIczg1eyIPQ+zkQctEUyl2F4O
Pwwg12s49cLid2ibg6aN16Qqq4s5oyfLZ1obDhPrPhBXtmkR5Ee+48GGsbU7vpzgBwYpapfOzMuN
mhwjulVoc6QUA8zOdeIyzYDKzhmxHIw4ZQRmhveUXmud2uKZoUdJv0TgZK9tJmp85BaTs6V593jv
OXtZ0j85eZtsbLrjTZ5MJvrtZYzgvHz5eDy25pg626T2qQMBIqzesZMPThnnqa5Rddlukn5ai9nd
LZfZuae5oeN1TsS1Sr+YZmneQLUHl5TFPfNIT9x6E3Uxn4NxWDsnuY+LvhybyfDYGSSvdWL+NRfv
JdHs/ehNDJWwVf5lmdc/SPX9fM6DJn1xue+ynMJuRxzLekWCce7aJNnkgV8dQPiHPAXpDYnXqPgg
xnG7Du76tPhTkW9wM0heJcKA3kFX5tGsle7TNI4/KtMuX/VWMZdqFpDx0cyFUoVQghP7RY5td06W
kbuaPxtsFUWR+tbWcYbJ2/SNi1ghN2TlxYrLFU6vVo4LUG43415RdqhuunQdXkeGJwiD5VJesbs9
8lDmQqVh3zQT67Wp5wAAzubIZ9VWqXlOhD3Yb1z12pSB1OKZLLKKUSzsG0yNQ0BY9RumYwNxSjUM
FEB3Ut1uqSyN3BDXy0lzwezKD9zOM2NyIhcQYBhIBiVv2C+SvYwuclEY2qyWkO8wOehnJzI0o6xO
7D1hu1Jn3BNI9AJbTWXO7F1WR24DgL59nEMRtyNyNbVriwiJ9KjaZS7Im5qWkSSO4l0tbY5XqPGt
6+Sk1remdIaJUFWGbWJl3Y/CFwyIZ7uGkJ6M49nFkyvDZlbWZ+u2oj4HaaIfepJ5SMvucsZ1AbqK
D9b6eFr9ZFR/Umu2nohKs6qorNFeRq09rvJ5qnT70K6OkYX8nVUbFy55HWfdGLp8bxWBxW131OQv
gQBtibPF5mVucg1tkd+iCkH8UgkiFBrRN3EHEgdRJs38r9xDtkT4Yo1ax6r19tAyfID2mY4TygMW
YYh1WIUFIRfXjHSCaUEl5bdecDdmp2fgMLP7foTaNPe+K8cz7k78JHpWr2gFOCCSrWY24xyKyZOf
pTR511Q5/+ankMwnqTGPTVogZJQmmqFtfejU6MyGxpYbw8YAGxtA6cBJe1mghy7waySOdm38NhBs
yGPnrw1uqYavOmydZRJbM53dGmWuv6Qnnmou23jbuW1lhvSvbZ3JYt+hYKaQ+L7mHnUdBVEsa4NO
KS2Il4hbYSrnhehEmmtQD9nfVQuWt3S0gvtKd02YZjNLeVFmY1b7Vs75bSQPyd+vvt5zG+2A6IUs
fodvKtxwTs0CLYCnY4CsUc21rMfrhG00zA96J0emfyXmePunHjR9TjFe3HkrZy5nUWU2sj2ggQvm
TTVmPnbgqqmisVjcnKQbLrALd/M7mGnEoiuuCjecMWTq4ToPS8uHNFoS62Xv4JTFSc4tyRid4Doj
tDujqWuCPZ894qGVzKJ+x36lIdiMXBiYq0hpqp/MurKSLagwBlK17CGIuahD0kUflmWveFhzsV2n
rna+RUnZvfVzzkQUJQ9mrJ8yMHNYYyrRsCqs9ipeqn6iQpsZnfqWEL5RxU43qi5KnJmNmwNSnUbZ
HPT8f0Ey/JvJhY/RIsnexAbi+pCe7H/zYNiZXTdEEqiDc8qPFP9k80/t5//LYP/D0JGu/s82hf0o
0p+d+u8y2H/+H/8lgzXNf/gBRJSH7wVbKMiXf8lg3X8YBpYqlKyPYE8ALf+SwdqIXX3QCD5ANFyk
bCf+JYO1nX88jDxYaQy88P80N/wfbAoYT//NiqTD38bwCCAmePxN/r8npTZN0Y+0ZzLqfe0rIR1K
Vq9ZsjL5bCoHkRsDbAWTf+ujBNHNhGKf6Xuuz7ilvMzaesSYMKtu2KNyKCRsPLb46OyYOV1N3gdD
80Q01nYpVhw5RmpdWhIw9q3j/rT8vHj2Cq8lK6tNwqFpfKZG7qeand+Tt6vH5GfXm1XccFs6pU2y
Ppu+JY/+xBbd7ER2MnNNi9u8N3JSjZbgaGK2fF7SZsFe75i7tSCGqWV4jfb32dGCr+LR1rXtes7n
5ayxbaEvHrRd5tLNslzQtmx2rQvDFCtm1UqPmYm12SSA9bcVdX3HGrS8LW6qL9HIJOotzRoZ60PP
IqrWfVzYfrK3nMJGm9c/Bm2Mryxz45Jb8daiJ2Gn2WhvrW/ldYTcQkQsu6ePsqdGVSjNmHwHMAj8
kS4s9b2Uta7EOHDghNHeRv6Lx8fZDnO8OJkVj/rg6LFY1oQ1lz0nzE0zYyPdxMgiQ2e/7aGrwPoO
r2aT0tSR95WJ5h5kE7KoRkPmpNqvFT3hFkVqymissNlwuxNCYpgMiISRpI59PPq1eeRgR2Km8YvS
+ye5drbsgGSnqarJrVjzPE4Gvjo7Z8LNCCVNqM3GWmG88A0YxKNnfkxqGQ9UVsbIpVR7oBDflrL+
NNV6GZAQY/W11d+qChjCZxrm46Yo5GVe15PRvhjpHlRNvVlKpD0N2ZFRVjLmpaUAPAhURt2VkfWn
BbL2T23UTwa1d20XlpB5b+1WZIb1I0uCzTzU3cn5lrLdaZr2iVjgAALjV1OmTyyBd0iI97VR3zq2
jY+Wi281Ve7zCNzrT5+5OH4b9m2dw7fnpgyfl0HnHkpOlEncUcy++GQWfrUbjTp40B83PhnTi9PF
KtkHuTee09aqd77xsFs73S/L9fYrcrKfS0DFjwo81gxCzSDf5hO8dgZhwdVdxbKEpFooDCcjf5yl
l9o2MEV1ZjXRxXopX3pZtRE9oI+LsCcLR3GLEJhLQmOatf1gl9OVO3yNStW04tR+SJddFAQlbpsQ
qUfgdeYBY0oaE0ehx4jvlveO9i4snCE/jy09L0kqycHtq/RgkrN3R+RsXeapQQ1ZkBYQ6UP7zhz0
0xvhPyxtD/ES2UMSjpPLgkhnMom1Nyrs4t6yn2L8Io1dUJCzUNv0sLVDRs7ayasu0vQwmonclFUK
lWQwYXNbTn725PStqhElk+r4uZICZviodEpFr9PsNnaShQbv9YBcJAwqIJZ5QwqICdjrYg1pelv7
djk7vabvmUiLc5kF7ifIw1cSPUBdNMVrnomj1qLsS3E+RVYgfOrHlN3mytE3ntGKA17+p0YEO7Za
zNaZsyaM39vhsloZgI3Fc08+7lHyF1Pe4demq2kRbLd/MBqIZCj/OitZY6Y2i02J9HTrsGd7SiSQ
dX12dzQ9y8FaPe+W43MLH2X62FL7eQaxvThl7V0kuUvs/qmzRBgqUcYzK5di8vduY14CAyCyj3Mx
b6gQ7nTwhXUhEPCAkJxVasAMDFCbmglUq8cUv+WaTBtBEoXTvmSaPYYBRJ11DMo4zVHjLn7pnpPO
2aA6/4PmTEOSGBy5etRRIOZ0M2UVm0LxSIzo3Vv92EEEYnW2SGuqI46wdbu4VvPbWdB3VW05Pzs1
BBV9Eu2bo3fscBY4ODRuWWdF2lj/ULbA6cWUqHSco5iqeBXGJ3QXSgUr6qFCvKc3hASado/eDINP
aDlu/pbVS8UNS+jDQTr1cUGP6YjCx/TO1kYnjJaIFN9WG3Py3hdBHlLpPxSsMG03JdfeqBn7jM9f
XEzaNfJWQbfYrLQiS/3ujWLe6WNb73jpSDe31o9pIlxw0px0Q9c4fjx8VROBJqxE5x5hvRNMz6gl
fjqYAraqYZxWIDGKhxWN+jQvxywRMvQq2sCgpTFkvqKUQd5aqj0bqseNJfMS9r14qlf/FUTIqcQh
Z/Z6uSFcjk1U+zkjIojbIVMxm8D87pB8SMGt+SWpPpFXE5gDNiXEvuEfLUAJT+iVBuKEJDLWhkTC
zroy5bd2arbWS0D/yu5bDvuqWg/+XJQ7J0PEXY/6uMnMdjySW8KwizC48aweMYCFQD4dZn5r7BIV
mGEmoTi3HMFp0ezR67N0rVm19OhdtKF9rfvOPyJvflw2ODfTbkkOM6vzXYPplxre0cgX4kX0Imbv
ORxTS+zqhp3G1Pb6EdiL/TYY18ks5g15nu4G1f8QZ3ahx43u2+e++Fx9oW0UgkREW81wswbN2Se4
QDbdoH1kPWs3HkJj70k9eB5LlVMehvbAGWHvK0oIceZmsNVFmyMtLxp3585zApKo09FxaWnB/81t
0fLrzeqMFzLWxNPYee/k5RCFwhjSZmBRG4hFm+wpSOvfHbwcCTYHH0nyDbqF2Ys/fFZpy39bIP7m
5pVs3TVP7pIwsFvqc/AlCDcit1bGbiXi5TzoLWv1yZVfGXs8tMbEAccejVgeF5SbzcqcrSbNMcq4
8IdBw9O0pOOWsv4xy2FLTiP6Cu20tsV5Ke9pzYFZ3IOhukIHfZKqxwbQ7JyCUVWXWTcXYUxvfRB0
9ioK5yUtfwW1zdq42qZB8FV3GjGzFzyGG886lM14N0cO16nfsMt44j61l/W0wZQ48yQsfqwT8ByW
1nCbmUUepYAnZTDRzL3u4BbpB1q5CWaPe4PiMeyzOWhCv7OemyXlqEIwP1nEL04TQ4d2Z80Bs+/q
aOd3JZ3tqAfdbq7Fz3KpnrhWbqrWfNWC+d7q2dGxx2s/2GhO5TN6pCs5nkxCuqDZMN7oUfTmXYw6
FwW07hxAQumRMB67wInBJES+9Irva7+2Zov0mu/InwgUrgVjMa76ZPl8aeVsxn3P4+IPHA9Tw8xe
8q4tDOy9Ghm9ARSZ7UacWJDVC4LD9jOKKEbAn6tsBcJG4zHCT56lp6EfYK61GbVkDeViv47k+bGp
VGPsWbm8tR1/livb9Bv4yFeWTUVsmhUndlc6J5acYheMkGo9oSIXOOo277JLrbQ/WeBdOmfm4dIE
GKPut8oCbuSSqW22CbC74L+IlLTsRxwmotTHj+XJ7k7Dxp8Bj6uVm9ynY9Iwut8r1hvIhqb6zoNW
h5XWflTlfIUE/i1G/bXmGnNlB/eH7qw9Nrjq7lZnvdQ6qGuXjdOcPRwSrwwlXvyp51Eyp4Qsq/mG
B+c2JmLXUQx6+L58iNZ2dBbC/PiL9owemp9qSovXoEqXQ178IR4vMsmxSYADX1ZoCduucqPR7tWX
TgjUxZ/Yd3dtGzzVVVnyrtTyxjv17NfV75m1VmMbWohaST+gVl9i7DxaFU6mxRzOt9yzlfTkNwFS
iaWenpq+LxHA2N7rQPCuDuRNqXc/b71fD5wB+egzY3L5iDBPOeCZKJd8Uz6MKGR8tPRy3MDOAs7l
sV2in2KOVeZ51LjuE8JiFSdlSouRZocJ+e25QVJ25aY0EpVRfo5JcsMbnn8mXXZGenkZ2ilgvUsX
7mYs5PGYtFtO5A7aKT+j0Vikis2j/dNqWnPPpEML2ZhrByIRKb14UCiH6cS/LOaHBxpxsWlz7rsG
+ksS1KdT3pQs/TwWkmZHMngzt93rwuD7CXEoQSi2V79pyig3rifZMqU1H4fw0uDAaYlNtwvSbY71
PkS/iTy7SvMxDsrgy2/zFN+z2bDN6MVunW20l3XRR9RJhlJz02zKoBmPLbltobTNn0Y7B78V78eE
Tbe4iUrqKNOLIlrYWLEgzT4zv7S2mpsaB9/xxbFuxhWDjTd2h65LjfflAVcebUKxKy3ovk1C+rYo
1k6keHTI80ojeMd/1MZToLmRrQ/e0VoZbBEArGLfBxno1ZOKRn6qHxqo1iaagU08LRklCfqbty+9
nhG1CyF2aolW3MNFSaJ5UB+zWowN4yu8i2hKx6ciaNU+LZfPbK0r1PGBX6C5l0peHOUmT11ZmnFX
eWqnqJTx0GrrpRx7FFZrK3eqX62vgJ3PdnSH+WgUNAORb1OJK9Iyo6BL8bWUTWSCSETqI6btKHp5
7INAOwYTt2KzX9/Zyesf84SvxOnH+ceDpPNjUakRzeuIUKZw6p3hi3rvpWKMmiyvbmSUE8OmEJye
EjmiWRNiiTskDJdKJUxrx8J4Ym6lHs9R9xc95xzJoDQvnTXsckPcluCjEpkGB6D+4XlN89MAzBeX
ntQ4yRNzb2qVCFchvwPBKHdWmPHDRCFfbdOs3Xn6Yp0LRdoPYABMA7nzKQPNeWdL0EXLikNl4D37
UGbLxcZxxTkBTohFtAXi62rOpczkW9Exqu9m2zk4bO14WuvPoeb5SojMVF3RH3FhonTtaeUJXPZP
5uONXOC9lUZbvowW2ZC6LOEG2PkzG5K/OANp7axanBvPWS7czpdnORlBPIziPjnoASY7zc7tBBpO
YLGnHKXzCWI+K8s5KSaUChDy0IYW73qj1mulCp1zll6/x01HXG20ZsiL/Mm0r7PRJfjSEYdNbHHj
fEqcbdBw5Oiz5+2Z3nmoGDN8rC76C8cfjprB70KUwHCcbMs5YJx1X9ilqb30pnrXKLrdjZCrczdl
oF4ARZo3GjXnl+V3w3XRx3ykCbTmJ0lNpxJl9m9NsBqwEDGhPJIx4VP1fzJ3XjuupGl2fRVB9yGE
N4DmJiyDJplkMu1NIN0J7308vRarRpruBiRodKVGoxrV56RjBv//M3uvfSn1b7Jy45TIuEHCmWS5
ZRvK7TWpibzWd/AKv1bu9H25jQli76bc4UJmWWC0BBHLLBqPVqsJF2a1GGTyfHrBxJG6BCJX3zyR
C4OEDqmrOcVHoAAufMPtCnkmfuOFh6OiGPkvi5jFWQEHBGZuFbdCWzlYMxKEW3G7yfAS0Z1Fy0tS
StYbbAT6lllu35G+V+EaKdlHp44mpVQkcexM3dI5glHWu3WUXFQksY3govhBQMSDMGiqCJ+Q3V/u
MHodISMntUEOualsyTsrRd1Wddw+Q6LEsqebgigFAwCd3FEXVbjCVbz3dVMXv6lqzE69ROv0HiPl
rOwEt+K10qv6Ec9yBumGstHR4jU/wiibDU+rWuncUPqFqVK2hb2aLTGIKqbTk7w0yqtOfOLDUsgL
1YOkCjhFCqS2TjVHM/ulat5chS/JZLrVH8RUKl6ERlLDUhK2KwZuOlPJKDBqK2ZtwX9so1syk7Rs
z21tPKpbrv1GY7IwRc9XLjGzzpy5zxENTiQRHgxVS4NaHlcictvExG5myl9aAV1EXCLBz9uYFrqV
MeCgH3RXNqc0CzUtU2Z1TNzrYS82o4GmFR1tftDRCwjoQDTrK7a2xzJq5ec6p7coq7Y/yBjFDgut
FT5D5N1A22RAiAnoRjdtCctw2fz1gRyZn1pSh9No1Y44EtBcCIi5VQYB+4QUYfLP6+YUNwAg8Cns
l4yGKRMOVaLcuo745Za9cB+3/kA7MsY9pK/IaHYqtZfTVkz5cdDTubPvWeC0I9Tbgk49NSVk0ZT0
LDmSL/wUIRvNN1VHdXzPShzNxB31NjQRYWf1/TF4a1mFZGAASlQPY6Q7aGNwLzzElK7EMSNN0DQB
GMbGul7DVsG1XpNb7Gh4kHfjnFYy0cBV6XUT2cnLS17ol2bdXLmcfeRDN1UsvbSNJmdednPxm/dc
aBNOQj3Vr9rW1zc6wykQF/OPaCiVrcLScCZTA0M3KpiLpandDjqb9r015jp4vcw3xfh7jpNfRVrX
o5rmOw0tnQPQhhgvecW0pBYvTC8IjGSwaGcRFADLXANs5VUAT+FQicBxy0Q7mIr2bfb3mm5KE7dS
TYsKXnSKe+upcidc8oTNdlZhP0Gch7QiLa/cwAickGFKhCLsDMyZgtYw75CZWCYqEcRKcS7vB56G
7+duSVhds5JUW9ep80TN/FRghKSZ7DPd80qrQwmIwnDpiOisZeJj2HSPIFHWGF5LhSCNEUo5J06U
9j9sns+bKZ0s2vixsZ6rCEmSgBb62tEC+jygn3WnKvb9eawlSHeitj7U8UpvYsa8sNB+iypzSOTu
x4sgr746IybIY2y5LCC9Qqk9LFRPgAY8k5293GuHxYo/DHPXIuTbWCsXhnXbhPtszDxIM1GlI8iv
kkrWaA4b+2tUX+Zz1GjXVpBiBAhsqQfhTKplAAGfPVR+Ikn4DkRZaAV0tPPLh56WNnWDvxSw1pLy
AfInlILF7tNoPxfdlUr1IVcZEteFngG7M9/h2s7utt7P9Pg6VewLTTzQYP7kcF0JQK7ZDKWzNjiy
urlFKwRVptzNw5JlW7Qwdt21asit/5JFQAmYPLrT0h8zsbkumxsXcgigx6ZHdGtRI/59qi0nZcNh
a8vGiFtVeBpLL56MPaMalTUhMr6pqx+hReS7IR72ugXHF7gjqfQN/i4h47yeHKC3u9kglVQEKo5f
iqsYpyYG/5rb5I7wJR0A4QYvDTOwYV/k9Ld63+CTMUCezdWy69bGXhvQGtOdHcDw73E2C7/PyRBm
zeIMk3XXr0JLzNpwitWYaft1U8RAbwWwZZ/zbNLodRGXufWD4jdQsnywi/yXiGMG9uo2nES8vpeu
XyfXSAhCxwqTOwuSlBdIYuy4VTndNcTz8SyrDbKA9RPcBm+bhKcbniIbykAuCHU1p8ntYg+ozl3q
uMd25a6W+t51SE1iBwjaWYR706aWb4DhcKYx97fC7SRk3+oTCQJWarr11JHMrEau3uytWXLn9rWR
fs1U+qQ4n+1eajtP6M3HvFKiMNaWQ13ggEfXsB0W1ApGJD6WQwtek5Erh/xXJS5nOpCwnOfXfumO
4vpqyf21aslaYMJkeDOm/12v5K/YgIOENkUn5tZuEnzKmC7TceDCXYRnQT6lBJU36Bc7cTyIpWab
5eZuWeHI4uBqeCfyKhRSc1cRmX246xznMVQQRufcIbix6ikQOkzgbkIRBDHCqoKoeGbuAFPpGZPY
pHOiGNuTJI9M+gc/tYKJuWgzGJSgkHAZsiwwghC8nFipoOU5ZO0rRxG2cDrEibVGggiou6ZUpIs6
u6u+OvKmPCI8M0e8zfK7tmLkembdQrNHO8h90HPu1lDfusGpjMbvzbdeFJwBfovEvEO8FwtD9TAI
zNxGlvYVZxr95Osi9JJj1jiERZx2TcpyvVdXxR3jOvdktjVsvu9UOkv1q0W+qsa4ntqeZJRZjmpn
G37VxdgjkfVUeTwXtHi+lXb5Xm3YNVC/uPiTpEMdzbem6R/aTAi7Nr0/1RW/MmgWNI0DGiyj3o5q
hKdKQTqVoX/Fz3IaEHXjuDUvEKN0TxfWueFnoL9b9fggS+NHpSlpzLxsNE5KOdxALMQ7c9BIcpMC
tbgoxfDLFcT0w6CSURPUHxyNdpbfT/JhNc8R4IZg7q3G2XIGHxy/bDTeojie4FFv/WUWnw2hesgx
RhczXvM+UfQzsDM9bNaOEe74pOZMh8lyNlocj8aywZqI4rdhwDtszJpPbc2+bnpr7jRTTTd8ZDhH
WX7cOm5aOcjTfN3182L5hAXNHjiRW7Jx1VgKMCpssM3L3MGi6ctbDgW2B8MsD4jGK1Haz5nqz+QW
I6v5a2gqr/E+neN5pxVm5DMKz3al1WA1GbfmpIqLHuZDc0pFjWFug44wuTYMchmzxEhRKutSIjmn
l9EWPpZSDKW2LSrNzohKZkrWDGWGFgm7O3uOnjwZZsgQEmIIOngzd8W0xvQhEez2se4ukmW8ZWmc
hoSWZK7Upda5MggVhP/uoAWnFAV2cLLaMizT+pwkfquUbEsl86vmw2yYXGIgTHnkoGRWEPXnhrSr
mK0GkoWqQqisbocwlQKIh/Cu0t5iyBSKLrxr1IY5iP4dxcPg3YM0bfYHhbNY0+K3JsXRPHgihYU5
Dg8xRfMNu77BVY25l+7tumTWZzmrgSRPx1k30wCv+utaCA+MEp5zLd8J2rKTGvOyZbHqQi5hYmVN
TPexeSfmRaGsG3t2tcUIuWIg1axsh2diXR5r2YQItg2YftR0wBbYziepHyA7qvPkydPyJ6GEtjci
MXZbnX8la0SFqHFfTTl11Simn5n5aWztxYC1xsiBt5O4ntJYfTbpFAXG70GqUDXFUJd9enm4ua2G
y022nKxREwc981M0CzWaFnMr9rguysDqk28wKL4FDKSSuAlj8WnDOlttrOHrkkpYXHnaMqSIJmJn
I6pdqORHwVBWjpiZHUKJT2evT9meEVvkzzXQ+QmDrWsVKJFiVQlqUlESJHuIxmpH18c5TOtWQOe1
ic9xaUr2MusPkyhS3eiNha8gP05JJNk90fH2xK4VnfZ95dZeuGmxFDcyWhvIK0Fbzb/NyIhi1HHY
Rrki+VtPHE+X383wkIIe8kIhBX4eQr41ZJSDWYZD15T7uFU4b5plxMmHMlLpFWOnS8NHlGxkAsSS
jJkrSlyhL328zE+8+R67lFENc6yE6kqWvHYb2O1uTMIiXKdv2KMBFc3rTKfWtQd8ztmP3ql1aLZJ
t0coSWE/QWNi1y37qQTsVMsBaqTbCHNBT+awXbQ+FHRUdBZCYwzB3b28y1AsZ3dz3GYNrrIs5HbX
qB3ElOHrmFbEqsbiT76kr0JJTdfdSTUTmgNZmQtH70CkDGbzBmdpfJRpN1yTYdTVRIXmMTYi5bwt
BHc2R+GkbCr7inoS3TJbiJq2sieUrbfViN6LUcRP1m3WkdKwuXsH+cY6iNZWX9GciPqppgFOza47
CLHQhZKiZ8/1NpnHfmy0sBuZZ0u6wYR5FR9B+loPeEzONWaMIAU49TMY6rhD1Ske5Ta2vta5F17r
vFreUtg0gQr7gLlnzPS/bD8kodJpdbaHRk/OayJfhUm+D2X5Bsx6q5+WVpkZfrKxyBTqvaXFmi9Z
P3mjuIk1VZ4hd9DEh5LiJ80tJAqUDCW1+GbXmVqEamGiGpBn/RqnquyWRvOsW9QzGb4dx1BJwegX
c9vFlbXeBihVOwyW/bMs9KdSEtMPlijdbomxhEndcip1XsNayYIpTZsQJzZK1S47jRVKlsjArKQ0
pc8QymMPp3glyXNhQpQEktg5Desk8+sIXwBTr1MdFR3W+fEzQtvnIX3gROs3mdi4hLJhbKBAWU23
t8TjGsNxYHqQCJIv9Ik7KNV9NsW7J1G3RbZHVHE4RrSnXuzHAMZ/vZObVPl/YMSem9/qaeh+f4fT
Z/Pf78Kt75rrMI2T4S+J0H/82yn97uq+/jP869/6pw+Cd/rv6q87AP+f/sXDMjKsl/G3W6+0O8Xf
X+DfUfn/t3/4X37/+iy3tfn9t//6XY/VcP9scVr/E1jfQqj2vxdfBelX91kMn90/yq/uH/K3+krQ
7lh9ulJDFbmyJAjP/1N+df8jBOYSYXA6kloRfdz/0l8pSLM0ONdE4jAeEY07Qbb/O/zw/keIuXRR
JAIRxisM//+M/oqPAjP4H2xkLl1FVfiMfIek0oFGBnD7jxjCaEPgrTX1H3b/SYjc51ZeJfYzZMg6
5mI3ru795PtyD237KO3o1upgDvKdcbAO6692nH6GsHnE73YrQuFc/GQ/kqvtihvqReN7fhkiu/3s
PTZf4eq0nrVDtxDGO9WzDls4/STgCkDUOvG+cNtLu9c/k0f1T7oDan+UPy1GHcWOGb380t2GY78X
/N6zzoNb+JWbOEWYv8iX5jh70SULsc5eZUf2isfVay90qZBYzBuzC+wyjuVX5/oyP6Pj50/6y3Y0
g+U4vrC8v9Lgfst7Tml/DoYjQIYHzW+DyB12uSfuDZ9W4k/2WO/5Lh+Ug7GLXsorgzHr2/xDHhcG
xQRSN7N6wCx2Cz6nJ2m43Ud8UQyEZ8vXdtx4y7ndN9bj13hK9wAV9/FD8rjurfP6wkt45Gf4I3uV
D7/FhpjliJ52qM6GTVXuF0/RTQ7rgG/Q6Z0bUl0Pe8VR3CvHxEX+4uMSvEX7ys+92qE0sctg/q0i
vxu95A1E4p6qwBe8YTeeoguDBls4RB8sGIhA5pRbLuA7sBWz0YOFiKaEXtmFGUP04ZicGBDGX4UE
uc6ZD1o4Omh7/OWg8H0txxXhgWO+D08rmz/VoT7T3rZjuUsvzaENmIFkYbvTXM5ufi46VV6WLExC
wy93dUAVv69u/YfwwDLtka/wavkSBhIvCWHhmbzslDUBbKwru97ezn5iQNuv+WE6z4H5B2v9YE+v
1hWF06tyGJ66s6nbUhLcMbcipaij4znZiQ8EKnmYHgKALP74CZsFu66Dl80DXXUWnng+CQZLqnNK
He8zWjjx8S4eMhtuxIENt+hzTaRB4TbvkNHs9jI9YqKhalIe7l7sytHdZZeMdie60m2JfAKsSMIR
UYofJ59pHIXSl+YubhtwLmdOfHosHRsOzjXz2fj5xq748YdbTIP2IlfInk+zycv0UXt4aE0vcsiF
8GQPJyzTv6D9KE/bofKHM3M/4Dr3peFPxmMkOku4GIy8zjoirRyNkcOisBt9SX8buRms4Y8g4xC2
/hQRiEKm+sxFd4tyGuzH795Hc8P06KDahmNH0PlIXH6eLuuT9gwzDV0LQT38f8i9C3QLhdN/0/za
y3PhkcyEo9jbGJvLDlAGEBMl6rJpRDZuY3/uJ3u29sg4cA+L31jJHOpiT/SiAFvP+tnut9eKpsza
xx4acyfL9tF3fRsfEUYmlaffpxf7NqzY7HwW+/Ss3do/QHN2K0kRDwbnEqqDfXVUg8FXsFE/t4AJ
3P48PjXIi4gv9tkqnlbqaHs7aS+qLzmpU7gQRDHCV34t+ZUxQFRg89owF8I6j+rszoSCXcfcix/4
pG83FZzFFDDP3fMWtvVnYFfAoPDRMiRBsM983DZZep7qR/XHlG3dW3yyKmRoGD5Oc6M4FZ/pkxDq
gSX7gIPaYPmDcMQRW+8Vf4mFnszOL4LHmxp2KZoyb1A+eX1FNPyurL5SUUdOyYznVfAg4+dBw+B8
RgbJOt+TzZMC3u+Lji3Vd4aFiTyyu8MC9OwdOJUN+fnaOiZiCLJWDoq0szZPpJzv7IGXj9Wn9IpN
28lrDP9o2OCjYB/4jtLCV3zlCdNSmTwud3b2XvbyF1Az0rt6MORT9Xxv4F7H1xTuJCNIcwfpE+UK
qqVTZ+rOh6EHzOH7lzzxdf1lyH1LfCVVmwkaBMHBEVOvL1yxcrc3WA/aFjDEz8PV+uS1Xp/Ay5m7
+Wl+Ml54pkBDOcvDcGXYzjQN+0+3Hy65+2SEyH4xH4IiMRGX/STmMbYuZDgxH3oVLzBJJh9b0ij4
mT0Eo+DsFGZdz8Kjee13P5SByFZFt7D75iSon8ZJBCk1vrXnkXFA72sRXVp8xb50BrMKgqD6MMbn
sWSA2BqBrCMEnVgufGfOGrADJiopTN3CGdz0OntopCJKx1MGkdxObnyet8JJLsiUcJ/4vDkkRiP7
zhubk2yd9K/S5tO6GbvighuYc8OO6bL0VyUFVxSACvTobFAtoGiFfVVC7oJ+hZ5rcoWXglr2HYgM
SAy5PKVvYvUmnbvhQ4pDY3DG+Nj/ueMAoKho3bN11vIDCxDrqIqBS9yBzZtqZB7pPE+eN3/j8dDZ
G/JORPprq6/x9jOdsE7aTSO7MQel15zu/p4AEAzqYIODFWFQfBn9AX3hyl7QTlPxkRuLGeM3EiVU
Ui9qqvpwN18FN5lPFaCup4ipd2Nbk1cFAvP9/RjOLiufL/NqPhhQGt3hhNWvr2z5i38Mp2K/HqOz
5pRu+0WlH/Kl+KU2DrLdIwZQTHPCrgl1bhf1IwnHr6a158P4pTzOO/UAS+AORtTt/LE+mq3bvs3a
o7TT3dGVfX7W++LBN1Cd4/hUbXEHQZ5VL+pjHJA7ntUmhcFgG0xXTM/Ig7sRJN1H7P7r3aC9knAT
/4wh46tlcwzBq8p9xEh98Wsj2CcokWye5gkfNfsXe9yl7qe5Yzgu1XjS/Vnf/8X42Rezswzuj9g5
ovo3oP8/ZYq41SX//ddK+5+q8+C3fvgsf/t//Uv/H5bjRAD8n+rx02eR/mMp/tdf/7sWV/8b5gdD
JO5b1VCISzJF9d9AcIFYBlkVZZPqmFbVkEyq9Kru7mHjpF+J/AcVjI4Q459KcRIbJNW4c1wwVvAP
8T+VQ07x/k+VOCEsBFyTrwV3nP+lLL87Jf4BCI42e2BA2/sqTngqtww3q1ssYjq8KTPfGYI2oTMr
LwXfbDqMa4k6FPK4bQ/oMUYrABPUTFdlaWTjVJL9kIUijMvpT9LKdX8wZlpZi/YWfm8h530oZ6NS
+XGrF0uomnHDrm4Tk8hvtKIaXwz8wqyzlG2WdqQV1hJQpzGx3lrGbkxVojWt5iezlbT8x5yXe92B
DjnROdXLsv/Jkjw9l0rfMXCsizn9WXAUMaPRO6CN2arO6jlJwWzCKefeGcVMNS5pAv0ZTyDjSLdn
IR3dRPDVHaunEcnuKtyG2fqurfk0MZp0lS6/YGE9dkr6V9BCkYGX0NTBxLcx4CFDFz40/Yk9tPki
iiDfrIYzcYH/JzqynmPUEo1nNU1e1XawQDUy2PDwrW28pNlmlsEYgaEATq0QKlDF7IiERFfMF7Xu
Ixb1pNiqfsEcNT7MVt7uDTNN+hc27sIW6OQ4g4RaJrQw6PqJ3eMn6KowX2rlXAO5AXBhGL1f58IS
FuR0MLSQmjLsoWAwn2o76QazFLUGKjyGLRBzTPoC8HZMu1pVuipE1FuOlC61mTngjZavjCEdR06E
+DFYVlWJHzfs+OD9Yqv/wvwePShRthmXbt4SAAgolNifwoZ7l9sRqmRvdheCMcAhF8lpjjTd7XMF
Dl1qtvrVEqbnjbVWuKaS8lv0UrJhUdtmIgkbAHzJfTWgqN8q5lWYyyhfs0BjLzieWIrfDTiDNb2l
GMIaxvl9GeRJ0RUfWbq0axC1UkQqCbM51VuHuY2usLzN8zKAGFdceKy58ZuOWiH95puhL0/5OrRz
uHYMoR+KpWTbhTiKuVzsiBLznSFAxK60JGb0CCuUXW/UWbPRX+LqDBtxSeVv3YiMlrXBKs6ZJ44E
TL42g7YZ74a4iuljiWN4/MXUkw066tsELNXUTXU1Bb1pRXWtE8lqqjXafiU+jRvTNcCYHW9Kb61k
K/NIpe/rLyuaxziECdsaT9hAuvQZhU8vcsdn2OXv+2KguexQEdU/9qKVAiYyC6NoKfrEQtpFUmdK
iDJNDUlfOkoADBzFwA9MF5AopSGHej3XhxzTaZBrUxfIc189mK1VOi3m9ARpVYVuOlufhi02Phpk
Ewd8uSysDW36IFC6d4Cu5l9E0C9UMzmrZcbZpA9sG5DoHvnrBlJqB5GpDDIrqgqH+QR7gTVHBYrv
upFZui7bAXRmsdjkmOU305DhpGQr+6kkH0dCLcfuwBmX7fRh0/dVVucu5sk/GdvwBzbkN6ILzGud
b/FeLAxe9zqmx8tHGCMI2nk/dMzozuhclZtJEmhpp8SHIDEQ0/1sEqVhj8Tg+aswrT46X2pyrdsu
6OD6fSEMw7FbCUlae8Bc5E0LwVAoCdInS5leUbY1kze1CqvW1OIw9eetg6MGHZFFrWIeROJkiEVr
1yrIcnNCnLvW7zJhms4kp6qHCRcSd2LCtlVTWbDJeDFdaaATHpo7zwEwWigXqXAap/4RLSuv19iL
flzN7MtQSDlTlOs6agHddGRZXW6G1oyulQ3jYekWiyDsHPqTVOKin9bTCl72SyNOAdx1212HHpSt
IKZwrlSJdLNJxjyvsisRVEE6qIzL92syJ2+M0g1HAHjoRiLkVmMZozAt26fcQLerExljz6YeB5uG
QjqGv/SQYoI5ZkJ3Xzo2KfQKfX0vOzEabF0RhFubNF+yZhHCt8zjG86w8dIOEJdYEyrQwlfa2GQO
5FxNDmKVyR4wdMsB7DGhvS4+421iTyPxl++PvHSKN1KtEPZAYdb71F0WjA1lg+wQ2FTuCZZi7UgM
ncMRQ/ppwR/yJmeyDvRvakJ2ys1+iIrDJEOR3/QBLP3GQL0monaHPaN3W22aTyN0lf0yadEprpMo
AOAi4/iqu08iJDtP6pU21JssgthUjrREw5fBr9DTUlm+IqXxy7JIjqhCq52kr8pB3dAsFKJOoKpY
WoYPmAoHlorlDIUU7NWmKrLbTLDku5ymCxx9fFfBQLpqSFSY8ihh5yX9MTLFEDbESN5GPFMUF2Bx
wdw4nSAy0MaFydohga4qNiugl7K4TIb4NHWasVPKTP/AJg6vM50VP8UDCF1fMfezWjE1YVHGqBqn
M0v0b6EYOVpSpZP5fHDakDhaRMvRuEP6QvWlPIk5a1DZXFYMLaY4XtmpwgmF0sZurzadrpJG9Hgx
VoS6EU5DbI5224kbuLauHh4S6X6Lq6JWJQhXmFCzMlSMSxvr7VHOl+wPzFSlx9ZCoCxSo0hQxpTx
nVGDh+872rSGhfQYzOwtlYamxeTaid9GM+6k+DHt5pHta9v3kY4/MBYyiAfsTtO8mzNnKrqoANpk
JoYRgaxRzCwBzsgvvEvEJ5EdQy8u4cxm8M6sEpMRdhabnF8V62n0KeswF6HbxNrwMfQSS7KtpfgH
C4JwBYVhXg4fZO3StVlzBjpOSx/NnpgAHRX0LdeqwgwE6D2ij8ZJzyFykUhagVcoHQyK9XUQ+C1A
V5ZOmYU9o+u0Rmdssqy+RtYB6eZj4c7KFLO0hJWIgBvzzNQjZBxMheVJOk5QO9b0uCVa+ULoFDuA
ojHqbxbtFFZaDYcTqCTrxaoyfKUtnisNcSYB4MiKcV05nZZnJ4Hkh8+mLZVnYWxmJn6DNvpdPiNG
mbfccjCeQrkwrfWVNW69K+ucPde8ab/ZukLMklMhiDfjc44aqjhiZdDQF9beLPXhCpSEY4NPyGPD
in4MkTEmAmRNo6I8kwF65/pT05sm2JlswtywCua3vKQ9o6fZeMYg9RYhpX9CjotaM00yGD3ypPik
HCLaE+Q7lnWMCr8Y0P0cmrqHt7PEnfyEggTkSIaeNws2BV/Z2G7Jx7JYT1KZmI8N1a+vJwCtJTKM
H9EYzBortz4iViW6B7Uq1YiXptPLD1Ql9MfgGdmyas1JWWMYJFrLbC8xil2dTDLxI5053sxUX45p
TPecgHDXbEnQsLRlY+2WGmB0TKFfgpUAeJkkGcuXWr0NxspyNZpQGSt5zbBgk+sFzgJk4HU39KkJ
priwlIu+meIbLAC0z73UjBMn6KS/zmarfm+l2D9zM06VA20f8dk65g9JlXCGL4oUwoWWbslqyidN
mOOXso6yr7xb48WNEWY94+lrd8ZS3q9yxGYecEL5tMIWBYm0iOypymif8yksB26OeNzKTb8BE2gP
qD0QxFt9rqoIwqljGm1NnskIjk9qT2yMvynC8DRJsxwMWqcxW9yWhQGAVUb9R6xPpObmcq3Ov0tZ
mVe+09dOAPyaIfrIFTbPqSR/mahgtBMon249k8COsrrN6cfO2QgrxKQzN9E/WqICgUoq65RxDNGU
4BvYjPRuEo99xYlGBwNtqMA8MO2tsuU+H7sFLbY0iRht4lJBMlkWzSLtIXgalW9MVg5dWDZzZCEa
pj496jdbkHBILSjTAE+UIV5uLmT6Ashj7Ss/V+PFMwyqruEdRYCYSEhCQb9fKnN7RBWxHuZR+wIi
Cg930yycr2p2KHNC6kvomSgu7xqVUTPs0kBIXEiMawaoP67WZGQz3cHMOBd3Q5KWoY45GlNn+T7l
xWUErOYWhLI6xjq9R4QlOQ3vavzGhRAQvmKF+ignP7xBYR9ydDvqMMvvw7wkzxKy+Lu8KoLC3Oon
DlNYswKuH19QEA70wGIOSzQpn2KjAmebyY77XnrdYHrYCWtCq7TMpKuvtIMIXvUue6CK1z/wJonb
fp6kUnDUrBjaszSMWfFapuvyG0sqV19KpE2BXVmf2pCkDr6zqjHkXTvNxseIj7PyFBU+qq+W6SiG
olJgB0JEpoVIFnk9hLSmhd3gSOEinleUp0WegVNCvoouna1YoxC/UGPvqOKER9goqczCMaPK2MuL
NvfnlSSV5VON1YjIjHGMvgGhKWirWgAvdq9w9dzZKKV5HPEBJp8EA6nCKUpMo7xAYuGlM0H6OlY+
Khznmp4s+82CIY6pQlzwuDRpZLgqimiYd8oYG5ciipCTZMjM4ouEKDmCq9c1mttPyAecckOx6GFZ
N38nXSOKD1FohxI3F3CmjtPWR7s8K0zV3QSB37aA1PSY1Lx8tiTreKJxlrXdrpXSlf0NivAdcNwX
Le2L/R2z5SnryIImsxAGJXXqt1uk7uQo677FbUg+xgliKVwi/VUYss1rNglNGqZN8JCAkCnOkcu2
MvR++25a/VqJPszsSlGKnSoW8sFcKgsfkv5WYGrgyRcNln1dj5dilpe7/xc+nJAbblbxYcTz1V+T
XDJ/LCgLvssUx6CNVczyyrUkKTWviw6xTDf8rEQl7cVZi74aJiicgVqjWOyWNtVfMTU3NpMVgPrV
sCXELKg0gRm6o0AQt9UHepMjQyI4IZBjebiUcO0OoIhI3RIs+XFFJeARe8HkLh5ejHolmAKCtydG
eXeY4Lfgca3ko7liGgEYxlCxbzrzzYJu5W2yOHwptTAeCrFL/EVGmlTmpvwjNEN3QAEuXuNVRicm
Yj7GAGZk0P24bexRIznGWZIKqYWq0L/zhvc1Nv6gbLGDt3J0UVbMP0RtR4dZXVWX9hrGY4IfFhOW
ah2HYc3cSIu0p5o042fM4XlIgtOmojqIxlCLkAHWoyyhg0U9hec8OiTYB11ZlpCmkp5lazGeomZK
0XoWJrSHKGqb9ywl/YqZKlpapJl9UQ37QSBbmkJSi5c9EOvGODdtYmlBLnUkTmIFrq3/wd6ZLMmN
Y2v6VdJq3ZSRAMfFXbRPMSoUkaExNzSNnOeZT38/SNmV4QyWe4dWfc06V2mlUsIBHhwA5/xD+0ve
5UWVxv/Y1j8qNp6ECfw/WHHkJXaq4vguj9rv3/743/XnL3+gglp/br83TyuQP//6rwqkZb/Ch1s6
7DlpQO+T/65AWsYrS1pCVRMRyDGBDPxTgLRf6bZnCVTZPOxm6fj/GwuAtgsAAttwTZ7s4AWsF1kS
Kr/Bf4AADmM6gJgMWwcToKtK53H50fbY1SmvrR2/pT8QsPlV5APWfLI497/+e3/kHcg25JCb//rX
cZHz1ygm5VcTC3TpGoZyRXxa5ATpIssa4Lng2a7eqfIvDUG7y7DVo1vDcbRN1cPCILHJ9+kQF/en
hz9GO/wcHrgD/zhIDkrhLIZP54jbk83mHMBd7GFoFhDfQ0k9sXTPzFSt12I9GYqiMcMIyRPkeKYy
TUMhKBQCYvc4CGdeiSldjBj7N7RjsQTTciRZEJw9PcOVz8j6WiaaPxb/IkGVPF3gGtVkK800ZhjG
gKJ8TzugXtf/aiywUQHRrHzGhWqPChaslfiKhtABsHiLySVCcp31STK6Fka3qODnf5FzUswrMvNW
R8776+lZ/YyLxWqyX6jeW7ZrOqaq0D+dlocsq9HhgwurmIYVrP3sSost1OlmXxT1DqEGXn40mpxD
hwgSL9EMo9giP5QUV9+d+S1qCZ//FhO6sY1EEmDM49/SRBMk1BAgaNbzYuUE301j9MbPqDhB7gbu
OdMph85o8Zu5ZyKsFhX2X6iaAYrWkZc5/XNWQpqV+efXLAA8boakqGdCibKoHOxmq/kM5Fu/1osG
ZsjpoVZii9YJZQ2Pa4dg+x5PHDmXdgjGWu0epYZRJY9p2YhfULL/GFqr82FV8JQmJdKyOR4EsqrR
5TklDI+deg1GSkLLjUOe0dxpTs/n3FCLoKKK4452bEosJ3hjB0jbIcBZUvdAU+n0SKsr50mWjfTq
2aZKi0/SHh5+MxUq6jzliNxJ4eARPcjOfXEoUDpjd5DXVC/LVvN9MgrPoxbAglvgHiL1qzybpyue
GNkVYkXNbwyFXAWurdKhmabcz58OFfKZUJAEX5oBRn+fxYF2Sd9EvIfmVr9+6dq5HG2myckkXcda
5pqW6gNeXnq5m6ifXCh5io2d1uOZL6TC6nhT82nQhhU/jwbOhuMJTbY36mh2AJh1hPHdbmR828xo
BOt2o18Mwja+xICdL09P7XkAHg+qMs2TD0aVs+LuN4Cy8w33PVZNPQKqOrgUI/XsM8H+PATVpzIs
JHdMCyW4xRfDYWrEK9RGqnhAIqtF9/u6Mlv/lxv1f9y9zw8GarRYhhN9CMvxUjyeEVj+FGF1q9nl
hmbgg1A6l4APzY0cMpaRasrd6RVc+WwWAGLbFQ46L94yOCxcUkJZG91ubqgSQIooBsX6KOG+5dN1
FdtIBPhUn0+PuvLdbDIuiwg2UwqxSByoNAcS6XfgDJ5ERQUd/uuUfvLOjY36zARXFtS2PY/AdEm8
VGWPFzQMq34MwJHvoOn0b7Aq7R71WVGsSrS9IdIA0jw9t5WjllPW4qbJvUXwIReTQ2G1GVH5qXms
xRIeYQvERdg4NiouDDwmyjEIsRe1BWDHTCg/tl374BlD9RB5ldufSTRqtMW+5N6rrmouxVXTWWTO
CIMN1DTbGhUe2i1Ay9C93xttq9RzkYH6E32UDHDbaCN2EsdYKJ9ZjpUAIy8TzLanLnLWIi9gASWM
IWR8BMZ8tPvxtUyHBhBqY3zuYi+8qrqhPTPnZ+EFDJcrhFB5Txc29/qjtDCglzq3bQNGxcixC4Nj
zsOaDuBU5N9f+rEZynXhD1vMjUS+GKpEBcq1m6xTtl11yktUYC6m+x6W9ojOQNyDFTNRcNzPqNo7
kJJDB8kms7t20qGKdqd/zcq8pc5nxn7dZfbqqfM0HeIbMLcd2PpdSy9242hO9Sf93/BthXn2mUPl
2baydQXHFjycVJiLReadcxdNVAudvFLH46aOYgdh82B854f+eAimzv14emrPsi/jCU4VJL5AeFjO
YhvbWh/TgCNj1KHnfU0gjB28ttauTo/yc4WOdgvDSIsPSkeILL/8nDGcF1B5A9PCtuLGaNCC2RQU
ZXatFgnjejLrGhfnDkjtKMPDVCntZ7gk1/Bo2/tMwUk2YxeYt7OLgNjp37a2AigbYNLuUG1y3MWK
2yLtNTuXbGRd6te9lONhLtLwzO1RxetiAUjM6grEEFTrVIg9OVGjzsdeBWL6bkqiMtyG/ZzcRjMG
kjvYpYJuoB6/bkipO4F31KWFJr12JogNNZFnPwEnDb6DStveImMEFS6PhY9aVRCivqIaUDvslNF4
KYR106UVNb40BA+JaKjzjhj17puhy3AkapKdmGvjEjuy+MyxvLosFnAlz1F392VGQRuHQleO2Err
U2Tfm6XOWwFLsRa1D+SFL2XRjJST6NKJHIXhqTQ0/0xSe5ZIgTfZHNW8S21ujsv7R526ljY6KjRj
o3pTshobDAuTqw6EFdrO7kiMzsaZbW48H1UC27KoNEhpqKf4cTzYnT4CscGN23fkB7O+y4v2tYuP
WK7RgJTa1jDtK4loJPpTNzF+2nlyJZ1vPRI5DWhVCm5bvMNfJoUsHawtsOq0SHVAfagDHf+m0DPG
UK/taWfVsrtNhkbcNaVR3c8mVwjwR/UbZ3LKL6e33/OER0h6psFdwpA6Vd/jQbGgGzrXLvRd3jjx
zfQjUZJsZbbnaMteemTaZHAJlI5z04ZWslhziJR5RwV8ph0Y1Q90sPHUzfP8EU9ZeFA4zd/O+MJc
n57f8whXg1Ilo+TB+SHV/J9sfMNUKocuiwotDXEskcfXwdw0l+lUWoB9sYy59HVTl5vU66a7VpTz
mdz7/PBiXJMLEwcLGpDLCkVQ2laMUee802tczkJeyje+UzSfhhpRgtNzfZ5KJTdCGwca5mnzUD6e
axmX6j4GYXhMLf9blvsRbWP56fQgz+dj6jrVHbafJSUEocUgwJiCAK2q3aB39SNQP1xailB+TWo4
NKeHeh6bDMUrQNdNym7c8o6HGqawHo0QXrrR1emV3ZhQYjUjImc3qdyG0eS5Lz6M1AkJicpWZ4Xr
LEdkXkWHcBzyyoZ+KetKwy+jt86kvOffSY3y87llIsFtLQ6jQQ/qTpYpG11LRtSEMD2f4yw5nF69
1VG4H+MiS0lKGIudPXc9gtJRM+2QkR8P2MnZN2gTj2dibuUbGZweOjlEFWWcxf5K0LuhuuZyURQj
hCQUgK4yza/+NM0w3Bm6Ic+s3Ur4GS71aCqMyEoBzz2OiREMW4ZRebfD4UW7lrEG6arGi4oG6zie
Ox7XJueCBVFfiev2UoS8ocnZ2w1Gb5rfhrsYc81YD37oOgLhpsjPRPvK9+JdxUtCZSp1Nh3PzAjc
2q4mFPzQ+PZ4M7Xmtg2r7vJ0VKysn9pLhg72iF6Dvli/ouspUWrg+0Hdfc/8yOSyIz+1pKSL3xmI
DgTvUwq0yyDXurqWRgm9AomrHAhVDs6FctetP3cvz0hEg5S2OscxqF6kPQ3fw8j1EYnVPaO8l4Ul
ofpr5eMIVPDMNxJqeY4vcaq2/c9Y4vgjzWYoAtfh2V2VGJr2dZnW4DDB9W6j3KDV1za9fcg0dHqQ
RKnhoTg8yFvo6Q4XPzk1YHQdX2Kn01oFdkTTIFpYHWAeYCPk9Zi/VY5432m5AjyZkmxycJDCEXp3
+tv8LLcspyFsLlvEGz0dfblkdRiHSGbjlAdPeB+GsnmNlnX7cYIMu0dH2Nujz6DFaLjP2q1Q2IjJ
McvfCEW1mIA20PenwXW8lt3Eg3YSNf7QplFdBIJ7bqnb3QXlI+vMUCsbWd3zuOm4KrNbi6if0Oyx
bDL5DhmE5DVdbhMxiUArb2sBe6cMZWWfyVOrI9JSsHiyYmawrBtauWOb6PL1O5OyCbJqdneJTiVk
0KADECaTMrw//U1X0ofJRYX+Dpck+nXL9DE3Lh98GqC3gwkD0AULFUrSmchZmZbJicUn+3kJ8NSf
P7lOtanpTz1aPbsqLvVdPKTddZXEiFToUf1Ga+buzHhrkWpCvLAov/IkAmNyPGAWi9gWRQumaYKx
E6BzfZgDHKT6OC4Ql0+1zyBxYm3nunJ4iGrP++IihGb9xr7nDkfxkpOAspOlVv/JvIMA9V8ZTHhN
2K2xRz8TOSBq6sFWKhmZ0UzDN5jM9DdIiglEVhUoPB717aDNJkXbrrxPBVAe35lM6E9FdgiHJtwi
LlvArWMros1Jn2p2RXfmeF5J96ofpfOq0F0855eBz/tFTwqcoUv8RlFNtbXx0ssG4x6c4vD15RFI
xLOlPcl1113kRkRhcD/LMtYILWCsHGBcIWURHH5jFDazS7NPh3yziPNB89xZlGhq08HzL9MmLqBQ
9+G5uFPX2EWGJD3auKNQQKbHvly4PBx0riDDzkD45NuQVg30OuQycSv2be9KzwL4doLC7rvJz/Ic
9oip3/WNnl550v6hY/VzaXEjOQDrDO4ts8cGaaLKcTkaev/+9Iqs/lSu+9xRTCGt5RNnjCwTuCrr
TpFjvprKKLtNAzRDUNX3L4ZUNJvOKM0vpwddDayftClqkbahkAlPNwRCrBYaasW4y1pc7ztXQAgA
sImoYrY/PZLaWs++xJORFikHALIW6wUj5X1e7/IJnaFwToczlZD1+YCRV7oLwHkWeaZr7cCnFDci
xgtgsg46kPsRPtYbxeFIzqST1Sm5LvuS+KVlugiuGIffShtIasmQGEjz6+WmbvTyzJTWRlF1U+oK
qly/vL1WzsiBYeGPY6IYsgcL222ScpzOHHRrC/d0lMV+TAy9qQxZEgi84x67wup37VhM783SB3N3
OhSe9yBor0hVoiXowAUuux6DYSrXl3YgDLphF4D/j9F/aobrHvWgD0PtGdcjArMfx1JP34nE0m79
totuzGxy7XMZQkXEMi7pnOm8C3S6kPYiLnuba7xmNoixCTCAg4YVQqaHH0bDqTHvyVEojnZ5FyHD
Bdp7Y4+IUU+4xZ1ekdVvTLHI427jgoNZvMbjzkfbdR6HXe1VyjTaaDcFjitnThFDpe7lXOlrGba6
rFEVXwQswtJuAV5/2DV14NzMWZA8JNxd7zhrG3cnfLQNoyZw9jE6eV80F3V333BcSBpGhYQ6JaEz
gbAWdE9/z2K3mmXiDOY4DDsXa49NV7MA9DPKfQGJ78xQaytsehwClOgFIIfFCicJ1xJaIRwEE0jS
wce9IwNhfibJqV2yXGCgXqomyWvT8iR//uR+UXeD21tDOMDaMHUY2HOWQFFWvacHU0+yfAcNHHmP
qaFSBW2vSH4jjujzCKrAXCA5So7Hp2cbOHNgYWaOBt911cf1tkyy+s/T0brSh2CnALPiLsU/5rKT
IyqYYDgQIjAlpxChSUupOc2d9nbqPevGKMYGE6q4b+5Q4wm/Wgl+AZugBxxzNYOahljd4FuK7C+N
3SgL8R8+/fvWTlLWVCEKHIriSpXn6VfABUofk14fKGbo8hJH+Qn569a5n103w9UG4VDTzKy3pwdV
eWL56dW90lQVIQN/teNBg6CLBEwT8kiRRnsYo/edhgRyZ1ufDNQZTw+2Fs0OK08bglu1qS+Slig6
sP8T24WGsbiWGAbgo2x1v3HygFd0MU4kL3EnOZ5SbySWk0WsoxztfYCe1f3c9vXj6amsbRnHFqp3
RrvdMxcfKzKnlCs2/YHUkc17v/WMu8ydm+tcQ+kAL1fcjnwJ10QfjDPTW/tiDigGz3bQh+Rmdzw9
GnQ99i6MjFVOQB2yhtNfaka4z+wE+89Mz5J3p+e6+tkcm6ordWzAGot8V6F/3fOLxt0weGhjSEQ/
tD6KD6dHWcuqzAgknUW5izLo8byisBZwr4xxh/S6cScbzOtoxbRXeosR8emh1j6eC+4JYCslIgCm
x0OltWnDSEjQtgzkcJd4wnznO21+OdaBts/47FeBFg0fc+HL31hKSq66KotybC7p9KXuNHRINe4r
SFS/j7D23mZZbp7p5ax9MGoa1KN4CWFfKI/nB1vdjvpUkuiaEI6QN2RyM4jC+5287UK9oYOnMIfe
IhRLDuHcRrh6N0P833uDN13YE+4pp7/WWl6kaclFEgQPi7bIGlVARNbmOO6wYYZJGflpuB8gIaNw
5EGoradMg1aaDmcwLquPf0g+BkOjlvZTmuFpPi5zlJd1g7sl5iJQpZGpd+79dmrekRztS78f+yvE
WquLuYiRgPLC/D6dq79Oz331zonnB4hCnlgIsi0uAOaMvbkxsivSwRcYinn9RQ8j83Pc+BFOMcoo
HSneT7wTlAN2gwRrELfWfZBianT6p6wF1dNfssh4cW7DNw1nLvR22d1gLycOiNxXZ1rlK6OAGeds
oGZAaX95FbDK1gwiC4IBJF0UEfpAQj0b09I483VXxuHOyu2Zej63gmXjt8wMUWZNizBc2GS3Y4yG
ck1358yarYQuTV5BY4zTldbY4ijK9byqLYkJpelqNUnTnr5m+B5f1OBzaAIGSGoJ8A4Xp7+Ux/Ze
nOmEq0k5TjAk/dzj7R+LsIKihAvjUIXioUucEINEJRctcoEa/4QOaDxWW2yHUZNIylI/M+uVTA5M
hqojoHYFGVrMug7rMAkDFJ48o0Mzm4fQ3snr6dEZtB+nZ7o6EkUxpRWoupyL3eF6xhyk7gwkqHGn
m8rsqv2cVNqjjsDQmTNjJWBAyiByqJq5MPMXQ0VDXA5+5Bq7CXjZZnTsYSugcu9OT2jlZEJd0QNg
YVNLof5z/Olc1B7q2jKx06kckEwewh0fghjfa3i2yB9QlW/Du1BYjQmDP0fQ/fTwa1fko/FVaD15
CdhQB+3Wi8TOr6v6h5513ZveFO1+jjzsForMzC9kN2R7aL4NlAF3xLjSt833MHVvXL/dFwh0oLUb
NF9P/7DV1fd0hbnj8stD6Ph3DXk/xwVFWqRboHlN44Tj/GSLM9P/BYM53jrcu0Gi8A6hZc5T6Hgc
3ekGT2sCZLm0GYElZ5orjL2hfhrzJzkhR5a6Nc6AvUt/DFnX8G3hlChJIEHigQLGz+su0GiobNsC
PZbLejZa620X1VrwhmyUvx67GQPzru5Ne9NXgYsxXKYEjyd3dG2cZ0RcYkFWO8HODvCdQY+l8vAf
LqN6k9U+NjKtNlk3yF6P0+U8dxOP+rYRwS2m2xPQQ/Qmxs0A1Tbi/65NyUUGVTdkpQJoLVE9AiDR
8RaGWCuCBoxLA9lvrN3G2xtDig26kaM8u/cmP7idrHJ+B50tpqqWz4w/IuehdPjNIdi7iBK318kw
KW1GKBbo8YWJ5vNfKVoshvA9oQzbJUOwgSSYCRygkgKt/rkTl0okPT80BmU1dI9jCy/VHrDNphFN
6V6kxoRNYWEWioUSDtK+6IfYuYhh2KXXbt0102UC4LICeUi76qaRTRrswO8EeACYpf3oj9Bb4Ei2
yM8VrhehHkIlHBXjBu4/mifRaL1L3GZ+ENYAb9xIR2QEeHdp1SHsIipGXAsdJEgiEX0QFBsgA8m+
eo1KdPnRshqJrY9TX6N3N/ubwYjwYkiHUD7mlC6wKfcn3J60nvsS/GWk6krTtwzMxyYPoTTc1JXr
jYz7GywOMAKN+qb5E1a/2e4MN6FcHbQ0lC/SzoY4l/m+cxvbTu1tTH8W4wXUZ/0DPFys2lsrkXdR
ALt844Xk+isKP7HcOq1okDwcMY+5raAUoWEBrD/b+bJDjUn64OtQuplDpNqcQt8afu9gt+TqZfdG
OLn23i/7/mONpAremQNdgxu3y+0vExH72Xbz4U1t5OUNxgQZ7Wd9EBteOrp9SPp4eKubGf6FsVkP
107hwvAAY2O0WyMo2tZjt2YIdk9u4N7pbeNpl0PkBeOnznVbC4UWIefN0LY4tA1tmsEx7HX5Y8xN
zAQ0XckWa7X2o4gouWBQCF/lMFQ5Eavn6fQnyRKW55zP2Qcry1NtkwcUS7YUBMO/4rh0r9Cry77D
3Y/uB/zp4zd+4JgfkqiKEf8El/TTny/Ud64pkVDChwWkbua1stoOQZM2Vxmi7YgxWlP0Ie/1OgEp
MfjF/ShmLdm5HR2g7YzBwDfLCQt4pmkOhRR96/6vNsKS8rJC5zvZI5RjfQi1dOiRcrd9gfdgJ98k
4ehZNDrH8BCCp0EbIfXmBn3kiU2Jix5ueGbilfreqR28eQTK22+SIEUDSfP5IZHlwH1P+Wgpqu+T
8a3mqXOXoyjzJah1TduKwUKrz8K48UMEml+RbkvMRhJkMLAzA4OC7AhkGvfK05JW30Wey4UuxxpO
bptmju4FexlLoABIChIxUA22rj/mGsYqaX7loaBnbqIyl7Sj6g69xdoWCPinY4WMjQjitHnosINx
MFyKOnNX4cdVovBt9fFrG9NflNTnGs1rVwtRPUe1vsY1okHdCA9UO/8oBr3xNl2fFfHF5NXsTqGH
bgbsG7Gay3qwuxpua4SCBUV5WCQR1rYAuzyZP4yjaz1q4VCJQ5VibECT2x7Qskf8a9hlXYP8nQ8G
Fz62QiBvQOlrcKeLZLgYbdQLVCvMnq+zvsmNGLsvxL4sWLaNg/yFNmoYaX0BJpeP2oOuDbM9o1Mk
Iy19V4wJloXM3xe01v5XXsGzU+ptu76J8jtqX96jRSp6a4kaU8oeaa89ZkXpNXoicHUNtH6Eo1Xb
unLEuyk0Yv7Ya+p3jp8jde6jyJWfuSM+A4S6YD3oLMEWoEAPgEYen3QB4MY+Hz1zF9vBI8sFSd/w
sfyo9RSnFOTURF5XO+kn3ziVkm0Xa5jpAMjdeCbJpuyadz9P+P/P1f0X+tVPLjtKNvxvkW8lb/hf
/9o3w+c2yqMjfq76K7/4uVK8ojRHbVQxGnmrCCp0vxQCpf6KtzeMN0ybeSnpksvK3wKBsKhfwU1g
y6v7qgIC8Gj+W6wbWd1XRDjdWNhsFAiAHrxIrfvnzfefOxOELl1Xj3N+A9d9OiOLwo0MeilKyqKb
QA8QoyzfmiMyWNjY5tp0UVvzjAie6+y9IMcgoYvzN2WTRzdYCiUfUx2nzBFV+68kAty1aOzFO8dN
KsBcZfSm7xBXnYqo2SY4bmyHOPzALttBNv9CuVwerNi8zuHoUpR291lfI9xmvWUs66LI4ysx1XhI
+t2uyz2cQbqPXV3dd4G0MU4CHmaOSAmIPnsrOx95YRiE7zPNrvahHnO7DNo2QxVYm/ruQqZuG76N
M+F/qylQkW/MNkXkP8xTsQ3Rm+B+yMXwsQBCvceXOd7o2GJP22zQq7sgd6gqR3V7D7If3V/BcSgu
XH/AVwdBqCp4LwokYd4aWoNXQlTVU7Rvh9Dov5kVRpQoYPc4rShB+xzjJ0/TcKLwkTjclIYRgihv
B+N1ERrVbWv7YMW61E76D50pJw/hVERvo0RwRJRloOd7UY94igVlFzyEpjW8VqbQeHbSXdnUpRz8
nZATXmSl5gdvZ8Orujs55h2Wc06tbbGZRoKlGMb3OIt6+8Kzs9dDalww9kNnFTD4cWIFI0GPYNC1
5pIDJLgldPYDPWtcpuIKBVOkFmGb+orB419WNKQGLL/yOEI0Jrw0cZM7hA5mZkPlmDeehbgrskSV
Ht+0dfKWF1FAMqwfPfy0D1E/zw/4fCZbXYs+IH4SvhZhGF/g7+Jp2zjD12HXTibO53jn1cYHt9a8
7F2oZ8JFazgLi2CHiStgSy03JdquL89mJzUF4K79z7QewAPgVDZ7XcCw/16jOPA0n/38S3+7D9gk
NLB/AKF44f5UFvg/CU3jjyjX46FogwingKCeX39nNMN+pVp/1IXAX6kq8b/zGX9iq0Kn+h850KiS
vSidqXf8k2ymbBEM+lCArkGLC+qOx+di7w6NPSIctuts2byL+3L+FCbjRWemer7F/A+zI23A4Lmy
i+/jPNr3kTaP1zlX9+syGLpPdpCIG6yUMKJNzQCJSpH+aRsex/zLI+z/Utui/w7brf7+Bw4YzR/Y
4X7jvCny/wG6uorE/p9tLiBAYezx+Wmcqb/wt7CufMVlWl1w4JGpTgnf8e9j035FaEF2gJ5JoFHT
+SfI3FcqjhS6jLLvr/j7+9REjRcIOKGnapMoGbzI4WJZzYBFhtiDAsxwxab/sKwlWVqahRrXz9bV
xGEIDBv+k9aeueKpuvg/kaxoZGDxARy6WHkAY1/iPEjuhUC8zNy4+Gt+bL10vHTyor8Osw7Ml9MO
2Zni1bIax2gSXIRSQmAz0t043jrjrIjDGKqieNQgpj065VUbofWGwOc5JOCzFVRDIZdhC5pSIDgX
Q01TyzNEoyDSVUn+V5PjzwqgMnz7JJ7uf63VU12QZ8gDBqBNbDqECZH0rFGE2GIQojFsIaLmlffY
hhVc1AetfhQat/UwLYrvfpv1uNV2XEcAX3SU6Jv8Y4Og84GaUXqmHbCywsQuVDTJAoMQWwROI6Oh
8Dp+T0yC5aHl+JzLTdt8DjoRnymGrY5lkaQtaHECiMfx1wzyhM5UjHhdQ/8YrR7E0PBgt3aRk2rG
mYqxsRKrvIHgp5BxQXgugfxDVOOzOZT2JmxieW3Unv/WtgJ3Xxcavit9X9wns1Vdhzp13aE2eJ5U
OhUGjGIrNEtie5vpvd9tCkF5JW5TfEhLv31ha4JggCpGsIFAAWC27M9PfOjZSDJ7U+E0tvcltMSS
lvbudMytRDaNAk4hiGl0l/XF+aPnUYeaK7L1qKeNARpa5tvEQbX0zIovC81qMig+0GqVgPGfYZki
L6uHLAnsjS3m9mDPyAPHNBW+FlNcX8kMscRNSDMOHTIhHk/PcG1XAVpSqkIkaBDzKvKeFJmFWQ5x
G4TIWdXgNDcoGzuXXqAjk4KMtvHGigNjBnghMFOw3VCZndXNZW47BlhCeyi+w+QvXr7qRJ2D/xdr
75D+j39S4Oac5wmoFzez/Iek5PwvGzc7k09Wolw9dYDY0AJGr0t9+ycT10I55KZHjQk4SXY5ZDMF
KKDLJvQR25oP8Ef9r6fXeiWaiFfeZaCzOHKWHVq/SvWqiAL8x2swmayjKpSikPPyUbgzASnkySkg
bB/PaxAR/rYBggoeUq6IvaVYqRSae/iNUXgIC3YG4esudsac9TSxMtDVUVP294bCq7jVXJ3pna+k
PS59dF9ssH5QIRcdGE3MRlpmnCxcLPBeDKlV+ZNW7AZNc14+IZj0sB45m0F1L5OeA4bY1lrsXikz
+jt3TPwd/svnZCHUsiyuAXSxuboQcKpKsJiQPtZZ1uqUWrPGBkUMOHgbGcle4oxYIGcaTri/p9K9
x1T1TMJcWUpFvlEXffA4YpnKXKvGKrnEqNPk5b4pLUwMu7m3t6LOtTOHlTqMlpMUFlBgl2qEEik4
jkDKc047cpRvwMYcKKH3O4qB6AYGVBdznG+a7hwadGVneZwFCjGHRRnQhOMRLQ+r2DbFUlxOctqg
I4/Pj4yNM/NaW0KT9IyYEulaX95zhJ1VM/0USt95Ly8LfMcPSMTXd0OHmfTp7bUWJ/TcFS+LIxjc
w/GEAjMbenuAgTzqdnDlBa6gsdANF5SgjNtYorsptCR9iwUxLjalqZ8Zfm2m6r1F15jmMfeu4+GL
ojVzu0W318tsjj3NTF/bXo3TihGUZxZ1LVgsnpkWIBwFglZp+kkazged4obVq+rv8Gb08z+nCLcU
fBF+2H5866LzeGbA57HiIJfH6QIqDTYEj4ejAbucDOn2BZhKP5MHANjiJooqa3/6A66Noqgq6n5C
bXnJaBoTs+l89I82kVFmO6dpxaFIaSOdHuX5d/pJR0QEizwMrUMez8VqwnwOApSya9iWj7Eeel+7
Ymi/pf48X5wZSv23jnc1yHu0I5CMgBNLxeB4LJGENVPlBcPd0NEReXGRpsdcY5a7yOitN97Qd3hS
uEOP35HVy2Zv8a/pzqgQEcA8q4/+QokNGAn+6Uj0D01valvLG9sfkd6nM1LTldNsY6PDb17KLPuU
DDh8bnQ7bftD4dXR64nCOQIIbT9IvBK06hswH9i/ETbKiIWyZcdNi4LCW5SksepCzACrpjwys/TQ
RpH1xbeN9ofkUHxjWXn8oXAHLC3Kkl/N7xU2Bna0XN+GucWVnv5P3hygTYhPqDyjvSDyyLr1HARA
cK2tgmvfccNkR1g7GLJ7jYYGaoAW77aT1hjt9DQz3TP09ZWIAi0LOQ5MKgXVJYsS43UnCgMKen1j
iddZV/7lToZ/deYrP//IEMbIOpbHWxVo3PFHhotWNGBI5CbuE+QOpMgv3dILt1WWNucCamUo0BWI
ndALYisu4imuIr0u6Lhu5jFLLxI7QSfWn6wAzbwpPcfaWrnmAuNVehu8wHkwLGHrFIfDYkh5QGGA
ju9kZwEvSlIcF+uxHLINdzOUnR10q7cGSLZ+E7ti+ibDJroIxiR+qCyvPbPUP2/Wiw3FSgoUSDgi
KW+pzPgk83WlRCiZKy7e7yK9bksbXzhfRhbavh4kZnqq7uvKIto20ooddzs0wXgHqdTDwaScWzwI
6TuOm1HmvMNSJ/QfqtHVz5E6nudnvjctj18SopRqjn9l4eINlI/cWPwqw2+rAv2WlJr1g0e/+D7Q
H73DHrT7/vIwVIBe1ge0PX2M40ERwo50TJFZGii8t8hDoKSoR8bl3CbaGezZ2vxAJ8NccmjQIMZy
PFRixDHvK8wIrZCHrO7O9sZzxoc6Kr5PVnznALs4cwCtJG2UqhBmgLfGTl4mUolvOmp4qlzSDdVl
U1riPcJV2XbuRlrzL19Iyk10nn6iNX/CKp/EWJ53BZewhms6gvJXxqDZW2uQ5a1Wzd3vDKWU1iSw
ebg5atpPhnI57ea+4MoCPh+wTqYTHSkvNwzvf2ckB51J2uoUQ8zFqYdy5xRDmOQqS3/jUHCuIodn
uJgj8zh9KekDORpAp0wK/Ssa8ctnYoj6jpX7JCSkBRMsV8z5wIPZ/nL6O60kdzg1vKc8AE+I0C6u
zEaQGb3RkJ7CysjeJHVSwKNt6HP/xjDMA9wuXWZryWABAB832kA4oInnXoEalbc2WJbLl49Cq5NL
CWBdhB0WkyGRUQHTJVsKDvzD6IkJBJ0nzmxclXgW6RNUAMhKVVSmdrtInxZi9Rairvi4hpJD0cx+
+EZ3b0TOLZZZ50SJV/YsWUiqk9fl9HAWCSkG3gV6i8E4YORHo3Dcg6fjalOH4uWVLUqpPN7h4wPj
RjLheB+Npuba8YA/raMH2KXPo3tww6Y/89xdWT36zkr1gbuc2knHo1gNeCAsv6ixpLpzCSC2uwIZ
ZD4qlMwWIL44Uyx9BuAmFqig2TS/QcLyEl2cI6PXOBOrRZ2pRI1m6+SJ+IAcVXuNe3v8MJfG/C1K
ZuMR0BmU6T7o+suB33dxOjTXpi3V/iIucR9ZPk1naY++zxVvU0XlfFnFogQRpIn3bRti1em3w5mt
sDYemQMGNNsB1Z9F3GTsEVxpmDU4oPyqdoV98IYwfNfO/qw817WH0/NbiVM6IgjkQEYBRrzUd637
kWL4zzqx1nQHt/Ow5esDe0+p7eNvjET1DNwK0oDP1FCj2NR9J8XMpNXhuQ8Wbqte3Oc3adcPLy5d
KLU2h5oWoary8HGsBtguGMBYqfXq5n0jc+e9FlTza9tFTuP0pFRmWuQUDi70r1RbU7eWyd4KYfgK
n5Fq0Sf3nAqPrqMhm2PWNGlCx852AM/sy6HnfnZ65JUDgBIXNS4EBQjQ5cW7bschobmCK204uu9Y
A38j0nA+Ex4r4QhemiOLaglvUnexkpQ0MDxDPQX8GU5UrjZ/dCpuv4ERfm/8c5yNtcHIzkr910Zu
a1nDqOTMw0yQM+0gLjkLPDyiwyTYTrE+7NGnys6EydoS0mlRnURaXrTzjsMknUFR8aSzgE1V459p
4KQXQxee29Fro8CLZEsjlIda7uJw47KVliIn7kFvvgNM0e2H+OzbYHUQpaxFMw3cvL644QA4LRpk
IPADTsPpNRQP666mF78/HXNryYKqP9XVn0Jzy5MmL2RlaJVrbSZesxdmZJvXI541u8KItd8Ib2oh
KBKQe9WZc/xtQhNSvVdzoZ9xGeOpPHq3cadZZ8rF6mhcbl9u8dR26MY9l7ioa8BKc0cEYIYVXQa1
BToal8dDj+D61VAV1g4xoNtaHwjCwj5bIVkZXcHVQU2grEk39HiOQWTgGaX3bOEs0d+jex58jjpP
vAEHek4p8fmXQ0fOBSqoUj2QssUdQY+x0Jkai+ti/9/snVeP3ci6nv+K4XtuMAfA9gW5YuegltR9
Q7RGElnMZBVD8df74cz47FFLR7IM+MKAgcFgBlJ3rUVWffWFN2BCKg0xPebtWB0XPMR+OySyFON3
jCW8Lf5uH+UfaT1gxHwVHj7eNcY0eTI7Hn6sfe+9CrQaVTxtzXI84LeR4eHn2/P7YBxSt5AQb5x2
numb8zz06+obocSnJ/TSY0kR/Fi2XvhEDYpjVt46Yk+2J3artpni/Hzt7x8wBSEJGGMapujMiL79
1hGefbqmuogV6PNkK8xOqixAkLTB71K5yPlN5oshRBN0H/nXt0ulKTwTLLIc2qxjcFc2szpjyvv7
9wvFBSMnJqV/iue8CVs0WfFbrfhCrs6ixNOegfWf9SvQwfdxi1WYYm5JAWf9zy7MPzZL2OaawEw6
bmO0efJ7rIGcDbr32y+HrU8UYWxK2f52iOL5bY2eWOjEab2ae0dhKBfpIQMq7f5KsnG7EL+NKAjY
wPVnXIN4xndtI53bc40lHl+oluJdNo7hg8ah8DWbpXlPjM73U25bv32RsShDSS4zBjUE5zc7Igsi
VFsWmpxZmr0sehVxMxnZp58/xR+8K9IMICmbsg3M1DfhytKGKwLoirFLGX2QK5YnDIX07v9kFUIy
5RM139tVutYvcctllaEp0j2vDQhDXa2/WOUHx5UAtZVm22SV2cy3T0zyePJS2U7M2GTd07ZcE6Q4
18QKnfkX3ZsftO2IhhSC0J9o3iGW+u1aM1MzrdHDjPugBcAuWrCcRlCCDqWNYJ0XboBnMbv+XlrQ
DOfZrj9TqkZRjLr+cKyMHLO5wZsfMO+2d7On3d/uE2/RGk4zYAAi51sLjsFvtbuQLyOoP9YnFycJ
Pgl8op+/1++TO1bhPNDwYVzKw/z2KWQDMtJY6OH7iVXdB4Rlm4tSYgOeVGZeJ1yQv1L+/sF2haRN
p3RbdJPI/nZB1BCjrOt5xV3mm2BdnfWQe4X+xUDlR6uQDG0NBao2UIffrmJjDzyuwoeHFOCTycf4
iM/3r07eD5rRWyCG2MZsmx7WW6bkwpbRntqmGG3nYsUO3cxfm+5RDmjZx4HImg91WXbJUDftdWlm
1Wcsl0eQuFMhr6G3/ErU5QfHh07DhhSj90SL981NqwdMk9G+5GVSXD64dSCOrd+rR1et9i8u9R8s
tSlbAKInHGB98OY1ulWQmQMufXFRq/y2LmR15etKYpuZDr84CD9aijYUUBRQgpRUb5Zy2qD5awTX
t2EPRr2RR12k/W6aKvE3APR/29SCSxzbEaZjyHX+KQH07b4ZcX9MAcLQ3bBSfPrWpbjJjSDa4X5n
HCR6a78IeD/Yp8xMabQS87ay8M0bi1wqkNCqXbryqbcvWiFOvqmHX8S6t0+QZwbvlXGpQ/OCPusW
BP5xnc/K61UwsIoeGQT1Ksf4NczEu6IyfhdDuMnEbegE2v28KhhM3y7la8Z+sqwYeDO1SwyMJfaL
VN0votZ3lNptGVrByH8yW0Cr7E3wBi4Nk31iGYw/Y6/G8G4sYjxOd+viJOMQ7NfITpayK2DNob/v
pk+rmcVrNuxqu/3tp8tn4YpHXgPVe/etLqRd6Wk1IYACJ6jaxMlcaHyTCo9t5Kjf3C4bRo7nSxcF
VAaWVG9fpN+oshYgMsK6Ky4iP5eX0q5+Ncp/uym3VZg1MGj9c8Luvsko8DPrEeR1XNhj/vJieVp+
6LG//fnF84NF2JKIhm9qZgi0vVkEul4O38ncqIFBs0M/XyauJ343baFVZxGXI4vqm8bTWwlNv5tV
g/WpG2Ok3e998tpLr4nKX70W9+01uq0DCGFT0iL4Mt/9dtvDoatnhtpOjOaw90cLovFlqoPqZfVb
bO1XO+i+qi5ansoujV6dGQ0tnF8L5mJzMQo4xgVO86lVN1Dw2kDfEfA87FHnKriopsUM3qEbize9
j/fqcBRpbZyzte2yUyA6dTdaU4BYrWQedCYHbq6apsDG0l8m5w9d4Uy6h9dqnJqpdaydsWpnTBqO
iqQ5Ztpyv9RDgFmFjflt7s09xtx+rp6dAVfxfV3hEXHq5qkbEu6Q8FThF/oqx6gq42mC2Jksti+8
Q2NWZQZTMdQaH97UMP0Ecqmd3S4R/saVDvT7ybUgPaKR693mHFx5qEpM5A9VPaxdbJl6Hc6mW/Vp
vLR1/aFVY/6IviUu2pG/iut66J13Zqis1262XYmxZY/zsqysuj4upC7pPvQW9P5dv3yZQ9Xj7JEv
rnUY0FCJrvsiJe7lwm6LcwE7x04GMrvsmIaF2x2ccImMuHRtSFUGhqX1Ti1+E+Je4OXT0QZulT3l
/byoZPA7HGiyaKouMVhdil2jcBkkdmNcFXeGMXSJ7/fza2d21ntHz5g8lXkawelvmuid6y2+POey
Xf+AnArkTkbLaCeEt+Hey6vyzp0QH45lutQfSVtEGc/F0KJqi3YB4qNlF/SJh3m6iZ9E1V/bhoNE
QNvINl48v3xv8t/sczX5J2mU9gBWPNykVVUBh2uKUsJ/AaoZg5B6LUkMVmDYcYO5qYyF2fXGZr7s
f0qLxn4/pWJoT9mI4EU8wTvX5Mhe/7nJhhw7XNtbcVJ1DOddZpYmdK+6SD8EPXazp8Dq8ge0lHHs
TkvnXOgxOovcHS5MPaGqDGwunsFiv2gj9d/Twpc++qUB0g+Go+YhSVcHHyLcpuc+gdNttDGwtBqe
Np2Nz+YSlNDU6nlhs4dIhRMEB+MTd1v5scTHBnvnsa/GJATysSQY0c4PgzetHbrOZJyxDPq+vkBx
L9Oxb23tMapfrOJ1NgXvJ9kW8Fn5+T+maanq45qGy1UThYOMexUVp8rsKtjptlvwuosBnZwm7JfP
aqmCT7PyPe7uxUyHg9NBp1toNjS7dPbbO9g1brirzHZwYm0tYdrEVdO5RqyLbsz3jCvWqyEU9XIL
jsJ/zQfh4SAfNV5/UKWv0H5QPggHt29C/6pAnHS+9eTgOO9wy1mxrQ91xmHoK1jFjVvUzq7yo3mI
Db8MmntwEvIZKl1oHqFOCPSnHW9KnwtHmlikr/k8JfDAy48DuqxdnC0YDSRNL/SHSuq+reKmbIvw
pV+N9WBFYmmvGr8uZxj4M1a5BrOs5yFf85bNodHMVqqZrKT0ulzGcpmGjxhyTA8ZPGBsv3kWZ+g8
IZR1KUNx0Xmjve6UlQV+XHeVO8emS/oMXqdaSL7glyAEOGQi3BizChDFOqXTlQfTzDoVYmyu2n6o
h3hSBS9vrdyXuvbNR+K/fOkULt270Om9E/i+boMvdd1zN2kZHRy4iLgs5zY+vs48lEOSRbO6LXTh
ecliSmyUgY7yhx7Ejve5QOh10r5AS0LZ6xhjL4Khmi5CrWJjHryvVdQeMjeoXi3hZndl2nt2LLAa
1cd0qXgmmVk0cPUpD6qkS3N32fVoBWdJHS19uleZcG5V3aOuoKp1bpNIIyYTr7ggzDsF2Dc71YFE
0Wa/qG60z/RFq6yAHN/M7/SQTveZNZaQTvIhdN/37qTDuPCU9ZLCUX0ZRkLBxWh5i/Pq48aDTeCU
Oow6uzBKrzXnd07mZrCfDWuaGuK/sAP8kSEj7KX2yjv6aezN3hmkOCA24/OwrbBOYZNCQxdBXkhA
FuUYHm1JdbMZ30flfrYKfTNE6wRxfCIdTVrL7Jd9j/LAjSHS7p1YA7OMPUA03oWfj9MXIFwrqjnC
mR9LvYDW+DA2VY/Xlhrcp7redd3gX4ymU3/V2dDpOM299aIsp3mNmyiFrrENmuw9RwM135F6HtkM
y6CejVITJuTkWOWFkwNPS/rGDs+eMkxr15i9+TKvRIFdYejwk4FC4vb9luoL8hK2ijMPHutB0uyG
Z1u7IHtFO+lXI2rzpwrOeR3PTli5+4wDRS+8qsSQrGtXsIHrSvh7oMfBwyqYmgej5WRYQbXpBY5E
ECt7M+Szu1kBlxR1o+6TmMd2PIZgcZqd7/bUHms9irNQ4ZwfnB49JYbi+URrNlqRoltgXKJHsqTl
sZ9Lca8sMa97rjA4/yrU3mmK+ugxRGEy40X6C+7azJ+8nZURMvYuIe++W4TVJug2dm5CUmBw9qNg
nRIsLozLculQjejWfqxOXpFH9yuiXG5iln1/M1bLcDOqwM0TN1/TPfrAqN/3rfTv2OjrkjQNF/wf
lpPnaeLSxZ9u9ALK71ouZZverqk1L7D7xzT46laeYRzGpQvNW3wSbMzPoJi4L0vlq+rItg7UrTm6
gthhsUuvbT8vbFDwfu4/CFcS+4Tvj/qQi9T1P0q4hXrvjsbYH+2hAlMl5OoV10Zla+shimbPPhoo
vNhnSp52POdrUHUHK8fM/ZAWMpsTtFDm16FT83iri9F56FBahrm/1Lkbntpqmax9GqRsVSpir3ke
xeR8/XlC/F2RZm0lGlgBhviUa2/HXk5ZSsK5hseg53af27WXlG5W3gb+nN39fKm38xWy1W24shUt
AP+ZPHybrRqOtXkprm4cgDLlXvL9nT847HVXRcthgN59ITJpn2Wn172UY7P/+fo//KqAFmjwbUDI
txiCuTTRsqolZYxYo0OvPOepT1HWC6uh/8XY47syg6/KNJ6S3uemJaH99qvmZdPaGoGdGBMwaMmo
DcOmV8tvtih4oCHdJsTLkZDEB/rtA/XNJg1mbi5btuW+CMi+xhENmk6Z/S9K3x+8O/CcW78AGBPT
hjfdEBzosc5bge9WpWvSznYAxyJKouMw950bApk4FGuXX49oEl3MXhr+8fN396MH+ucwB8gDVuVv
1++RrIDbTXEYhWl/1Drt9rPHGPXnq/xoh0B7oWsBdQgI0pv6vhvrlUoKdRpjaDExWww8rAISCz2n
0W/vEJrzDDOYQACl+q5EHJQ7lkMTAu0QEeaHTAWufemFX37+hb5/bNsq8Bq42egu/cnV+0cLxgos
Mhg6TrEtwFXbE1Kj81KoXzy27/simw5vBBief6DAbtTdf3Z6hAhBH2QsY8hqvqX+RsAZhYRNOL4z
UK7swptFLiOZxrTc+LVl7FtdlkbsATY5h3KaaDRvAr5G1PxiGLIdgX9OYLB53rrsgCIYxnFC3hyR
WvcSnQMQNO7qm6/Z5BkHkwv4MKak6CEcNRX7Y/4rIMiPHjs+E7TWQEEDyXjT3k4jPbZcqVuks5pE
YgnP1Zk7v4hnP1wFzh0jOWb9SGp++9SXcpwVkRMljqYOD7KeP5jm8quBxfctBripNGbgUMM64ut8
uwgXmggzDO1j8PtRnCtr/Njg/B1bsgzu29r62yb5/2vH/FfadRz2jbb3n/PgL19RkBPlP3nw//6x
v9jwQfivzdUP0iEeA8T+TYjyLzY8f8Llxt3Gdb41BTee/N+SCyjPbOJAuNYw1mFwsCnP/M2Gd6x/
hQzxNk9P5shA3MPf0lz4s6v77xNnbKNO0BNUsd9ulDQoADtLnR6zar6W/qpQTpETBpnVJ1qmuPIg
AEePsp/GRIjgLKwGBmh90ZaPvYEYW2bdz/SLYA6gZpWa6SuWktYpqGy078OypKNqNceV9hEjVfsS
mwpQY7W9d2Bol759iKJ7hQrLkIdXgTUcEY58t7rjk1WSbvTV3UpvJgbjmydBeYszkt7nc56Erk6c
8MH28s+LT43sBdTxrnwqi+aPvnbOWYRw1JIX7RWP9ca35JUqBryMQtSUCkDYLNcfMie4BIyyxPR+
MbLJ4MebK4tFOoRVXu0j1RexzOQX+jQPpHvHVIVx2JU9EkxI58zqw4QBZKr9U59/DiKRGI1pk+MG
jxvITxUf0/zrKOkNNOHHOffsJFjEB2Hd9g6Gee44vXqpshKzfRpc+7NXzEtClndvmeteqyaOWlnQ
xgvt64Ec/GLx9C0VjbGXGU3jiJ5ATFX5YonJJPVvrb225/d1592sgTNfAMfsPgZaL8lSF9MRstrw
MhWUN/aid6UaaHgHokUfgE5rkwB8cwu0BSmL0iE/2kHvWrGFm9DdSufxBjMd/qIl31HMywu3cA9b
w+VyXCHe61R0T7VhiycfmcKT1ZpXFV1IxKv0tJ+G9PDnmfq/EGPetTX//D8gr0Fo/llceexeRfPP
qPLn3/9bXuNfZP10qkOIguBawfb9r4BiWOG/uFs2W4pt5AaMgYv974jiOv9C+p0bHxgb4B5q+/+I
KIhSEYW4kgKaiGDdyDr+x3/7ZhYm3/z/f2nG+q4VzE/+O2Hyz3b5v0MKIzjMIrY+OjAAaEXfMbo7
bUpRVtNXaDfhdJ8H7tQlkg6KuVtUJOc4gH1N51lTNliGgzMciKNjyK3/JY3sKntOm3R0jv5Q04Nu
cWYsP2RBv1o7aTd1vis1jUVrcpzxdSR0jvHQW36ZDA4gr8Sj9b0kU+WN/oExuD08oqgUodlQOe2d
EWSWc1xq4U/7cXE9eSTbomG3rL2JooPfm1WCnqFfJ1FlBDTr/HrCbmBFVxVCRX9n2HlEkLANbe3M
vhgAiZrFouK1SDehPXKnp9zHWDXJaliNRxV6zVenkblD0mIX/Y2wRP8c2qVvXapFR8cUm0uZ+HMT
1WiCVG2F2l/R5RQFYh33QgZ2tetag/DCL7lKB2ZG+6qZ9cNsdvRYnKXTz4bdmuhwSvS6Htc+a8tD
4U2Rf4HU/6z3VVmId8Lyu33mV2I+4pCu4ROFA89xMMom30m19MsLP41w6dhRhr/DRsw37qN+6cbD
kHqmSCDnmA9F3Vve9SSyWh8cJedyN62RsWkHpv0zYt32mBhI96VxThP3c1/nafCYN41Tx4BfQF+H
gOWWhHg3P3uNqKpDDqEtS7oly9e70bH68hD2RonYd29lDOEEzcTEVVZ+AbFQjSRNQXADIa53HoK1
n8QuLXCC2MFL6p7bsc+jc4lM9/3MOLpN2ixXF51a12zvTmBsD+iADi6SitPS36jc2ZT9ZomjR5hF
fb2nP2P258r3UZJ0zHq9CPC7B15iVuHHcWsrM0V202rneGP+IUeLJIgrrEjcvZfOjTwbmWTMMBVN
3T/Poi6+tl1eZTGN9sz63HrDchfQwcXZAcIMnB+7cV+tHlDrBRDKOT2kUtVhQldG6K2MLvrdwJnK
9zAesvyp88r5EyOJ0UZiw1ScpGo1150oUxRgvTQd7duVTrN/kS0Wv8wlwGsLgF6TyX0vjKEeGdUg
sHAIp9VPL1sEYsykd+fQQnIyWu6aqKfX1QfzZDxWrgrdc2hYHDZlhZggMWXhl47aqjD1HJYF/U2z
1G7y11FUaphEHhfFxK/AVlcuL0ubeu4pN/RaFDH2sAt9TOW0ef3ZLR3al7GKxsWg91yKdhuHeHkU
vV/y1l/cnfCxQd8haN89hxKAz21V1lN6+Gu7rjaz748jhNF8hzE5oeGvTTfMeR0dwm4yp50tGaFc
5eXscDr8qlRJIcPXwKWO2LnC6Nn0EIk+2kPY+ueGBjWsOh0gqegV8p5n4ohY5Np9NlRaXnkVzSUf
ElUfV0XuflqM2VVxk7afi7IyT0jWFJd5lg77SdreeZQtR7npFPp1oT2dsrr5mo3LsFsb288OvlGX
N2RHQZG4pSnyQ9EO8OKnVOFUsZrevAcwZX6ggTTGXoVNeLEW+pm+V3ADpKd5iqawHJBYzdqXuTKj
ywrpACfRBm5lyVgyHxqbtN4NsKPem2kXnXtvRrxl1HqO66wr7pyZ3vDWk3ZOGYreQbzogCbl4j2G
+TJYvCkhMlp7k1L3oT2P4y7iN4CMz4LC5vlA52CJUViJ7xk86LaKsp1MbbEmZZQJPCu9vt91VqAf
0Ac28p2N+8+db9XtlRV2vAPHGN+NS9QnMpXehQ6WIgmHcGxjmmneDpFk8aBRMl54hqG+XZuxv8pm
uiSwrhnuVeoJlYHiRtv6q1nMw4fQaltvv3p4VTLe8BrjjGJp+gHy5uO4DtlZ9eNwxbdHpjQcx+cl
mitUf0V6LqO5TLpqbI9dydadVOfIXSCK5mJ1OdBiwqgZudHQIt2LsIiwAJYV8JSnfkbfHMk+06tI
8FpdPxKx6yxmVOs3cdHJ/mhGGTiDLqhzPAkQXt7PfT8cvEzWEfHCpy2YcyfYSdHXxdUauRkpbS7H
P0IIkEW8MqY1dlE/pa/tGjkn5rz2y1gPLRJHRtB/EsJA4SNNTf1IIuYfTZExjqvoipTITCsVJsiD
2vs28/0bes3lGUZZeCSSjFf1XAZJI93sAk+V/oRp7voyYfmZwNwa60Ofd2CgmEK0n7gaiyEueyVO
RVuoU912A34AuVXRNm4w6RYwKoITYsGM3aaRNxYvqpw+G+3ifvHz6WtqrsM1yWq2U6QiT9qN0mfa
zMELhu6z2Lmy+6SaGa3eAuZ/Mpgp2rJZMFk7wb5gqTIiPS+6Iro0q2lzE94Qx1YIy3qI5u6LNpX8
GhayvyPC930ccvZuwKaqPyxLBY+oazGkni2jopO3Bldj49I3wHC7SpzUDu87dHFf60H394XhiwcC
Zr2XIls/lNbsXaowt4g2XXodVuX6hwRG+wEN5vJgS6nu6dpESadRVW5MjbWH32UT/rmiIX4EyLvc
1GCn36115xRYKIUEBiWHbkI1G/r1c0tGhoQ1UJp8X5QWwC9LDMghmsWkr+n7+89luXLY7RV86wrs
et4bAFWHJMrG6muoZroTxdzJ95gFc/cTDkIkK8UKWtTehEtygeZAk9eUa7ZyuYyLmU3E3LRxgsMs
ChwJuQ3KD4wLMapV5Tpdugy+ApxXo+rIxDeE9h1MwL3phCjzXrehPCnGXF829urFmhPcY3pWi59U
ll+taE8GVp6sthb1HvDg6I7xwjsInxDh1jIOSSHNIq4wD0NFqPDwBOv50IzPvMLb1Qy53VNqu1m1
o+rM5Z4kqER9nMO1s1C7jnYtqvtf7GDMzcMMCindZZWOpsQzbDBd6AgcGG5kK0Lmk8CORHfEbgsM
1hSbo12bpCXReNV57Sh2ZTrIcSeZWxsPcyAsSZ0SBZAFuDcl8j9WZb20gmHY6AR6uRsjbSa1dt3u
6AlSIe4Ac8JBcwYQvx/WqRvvfDIlcYW7toUWaKptdZF5Y7TwJpRTXkVFJD+ip9ndcyOH04WLchi4
DbIOPOsqwc2lh677PGrlVUezRf3sWC7u2B6CxeH6qEAznZxirrNjMSkzdvMo6JJpDd08nmfPN2Lp
mGStblr41n3Vu5UVi2ia7jy8J5Fnz63uOCKadll3Iz7pNgmeRId1Nk/aBCpFMBH+JQ1Zz0xEuRQn
J82KB3tkhrFzO9f7SnJEzw8DN56h3QcXliOXFMGFtZniqIskU/NMGPXBSJfici5b57KWYece0RZF
vaPKZOleYkrJ/jfMENXViBko4BXyjOegy9KQ1t7c35TcoV4yLe29m+ZIj5ujGeWx0zHCRZvVWdQu
NUjFkDp3tZOEpeawV9Q9+zqTJOuINOSvQ5OpR9xWuJZXOZTXgzX6XzIrkAdt4K+Reps131L4xk1Z
1d1LZEFKiYu84ucBY/gWesqbGoBQE0aPpW4A9cq203acAgpF018ymjg1TTtO8TwJh3lvPTfloTbX
ngFSkAFPHVesBs2mCPvdOnqGdUHho/ykc0bxPgK/6TE63hoB9ZDtsOtE+H7ORfi+d8DN8qGJPYny
o+5cTLlzYXdM2JOoDji+g9/wMXOntd+HXdFcgVbg+WsHBfokoGt/5U9eNOwzpl9PjkLj36266ViC
QnhxhUMyb1Xt8tlWVn8f9m3JSLTPU/eMqq9zbmxHzmcTVc0y8cbRfElpL8h4/rMIwLxksa9o974v
MidM98wT+/UwMXgOTwwbOxDkhpsblCopBObZSr863iwuTWEuZ+7/8MwQRF1FssHKrDdwwN3VDJGc
3RgZZrNlfzLJV4TnP+TWsL4fLT26e8sf18dgGgK5ZzThXFZeKT7bTtoqYNRLeDeH7LC4qVwaJ1uw
8KzBwW3XneRpsLPhkfR7ApRjBHRHZnHq0q0gRGa2iHnw5TWI+PYsc2PYd0GQn/Mu/+z5oA1N7LvP
HLrZSqowmzYB7pqXrAwfFFBaHoywy+9d4RVfBrd2v450ox9qNOdfcKeLHjO8GvYB9+vODgwkehhR
h8gPD01w53N8v6Tzgo4+4r/ORzVmTZe0wCCcXSPwlD32gw6eraF1pp0vcZsztvornC3Uk3zwq/p2
stHhQMVCHUJAGsxRqhY1/GUyysRpnOk0AeG60EosRy5LpnPUlGEVBApNCdQYY99c7kwyjyM+QYjQ
B9mTZdj+pT3Q4xEAJ05rvZzI3vSta/T2R6+buzVGcz3Hi0+uzp7kZDj6AA3uABANQ8xuL7Pj4i4Q
hzUA3lxb09NSWcERJd/ofb8x85GBuUX5ZszjVDrR1VoFn9vF2rRS8KrkiOIQexk2ojipaeWMpIj9
oIsm7PBCtIt95vb5kmMn8dk3+umEEruzh9G6NDsIof4V5hmDs2NUIVrgYUVkJShA5Q9Eyeq6DpFs
mTsBhKoCNeNy10dgNBiwRIdZF/7HFteDZJQZaJ4OB8EIhB7gir5OelBPd7UQzT535ul6XqsvnuKn
Jq2M8+A71aULX/g0pT56h2Pt7qHQ1V/ConP2AheWW1AO/kqG1w7eoRjqyTsySlQ3bivlfZMyfA+A
GVzgQZJVexmlZJYoDKL4PGWmFw+qR70f6wHnUBk1+XUqqzwpwra4MBW4DVs2r2vWLRekF+pUan+4
qka0eEKkJm5hqFTvpzqf+v0SDgzAPS76D3Ox6GPupeh5WzYG88NmxHFwKsFeYn+e024Qzmlp5uiT
24j2oZGm4uU76RR3Q16pS8xIUBOfRY94tELR8SuzVgoXi6yGOBmh5zN0ojyiLKE/BbNb3cqu68YL
z/emO4leDiHLXgn3xloMYLHygYS5VCvJrHI+DIqa0B2YsRzLIFg+pWUTYtJB1sHp1VlrwDqjQGEb
r+Tkg5uZjGHE+OiGQBlJxiW+JaaX4jGRtTM3ountO6fJ3b0c3enQo97j9r112QCQTurGUgevnwv/
sBjGiwk88mhPQZOgALJc5qmRnRfqD5BwBu6ho+ZuHQo1gRRGZQfZamoDSzX6NASO9bSoQFQJccEr
977iMy94XX7oQrwPErWAGrGmqLzLlrZ/8bLGr6jOJSblS/oO1T91Wy1+MJznweDgBKU7Fu+GZkIJ
JohGUyUj/P874U5Geqtxt0mmYYreA5Uc9sh8zEctsxK5pAyOCdWKqXf9UlQP5IPArWYHDU6okcOn
0muG17HMBjpm/fTHMqty2I0OTWUsEo5TXblHMk+UJUPGpRfL1Hd7WU/GDRdg/2m0jPIu9zJMENKp
pQRbZ6AUlP7t0QBBdJ6raj63FEn39TQdggDbJwS8dfVpFQroJVdvdLby+hL0rI6tIc1PllsTKMY1
PwUtPZSZZB04qT+GXwAmaplAKAu9nQr0SA7gG4M6onyGpvg6jR97T+tTO9pS3emh1Ic2Vy9cx/Vj
ETbLPizr6q7W+Xnk2x6BcnDQQ78cv7izP3u4a6nVvMiCUM77vl6Ml3Xw+o9hrW66wq73Lc3PZHEC
8RHWhfmAMCPslbW0aaCZ4jkqZXcyspF+YWA8ovi2IAw01PpEzhxp2hgG2TZ1cgusy6+vpnEtz5ST
+DINqf9iALnelZmTXxe8JdVOTBYQhp+WGGBNc6bXo/DKsvV5zF3jQRbcROQ8YNID5wH1WsAUKIEm
OdfUYTAM9zp1lb4CH2vke3tVTY+xjROUGD+hmZAE3ihuTGyPn9ORzG6WLc7rY2m0l1E7LfTmuuYF
8AY5XKW/Ao6cD71difd25YwkVqnYqcgrLpYoH67LbPVv7KB6WsEWbdYBnwOMZN55UnKC0NZrbqto
Rkdwke/RicvFFfo56r10PeMCvKF6Dhszxe0EhIF9V5BHLC+NFyKcNQUjfhYqHYtxRz3k0+6axSYv
2tUu35FWX9Pf4XdLMxWc7pzvcrOX74LaJwN0BsqXWG+doNQVZn/MnYnGZe9kZKmRak1wqJVhPml8
x3b9lAOI/Z/kncly3MiWpl+lHqCRhnnY1CKAmDmKpChqA6MmAA444JiHp68PVN5bJPOm1Lls640s
k6ICEQi4+znnn5J0sM9gMfwCjb17M9ujvOfEbYadW+I5tqkwxV8l1gnjgYFmREaGamp17giMIvgo
paja4P46ZltnMiZ1QWUSiAiGGdvMZHs0XXynPsOnVEKnezXdv/k5G389NF+h3/cTcwcbLgpKzEnB
29+CcWDP8YgZwndk/PPJl73uHObFTnOEy0kX2lUfV4QtN/OVlxOH9Otrv6WKrNP6VUkH8QW6AYmV
7zkHvjsgsa2WZx/np8sssPp9MoOjLQxdsXqr+0NlFf0HLc5tCXdW03+CO2/wg9cf/UV3/uaz44m0
CuzJ9QYn9d6r30e/b5K0zoDzigF+XZmQ7nLw8AlBoqGku6cBZ2IZjLPRbLxBm/pocoelZ1Qwrz12
H2N5KibJT8x4LYntghZh28vMb7aZA/oQVmxiKqp0T6ookGPqf/j1HfzrR8CrlOwyE7cFzl4EEW+/
vtRzUm1yGYYvupGSBquXHjPQAL7NVwjVznCvfNvQObxwHIOap+tfhBCQ2xuPAe12bHpGTLQttYhm
J5vyY9xrc3HuqyQ297hUELJp52093VSL4bsbYxaW9hsl3DtKCE/BqrLw1gAAVGFo1d5J4bQUf8/Z
sIkQM+Lc3ZMjyChfK0tTD4eBAeO2yw2joNrL+Y7S0ufmJoWx3nptGj/aLY7V+6XRpiEyXr4Frdbc
4jeEtP/0JnHIWVVK6MkM3ufb+2xZnBce5m0bVzUAnOS8udVZDgnvi9rjltiy7HsAoRWSd75wk1+e
iqAKeE7MGkR7m4oEwvzkNVgbT7OzBL9Zxy/6+NcPMz7N3DuH5WSi6CXs+u07RAywFEFakzWC9s0+
WPlc+J+LpFbDVptZ4c+y5q7haJva+WVimolBnpqZiqtkRnZyRrCXOIeigBcfNmaaFTuwsDZBOIrY
eeNApN4oeGMFhbBKnXDsZvOj48TQboOmcBXjMJHbu5oCmphbSc9BUV37e82vZMULSu0HrZP4gMk5
Q9esBjwJp8XXnlU6+uPtSALhfTBZToGOu1PV756xdRm8vTlwa2i2oDvAbgj8lSDzit0EcJGquM4z
uJ1FMHz4uamSPiemPYoA5V5xLjjtzs3AYyKvamZy+aZ2Ka6CMp1wMKlnzJthjeeUh0VdspbayWIZ
xfVkzGeZ1RZZWx1Ee//y1wvcfMuqcTA0WY3ooe6tonqESO8W+AK2Ij1wKdLB0imFpOzTnfVdtsRh
RtlXbUtE/RBYm46esCHDbj4vAXEUJ0cv+W+bvvMaAAN/waAEog1Lw7HVgXMgF2fdnX17BzHdQavA
M9VGdd6DPvky4Z+ak19lFHmlDtvbb3rhPyv49cuRwZH4BEahz/e//rBvzwMPCToCcQwa18f4hSL2
9ltKRwN6aY5vh/THcm0CkjDPpgJHWqlObtYw0tArl3LI7sztDM+4/c0iegmA/d/nhHfATYbNhyL3
JXnpvRxrSaE9lKJlJJ5mbbVzE8OmDl58xiI/USlus2cfAyx5P2Va1U2bIm3WndVIzK9O6qgyLBRe
k5HJfDkOzYJx604ikP5cCs5xGug4PmrDGNdb3IHsvdPjDRnV9OtI751Fk8OGwCFt69jMWve/vrsv
nMTXHw6EHQqYD7sNfg8sMPPt7cXhMdFjt/tGc1VfMiwqi9DsC949Q47gkka4j7Hv8yw8R/MUjVDJ
RNTzmhwete/H1hbZR2dsKuwSrmeGu9EwC3FnThNxOlIznLugn8XZ7UuWjR7jfBoCQJVNpOuEFWUT
QYhMtZn8+7Ml8khhGahW6VC7lYFqPtgx/dxvhI8vzh3vPjFUBawHYPEa8Jbe7YlQqT3Y8MW3zlqh
QQvghjYIThqlP6yEMvSZng07nrHqshiSKds7FaNj2go6s6620j8pa39bcbzjJ/AmMOha45RX2xhc
Hrx1tb/ah6SNFQJV9LpXcJwfq15pd+LFhTPpDSTDk+XOD0M9GIDRXRFnW3T7fnwRBCV+3U7ftf1m
BGsXG9jywY8y9UW3FVJ3rzy0fcauV7n8gUQHtNVRtbzsBzLp7vTRn2gRV4yWjUY9maolMKsHctjM
us4A8uWn2uAo8AZ9IPINzVE2RIlGhsiujTUekaqrk40+tHSgyI/RETpKUu/O0mhVOILEJ6s4Ksv2
sppanuihZOBIumif8pIj7CnJLtJ9CsqKFyteQFRT2lZyKL2+PuDzaOx8mAv0wk7cx9sK3RC9Th5X
09YSRV1FBGoF9rGcxcoW0Mz8Yi6U8dAGq1rQwSyFGZogMxFPnOASMRTJhaVpEBNpYQsyUOAVLoAf
dxdlk9GDmL2srX/EE/rPDCCeja9Mbteoru6//za6Z73Qv38NzsufF15j4978zxbBXjff9t+b+cP3
ti+6f9Fj1t/8v/3LP4Po7mdFEN3Xqi+79dUS0oFe834g+rzaX/4SYHfsnov5L7//kycEGchejyuc
U6z1zFodin4SD0ltYvdZ/awgAdNqr1ykf9GEvD/oOdmB4QWCS71wEv9FPHT+WG1rUPyyt6wBPfY/
oQmtJ+arTQFvTYtmhxqJ97cGUr2jIFcO7uodnPwVuBrPwtOfkaQxh+1M67CYgiGxY6S/OcYN5Lbv
LgshySNBCK8V0oyhJ62N2Kulb9oyZwQKqkJGSbs8qNEX5ZGpk/KiIBZBD9GjFe5FFc+gIIJZHOf2
SOYbwk+7rM+i1JzmBJRYIOIbGt/axhgo0+sySl6ONHGMmLm33ziIjDgSzGOKsGpg1OxE4c36k19U
unVQZLerEyQpWUWOJVS59daCLc/z2DqzebQZeLKpHpOkn79pgyATdWE+QcejM+KMvXb4NOQiHXaj
DcUpZFI8Njdi1tWdK3A4jwaGue4JTggKJKctYutYgDZ/cjTATGpBN515a9OIFp4azbOYTCL1CImC
IxOjzkGAQ0hiGolywZyPAoE8zJTIYKznndMBviddvVdgvWo2jT0eu1hO8kMbZLEZVckQ7KXR97ci
NYxrM0mAFdFD6E9S6tdaPRGbp5HDfKmyttyljTuQgmKN3idZrkIPp4L9fRMTYix3BfiFdtdS81tb
9um+uNCXWDcZ9ohJ7I3UyJ9Go3QfJ53049JsXBvyl4Q5ovzmWi/98QvMnazdOA5YbBRnMCS3FfG3
ik5rNuUXvYKBvbVrLE82BVIkApYhy8LD0aRpHPRc4+eNlQZRr0GwRPYKiL1BDYubWGxad6Shes7O
wpFchbGbdNtE2WR191iVELaXB3V/k83zMNwBwnPNmDSBJ92pEGPWM2HWVmthWp5M3nISEDmv8rbV
7BNlenbv2ZWBOiNpqb7mNhZfddnV/mbCtT7b5miVXIy/OqTWOGbZutrMssyb/TKYlNfh4i9WfN0I
qptvvtVMhnUKghrVFVqyRVenWe9ltevstpdhX2eivUGHqJ70QfCfObbtgkO5pqbuMqi81LsQRqtr
Lj3XAjZYXOa439BP3eStYeU3tdV3+T6e5UTNZU4lIYBdZ/F8GY7U29upZvStNtVMqPQYjfiNjTd6
3ZfiQSozLS4cHnueQjdff5uapu0tHf7Xyw/9BZbrYSKVMmcyFPDK8TJ5Xh41zJJaiwov8ZFic54i
3yVDt0z6o5PHnvvZTrRkjuZEuu1OeW6qPTZ1yl1bUhKtQytb1BMHq2ttNdwQiUsZez51CSQmwkQp
/7ZUJdPfnrFI+zQ7k41IF9QhYqVgKTf6pF1sif8O1lmZzb/X+qbT95UHGPwwFA1LRVfTDM+nrwrx
EeZXk9+Mrq3kPdFwst02TCZ4pFvUCFsRMCQgBla095ldaxmTZwyqo3q2fO+r6QbCi9wJ/4N96dXl
9w7rNwbyRvChMyvlPNGGLxvRV+uk2zDQOxqM1ZLF/2gJ8ot3a9N4n9QZrILe0C/ruTikidzUhHZO
ukl8Zt2IyBzQCghwHOiGoJBm97n35mYPIrdbEufBmvPh4CR8Veh2N1ZNHHI3YFwWIHK9qR1dC3vp
Z/oG9f10tpido7NloLPNTS3zbgmCvIcB+KOu4rHbVESA7/WiM46YKiF4JW6Ju58hR2IzLsI6sEfi
vNkICyT430wZ0xszFr6FZnPIifHceYnzOIiAIp2hf9QvxkflV9/R9LaXXt3VUWobB6YRGL/UKj7i
B/Ol7OT1ajC0Ncn1jPRYu8NtHVQQOlPE7DO/CeZ602l+fWrmIKq16WHMuj16rHTXAgGEfjZ6l0OL
6qQfhn3fMBKZM2MbYLGEDqW68lDs259831PTBpO+q0CkH30JOGQvC1C42W2ZpcYURZn6ZEA+DYFV
S3s+Y3vkhrqRnPrF37t6Wp86t4kaN7ePc1Dviia+WPC9xKyLs8Dql3NStcVOOuSb9nGQ7ZDLkthq
dWcIA2xivfjACTbC/2LJkiYCksw2KhZ/x1blPC7efG8Vro/stNQPaUvgcAxKc8Ru8Jh0IL9ZBQk3
Hj6rRWNMUJJuXdeA6ia8wY2RjzCLAjDABFJun7kAeX5kEb4F/v0Nn4ujZhSHMlu9mjAUe4rzpkvD
OOVbSkdd3wx6uQMEu6CPvLcCXLsdbOKaYKa7m5oOXNqXCGznTDDtHJe03+mD5d+CP2ElanX1JU6w
pyQvgyvMLm51NYxhKnmY4qB/HAbvVgfV2PRtdsFAm0j1El+uPLkys5iNewowN7bFPlGz2Fo5o/d5
Lm4cLWX025pbnE2s5EQGt1NzTHJQQYjNjpoKvohhJXTaHbSw0B5cfYGmg5KZtTXeBv4ETZ69B8V4
cQuGjTlOsgr4mq7thnDy5/J5hHmKS4TymNzBqS22GUy1YiNq0DrloikYjNI5jFghP8x6TBhgPyU+
t7oZyQ233eRTMC8JS2Oh09CMPlNRavb5qYkndV92nvEMdpl8DjSl3BBoCaaZMasLdo75GvFWGVUF
fBvPL42TveTlcxq3jbGT6bxEvRR5t50V92yCkpB4Tn5I3DyWm0ZYSmz72vTvW9VrYpOKMYUmu9io
D8ag2sacF5dpkhfsjcmSRPo0tE9T2hmHRk+9z8o16y38w+w2p3rkmMjBitxpdq97I3jWnbrY+olm
M8TPqiLfGzhSu1+cPOiMCwb6Beh3nwD4SYoFfeP5g9ord6DR6noXXZqWXjN+mX4EdWYCCFerHGMm
fNbxFQxEEypMWDdVnkRI2VE7obE3s60dW+DprRunRGrrxTyGfI3+oy6K7kpmyQgkZaa6jy9Jrt8m
ElPeCI4CH9ocYy1KRKtdySV1KblU4+1p46xNOzT4WGlGu4/N0fsS6EOOdfuon9C8eCGsImvbtF0X
FcQkFKE7Aeuak5gUXVgBGKO7NRVG4Nx6UCpLjJYgRrj4cNSXzBXJgkoHr95UwFA7p8nru7qelwPG
wBCn/bgyjno2mZAs25xTP0mGr3Cd5z2wqPGpVoZVsCUWBeYM9pTWsCWI9cX12/7U9vDdc9lDEEsG
LYDyRBjHR28M9jUgEE4EdXeI7UYedalPYtNo7DlVGzuhA+h4aQg4QIkpqzt/8h6zotGjth3gA9KH
HhCHl1cZeXNhV7r7ln1x7yQmeFpjaQbgZ2xuOWLLsCZMPVwwY9ljxmzdZoWdHWw20ENXm+KYWRWD
Tgp3tkMiqxTH4dmrtWZf9lZAsVMMx67pS5ybcvd2oNa+7Zt+BCmo3XPnOD8mnfGUKtZNuPbXLMKi
byo6cq/CKrJKjEuR9/rJbfvlKjWzQkZaIDJ9m8RSfq39tpVb0Q4gdMFQXi1TsOsB0/Yeck9IJAtt
KnVgl3sfOq2hwkIwFO9hNXQRQL32BTJE+klv2oaGJVDF0UNpjMPJYATRpAof9pMswgWbvjNB9no4
qTH9zpnaGhu/68Y9cuDmNKc0FQBkQWiNiFnl7Iy3bD1Y/nAIQSnQV06Snzb9YTGQZg1E1PiharMm
6iwPf902m04xFj47AVD40FmWhqMMlgUH0a75zYnodtIcraeARqf6bkM21CEJukF/HtB9XedoMz4q
ZMT2DryFWXJhawquEWLLO5/x8aXVeAblTDF8oKPU082ieeNej4lQSf2JCUFbYO67me2lwrdEb6f7
UcctggXtpz9cqfNICzmbnxOQaqY6jEVDfQ4sSOiNGne9VhhIlEY92KsyAZF3J9+PhlpiggDo9wUn
HyV2MA+GFFKUOV0TlOVbpzzxswZg1inGzQRD0Tsj5b8tuiXFDzgPqmbfwCc6wSKR92hlbLRdsj31
uUVgsCQRuK18sS088VXVcKSipTMwDqnI+A65VH2rTfN4EkRBMFi3iq2Zoc3K9TyBcJuMxm6xWyb0
FuqRTaWBnqHXJaQCBseQ2NuBcie5Tvn6k82oXB/aNW36xjEhy1o2pll7s/fMKObJPFie89wO1fwh
w9Ag340jlLGIUgzQr1PF5QgJ8tixU1/0ac/Eecg+xm6andnV4fvIxbkaMtjbDbvmPvBrczf0Dt47
7OLXzlh6W9PPNGqAJHvAs6kMUdGkSHnN9HKgxY7I+7S/+v2iHpEpthdTUwy3Wqzn+7LyH4RV1Ed9
hs/oOLJ8aGAR7hZoj9tOh1ak2WUFf9Nskh17kIqIXwKWYQamNgr++CXsfQ7qOdCrLW51FPoLT3Pv
jWxOuHUvw+TunRKCEqVHnTZRWsRtf3ZoKLfpXA+RZRuG2mQc+fsJqPaoE8HWXejQNnbrtOPkk1eW
hywZ7VDLsdpZTTnBi+HyXDSjQoS7DQnE6ivno9v6dhiX9N0iYdX2TmdyiC/t2lXC34wLPnDeGclN
PLnuTtqmeQm44H1M4nn5IQLNI7Nc15drqTfXNJAtVha8221QDPhdDIXBzAvdSjh1Wh+cscPC9MUF
oT7jkyw4cHybb0tleEk1y4eugfzaoQgI9sUI6cL1oKJuNDuBCaV3ig2MiWKCObCF7qUvRsgYjTct
oFeiC8e4yL7VODJtZY8hFRwVu9mNUku7HRGa1hBWDvEDtFFOdR690cOfg9byQutK70hIHqYsbjGE
qmLJg1zZX1zQtLt5nJdT0bZuDnG2hVic9fa81WeBDxC591jxpI0/JJgO6nk0mVbyaCV5/eQUCVqI
xoa6YPWM0eckPqKvzk6lIt5u07SFvO/H1gjg808MHpe8Cn44bEX3KCW/y4SYi3JIKIJTsx2skG8+
wOmKEcLjnEBn2phQrL42eudFFgoJKvauoP+cUmQDAx5XZyiE+bFtsmGnIeqUhDv5ybau9STUMpGN
m6Ttqh1XTsEu8D02wWVW5pEVaU7fPnK4yWM7NtZVv0zdodHqat7oPDPAYWNZ3AUiyS8LaFP30p3z
K3ueiLpFTsTd988eX8sJd6d8V1vzhOEH7JOWBqihUGj0XHwrWng+QwGG83WGiPtcSA0vFoQmX5gq
wuZylNoLaKVH+BuZs4U7jqtUm+e4M2QyGW+7JsYNrkg9OR37wXDuFm9EUaLMrnzsBr70sGIfu8Af
gyks3TRur2yA7hmOrF7slgLr/agnBn1v1uDq4dzh/yJMeqJtnJvuZ1L98L9iZsPk2FzwLRfYTHXF
wTMJ5NgVXYtXlfLxecsdIjkACjBLxI8sLZ+Lcq6fdU0uD5MO9wUPNg28vRupS7l7EFcuR7uciTnN
c2mf83wed7idophyFcUPZ6i+wKdy8h8UZy0PqpeajJczLbs0W+IiI1gCzfVkSeOJ6RRGjJ0zJmcv
s+JHwq3vOb91Tg6oLt9GaHBpqKAUOzxZc/ucAzuexrSkHY9f5ls/uQSS9JGvnAtDelwzRG8R5w/I
AaTbPJASz8zdTC00xjUjl8OS1gv2VJkaTpq/1NvU0Mf7rNO8bSYdCJB6YKSPvfKLk8BPzoAq5STP
gKQMFhwNwimOX9gSa48TFNni2Ft++Ti42LPs0sVguqZBIUOEO6dTsgXqx64n6CygnSnz+RMzvYwx
RQq3IOykkX2e7GKFgPuKSUQKZsj5L1NzCs3GMdQpbgOEYNWYNl/51xT9zkCpYYBiPXWpFp/LVsUj
rYMgTXdL78aLKIcjKiJJQx92hfJsKvu5LbZ2K+0H32hxULZrfo01afHwBvB9N4klhVxPLH4uXuZO
zjo7MTOk1r6fnJIENeEmEK5ZHDOEgrLY5GPDab1xYygsKpTMHZZD0ZpTniHJG1R1LRPBzTANsUB6
TRcXSihQ8OiZGzWPjJ0sT+Ej5skKt4lqgshx4y7wqMMXKlD5Ig9Q+GaQRO3H/GkIacozM2u9eiC9
rjV92l+reGiMmUeh6ZTfHbq05xTSRDHzBokdtPLLFlv/+otEUWhtZcyE9c9RDvMrbpLZCUZBKG+y
4iIF6XCisiZ+fAszeRTYLWo6FDmnF9PtFNfqSXMsXsB0BLfp52wHfiLvStNSgK6x1fkO0Irw4Vxr
4neCaqzzbeskhruHggAVHOphwI3CYISP1MHu50++JyavSpXVtWagrtwwaDPkuW6wenoqPIOfJArh
x4MOejjdsl0mYt/CsckvNbvhoUxp1/NLSYSVcMLZFzgsGmw9K20t7x8p/NvuY4m5XvNgIHRRu7Hy
qvVAS+Ju32NaABkQVj+v0C680WasHHD4l48KhaR3j4wByWEvZTeHHOlteSWalh1l4D1MZx9FX8Bc
y2JsBwYa2+GoqRJNq1vxESeI3ObGNPsRiyrVJPusdyrODFtewCvtNk0z2R/BKk26VF8cpGPsciRL
8t6Oh9Hd/B/dRIM5MeQHEIsdb9XjIL1XTDPVtT2WRnWEy+Q8vQJW/gNF6y0FAFB65feQz8FCN13W
4TvyghgTPM8z8mZT06qvy8nKDOYpg4v1lO412c5Cmdj9Bjp9xzvgovxbzB9cwEr8yfT3SDjFdNV3
FE8b19PUE9O7QQ9jnobvDe1dZKI+ONlzizTCHzSIkEVfYpdFQMIKbeb1bTFKgaBggMEmzLLflJMu
d7NVO59r7C/HyMFVgTj3RXHYz51VljQuKHhsVxvuoDuku8CojVNHIE8TBS4E598g/W9pby8fL/CB
FQk+0bHWeX9PF81UBscHVotMNnm2q+aYpHkdtZYz3TSjPV5a3liGokrq35Ac/vJtIqKB5UIuzpqp
ART1FgeqWWpDVs4Lql2TwjIvoJpoSfod8gANRAACJX7zXb4kO7xCvPguKVrxY3JWQA7nnXfkpabM
2h4zVEwvZBFfLTaoMIY6wWkSi4Odahz4FzKvvWvNGdSp9JsAFuREaLje+62207pqNDZpakGC+PWD
vV737fvykWTwZQAIAri9R8PLGoPumgN9U8TmdONLOd2IFzpFowtqg19fbF0l7y9mwzIkaRjwjfX0
9r4Hc4zGukXkOgRy1YoXKGXCYErs46+v8/5DGfiFeSYGBOuTtfr6vr0OXstCsKYqFmfLtF1nVlRs
kVKu8jhZcTb8+nLvH2QutzqkmRYIKThAsKKdr2DFcjaykv0IcPvl4MmmDOwBl9t1+4tXnSlemesQ
ioOByfJCjRX9+g3g6fXuzoJ16oC6GEwDqbo///7VW8jIOZ5ycKEN9X3dP6awrbStsG2UFghyk2tq
DhsSWpso0IK0zZ/ipahQrSRYLNOZNWjKez1hYtIBKl61CZrETVx6PhwMHAtQU/giE2HcWXYV2lOM
Ii7v2D/Q1I9QgrH9XQ4TshePhjidKwbAJTyAWUezflCJ0tII4gR7/09Yxhk6DlqAhLUGtaGEXJvM
piF/Ut2KUGpT+9lPZjs7k+qbmVcgEa6KtALLiAO+fXp3U4wYEsOInozqgd6CAxXkBnSwFhOHbjes
NGCIydx5gplLuZv0bD16x5g/Kyxj8y1Wg865xhHqNglmflpDN0STMVpev7HZ8Yz9qDvrSSxSqgFz
wDqJG9ll+87q+CrZ15LnRE0q3mXC8E8Sy2MR2Z3XXwg/D37oVsoBzj3OqAEwmKpPPWTw+BE7SkiT
TZqmH5emg/KuzR2HqWnzFpwiBpUymb8XF1mjONALb6AI6XxtWg4pvPj+u1PYVNFVkOL3MAkr7gip
GTju294JGE4gPjWiasErdldZPq8DG0SUEMjrct7YASUVbJ+UihOuPjeKOU221yax1s2gOcsBsqHW
HTs5cUBL+BTgeS/1CPa5QXaaKlubdpmF92BITCxRkp0x6vI8eaPE1DKrGV8jn1T1dnh5hT6zuUgP
QEPMVDvWyM6TLAsOYHsvN4GI440HDN7w0FS82YUaX+AThMbrBl2Femrh8wPeqClm0jwGu4yQy0fT
anhqhA7OMWtICWM8ZeU2VnkMqq/5z3E+XbaiBFtwS4xGDdemgSxagl9PP6u0aRQDKiIxYIC28sBt
Jps/jCo3b+ckN7B4IzzBiWIJh+pE21T+7th7x33A4IytghIqYNt13L/k5gQuaQ+WUa72kxk1fQKm
eMtnZJ/ybVyxQ6NOr4Tf8xX8epN4v/kaMK05ZiE9Yfq2Rqe93aXMkf4w9kfw7mIlIicao2U0t2he
f32d94cr5oaQRNZwLOzOV/Ort9cBikqJbmEQUtq+OFsGZT6Ld0V9i7J5GpIMufevr7hu56+PFbgM
jNDwtVmDWnQ4Hm+vyCTXxuQXhZxtad7HlKij70K3mvqQisCROG54tMr4Zuj+OV6M6lPHMvzx67fw
lxMHpuDq7Kjb8GcgCrwjtIysoknmALKQFoPraY5HFSWT9R3jERb1r6/1lweIazncY8wPIGhABnz7
cVPkhHZjewvONVX+BQIwDFE7LfhBMFSEozf+9O0n4+GfX9eFyAcwtqYnvw+vWnAe1koEGpsXMlv1
QgPLKu8WJyKoJpYzf5PJzJP166uyIN99vRhy2rCUHN+2qIjt98aZnEWl22ILy3ylK651vW1Ps02e
OKJdfLK3pl253zIvn34g2Da+OVo3QKoUfvuM907WbTV/rr9hodKYWygkzjkH2JsjjBuKW08O1oOC
1nYB73nVRsKA+IiAWzzLzCTIvop9n+53tUHfMI1mvphlaozMZBiei8xfmTRZMJ2waXNQaIzB/Ax3
ua1DjcB6ccGmCfJTu9WXsYu1er8Y5nSEMlH6N5PhcYrMGe7Vn6oAgVIXpjamMGQDaJ609t5L29tz
XmuhAt/CRoeogBhji4pTIEDYa+IB7y+4d1aL7YFykYp0gAfDZpraAsOcpteyCgR5bd+DRvHz8mXm
o1mU+5eSFtzHS37mFZJCZeWVjg7mQ45FEujqMna6PPVuLPxt65NJsJc9crBrzcQccYMKqDI5z4Ll
JmmtBbbHSmikieRKBbDfZT00OBxmi83+Uo5Cu26B7e+ml/lMmjQL3MNk+Sa6ch18ZYF+3Tqy44PA
nmEUPHN2B8Kf9g4JIVjpIle+M0qkiAW2CJBFhoTzePb1Nmw99qGLFkcB4j3y1Um1Ub19qFQ5M3jU
nPgxw4LI282yDw7TklifWpWNHx2sdigPkPOpk1ZZzrlsEpuQwBTn8S127u2+ESvDsYMkdwBF9lF/
VuiYGOTbnR1iZDE05xa7hihQ2Eb83KodhnbYOYAc5hc/ZzXCzsr2CWr9+lXhg9odFU4py+Hn7wPQ
+AmyacfzL7IOb+4Lj0nip8mprAje8KQO3QyHPMqLVnvSgE3uySzLGeqQxLp8hq2Sn0tDqySDSa1m
mE31uXfmwEHxCsdzVwQTIeP60vfxJWb9cbFrZNfWSGobia372M5DiC7RNiIH3o0WwgbkYf7JSlma
mbeMS3Oi9q4kE3VTzJxoTKVVqm8a1ogEGFu/XIGcdAmV21TBuZqnaf/rlf/Xde9Q1RLgAj8QReX7
Lq2EJhd0k6hxnmb4sWGOmGu3VaeW8svLhf6/Zo5CXONg/nvvymNbfP+v6sd/XT6/ZZz+/Hc/OaSa
/QeOrBibcMjQTCFO46j5SSLlrwBUkOKg2LIID+Tw+zeL1LH/IECKqCL6PHvluFNp/Mki5a/YwH2K
aQziUBoExj9hkb499wkPIhcwwOUYho1LooS+PkCvmp4GTR+QJ6ic9ER86OLnac3GCFCbIdbLgNmp
oTE9B/RScPhe3a3/MBB6Ca/636Lj5eKM2XxcOnHbo6BbK4JXF9dNtA/AqtCyFWP23oy94VAuegOT
0k2OLcUWOXij251kmgCs9XYeZjgo7Qtm2Ce60jwNK5m3KFDtPghBYIozUxv4ko7+aZhlEtEk1PqZ
uwvojxVgjxlmfAOcMX0dR62aoljHBl62erwl/LR7xDVsNXgmausg58z8lhkD7pJVaw3pLhsGABAN
YtXWL2ZlRnkzQ/nBuF3OMvvcITasKAhz3OfwOZ8+ArLtXK1wniFEZDBXrK6HnmBJyB9BbS9oibzq
B3Ic59J3RsDNf74c/5al/Zqk/d/X6nt51zXfv3eXz+r/Cd9HnpK/X5N3WZk8q6r5/prTjWiC/31u
u9VskZVFlYmPhk18dLBaxv5cjshKcHFcYzhXI2wMGFlyf3K6jT+wq14rNst1kZzwT/+9Go0/jPVn
wYsoy0ddav6T1fg+34hVyBQJISmAOsUaXudvV8SUZfY8N1q5r8s4J76mi2QDSgo3GiU129VHEx33
c8fYXWxEYJFEwSDB6DaQslEHAIq0G+XRrgPizMnRGZt02+bBosLJg64UkhCEPL4eDA+2SH89mfi2
4VCm4x5TCIbFjcKAADaQVl43RbPcKNKHYST01Hltn2kPpiGLu4wE62yzGDladT1YrvUqhralVlOj
MI6XvQGlR98IN3Mfi972y8hJAEXA2QItzEcvz5n6QkHeMI9RYUEC8fF/2DuT5bqNNeu+S83hQI/E
sIDT8bAXSZHUBEE1TPRNokkAT18Ltv5rS9e+Dv+jGlR4ZlEiiQMkvmbvtaepM//GKverDv33syXg
SuJ9cqFo0ksQNuf9VOGXUxIMwi+b47x6J58H/VIpL4O9XSnQBj57Wp7bg/KCMEYeOp1LnV8n+fzq
ViWNu9RvrKPlCRF/fcOS9tJHYHmVQrfAAh1ueu97Z028z7KZaJmmdr1eJyffBWSmMCUoFWTeEJpi
lLjr3yDwtzvg334vjks2bR4D0Z/vEOLKmn42dXOstfEZFkxkBKVzXXo1YIbUeMzr4iZNiu6fNaS/
Xc3tPt+CT/G4/tQeeqi7y9ydwRk4ABaY7ToH+IlGFFaMABJMu39Tt/zUn/36/eDuezxQgoHgv416
aSqATlCQLa693BnQPq5sDz6eBQhhlycQ0oLZnv/m0m6vm58v7R+/6daV/+F11LCe8hVuwWM4UKUl
m9KsLxIQwWseHP5wKP3Jq+9XT/i/fS938wnSfqJV/cnSBZoI9bUKWz7GBf6Jo/bKds49cso1ZACF
OE3uFjeUhzUsb4qB3KG0nvIvQdsX+OcNtll0E9dkuiCj7Ubzb97M22/680+3NcjYW1BSuD+76RW0
lVGyQzyO4tknmeZyUCSC22GuT4rM0v98LX6qUX/9rOn42VgxFfJhmf542UGRzBB4eFJFsqYX3IHy
AC/j7/Ic/uyOYp6yjcxt7uCt1vrjh6uWpEe+0DdHErjdC5VDBVj9djmWsAhibw5aTrT874xyf/qr
BeQzMlQhDtn+6VfzUb0XLKmbI7IklpF1Rj9s5uPf3Ezej0XcdtahGrNce4MQEx7z8+RkAPPottif
j2lwIccPQl0kiAzpq5GTWpelIjqi+qDrk2E8j90CpCyIhzbfhca7aRwsFR6Mqo+H5GmpmDg1DgqI
/Wx91TYzTeqjvKTscmNckQeTkQxCTlShJ+XsIZVdduZXF/7UkqBu7t+qhNx44wxH6ei6nwY0AOFF
Ul63zIU95ptlbR2b5N6RYKym5UrVAx2ijqstgoV0Oi1HKL567zXZQQ4FchO0jP/5XrO35+rHO5t3
I0G8gb0FSUJ//+k2CPsQBknRHfOMRV8lfSLaeRDuqTjzfd4C6ewcaF2k9cgT0gaL/DE9gu0ygz0q
LrLzdJndZNPQHck5MY9dHkhUzd0bMwIR4VQuDq4UCB7/P35sn5cYgQ6Yv03x093rl8wZMkupI4z1
sGZUFW/v5S/Bk/NeXW2WwD1Ulmd2qz06Bxn5R//DvX/z6w/xj1q8/1gt/lBX/mX1+b/QI8hj+9cV
5X+X8pvK3v5YT/L136tJ65cw5H7aFtt42m2bU+d7cyd+oaui7xPbEcr2eTtDv5eTDhZBgWKS/xxe
4Oy9fi8nxS8MJS3Q49tkkviZf2QRZLz34+1uU+DSWZKFiUHQ5c6xf7zdcXMmqiqycwOEVxaPyuxd
93oyZ6+YYDDBvgcLKqC9sZg2naTukPqHKwxZuf26RogKUBuDc2NDdHytFi3pYhCYtyN0qYmXVfUC
XWUOg33oZgsKfjPn/6m3PMUucw8zDZhHVI0Lq7VPHujaqX6FZxVuyFPDntEuoDVN3SfQUDrYIWId
5wfiDbxqp6sRgMG8am8CMhkGM5pIzINDakMAy62SfmxpzPVhKfrC2ZGgJm/8YkAjaLlFBeaZbnON
p2ZKv0ryw7pjk+dmeuHidIBK42fEZk6uDap67XPP2FnzamQn1P5Y9rvQmobrBRVAyUjHJSAwf3WH
uZ3RLadq9RF5gZv66DZ2Z/b7cgq09WC0yyyOUBsded2NlX4sN8rjyTWGIrzrMh2a+5R41CriU/eB
cSLIr0+VaE2kdWjxDnYNAAG5muWNDNpbjAsd8WZ4GpiskeOSLu1pbsEXRqKsVnLXGnjtR2txhdy1
gVNPR9fpfT82qFj96iDE7I/TYVAFnoWoJ19sGPcV2gi5njFITQnk2KF1zXMJKeVCMOQrI2VbELAK
a9tGEoVXwb2uEP2wyoRwR+QD3hdoVbuFpZ7q0bK7OaF7riRV+WFpzUDeQYQ1rEOCPWEGylXMrGY8
XPLcXCzpqxszzBoUFa2yEbQZmJ0jwoCKlom3NZrGqUom3r8QvagtK9uABoxCWbSnynJAzPHaA21e
+Fj99mGTT7yN+i6cdiu6DX2GvdTfdB4bfviZs1scJ/6d+aQH3xP3VhUi9ixLNKa7RE4d8OQJjBRO
byQxcWgv9ZPvL/699Jr8tcVKAZzeF/aTv5ozlOEiaO9WoxQdDUEzXBmJUtdL6mArCrLECdieurhw
Rq/1x92K5iWEGVnUHwcxpe6FmbbyPUj9vD4uVjCLSCXSNa+S3C76uMznudmZ7Jj905ZGxtQ2qcJw
1/+KSzWaDjBkroFFGwpb/dlry/SFKklDkWHZZ+43JBGIS7dBQ+PVuk8OZjX3X4oVUVS8butZbtfK
uEOwNEDTtyUmwRICRn+Yc8OyoUC0/icrrOgfOl+G0IGA6NfML7CrxVASOrrJ3OMzC2RGdck4lhdl
k0sUQzoNDBWtzBvfer7nyzQDRSlw8PsR70tCjeggkJTjMdJlLJHos6zthSEPnazzD2FTgcYuRNY4
V808p6/g8QI4oniZMZfQ/8q9A3X1zcCp2CGKhsCFQJUTExwxknRoIOjISD4tP3pNgai+qPuaBBGj
XC/ZcHRvORpuSaQmsQ/cUqhofan3JrPW6Vxka2fui9q1ZBcBh/K7A2r4fDyuQBITWtl2EG+pwHl/
Nvq1mjYhcINdIHJ51vReK1CFjxDoc/M2aXVf3pMC6AG8K7aGexeG01A1e6Ijx+RNT3qakxglmDEW
UebIlMCVjlOCBwsYaJziMfIkiiAjXL1bQQAm8HYPZwhw8RH7xzMcQ1GfQlC9bFgLMMgPMyA5b58m
ZMZeBuvYFJ/SAhj5ErFBH7qHInWCcqcmpJUcuS7qf3nB88npzXlBAoTYYwRtKjBtwEn0GTJKUTYg
AvsMVXzQc37vkxpK9rkN/aT9mOQTgnhBeEBI6AImwB3GRg8Iapa2zfJSaQIg70WC8jCygBpqpuoJ
K4yL2baG4DnI7ME+bUdvBVNNICiWUT4FQn6tDB4tEK7rgj9qgZ/nRwaqTAcnM6bRfSZcTEB0A6rY
ObpyfdYBXdNeDHUt3oY8s18nbRvGwzR568xxOrrAb/1R3y1zZb2lq1GI3arhku/HaSZKED+lnb4g
NjURk+gEyru2dblGqWGO4NJGDGg3ojUWfRx9AMyPIcN9sWcZhigN8ZR88O3ReixNa2H8IpZexPM4
gzDnOwR5HIiOoN0CSTeatiFIrsoEQjese4PRo2u1Fa+T1gasatZgLHggmy0bzO2K+9a10+roqFU/
TY2XqgOhVl12UeRlCrtaTzxgo+iyZA8LdO53rl1MAWJWFQQY77ykc6iqm5ApYqpMjCZD0oKxU2Ut
TqT5esZRdjw98eaYUsd+kSayzaFA2Y68DZ0fWAHMdZoEjIZYMCMEIVBDJEQb1ZQfNpK6t/Nc3KIm
yDp51CWvDlI9aQpPuEa77iIoGuuR4tpyd1ZnOP611dMDRCiDhXN0yCh4hyfa+ZGXKOsT9zEecsGe
Xu7qSqbyFkU2aLoMjgzR6rprr7VVLk9GOROxUHIdi5tlEgjukgBGEKFKWWpBtSXUleWQmZXhea2U
OMiua+qjneWI3wiETxlxkRIq3Ie6IG+Y+y1FCo3JwTVjv3IxUwItnh6o8tkT6s613hFGlqCLjVI7
O9P1+2UPyYVssVzJ4K7MJ1C0bRV6iNRnOT0uVS+dHcjP+gG+u/8p7cA0Innx003gsmAmTdeazyiY
W4tpMtFUBMym/PG+oAb80NaqGKLSrkgLdYSaP692UouDbSTOPai80TnjAxPN3qKq8veT3Qf9JXXV
rG5DUqR7hc58stxzF3Zz9laGXd8XezCaCdbYPPcr/TTD9M+PhdUkX9aGwQlRr718HAhlsi5lsLKd
HKa2G780KE3e3YQmO56wdJcxnHukReUIfzQa3W6D+lLIhHHuEeybqcFrj4zMBp+YbqfGoyUrq7xP
3KUwTgV5iAGpGA2V31pjdSVh1KmmA5F4c4Aise4O3sBqDXZARfRuzTXAn4WEMhqzJQuiqinZNRSV
HvEiCl++WagzQaQUSqmTVI0RXAzIcV9be12GWwvRdfvBrpZBPSAT77FYO416ByCL1txlQQf1R4+L
ecZuC/arrdAsxCk53v4eZgi4pSXsy/ycCRJhyQ7C2hoNzmI1d2uOs3VPO6i8l9op+vLOFjTpD15O
9YweB//dVCzGHooBpUB6TIVqm3k8+qDRl55n14BVjYkFz3OeAZeeWJP2hM2k+bs0PFTaMjcD4qFg
AmJkm5SNsRVC/E2LYoyxaAnrH6F5ECQAbGZwM0PISiaCcbwO59RhLESFnmflSfW+e80bNl1jKh/4
5QYprc9rWRT3VFeIRQLpjFaUQAg3LxzuLD/q+mWBfO7b7iu4e6FilqN2Ehcme8BoDqme4x5F/huZ
yc4QiWZAmoatFB3WulQGDjbP09fBNKnbcQs/iJLEmt6oWhY0TGla4h1Y3O5TADfmEWdUgbR27OR9
UWp73jUEjCG7tSpYY4r9/ysnYkfGbpia2AUDMq6Q+/Mmrhyu68HJ0uAFsDMqSt26xGoRc4QlbnTM
/N2ZmbAe26nqqwg7pvo4zw7JJDPQY7T9DHDsg5Aqe09DKoXD2Dm8lYCnCXGCgNfK3crQ/TO7UQ3e
bUwWdNmyXh4AuhX00PnofN1iRWiApEZyH0DGY1GDYJbg5QCyeQSCpGFdm/rrCfmwVBhyXEyEmEes
jHdIoV6Wxmb8SjC8zzhW1QCpxrRz34ZsNr/lSVKCzswCPP3MUClTXWMa0Yo2G7ojpNFIfxsW/KM+
/S+77x969P/Yzf9v7NORBP11ox6nb19/6NL56t/adNuhTUdvI+CDht8b7u9LH+cXyD62bVroYjZY
27+adP4OcB0WOyFWLnY8W6Lt9w1s8AtBhKaPMsKmvXa2acz/4xd9H/3+p7gv/upPTfr2Y6Fl4x8N
+U/8+ud/nDuvPgevRfw2NmbI4xzrlb4gAgaqvUhSC3Y/3EEzKsVQFY8O2dj3GXx9OLYhApgRHmCc
QvQLH8Hzgwfz/b71D1hMluJyHTltL5s67z7Ywbrq2JcAMw450BbwVetqIPEjwTprD71C+fKUWmNI
pokBxwa/Fcl3zk620ptaAuPxcS2xP2bNpZcr3fdslwoToKkDtBKgqEmkaSYT147LrkDL1LqUQqlo
6rs0azEiVyZRNbNrHvvMcdKjNuw6svGv8dKpl51fYEEj68aUNzPrL/PG9QKLXp+fyryqfaN4WSfm
8ydwb5b/Injfv0lUDDt63gkxFZnjdxxyeAoXhXP1pg28ldCS5Gms6Z5FVCVUuh4HpmcZzw7/xK5A
Nup80OTfqpuuqBrjRZHHDDFVhvJDXtU9hyU/aDsXcT3gzLyCFlh5YBlk5dzWKhXpB9NYRhtpU0La
xtc5A3LfdYaJV4TMBhLowTa48kGm4eB98Azl1q8t77TlsMCwj1tn1l8tE135yiK5+Zx2wfI+lJym
SHtI0fD2rOH9W3chJ6lP2pywNychcrjvvfFaoKvMb6niZo6b3rZvwSImxom3AW/yXNbW8iQaU3/L
bato75HEwumI5KADhKBSto9dFiZnZSzBzlyEfzLdKbuvV12cIMTS9w3kH0Z93s973ISpg8GRDTma
uMCtOPazQNYUU7QJWIKtSsEpC8kOY3RS6yqEHEDvT6AZ5/JcDRtUmAzOy8YJYcTEPnixBjud3RGw
BQiWcBecAm2Y4n4znAFvaVAnLddXVgwlRg8C6H5m1CKwYOvUwtTqzMuFRJbe79tG+8YlNI2qPM6J
L+6IDvHH8zrneXqmhemozpJhhF6QjoM6JCIYcejBBKgv+kZjatWdjDNj5UUF6u044fnz8fW3wbQH
u9ZeLbj7boyqQgvtuUxYx1BVNyOlfs3KdTWukxRfKyZFZ3lY1JIryNiLOqGmnu5l2i63uR94O7tY
ZuOGefB4r5vaCuKZ2C8WOLKUHy3DqE/kE8DOSGseCVLkK14O00hEpUsx/2A3IZbfdEi7i7az3fvZ
Dto3HGP+a8KtpWJkRVBvKbbaBpn4unpxCfp3iVClO+0FDVpV7ERWQPdggIm3JcMhaVxhYxqe/cRL
H+elc29EsY1/oDmToXaBr7mvuqdh1Hk2f6UvY9OGv3dwcVIaDKUIy0K3zHPZDdMXTgXXGfe8T7sg
xEHupA6c1baaR+7PSJtFWNrHUNUkQR0dsxvmAEeglusnqGK9ti/T3jWHh7DPpy2JIEyx1LfSwIC/
T2a1NhVBU309Nu8tivIpbzeKXpDmu74aM31lznXeJpAOGjGpGsnZoGEuzKXphNVlQvfBTlz43Uyc
i7bmwT2oWpmg/4iqwKMfkpVTshLn4kfrYBaPiTT5Ma8d3XuaONAkBe4YuwLXPnMsoujMI0I0A+qL
bF0g7/5kJ5AsgnpKn1BdDyhGcSTr9I2FXV9/DIex9l/X0m2KR8EsZD4Qutaoa8C6mbr2ExKG93jk
FQiIRpMJdqfSGRoDSavob4cCmkmtLHwAifL8t7HzyMgy8bWcSM5wEc9LBpyNWdFZQeL1wpm0Aa7+
LvXK9uxMpfEAQAUYGYURu0FoJTBEOBcW4guwa/IPXa9eBy2h8MWHtO5YMxJrB3LVIWlgFmI0jkD1
8TGBAXp1HG3HlbJJfSFmErabLqtDNk6hiMyeZc5cheXHdPGCWzkstY7MhtQDGzIlpmNJgZ8CGa2H
0rgd/VbHWBuLU+LDuVhYfl6YLTTziKmIR5TWyEpKI1usRr3umFNVJ5VOzVXIcW5Ec7cuj4Xy6LXC
0hv2Ve45uwQmv8YDN9tHfIt4zN3FDg8u4PNjZqfWk1dUH1ZzWKNGVuO5Hc133wWpESAEcmjmyQKq
lXIuwrStP5ZkXFSXC9ea3VbwebCKTn1KWYLSl+XT1H1NSqdvYK4Rx7Ev8oAP3A+C/uNsT2keFw0v
29es8gHN7rAl1xInQuUm1/AAXPm1yPr8DRW7bbyAoiokey9iGw4JCslkxwNiM+rglkE2ZAfTFg0E
LgjuWn0/B0t7zBTclahhZMyIe51NelDX6iI2jvVyyNwkYwJjSnENpLKvd1bBWdrRIx1zu2eXpSCd
zjLMjbgLq+Vu8FZ33Ts1o10mQUUeXvgdSMliz4DIYQuIGNKwwCIjne2OgNnEJ29czV2nXZtgFp7O
+6rvAmaYhY8Tfw2gURBepyKHSfDn0nD0VeYU7Rsc2NWMx4zZdmLopd2v3lI8zA4LDwgP6fA2+Saf
PeMEXjNRzj6OrDBWAelNUki9qU0HmMv0Xsslk2f7qmKBGGDRRh27QPN/Z3gnlyNRhYyvOCDHsfpN
7vB/JfR/sTr+6wr6v2ugYz9suvjy7yU0qkMkgsy2AVADUf6Dbsr6BdVTQKC26yMLZCjzrxp6Ez9S
qFFDo8FBi2N5vxfRW9QuKTHIDymlN5gvwsh/UEX7P4o3WIkiz4JpDosWV6Jp/WwgawjIQUcSHALs
iOZRwWvErEyAVzaWR+GU5h1LBmAN/Tbdyud1uJiN0DNiuwuXr9LwCcIGQ1u9AY5jsD/2xfwCq0Zv
gSLGpyFjW4Q4PdXPKg86wjsxON9gDEvFZUl1UcVuyLyUAlYZXybXSDFWgUmDaFbVICw6I/BIWMtB
vaJ3GsOH3JtHUPyMGcASuc0W+Yz83TkmmjTVZzMzakCJDDcfGyKs1cEt0uQddKWsSMeo5mVvlaMO
Y7Mnj2JZ8q5heJHxHYKszR8D1gFwlAwPOX3D5oOCLBnHfDcp0EQ7Fn+wPDzHbrpYtJ05kcpjDR+p
1SVcBZI4SPPrA94rBOF6ISMFQnDltVEoAPEgRJBM6gVgVMWCxs6z/RbVV7//4Zb7E2nMjytLPki4
1cha0TbBrkZftf35H7oh3bZE4vn+RUYGwG1hBvo5SXAy/Y3o5OfbJcRHKjbxLLLsrffbJBV/+C5h
SVU/2datngoHpkUDVeakmrFPT4STZ9lv5wnNtPzW/MnvhCf2hx6Pno74eoe7km/INhZbz4/fr2aK
lyTZ+Jl1LfRPLPTlSx0G1VsWhj3oBCDc6TlsaghgQQ/0j6VXCql0Xlal9+mctZcNVpiaaiXVrzla
d6bXfGhd/43tHlGeL1IuYX1EhCfv5mJsxmiQiBaY4C+JuGTMRSan3zO3iWw/4d6TM1QeaIQO75ZM
zfPZUXPN7Ah5KoU8gafXwBqM4Y5eqXkmNX6jqU+Do3c4JcSeVGCCxEpopDDiWNJSF7GrEo+JdlqC
fdHLVfs1WB1GyIL0S3fMepw27aDaU6kcvZyDzAcjYbQVsGcvb8avuA2DF0gq5Bt6SuRrVC/ulJ56
VrUn4kjZgHaZZ4ij55XeN1ImvbP2AEHtdDEWwDsK9prhsO/6eZ3BD3TsRPCpNvYCfg6OqnerAvyr
kVptWqa2WKvPyA5XfGrEdFZRT/LEtHNp9oJjaFbe3VzXfXjOwOjryAFs1DBNLorPAzrG+sDYJhPE
NgaFuQs8aNex5zbUmQmhYG9WKqmQx4JMFuwTCP0BUBkJLNalqO0P68rmPwY4EYBcapvxpneq3ruC
MgsJygSnfu69RIb0TmMRXiq7FDavYhcvKmVtES0qABJKvOYcnN3Wofj3ePqvVk2pd5Er8mEVO91N
j8JMAxFP4TwDNe0FhSRxGJufxx/2adUHTUwUCXLlnLQWFc2sUYczDEcuBdLU+YGMQTtj0ts6GUib
wXRJzatxk8wWUW6RnvKkjzsB+pNbZ5HB2amL4KoZyqrepeRbGhfpAFyX0NM2g9MCmYOpWp0Sg53j
n6v3o5WTa9mxuvxYsJP9puVSfEtdMErRZIxDytO4+t2Zbrm6ULZBwFEhGGnsOPrW02B6wRWZXJOO
ViqjGDbJjY01vz63GRSYgwDKfl47Bg1xv6zesyNWkJTgic+VqYd9Ow/628wO/znjKtq7ALdsG9NK
gyeVmjkwUxGMOnGLR5j1vj2pO5/oRBGzNaprMjbB+kTWyIJ3N9ieuB2s1f3ic42fS8OQ3qVo4ZHG
tkIcGy/Qaw3CVxQdmNdBIYiTTPJpgIUVtN5Zo1hQ2rV+WEyamkPrsGWNXFDBI5EINcxUc9RIdrHa
FIeteb8YCMB9LzlgSMttak3m9OCpJ9InKEprx1aPVlrM37yRUKtIOz4TGsLj5JG4EiIHFt6H3/gU
i2CXwODd9KlG2u7FMjUkry9+ct+UCJ5O+dpOSNSr1egBBJbzGkkfdw37v0Z8FqAyrg3mA9Yl0Cvx
PsMFuAU0035LV3Ju4cFiMNqZqiwNnq2NmlLqsl5jH57hEyQ4ZJvtOr+PDAoYBgFkf2mrqcsJZ0gz
sZNWyzG1Wtp+CN2+/bC0C1/GQ+SQ+zqG+J2XrKXVMAt2SVDEVHAoB3JuDoJ+4kst3fbZSQHEREOw
ArdSuDPD3SocNsvelHD/raLKTvitJkJqzSb8kGBwJiAzyPA9s7DFxs0Exux2dWJ2T4wQzIKu002+
+avnw2SBiO1HTViaADvKSVxB2m7E+IVcSabRRtflyK65XfkaDbP4ivVKcw/MraVG7QD5nsKSIRgx
wXJ1m6PTsKhaL8GIbqKDcdjUKKZnTOcOACNqEFa/xs6Dwm8jl56CIHIrgn2LclkNlu+qvbeXFrKD
wzEwYdS2s1vKcd3GfmPI6znPZLBvQ8//VEgiGU+k4dTfMp8NGWEQ6fKkOiMhB0cYNRRbcFGnoe7B
KTp+kQO/lLktGNn1TnsTLnjMd+xyMpaIalkwXxSyrVihNX7LeoJaYJekBWnFOMNRroypMD/qfrC+
qaQTX73K46oO+PhvCcswXmZoEdzkCRjeXC7Oisq27MazLti0sYbu3CWCJ1jxCInRg7FEqNR7jVnU
3TGUJOBVVC7rYwy3TP432kK3x+AG41NkWVdH05qspHDOBLyhxMDvQjy4nxASHoac/tmy1o+IMowv
aCrc13AdhltmZsFzo5T5hUQLplYhm3mqHmdF217arC53ZW/pIbaUSQI6UZQd/hCuex+zwMifSTkj
LNEPpUcw8zTpJmZfkZgRm3avg2HrOp9Tv4IN4tmLpoRbSJtjRjjcJhy/6DIgTQ0IfHLXvPQqSGvS
HLKHgftdxcniFfeKyS8BuaWZ3M5DWGqSu4iEg/g0G9YuZc/CTHHyWDcYa9rs2HCvRNBWbXX2Zp4u
oupSl/4eTfgdWDxGDPMSNh6htelwZ63UkigQrPJL5dStiizKpPduGusX/IHJV1GYcG39XIoXMZFD
Flm1YfqbTAVuGd4V/2uZevg0xdwubuSEMNn2ZTH7jys5Om8DMobXauChi+p+YB1rEr8ENsFEh8XY
l4ASZm+GSSSiCKllJkQ7EMwT/wXG/+odkIiFTLfwQnZzeVlo3erm19w4ygNWhO+VtWzaD7e3b2ae
sk8NOqgvXgA1liW2QRYjYbup3OWV0zFtK4tgumoFxHXe6TpVd70Ic3QrZMLBvCng41grChxXdyPL
7SmFWjl30xY1SB5vyahGTCup66SIor8QBSxyryuRarXZal15zryS4cmQY7gMV8I/4K9tuB6iUIzp
A45NIpel1vWDZ0C9v9FGP3fw0taBO5I48FnRbTQrSXnx5LkwFOPWh1D1uU465u+RacuFTDlCCFgu
ovReam88Ft0GI4tG1H9QqOwWZddzQeNdnjvwRAsxLr2QBE3WUnvgIWtIaoTYF2rNPhPnlbqnRZYO
vqYmSbwr4id8GxRoZQcb9EZOSXUHQ0gTS2hQRtixU3peyqKMPWOOVpeq1XBiH8K0cbesQMyuyBg1
yM2YzX5Nv4LXKtHV1m4e3BWKBfhXYhv4fURC9Ie7L8HoMfkRk4mK1WJtYY7xyjRuY/AzPTm0ia0I
Gutwf0deJhZaGTRyS3DsA+C5T33ITr3c5R00po/r0kFvQr9S2YeyL8zkccwr7JBR4ZA+fKAUsVkj
M2DsRsYxStj3WergzY7wjCj/Q0ZGOKGmWTpTe6O2goe0J66LVx3LlAKGLSdk0z8tahhDdGPMJzkf
pbEGe+Ytbn9tpE1aXwF/mfR1H3TBgAqXpBFwoulM43sBELYzb8fOZSVcWZ6j79t2SuwHu2+Ff02c
cWnHi7NMHxEkc6ZZRYLcpVgqyhuh14oxa+46zzqdl/ce1R1W1EJNm/KMHMJTLR390lstGSPeHE6X
nb9kAgReApvAchRvwxpF3KNBbT1HdW4y4csSIqkp8AZbXjGcZlKvaS/MuEG+Q+KA7bCVENp+AQzY
djvVj6516lK3XPeiga9zEXowCc6W7lIz7tirI8NyuPjcX7huo3YIeppWd9kWU9XcjLfdQCjAfkBJ
VOwXRUm+yyrDbc+5U8kMbjvquIaoMsQnooYo3tS9+mB6VbaeFszMNuxhk9J+scrhDrADP1lzmU+V
dHl1B4DNKdnB9tWkeNJgE4Dt7BB/lB80IsovNtaoryt9r3wxzC57KUFk3csGS1WEYQchhu/0amYX
zxLGNic7v0PnzoHt2WnAQromAYhfvUE26Vu8vdmh9d8UtwSJpgRinwRmCGRfCv5H1JpLSectPDVf
TGkwPs2uM3z0eAuib4IZwqpkynyYLlmv7wXkHvJbWZbZx7R3ShEDoOaCaQRCt1YeoF4yQykfTeVX
ryvlEgti3hCs16CTlYeO/Q6PUCrXz2uQI/NGlYpPAtIwcwREvZl7AZ5DfOmSQN5D3J8J0Gih+0W+
Kir6spAx/D6D6gtPnbyK4Tcbwv8Nzf5riyv866kZjLRev9U/zM22v/F9cBb+wkAZolsIOIRSexN7
f989h9tW2oRC8bsz+LtC3LCCXwLmE7gAMSuaJj6of22fSZn+BagZtl3sxBB1BHaQfzA4s5xfwxV/
90SAPCKjK8A+gvURqbjt/DxxEYM01VC1kadW4geVo/ris5EWZKW6JXia2PULieI78Rxxi+uh8aFC
e70Y7zTClGzndQYRpI0l83InuQjmNU86useQqI/kMDEWQbhY2eV4RVVQhGdz6IEtinnqh6dgZs1+
wQ5ZPmejNfcnH61Pch1qWb6ZekX+y5LFCiPUKOLNcSo0dWk4QpoV7lvAzmlfENX8kgUNha32gRAV
afEKGYw2xEuqz2GoKftBRO54/ec3dMbZSzJzfATWYKK4DJ1no/bKT1lf1nsXrfSdKjMwv5Y17F0T
HAm1JnsRlgrpHa1SAgyUjzSLFh/OMZ8aHHGT0UI0job7aM9td6sq+n3C9Rp5P8Kkv2Rp4x3ht8xE
HTQT/Sqk0Cgfe14j6eTcUFz2U4yQ0P9KeOtrSJ5hzKQNPL9W1h1OYghcgUao17graSZJTp8AnXg+
0uFUE5TDxDqbgKGIn/YbcdsHSfbZqk1GOUH56LV1ekHennwMZYvUyugElkZfi/3C6+Ipm0z+nqr6
fO+J5F2J9pWwdyJTmemgwsnHcw9pJNbLTHBFGnoXBtXikeFQ8eQ7+mDoZpc2Lq2ks0o6KhTzu9Sv
vQOkB7T6bYbC0YHfvzp9/1QMnXWbJtY1jqgn4gkxgS7433b2nEne5Cq5pK6kYG9Y63xVU5rtDGa4
J+DTM1nYyGGvfQAxFF2QEuIgh4yV8rPxUrT89rbvp/kMHRxNE6IGpMKslC/GROFPdG3jIfQhX0NW
R67o5nCuapxSSCdWDlSUZ0jGPODf9sBSaFoOmxaMIzvk+/U3vqT/HR3Ug3OBNYIs8ove+R/2zmQ3
ciXLtr/yUHMmaDS2Uye9leSSXL0mRCgUYt8Yjf3X1/KbWciqBOoB9YYPlYMEbrQKuTvt2Nl7r41u
7o/yrqa4AN9CsNwGyj07qpY34JVH4lKLgcG3s/Z9aSV3UO6pHMi96hw3ff6N/uL2m0UP1bHssxE2
+4Lz1k7Vq1uX5mWtFZWTgZ/+BqoOxm+V+R5F6Yo8NvOzcgF9L4bFamjOHjLp66NmbgtTY1Wneiky
EBXV7VpULQMCIhE7ldxkN8fBhescE2dhtbwIFYecb+FVyp1l2LodknbKxeeZtJS4KGOy9nmeKLyV
y4tF7/vG5sHBTaABb1H69WnAO3+zsjyIqCb7nKSdg7uSyYX2pwmzm40trGndIprKdr6ncTrdIg2T
MKaZLSwDc7+uZnXfU5W84+ov72JhBPc6qddzTUYl5Iqqb9bM5JqD/dL+bsCRhmxIpiP9rSAO8Ynt
wL++i04kW7BlPpLQUl99cX2IK/41sXx3vkmSgKKVKch7fzfz0p8SDAYZNvOlPS6J/cx4jSeCAhOC
0EMyv/crsLY1Awy9KF7yNIvLT3+2CDTn/LYe9Zj3ztyHzUqmZUNRDduZq3GbUAe3qQnB1qLVKME2
ggGsy8nfuSpy46R8m1xERDUJcL4zkGuqB+SpwSIK8vLbGouvTLTeg1oYpCrDyULdLqBYdN0gLlb5
uuy9VJnxLsE/RKial/ZgTDXcWHRiYxq+NILfuCcUnMzMbMl8A+0xFhHdOudgmFj0qsQRh36cGwi/
gIXLngWkym33Lh7HkowgijkeukyJCyZwHPNcpJgWtviNxS1hAp4+ltS23iQVL+QjNEWCDOCPYflM
AqvmiHOvGe7m6662MdsD0/uRm8I9gP2SDPqQH7jAEFZhPIPO/Mpt9aSIH7j8HbdmNm6D2Puyr0Oh
ne5az97lvWmFbAEOZpmeYcDGpHjKp17SUInrImxKFZlg0vnZvRbmrppi/rs5lPi1fW/5bWdPJjZn
w3c+1CpwBJvEG8c9fLc73+p2db6yfa22EmW8yf2bFvWxssubsZI3MeHmBsmIbDE9R+q45C0zWn32
O7AtIPXaMdhWidxhoL5nbN/WlF8E1w7TZbRCg9pf0bOsYvHcIszoE/qLYhJneiyM+CLzmYeDdSg4
iJiXbye894aNHovRe2bB+swDLhBoryMtlm6KCXmyKM/x6mJmLTK4y6OsJrmJhxa6XZU+KsIaaEb1
vZLEKJL8qaiKXVeC7DfyLlKVaR0cs7TPZemk36Dx1vWUFZN4FB2HbWoUOqr92H0hKtEF24LaJc/z
UnbzEw9BD7DaZnWXPhx5mO5oVKl2TlAaW6jhLNUoPNk6ffBjkevZk5UwqccUt1idfrc4zzZug7d7
TLkAA0YajsE8fcVz3mOXgTaE6iWPhUrje3du6gh2IKgP2Zxmny4oilCGLdIQt//cPvFYxPM0KRBv
rZ5YKbaRaKjjaIP7xusoCugx8Be0MaClJO22iT21RT3jk9yP31B97wThJs8vhq+Vis+uCe4ruVqH
eAo6PkzNk2PG3MiJvTK8kCwAz4jLF5woYjhZGGqGqnbHcL2DvXQWs7nelR7Z0LycHkfOxcCpJXFe
HiblnLzhEEiiefROw0I4KtaPZiJvFRaX1RjLgz8AOPE7s3qbKvwBTBETpR1FfQdQ0Ps1AUM7Yeiu
93Efa3TDYIaEe10vTP0gPgBRcbDzENcyS4Yt5ZGMQvjsuRK21q1bVdXWUVnxTljL+Ji89Y6ThCaY
gSsV2d3A/oND+eTWpgX2aqi3PAMpEHCo4YUG8xmPlr9NzEFsncnESzF4Zb2n3PtDzIkTGl78NJWE
A/Kcpx+qK3Vry4hs03SaWgY0Dyx3ePpQCHa55GDK2vUtph08ROG6L0gYtKODdrpqnoGSQEMnb8dp
zWHld8dxMj5Elu18Uw0sIPUunVUZ5lo+Omtlnatc3uLzgc1iCWNv5CtPCsv40e1k31EhdFnN4gKu
kchwix9DUEFfujtjaKI5DYofwIYyNFbDjWKQ6ZskW/f5GDQHwFpelDKmAnlbSCt1PQE3ZS4vOlOQ
0EoGsRYe4qYX8sMX1Y9DVmunALAf6DK8cb02gKyo3lxc3mFyxcQhBmOaj6tuh59aZtFoc9vc0TPS
3rXxXJ7WchaRt07PuFSwJFf2r9gXM014ej0WXNgIUQI6G8Ul1f59jqmFm6wSy22XevpBe/jLij4V
mDN6JMPYcPeFXzTficWKLRQma1xh9gGmTpJlv2jD6TajX7JTzZJKy01tLNeEVf/Y8B3bYB1SJhFB
89VCTd04PqmHfLXW42KM/PcwqdU4iCIATmYkNjYd7RhRPzReu814TXGfqhFvfckKKlRY4yhXSsGy
bXLy4o9sistPm864W5zr/j32kO4O1xxM3mmOz4k7rw90cazyUNUKEyrOxvpOswv9NOcrPpmZ91h4
5sBpNI9H9gu80Wii3zAZ+LdQ54GKWsiJdx59q3tyk2rH4O2dZuqbQfWMdB2IVez1aIsbLRLqehbF
wIOvZZP1jtrNGZ1xZKwe1hQlj83o1zwN4lAQwasfkr43WzDOVDS8itk38n1LNTIPbcOdTmvX6XkP
R7w5d8uw3AxCGKz3xbxA+Q51U3t6n890yn/PzqoPRsAy6U70gj1p1fiX2M6q6RBk8NjQQGfstf7V
BEsiT/waMU2+ljJex5Dki3PbeqkxseQfqbSpvCTpvqVRuO5mKgxe/IUYU7lFE83lyRyqzL1rmqau
b3hWd8aex3hmREaGDIFaghC3oQ+bPrh1BPSKhEdDVr+n3jE3dxY7dqDfmauCt3pm1X4p046XJJ27
2bjMOkeixaZsF/rq48wGPuyuq7ZzoomG0UDSWu8FCRf70LoUo4QdzDYnGtJaf85z6+uNV1WU6hQj
0Ymjx7FjPYw2eKlNRVgTfLa9cD8Dl+3mw3Z1hd/ygU3YJ8WF43yBZauelWV045FQ5jg+QRZlY8pF
k2PaU24x3dZYtJJN4C2FGjlmu/EXDsEaB3082NljWgUUbMuU+Mtx7bCXHmC/is26jNl8KsaiHW6m
mHFbdhX/LrBdSIgLvmOZ9EnU1QYXmbzJ/iz0ahwlHrCvku1txD5sfIyN3jniq3Mf0spnZ0bN0o7X
xwhzj1BYPBID2hgNAU4fr90DtrDyOUv8qPTSkLfl0XcMfL7p6m5yA3Mc5uOXGlfcNSxjFcI9xlJ7
B4U0J3Pd3HNstCQDuM1WafeelxCE3UHRDVbx7imCYedpoS5DRjdJaDfBuZhGgtgN3Fat/YPtjq/A
1VVYYVCNBrowscaq9Ck23aey4uuEZPiyDmkDuL8P6fk6BVVC3meYHvC5RPgvBHlf40YUBJxyQz5r
S4S5TVhX6PJ1cluKU7IZy1igRAg/63Fp5Ac24BO3hDiEAW/S29bsraL/0zfudm6W12kKztOSv8XD
YtuAgGa6G5z8lZf6o1fpAzZMrnuG+lXiteiLo1P3v3OzOVAdcruuFa10uf5wc16AOQirfo3woxJq
mQR2THXMFf5Xkt2vVm1elDZ36Sjucete4fL1KQ6mPyQ73U2bBM3ZMvQTG0222Wb1kNjTpVgpDlMg
ZDWZuxDp826O9U3sWdBzjYQAaP8TWCxGVHEq4nm5xafLFDoyzNPonAFzROYcH9emfF8C/5Pb+XSQ
RYyrTi6h53JD4mPomu3+egjW2aFSPzlNca4bP5Q+R5kEotEPOx6+YziZNIv0601KG8Hmmm9Gy7J3
RpzvQS1FSel/YcxmJl+OviU/loD9/jhlH0uq5zCesuOyxh+ln/+2cZHcCLP+ZP9xZPFK/KgCI7Uk
lOA01eucWOZ2sOliNL1fRpyW1MmiyXRuNu1Gk/KsRTboExPfsP7stTbNaaO1/upt3o5ZnfN1wy6c
6sE+DjNSnrpa+lxK2BrNl2xd1R1df8DawpPMxXXj++V3R4VSc0XqSB7oIdUVNxh1b7Evs54UOa58
wv2bSsBXM7Hke/lLXTiP+IL3ynG6xwzlmagl32XfPXpBdoR1Cv8Y3YAfL1rbw+RSPrWGPvQEDVuv
3iNfPmFPPZtzcqam93VWU/xSDtW2zOLIs9azDIoXaY4Rgd9TOppHcpn7bO0OHvn+rlPkaJEUZ6/c
opPXe9OabsY+PnTxcvIHKKO6eCETGbp+uRV2cqyD+snyW83KpjyJLovEaGe3gQn3vxV7k62s1MZL
TIF1iB3tz2xre4v9RO5Nuz/FS72lF+Ei4dMc0oUPOOe82ngsepUonA0ffKhd3YO/Gv796Kp79ihH
Vjbvuc6+YwbDlSM68kl3njNpD7fmBNiBU/yjSxd5E7RWfYD2G3UpT4x8rEWUY+GGOmkED4hSLfR+
nOGtqd0t9yiCVTRs2tS+E6WbieDGffXIvhmmiNXeZB3Hb0dIgR6v8h4t+4nA9dbPDVhf+o7a82en
cHbrFASX4cptrykw3IAHCGeh2HNAQKWnyGPLc1pb+yS8BC2v2NpFbxxY8JibprQA0TpP/cr71m5D
zrYkUoa6WZVv7/BFVHvWHo+xHE4st7iFs6E8QG7gZmiw1qZlta4Ap5nezppA6PaN8wWU710bwckr
gLAvPh+UDN3QLuqzzGXYmcFR0ZjIfajH5eCdvKvYUQUMNe0x94Nt4pcHm3rkO6M7d426regd2UwL
d7qrpGkLPyqCgEKu+LuGH2wSNMFD5DNN9DCqUHa6pI0ClbzpRvKO1XvNkQ14PKRg+4Hn9QbxKJoc
sGE9c3zlSeOO6OoljoNdWbvbpb8QeTx2yqeiZI3GtbpYfMPtoDuSOzmUNTM69VCThcPbI1Fmria7
QqIWqN6Ozd18nYg98I6aCvXLT9dtsiTP3cRVPCtzdycSA10MYGGoTXUYG+tPXREiEesPfoAQBxId
2p1b8pmOr3/B1VI2j8+ZN94lgi9dE/DFnHsh69CBTIRyWyM2om0ror3qe1Q1qv70iRHorpziXS/m
yC3XN2ItHyJAxo3R2buWZlKzbtCvpwef5sfa6W+WWt1NzBzeQIiosV/nlWhjIbK3vCruRwF3YtA3
NdGFLDe8O6fi2eHELDG6Am6EFydbd3E+ls6+L5zuXC8EmWiGRP2gNzfEDn1kkHglNrAj249Bs/lg
n3ac3WofD2AaizghWx0TMCDKEiqXVS88CvTgwXpJ4ibqqwRZ/eqqdmGk5+vgbTAJPPlmRcDSDiIS
fzsNGnYjMrJRhXROvVOLnSDphBOq+kXxEaDdUVMeOgz+UaQ5q1Vhf9gzA6Vqk2lX2qy4iUxT7Du2
3amtbL4taZ2GrPe+Bl4Cmponbz+5+sA8+FHoK+487bb4KGLwEbREjhomZV6+1PEQTO9kSGxGWbiC
GB4whWHIwVtVgeN1sYB7ihfz4FeJUZpPlU6rEhEUg9kyGKGXdWiCw1UP3+GcsdrIahGRd5Mh4ou+
RiR2GZptc2Pn6KX7Er3yZa0wOPJ6QI/Z2pMrnsl2phX4qNJIUSAd72cV3sjRyRNWc+Wa4u/Gi6dx
V9CF8JNRzXpp1nG6KJM6ULaSWJsIJTiGt9E+NohNUtoDG04qjvTWTbr2Y5KJKMIW/EjDTcqvOemq
qThnbou2EIzWC5MzQSUsVzoNrSVd3kF9LVfWVGyU1CQNKbd68BApX6OfvVhEiQqw0FhfSAdPHs2p
c73Gh0IpXsZgzmlEINrmdGpfp6unj3nQuECvUXzptC70wEK/9o39vDTVpwXs+HFCLbwXc5GkYQ3H
Xfzdx/q/otu/XYmO/xfR7Q9R+/+c9rz+8r8rbvJvvu1gpATX6YOA9K+lOH9X3ExENZc3IDZcpDjW
2QG/6R+Sm7D+JlnsoNO56GqW6/1TcXP/ZklMwoEPBdTEHOD5/xPBTYorY+yfepvH0wYjummRRcX+
jm/9X/Q2IGHxyE2T5UXqzNl+xPFq44aQStS7dbHcnSYOpMjnrzyrNmKi/Wc7xlPzZzJWzr1i0vNv
uxIs21MeNVwaWpzLoTPH3Nq0z5CDNTevy2iqFYeNWpVFnND3C2BmdHAYkVX74rmfHfdMvJzPZUEq
q+RWDjrlpps7Br1pGFhQFYjr0B0n3DW0xvFHUvEW00wCNePq2aM4tLlpgLXNKFId5fEUUVjpQ06X
I5+RPi8qhnRs6yGRDZ9Thsa5N4v64yHUAVmZk54mNg8tTwKOKEwiGFfbcTeLFoP0zMcISy3Fhzfc
PUdy35absz1HbvxRXpZfBrQLd8sfYetwUBYm0UTMebpT0lbPdi3YDdGOGr/Eqc5Y1GCSEETtHbtj
Pu30E3GF1qBKpV/Au7TawG1CoPBXpjrWvWhq0O1m04SIg0245MC0tfhhLOoGtq4DIAh6xMFKpUZl
N1uIOgR+7GGY/fsKSCOxSCf2ecTEDqg/3XrqKygsGFZ1oa2Fc2qBA2C0Q/vaKwljcR4EuXMIbzSf
OsRcz9iCcp8gqpM6bIkpq70WXGDU88olXrZWpzWRJ/8q90jDBuUKvcb7xOUy3WW5NfwheGqVN06X
q/6exVbO3tXqKCz0ID0tRyhcXn8YRtqMd3KdGFdxO2JWwD2xsOsbUordMbhKd18Tlv9ZYoOA1cx3
9J2dTO8wjqfVZ+M4mM9Zo+W1z/SovPllIk9UEhvFFLLvKYBLgNZ6BIBIP8UU0tCyqinGGasHWIsx
RqomyD94s2u8WgX+W4yD4+RsPN3Lz2ZpvV+55Qi6S1epHmwhKMuhb9dhrUPx6HRdhHMOK7ZhVVRl
o3vrjyCSIlOPmNNK0DbXFkN7ZZ2qisYLtfGXYjF4Mr53BqdHXEvKJzOJzaeab5DHn02Sz8mn4WkY
ZRPs8KEneDaqghmknGf/Ox+1/ZZPLLdDq0NjpdB6Sb9MMRhnfFox/CRUJMppxxFuVEA5+fu4WvId
pxb7rVIZvnlntLOk7SWLf9C20xsQAsl3rRbr0oNt+9WPEncKa/34i5il/MnwrHxYw6hOOuvsl5jY
3Icp4T4cZD4mgo8NTvMd4VEr33awwU6mqw0EHvbneNFtM1n8qB89aNM2H8gJKaTJPnDtLcaOBSB7
sKyzUPB83KENfT4jNiGD/G6x8cycjoZYg6LZ+PQ4ougBGB1DIbIWc2aALOIlJaZ3Caswyh1RPmRd
LcdoQuxNI9xk6VcDReld+ln/wgiYPKV4d6tIpR3uR7jEwx/3r9e6F0qfk2qyHnh5a947oj9Wadt9
UfEKcMia7e7LyBX/KFp0uOx7cLiJ0dBDiYdee84fDKQ9lvOu4ROetsh8m2LMxGcvm/6mZ1QusEja
jHGpn8QeX3DiBbtCOFQpTszLz5nZoy+5hpbxbT0T6QaWto5BJCCqdCHPLDymMNz65d7vZ1mtO3wD
XYl9HY4c9BRiMtlD7diS/XRT3GvTzcBXUlOFaID8+2Xa5Kk2htNqG0c7K9HdmiTVXYBTwL1FR2Ni
tdsOed2tRX7JVNCQhSCATWNAkxrDEQwlj8eqoZd8my+KAttwKJti3tq6HlXEftXfEdxF0I4pQnyp
RNtgZxtz4aoX6jcrM4Ktmx6N7LqUVBruxr7N6OLYV/HSibfWsMTym62F9SFVZ9IBUvJ4O0ApaB4C
+h8AG/lEBcKmNxDeCiIJ92mLq3JTsCqh+3LCJMiO2VKSDOrY/6J63qoJ+ilSKvFEYzJDLKZ/rtBF
+5LhjflMqPZ9tUp2H7zV+bDEFjv2yVvSM2duxroSCUXcWuno/D+AK/8/BWJgJvrvZ6TLn3b4KrPf
146CPv3zf0KSp81/nplsfvvfZybCeMCyXWHyP/4fL/Z/zEwCwrmNQYlhSlp0FVyR5f8YmeTfPNgX
ZuCzEBYW8SYGmX8gMgyHkgLTIvDkS3xMJJ7+JyOT5/1LfMokDnatowPdS1ERzI1/AelyBxO0J7Y7
FsNzJJNmSe6g9yF+Eg1W9e3YGYgGXLGx6054ROfTjLP2Pb0mjwgfXNNufO5Ivq1kjHKs6tdEXLI6
3CgItblNNOQLhSe0nldPS8XghlP6mqsr9JLxlr2m7cq/kncNIcAqktdAXv1XNm8RxPQYbRpsvNj/
7nj4xE24mhK1Y/gr1Of9FfDDPOBxvHprMkVzkMyvKvOCinZieGxvvtep5SQW5OAIdl/iRipjx26J
BhPD6MxuFrZg+4hvr138affZ2kYTe0IoV21FimRduwZRHArQuJmdKqXoo3ayu8DAO0xsYcDdvYpr
cGAEMfJVkeb8NMmws5mRVI9zzfeD15XW53fVDaSKkznoz4Vft+iWQSl+mr7HMbV4XYO2ZzfucZon
dvpc/Up2twJsFYU4jR9Kyvmy7WobzcLHHoMV3eRZPIfO6rfPWT53Hf+kbLEREzkRN3ZfrE9TlhH8
r2snZnPkNA2YPf4xkRCl4W5pex38vdkOHfl72X/qbATZFbi19wCrg9v94FpZhJqG1x1tmZmvpNVl
CG2ztY1N5pb5ry7oukvjJvQ66Kx3m7Arp3FBlPPkLafWOuzNlcErHOgftCKR+sNMXw7b411neijc
Fp4bPPu+m+eXuRt797JWasoOeKdGfeSa7LVHKteor6D3vEi3CVC6NVrqUpjbKkCYw5/N2g1fhy4g
B3WG04XjiFNs77jcybdO0q8onA6H0W1RBkN/m7nw43ap6+KYFW5nYl2zZM0cAJb/XZWekX/5pJBA
ovF1qGgwAvqCaUxT4roxxIiR5FLlUTUDIg5rJdeGHbMSfVhJaQ63S46NNwTCooIN5nrC2apl6D8Y
tMAvO2/MuSaMLeeoT9hQJcZzA2jD2ZHNKUoiTYbOT10xGW9ZBdJhl2bsslgek82+zVopvEs2kMd4
cUqLBBiRv2X6qLCc0ipf0lj4zBoAzn5Rx/o0T95Y3SBiWOM5mctgukeP7acjmqH2dzTUEByhaVfG
770VFPYPX7eBbwvjmog0byBnB9wKApPXWE376EwjCKbEXKxsl8IUyLbzMjlD1KZJnx1F7qNf0F7J
a4OqoMqz01Wef0+bGjp1Ws+GPGFio3HXoIZZ7NNgcX5I0tLwahfoaluMyYTN6CbXcttlVdnsFJoP
2rMDtOAwy97M94Es0yb0cT93dwn1jnVYMqdWZ2tmUQEbVfTWd5PXc7upzHjoHwKROaTkUSHTnaOo
CsUsvTAyUHtCNgQ0qNkfG4OQMY6168+SNiqyAyFnVd1Z5aTzw2R2GlFD8OS5kkfK9Kg1rqtD2ddI
1BbvIzgv6Tj6+3ptJ1Qc7RBe9gbQddhxBN48R6ZwVRp9heuVTZnZTzaAkGsswp6dSM+L/2oHBV8O
rz6/CcHTP8Xzdf4A7ZN/cK3pftQSOz9LwcUtqvXSvJkoHU6IBM0PGOkIn282CUfyEasYdyjoa2Oe
byY/C5iMx00KJ4BXwlbBVsV+We5sqD73ltMDo4EO453TcTW/Wbo0ilqWgkDpFNOvSsrKy/4IS3nn
YuH7ytw/NG+pCxOuZxUaH7Rtdz/wV5yf3BL4IQpGfWdTAyvkw5qW5FqFJmDpNPShx38RvEqHBRcP
I5OU6BC3XY6z0SHy2K7LRzCRf96kjUv6i8/vFRQ4Xw2vmbMyF5ty8P2jNVwFlDJzuuzIhZvb31rH
8+tk4sq4FVVWPLd9kxb7yWGKPY5dNlOiKBujZdNuy3fHdAppHBKrYbRGyRUGFycEztthKfDJgxAe
1hAJuGekNauRkc+Xf7LJJojqYlm/jIi7XHxmQGagRwfzOU0d5+jGFiI4ULc4QNrV8d1o2fK7G1gE
4q53Adh2WJcwlNF+sUSxPeAwbWTZ34IzI3oigqWqdxgUmjOGMgvcrLPIZ6gnLIlHaWGhqC0b6pNN
dTyghjhjmyur5bGzWMzs+ywYsMermDxkvczcGMQsZX1DWS8U6HI2rWfFX19gjqiddLcOi3UTJzPp
ztoNNJ1ASYGdxTSq9bkVmX70adx6o1kM5UkGnYfbJoNZH8sxfS9q7FZb1c3Jp8WznNcb/AbumYls
ROgBmEV3k335TNiiuAUp7Oc74LookNJP7qZgYvkiqYw/q0XVb21fTW9ItBYBgpmoClyr6mFwFW3C
bhPQpDWrIfbYyhBg3VpZV72IHjMju9xCcsb4QJQj+jHSIz1ojQLrsxgmSTG68UhSWYjZPNtaa0m2
5OccERVubrmhgm7wDReyMXfz5I6Po1fr5zZ3kGmuS2iw7mlLxjD3J/+eIaDvDqZOcZ8lteJ4a322
sKy5BbdRYQ3eeZgbICf4Z7tLb8XNV8GtnuuSO/sczFKCDYPykV8plw03dAI784z1JRNvNIB3v8v6
+lLanZ09uNRZF/ukbwihjKx7Lp60zS+MfdlLmQUYwGs/U6RHiKmD66b6GQpoIJpzUwLEnrRKddRa
RYVAppzu08/M4GsdnPLZgjFwQwhIvhKqHIrInsvmG8p6ZW6qMkvZDTXo2BygcwaqN6Bsl2y5Y7+R
y8wVmcfk+iK7QhyazuyMcPAtzbXxenCEuRj17wxEC0vfuSGSa9YtPIaSCLR9YGWolm3v2oAXPbOf
n6g2bq9Bp4oopWHn44OyRtve8n5K/jjOkCynchnTD/JU7AMMVnsYhZikGASXxcf/3rtwSAbz6tod
8Xht0s6wH/ppNnnrEzvBfWOogiW6nIGKog7mfWgm9KluSRqt5D45jE5okAZoqald/UiY1OsK1cb2
AcRu/tC0PeDsUvGRDc3rcfoXUZYAi1tPHxmetZsht8iqd8Qc57Bbl9ynb16hoRlek887nOIAjmUM
FnbndOxHIsm65M5IapCrwm6mix3UyJ1LQT1WBYsJkFpNxh8iJBIfU0iGDY2zljiNkcifzsT3GrE0
wv1qGTlfzpwYeApsY7qvGQtGgkj9chegDNnYvCW5cnhJRGGwDMkqVONal+zFkAM2Kbq0wTJjqn9l
5aCqoz3ISUWE7/yJZYPvfWKksl/zJh8McNlsNcHANPUQXSNB2yCtm/JK0ypo0+1pCORRNi9/8n6Y
sJBR3BeWbrZcGqfUv2UZ4Kpfmnl89xrN8QGcvyKBFVB7eR2amVMzcNAwF9ohh4ys3eqBRuLst29X
zofw83naaGYGOyp4wDJn05rUbmdAWtBtM2VbNw2z5mNSVaSWsIkBRBvAn9h0fin3MdGp92FhamHo
Mt3020wx9EYqH9cXjFw0MOP0tyOAT3m6ga9pOhsz7tpvMMNDiXI5cQhRTMqCbS4TH3zRMsiR7GSx
fBLnKfFv+7XdcLZlLoEwdNBLMnCsbRLTHEEQeGZxngNJhlmZKd4oVrxAkP2lYqCPk8T+3cIFHTZQ
0Mf3XrEP2Sy5aH+zlKXWA80Td2TXW8267TjgMNQYA0ZRrVgmhMvcVnUYdwtPNN8xjbfG7mP3oh2d
fnVBNX4u65Q8gKEo1kfH1dW4gTQ3uZsUPdyIBjMYGNdxRD0uQY++RviiFZxuHb5Sx7TjW/xMtST9
7Zon7QDW28esashbkBgZIlAiyaN0TepFJsg2eSjoWflNst/8k1oL8VXclC5R8TWZbyFx81zRBaG3
TbzI6Y52KKvcuQBfoQIv2W9AKFxKlricXt22G95mkasva6SGCMSfzTNqYH9Fl3xfPOmmZCcSsL1T
MDTG4i1fqXoE4spbJxwYVB9tIo3nxZP+RwW4Xoc0SLDNtCDDf3iAGUniNoBfo9VIWKOOisFFse4B
H9zK9Av+K2A88s4YAsF6UNF1jYb+qnSWEcuR+ZfWQf+eXAOd5MQFzIzBc/Jb5HJuhPxwfalIqX5y
vSnH8Npfcu90tn4P8hzbQlQHfDTehzFjVZpJrm+bmHQkgC+7Kl4K4jgvKLLGlxmMsmXPljnvq+XT
oVpCkUfPn/01x0GbDpeuKUA81ow7d8tUVT/rNM9v6JjrlzfrMt5yo9d/htRR0443VnXy6hrjjyrH
HDZbDh+XxhgbjPakzfG9ZP/1aSKaeKjjPa6QTKSDv8OGORJRccqSqXnmuN2uRe2+kLzvpnOQY7EJ
87YM/NNQ4f64JqCdH3IiabKFoiMo8FtaFksysfPHFMiKF1rN6FwfYDivUiiKzgYzHT9Q4x3m6mmV
4kxkd6kYGPrmzXYGpvVWxEGy1aZMfutiFN3e1mlxz1BsWeehh+4K9TYz5TYu+mZ9siduU0Sfevys
pdvjv5HWoq0IUjUflI7UKVOk28ZYVRpPDDccqu42VquPveZqt4x8xaC4rSwSCXfBirWSTFNv+xfA
ofr6i+bU/JhZsDNLGXrAMg5kvyxX6Gp+E28lbBbrLUNXekhaH+gb3zxwnH9vV/tf1fHfxLUK+r9f
qZ0zymD+8wrtr1//jx2aQ56P5VQAC8u6tmiTAfwP3VG4SJFXAi0brEB65n/hzDqCdqjABkYkHc/+
JyKL1ZvLUxkwrfRcVm2olf+DoJ/n/FfmEV5QenZZ2DnXBmjW8/9at5mxZMoStlrEUqzxhnRJc/XA
rNzrJ9U535b0/52981iSXEmz86uMzR5NaGE25CIgQmRkpJYbWKWCBhyAQz49P+RtTk/TbEjOnndR
dktlRUYADvfzn/MdSqr6IVadA5UmWJObvpXqiRlVrOwN6vrgzRfjUtzCjB/LE7RUy/zCB5C1t5Nr
KBeVQToLdC5qLHpTG7+Ugijzbrbn+tOaZfrRz7l7DSmANYf9n0h9dhcQ9uihTj4mXRPJGVF6Pbm6
xD+o2jE2GJpBrha1Vsso1irswoFXdc5qhR57QA97GxL69SK7sT9YGXFCgjr2yC4xptBGz3Ebhys3
KwWhCeN6uHFicc72CH1UJ80uDi5B6DwUsKKScEZ3gT3I3ANI7eK4NuEZC9rAd91u/vyIEsTRxPgy
NC6pmC20bnIcdaQRypxI4bsr9QVuB6cj4wIa3NCwhQ60INKXkxb2DvC3YeyYwcVfw9AML22BFAn9
kNId7Lq1Gg3jCAVost3xfnFQzX21XaA3AIFJb4uhJ9BoDNTXNA1o/mDWW4562MniOJCqOjCxaXoN
zrbQ7zFDVJHksX4V2yqJRWacr4umcKRsFC+/yIVplG8sdvWJkZGdk0SAgMMpDFbYwiMW3uljUJlW
/k6qC22JEMCAqa3JMFWpoqNcDFMW5hZPh+KQLiq2G7Dz5qUogWfgTjEMLUBFeONhLHt/dNebXk+n
sFjkvM8a3Yi6VLfvM2GKT1P3+mLXIWQx1mZotkgtPazcXzX6lbM+r2VlfSG0ehp0tskGdOaq2DYM
M6HLVcvjInS1VH+ojAHrIgZcQAqHSU94r+wplmxzDStpHlGeDDzeyJ7DO1SauThT5zK5hFYk9Aou
RXsxYkA9dm/8mfK6YlSsal6/XsQKTibqpBTbDMrmg1X0VSu3+6JoIrU3m8d1sfIrsyXJaBX2GUDa
9erJn4EBys4TDLaXmLgSnQrHZCwXv1YYHXYZupTawqua3eGMYqnuurSsP3Kre1xA34cus5RgEETB
MSG6n1NHHt+Ymah4bd5wfhitQzGtTH+seZ/oiLug2MdDTlbRF/hgZak+Q60x9mzFelRVjDTIfOWe
qMWZHiE6FDegEN/zASDdXu+dZ9SZsMGe2uPJhKiJ/F0smzFT7eawQHvp5/p1XeyP1i6vQOmHK7uq
yMSX8A3k9IvuFc6k8a2yrPoDmFXHNycwLAQ9uffjKoyFDuJy8bb2b+ym5eR8JbQT7OwFVTnVpySw
wVoWlmj37qDdrO2c+2m84YeImyFCTtkHE8/hao69vV0lZ69vuWgmS3+pm+RFNsnJ85J3s3UeJmJk
/pSV754l0ZjMykVOH6BB5wkt4tWdrrtHcDnGIddyyEpDd1odmHxSKDeg/g95XL6kCcaMKllBaXoq
pwrcb080Z7OjFeIJ5NibUsmbaS18PINXqHLlgZ0zpuGmemI0Ag5lkM2PnWs4XqcmwXdksVjMzryc
JmHf59MK+X0cmzBNZpvm1XYCrMF0FVAo5kekQzY+NViBUWVvJ2y4I/HMCR/XHLkSu2FcgZp/yEv5
bmTdGOXwNVzKUq7bVS0vyNa3CaZgDKiGstNi2ztjkecdcXSkHnz0F7VmsikG677rtZdyUqO8MVRi
kGZxh/Z6yGEn7ozGOvZgXPM5fktt86P22MmI3FOD0pxf5IwbD4WTSCK4ohCQQnpdZ4XPHoWTh63m
h4SMEGNPIxg6MLPb+JN3wbg2Mq+7ShhXnwZyHBhcdVztxXjlsv92hv5WKDlLiKBWfnDWT8tw74Fm
tCd7JNU2OdNryQDmoWvglgDUbQMCS22AdqwftFgyVhhnkno4NRIHAJpQ1QCB+yxnM5Q6rTx9oeRv
2YR91Uw+qomRzTiZWFj7oCHjQsaRyzRvNe9QpST0UjmKgzV1T/hwviq7uS6K7KoWKGXkNJ8r7O70
GblkQWPlMsvF2XHJlb5UYG2z8dpl+vwk1XmmP4Vs9rReN9tCP0FQHGKdAOjirwVEiJQ7alc68T5D
JysGrTnYKbBpZvE4cMkiWl5Akpirs1Vux2H8atTqtCTtxdDaY7+q6Ie1ecf6Vl2o94Dc4hL1oCGH
2hVLfEEAfrLU+kfvl5NtpuGCtzCYm+Y8Zou377SlRJpU7uhEIQrmIXQqYNuq1jwJQvkfjOdDEVcz
/KUpQUyykIfKkpzx2n42zYJE4DZ+IuSnk5hLQLSmvqKrUdm5UKF2stcjWJX36+AZ2zE6qEbvS5nX
GylL8w4J9mRPzvXKiRp/hhsDiz7waC84B8V6yXJXq5Zsf9QNyywbLkYirGUDgy4fVT4Bb6JX22iw
3+waR1Waz/kvvHPqGL1PXcyqPZuICsjtjoQBnWo611TUN7KdP4kbrgg1paTtjFG1VomV7IdjDLh0
VzfbnmOTW7rOo0s52XSWVZvTeYpMbm0MeCuz73S3arw2Qo80IFMjvDtwqhmS5FCrh78Y1jgnAFpn
aTLlQc6L7dk5/fKus1/4NQmxjYQd/8XFnv+iZBu1gg0Y9HCjz/W+l2QP9ikk6YPXmVgY+fA4tlxQ
StSTuqTeLeTu+a4HjvjBeR5fpuBZoTNWGiEkP3SOVTTWAdOVTZExnuuo7do1sV6KqS5t30hQ6lPQ
Q1xDd/RepLoSNpB7GTaYeZNQXcmT11JCe82rHAFfNbHavMYLE/zAbZonVasmoiuZ2mW9dhzARL3N
NTM1GaSErYlQYMfV61WCoxoYVcznPJ/cyjfiDJjMPXOqOMgyq5p3wMgT+gZFWVjYpwys9nsKZtEw
OSwDOA3K2OiW60pXsXf14LzwtQRlJUgCaL6x1hZx2FQ4GnQag75raM8GNGKaR1kXipUHDTXIxLdu
gaN0LLKMON27pVoWxzd65nqzRLzHY8UB963WunfJgyB70pK+cR44+cuElIUpmo8Ml3eOAgMYQhly
nicU95DLizuZXKe9YjQBU74RTNGUwWGEQJCDiaGSrx8lKP9MLxNp72pyUviyJnXJbqfCneWrbKq5
OjIkgtGStmzL/HnmTTfNLCtwi4Dde3QTgLvR2CtTfrNCsKXCK+s614nkRL9JTZFfui+misEHKcR8
fqkrvb+PKzLbnKttDUdwK6iyBoyJVzodZ3iPJNGyaV+TvsDd6uWyPxH0sQ+xV7bOPo2Bc3F7m5DF
2DJXoUKcijotWuIgq8V4tqeUHU3AnV5VgTA86g13iq2DPN+1QL4ISu6sRkuXG6CQNbl6tSrKoyYY
DzynhFljYD1IBhDi194LN/h6w5s2ugQ0jRVMe4P9ul1W6pk6xe5emW3gvZ6hXvUuZKsKQ080WICt
u1msL+iJ4m2gvIW9mtGUnce8r7f0/VTkMWq9kiA5z9UQGOksjx5zLzoDpXKmUqkhXFaY52IcpsNq
ztNRwQR935SsdtaiDNaOEVpAZy/r5ro653V29YNDjPqkuixbfJcKsmPvUp1mk1BuoI8c7DbmObYm
xRXlb0gHMegwI7MbUt2KxF3vlr7bCPOaWFf5R+bOcCKulD/ns6OelSHpfuqlZZfosMf/Lolp/XQC
LWiHH0L5cIeBULrOXX6ZmWeHWsWRHmjZGhAh5tSgQSBk35PpUepUeVQYvfqx4KZRdhXLyCFf8Csj
yV68OMU5bzQfwrUxOg1l7NMy6N62ml18cGZlyNjRFdc24NCoJkxhHPOsPHaZOkdWunwojUUnCVzT
g9V5OWFfZU18ZZjzMEtYGJWksI+Ja6rR0lLiOOj1K4+d0ofUJ17NZUygqOFCYz6UPgu1mgO3BJc2
9DIAzZwDMxAcTwi647H+tfbVozG+eH3cBd2SEdrlCOW7C9r93Mrv3m2TqLfS5m6a2lssl9U5gXfI
mcwAF+byLC/WTQysKCrblZWH+IIY/oSZ4CmezPRIPlgh52FT1etstMORhihBXEdLvGXHKD/7rLrt
IEsB9nVVY7vQQJYGzH7LhzYhV6ZPtFxO5ihe+E7Yoi7eAGOgGhdOkrl9hE61XujMEBuChGrUYpz3
aEAz9MrNEPkrP/x/JeZfN9v2fy7EBN9V89n9kbib/u82J77S363h2t8MFeCRZ+ia7tLo8Q+bk/43
bfOFg9l2bMA93j8UGguAE04daNSWYyPVuPi5/5fNSdtagjwV57jran/5pv4LEg3Bk407/Q9vuKvp
tmsAV9e2/3SsBv+bN5wEw6goM+G+bJmBW3jJUgAoHrJFND+N2uOJ6DnL1UxoK9BfC2NLCBidrr8J
jIxcqfaUkLZlaCR3lkoUkZmCnR5H6dWgLkDAdkFcrWu292zVuTVRn//Yw4BFk8CzSl0iEmk4xcyZ
d3lXgr3pYlUzdijB6tGyKD7wM5chKBW8DML9tcHdHiT2lJ3NJCf4M3IjgABdZv1FMWsA09iSyqee
GRioFgNTjm/Tgdr5BuxFJVqUtQPTw9ZB4p1C8PQTe7U/0zSe33jTpXvVFHZB+wNDni/upEJGY9Ok
14MK3ZQlw8ah6q1Od2qMfMXjvdi42DsXGwtJaTRlhIw2hjWUoT6Z1jocRsvNmGNlDHCpr2AUTBFM
rCB84zJChVbq98FkU04sRtP3KiZmoNWLqKMO7xaSriWnB4X087KT0gOhUztT+9IyhhZhLfNWJR+r
WvwojXqzcuDP973WWhaWBk5nvk6L8MA5gEzOVEOPBvWbQwVwV86rQOArDcRux7/jIDP9LLDvbiqS
AlgxCjO5n0tlNQk4euLHUVyFASlYxPnYilWh1h3M5hp5CwWrOM8GF6QoLs6Zmt/O0qOsV0reEZ1G
O1pTePKrtqIyVi6sd8Jc6Op5Id1na0z7ca83OYMOYsSfBYXXdC861EdBG8i/jS4Zn0cDQwhXxkZZ
dcFG3oF/Mr8cXMpEYDJIErvZwxyL5DxqEgXDWPIQQzvHC520E8H5UdPsu1TGLfEmeiyU+FhNLqYL
II9TJq/p3oOuY1YYdQnQkwFiwO6qkV2pwoA1Ak2CzfOCzmg7a7xna5HWB7sTCazWWOJLMhKPzD/n
BFVeM7LIGu6cFVaOSScr/RHML0AkOFMG0YsxUu/exTz7N5dvgWxxbqtZ/qI/Kyu+MO9q43BUTX50
wQZlzzXjPSMqR6uYjtjOClPdiRif0Pui0wJMA3anZWFTcDFerTltsGcVitAKCchjni/0Vhl4xe1Q
hLDn8aS3wJiak3AVRL98JJjiQ/TBNWDHZYFZvF4s/dWoTSqkVkansKPtwWSD22F/D+jQKNWnEcIB
Lde1nsbvpY7F+pnSTX26AIawxdXAkdd6rZvMK69qwpyrjlzYCkbvCf2q9+VWXhPNpFTNe7Vi7umn
k4jbPefWaboIMTjjlYBZ3kLDHByPN8xTFFaCAXBESOpkUh/MlgETLqN8w7Uzz7nJ+RD5ZzRnyDHI
S8N6K1FUk3CoWg3iTJ/ZH5VZiTTAHUlBTsKMf6OLTKTKgd5N8EY7YF/JZpFbu2pxz4vdU4vjSGxS
HDqwh2vsM7/Nsajc68kp4FYlFX4onwatWbnxFPq0wLALU0YdhYbDnyU114c457Hrs+7mWYDNTGQE
vilnCe2xrfp7FBEk0LJxzTtnatwiospqvLNnXS/53FMWJYorppxvx6LcJLYnML4gmzHRj9zNBCmZ
7mcGHymkxokZamwpiGBJk1f0R2bZfVZ0pMsLpum0a6kuDZrdmIwcwKhiobSZqeAdJtP+c83c4ZWi
B4FrIVeJhFuQc4rE3aIZVCgD56P+Np3f8IhsYdW5r3KS5rbeUzzMLGw32BmvhEmQo4Qge8r+zqsz
rKEUwBXAO4ZaxgjBSA1s2tQJP1CsUdJmMsK84RrozX02mBzDCkSz65S6dwL5NgE3H5MFeyQP5/mN
dC2vKIydaL3lR0dPK/Y5rifm5gk4PoTesmKs32Su2I+jWp4KkcNk5v0040tRS6BxOn47dHadRddj
n3tbooMwtS5nIwN6phgqHblZxgh6NN5KZ9H5PQCcb6ad21Y4LbXAdGqXfXvPsVecLUhqcFAQ59CE
8G9t7t41RTXhdn7WWhxRoTZixdgNejZh3sidB9x0XQ+kPteWa8YN5AQpwf1pGHI6u9pNVnxNsp/2
bIr76WAbY7XlSFIiwpY2VLREOTgPshmUx67jmePhidVm5E5tFBiWjBGqd0uB3s4hQJxsQJkSjH4u
syUyOZZxcdQel5Jl6RQ8pLEoR+iFRlmGY+Uu0CvK5a3tWahDmp2h3DKBxNORmYqanFwjTtEL2VTS
I2zMVk8f5eA8zUaK9K8vDhAUgwY1Jiqzbhwapfd4PM+sZ3ijhqkK03yR/Kg0Kh4tVQIaoVac6LKe
9bYvsRXbSMrgC4NMqCPi+0rIE7dSD8IAF5Wzny0VZr3MhfuoNxibAMYs3n1pqpIewTzLP0qezLUP
3oflrIK/dNvrWhyj+GrG0yhWwyW2VvY3XBMqUSWr7yk1Bci963k3PtjRWEo0OXJ+K2mR+9BccFQ8
kfWJtxij6nYZG8ojjWHp61q03hcWlmlDoNmF7TOk4EVY7dIAgPMqlcdm6h6JcPB6Cujg1lnttpT3
oA3k0R3VhrLvQdjlup+RIXrdI7dQYbazHsBQZbCmai1doeAQscEB2fbVGYdFUvldpSnfgDDtJoJT
n5tRguR3XBMX5i6n5sT23UnzXkcvb26GubAqiht7/OdERLsbSsmxwOU8rrOQXjUIlk7cyv0sjCbz
Z8nmCpdBUnuYyUjW+7C5+/tONnELPI9hEkAaDf1jGMmfhqbY+Ing1l3G+82Q0zDeCvYpBVR0dFmy
GueJUaQ49JvlK5jwwKyMN9a4vjADX96YRFXj3hrH9cfoHA5eZp+5MyCpKa7O/eza83btrWe7M8QX
k2TlpSDP8Uh8HI6Gi/zwITAOmUwKyuW7gsY7BICv27eYSp0qmlbFOHfxQLJLLvjHdvxidhjnfv1j
dINr7fRSMTnkx4bCNQont2ZLq4rnQXM2XoDeO5dyHAQlCDOLCcUL2HhxVHX5lcHhT6dBvY1BXo6t
gdlvlDQXrtnXlFQCY0rWVw99V7bv3jjnX4mk4jZQRwfXyTwa2Xs7JZgeIdTUTzBrlu+GJPBtPmVw
UNxV9R47IHundpqGP2xfYz4/beo+eSp3dwANZ4zbDeFl9j8if86sTPvRgZU/eE27Hia6s3jFraK/
j6iD98zlSdBgyTUXXE9kNMxeNuzL+sT7wAGRvCxoCn+cAR4p2fK+/hBrB9RpKBbvLA2b/VWcgtVH
CuuwkHClXM/Ydk2/SemQ3eXGJAGjyhIFFQslsDB8su6ZLE0FMTnJ0cepTZugY1aO+LDblh4JjLOO
AclwEI+JMk8o3TMaQw3P77bDvwlvTO8GkmPr6j1gXwdF6PTrciSrv5VpuwV2SPD31DrMJY7emoWb
8/9qUHk9Gz0DjRzuYxdi1VNeaCvHqNDaWVlALEMnQcLpgAN0i5DfgvwlrKi8r317wngYTim+3J2p
S+Ulnqvp08Zi+5izYuAZlxslPWOT/7QQoMJztOaUAHgUYRzWNUYgQhom9GQkJDj9WM42hnqL2Nuu
EGlGSAntrzkIazU9Du1LAu1b6wrqApVCegeZdwYbZmyb6W512E/7Hb1mrPWNKXL4+6Zb7dgfK49x
H1Mhof3CqzsjJrqRK2gy7LMUXIg1U1/qPqAX4PlYzOu5jGu6hLzVRrpWyontJZUxL7ZGhnRnWCNI
QPe3jWKUldBJWdU83Mcqb77nebS9MJ7Y7wYUMJhsWRePJ4tiG/kfyVUCEMGYefgIOarvs0IMF9Se
6MGGQ7KzENMdFFjBhHQKs2k2Xvmcxa1WZNZb5ypG4g8Drhnic+VrLPUBriGzSjfEXJI+p1XSupED
1nO94mxJrpITGAXzNUjx75VSA5OXpKlwEPEEJBG3y3AAMDdQ044XndJJKu6ZoxAC63k2qqKBhLS1
rlPSuNQ+WAEwDRgY7TRCc6uWYAR0RoWiTq26D+FKZxavVl3qN5ZU4XMXNZNIc2CtQegpc0ygFFTx
0TCeo6zcQrqn135Gi9E0CJ95js60s2w5c+rAMUUUyFRaulx0GNoXxZI9bXZeX107cz7qEZ0GWuO3
sxI3u8piKQN0tpDPLcdZy+CZ0wvsO6NW9mFBhzXjJFyEsJMM7FOBgdKlQORl5HJgOsFjCmKAJOzb
2GO+31qe4JE0zWZuNyq7PkoGCuQSakK/YT7iOwPTQTgCS3nsDcykS9xtlkHh0J7NTP+IzbcpcFag
GULXEAC9zEKj+6YUglV2TCzr4q2V4QZ4UeF1VWxt932HYREi8VB418PSLDMV3i7fWgGJ5SvvCFX7
Lbj3rSdQF3EkOG2UPmR+RkNFrLXZoTTl+NTSTKbshS0Qlxuv1/WTnjKBflI9PCAhiuPUMrEtSzaw
qZVDpyjxY2NcVvHprv3itgFt9SaeYuYLPFXpmG32bcmlFeHIYDZEYUrOttMouX7N39RBXxLyCTgS
Aq4Y4YGYfocHQvNHsoYuRHo8ZBSM9NQR9lQ4kGponTw9MrFInEPCg7m5ANzp8sPqUkhyDSs0yw48
/7OE+3tLTUDkXuRR/KYp+t9khWy335W/iQv3N32hW0ovb9lmT3isba/Vv2LDgXAloP1XFzwUK73e
pIdbbGEGT0qtrNZ8n/+mPsRvAoQXiBeg6BIi46u1pUQYFcmO6Bi9vYBYCZLkDAG1PWgSaGISD4Zx
IoLD3gfoLBVCTEma8qJQNb4G89qSU4HzRIDAsxZzCJLfLItCUjpj4r5lXGgtq8RdT3wrC4qyiK0I
1dHRAsVT42YPRC12hsAjLoWGpLcUoo/GAD13mhtnuqFSRx0vpWyG6kpjjSjvyHp22SP4zG0QnsXj
9DZaMC9qDHjo3/ckpOL0TLSFmM8yFf0cjQtL/CLGLgfwskXZJ11YVmR4eFEeh7+SQ0TH6RpYBxCX
UcsRt+OYjnISckEROyKnz7iqWigEOm9caKJJf8WUfiNLnOFFHrSVLdMDBA0Aj3opsaF4JVhW2nwz
rQ9tm8qAj0JQ2+w6VQXQpOk337Tu0lC38BZXkQtMRJ47o18kT9RsUfaSYo4lXMnJE7E1Kk6ZRMTx
ARi/AS0dixYduWamquE0UUaMk5wMU4ivWGQ+VbK2OGZFNfRHHvADV5rVdfZ9a9Decj84NSExgyRI
tXcKoyXIO2UEyca/QmW/AbPmN2xmeLNxVtx5WAIM/MTRxG80bcTPeJ9veTXgvhaG6F4Q2F+GLdLW
/cbbKAAl6maLsr+4W/4NtlVVgYgph3dX4klc556Yj/4bm5t/I3Q1r7jB1kGyLoGwpgLtMpeHTFNj
HJ9rPpvBope0EtmrKx5t6pAw80waoT3kx3oJcwTBLOwoPXH97DfkZ2ZreYs8gNPVIoZxRHrDP0z0
xk78pc8h4DA4iImRkx7MKPBdItCW6WvG6O3ZG4GlQpXdQocxNsd3LTOLj+U3lNjmLr238W9YEfL2
eNJMLSN+rPM+s1pu0cbiN+Y4/0YezQ43S6BDQn1nvII6v2o2uxXtNyypgKJqdx0O7y9ufuKUntMR
rcRZRcyy+41cLlv6kqnKSKjS7kgksYOf2YoW4zTA9MyTYsivuZnqrub9neV0KfFZ0SJJYVfPRqpR
OTmTZqpTcpq2UmXg2hRhc24DIaSRpAPMjv8cdStPHrGVs7W47TS7MS49uKZRSYKhMgsRwdoUMlLt
wUKrVaykFw9Mg9dyZyEo2SHw0WL6HNxV36qMCT8lHVF3VWHjziiVY2Q9zGr9qDVb05BrzPYQQAsx
swB/eE2he7N0KtVHvTm0MC56BkimEpmU/9E2NaZjFhE/UgaeAF5pH0rICGUw/nY6cRYcV7BcHOAY
yw6o4nvoD5bb7XPprJAry8Ub70vAAe7BTCFN8WHbiXNfF+oyf0PhjNmhdtRi0m41EQ9s9ggDKkeY
ChY1Tx4OyCnLRSEmurPgjlOfopKDT187fJMjMf9GIy+FTlclurGbJl0vsNLTadt+xHm3xO9St4vh
sYipFxe7TI05JcBxsjcuBNhsmS87p/Ys85UNddo/Wsnq5rDidJdymkyZUrzi7H3tB+e3qg1UWgYZ
35Rexqw0I6Bzk3BpNPc8kKj5gQqcCxHwmKQPYIWclNMA/gRNbc73o2tAdN+5RG3UrYpOzx3iUaZi
rtTU9y0h3t/yOj44Jr3NVmk3/NbbyXSms36iu+NbxR72LbYmPCzPKD3ZtBXkGa1JWVlGSEiwuNL9
QfZmK9TztHpVjlsgsQ4Y1jlnR8hOO9HFPkNQES61fNNvRd/8W9fHABXEJYXv7JM1zuGsYtg6H/rf
or/pt/SPTmdQGaQUGA5rsNTZFcE5qgIoOVTh9YvW674AYNojD6ntq6eJ9EvJS8tDSyqUB5E2HuxF
TVDXsqAw4YkH1EXlMwPE21HnK0EmVOQ1MlFCo0A7gRWcGpmFCJqzdVvrDaY25H+qTDpKk/AEpFP5
1cCMf+5Xb1IAlblA1UYlhfyvTD1+jQ2+8aOhglJBCjK14AOyZkQAfcZjzfSCYbSkE/yzNaRJubRu
CDaDsdQ0GApT90qYAL+cW446XqwNpqXJRfvkmJZEmVMW9wWUc4qq3ZSSNbmBFBriLf6wWs4YSEbQ
nB0wKUiU7AkzgCrcJJp6GcOqn1xO4zPmHGI5YnXem5mGSuI/evc9MtiUQauOxd3iqDIJXepbbhI8
XuIAvn26j2vH7SnJScZ7kwNKgwk1T78lW8R75BDenVF204P0lgExUOkAhYxKb90qWUIf5EDRDatu
zp0MQazKKVHq3IHSlzrbInZKM71UlmpzxhDmeu05GcTTbl7ZYCqC2gOMqTmnxilF+sP1malFmBV4
rfyCWPgfBdgYTVGqqH62ovPv0UiyIEYkCihf6uwzcVke3+TfYs7oCNF0rWVLzfCZBMKbyW54CWjC
QO2flGV6JFFGMQMscULwcZWBytO1Np98U3Gm69lT4AnL3My/OUdlFu9u454rSqeUEEQNrb2ja2OF
q4UyH/XMdAEjemX2Y9WQN/xc1oxrLGGhr5hGzj45nzQVO69QHdaUsjBzKD52a4YKKokWdqx+6akb
koYtMvn2XUNfPQdMugU5urI2QlZsFe0xSUrYM01OPjvCDtHHWPt1w6TqiejhjlkY4WAUGsZBNtg8
wgKdgvDBodd+oA1VfXZl7K1RtRrpndGpLVdRvpK5I4yUfRUs7sghkysFOs7IcRwZw1RPnRDtpze3
85PGnWRivtD6ixgq4icO9X535FkyvF5Os5DZ6SVTr6HU48fO1GJajBNDW3y4ThzmW48hyIUtoXsn
qGQycYCV/M2YqBRYUHRf+Il2ZWM2Ldv01WtnYh4YhuwDfWSTiFxoWPSSYjVGyrGXqvAl8PPqyNlP
f+Dk5pwIDwEt6s3cmgM1FpQM4a61ORuDIVn93K5XDEet0eVv/drInxyiL76Gqhy/gANXxb0te0kH
iLoJwMgwDIJctxnupVg95cp2auMiPXhBoJxk/mpXpXo3cf6Se1PgQjn3vL5z6+YeDrwhXp9Nxk5w
plKsSug9tfjBwAMnVJ100Adw8rp5Zzhaej9WffMH8zqAmEVt+2eiJ8mMtblsPv/rw/kb8V0/yO77
W17/Ef+2zfU/kZW6LEnl76T4Hz/7TxEl//SX+v/x+0XoHQ7+yD//9BPGjJlc7obvbrn/xsLx1z/w
9z/5//qb//L9+1UeF/H93//1Eyip3L5aQszqP8YePChouvN/jEo8fNfFn2L4l2Nf/qm/+v8WZH+4
IOWf7F/uhvrrzz+BSP79y/09SaGbf7NsnXm67mikMQ0m7n/vTNK3gbtjGJQ3wmFjRP7vNBLd+pun
U4zkqczpXVszeHV/H9PzWwBMoK0BMMHeotnmfyVIYZr/PKQng2A6JmN6FRTKfyyNttbJdLKRzpL8
mF1BZLgoN8qBgUjA8cS91k/bT82Le7FDmjTGiJLIA1iPBwbh2k18l13GKA7r6+VlOcThHGE5vZn2
2Yk1LehP+bn4Ux4h5sLvhBImjuZ+uMpDXJuR7WtR7BeBHtihfRqPRTgeIFbw/3Og70UAMvSELrqf
r8jj+e2hvepD5jzheGUEAIAOGE4D7ZAduiOp10jdm6d2z+wmWEJcygf7JB6SkxGQQr7wnIeJea0F
4sgZOLIizsCXkb1BZATyAMfoemp2LQLWubh2Du1FPzk39r69LNdpYB/NYD2Vl+w4HkRUHfo9Sf5Q
OQwn99TcYQ+/lA/FybvgqTm0J3noQjbtfJ+pn4TKtbV3/PhIWsRxdkygbiiIiqmsznfFU3w7mDjJ
P6oTFsWwCHO+rBH1u+9j2Adx9Eiti6/t7QBhPYx/2AvwJ8TB/n0ZhHgPfIWg3RvBeqAZ6NhHoXob
n+dTtm/2Raj4Pd/ZsCcYHU1Re1xDTMJXQ6DtORm9dVd9UEXUHQbGqThjjYicfXHU9tNtfRj5W9N9
dUdqfe/dDYicRzdK76YAD9K+Og3mrtiPPtbRPWqXn/nAtE/pKT+5kfGjnYrb4kv/9N7lAavvvg/o
R3j0aawJmB75Y2id+vMU2TfN0YziHXOivThQdxKkh+Hs3MU3y5kHa6BGamD4QOoC+ya/Z7TztT4j
ezXjLhl9HZAdkuZFDbrQuhgX77o/Fg/iqQ7b4/yjRtK3jk5AjjfKbtMrZv+HfG8d8TqGYC2i/Nq8
toIST+oxhaIBEPjBuQVGy7/m+dmegoxoLW7rE+nnIN9ngfoCE/6kX00v+IiDJdB5sUiLnxn/vwTq
wbyvrowjfKktSOy7F/Neu+VK3MdhFpVhy32i8mtfw1X5pN1mH9w//Mn/yd15NMeNbVv6v/S4UQFv
Bj2Bz0xakZSbICRKgvcev74/sOrFJVMsshVv8qKvbkWpyCQPcMw+26y9VnZrHNZgbxU4qoHgp9f5
XXaZXcjH4gIG/JP5Ibs0OAHdRXZIjtVRPfWnZ5iiV3TbFcN4gcf5z1E/IxyilAv9Qd1Kl6sze6g9
L/7gEgc4fQjJl93wDJ3769cQpD7quF5xoBDkqp7orc7gCvfKgdymV35LbqgtO4TU7uDPnuxQ2LE/
pi5JRnt20Lz0aFlOQ/p2DpwwPw+l0ECB5TH1DI9d5CRu60iu4hs+jS6st8IuH05qfCwD0u78oYPT
MV3QrGF9Syt9CGzXjYM4SIP0JzRwhXGkUtj/3L6XD1M4nPIgf6ADfQnTYL1uQovdn9fOdPoA2asj
fFRdNIq9IQT37+uH4qQecidy6wfzS3wpH6QrOF5M9tKlfs2GPMQH+X77oH0wvN6fjsZlSVbuMB3j
i+K0XUV+76vXGirHN9BWe5EdO3S+Xy6B5pDg86gZOyjDOWgJ8fVf9EQ4374U9mOFVZg5C6sN+Ygn
HoEH2j9+Zfw8oAd3/ywM8w6NJDb5aUfy+oN2nC+ycAoyDKt51YaDv7iaPx0IDSV39kY+nPoVuasQ
bn5POMWf2HFu43zTbfGANJyj2/vD/cCGX6gBi3IpnKqLzZ/c0Zud2htP1k3hoHHg5VebP/imZ34g
MV8EFtsBGsZAcw2XRJxbeAg0OPCLHITr9biPW1yu3+NreqdBoMQMmXm1n3gcgUMb1p4axKHoLS7S
mY7sdld40S5c8R7sJg4Mkic4Zxzkcf3cJ2ayO38NRq6a3sO3tkf7V8yNAN+6R7+6Wx0013Kp3luH
jE+1ITz4YeYY98YXdA3Yfunnjt+uucpB4AYS2MYZr2Y6SIF/MA6jTYN1IISg4N3k2DyQoHDePkaS
Ku64tf/g2v5zjs7wbFC05LJCH/xl6+mXG1dZ7fSBYBMOhcCKqZ/wwogMuabDGzCV0FReJKxExV21
MBUw8rh34Nr80YMMk5Mz2x+R6fFXr7R/VA7hj13biRMFEzNpuE1QHNdwPI0cQ+Bi/n5kIa52F/er
GejB5HM12zR0+zT0civ2XucjfLNvm/2S5BsuSDUHSlFv4qf1ABqoA4w3GKrOh8EEc1VwhMWv47E4
7L8QvUL2GPCUq8Vv+VuC0Wy9nj+j1y0nMxg9xTad/UvsoG/7fqZT0aUjheXtDvkHlV+EskNosSVk
hskOcDXysvsvbz3pkLFZBvfvF8lwFCZ2d+4lLtoS7saupEMhUC+Brzl4yR9RCLKhYnEorPLK+RWT
xiWu+Fgv3pyz4dffsnt+P/Mq24hMe/C+B9BCM5+SW3opf3QHr+LI72O62VPCTfEABMojyRSsv1gW
p3E5gN9FyJjvoLdKHvpTy95Rg83VmTn0BBz9ULLOqQ25IX5OxXKS9HUtn1Q+rYEYPjMYWFtk1Plv
0ZvclYOD3jArs39vnzNKmixm7NMAGcLDz8WosZFnmxiJ08ihO1Dd9/etXHsWPweJEYOAXPBIi2oX
kl24YB8P++vsrtLgj6c1xBKweiu7hQniEwT5bL063CevOmyfQRUdV6aj56lN1h5/IoiC5gJepWO7
b1RXD4TrfaUNdw0rbABSgF7sd0Hhdc4dLae8A9pUduX8Ahtv00dnJ1gFshRPc6HZGQ9Nxvxpkgce
Hh05do/MxaGAEeNxkFcK51A+DYEe6uHArUy87VmhcMIGnYSbOezDlX28j6Xi5e1nBKFrL3namBJX
xcyDUqZD8MURDiDPGU32DE7eviWqC2xTWOw7GesissUSjEfkdcHAFON3ODDROr23fd4+J4caLnU3
CTBXITDnjqsuCwz2987rYxfsPJFbGXbbg3bofJkzi6xtMIfwOjzt1PSKjPRx8oWw88PImU/WAY2D
YD8O1Ok4u+QXscCTt+KGQJ2G/UERN0wOwyNg+ZN1sduqIhiZUiTjnl4VyJVLDoZnnxnCYFfJzOXq
MaMBR+rWfJhv1StsGmtdutJl6e7zTTGObZeHuL8uv81Gm5AVoYHEwUfyO56jCop9PpyUz6y8f41F
MIOZdZmvAGZiS0w2JfXXw8hJoNONgwwPFBcF5wI3WgzMS+1R5/iKt2tApwZ2d3Wbb0JQY9Zqfmb0
6o8zx7HEDVgwPDM22GRL04fIyBDF+DIrVRzwXx3cthCyLbfxLd6TaiuGALYTt3Zx5pyCSQaAdpxc
erOfbBssYk+HW8Ji7TfPflpXOs2erAwCFlxwCv5nw6uT+7noNTaJgNWEcsiZ7MgF0u5J/pAwjbg7
+63Ho0wXCb4FyAmb3twPyQ+Ixpjq9qjxoAXTgPXk+42HgBymIbuPcLGb6zJocVQSV8E+tcF22vTL
6rq8XX8u4e4oDHg2Ke4KwtyMb3K6JD5mXVmU2k9EJV7BOc4v4yOAusyXQv7zWPnlMT/Gxzoo1gtE
WZLr5dRe9pf9zwRvefXpCrWR2A6oD5cPhU9IFfIsvmBDX2SLPhvMTlxAXQ6teZdERXZhU1fD6278
NKRHh0/hjbgZIQW9Ek6HV7S7XWhK8O9k/+ODhP0hODExg+U03u63NB4L5K+X49VyoTuZD9uut3lW
MOCoLSFJy55fL3tQR3vRQYkc66oJlWDzaB5zae0+NCftCsEMcMz8RbwzHlr9YaVn5wJHzEt8gEll
QJOJo1GqcogC7JRpMV3L0+8njMlhOEUHaGNOGxuF0vw1VGNBdZJvZrrwyIo/IAWNB6d8VX+Y9+pN
GjA9fDa7i3kc/Uv607rqTvpNGcRe4ZOTSenC8cBHxLeCB4AwLAOuSNzM3Q+VyKt5cSB4Le9Je4sT
82Xalvh7YU/O6Eb24xDmeFJawBdsxNLtG3xTJJOhoBlWL79IL2KolpzRV4LZBy7N+pM1UNsQkAyV
zq8QuCT82GcZlSJXY5/wl/qeD+Pz7csr7EEfbhiQGnYy2g1ufdjjMOtp3Sx+Ye9n39TlJHzFPWUD
Cv0FBHCuacf3ChSMh7Q7bEHi107lZl/oOnYfFxYxepzd2V+8b8mTUSAxbJucRJ4RFhJPtVE9ZXfR
SsTeBZRgr+7uhqK6a0OLzqGi7sUQKAKR7bSJuQgvRdcKZF+CQnBDqXWwh189ZnVoqZPRJsrjyI/l
AXY4L7naNH/5tfqdFzHc7t3u0AHCL+iPmNjIlhkBlsz9KWwriM1QuJV93W/9/TEG/OQM9aEfxYeC
zsAAWXQut92twwnCrEXsabLLAZgHj92OWY/9zCtdnfNA97kv8RmyjgF3DgvH3nW+DQ4QFoeHd/ZD
0zA6sIYnpzv1d2d739zbcXMefiGFyyD7dO0hCFlTHmckzNtvD/GTgI3S7elY8NwkfrnzngyKDdMY
70SHDQYJ75xAAPQv/4bTgdsn53ax3NWGAwj7Trr/RBc4PrVEYsuXXepdXKOgW54mnTA0qDxQvT7Q
Mx4E+gOM/O4OAv/E1c0802/va4y/dSiCJeh4/M0Tgv2TXL/Ocq3xAmpoHdlH9+2B+eJSmr3+4+bn
+B6Uhrl7M28KzLAh2uAiDfb8yxAAK8Cc77NMCIBRxi2gp9auf/V4jILfMBCQJu4WHBebH+CBcaT8
5CAe06vssPvYpoFbL9tEIKq7sINkfITmJ6E2N8weLgp4FW/736pM7utV93v/+uO3D2kV9//nf0n/
20SuvlyhkL7EScXTLAH0kFjiXvd+4Kd4Ogkj7hDELAkAWAADz2omriDo5Hwjb4MFVB1AmPhnu5u7
uXFY3Oz+1nIAe0OGI8HAkZ8il4Rnam/XMO5fRpfdhXXdHWRvOsyBRIbDwmOFBMmVcKrno0bOqP9Y
3MMSGw6HCH8PDUMstoj1J1ETlsf+svCnUxdW/KO7GCEvvRxO+mG3iKNv3k172MYTTp+WT4t9Q5OV
Vwb9Azj06/4yu+t/7teAdL/fbyXJm9zTQskGj+L0t8ZpsR8nDnfJfbCbKuRK+AOlIuH2xHGjadjV
UDqwN74NyRYmGMygk7kJRAH4mfu9YrrdCe03X3LNo/5LwvElf+Q2dMZjNyHqYEQumnC/UjYCyxkX
lfEdMifO6hcMkbn97rT6+6W0cN5mFzPBZ3YfLbpd/N27gQ1/95pt+SNYBC7kPX0ne43fY8j2ieAu
DYRA92uXci1PmOB8Ip6LmWJFeq4RldsZJbxjpdz29AI3dk0qa8KiD5RVuTINMghZFYwkiHpfv+PV
MQPIIHvTR+GWbhzsweIpR7grDhq39hRyMQcr9hLKkyAjzkp9+GK4/Gl1Jz7a/UjLrfAQdx+baIF3
UIjsteHaumkuxU/ZLcLUqYirl13OHO/diMgAbR2nxAlrnBTQCVuwc/c9CfLZRaJZPK2n2H+AidMZ
DzBd4LvR7XFLyY/qzW5Awj20JbjmzM6sI465zQG83l3EEf9nd/EAioo+JeXmWHhg4Z3dMVyYODjW
nRpj1WA1dpeuwS0jk4NT1ygXe1BCXQGTigXb7dhF9FhcxTezu2CT9pRDiZmB4xV/9u3TKmn/dlrp
Tnt+Wsu80SBRMY3L6Kd0rR6prZKG2P29B5TB79ACkS8nHyFBnFQT07i7lpJf3QjXM1nm4Yt2SO+0
G/R4guh2eywu+Pqv/MrwlZA73jOPJi5Jch2RP969h+gmPlZ3dHmcpEA5br9q8psxPg8ycWQ5Vz89
6DiGwwUBNG4MofFhwiUmiPO7cL0u8DX0m+5kPGxH8ntuf+DS9PJjzRZJL4ARE2JefuFyxJd0xasc
g7d5XkXSRb6RvwzH8oJbCIdW5i6L/JEkZ0tqQg/7g3Vrxu78OMGZcGh99dSerOvigH3HipM+J/Om
XMtX/ck4EHp7e4AP9W74tAR/1FV5X5f8//+big1FyWfbcK8d/VPpufpWUum5H9GUSr89r/E8/cQ/
BRnpL23X07HoTYToSd3TpH8XZIy/NCjZDWorVAPBirOV/4sdnm9BCy9RRVQh/tBUfuafeowi/kVL
sahBerfzWyma/Cf1mJfVGDAV5I8MRRRFQ5RlOjh37vhndxxIpm0RIamlSUMsvxbZnBw3NSWXFY3T
3SwUyKd223JjVOJ8koSuD57N0ys54jNWLYaHoUuk5AR3gQap1q7282x4dVWGNi1UehRaXbqqq238
juTJcjcYSfd3sy81QYp0/y9DqfQ96roB8yHEYIpIj+rzoUohUpd+NipbqbLifkG2GkX0keqGVFjv
vNVvk4rWEW+lSJIpkp574hJ79lYK/BRdt9D3JWp9Ci2sAIQzt+jBw93Van9jyHt9MkvJX+PE+tnT
EqYc3p5Y6WXOkIXlLWmtRVfA2JtitbPX7dMxniHrLe0tQoI3pHMyQa+7KkbNpWsSTDcUqd2OKt+O
vbEWX7RYRXx0Alr0UQHTCr9va2w/9LntZeTakT21337A35/P2PewYqDRbejGzvf2fDnS1SxQ9AJg
UhlbfwmBzXQUyrY8vj2K/NsGUym2imxeVQSCqp1vsHbMGquVwHLkNI9E4AyWVbNBE9ZMRieLX4wl
Tq/LkfbfnYR53hAsboAyzkap/kAIsUtud62XW5A9E/5cO9WCZ8b0QIJDy8Q7BGeNGQG+KqUEXxeG
D4Fgf1VaEJsBcwZtEnQ55B/+migTBDhZoz6+/X570fQ/mWFDhsjNVDRNlzSY8eg02C/DZzsNmo1y
5ZCR0IJ1xddzEded44bOYolDPiTzzdvjSa8MuHd507bNgIosng0YW0jdmjUAIimhAqUVXKuKDiB9
dOUo/2pG3V1taqj14RrW6hdkWaF+INg3h6BCtzreJ7EXpnc2O8bwfBYs5oCyNm3k9DedWRFDE0RN
mFaUGzotvWuwZMjzrj9RtDBPCyQwTtH2hfP2TJzv313kTJMZcj/hnPaz87Wh7LfEKnU2C+TXIZHF
3K+Kfrr881EMESpW+A9VqMXPRhlTzewzGTpcEMZ4ZfNAKkrv9Xfm77V34RaA1xBSVcXSzi6BdQHa
OFX7KOgqHSQomd3aMoq/lWT+1QC/Mgp3nMm9Zlqyyn33cq+2FhKZCyQmNnRF31BmnL9Kbaf+eGfC
5H1KXhwJutAYRtIlEVv/GwnAQvthLU3aY2eBLIYPeNYgGUk3q/mpw4PjTI0Yf0JBqBDDWFUF2S3y
zSBFg4Ku4LZzU8zwksIldKUBaAQ7KeZGfaWUtEGEvZ6hp7RAz9MeBnWIKaYt3ZBCkk0LmJ32dCXd
Qhbd4t7phalcwPnKz+4Y0uYI1hNyH2UVgfZMiHqNYa9kVe5WXUJgZCSVCndbDAHAVkDx4UZjAhlY
3llW0FZQm9oTCwJlQYnqq9vRpPR90KQ8c7sB1St7A2iJAmbfzPF1M8VKuKzdUnyCRwzGnqE2SOgg
JDluH0Z0kUTUdFGlDaaxGzYEX6QOuBTU1H7XlRtJ1UHPytBICyVH5gABBLdad2L+1pDpoRtg1yVF
MfWwJLaNZhLSoBT2SWyEqYSQOIoHv4wa7Rpx1px6Ljz+6M1uzYTfXcFv49KmEa2XiMa1ZBUhFyft
kapG76qRlNyb+jaK9PYmluQLK6wRtqSu0ey0mWy28P+OFTW3ulMBNistoONa6jXJm+E7Qk9+kpQQ
xJXYwa1W1MrBlKAIcPNe2w4mkuH8TB+LqKOVsIMj0ACjTpNrQuvDgIUoDf2KzKBGE+7grboW39Ln
wJWXcmdf0T0A+ClmSunlQvUYgrl6BTy5Zdv0BY6D/Gc3K1PvGXGWW17N0z90U8cmKFQK9UAkqXos
9EMiFy7pJajwqVwCeNmbFbBgtH3K5XQVL5c6S0APQDJgwUawkB5Vyyo6yD1G+Cib6zAjnarkxQ09
723nS7mcU5XMQB7iYIzCZ4lWeTApTUvpuik6AOV04H6P0mSiGQbkTXoJ79WeSMz0JbuS6q39Ii5T
QQHcxLcNu9TMZLcXy/bHRB9ubltyOoWplBcrbRT6Bt1QX/SHeksqUlKSVqH00m6r5EWqIKHTTicB
0Iu22LuqlLIbcBs1BXhFuijfUaYxyctC/AC0rBSSEbqdRSpODYorYFaymWYIYcy/tyu3FsxwsTRA
34dSF9x/7ZA7cS1AthpVPZd0Whvxt9Vo4Q/V6ZDpvBIJ2u/mksMT3Ys1xA1duQiqC8J6uCrbpTIO
jRJX3TGL2nW60QpL46SIkEg4ci5DKQenJV3YYlZIEK5NlkFlfU301IurRqZapuVyhXJQIwxX0Oqp
S1Ct42bcID0kf9EFOkdvon6Nowdp6LX0KKxNdIhLGVXVvZmDBEo/oT7b5wsKBemcACSl2275kkGY
0QOaX6bajRZDAu5k9dVX+NTnWyUpEpC9MGWZ5MPnViNFSKMKOdx+0HWvmVCJc9oaTvAgQcGbCD7f
hiKQk1yr3TSWdgg/bZtKaFbjhlb8atJ7Efc5hXnNgMlex2aiAWfSEGzXyDHq9rJZBmFq1ZmntqE3
hibT0qK5j4bZK9qwE8J8tU6gT59LdbuRTXjL0LRu1R9ipkRSoC5rCuYhW5JPEp3MotNEefMjVQbj
Uq6VtPYgQOEeHhcLBqbK6gWnyszmhDSQfs8jkfLKEMgAfl7JEQKPRa9ANdC2YVp0E8c26+Ctn7RK
v0uVTj0IZmfNri4W6iVNmbTtt1ANAXaqmjzetZmnzRHTxqIBq6i7SwiH8YYypDoVpM+b6E41Nt54
ou/5hxWP0hWAc6M9lGa9ghwwi57mQdUatwA5IXSiFEgr25spGjb9oOmNGjuVNtMdrtPMFcFN27ff
Os1cT2IplZRC6hyB7IkWrI/SUlo1NIA1zSVwo6NrUiVK66dQpiE2mpUljegRqWN6Aq63BfoPrxG0
foYkkHvNjmWNmt6oSkfOZqlc6NBHoNoMFJOJsGBKLFt0q5GZ00GiljPCBhsslTOkvRII48zMoE3r
Fln4xVnoP6+qpH+rafchD7O1CmmeEkooh+6MAcKVpKlhMTSjFsqXBcIcWIoFwkFaa2CRFy16diD1
N7SvFr10Mo3zk9n7tTGB3YelfqgcIS6FmxXhLQozM20vDjyc/aNazX3ktyrofCTqEYZCNKnsKAhm
zSx7g6LEnzMuJ2BHsZxIjgadFmTbtQ6XaERzilvSi3cX6btUSSalCRunGNP7fFjMB2tpol/lCC+Z
I7StDPWIVCymreRrWgVb0sS/enNK1ANyMOVHBGH39tW4hzU2Wao1s/WUJjV6S2OTEgYkd5coHfQw
ibENKOQYzY3e6DMeYwR3YBEl9ITuzRpftqFFJ0koqoc671XJAeksoxJEUyBqjnUlksCN9HX1AHco
5q3RZMUSSuOi5gFMxR0aJkzIlVIZ9XxM+taakADqRpS86Rt/LCe1YiV0sc25PYWGbGQOFYKNeslG
3RTlHLokIVgspxJ6MFmkx8uWpVEEPonXzzU1sn0pyApGDnQD0a37zULOzDamqi2v1E2qaH6y8qWS
7THtoN+iCVmQ/AV0d3yjxGq13AnoMtKdKOnGYEAJFKP9BtQMHUzk3I2VU4b0YLwiLWssKG+3PaoQ
VBdlhT6Sq7VXfo2JSufD0sY05EIYmup66T45dn+UVfpXkO8LYPCboOH/gXBglRjr37m6nCQtfj7P
LO0f/zuxJOj6X7szjd/+hOX9O6kkwJ3+F7BbFIKe0kOSxg/8k1YSJOMvvoN7bGiKvoOECbv/ySsJ
mv6XRhaGUEaCa87cY7s/oON6GSjqhGEkPkwY3VXZ0GXEy156+4pRKJkgLRsaNVpPpRI1lOJ26Mwi
epCrspYekjirvz+bmVdSPNJL318XZVhhDUlHIJ20GPLV+0M9C4fTBUZXCNrNo2Ffx/aHTxdXd7f5
O4mLPTHxn/ji9zHOXsxaJ7XRtdw85vbnr/exfRHZ7yQtpD0SemuIs3gWBqKy3Ygrj713+/ny/iZz
bzbniwgg5p35eqkM+fu77O/6bL7avR1QWxnoRD7IvU9cXqakFPjOMPvzvvE+5/FlhIkXs5ploR/e
beoA5XiUTPAZZEIfmcy0UrqWGVrGnbRfIzBOCAukTcTsqBzivR7z0rJhtfjbpPxrQPrOSp6nyNT1
v6Z586+vLSe4gqfsvzmEfDbBK1wbUcGbl/bXxLkf7CuZWuzb0/syxaWz42XURQ1aCizuCPIEL8do
4mjD26CXvTZUoCl5BJw8VVC+iAXjnfTPy0TL30ORZ1FUCyY/Unf7ozzbL40QybBAQb0CE399H2vm
sdoWpPToKzmSYaScnUPl9vbrnRkSVSZ/JZLD1GRyB5iTs7RBvqrw2iLMHLa9BCO7iP6NRuzqlhAB
HUvZSIO3x1PO53MfUKLNBWOiahqtEi9fMkI2WYYUkAFLGAPljn5S+PgIN7UciCUOoZvnbRQMNGIT
1LTGSdM66GKk2YTWP6ZNPx/mb7AKd/SES1DtR00F4DBNoeca0wWg5BJlHwS9BOaildYlre26PZZp
HcZdQ5VpmQYv7SfjoMKefKI1DciYBhu0Mratr8m96dAHl0D/jUjCapQFEUGp+W/Pwb5lnh1YMk26
St4YDkVNlE3ROrNx9VDSGD5asa80iehbBbqCKFlOfzrKTglJN4qmK+JeGzk3c+QnolzcwGToiEnN
WjT5dF79Wd6f68ci+WsYli6rKq7Rb4m6TshlbS1Vn/iz+9iYlXAsWm2+G3VDCt+ett92DtSTpFxN
DorJNaudTZtMW62R5JFKWh/er5yRH9ZyAI+6qeOHPx+KdhxEQkhqK39XQZ+dRBrEzTpVRNXfpFjz
jBbxDSlNJZ8+Qusd+/LbZqCIwP0tqZB7SiSaz3KQGYTUKBMmoHnIiHo0vAOgQYr0nWN+bloUheKT
wtljK+CemOenDprOHsaSMYQBVv6FkNWW7MT+6a8isjBrW2806GxMVvGOhT67m8iZM6C4tz2pKLso
5xlWEaKOdlCnKKAbj3bBnTL/cwFNIelcMU0/DZrRfUnxtWgIkKC7emf0c+OGdcMVU6EkUWFVpQj4
0taU0G01k9oXoZSLbUw3PamVEOomqgoGGbQP8mTF0h/OtIop3Y8cHqClaKhPvxzTRICgHCoBQHdb
pyFWN/5MyFM6PXRWp81E8paGtuGdo3G+iVTSvlwa/A/DwpE8W14k4mBe0cwa4PoKClHU6su2TtJ3
0uXnB/BpFAsvViGug6v27K4gdo5XDmAdtkMPR0cJkYteaIMP9Ybwh6eCoWQktfb6q8QNfO48xJMm
IefFC+mwFbmzIUFss22T92fHfB9F4rbFGzcpkplna4X8JUouSdWEJKygFUJXBS2L2FIT2W3RVVav
/3Q47nSNa48yNXGDua/iM6tCHBktOVyriOOqaARoSnIyFTIb1Tj/WTWA64UDh5+usQ+51alXvhxq
GwXUXBGPCeFc6a60CKUKkV78d1zp37cdx5rSBgENxENw9LwcRaBwExtlv4YSeULI31O0mtvq+9uz
9sogmkgNc6/HqwQ7+yF/Nmv9wGazhGwOm1ravAwOXfC3aTL+enuY32wFswUnsIbSlUQpSD+bsRqG
kFaVCiDi7MlrY2yjCxl2vstmNTcHQqf18e3xztzjfYX20ikeAPc0DP/nhwmRqZg0zBLqlRrf6vkg
IOqZdzbZK2DK1gzzE9KaHmp0+gGSmPqdpfv9LBvIgFEx4l4gfjwX3Mqxl+grTGD2tVRAByeFzWxO
RLIXrT49vP2qr6ygwZbniGESRfGpZ/XZCrYrbdXVJM1hjBwLci8FFDtWLKbKO6b3tXeC7poMqwEK
QVPOtmPUUPTJFGulQKNW35hRoydN26dSUDNYfXj7rc7DYRUvjtmjorffqhK9u2cbMx2H1EClIJzi
WaG/stAhrYeRqf5YxYJwtW1V2X/JSsu8nyPT/FB1NbqgbSLOUIWiyJG9Y53PiseceSqmVKspWqPx
xpqemRdUeyAomEUqb8zDBC3ZMlmBYKCe6stbonZuO6C046UyTq+LeRclP0/0CbBpJjc0j0ZwcvqF
ZggAvAVUTHbVDOEjOc/1Bu0PJXPfnr/fDgCPS4mdqAPuI47A2fQtyJuNpbKtIQxRxo8qEtA0SuRx
cJJO1k5IZWVPrAaXozEbniyu8zvW+Nwl2qfLgBqdHcPq6eeBnTGMjaaW7RpC4wmiGc00R5on+kfL
svscTWp6UfHu72ya37Yog5K5USTKwBSedyr358Zso2awyJUAPjHNpq+gVuBSivMebqIJAuHtnVv0
1dEQg0L+y9LpMt+//+zgNTM605Ou0Q8Ed9HByAzwMnHfGg7pVfGd7ffadJoKYQDOwV6rOXszjn00
j/CAhMUg1DYkRkAmszWlp7BOZ6825MVbDCNW3znzT67N82BqX0YsC7lTMBMY7zMfL5EUuIBRgw9h
cUAWb4OhjWKmEt0oqTmrTiZWIQrJftMY+SfUx5trdUFToVIgsEzofi+WCdZlwhbAzQiiyO84Zr/d
KjwdbqC5SxuSODufFSE1YDxEvCRc1UFzEkTo76mnwjUjDEN3UsTivcjltWUAy2Bo8C6xFDsa7vmS
R0aGDt1ciiHSy/QDlpV12Sp9/dCoLWzXnQLCetaFd3qRXx0UQ0hyUxXJfJ4NKhbKJGgQUoe7DDSa
MhmVQ22S2ztqu8mHRBETCg1NTWXgbRPyyv4meQFQZvfxd02Cly+7wKFj6EMqhulswdGXJ5S/PGoL
5g+dxf309mCvvKSCTwpgULXwF5WzCxvqMejPDWMNk1wU2EUom9oIL41XQL8qj+eARLkZ+z+CdTwZ
dUXGY5TxGKVdp/PlK+oTEjJKB6koYkcUJjpJbVH6nTNUId9+vd8u6f3CVLHG+0TCTnK2hmYCiWBB
RjkEeYV8sarkYbGI4zsr9too6O4AciIWxQM+c+ZEyomLNNRSOECetld15kp0JUOjM/Lt1znP8u63
oWLIpNPEXb1UOj95lV5YQgQ1cdh2orh4W7eOrdtYarw5CnzbsSeRB77vh1g13Xkb0hp+HLmH8TPp
YM4c5kI0bBHQcxqmZkp3z9uP99o84KEbBqZ5h2mezUNkRVWTwguMXp6J7mGN5AE4dzXZ3ksvvHZE
ng90tqzEqgWS0gwEpgC+0K1qUWhoQNF8kDqYDd95rd/CfUycynWtc53jhJ0fyLZFsm7OK6yPgKBx
nCjCJz0b5EO/LOVdqfXGNXg/mO9KRUnfGfoVd0IFyGWA0sPJRMj25UEByZKvhYEtWKmu32vmNtDF
3FrLB+4F6LYK4BEXsRCB37c0+mZgz83eeYJX1pTwjncHL0icch6oGDIii5bei6FeZgUVd7Hv52M6
9o31t8Txv2bWXxmInU38SSzOiT3PE1drgdJ0PhihiA6Xi/40TZtwqP/51UWEgofE3SruVZ+XE9pD
zj5YS2SE6Abo5O7LebHcaU7LRwwR/M89TEyf3z4Vr2xWOHJUEmusIwW0syHlvE6aNikMWOJnmi1i
o/eUdYVrYeijd+KfVy5mi1sSU7f7zE+o8ef3JJ6RKRWDpJKGHoavZR5XN4oVCZNrtSVQsq42uvEd
3086qwftJskiaACySb5UQ4z55YxqddeskhSjzStvreH3iJKuNBeWOwlj0p7Q7W0+xG08/lIHZS5t
fUul23oq9Np9e5p3UqGXGej9SQhx2acaSC027MsnIQkPHeyW6eE0UOp3csAKnY8oYXsLo7+qX0ki
/NMB8icDBCqj1UF5ucja4xArlujLOSA2TlA1IbKZmvnHLIYnG/rThBgrzeS1s4eiS0wPOqLhY4XW
A/TjaSTD/zhRB3fEaovuavhAPwHdLtEEWfr2s7LlnRLC0bdcl7ox7/LuirZDX7dSR3CwiRpfKDIw
T6ssqPOJEj7YgU3tVHgYphWpdg3A948O1vVfOKBtfQGAABBQMcv5x1ZISjrey8GgWavoIVAcJxXc
CrxbG3ymvTF5tTyojxPc+6sDbSPyE3ANMiXzKlifR6s0UGBTl7xDCnYSTB+iUWt2BKTtOqfMleia
+tBUf8gUU4tcQ5ksOPrJwUFvAFQXBkeCQAmOSVOOvK1Sl6/SkAgDmiRjdznNmpLbeqJ1X9E+MXhi
cl3f+gj9osNapvPqdrDtfkT2c7xvhqqi26jfpHsFnu+fayerj2Y/qG3QT8p8q1tFI7OYGXrJW4RS
hhvlRHa44Yum3BaS3sXutMrRLRRyAuTv22DdQCEr0S5XxdFjUiH/aE9Z1FwNYjQZIe80PdTjqEXX
+hhze2h6JrYeyJ/yaqykBjkF8lmL0ymzADmKVpVfZzSZlEBB7PABkkEpRz5+Hn+o4rTG4cjvgG5A
6ndICqx5j2YsQRaqtE1VnZJyECvH2JY2seM6pySiq4hj2DRKZDC2lLEJvqciKr0Vt13MpKxaSSaf
vID4MQtFjA5Cma30v8oimgcAwvPeictEDvOuqcVgka0aPgaY4VCFamcxh4UtVx5rLdZgQpCkGU4b
o5vKoykghLeU4/KIC7kdViOHlaaS5K62NSiLUYg2l+g7rMz1d1UZ6DGou7GAkzsShcqrV1P4LMSi
Dvt0X3S3DW4EXsQo8hjsM9gVxWGGKhxNS3rsxIU621wspeohUfV/OTuv5biRbF2/0EYEvLktR4Ck
KLVRS+wbhHpaQsJ7+/T7S86JOCwUdiGkcRetCWVlIs0yv9F//M+QTuPUJrXB89nKv3qm+gk0EhXQ
ncRw452GMWPh7k4mCoFB/vm7xDAxgO0rYWv65mg0mCLhWJueEcdG6TSaRqT7rAYiNLrsxLRDF+6l
/lvXD04iNkpl/ASCwevhc0MJi1GtdL/jmnxBTR6cZJaJnWtOXqerzJCsV86P9JA2zmqSE4pvBnrx
uq+DiS+RVpgzXn5X7dGUxFq+QJvQyJx/hDO35Y/7N+zW68LzTF8MxLd8Ra8naPZlJEMFHRvrBE1L
NEXnh9ZQ0SSqXBxLWvv1/ni3U4XFRCeRug/Zpr5+WdCDLcCJjnBDgQwh7DEgkIzD11ihy5EuFix1
kLrTRSwK4e/9oW+3kmNSQ5EK+xb9svWbTdNJi2tlgj+MuwMA3c4x/oniFDl+cKAuKrUlzjTnXudu
PehCIJ54f/yNMhyFW1p1MmkhN1snLh14UnMGVR2ghC8if7Bd+PpFXJTIXkfE2eeOlE47NErcGj59
gEq5DCY2I9z/avfZVAuMte7/pNswhlYeNS3QAoTAbIPrr58qcW1MWZwGddPSh/baxnuaW816RLvT
/XZ/rNudxlicZfgp6AuS6lyPVUVWXZRqlgaFa/RnYcTSd17vPwgTfwILqN7O3G53GjkLkAGWnMq1
uaYZDAPqpnG2uD5+dSneO5F7sK0l/2Aks4YcWqodZtVod07yxoLKAqHjqMwROMbqvjDUCWyGZXg+
N3eGIEcHdxlLvXPUq+rO/G6vJsdxuDDYE7Z62zhpIgFIz2rRPLIq/aKYffqIbPNe13zjqzk0Zzyd
ci2d7HX8pYULyULVA8pRE4QOm1D5oxXjgDWGOnJKNbFTRdD1m7uQSJ5+Gr1BjgrV+OttkkyLMU5k
bdSG9RJVF+Fy/VHPMOqnaayN38q6GO1g7NI2R6g5DMOHRGjiI6LizqdYMUuUosaJ1iJeapiOzE4L
vbc18uxDopuFhZNTvPQPbWV1vyVqN4QvTjGbr104e5+XiFDocn/Tb+wHgACStkN6YmnrbnY8I+Jq
WF3o4zAzaeBAwlqcsWZGoHGOrCn9+e3nAv+hbsGQspR3vXhK63qYGaahX9W9Ox/wVcFpl6px86eZ
5aXy02kkcBzZkISgisHTui5ez1qjOEIL/S5vCS+jwX7t7bzZwRpt7HNGAb4B1Ii+zLon46ETDnJq
Dn1QwYJgJDWS/rM62Zq7M9DG++AaLB8mXPSouRCvFy91zKG2zSr0Fyd2lhPhsk7057bHpu2hbDb4
1p0rdxLPOEHle0WBrY0iywGkr2x7dU2DzKgXQ+jQQ19VuvhPIqJO/5omRvFZVxqz+vPndyWlQVIr
clgAY6tqZNSiJO5Ng+IrTacchjqBvlbWtRoMmhfvnICNC4SNT32XPi9Rxg3sZlqK1NRmxY8yLz9l
Q9ed1EgfLyjm/jNzPHZuxY1bn2YFuE8qaTR81+1kS+3wq8JjDFV9XXzU1bo54YeaPbcpYkhFNShB
g9fdzs65reiAU6Gkz/NOOQcW4PXO6QaBaY5pKb5eIQQNFF8VqJLV0JLOvd1O4PDy0fYOmKiO3xQ9
RNCrbWdzJ7zYmjl9PjpF/Bfk1ipTRnTdzi27V3wKl7nmizIEGIbZzThejGyY1dPiRRFqU+Hc/HF/
O22dUMjr5n+rSWBnrqfPURRD3+YK5jKL/ZTjz3aMSGd35rc1CgxLOrMyXKVkej1Kq1SL1bglXzad
BcxW+nDGqei91tkZaGvHum8BGq1vGhSr6dgDFAcrFEzHoZqUeB3SFvHwrxlRc20idJ7ur97WyedY
WDIqkqoAq+HwTEiyynA9EDGteTKNEuE8B+LGnAy/cDjoocveK7A0tspqi7gWDW69z0K/TzvgYb2b
9L+pIjdBMuYoox8Ks2J6Se15P38JcJ9i/0zs64DBWA28QP9BWZ459mHX+ZRlMwxHFvtzNlCfodha
nH96TVlL3luHHgFEndVesTKK6jKZ9DPNmqBQ4Tw+C1z8MAltdz7fxrakycI1CrlcFjlXZ59WfmFo
We35sDTil0wvxGNv42L18xMiBKMwB3SRvb+aUAQ0YCyJ5OGCZtMTXODuHNVa9N2LrOJ0fyhtIwLj
bfAgFHClueyU64OmZ1WjjVni+YnXIppGfeUyzbj4kHxjUqOGZnbKuhDRlqgHpdcOAyQhz/3SGEv0
EGaKu1P/3HiWkSQnAgAWx8u8TtsyCht5M8n3v61SGoVuWT2UfYNILnW0Y4yv1DlubCI+HrR6Zy02
zibsdhoFIJ3J7dd3agx8zOlzxqbX0iTPoz0Bh3ILE1SujQXCsLOXNocjR+Xa4QK/ScZx2a7w6LSI
FhUPTW97MtwTW2L8NFYzKnf3v/PGNedZMMppcbkmB0X+mHeVlTHEHMQd+MyLA5Ramya0KQwd+hDg
iwMe0t7OeBtFZSJTOoMUdHX+vY6FbWUYs8LCM7DNFmwm8k43cAXRsRc+z3gMKhe7DKPkiTJ/i+Ra
JP0QRWHENfXQac52DtRbsn1dc5GlbWoRBruKR2V1opLRxHHBNRG4S6AzHj2KMPVjU+al+NiUDeVW
kSVueA4XZZhOSpamT9gLTt9tLOK+isrFh7Lu4UId3ClONN4FLc+xO++dx5myOlbC4Yjp9c9/MRld
vJXmZWfy+osVobTvW0SI/nfTfK88I35V07R8BS8HO7dIBkvf2f+3Z49UjE65TCpIaddXgcM5t4SG
RxHs7rF+MGFXv4ZWWEt2pAFFGlevJj0ByjH/WNrW03e2zO3dim4KLTKeDlXmuatno7davJzC1CWu
MhrvOEV2goo3Nrrazvu0PZAJ2BGYDZfNaiAB8reHx48afxS5D4rIiqDvIMjd/363x5vp8EoAWKPY
wp67/n5tFjU4E7aMgrvsRVsGvGKaAglIQHs723tzQqRAkJ+AIwJ8vB5KzGUvwCk7fhYCovHgB/iV
PuxJUm9OiDBC6oBILsjqDAGyVXEttB1fOE1xaj2tPjaDagSOgujYL6wdqTTFSE0CklZfSDciK56q
kVI/V8XRLdT5XHkCm6C51I6/MhRIGF5znr/1pi9yAmwTRCLyddMXDbAQQOyxfXAx29p52m6vYImw
QqeCmJlu7M3zgs9OutgTBheYYAWxViDKmeOkjnecDtfJsH76AmFOJEcAYA3gZOvaCnbuegG6yPUL
7GEfSxUPpDpb2nOB+SycT4yi76/kxvzY7QaHytX5z5oHUaSFIHDouD6wY//U0+r+jbytRlY0R5gD
p8VE38nENnYkHAjAmwD2JCFqdcSisWtw4KxcXyi4N8UlTht08NGzw6R4527cGooPR3BAqKndwLkc
rIjBjxmuvxSL+ygQBkGtg7eiMIthZ6iN00zVkIMsQyAZAl6f5tSrDYwcmRVSDi72w22Kobgy7uz7
ra/1bpS39/tdQGBoCTjeuXV9jgbgS9w16fnNw5+zG3f+lKM58PO7g00vVVq42gl6rmc1Er7NdHP5
VuVSHMyi9H6b7WnGHLksLqaZqD9fY3EprwAE99gYlJNWl6LiDg41vtL1nSGMzk7r9RcbQB5drmmP
TSK/yHV0QREY7qtso1MF9lZDYUfYEhAUrGWj6seuojGVmuzIFHPb44KnlV+5dJ9rmAqIdzT6v/eX
diOGZ3zgCVRBANfRb7leW4zHU2HYrO3o4P6JfkeUfvfqpTfRcnEd1Bt11HE+zXXajA9uozs1AZDR
/pHbevtYUSKj2zyK5P9xt/9POMhGOMFdAMITnguYqnXMVTRz0jeT4VB3snCyBC+gfUia0PnW9zWi
B7SdvfbgGkP/Q6stWsD3F2XrFNHlguhCiQ0m4Wq/5RIaXXsEvDb2YkhLYHgGjVgJ7o+ydS2wuQxw
Y1Aj+QuuVx5fXRP7btoOTlrPL01fvFkWuzg5V/+5P9JGQC3J2a5M5oGikC9cD9Xxj3BFtVwfyMPw
cSwAaxw1+hyovBeZ/WoWLZbGsReNgaqSbHvaSLe3U/aaSBvrCkXSRcyJK/62RdAbsQHBZvb8whO4
JaTVcBjm4qeh+TaT5TGhW+WBLlzf7I1tpvrYaJ4fFgkCbrI6Agp7drts59GSq7Y6uhKYDsWCLoMs
N12vKh7eElcRhT4kgzI8Za1i1Kcma9K/sgwliscxyeoPhtape8X7jftXajYwO3ict52PuaHzXpQZ
+zNLteeO1X6c8Gn+YEZNdyxm196JETf3j8QbAu1jVek7X8/UKdFG0VKNKolpDK+pG1Yf7FYgh2HQ
OxBjOJ2tmBgVuiv63WmSX0YNFZ77m3hr0lLf0iTFAHC0Lp9MZrcsbUwXq2+s9HVKyhapcidPUL0o
DNM48w+WdOfh2TiihODIJdBw511dPzyUPUYj93jo3M7BZGHBYd0oveqSNHP5C0MxFqUbeQ0TJV8v
sWHNfdFbgjcOIMPnLPbM7y2XMwKQuRXVOzt343oFq/r/B5MH9d0DrqrjVFgzWYzdCxXvMqLw135B
rWkCPlagORlpnwB7IJ1dghCe/PtfcusaIN2QjX24aogLXo+u03s0vVlBYV0fyxecicdnmAL6Tsi8
9e3IoeRFo8uijPzz93NMiSeqfuZ6na3mbBoxQmyzbZ5FXYU7y7k1ISqltJABit6yZkwRLYuaEXWF
fVIHKHTFJ7cwyl8YBQimzK5lI/cGFNAlcOyK1PZFlouHJc1Roo7ramcfblBuXF22BQmLVQm6X21E
CthTJW0q/RIFQbh2Wvv7bCgeymaIGalmaqPWNIuHSp/iU1uFuG1BdXsGPEbT0uyVk6qMOIA6dfOS
J6iH4X1t/dyXpXWh0fgFZMxa2Hze1b1besWkWctiBEgKIIAG0fE8jrqHfqS9h7dZbSI5FCPZKMeB
rOTlWi2GZCTGIfpSgYaxd3FIR4ypUdqxcVkA/rEHYVrto/+OxumnjOJYBHSriUUJ71qiuHqwDFqL
M6GJhxPdoh2o7erZehuF4ig+UES2EpZ6fTASaLB1VkeqlKCMPzQWrdJYz+1na0ZqYFBVkMSg5r/9
1Jn/76ASnyXTIMipq0ErS4SONHsPaGnmT61Zp0GJ3OLOEdmamkznbD4ZRpbrz4WMVaojz6UFtN/c
j3rRGM85ldlPaRqZf9a1pxIOCE/by163hiWCs+ncA40Cmn+9ol2Ud/ES92qgIVz2mxIn6mXILDy/
7ZzbVSO5xavCS4a9a3z9LrOqFH9ZUA4DMTyb5npgNpJuDpTlgrS2HfB/Ki3LI/f28qVNMvT/6rEB
vdmqg36pEJLwO7zU8egpWifeuTZuDwq/hPiSX0SFlObU9S9ROsVatLw2A1re6SVMnQX1NLqa5PDV
5f5W2hiKyo5HgZ/WA7nLaqjC6boY52QzMOvqJYzd7iUlxjrlhaLvTOr2PEJs40KnyU5Tmh7R9aS0
tmvLFp2DAFK9jcsJBc0F7a5c2zmRW+Mg6U18wbS4bFa3jI43eYyS5hJYhDXPpLrFaR509XR/3VaP
vtwsRP+SSqDBKaC9dj2baGSFrMpUA3vS8NdepiYZ6NckiX5xk7rCPLPrk3/mqCznhwGj5b3D+VYb
fRcvv/0A+ehrFE6Rclx/uElPzD6yZw0pVG1Ao7BAcPo4pZBID7Ym3eUtGJHqwbQV/XcCUc8+6LVh
/kexIu8rCmbGf1TApF/DfMQiB3gRgN26053jRAiD/jKVg79TY9SHb7rWt797CBXV4FTBRQXwjaKP
hlck31LhWq+VHov6lEU2YGqHts3fjZUsT0ZLxnOIJ9obp2qmMbdzN63i17fZk2fzYJHvS3WM6+W3
ErdEXVjegFEvTrM+4eGs4ADdZNZ8LNKq34my1scEqWwalxIggiqNbKhej4cKoF64dukF/SCazw7I
X4y/s+qo5KLay2R1/q73X9ZB/UZCKSDHw5bk0rkeK16y3J2NZuIegml1aKWDdqY4k/6ypIiEHL1m
wkiznKMB9b9YvJatPfaPidJO6rkzBls/woFvyq+JCQ7rpc5UfKGI6L5NYe3F/zZocD6rY9dC5XZr
YduPXTZa9YnSoJaeLD2yQHWJyRKHsan6kjAvy1WABXYY+QUxxOsye4t9qMo4w5MvU12cbKq6oVnT
2hmagLOG8a1YsrQFQ9vUoLondfpiKQhkHh1gGjga5i4uCSIZq+LTOI7txZq6YX4xwxzd03bmTQF1
7MXGpxqKL88pqtUQUlPLrALdSWPcr/qutf3MFjPuu26XuJ/vn215dlcfgHeAiJ6LyqNcsooc1NLJ
FM5BH8Ru5QaaovbiwQjDPnsC0O8OfpNX+levFOg17mzrmzeIbw+mkLePcAI+/BuW9V2cbYe8UYpi
D4HhNhGO4qKKaYmNZfS3irrlgFqdPiuPNolFHmidov3F6WxwRssWZ9mBBG6sAoEaRwuTeeALjjyC
736K0ydjhzP9ELRtOJxKJMTQgkzs/3hmgoVNlUMLB+W3c3mvwbq0TchjGPStp4+C9Oqg0SRKdcQy
+wABS5bBzmzvo4bpOoT0bKyxsjGnBAGTGf7Dh3yKrBadrRrBbCWpWnGm4Ebt5f5uWB99CpbEN8AM
3hq2/O/1OogiTuIxDedAlko/Rr2SBK46Yslct3vdlvXTxVCsttwApFngJ1YbL5OyWLY2LkE/94lv
dnn2WNld+nB/QlujgIZWpQY4yk+qfNrefdhcNvcUfVCDJevROYVX86Ah9XO8P8rGVkZhgBoztTgW
DwT49TCWk8Wjm3JFxzRFjnnSq49UKdFprnvtpKe5+HMyiORiPFKUGkZRUYw7l/btDuYXYG0h+YYs
5lqdvxzbEpXdWQ2QTwn9uEVnuXa6+BI7oROkRjMfSztadgKDt3L29e1h0H2h/Ew+Lhv88le9W16k
qEWZjTa61zyiCJiFTom70TTU4tIXE2C/Kq3NZ4UC8lHT57Y5DKZaP5VNLLoDZIH4UTgoxx0GZ1Ti
nd/2xmi4+W2uBsxK5W25ecYy/APMSHRLkGmZ/lQmo50f2Pz1P87iLfNhSKU2tqgQlTu1lon8aG15
SxGoQ2OKozqFEYKzhgOKYK7GAtdwp4U90XREF0el08V0sJXKbo5GR15yDMVofzGM1kYUuqJdder1
uv2EfH6P4HMqylckadvqOFU1uuu5meffRk7/xykXSXMIZfhyaLoaMVw1UscfQxjHOax4+OsHq4si
rBAHQ3wy8yh/VfuuSs739+86wJNnkS4JJBQ+EyTKVYRh2ohueV27BI2lhS+qVTjPpOBTcjSX1Pu3
MPL+R92HyKU5ZWP/eX/sjVsQpIYB+JaGGt4h6+gSwKqOnH28BHRVUHB2Zt36kUbWYBzMFK7ZAf3L
8GOd9JDlWi7H4iSDhi9ZN+XJSTO7xtq5A+VZXe0bOomUMDwZAJGbXe9pRStBB3Yd1o95WcaXOqIO
DAPOxuIOGeHw0Im0DY/abDr4p8vqEHKRy7ST9W5cxKbkMYAws8A5rJ+GyVQgoc3NGFRlkwRhSy9a
BXT9B4FftXNFbtwcFLmIvyBBEhy/aRS+O8NmG+IXYC5TsKiz9xER9Pw853V1HKNKRXOxboEpJ79S
AQexRUhPD5xMaZW4hINs2gkEyLxEx7CuzDNEQc9qIbDa1ix355Ou72cATJSm3g0nn4l3c0TVKo/V
KLL9ahi0b2FnGv9SNB3yS182I06ujZn6SSXKP5FsMKtHcvXBPHvhUu8RdFbf9e2HoPNCWVnC9Yk5
rn9IaeoortqD7Stj0n31hIZtnV5HH1OrEDuHWs7p3T5+G4rrj8cPEBLNyNUSU4MTduHODgJbinFM
WhVTQAH79P7xXSUnb6MAuSR05FM6Nw1PCO1j7FI48IWYnUC0rn4yoM0BOCmLT7U5iB3k7Gq3yvF4
cqBho2ZB3LSG6iE/VHWVF9o0WJf+KRwQxmyWXHlhBabjZFkFTOL2F0rskBCk/TngGtBKKzC7nnph
5CoManRosafI9Z/GUbF8vbfinaBwYz0pT3L0JYqVpHu9U8UyIGwq+Gooyx+5rePTgGz6g3BxJEBO
qTvd/34bG/JqPPnn705GpvZLMiSJ40c2xkJNrOsvTtlO9GrrZCdE2RwKXCnhPsEYzbzroarJQVg9
1G0/r5L8EEE+/jjWyvi5tMOdSW0tIi+a1EmDr0+f9Hok8JZtDcUuCsYyRtE8HnH/bN3uaRnd5JhA
hN+5QldPxtumhEiE/hVCnFLY63q8Ic4VYzG6KDAax8mCDoebz0mhaeUxLfGecW0Mus5SyTM6QLjA
NDwdkuD+d9w47ZTyyKKo6XGVr3FSnZhUOiFuFPRVq52tijY83YB657SvAoW3iQIkkpZMtEpvyD+W
nsXYJRgR7Z6uekaxdfhgu4vzwWls+zkKuxLXVMvp0IPvvOj3+zPUNgcHLU9agAYiucP1KmNggP7/
VIhAOKWHIecMAx5cbu6az307QvbW6hKk1lTR10e3txXho5UNYM4HJa9wMAx786GZbHO5SOXN5VC7
idM/jIrrUgtwqwZNTE1yxp3RrPfEHLZ+O5UrAh1ZPgeQdf3be/j8RmV5UFQA1AmUqBXngvGO+ETg
0z16KrQxN21Vop/c3XkHto6dzIDgmkOxu8F1E5KHmdtNiq/mKha+/aI/hLk1ndJyGnc24dY5gEjF
kdPpf9x2ezl0al4scVD0IsVOCO7NcoRznnV/26Gh/+0OhvaKZQpcoFiY7nOq0YveUTLbmi568Lrs
rNMNWWOOjczrGjPuBa48U3z23CY8z070n3YWe9nPxlNkypwLTWzoBgj+Xn/TJE0i1ZxjKE5e1dsH
EUcI1sS90ixHkUNTPQy2143nuB77ZOccblxwVARpZYMzkWS81dD6CEKN5AtXBpCE/Qe8GhKsWAay
wFPJn/3emqKvd16mjYXFFExSxyjXI626ShImyjGVl6SKD1v9c1Z3xWc1yz/nnTvsfMGtdWU1CQDJ
RBBlXJ2VzLF6RdPL0M+yZhIHVcFsbUFV67EenYEUEpJHAX+lzPfQEVszpPRBQ5bPSadg9WzMqtb1
FAihAWSdwFS5UvDKQFUpwWFvapadZuTGlQBrk69n8GxwLazW0+mVjKcE4H8zVXr04OFDKQ7uPLid
XyZWU6Kx7trfhZNFfxRK1M47W2hzeCA9pLxkGdT/rndvqgyC4+qGUGV05bPm5SirRE47Z4eWMGN6
7tFUK33TTcomqJdxUP66f51v3BVSi5isQyZ/N0QhBKdLbW4SEST54Az/omzRiceS/UeDQR+RoKhc
J8FLHKMRcejRYMDT2WurX4BYSuEFmpk2FThq3tfLACWxntMKYpkytdFT5vbJwc16RFucKN85QBvq
fHQW6aNIsQl29hpYUBYuBnCKo/hNbSvRBw+3KAzekYUuQDMZZlA6ZYUUFA6RqFQKW83bL16OAdtR
1SMMH+sB77UHB+WqRwsXtf4JD5z5ZepB2u5sza2DwJfhaqMPcJulWPlYqV4TKfDaxx5HcfyO/lYG
CiPHMG1Qrr6/E7YuMzYh3UYuUz7G6tjlaYiaeQpVVBQ2iZFVl9bBdAVt+sioom8x52e+3B9yI1ri
RYS2r5N70j1bXTGkZ92kI7oamLOWX9rKwSl1tPe6gCs3d6lXxw1GNKZ6UO8kIPF6c6W4n054VBKx
NDi//VtHqRY/tZY2x4dGX9LpEBt65D3OHcCEh151FiUo+9FCZwQaXRJEupElX2rTFMlhboxmfAqL
oX8RY2x3R7oflXWcl8SZkdSw+/lRT5yq+T0GN2F/V4jCcA/Pq4moBjGKPcXcddXmbWry0MCXBpd/
c3xHU5tSqMZxoHiZ4QWavVCqUSTp6IC3mhd96BO1wvg7RNv22C8tK5xbZqtfDEPJXiovRYTo578p
qB3OMiY1pGlyU7/LZGxNaSlV23GgOSE2ZLVdHUUGsfL+KBtHg7iGbgnqAaCK14WLutbdobHdOMgd
K3lUCYc/pd1SPThYb73eH2prkxK4Ub8EQca/VudiyZMmbhaWWI+i6WGCAnPUEILaWbaN11b+3Rxz
ytZEiKs9muEEpYIfi4OO7spRcZo6oxsGraOsUO6pTL37EOHc9fArc2MRUTQn/1zngtkyGEXdcQD1
SItynONMJTmVtZvtrOHGK2fhzUNyhv4n4hLyz99tinB0W+reWRKkESZnJ+YIXCx2dKM65GkRTg9e
6MbVC/jL4TP6t8nPU9PJd5ighbohPc71RRPVS4UxF8q55tyQlmFWesQ1sXopGjX0i64T/v113bhL
JbQIk21A6EB1Vs8Z6ptRBaZNBLiIJpcFgrZvLpVximcxf1GnZE/CcmM8kGWYP0H3AGK/vuHg1znI
QdRRkKdtdc5EYh3GBHM0NLQnX6Vq+vMvEw5PCKu5NKZvAdaOMWK5FFZRMA8NzBx6/5eZq/yCkNee
TMjGSWcoXkCTyjQuAuvjF084lNdpFLR27EFZtPWnWq20oELZPbj/1TaHog3OVpWUoHUQQgsCN0Od
7HAY0f1akjZ7CvE3w6W6H3+u0ynvbdxPqAkCT2NHroPrpdTycehTESyzNRdP+MMazaEiITROVb2g
9TaLJAm/Wnm3iC/3Z7nBhwTvTF2dpicx383m1Ky01i3allh7orr9AJ0HSa3J9cp/sffTn9KJwPPS
L3VonKAvzFgywUK0L44di+xoJ30/05GpzC9DK9Xw6r53nnubf3C2rSR+iYDJiL/u/+StD4PYgYbU
DgtHBfD6+khRiYFfNHj+WOPlGSGh5FMFyh7JfPZMHrZq1NQ2USwHj0UTcc0dUEyIKcDrPUko11/i
pjYJhMvxPOhRecxrIc5j3k7nmt7QqW6Eeqy7eM+mauO6RIcW/gKhHy/C+rpqW3dsErWRCPhq+IHF
6fCIWql5CrGVOc5mPP7uWvn3MKmHnb2x8dYRK1GfALtIyremYS7CKnEtAnqf4oDpI9Jqf3KmcU//
dYuzwv7HwNvEPedWvAYH3d6YsLKHDWemOE+2ihme5rjrxUXPjeYVQlLypcuV4YvVDfwfzEQU5Jqi
LMsL3pKp/UBD0BM70ejGJUrRDjFA8E1sszUbkP5kK+BQwFpumvRD7ETLD9uLFsSpZ3Go5rD6en9X
b3xl8K8sNF8Y+N8Nc3N0sGK1QR2PDX0Xz/7haPFH0dgf6sj+0mjGt7KAOHR/zI0wQ0qAObzDsLNv
st12RJ6hSSeo4JFRvrZhPh+B0+jnaHIo0y7Vv2pqmzt33cbp5eiSWHBwpTjS6jG0jVx0hL7IXnjJ
K5WmjgZiAeq/WZrT/dnJv2nVayEUlLR6cLG0ClZBlN1YNpZdJhSD2Bxi2R9GABsP72o6AB413UNp
dxbAEqHV/0TNQv/Qyxvl54mJxOGsLp+U9tn6siqbTMEHmIKCVil6fnBS1X5pHStEosXu6vLnA2Fo
AGQ2jAkwdx0IW+0EudikWDLGfQYnqIz+AhGcHGNjqH9lYu+GkpfHuyBuiJUhmvJBwhqS4qHulVej
SsbLrKXjL5xECjr0wZGhRm1K7uJ3I+WodOpJ2KNegrNzUOlCfV4aLgd3LrujO7Xmw/19s7VDkbXi
LvIk4XgdrlWGQTEtq0PfUFPsCLDaUvuz3nb5d0NbAKbfH23rDJIbkbHRGLntncWFWqttZ6O6YVtt
dOimOE9ewIVZ6Umf54oCS6KD4kAGNN4jB2xNlDAcmjiXvGxHXi+sZ0z2KNCP9Rc3Gc7S0fOlKMHa
GaVZn+/PcmsoKni0lSVa8oYdp0yxPbsCEExdRsulp896bM1I9bXe3asAbw0FU5sKCQxdeGOrY9+J
Qa2QCnD8tByzT7mqRZy9GXPypar3tDS2rhgCJ9qCst16E2mPjleki0pjsDJ75xOmwiCnQlP9DZEE
5Bu1bmw/kGa1ARJf4+tIa2Yvv956NWC1Am9CzYsgbhULRWaqLGNukRiKMFQDvQ6L/rJQNvmuZlH4
o8ZdrD1FY2Z8IVrI9piVW0sNOhFQEIV9CVdcbSB6eLQdPMd38jn/2OX2dKncFn9GoNFffn4DUX6E
UIXaFFxo+VPeXQJOWYvYouHrl/0QXprEWE71EKePaqv/AlseVSvq9wzEN11f2YY+k1vhD+23nrs8
V7aBZi90w6OokwmEUrO3YTc2EYsnaU3AxG6bI5GVFH28uK4vedgtLDxr+VzDJ22oRJXR62ylvF5N
gbo1SUT5OOtt/P3+4m4EeoASeJK5ZSUDYXVk5qhrFqOEwqVXlnNs2i47DTgZnu+PsrFbgDDTpwRh
AS5t3W4zXAwpdAFxvp9c5zLWILrcQp8ekia1dy7Vt9B09fYTtkOHATSk34qAitztS6v3PH/o1XTw
rTFOjeLQURn8B/n20fuiVVmIK2ffZ833SOms52Uy4xetCo3qr8WsaBGZQ+WMLyPK0dNl7Oo5+0sZ
B6cJ0m7G5R293ij/kGsi/6Os6LsckGZZXuyh7ZXjPDbp8jxUmvoHDeCuOSuYuPUPyxzO/3pJheJp
HLa6cdHHuT712tgWx3HuRByUGWaOsuysIaoNg0k8zmN4aLzM+6o54zz9hkWC1x51IzY1v4jb7A9t
aXEPbZHvG05665U/WrPPoJtXbdUdk7zQcRuw4+4b/up6iF59z1Zy61b8bqfuPB0qOzWLIOuGeqDP
YFYx7EsP31K1T/CGR6K3Hs9aXlnLASCy+ZJ4c5J+wa3AUHf2xka0jcoSyTangA24Pt5zMyxJL88c
VS3lOGITHyhGgiR5YS3BoBf2zwdKjCeBTshL3+q1xoSgoTUiFGaNqvNbidPqY1dBgRtUb+dsbe16
7kBga5Se0ZmUf/7u4uoGtHbx/IkCYZlpeXH6IoogEUVue9HjpNgjEW2EE7x80kgTaC3N1vVRrgE7
kDsrfg8w6MLzGP0JE6w9JBhpnRLTNE9Ujsed47Y5R/5WAKfQ628a6bXd4M2rooNYDGMb8PHCF9TM
7Y9IznXn+5fI1mUJGwyrIoCRNOpWD17rTOY8tg19CQArAx0hPaJoYTWxjX5yk7gnI5tL8xhnqvmI
8A2y+IlwjNq//yu2JgzuSLZcAYrfvPuIBOazPVEtrMQYfYa3XIDKbNy/ckVvd3bq2yO6vsokvIry
g2wqr5/4PG4cAxw8DSoCwfmP3ivKv+mHOtWhymJTXLJsGedLr4dF9rTESvIcdTTQDkmf2l9TSB4v
eVZ5XWBkllKckK+36d5aIJoQg1HM5Lc4sr3iiHO6Ex8U0Tef66xI3ePYdio68F2q5MeC3sg3sBvJ
X4SqhXJBFk97xHE6g6KB1OxTE4XxHhJ9Y4XBs6AKA6sRgux6H0/U5BTN1hX0h/PPaWp4D7B4MMNS
J2PnW248fkBK0bmimihJ8fJEXR3QRPeQzuTEpF2Gz2DO3VtW8c5n3KokUWqm1UhjhttgnZqVVWV6
TW7yGWNzeq5LA4FSS7qqeRpLnBSm+U+FKuJ5stOv4yBipKO17/d37cYly0+gigTZZkO3V+spZBae
wjFFl9FXzDQbgb9XyxmgkHaB2BjtgAY2PyIlJPnYm1TQ5J+/W9p2sdMxa9GAhTY0HIpwyI6mp8QP
vcLbe39um1+RGJhr761OtroX6mUyEqs3FN/CetlHZ332R6+xdoCOW6OQWEtAl+RIrItCcVHj1zuG
it9G5oxhLhIFegeb+v5cNveKBMlhaUNJnQDmet1KV4ndaaaAr4aNE3iIk/nFZJgfB5vKt+VNyw96
1qp9MCEyPhu5tYgTCDD7t/s/Y+MpgX3jYkvAjU4NY/WUTN6Y4/McU9ZPJ+HP6H0dh75JzoSmeHD9
L2fn1WMnlq7hX4REDrewY7nscjnbN6htTwMLWOT468+Dr1xszkbVmpZHmh55bVb8whu8sTvTNhQ7
67g16IJVAn4AABpdjJefXtGZys1ooMsdR7jgqUr4YGiNfJvhp4KNpaw+6PAEdyoMG48K+r1sUC6C
xV51dQXUTZXY44jEbBQn5RcNm5hj1FaAFGcjOYxKnb8ZkQwM4pGXU5P/RQtjwZuYEMUBDt1UbVTU
wheVfM4lTc63si3lQfPK/4UulcZF/mxnim83MXUNwB1Q+0Dv37S/hNZqpa434SWeHf2TY0zxIjw2
7Zz9m8x00aMAimUuQGf+WX7FX2d/0qu2aulqXLyycZ/rvi6fOk9vDl3WwQnMoRHOQwkoEfzSqxMN
hkbeY3HVoJx8w5zAuD4UOGt2l7GPO9Wf7bj60YQz/BIH3v+eWOHtaeUqoKQBXN+gXUtb4uWXRpNr
zsid4cvbE0cjD1koGZ4oYo6eemes7INWUggNZlmmk1+ReOh+pg+SmNqyhNjBs2xMOwkyXKPl9BAo
rc6PEK2tRkL2fLvE5CcFuJ8fI2bjq6g695urVp15ihrDGWgqWSQT9++MjeGpKC8PDOERr+nqGu7m
2OgHOvwXwhYjKFoKS347240v06R/bCSozjLLnAe9y7++fmQ4PEtmyVt+06zw8K6myFIPPABhjVps
mb1RpVmNvpnL4azNkfumrqvuALQ6vN4f+o9v7YsQDeVtsI0E3LSICFdWOwCteNxYPWu4iNnpH9K6
NdPDJEP9oPfxfB61RnksRWd896aup2uUNCehGqFf2c289DBrv0FR4VcXyj395ZvbdJEE58FfqJxU
T4wlIvjrEBYGEnWx0PtLNyj2F1ciRi7L2TnDQZg/1V5sfO7MbPh8fzpuwgyKbwhDUFBgRCpwqz1Q
Aq6BFql3lzIrVfWI0Uh2aZw4eRq8QqlPyEaZ8c6LeXOlLfU+E1Y/HZtFWXG963HW00VU9hdPkvda
egIzhzL48f6HbY4CdghZUh6LG6hY29SmDMMG/m3dWT9xXiyfKC8Y/2EUcjReIfACS4/k5ZpVZubK
OqFoUQ+udW76scAc2dvrFGx9Cw17BzIVMkwk3S9HaSbYzFM/9JA8lSko6ynGwz7eVdtdYoTVyaCf
jYk4gC6NWH41TFlRqbBRfYRQ7bjnTi+i+iBDW3svospKDiXgeM+nAGK9m5OieF/lXeEe0CHH4HIq
M3fv6bvZmrA3wJHgJ0dAQ0dhub7+Pg8OaoqOVs2LTGSq+4ak6oIVnFrEvu0VukLje5x+v3LXLGNS
XltkUsC83NSjyyLuGwBgF4Xw9H1nts27vAyHnV2z+WXIlsGEWSj762DNLRLLwvlmJoTBQKkwve4i
uqT6QPtWP2tJ7CU7R+7mpqcfzlGjr0aQRtS0OuXRiBsaqz5d5swURw8426Mja/FxNOLSH7XIOeta
UV2iNole20FcRqaXwH94Y6glv1xEO6EZBApEvShKVZ7M3EiezYlegu0p7d7FsvxdL/bvMhbvGau3
gGLXyaFroJrVlsp8AdpsHuvQmx7b2o4/DrWZ7+lO3QYSDIb/ADwjgl8imNVtPdIhxAAAk+IhU6qv
iF/Eb4hH3eSUD3XvQdNFDd5vG6v9NUSe+c7tvfFJCCqCOzHEzd1Am2bRXV8I2nQW1gRiN2rLHgPa
+aJXunwPWaM9gQTDteu1B0NDYJoMX9f5E+bKy3Xs87awhMOWZYOFwo8qNEgDT4vGvdx763v+Hmj1
OqSanitVZswXLVfMN6Luq2OeZq9GXTFrf42yJnubfKRhi2m+IPvW+LHs5+fSFL9Cfe4PlYYJ4f3Z
u3nal+FwMl84P4u+1/LRf11l9YzpRoxg5wVl8vlYYF17TUxzPA9irny5qDEPOUXh+4NuzuRfg65m
UsoJqS6zny+uNWpnNKDzh6ga9J39d3voNAoknLulIMwmXF0tKSbHpj1zDkJ9nN7H+lQdYV0Xlwiq
w85Qtx9EwP5HwsZbxI7Wj62iiLhtzN64SCWND2YMgsfsmj3q2+0HLaMsR5qKM2pvqxtrqViCOcQ1
sRU4v+lTNgSDMZYfk47q+/0Vun0HAKywMWAQAB29SWWFqWdhmqjGZULEznfDVD1Oc+MeUYpKDgNo
3J2w+3Yboj8EfF5bOBMAY/WX27Bld2fIDuIY62X9GVv36kdRCFyUojJKjiLzUDsEyqruFGK2ZnTp
E+DNwOpRX3o5bAFF2EGx07wA5IwPIPX6INNolheKsSe0tDWj1GIWOAXTCgTr5VCSTK5SMYy/VFla
XeO2Sz9HlT0/zvjI/s+bKNnu3IvLIXr55oA1I2jiNeDluTG+srAxSsoY9ueAOf0/uPQ51QOyexAS
DNjveFPhFmmdszpHlIZK/1WaevHr/i7amN6ln0uURDhBpLt6iUJ9aLIykUihh5rid56D1koaakfX
Fa9WrKcnwulg0xId3jZ2UduhSxUhUIhZTHyGFGcfZubmeP+DNhYRagyHAoAqtfQ1bhQKqJX3XKNE
K5VDa85C1LS0ugPE0fKMw6myFx6tLhY6sTxsqMgSY4L8oQDyctc4oAAkHabsSmXFfbRCjMNaM97L
7zZGgQLNywKCBIDxOtvP6s7wpibL4Ouk8p0WJfVhLtw9kufqjC/foiPVQhlHh+d505xzkPdLS6Cf
V1OTnZ91qXZEXvSn02tz6ZsTKsB+BBLidcfgz6gAYkjqaJ3Rx12VH7u21WBZ1Nl1sBL5CYfg5qEP
DSFwgBKF5xdptdCIuwTUOOLHxvvUpZ/2X34DrGj25sJhWEMvFcOcRh7V7NpPqvvBMgi48Bt3kPwJ
RWAnc/1WUbzKtyeRf8vMuvx8f9duTTy5Du08kmnyzeXf//XGlxmt3x4lrSttZrxGpsH4Hjp25ROf
IXql6PIt5DBuvVePiioPeBYAUFQt1pyNeajHxpuq4jpDNnuOWlU/V/bYfEGwy30ryvR/CRiMb/fH
3NjI7C869g5NrtvqjVbIrJ3rXl69ojKeqkKp/FhRs8v9UVY367KlgB/wAOvUakDcr+o0aGYDkKsU
edVcz/3hVkKkx6Ea0vJCZIPueK5HssBfOhK2nxYeQrNlE9bJTl19dbn++RX8AqC8KPTctmiH1vU6
zcqK61JM+Baa/a9JTpavJJ3+6f73bs3qH9AhESIX+fqVjLVynlFXLK5VGLYnL4us02yMe3JOm9/D
HffnqaC0vAoK4yaJa7NGpacRpJ60IGu/MEKHTEV5Jdzpz9ThsUpJAaIPjmarA9FYViEkfvRXBzW6
L4ORwQjtFM7uW2yZlghYL3r7GolYlAcKkVb++qNBaYZKBvhch3L96k4a0OaDzNSW17lLlUPT9dM1
c8vuOBRmfsBJjYhnbI2dWGdjFQEhOYvYIEAvaA8vb4FBFBGu6n1xHSLVOBlhV/jeOMw7n7axirBi
6IEsfXzwc6tPM7BIJNcP5TXWMtNPk7I8l4aOH4Ci9Mf723LNU1uWkbEoiJgk1ctyvvyiNKN2ryqc
9qaK6/Fs1GGFzF5l5O+zQTPtUwnw/DGy63469CgTp486jD3lWE9ONQRC9eSebcPWFNtLfgZyhbLQ
eguj+BR1szbx8f0of1U6wnN+Ymt7qJPNYXg/QVhReLtxmOnGJq2IdwqEFZv6ORpS5xr2rnK4P72r
ysyf2eWvB5G49EFuyPZVkun16FXyavVeaviSYqZ9QC5KaKc2iocHc4rx/BK9Is6F7ubazupufKRn
kg5QD4eCxIZ9ubjeoEBSbeb6SuvD+KRYxfCgeZ0e3P/IrT20yI4uFs+LCsy6/kSnYSAvyetrpJjq
Z0+pw6eyVp2zUmtNUKamEpRtrAR9P7enrNU8BBzH6pOl5OlOCrlxcOjRQpimZ6mRjqzupGTsar2N
o/oKCkS+621LfqVMVPmuEfXn+x+9NbVgToAkgyTgn+Wn/BUPCLQYRxQQq2tHT+vYS8hz7KFXtmAX
sBLB+CLMBOmEyG91E0B3Rp3Pc9Kr6kh8dDJ2Gl8zeD1nlOdTPVGKb95HejhEr906jEyks2ATIAHf
gOUzSSgkKoiB1CujDwYCtj701G6HrnYzi4wCeIgHhGIsceVqwUKvbqWrpQIOmdP5EtqjL6dq76zf
btBlGLoFsF/Rcr7ZoHkWJUSoYXKN+oozPuWQEHyrzr3yXZ/mQ/hZRwdPfUDrvDFOvdongNlzSypH
OgBz6voIcgj9en8DreVa/qzt0hZdCLkkKOvYLixloztxI66ynIyRd0slfJzMKKc3OrLhjmqO0GRZ
F7Pjx67wfhlEv6EPP0wVb8I4WRpZbZr6SFOTMo220XzXJshJpzlET7GpyxSBvihN9pgqN4eMyUQF
Agw6hFFCjNWamV2P6rYwUlSizfGNsGVyHYssfK6z3Nt5bjeHIrgATY2EyM39pXg0iXNvTq+wkdLL
3MS6PyJ9ekHh7vP91dgaift5obsDVL3h20Z5AYQtagUHLbf91qjbaxaOBsIKmXK8P9TaXv3PwkN3
JY1bClHcmi+vjh7vqAgr9/RKrKn/Lkz6ZFDXDO+zAqNr8rM2y39UrMEPIdRUPNiwbl1fizr1OyS3
OguqujMNetup0r21yt56brPWUo5oBDpI9Oqu/KmGoan5fTMaXwq3D2dfz3LQpkNkTHtfszlxfyrz
yJHc3v16BZKfhru4OgNW8WCIhV+pdRX0NFZ2wqKty4IUHoVQCN+c5VWoEo1DLMEti6uZaOZl7qbk
EehWdLq/PFuj8GSDc1vc4ikZvVwdALmtlzmOuNrCcw8iRvaoSCb78PpROPm8zQBdbn0kG9TZKOZ3
ydXKJ+uAxqFxgnf4SmPcZadxg4P9WMCuC2vn5bck8FXiYmLGhlSP3o8u/miW3eWvv8QZhTgSQDko
/XWTeVLsQRpdxCjqVB/hIaUnHPuMnShjY6PRB6ECttjnEbGurp1a8Qqqfyl3gawm5+hEaYMHxui6
0rdLbJR3tsFN5MbULWyShdhKDLV+35GkRYKxncUVeMh06XpXQiLJYOV5vTd/HbUYezZVGP+omdjL
rJYd9lfR8c+qUeIkNl2uvRu1tCZ27KWgIvBxqI1DbUSVAvNJm43L6KrFWy0ehy8SqNu/+Eg5vyvV
+n1/b26Nv5hnWSTmMLzXJ8AOrVTK2kuvvcyL6UTU59awh7POvdoehg9vhV7Vzw3wu+7IjYXtpDG7
abETYC3ruZ4FbIAALSAoeBs6Z5i1GPjgptdY7fOzMTZcxEiCuh9aTciPcSoS/aEym70S88Y2MyjV
kn4QSbLLVtsMa7oBHyIrv9qDZUxB6MrK8hOq32BvoTG8/oEjieSiWUpK5O3r+M5wQGNYUl6LalB1
X5vN+kPlVtHv0ZjsvZBuY0ZfDKa/vA1SM6wsqw7J2Ls0f6O4IjpYSL/7jfisCPVbEVrFziFalXqX
nYw8AK0WPIm4UteHqEvaofJKM71aeHf1fpqJ4VMj8X0K8jFR3UVJKR/f3t+9aw7zn0Fp7ltLo5/i
wBrpWjTIefZlnF5zt5qfcdxDIjwZpwtad8YhsuWAhUiFe6OwtUvUFH0A/qE+Ej/WP5tJ7tFftiad
hxFcOkLLQKJWdS52TzI2uktggU+Bj2FI9zB6bvnYRbE4hORNwMXTYnr9U7lclITVlGyRiV89Yug4
pdJWivQatvn83BYAwCpVcX/en+qt5aUTA4VwEUix19E7Ej3j0LYEMnPsKiephM0JRYLqYw364EOa
dHss4q2zyRnhWHJeOOqr58xuCc8bD8111aDe3M9jcbSiDrNgG++V+5+2PRRxOXVQHp11k0Id7REL
0zy92rVu+VY1/ixNbQ4mz9qzut2IN4D0wsbC3Zya6/oKEE2iKBmg/WvcCfmoOsrwEFJb2ym3bjxn
i6IoUfTCKruxuPLUuumcgUTLFPncP8mwiUZ/9JK5Oib4I9ZXO4kM/eCFY+U8yLiI/70/n2ttr+VU
otvBTYAgErHVOmuYzcZxmplQPpUuYo4gx9VLpKA1cFXmOh2+GVriZF9lVUicDiiqD36iTPgA+q3n
FJ+nRNjmQZSiboLZEqY8yhnDrpNXetqeA/zGgvBLPcgBvAG3/CdwxtKIa85O05DVpBjIvKG4sXN0
tgZhH9MWppfJMKut3Icm1V/Q1dhKWOOZxCb1rXkqd+ohGwd0yS3ZxODXqZWuHjMUhGS/yIJeraF2
PmjhlDw11pj8M5Vu9rkiVt+Trd4acNFKol7wp2O5es8cEI1KnPfRVSmK6oB3k35uccZ46yrzd4Pm
9/H+rvoTWq6CBCJ1eqMgXZcMf1XgKkOMU4eij69tXhXPhj3Hpg+VL7YO9LzlR20I++KtG6o2XEE6
npehm3vK++YwPdjTrFsno0tdcZBLy+0fIXIjBxcg4ulgtzkC6+qURmHQCjmaQTfqGlhizYijo40j
SUpV2zUWS5K2UHyZC00JCnw6ENBdJHhOWK0UJ88RSv1Qha7R+vWYCeOQC6emaw3+0jnV2ljsyfpv
XFwUxAkoeP/IL9czUujSdKGxoiEzmdMR04UB7QHDOIRtM+3ckVuLTVeVWJxjvRSoXsYTGf9qoLwK
P2D0pmsodfmpbYvsB9xFNUhSRf8vu4taJkIgaEbxsK+2cwivAon/TrkMWuccosJ4F2km+abZ9A/z
rOxJH26dURqe1Pq5vBZ/8JffN+ep2gHeUS6hqjaHxLCiQ4lN8s7NvLVg1Pgt7D9hHNzkaCo65FHl
2cpF01sValelvWnwQviAIEj68f5x2fqgv4daFvSvmiUEMdSZXWSUGiNr8SxK87NTIEb1H0aBaUBR
AMgEIkovR7HteYz7hTETZXXtp9TFz3TxxM4oGw8aTUNAh0i/LUzm1QWaJfGY4agZXUPHwJo11ZQj
dPDkBK1Wf8jtOj5HbqYeoow77/73bW177w8qz4SzgTboy+/r1FaHd8QJ68YpCRqO/LnoM833Uj53
6HMruD/esqtXdxylSw9ewwItu9Ec8qCFkYc6SJaZk/JsNpp7Sin/naZIqwI0VDKIs9MeIHBz0MV2
k64Q/7WuUbU0WzNhufF10PTwmA5zH3R1bF2RpHEOfWG1F4+a6k7UunEUkHfSDcrOfDG+3S9n1mns
KlSUBr0bV2rvytRuSXad7ovSe8bp/qRuDgWPCnQuzzxH/OVQWErYvZvx/sokcU+dHWZ+ruTRO7fq
f/+HkcjxgJDzAFtrQpOQXm7lJYpsrlVVXaAlGCjQYCvy73kXDnvY4zVwdYmzIPgQ4HH2eINv9APG
KC7bNI6vTdt1j6arpCfHzHLDx2fL/tgMqPkdrXye88AMG/OHWRjVYzXn+V579v/5IUvzi8NCa3HZ
YX9dNlFZOVWRoUaeaJVxiLUqPWPB3p0GvSyOce8p5IBVz1RohRugmsWthIPK8f7kb5zV5XbgjYI9
RxKmv/wRsHrkYI3osTdph5SacH5j3tYg6ZRaFFbsPSO+rV1l0PSjsguQn8rey+GyYjD1sECpVVnq
e4di7BLoiW38swUfvSdMuXGbs5voc1FFpmC97rqNxYzfblEqlyQfhgBmXv0wLRZL92dw85MIIxZ1
VnDB60cQpxO7szLIv2OZNP3BAq91mVJoXX7fJsb3+4NtLhd5EPo7i9jZut0VD6pdFDqMwxj6lhXI
tmDlQo0uiCi0wzCTF+xcOVsjQkFAcItCl3ljaV6azsjbAocdJgI6+a6Zd8AYRBTismdP7cHKckfd
udC3Fo7CCC38BRR6A0GtSoVELeuiq0gExzA3PUgC9t4oWzc4YRlxBZWH2zp2CLeI1h6heC2VDiCG
bSTVuYawdkJlvn3T0oXI/NmIrfP9NdzYMEurGX1NGH+QnVZRoTdQXIqlyra0hPYQx0VyxDzS8UNg
AzuLt3ZUXi47XBFRh6EVBavZXlb3rzsG1W8MCEWfXPs4ytWznoct5oUyw0y0G/Ra+RIOVmWfjFzP
k4u0LaUKQtmAjNFxPat9VajuR9WN6aNGqVFc0i7vP2d5I+yTsDCd2gkctmbm71+7uhFrZcI6tsnR
FgE4cjCnHvG6odV9hxx2Z4ttLD4YCnpLqLVjs7pO/LJG0L+jR039Z+4/qeNcBIWkdWwoTfVUdKV5
aNq221n5ZWVXgcpCkiKCBFtNtr9K/pBerquiJmZwpCee20GbsADT4qBLDT1w7Uw5oIFhfmd51EPf
efnz/Y23cZRB5SzCDNQal2fw5Wboi9huBxHFV1uXhjxENT6I8DrbXD9HI8Yc/qQ63V4OtBGGkh4A
giLQJStZ5/E5gmQAMXFT8BQ9eaN1BQ6Ww5D6s5JpbCJKrFpa9kAF41dSb/7sfYIzoiR6LhTJV587
RqVIdTCYV6UM7afCUUsafrEW6KJ2dhZ2a2Yh3aAstYDxaIu8nFlnssHq5UsvRIRLSF8Z2jm3U/1s
l1QuI7Wad07K1qzCpSArAn4AKWU1oOhyYYAQFNc46qOvQ5OWAK4qcawtbXIekqbzCp8r0zuRvSv5
zuB//vbVPnaWvAKRQEIG1vbl51qdFtLVrpjZLhYdxFHFxNQWHkf8YCB6Uh/xlezpd/ZRfDBaUl66
ILGq+7XhyiclbobPUa0Ai00jvZFPUE5rKygjLXxwjK5Nn8MwaZ+92q3fosmr6kFZuuV8ql2rkDsn
YuOhgW4KjYkb0r4tv491XJmiojpSlWJ8sqZSw4sNC6rT/YO3NQwm7kt+QsPopsoE7SlFgTCLr7JX
pkcXV9xAms6eCOjG7Yl0LJIZbEG0lNfxpN1Yc2fjUXgtLVgvBwMGCrrYSglCzqQs/OP+N+kbW9BF
gwuAD81TEFSrZ6zH5KlMl2ZJaDRudAqbcux9EFr6xyQ3hy6w41JGPtu01c+TPpXCR5/Tg2HdYJL7
I9cxPj7xHUl2mMTU/TbQfMMmeNTr7OIUDn/BmCso0HeeGzbnYo7G5wFqxvBkqnE0fGxtG8dXU+Ln
EXRVGCkPKNpWvFg9xrNm1MlnmE1ztbOQG1MMkw8RHaB3FFnWlxlCKHnndEZOtCzzOQirfjgbkYmr
cSf4c+eNWlO1lxvMJfvn9iJF4P1e3WBzJtt+TkCQhkmvuQE6V5kWdLla5760sqgLYr3Nf7SJmZaP
KtRx9VxGihh8O3IoMIErbVxf6Wutoz5voMs4zHlZHe7vg60pgREHrp+YHiGM1W+UqpbPYw/eXgqX
9VfL7qSMU+NbWfZKrcs/0wFpFNgnPDIQ36uhWrOIYxxdsitCqdoJMbT2V5iHMuj0Wf77+q9CPRqu
x9JdpT/08oaLlu52iQTMVW0L9zSlhn1o0TkJ7FR+uj/S1jHifQIgR3kWSV3j5UhDmHbpjC3llWrM
jyxP3KOH+qSvIprybHpDH2Dlkh4GrRQ7qcTGpfTH/QeVJhSNb4KRsLUiNbeYzaJoy6MxTc7bCfDX
6/u3iyoMVRmEvlANWd0SWWNmsqkbtgd2bZc5VcpjPOL3pXTanrL7RkjHUNQjeZmAKK1DuqRVwxzf
ZT7IjeKHOB9kUNtkZEk3aTxAShxA8S8+31++je3vgYBghyzWozd457BdDFB6qDPJVDeAoZrwjdAw
bCucZAdEsrFRFp4hBkrEGLc6O22iezW3cXodRqWfr56OXO9DzGVaBpUxwu6YRTGO73qgpvbHKHL1
cO862ohylm4MlzIPzC3soZ3qXI0KFQKPaia/QoWa/QW1HfFJs7Os8hvHzj8h1kWlFuk/YX9QphKi
TU3Ea/udZSZPepvZxblHkeENGC/XIbqPItPPQui1x/vrsrEZSHpoTPIiLtbNqxAlccy+EyndtJKQ
7Jzro+0XajpfCsuYgywnvg+Tsd8he28uESBNsknqS3QZXp5ltywGNXT69No5mfFd84rs81TIgbzc
jM+iadPHnPnleVOt6/3P3SomEWFwinmOyZjXQ1M9miRmkCmm71Nc+EkOFduHqTKLIEOKHUNwV88y
BEWKUgZ9n2oGNneuAUW7r5QP93/M1pmAArBAxwkOaVS+nIZWGuTOjpWhPmlXrk9+r39LIrNarFvU
dtxZ6Y17DJYMJBlqsUv4s/yav1Jcsuw8LkoeIKB/DjSHBiFG9OUOr/8m4l2qEQt97UaHKCJeoXDY
MUqmOc+AaA0/Vid5jHgXdz5o65gRjFLQhoa9lERffhDug2mltDYMNitMz02eO0lgjLHzdUyH2KBf
0MnPr/04WLjgiMBTEcwR2bwcEVFgSPueyK96hni775q4GyK9WLaWX8yzvTPaRlGCSJjuJ4Vlm+ts
TUyRJmVAJeQecXsXVfGuEGhJy9xKv2DUTCZj5o1bBS0EwfLZK4Y48sPQAz4+1ZYynW0e4on6cNSH
RznYIj7alTnIYyX1NvSxoajMVy8IisVIMy1RB+S2dXanN+iaSGQ+r9DJ62PijdYDcirlhSOVPrVe
O++MZzHdL9MrgOV0J8HoQB26MfMAT1dSdylwbUY6OCDsqAPhYusgjd653F95bXl/12MRfVAgpRgF
zWP1PqMchl+a1mZXLpWpOcRdjyC7vchS+6hIqJ8K0vbvYdZUxXl26qQLJugaow9HVURwpasy9as2
j+03oNLHh2yMvN+AmOoOIdhRhccQDUN0gOpqD4deDLzGO79/qU+vfj8NkT/6msBEaaa+3LrOjAau
UwGgShytfh9Sbvs5hMR1UD312Q7q0DL/R+LowYLKPW6g1DHFxzxN8+nRlhkayTF8mmQn6Lk9wcjU
sL8BxlB4u9EqZz47nOaWp1oryk9aoti+MXjesc977XPZjV/vT8LGcEvlnguXGOtWcz5R1GHI+iSD
OUc+EqNa/q4TM4Amz6aoY85ijzVz+7hydImKAQS4G1gZYXLFK6kF9idpkw9DDCZ7VDEYn2bTxRp0
6i6gNsVO/HN7z4NpRpAdWyICVnrqL1caNkABhy3tr2WqVsfZbbJFZ9rZeUiXI3a7pWiZktQS5cCf
W3e+7DwJ1T7NvGsT1UZ8smGxRO/k5FhHT5uU2M8HZdCCIR6d71o7FM0xtsbGOSCb0E9+7ir9b0xY
pL7Q0uxv7WhFT2WYxfk7q2rwUqu1vK8eYZW0TTDIcSpoM9dxBKRHj5pzOIWInVVRO/bvm0Fmtp/M
+IwHYxpmuA93al6jeO94/9RqpnwzKyt/n/PKRpTx9PCbG0Xx7NsZYdUB2KHy74yy2XSQc1+80/Ko
/Weaxix/9OZx/GVpfS+gRli9DIwUXkfAp8SZj+IemoEAxpovyxGO/ZGyqHWqWiuegtlzpvQ9SmXZ
J1Xm6TdH6MU3bZxFfY71rPkSu9S1j1oyz7Of1cOAG1AXpun/kIiJi2tHbUjxXS+LB7+08HT9OISy
xUAEbmRqnofBpnXiKd1U/hMlBjXCaaqsD4pauD+TwausY0IcPpx1nNlSZBTStn5MFVqljzl0qejQ
WWOWvulyZVLfABo3jJ995iWKj7jSMP/iRktR26oyHbi6NsswSLwpe5vrtsKLV9el9j6TYfUxt5Qw
6mGLjJ76ex4rT14UvRqMt8Io6M1iBTyqOlezo8isvuKpDTD1t+7GnR2Aw5Ij8a5h/aazIO03JPDT
OZ3mqgm6xSvnMlJx6i+Z22e/41DvvtEwJlLJgTN87lQkuC9jxv/BB2U5yINoJ330UVh0MA4Cc1/i
hRcPVQCAKPrXlaVhBvAdxex3Ms9+FFM0QO7Oo4GmReW6HxA21jIQYXn8tbLCsoJiVmffWxRds0B3
G2LyicfOA+MGcO+I+Uhe+aB5tNnP5wyoTlZLD8wVjPnfYYT8WqBpgD2A40dTdACn5mUHyr3jl3CK
tXeEMe13QEStPMZlk9bHPouG2q/xuut8G7n/LHA9pH6D2pqbfznj1qEHXvE8NZ5M/GRq7UdFdi5Q
O4fGY15oqRaQiaSBCEu7C3ovTp6Vpkb210JPufOh+XdvUuFmBWabRf0lqtLsjbAMeVZkXv6cDDv3
zno6aeWhwTcjCzxEiJ+TtrCFr0i9HwO2fyqwSUTRxa9ny/mf1hvhtxmnvIdCjMl4hFWDN5hUMyM7
tCrvzGNcVTrkkrQ0H2Lq1YWvlkPzpkvEBHLXicJnbVaTbx5PaIasehJ9LNJQfFKtav4RK6KZAyuJ
tSkQehj9wgkpVvxE77MkSGFZRr6CDdl0CFNHupdSa8cvhl4Z770yMzo/KaL0y5jO1mcvMrshmKvJ
ftflIEsPceIOvwpTmXS/6wvql7XrFjEMrs6A+t+UAgFvJ0/UQ1z0U+d7xdwr/O+ddxRuV4c4TRTi
CYHWSOPLEqcSh64prOpgTE0y/YK2x1FuvMSKDwX9v+yitJX5mNMye5rD2DvkMNRRMsF0cvKBHZpz
0PbQfw8Fzb3cz9HuC/KsGT4ohl03h6kd9CczMjL+sGR9yMvZzYNxHqw4yL1OfkvSOvsX21wD2rAs
NVZ3ipyWXSjl+2rC1T6wpqT7GkdZEwXVGOWzj/8JB6SvxxZlaEtWP1ML0ys/5DLLDw0OteGpjW37
i62K4d/GdrMvhuzS8djafWsFXmPH761SsaMzeHKIQJOsuugQZ7XVAdGiEHgg4Pc0opwobPwhUvSz
2aR5dDIKmkh+HzX12zHV1ZSbLh8+h7pO8UuaxM1+4QjjV6ImUXycagSjTmk6uZR26L58N2Yp4oNL
qQy7VkTgPjdKHHZBntjWV+p7dXsUSlQXPrzM+V+FPu9CYxvd2Z81ZfqK8basAy9S8kttklQHQ5Vq
iE2gy5oebPaM52tKKd/DcRPfAFiAAeubth99z1PbH1EUVpgnyUL9B7+I9msG1gIJg0ZPf2TWZFfH
CFk/2/eGFt1HJ2GsQCTJwrGAbWb5IkzKf4cECNGhtmyRH/t+dJygctXsSYcO8KzBShiDdozjFtO1
2PgCk5sapJp0bvk5bFW7BZHWy3/mBWDCcdSU+jhHEutE3cFp0NTyVj3g9NbWgevE45cSlg6hKZa1
Fm5PEovqFG1N9FBwMdD8udYRzqRoi8avLefZObrK4IDBcRTgC+BUEVE1zXK6FmpoheemKBfGn2Mm
TIo+UvEPrDTV/4+jM2uOE9mC8C8ign15Bbpbu2RZsmS9EB7LYqcKKKgqfv39dF/mYWbCbrXgLJl5
Mp1ikr43njrt+L+AB8SM2atGoLcJEXyuY5bdc33EuWFiuXHJ51FsE9mWg/0RmF3eRX2zJnlYL4ib
aJH9o/UX+xqK/ngVw8yzilFY/JVWzHEncTBOUzt6/8Z0PZ6vw1Kn8zk0xNblmdyURVaJHWjudGM4
3AXzHl639db8qQVlgXTEpukL2+3z6xoGTX/udo5cdmB+cYMVzzFD/4TrtZGr94fwwY54DMmfsOH2
3lLmN7c+TUuiv+R+BFhqc9gDmjyulEF3Fdk9Rw5VXdrNJhfPn9a5CKoongo8P9W/aKqGKD+k2zTn
zqpk5C2rsy+OuBciZKkmTn4IumUxIgNsCHNtiQKFgx6/tjbeD2aLRoBFiyG0uYesQBVevdRD7ukp
e2zqBtMU10amsAPhVnkYzN37PmzNPyF9vZdVMqYWVNuJf9SBK3j/IyecYJyGiAEDV1MESjTWfub3
nIfbtD4eqb+thWVkfq4czuHOK7X/eotNlZVmrBiOJZ3IByu0W4qcusX5llM9um4cV8ubHwr/QIRT
9y+LPbLhNAkEsDlpUumjxG9gLxNT8UwKX5n1quda7V8wOdNT70wE6kRjOOqiTlPZF7rLdlPa/rtq
wWLYH6YWbXzV+V17j1UV8RUrcX3oOaJlf+pJkLAXKzjyP1Ml3KeURHjDUODZk9hGmT2wwnc/iLdg
913CORnLKbJI3azzLZeg31gq8lEP8uS27qByWbu0HRLbmgRDnMFt7xynliJXixhkoTm2oD/uRvKK
Uu3/TYfqnrBLY/v3wobMWFJJDv/qUJP5zLytvqzxFGW8L8q8iNiK28YG6sV1R9oglvvwD9O8zlUu
fCpsQZ7EqPMxdGn+Tt9jk5Im6A7iRce/h7TjDXOPJbipujFV/ARAn3m1UJQLb9CS/Dyn2UVe+yK+
Z5drTZ5gYCvLsAs293T0wvcL08zUxSUwUVQi0kFGNODO4POKZOkjIiCSOZKqqfrc0baaePwa527F
lGLM5bzu/Md2zx7FAG9Hn0lIFa50pvVlV3CG8GcDg1dHasA/6Udby2U+QyxyypGg0mH1eVYqu/Wf
5N+aCqvkxvs5jrJ+daIte09WlyZfD9T0rSPm6aKbplrOCymZWBPFvreAUEtHkGJjYocHfnKgUOJJ
vO+Zu0uQu367Ive1ma4G0wYv47INAfuH1wa5XHw0jdm2eNPZnZ0QQXeERqOE1cD80NVT9Rim35HK
TQhTjBYpwuqSDWsgrNP6jT43UDUKDzIHG2jDedmWO3HU/7f507FcTWHjPI+ji0nRilD91fsWiBTR
goFa3sXIx3PUEf7VNDoG/g4HWKLHjN5+Zq2c3aJX6f6xul5915AlY4t+CYb5ij3Z6wpOKugkDstO
z3g4hg9LWE1wg2nj3WjrePoyIrtb8yHV2ws2KRGf2o0Ggr5s7H70sutudFzpvpgSzEoLNUvzNiPa
U3njrbEmCDgwpmi2ZVc5NjCVJHFc983J2xjEi2xisyl5VL2pgEpa/jZ9uONWlLVJl9NlHPfecxCC
3LIcJEPuY5vGKrX74/PctmLNsf7x/3J2HjGCZBNm1cksx5PuJh6ykKAWnWP4MT/VSBpFjvNA9V+w
eerXIcfFlIbhY+J7+t4EltGMS7nbXgGcp6Zf8grSEvXNPLc/1+7IHjlYoP8fsV30eWVMCvNuzuq/
ag6qP9Ce3lhE6ezuRVyFkr8WG+EHAY/0uYQRE3bjxs8jhoFLPjlL/1BLFwLWTpH5Q6AQzvCZxx10
EQq56tIyef0XRt7y9u0w5pw188i7c3jbF659Y88N6ZZ+F+nRqrxnevkzDjs/nr/aHXSZO4CHCj5G
n31naP+yopmvQQ7NCiEw8IiGo1x6tol91nnXhBThykR8YK09TFsGdoxxBWKqAnWPoiEKi36Sw1/C
o5a/YZ3RNYYQg7d8btajLVXnhO/hxm5WhCbR7yy0FDIKFjrJlPJ819dj2BbWa/emZMyT39/PiKWI
Ogb7EZl4ljnxPeyWkX8EHxyKMvk47a5M2UfZsHC/tIv3tmr1Z7SNSDm6kdUpR5ziPDKxR6yv2zxU
l30ePZ1vmzL8modobk8Eza8cL6CzVHRFY3+PLSZ0uUoW1ylo8N1NRRgK1Wbp7X+Orttb4Zu1+zF5
SIGEM8a/Gg7F+7PUNuMYQcgsuMUAvZVluo71Ja0W1ZfMnRIBi2d3eRl37Blys9igZs6uxITsxN/Y
nMfQ57UezVC4VfwNGI81bZxkluUfoblpn2t7tOyAYH/D6btpfxxOaFQeIw3qS2p09WDmoP2KYxV2
ZbQ6w/Puu+1Ufj/Ut4IsFQb3OXbngrsCn0iHLgFoWxXqOc30+DO18bYUq9bGLZCEOLQ/p98+++rg
Ji1zDhHlLLnmauqy2csZrZbXOrWpKZIOB4rcWRbnz0DT+K8ysfjog/rAdXnINmp/JCI24pipywuN
l1L+pJMV3SDXNzskUUusjlmSM33f/uxc0f5BJjP/wH9p/Fjiw0suZvdmhW9ryKK0xlbSMcZpE0Vz
jAnlf0QOnI9sOCzHfRP+2bZFPQQtf2/ekgjyaWQ/Dmzdh67wEegCWg29Oirc2eingf/2PLRO5lzi
0bO/q3HMnqtddVlZOQiveBPmhc4cAuDn/z8RyhtkDdd7Vx1N4QxbgBwsPSK/1HpqX3tm30s2ptmH
PuKQOp5NXUS9w6Y+l7LK/uH5M/c5w+CynLKlCoczvghpVwRpQ0G1lR7fmBq9O41/+paHMvJIY0+8
dT0Ld07/mKqzH6H21U3kfXvUEd1qPynXPCupivgLs3GbqJIoBuvcAwL4VDZKH7fkmI8C89j2P+aj
LMxt6kw3HGWoBJRiQ3EAHjBX1408wJHW2T30pct0B2TvdnSP+FiSjIU2GC8dm7m5WsgYcziKjxzv
1KzDeo9uxdqiVWkraEwzENTk1Pz2u3lbhnz1p4F2Flid3jpSu69bs2yPnHwzDB3h2NwxNLOu2Wao
J1QS604g9e4D2LWHEzAXovQb8kbiv38aI7/+4ZIbcjX5vnjWx7o6hFkQO5NXXmpEqasmkfmR7nrC
ICJN26JpLG/HxkkFcNnu21MaNsN/x+5lH66jlo7cvcyDkJ2PbMv31Pp1LlNA8mLbZPASuLv46FRm
CDldUq0Bn1fpXrM3bpqJVS9tQbqd6xUNwHKdRym2q3Uo2TfifW4eXCcb5oKJrnHOHCbCdnAHGT13
TexN5eBveOkGAFw2D70Yw5MuMeIzHnZi+uo9Oej1Wbr+6jtTPWsTVFUJyeD/W/lpHvrM554w8Yb0
h2mV4TOO3fc1sp98VEiyxrzvWMrytQLUzsMlq/8o7BzrYhSzpMPUTTqfJFv7Pz/QaVMqKQRtRe3B
kUcy4CxUICx+qIKRnjoD0Kxn7/vC7kYd8/7oDN3YoAdU2ZOMl40C7bgHwEayBKp0QFun0xEJh4cB
xtvL3fHwb8Qm4pAPXMXveLlwzZYO+/jDCb3mnngQE4PoGfGW2G0NCzduzYvu/Jrvq7bxjbMIJ7lB
fpx6EEtbbTC5rZP4hhxz8yXxZiP2Af3clwwtsEwduthZj8hRmFfUsH3KSG9LblXv3zGZ2e0yfp/6
5VkLxlOYSZrHhTH2Y8riDZ8ayPjXjLi4hoV87QR+kFv6QW7d8LKTrUCrMNikooNM2cX6Q+xPWSa6
hk1b+N4pHI8x5qQqcX9CCDrL9aTYrfOs8uOHIaqCG4yGMz9P93r7MHU0/scE538Fo4ULaMgRJpxO
Bhj5yCrpGya2w1su1dS6t9yQygVhdSVMmepa/mmDzaZQaFm9YuKQxetJHfXyawdr8xne616emAWA
FpPtaDGMHpv5a3Bnd4UDqsa/+1JTPgcw27TUqXB48w4zPq2913yh0GHH9udtfzm81TzasNG/eT6C
55gQuv8aUM4+NyvqUKwxq/ljxC/ivq5F7V+Ofq//WCbGtFg6Cw+YJSxj+dH74q3W+/T76D33fZ88
+XPBK+jdGdclvmj0g4/c6yd/2rauJLaItu/KGQRuKg/HMxd0aagKGTL9fwcq8N8rJkbvw2RGU2B1
xOLKpOp/jhacv8RJKuaZ23hJtjToMc5zvf4lDivs83q/QlQS0v/dPMOaOcvtOGRLEbnGmEu2gLAw
tgj1C+La/9Elmfi5RY249eY26a/U6LpN2eMNEhaaZmJy1QQuKSg+OYm51WH9UjmzreHh/O5NZ41D
2TSaCAchlujf5CQWOBXK5/1oNxw3m6GVIdB278oTnI++kbE2CaqHRP3yar+ZKWp1kFwmLKTTnOcS
yTM/HVYDdnPvKESUt7YSFcyr9PYvpIRUFdc25EdCLgnnzPf1zfbxmL9YmRj2BcWWcx1Io6PcCnjE
XGa9SXNGj/1j5mpgyjl7ScHiOmbZfIAVmPJZtiHBJooKk48IsFsok40HK6j94d8KwACe7bmIMZc1
mM4h2kKvCBWh66VtFs5xOROhNM7OwEp8SFxV8gig0JYC9LRGSjIMT1s/E1nd6DEW9FyRZUXdzcuN
9rF34yN2e1eOBJjfD/OYxQVhTe6vyizx1wp98XOqd2YM1fN8bih9F3DCSISUp9XJyOsbpjdfYVae
mzZpX/ct2INXglzC5xkpmZzOqYT0foOzXv9ts+9Q49d0Ixn1stLrogt5APK+97ONfWYelzuvRc9x
hQHfPp7sLqqPjdpxzWRoxnMn0VAUQ6zEZ9hWHb7p1ZAu+LfGQM9E3WWszmLfXudVN6Cs1Ozmsidq
u8+U4hacFPj9q5n198bGgvgjsr18sq2XTDgdLIFm+O/Gey09/6nfjdueZg602jwVq/3qxji4FU1i
XyLp9W8jT2mE0/Gsn6wJlj+im+NfE0Q7CFobs25OQbe9DsitxV1Cbs7CRjRo1srZZ3jeR68DEtr3
iF2CQtrODxJ0dfGuBpEGew8IE9koANp3rVAuaqbEH2PAgmWtT7ACU8KU01kmdxdhcH9qFq9i5/KC
9kaS/8e/nohRy53UeG65UF9fO6cPnlKQU8YNpDj/NCZAb1u/Ou8Ln8XLJzz8LbzQ6nGeyLb+magg
hF5hRQ4KFAfdjQLTkmWzym8ckCrzgLHsILjC8vV86io+DqyGiW84jZjCs9twxv45eFwr5yHkt8J1
rtqZZDIGShy52OgpDsjQFB5uVdxWD5EJXVPsdsx+Tno285WPVa+97CMur9/ggiuvfM0Sd4r80eyn
IZjqt8lBJwt8sQDpEKPYxIWL7WtXNrY51K0b1111MsGRZOU0xanK21UmuhRIMVLGEjU9c7FhO4h5
OyPFTjRfRJ8t+idAhFiLLhvc9LNxhwhWMG0W92bdvCPKE7pnU6wyYDxTaTX0vEyM6ReIIcIQ1o3F
YY7lPJbzOM4W/JTTjVPgTS4LYFu7uHFlFoHHmbhY4z2RhrMj3aTHvfm2SgH/p+jb1VGGweie4rEz
v/ZkU1mpg0RxwRxDZeUh4ovjkV/f7BcqhnEr1Z7KW5r2+L4vOrjKumH+29PBmqsdZW5/TrUdu3M8
z9njuK9jX/KyACF0fjI3rBlxn52Ex7Vo3m4RA2ILwC7P3+3Ru651K5L7jkXhbzWEhNfNe/BbqMaK
shu8acoN7iyiyAZuVXCdO7yvaAqZbHLgMBVfvET66slG7Xa8A3qY9f4AAo9PIWNMk1eDrv9xxVfb
iwd1N96ORB6xEmxNMv4SeJD6Z2/GCqMEFAzna6TFXX3ek6URD6GVlclrfSTTtQZOX9hEQ5LCeS8Y
gkGjW3szBuHqvVO22GgyyRVCm7d62eJ8aOnBD8Yd2ujJyTA+CXIns0adOB4dXpiqqvjaNaNYHoX/
LRDr08j65eiK41O0QIF/tu/jzYviQVO88i7EXdO63img5HWntuber9gVkelU3Wn0znNab+ymPD9Q
qZ7GxK3FOljxf4oqvMGNKla32ffQ/UpuSGr+doOzrbzBFJ+8Z33k+1rb1TzgvbpR2oTbLXj1DkFw
nxgTtzdsu2NfcB7RAaRr3eAcWtHx478ijmR2Acof62JIV/iRJqqz/QQ3kf1qbOagBZwP/29gw9U8
D1W8bieh+z4jI3lnRF1nmNxi9ETrX7S0s77HYNbxLk7XQuo5pKmIM3Vu/jKBs7jkQlfYNii40PNw
ePpT1h04SF9ZoxleMu9r5w/f74Dg5v4cAGKq16ShBl3sMbE88v14j8Ll+qyQXCgw4WLDExQe9iLq
znem9mqTOwF72PVsdx6pissnjSXVBczT5D051ZwGRZPKzHkKGeAkZg3Htj9klU6hKHn/9Q9PbIu+
B6tOwncPQ5DktJo1hGkR1tc3nU21uucd8FTBlinx6VS8EGUouJLP932N3L8ePPdSpi3Q/HWgh0Fe
A+viLoD+niaiuEdYqVs0i6slUrIpo7jV68XfkBPlXK5Y/2UAHlrzsdcu4I4LlF7MVpjpfkpWesHA
HruWepkQqBu8a8Z8wAl6yBFKuLeut3eATm2w2MKXYaZYjTBIvckA3j4PaeGY0aav6sTiWgXneq5w
AqypF/vdlM08R1DchykVo4/42X0fT9CrWmxxzGY2pxRESvd8zK3qshOagNgUlVD7h98fe1hkHEYf
OQ+ciq/qIenUee2PmC0iI6/+5E/7pIolJLu2XEkotKcKhzm/bFQ427c+HX0XsjLc4pdolV5yk8Gt
siTia1gEzsQHJ/lOvS6zqbhwIaZaFDtHpqZYyXY+ynbYd8JvlVXK3Hz7etvSHGHbnbiq8fmx4oN7
msZZtHjI9BQ984fTIAU/3K9V6dUrD7Vl2FvA63+ySa0PmCDV9gqSr3kLq+92RLJ46t65jXH1WWaa
ySLSzJswdg5jXhPXo7zpakVf7BvniEsUIAfst0oCaQtg1Dm4IcMo/Bmy3qK+6xQGdzlgZT+xNlTb
8UtYdx5zghfTCnphgvkV2VZVZ3d3Q/kKEbHyi9m7sb4FyEAFsLZKgTHDb8WnwTQIEdGdrVDZ9eDt
v4Dhm/p8mAq3US4l4rmUZP+g845SZR6mLXHuI+QV6TVwQixzR7qtdxuBfbxuexUBljYIwuBQV4cK
tmQT0FzYhyQkJSgPi8EGWOOv/ihB6Lyxas4qqeMx71q2yRt5RHgCkwroPYPMsmKMw4K3nsomkNRx
qdaPJvTEUQp9tFUxxodcicoTYVt2E/qd33IcmXwD6KkuT4JhGq4W0a7uY9ZzQ3ke9zF171387qjg
O5ABnCY8CVMPpwFBdGKEwNRnqHSsLjyMBzHsy8ppT9MNgLweyl/nIaiQn/+Ivh053nrVNA1k8A5b
e5Jdxd4boryOfsq4dfdy2zEY/uxUlc6QBdTRgfkc/AZw1uVBn12WsEu4AFk+HL7XtaWD8DU4qUhn
6mqqw3U7Z+gDm5/bYhbGCa7iprNxcBKXw27FlSaN+WXEj/p2IeJ6Kf1WHbCK6DzKoPGi6S4JOiGv
6XIjSkPTApG0aoUoXNpgJ70+aMd38K4qLto5rRpiYaLtazxU3GIQMGzhtawXTJl2TkE+pfTWRw35
9c5tu/k/buJCBChlgzNQseMTMwQ88EJwW2qJbguTufRl51R4CTESG0yQIb1QFwTnacI68AXvGiTr
CVmE/7ptNcfNRBHUJ0e3KSoQSh4++BLaRvO6+c/oL4Rwi7EH/v4nBj10Fy5O+7FY4LGT0p+SeD/P
ITQ9Z2XG2WaRJ0fXE//tuvsu72tsxXfsioFo7tC8tvs57sT8oRa0UWBUWwuymLkT9hlYe1ZUxJo4
9tU/ONAf9mN5Y5sY98clypo7roqX+tIsdg/OApAYlGDv4W3X7PAmZDZTUBFg1/ckj2uVou6JF0DB
dXbDJI+4Shtz4wT6voWzzy6tppgU3gplWESj8S3hWgvb3Oas7Xae+lleFGKruggIqmrufEizsaw2
LoavUgyyUOHaqbclUcubLIRvvaNUdSS2Ao6Bjk2bbwN47XBzChsl9b0hbggj9UmnIHtZ3zwoJJwo
iZot4gdrveMUt54KLjablt/dtNQPO1fLaGFaPreHIfB4PtijfjXNHD9YPvdUZFW6sX3XrXjTZvD/
YILQP4fRID/qyhtRXuxHeDx9K2/Sey/YAV3RLq2Y2AB6S+L8UnHkGgfZj7aPZJMHKh1WIBCHaLp6
jbPjchhn+ue1vNjnwVRqOpODGEUXXkaVnvwm2YczzhGIpJSwVl58J+7NJUZRsBZrWyfRmYOgtXrZ
N5blcgnD74YwKfeNP8xb7hQDq/eHzNksugjheH4pGn00Z5nGa3a2HWEmz1u1t69hF/LqtmKpfvdp
toJgmDD4gO5Bx9VhG/ZTWQDDk6l19LHUnJDkMwseXDFDC688henXCubWFFWzzF+a2N+xbOGGHkAE
e2Q1sUqesAZYEDek0d6dYdcNb5LfVG7uBqJFbyQ2d8IssI5Bxkd3em2EyV47G8svVMPhcB9at0W8
PHL54O9iGItENGBskdtKbtpmPtlPFc2iuUK6Rbah2UGuX7bkm7Rg0t5+xHq2/3locUbMJlN21tQR
8ycEXdfeEYpIw6/ieA1vA6vW9V2jl0zOFblc4WVpqC83vgPEe6mPNdjKeQ12NDO+HjlBrVhsOiAl
c721ifqJNS+PqOPE8mPklu0/jfL6h5Ph5FxMNSYzvJGkSV91BruAspl3UkbkUbnhtzorILUUTex0
qeS+Px9qH9mnF4kpjIKhz0o/tXBHtTMo4LqmJStAStZbxBzarlcImTZdOvvsPnFiBFommnnBV5R9
tzmPrIP/xJ4ayCmbQEYvNY/e334yS50Hvjl8UMzdzNeI/vgSGCRkvhIRMp6DRnlNGRsV/ma/QDIA
iGbHX5tQmg6+7fQkgmhhtXNuQwT+yNJfm9MGCNvd96JrfzW6H/pyFpnnnvpkW8R7MldTzC8tgEUJ
SMlVV66nQo2z0Oj+pyqNcAcxfnQgqdL7f6tyDtwU5nZTVyiFiExIoog09VSTxlMmfh89uszD+nMg
hzjMtwB6rtDuygXxMDmNQOG1xO25CTu8ZTM893DnC6T8pX2crs+LXkjQpSb1wYl/DvAmrHATvI7H
87zOo9Lco7bHu9d01XTB4RfvM2R7oTpVPKjAvijtX7uhdpP7Oa5qtAq18uqTaRQYups58Y11NglY
1CTzAIezfE+omGJGBVFwCEZqDs8BV2u3QpEEATNdTwORMOU+pbUp0b41DTITCYy1y1qRnitT0EFP
JM4vO41sUnxdv10nJVh3k5yRwexD/5Zmb6CJ0Fq6iCCo0AR91vyWy2MbkuWqhVz/c6wt8FkCdrwz
x9U9g0bbzC/73mb7tWmM9y9em7g6LeDfP7pjRWREq2y4rJBJ/E1PjtuJs+yYkxLThCV8YvQyI6eJ
T5w0VP/wIkSb822i83TE/thdsmp0kxvK596XjNuBT4uQMxtxdLhoiNjnm3PN2JheIn7xXy7f18x8
q5L2MiBUHv6sC075OSMHnHTeJpN/BS1Q33AZ72zXHJVm/bcO5pBFPBr2ex8Icn4WMWh67k8pIN/a
pZ65pW52uogymZ7S79uxXMEoeFcRxq3jhcWo4dqv7pvhBuVybxBlRiuH6QlI25knfOrvPQSmI28g
KMeJg/3qZlrsct8ofv3nI97cn5Bn+3OWBtmHP/mw3s1Kd3TBp10eHoSK7le7ZE6fK4jNpoQI8oJz
nxnIDVD4AUWYAQjf5nZ5TnTo6pLUHMNJ5zbJNFcI5zTC5VX7J1D3HtLPa33042D07W1PpsnCuZyn
aoh8cK33ZAqEc9cGDAJlNkMDF6HbY1fnN75z/ECzAfKm5iqLSz240f2ABqx5tgJvo44c63HdClQp
7f2gjDc9BodeIPlW22SXwGnbbyf91Xt2ucPEnM9pffNjzkTN8bAr1T8jVKdvDRiweGQksd+eBmnF
PDy5wr1AvTKOhLGa/SeQKaFODpu0pLqm3ZtYdR/mQeVHy8sB/ss41ddgwwzhxnnz5tnZ7+zgwc4d
HJdED8Bfw34mTSAKXx0xHEGJrMsAHcdtkH5vKZrbDURLTbky2LZ5rzvl8DXJ7KljQQO+hhh1rxA0
Z78D1N/dWW0hz02WDQYpYxDYv9ueWXpgP0M91yhpeKgqVX85csn2Z6TjEK8htOryFDapRUUKWKSf
jmDbPxDU9guSVpR7+bwf8XgJFWKoU60yZ8XV2a5rIUyyPx1b5+8MspX4rRiEau5PhPPbSodhcYh8
rpqyYNz1S8odiPobAwojJQ+14jhGHNL8PAgOcZ8UgBGSCX8Lw/mq1TsNqkYR98NPbBiCg0TZ2+QN
7p85W5JfAUr97XvPm3+P9dBlP/2qQzzuH2OX3WlX1sOTOYJvxCpt0/niI7tF4xvQrQrpQ/b+OFqQ
pbtlmefszpMJ/EKo9v5nxJ1p/OCoze8uTECVf/J7iBSSirLdAedyqoXNNq5bc9dF4FEnvcX734xW
uxdrIyWlehXuRBDszKpfed4K9o//22OHJnHM41ZuyC8mNuEnC4AkSry+pipn0hjJbpXHsOfIYhfc
MYmkA7s3324G7F07U4s8yD1eGMa+E+qOShXJYgVQmPC3oKj53rGu2mYtmC7iVBYuBfd7hOVusBQW
7htgHw3lTcUrmBW2BcMs+nlMBfOLnKcCG2Q+YZpJd/k6TBf4zbc+erOnJfMjv/CAxX+3vR50zg1o
4J+2pEnC+3UR/B7DFfPme3wtkFDLzJfrywBGe5wtGSXfT2MGKMdlRjcUR7xOwzlEqmKRYrLddDh5
oImiX9ME9zh69yRAU8Gk642X3lnlcqv3vn3xFjmuxb521ik3g0oXRjZAsxyCXz8eJHA4Z8LOx+A0
ybqWN9qbu+Y2TOXOpBrsaDT5apg/p1bbhwnTBCy+5kHgrmo60bF0rtPK6J3ZG+5BuuGdi+fkCsfQ
7XkOGuRDZpbyj46S4QsuMn0hnQZIfPMr5PcEoN77btQ/Dlw+P+lJqOVkYCpQeG7Wfx4YhOG8obuf
w50mBKeJBRKzkV5UUQ0+8md3W/ezntYguwOm9JJyS5v1g7dhppUCAUCNe5pUB8EU+ntM951jCbsg
h7N1lH7VJvPrU9euvSkQxq3yKmvm4Gt0kLee4gFRBYskmXtY586djOGje/PfxgnAm1npEd+cdrye
w2Pu3UfPUucLaAx/uQ7arTouPZL136ikOILw7Zi+eCQfL48SkZ4Csko8Dc6SVuJxSy1Fek13bOx2
k0Z/mrbvkgtQB2yZqNf2JkhsxlEDDvbDFU1dIT1NaveURMkyntC0Ip5bucG8PZgsLUo7DAZvRi/z
fgi1iqtqEgia/Lnih7Lt/0g7sx23kW1Nv9AhwCEYQd5KoiQqR6fTdto3hJ22Oc8zn74/uoGGUxZS
qNPYF3VR2BUpMhix1r/+YQwoZEpdnByVc8paTdl+HXLN1PcqSjjf6ds5ZPkjaZLSOJP1d4ML5dMU
ybbZRtjjWJ5uR5ZzzGMKfA81lKiocgobb6ggLBW6lwpmWSLH/HXKnP7LPGt1f9KUPvppFw7iyekW
ZxYMluPlp16NyHpEYTIKGPES+9rAzrdvFg6uHQTzpECVW9Xufult+i+w2ynK94Y2GTEShrF/jDSt
+InjB/3wrOvNtzLOknIPVQu+cjIMQPtlUZU29XmhfyE6rY2e0eGMn+hQ0NRNzuzu5oV7E9aEpaOu
abiHZ0r1H0QdjtNOK3sOMgKyoWfplgP9OafFvE/gXH7CVIBxm6ij+lXBVes2TupWN8oqSdF2gh4w
p13S+Abog/2D4+3Ubp3ItL8RHJ58nmMnVpuWgUm0aWZoHmiv42XYiCyK4WGtw8Nbh+yZyTOClrpS
dQZMcUTXUDlGSzNBUNoZ968OJ41nseQhcwt4Eq+qR+3sq2Fc0FHri2z2yoQovg30yaoPFmVasM71
3Xg7MMjwai2i+sLBvnyN+RCjU1cgWwNMNM1sp40WB2yvlaLhYqakvc1zRhow+Wu4JTAKIdAXJg2B
l7WO1nqVG073OCeN8sfCk8RnhYpRv6mUyFFJJb057KPY7S1PjtacHjM1iZrnZXNGZEvWofgZoine
0dbgX7+ZKCRbMk+YhQDSV+U3vLcQffEqrHjHbHQlHFW6+0OvYF5tYI5n8f2it1ntadKB20VFIgQP
VxSczUU9BP2+QSzTHh0N0J1R7gJrtukMMOYW7mu7I1GkdGHczFB8Y8pvhHshMWIejt4m1Jaou0/V
WN0p1bXhTkVdqG6lNRs/rAnvYiarwygOAEvTfGhjd6y+p61qzW08wJE/rWyxakcsBhgIEJ8z7KQW
ovKitHCcY2uMSXK31Eb5SnM8P3GepfEBJU18p7Wyrw7jFMb2DSRx9xl7qvi16PoZkzNYzgJacNEQ
/1UWcURLiYX3JlcDVzOsqiKmK4F2ukVsgByJ8W0IyFTSJu5xTCPOr44trmaIePZCqPbQiUeEVUa8
D8wuucWGeem8llI3vW/pMPZFb+G75Wp1w2lJBOJvQnxEcoJ4OLy4IojvBZ3GtIOO2P0Kpa5eKgvZ
1b3jjk15XBq9+6CyyUq/6iAQy6clHMb86HRz2LFHUZHsClUPLiVCqlo/CRV3C4ef8WkycL3dZiLj
lKPY59jlBuzxFaVranGjNQpx0MZeaDu0CsUTAHb8u9QG7bWCxkdf1zNNhDrY59+1vKBCVAbZBUdm
RjL27ChLKZ+SKfJIVl1HXo4VQ1Cimr1tQBSKXa1D00XbbqXCSw2l2aD2i/pRTBHDO2NAKUT1UqfL
bipQmXqZiuETDtiwWUepwSA5JP1iflU9jKqdATE7O+hSBT/kyJ/a9EGP4xHzuAdUI1Ct+glazOqG
A5eny4u5822w730q56mG8cBeyhHEFc2XKBk0kzHP6kDYWPY4HWqwz5pDIXe+oyG2PkCvMH9wqg9y
5VKl4R6wsY4+GpHeV3D7uaO7D1E6lkxwYJkGXpJP88j1Y8fp0TBDkzpbzjSX0NyLcqcBj7+UdST6
gzXTajHTCsv8LjIJUUHbF5T9ox7ZVbsb6nm4TYe0gG8KOZLWyWISeIfwotShxcYLw//cqkiWFF3c
T0fNAN7egLAaR7PKpA7Pa0Ldg2ijTXYYAhU3dlLU4oHMiajZS22FYdrBjR/5g4pv8Ix5PpuFORn1
2mxEQAokLVcfrWBi6NEvQwfNF0t7VDFjObenRJVu7rk6DLUUvR1cfMzKnQNnnD4ctQgCK+QIt+V0
BCx/hqA+Uz/btRnehU1fdPejuyw9Oki1wF7QkUMwuujQvLQ9UvsDmH6gnvijCvBbpDvBdgx061NQ
MtjdVkZMu6uiyA0g4xUcxm4EZXDWe2TnA/SB28DUbLUvED3cpCmb/oPScU460qdD0KfHgkQna0ML
XrJ06sFDi3L8bUNEWHzarmY6aIx5rRN0eQpNWaTWHqp7xkZK4vSuL40Rdioc+WfUU7C/2Kdl9kTx
6b5CeUzRDauwr7dIukw6VgxCo2dZR+F3eEZq3ldYedp0EmTzodgSytzX+Z+2E6c8i+8OzP3VHKtm
3MCnTe7AiJr4RNJDPuDHlba/JzMC5QYMgvdfYxrIBqoL3nZM4b7sdbuvllPJpxzuMhHHj3GYJyg0
FJ/yZ27nAi0AzIDwLoIt7ZwglsfWrk+Ro0KWZIy7C+auvskzKwm2IHjOlxrTqfSAdpBKps/TpPJV
Y6TRyTDjknRNgiEQ6DBiwj2T6HOw2YC597bJRFt9GcuUr8w0E0wtsUsjBsEu9K7zQLud7AGiLm77
cppRp8xmFT4QHVdy6w7Z5DEEEIGXJyMQd6VZzidy1UsYKfU8Bnd8ZFAs1mbuox4Koz9mi0PlEiiH
I0LaCJUkYl9n1xotV79rVaW87SeF7EABA3D4GqO6G1O5vMSNDV+uBZR3t7kVMHVzU52exkyG+TFn
HZ4KSoWYD7iiE0lNVcRbHfqA7Vkkb4xebqEL9ApDgFCUIbjepm9gWm1laIr0AB0ndfZm7OTiMGkM
S/HkKpqD7sTQa+t2tuKjkEEs9kMcWSt/zE4eum4MSjhuqawelryJiw98v6X0A0MbJx8hBXBxJvqH
SKGk3ZZVNEAY5SFSi2NfZeqV0d/hEDQ5J7dqivtwRtDuuzOuI9Bf0oUeIp4d2C9B8ntB6dr4jDdp
n4Ck3Fh/zDXbqTZYrKWC3ZYs2S7vIrvcNYxRf7Q5o3xPtVrZbGsFhkSJtYQfWnQB0/e6s5iRxVRs
qRdADpGHamDadayGRlE5Eo/w2+KKROOhyGfa6dJMisPQi2F87IwylYj7svmzGvHxZwmZOwgWrObG
KadQP+gdvNdNv4SMJ7B84GAvQvSK4FA1N0+eQoXZTKk0+EODhLkH4FwGXVnX5E83UmGzDc0pirdO
M9eGl2Np7U8ux+cWtiU2p/Ziyob7a2raT+0QLpI5FelKJUUTpXUT9vOnNg2cDyEjHoPSAUr/Thcd
md4GxCT4zmWE7LnAvhlVR2a348YOVP2dUQhje7dwLXpYEUE15OHEYBbUhekRMrmReqalFqAa2YuY
KRiiYg/7nFDtjQbw35+h0gBaFdBPKcFSvQUMhF63q9UYa9skbbnbApwfhT8tEMqP9pQ7P5k5IMYC
DkpCz5rqyfKWMp8/8RUzTkSMOW8cYy6Ng1XgRYuhwiCea/iH5W3pjnN3Cmt7+MwHvib0DX3o5W5Z
/rQ6a/4NXTdGQVZrM5wwh+JZ9jA+uTQc9E9VAt6uu2XHxBtRnXvQpnZptlMYBIvXWBb9E9v9sYQj
9ZshuruDA7hqkUCmm5dlHpaEP05SC4+0G0hLhrB+YEhVUx5OcF58KvfRoS5vGmdTBgunnuVi8bBF
elOUHiEeNvyXmtNoN0XYwm8oaucvg2t3H63aaL9OuZqPGTZF8akGp75ROKWtItYR8U1GkAo8XoX/
P5hWkNzWcOBezKhxCkrL0qigYXNws+VVPXl4WgUgmsStqKMzak66m60IaZA74rwROZAdDhVEPywd
tNqBkeCExSNBYfVX7G6jp3hOta9GXzDYyRW3yS3eWJnlAVQO9hbiu3OrkgkhCYk7AiKUTqiflSoI
Enlgjsd1CMpoD9I9uDoMu7tWTNUPnfjj0esngREBhgpoxpVThvIwkd/hgghCOXrqZunS4HH3bGiW
3M8tXLwY3UzQS2yGAvvZhs2cMKIxp2eVL/UXKVJipyyjjL53nHqTl4E//6g1GF8bSMbhdMCVXv/O
lsA5lDZFpy9S4/SAwYRYHfMWW5Aj0qSp17p92z6S89JAqrYW41XWS0E3whyu2JUKN+1duKjqY4z7
j+XVVR8+xlhI/eQyV3Kn9dls0kgbFszaIst+FEzqJijotaKvWUYBy85KGWk1QwmdaLEo5pcKzSrc
WCe1j8qkOdtG8O4Bj0w8mDeywZ9iaxoREw0xhS4eFTF2Rh0Dmv6QhuUQcM2P8sXRjRF9i5XbD6EK
6YWMxLVehkCZ5qEv1fQhibMwu5EQV35LNcQvrVbxLed8W38g0qXf4XiXqy3WSNFnVZbJcKzjBb2G
CpV71FzLHO/Rh5HzNbhTD5/SjK355EhYpxSPA2hImZJhukm7SX6dxwmawNS7XXBIGUvfGIj24n1F
eopOadSusDGCSHFYtGW+7etu7H0TCZ67kylNK4rD0VU3TEnbnI+w5q/Q+hIgGp1mkjIDxVNiZxtd
Ut0XYYDFBbtX/5RyWhQHKFtkPWlWOrdPqeyTx7Sdl1cDtYM/Gagq1zk5gfTdUNYhqfGzvSBOcgCs
3UC65lZUVAF+IWuhQ0XR8JwTcZSGBxtvBobytijD3SSoLw8g8pHxbWqn8bkUg9buETXKu6UL8+Yg
sYT4Gvd0FsCrVf4EobMYN6PNg2Mb4FSw5cbEbWMM5PJUZr09bwASZti7jYYPW2hI2Cy9NtPy0O3P
4TEEo/RMfWLCn8S5IShchvpnZzo0CR3Ugm7TjXISdDtL8CHvc0vbWwgIXvUss6QvRtP61S+VnQOt
SP0xWNIcyn3p9C9rhDRkEYT/lAqicO3TAtGSqHdcQx4KvKugMjNM6k9zNdjLHrF58egAgHNr4ED6
fURAD2ju2O13V+aR5vfAax9r9AnJBkl0fN/BIk6YAVXi0QAKZ5fNFrMAcy7j4A79YYzOM23ch9bI
sumALpMQXnOdyMCgqT9qRgcwpRemG3l2l9V8PlrT9Q/uGE6hN48ZUWItzu/lkeOJisvNDQJ92Y4Z
0UGTk2bsJ4WXSFzAHYlCpmOcRJ1jHSpT2PB3/iBE+aoMBdvgmtrO6Ltv7HIa2HE5LCYKp4hJDB4u
PdRAg5nVj7SJ3IeE6w13GC6SbxJ5V3OKoyA0PW1S4A8AEqPlKTxG4h3SW/VkBosB5d2qopy4ikY9
dlHNKd/2FHlaXqOOxRIH3h7ABQO5DfOE0NotaVCBr5mV2uvMpeA4FZFlb3tmL+CPul4+UaRRyI2l
biB1azmmDottzQ+ZwRm6GWbGaKOdxGsJ3YA3L4NMQMbKONrGEzzgzRAQpnRjVXrWrnIUSskf9DRK
4Qhimw88Z+4S29ZJDENPP38Q+HF9Ccq6xXwhsuDhLzEnyB7Xrq456XQwT+GoUmT4dhVDEUJQNWzK
BDr6HbADQFhYtuJz4KTBYxcuwZ3OpCa4EaVc1BbPDW30XHc08s0yG3K+qUKBf9rU6flv0gerr1rU
B59nyKOLn+LI9ZvhR0ygWQEFYgOqOOAKXkdgY0bg5rfYQ3PoWmKIfuBnFKkDpnKEJc5zNkvaH2wR
fE1V9UMQ1QYIvKTx8uyGUR+vISrQMdkysI5Kg0SPHl8usBmbumEGUTrGThR5vU0JG7SPjMUYVcCO
SYKdWJQDeQ2mM9kbadYXT2ge+sc56YcPVl62HNMQ2lvY+NH0pRFrf4J+ZDjhxQBtzElzNd5wxgX6
R3YjQgo5W8UAZc22DS8MAEsQgsJf29CYrsb7ejfeBM4EV9LWbNwyGd7lW+mEhh5uUiKWftVM2FfK
GkrjDaD98LU3HBjg9CnNU9RVUPZxw7kpYUnZXjAzgsO3KUSPFlhh/DOse2PaQRnH+mX1zDA3C5SP
YG+Du3QYBljuFzswo89YtZcf0ynmw4lF0R1nWeo6Y5hI3CDQCc1NwqbB+p96J/Hs1MJVYo5191C6
iXXLVLYrSOMG5n4o+gxODkC1/dy5ztBuqt5q+BCg/wTACSE3pqB8bO+XIK7dTYhZlb1tjWJVcYfU
NZ4WGsmLbJN62dcMWvpH/tTpqeFywphfq10QVGlbnbcgN4BPyd0leVw2E85cLO1nLJ+Y/mSZU722
7qCajRFKh6si61FuQOKAMyKaDiZguIYjbBMryONDo08wfTDFIboDNMhq783FjZ+B+qV9z0bM8Aw1
ZR94Rm1zpwH+MzoPe9jWgJZ2HXp6OuIIw/91qD3sj/EtSNSCFR56Rkz+ebZoroCPAF6xdlDJrhnG
Ltm3WNpGNFjRcG+ag76aCDjR3bJYmvMxDMT8nK8fI/BEQpdbla581mGAYG9gV+lN2DiZhcOO274M
DD2nQ47G/j7nQiBOrSAWNmTsVHI19OO3DmvoXzgmiFuh5QJrI+UEzjYUkKhPKNl0HJyrcvJxJ7JP
TUPk4gZhC6yIhcqK/Uqfb38zAES/GDA0KZvgHAFoIt9UH6WZWZU3NIPE6YYLedsiMvIxohjqA/8u
SjftOCG+yUxZ6TsLZVG+d0Q/f8vUCLK9DJEb7kw64PwboKzjIfFdIR2roW6mvdOsI4TC/jRYAziS
5tQ2dYmy3e9Mz8wMEb4RrfcD7tDoJbLResaJTf84tWb2qrFPvrb5VN5FIpxX2UjACWoHc/GKUF9f
FcoGcJmLid2vKNcIs2P+IqfNzP1147LT55tM5NmjliapvV3gBScbW0E1eMEZI0TtRg4x6jTsmcHt
FzpF7hmGzbtuqsanKUmW7qlkXIduym26zzmYJNRQcmBfYFiMzgH6mFXDAio4KQmFVPamrmk8j6Ne
au03BuN6sTXHuK5uwTXKU0l9tRwaaDGmF+mhhqQBChcmPfkUfaAOMb8ZYUD1WSzQRuBsd3DgFj2p
O+x0SH7Y1MyVSmBlq0oOy+LOKMqKjOK5krrLnosKQZnMATjtc1o4ToGyNaoHaK7pPWKaJrkdq8yG
CqTnkK7S0CpgCyci9Gyw5IoScljnoDUujB9wQUO6bhuxU/iwZKS1hZcVfMeBK0weq95ukj1RGGbh
NaY7Qsp0zPqeAOe63hixzl+N0MY0T6YD/RuWtpMdMiPPohMAaUndRjzRACurnfWXzqm0n3TjBU93
LNWHWeYC6uWcNHKDbWQff6yhfu2tcJp7LzMnOv7FHFoIsFZQ7mHVJY8GTkdYRZVltdzHdW0RO4vU
hgA42Ldhfv8/MAOl1sXd6EtniE7Yc1bqbjDjwN0sap6M3f+YgdUISLG5vwQDSVlGXlQFljuiyLwR
V+BpDwtdL/lPLZASyqSaj1UzF8rLem6suefFIZxIxyvunheMRCUFDvaauLvSo6z//i9rXIafM4Oe
qvcxjNa3hl1a8ELg75r0mdfMoVejzTMjTkxCwFglVpT878xINFndQlH09H6PTcIuwPTIi6Xp3M+Y
w2xBiNQ3LVjoJ1zqQGbacM9KqnGEgIl1xX3zklGksoiOZyykiGU6swTV2NLAZXrvt2rp9j1+mNhk
x8PhfdPNCx6YUmEO55jWmupgndlRaiEw7kwb4vdB85EXGH6xYJivs0XNBz+giaozBNnvL2pcfMoY
4BvwmQkPOs80KZBAjgGgoz8Og/EIjcE5CNPQtoKBzJ6qC+ci+DVe3splV41pvSHc1N1WY3ktlPfS
1sK26//9Iasn6V9bC7elRjWShzzkOe570Kwcx4hvkIsOVyJaL75O6BoEQq3G7v84vMpJZko0vS+Z
Hx8sx7LvJbZxVzyrL66ihOJpWRbEtrPXOcBP6Q0Yor5JOivolLCP5djY3vvv7+Km+WuVM2dsqwsl
LKyp9ytE0T4JFaHnMB36ghNXcUoaiJTUfMOV7+HCqyLyRyfE1NAVucJnP40AeRegUfS+wg/Rs6u5
u+/TMcC8Ddnf+7/vwlOECwqrRkJXwq3+zAC9x2wJPkjS+wTVmehnO+nsoUoyPP+v65jsBt0i/cbA
ivb8sIkKjnNILOy+pLXuy8WEKrpM4ZU98a+vLqtQRlpCoZH8x3EWs0Z44TY7L8Buce+UtfkpcCdt
Oi1xYvrggIF5JZp9ff9vD1HyqIiU5OxSGMif73WTqBOFH1HrUyL0nyObNkNLstSbChliqbx6/aey
xP0tMM0rxrd/gjrO1laEJrgSz3HhEItz9kUzdUEIFi9+N2jS8FOIvlgvCc2lAa4Ks/QHBe/Qb3rq
sSNTAVnTphj2qe9RJ+xT3a3pqwI0xczo8W2xMzXnWyQRgX0skNNCIsjxAWXS6rjhKVc2U/gKevcm
Q5Kfe8RBwZDN8TyBKZgt4lk1i1VdOT7/3Z64XHMxCBgzguyas/RBw83KOI7N2Y+cVD5jFAWPYYn0
D+9vzn+/t3WVdb9wQhOOdPa9NamWCmYaM6MqbAYibewQF0amP1ZLe3h/qYs/yJWu4wosFLFlevvO
dKSqixMqliIv20sFyOxKHbzyVV/6QYRckCBnSSEB2t+ugoGU2zSuIGQQMtF2bm2sDxaaOjQL19IG
L3wAIJs62Cpdj2Iq93YpuM0FukVn8kMapHKT5SP+UP24WhphYGhGt9isRt9Ht4d2a2baHF05WNb/
/tlH4LC8IRSSVeYCZwcYaGqS96KefOASDQgxZ15bjtD0QBxu6lpPdtIqr4WQX3i+DgigTVIZxwzJ
zW9/dBVUcaK6ZvYTLSbSQ46Zp5p+9Cxsb/77q2SpNSdBkOBBkOTbpUKZYCKfsjcTMb0Ic+pRdzHr
lZbIr6x08Un+tdLZpulqDQuZPp/9jiL0Ce6WvC/cckYaYw5+jcsJM1lH7t//Hi4u6jJNtAjS0ak4
3v489HA00A6Cjhbyxg++mPA1r2henMI07nKjN7/PTF5/vL/opdcnuPMED1U4+rlfOLK1kKFOOvoh
GpdTnaOx0gSKByDq5spDvbSUI00BF881TBwJ3/4+vKdpUcdq8keBKfgoasRH8fCrn0b3yk104UlC
ntBtxh7cBWRQvV2pnkVZDIYc/aQdukdcRK39THjIJ0a79a0ThNAXY/31/Qd5cU2igtCccQfCzHy7
ZjyDKBrreHSAFpwz9W2zmwyL+V08YZyER4CO/c8Mm1wc31/434veMgzuA/JodbkGfLxdGC5ckeKL
VHPp2RHyaYbtGRkYP8u8L39ZmJSEV97jv+c2Cwrd5p4l6EOeh2Y1fHhjZLY1XvZaS8+Il1yexu2V
d3h5FUpaimeTs/tstxhtgbvj1NV+Xk7QR1xo+x/cRJpXfsy/m5IfQxatw9Vq/vvaDKBTMQRd4zcj
fmawd9rlIMETx12Ee/Hv91/VhcXkenuTyoWlr+2cvSqmW7Oq46jzMdzRbjriB/fRFOT3s15dC1xa
t/jbu8DCgpNqSBprqMJ5Mpc72jYDhaD1q6qtu5/4NdNFmf2c3WNQCGt6YPg4nBD5BI8kGGV0ugZX
/fs/98IrxASJz4+7nTC487YEB8glSIFUfTuI+lu966G7oDf6/P4qlx4q1YpLN0d+kH1+6znxUhIv
VfZ+lJvRPljy7yh3c08J2Mbvr3ThS1u/bcK+Fc2ref57GC6MkTGpxpfJoh/6yQkTMGzMoJk5D/0B
y9Xuv0dO0xMS5KvTAnH1nd8JVUmYgoU1ga832vTIbYCrkFzcGxNh7v79X/engDzbMlzg3Dt80it/
dT3h/uqKUfpF8GAwRRJoP/PTGljXMDFHnrNBVSFOrd2Uv5DGjt8JIzA9zkH92cTm+8p5duF9smFM
kwgSi7rt/EaC2TyZtbnyFuD0PuNdy5jSiVvtOOfQ69//zRfeqGthOMxxRioS1+Dbn6xUnsk+jns/
ht11o42V/Smo+xzBXwtQhA0kGTG7/7qkgEDO0SkgqBAkdHYGwNQpiixOWp+ICZwcbOkxe213Orbn
22JEsf7+cv9+gyxHCCPhKjpjRHVWySwjcFfUOY0fGVHvY3hRHjR+65VV/n1nrELZuwaW6WB1Z88x
g1csgjFo/Lhzl3vsdpxDFrqQq1erl/d/0PlSvCldSbA6bh5JatbZvaDVAuf+XmOA3gz1qS2tFqaq
KvehHf/XguXPUnzsloPnoPtPZCMDGFhkTab7JIkUR4qWF4SD46rKCq88v/O3dL7Suk//+vQMDBzS
tCsJqIiqcT/2gdwJDfuO9x/d+Z2wroKERqdNN+i6zvuTIZkNbore8A2qERxXbfnZslzlU7Mrb+iM
xMMV0r0jM6X1JjwOr3xsF34kSV0W37ZBnUIr9vZHpkQlk12EZaQJ6eJUaE5/jFexwfs/8vyT5kdS
DikILwgdHYCct6tg5iVFzMniF6mNNj1Hhxpj40mOTAyrmziY/5jss673f2sUkz2JDOftev2iUQ0F
mu4zGNSHbb6kyUvTKPzo3v9dF/Y9T446yIElo/9zEwywfWatkCbqFTJcUU0nCx5LHUAuGhv8Da4s
d+FlwTzlAQKHucjBzi4Du6zhjaM/oG22ESHVSXLLy1X++z/KWp/O33cOT4+DnrbD1BVBeOcHh9nJ
hGYWFh5ffOt+jssiAuAQZftcVxocMId0txhMJYz2hWhn0i9q0+S6XXDJhL86mFstjA0MT5xexfvQ
1Zsje9tot43jwnCul2gmBYFjFVk687wPZVN02g5DHfm4wNUBusk0S+zlmMbuV4yZZ9xQKnOAf42e
wGQoRtDJaQr0tN/iIFNEW1J6dLjjMD7nK/fvpRfskNRm6Mw8FIDF2400hSa+M7iW+pHuJP6C3nCT
aFkJmIDY7P3HfuEbATblsRPlfgFKShKMLPCTX7DNioYvigQbHznauOtFX/2a5uFK2vJ6x5y9ZIvR
gcWHsuIj5w2D04x9segsR0wfvkJLmP8maNL5FJJUscX81nzA24Pk55y8kvd/6J/i75+lbVoVOhZg
0PPbNs/CpK1r6FZgu6F9UxUifoEP4T4NmmOvWasOnnZRHz4svVa/mHlf7+H1y+c6KM0vI04IDwOQ
off+X3XhTf/Bf2Go81D+gevzyTDCOBXEoCLQPoZN157w/Sg/waBLrjyAy0sx2mL6Kldc7+2mcsWC
lYEmedOdjmdk2cDWsePirtQgmPwvftWK0puAQJzvZxdzPpg1uerclhiZoF3CJLvbZVoUPaE47x7f
X+vCBrbW/kkCcQuCps9+Vj1TgiSts/jwA5b0c0ht92mCTHDXZ5gCvZrmrF25vC6uiJJxRZ4s/nG2
YqTlcWikxeIbY6XQ2GMpCeuNpJc+BIfNwmvJ1OdwAgcj96RlMyWgavunf2sHrVJ12s1+GoXmbjJR
PQ4VTCroGTlM0fBVdy35HyvvP2uyJzmIqXgYP55tlggeZx7aHMCFKp8gh6DnhAJ8KMcs/v9car1+
/ip4upL5dTg4s7+YThJ7BeEDH/IUbtBGy3RzvrI1Lz5Mm2hZJS0yDc9rAqyCpRNBA/HddjRuRgz+
D73Ist8ref4YLlX1GV/c6soevfTpmai4BDNsxkrnV9tKyqvGHrTSRnR0P2EweOiqJsYOCQ33+5/D
pQMW2N5hMeFIdf6VJ22DzrtwJ2T6JkOKsKyPyBQN5JIpzl8j1Q+xWKSUQsC9gtJcW3n9bP5+j5if
Jtpc8CNhJm7rXMF+cmdMRafCPYrJ6H8OUQunoJFlcWVp49La6wyXj41oW+f8WqntamAAn/JWh6Yp
ucm7YIDROMfDDpvgxNkSNRJNu4K2aNxKKMb+jK41wYI/cE/4aDnGRkcAEG2dQoRYXKOOxl1tngJn
09h1S1jRYo7ookd8f7z3X9ilvQEKRPHDXEL8U4nnUR4YM3Znfp052X50NbXDOiCjetSdK3v/0sFF
QaGb1HGcW+f9kj5g8SzGZfGHpp73YRm1R+Jyyp0ezsttFJXz4f2fdulbwyqQMSBFvg3U+3ZHQAe2
whDzV39wA9fci97q7+C2BOHjYJWm4+fB6iphpG339P7Cf+ZF53c9jBHkB1z1VMpnK8uQe07H4MIv
tcms8JaIxffGJQXG71TtNAcBD8LZk9SVxt7YpBHuBjXyF3iWk/0yYptQPKA6SU2s5WPkTEEpRmdX
zTFW8Q72Aum+RfutH8t6SD7lOKGtXjlB1SPgiJrwBAd/+ZTUgw5HabYlFFLYa+JbFyLH3qJJ6l6X
blnwi3CgCO1Qz9TP85goGM1OPcHK73G8u8E1xyI36P0Hc2EHgNbiEeZym1Blnx3rU1K0Es3uRCnf
rzZmlZFpN0kajd+g2ybZvu37uN7/9zUNBUQGzg/kf153VWRKREOngcCXaOt3dVXMbDtOBg/Ca2Ag
Vh0APf43azKBFrZrAemeFSBNCDo8Naw5CxXwEgwIzR1nw97WpunjoLtXNtx6R53tNwgXXJW6BfzO
XOPtTseg0BoCTOj9MCe7YRN0xNhsbYy7rxFnLnxSAmzapkWSkrrg7AW6OMQiPMsnX+D2EOEwoRsa
3j45aaV4tabY/EfLcpu0c/L9/Sd64ZgSAotl6mf+wVD47S9cxqSVus1sz8RmnHgIGc+uR2SPNXiD
aZtXxpeX9il71LCFgd0NeNzb1UQ+4VmLkMqvu6XH26jDCFTEmjntVLfgVyIxML9yDl+4Qhhh2GxR
mldAnrMt45RR2FlRvcBIwlXzrktXebCMUgnlMf8uNe1OFcqatoXTBVfu7HV3nO8exqVr+W/YZAKf
LY0bWqG3tKc+Z0p95PDPvLyDoNc4IvFJlBVHSWzVrmgSbdlUQ91cedqX3q10aa4JKrDA7s52LxBw
TnFucCp0xQeHKCGfwIMfCyksh/c3kXFpJYWH+Ir9uNRf67//q0ZIDVy1irDmvVImmQ9RYgOqIjzQ
ih0uPUxENu6SV3eW6tEGk/lSfKvbujhC0nI+63lhwUJE2fiDr6CWpxjeSudjrQyO9P7feeFz5roi
NUSYVFHAY2//TDgqnXLzafFFhHbT7DucwFtUyFdWWT/Ws/eOXgZ1PbgiKPd51aKZBgmC2EL6Brd+
dgiGvK9uoF2Hp558IITKw9hY6GqM5EYRxInbU1gsX8FxS9JJpxRpCwT64qCrGNK/QlD8s9VhduOk
bFqEnCym6rY4iuHmh18PEhNaTKK+gnxG7pG4bqJ+SK3F1BZLaN28oT/M5qPT1oQuS6HSESPTXOES
XHUzLylOKwz4Ow7r22Gekx+TiKoPIg7D32Yl824XjEaIejcggG1LWClBNTjlNycLV7pwl2tyLkjI
Gc2Tpbd58fX9J/kPnZB2RYLeG2snyCzyvAnMMIzFLCG0aaP72HylKqjGXz1mP1/QV0ftoy5aQc8b
D/L/cHYey3EjWxp+IkTAmy2AKhboRCex1RuERLXgvcfTzwctZlQoRCE4fRfdcRfMykSaY34z3FXd
iGJozocJHQpp028DkHi28wBtbHQq+hwl6nMEpetugikhcJlWkuopBah3O9Ckr2T56hPeg+Pr9clv
3JXkhPS7TPJRpr5cbH+dKdGq86EoNbw1Be4WpNzaCimd2MBjOGjhjb7QZgg/n9BQRqEGCYyGIdeX
ZTBHcoT0v4IaRKbrJ8IGKzoOMh40/0yqZOx125bztjooJqggDQG9JdNfhxBhM9FcnCXFyxQ43Aqs
hZtaxwIA5fXsHfj2cMzE8vn6sm68B+wnise6Si9DWoOFSB2Nvs1Dla62Af4UoSMZa3EzG57qyiJ6
rnrKVMGc3EGBDvYAzxsXEIb0gB2B7nAlW6tvOmQznHv8FkGlotAN1Qn5LCTVP3/N8ZCDDKRTCpFk
jZQbIrxTkinXvaTTBrwpDWy2Q2nP737jKJgLImiBbNLCX1fF41azfJWAzBuRv3cttLywWmuFg1LQ
Obz+zS76ltwD5IAaUlWWJbF6y7r+dRbA4cPcxaLZq3sDdrmeafeq2UaHSNDmkzEZE5XirP1H7XrF
DQUzdmd8T3ZWdeM8LogTvhyFW37J6jfocBDQlIoNT4N29J7GWououeQfC3PQ3vEJD/Yaw1uzBlSs
LnU9GXCsufyiv2ZtNqleQvbRl2g3x9Begy4z51A0La106SXh2zdhj5MMIyqsQTRgzjgbOxfe5qxN
onxCRH7M+rgkkziNYSoaSHNa6jGBlevgloNeFZACt1CMeC/l3zgilkjRWubOX/DbKwwkxPdUj/3O
8OA8xSYCIVaCUq2au62JtYlRqovttRm9AHxAOMoUG2ztqfdPWlzbPSVfF/158yZCg+bb9U249cOo
e6r4SMmoxIir4EEqkKAfREHj7Jrqi0GIa2tdH+zMf+NKZKX/b5TVDaEhkIQZeoTdRYLUK8/ev/jS
y+/joP7oEQC+bYZW2QlT/zR6VtcwDw0dazq7EGms1c5Gmp6Q3eSVLeusE+zSELr6WORjiR0KjsB2
i40LPJ0U0YAvOXoWcJVKBIYe5BhN4ftEbPvviLVOJ1xu/P57lAoqfg9yjgDPhFIKIiEgtZBYhK4b
OPUwJC++PuBmlMi97lAfXdjyQjp+o4cj4IAYBI2GO5/WGG4EYuUmTFo02BSsf2EcIuOPZUwdS76L
M4nmv5j+CC6pUJa6YgAUP3CbAW0HRHY1da+Fu3kgFUp98FEhOIiqfH4gDcSx0JFudEphxWQd45jg
7aauDDE8SQmer3ZTq5ZgS1NknCS9mxBgkEG/QsgKff3m+nbcuH6X1g67EQoJYOzVObGiTlpcX3Rv
ptNwiPUAe7RYxtzLysSdO2DjyWQoKuML1HzpGJ5PO9ESaEamzKsVROGvBI4TusUl/oRBPT1AfBtP
HToEt7T0tb1Qmr+83pkLqoHyGZcCzdfVyBnSn/E0614zI/6Wa3LvqGO01yvbWkp6oGSJRFnYfq32
P/KLUxKZhuYN84hZYiBl3Gyx8o5Q7dfPfzRuNigNJnApIsjz+eCWgUeMkvEyW/g9J0lU/AByqzxE
LXCK60NtXSTUijGUXoJVGoHnQwk5CoNlyf7IRkO5DTShetOzTL6PSLrv5RG5dUOvd2KrrYW0yK6o
z3A4uALPxwxiRNdi3Eg9Qwk64yAQhGVOpPXlAX2VeCc52B6MvAA0NkGrvDqMam1VGfY9mhfhZs7N
UCz65VJ8QuJJ3TkAl0ORtooEjBDyCI+V1TacokhL1J5L2ZLT+a6qJ+SqfW1+Ledwr5a7LNH5jl8y
ZAVTCgq6hBqrodB7SLhUZc3T4NnDjuaRzxA9PF7fHPrlkZaWawyM7gI8uyjeWX3oh3IXK94QaJV1
M9K1kJ+1rhjCO4yf8xRbPqu7W/bVrxybCtSLeVYRC2uSNywMxTdLBVfo1FlcIVslxTJtc+TaDGRf
8VLDa6FppdqN/db8Nho63HMplPPfM9yG174En3/0C12lQjn6/oeewmW0BS0MvsIUK7J7EzU00447
ao82JAtBcsze1z/SLtGUmwiRwA9DQ2sBlWxB+w+nXuWjxrjvC76q5s8Wdd3CIYXtJ3jpconxYWU0
N6FVdsYbXDNKXMk8V/1LM6Zxfpfg0PA859qQHP2+nH/hoFhnJ79AvN+dBiBByGlW8tsAOx4MUgXK
1wHZlUtHanI4v6hpPih2gEzAR5r4YX8oprhFKYSA+SEpBR0TvaxqxVt8GNEElMRMtDtjkVNPdaXT
d57xjWSZxjtPuLEkjFQ4VgciakUR14RE8YiCcWhE5soKfopVyGuIQbWkPvSlMoCjSGIMLUPdStHj
lI3hiSdLep/N0qp3IqY/IfFqMwOcIY2U2MySsU4n+7YfUIsUaUxk4auJGzMyHzGCZOhZj/WDORnt
AX9npC9iWleFoFpuqIYxkkOKQo9JQDyIqvLb9a0vLcuw/lEUymFmkUvQgF3dwXNWICuZFrKnplOX
IBtiCvl9lKPHwW6zgndjBsNyGvMIRZYG4fPYySxxFm7h5rTpbVZmY3xUowyPyp0fttzI6x9GU5lA
H5A3pcrVD6P9Bc50KpCrCouiR5XML+NDOg2V9TBZYvdjFqxksvsmMQsHOUcRPwAaWXitqPiIfZOz
dhRPAlpPiqvglFsiC9G2P2jPT1/KSOp/Xf+1G/eUDK7HXFDVRB/rbEjD3BNL1FqhWZ6JrwmOpaMz
KQg57qyKdbkoFOBBFgP9ZTR99Yz1HUQsMxQVTxxy63vaBxg4AOL8ohCqom2DXU2GxPOAANHYpIge
VVgpSDvAgMunlNcF1D/iI5QPwQryG//KwwS438gEVdzJ/Mcrn9RELTaTkRtBMT5A2nayTimwyJ1U
YGuJeQjo6gCOl8A/nw8blag4Ne1M8WvuZSx4s/iWxEHeOaQbb5usKsABMNhS6GOvFthPYfLDSVE9
ugDYxKOaYn10Vhk8qyCk4+Ondw2JBqEkBWm4Z+sriqi+H3NEsb2izDRvwhDkeW7jYKfuvbFwJI8G
NV56r4AdVlOqBjOPUdBVPMLK4NYXkbiBzFU9Xp/L8ldWxxXkBmg92aLUS0Zw/nnyuTV8ZagGL498
3/ptDbKeuPAKVNQvGw7gQ07PemfMjZ2owmWAaExwcNkPz2d9NI0C+pdUKc2/g7igU5AbsQ1kdtwS
7cD7qcDJ7/pElWUmq5liVKBR/IB/QsFuOaN/7f9GwbY6GpXe6xMsTR4yuQIrhzQ/vRPgTPUTy4OT
FVaj7SIgG9DjRvFLOwRaE5aLSDzcnKEMcQ6JsiyW3ABFxeDLCLv46xDN9LkWoMaDkVY5vgVJWEpv
YUDIYwPGXzyXEy7cHwrmKsn3kqfqh9CGUnFKuDAagFxyZByHNEEoNiO6Dl5Ss890Oyz2yZlba8+e
ApdJ+Ufky5+vghFaiqFWbevFsTK9+hi6YBSCsCBwllY+jtSvsUaRquHl+upvbLOlNQdan/4cvNvl
/P61+GFeIeCmgl+XIFE9pQHq5+gCGQ6UV/OZy6rduXCXW2X9salR0oskwV1IoufjUQLrCKABkmOr
qj0PudR8INwVOqgmIDxat/MHQJvKQf0p39lnG8eW3JI7SCN1YKVX20wr5ab0a3qgndogg4bI2I0W
aOPN9fWUNhaUEThFy+2AZtgqwq5mMx6qUoejFnVIlrSaLzYnPZZkTy8HPWDDFslsY1YkCG6KDNF8
pzXsidcOE9LExlHZb3/VAQYBRy66HnEzuZbB/RTC8FXGjlrd+b0b247bkr7awl26JBRhL4J3cR3T
xEPugfawXj5NaYr4ft8qSWdHtZ96xdimlnt9nbbG5YoGTwDkWZbXoJIyVhCOQeTfEwqjPKVdGz2r
dYEncJ9IX3gmGwRZ6+jb9UE3vs2f2jiVv4Ueue7v9/2IovrCH1TMuUQhUcTdyezNw9gV33w8przr
w23sOHz+aM7yvop0pVdHus4TUe2xrvSapkP6w+gtbBjUMt2DZ2yF5vRgl2gTkoHFRXF+qGatoh2I
iaWngYWe3SFQoh85FaZF2jefsEUOa9WT0O/tgWok0auI3rp806uVhvG5rE4/rs9749sahDQKn4ng
DfDh+c8Z/VxAT1ZsvAiLTey808h4LtnHN20nF3cJMmPyQUrD4vOFliVS5Fgoy7e96PfMSSJGtCRg
FPYIgfs+7olpEjSnnrDgcH2KG3Ej0svUP8htKbSsU4/JmshVo7LxijmUHC3QJbuqRcsR46g9jkrp
30i+2B4jztIxxEzv7frwG6VCiU1FN4m7lBrFGtARz2DbI7lsPaQzZt+VjQ5JohybgqcIsWpY6gZC
WCCV2O0HJUpVqqyxFLyLIcq/Ozf6RoRnEEMSwcIXBI2wuldHsmykHmHujEk3uToYHd1WhbGr3aYv
6r0e+8YR5gaHwcC5Aoq2fibJd4FutQ3crqEAsdeG3Yk0q7MtPHRcJPLznbR3a3YGFyTFDL42kfL5
Xg5xZisVK249hJohbVe1gpfQmE/Bdzw5GvnL9e+68TrSlCU946Fia61Ho6FfoqJYt7DJutbpBAlR
fk0qvC6WhKMxohA8Sob2XKEGtXMfazITOX+YKbcsYTPTXHq0q88IvCX2ixQCEQy/hKPaE6pj9NBl
s00ZQ6QFBnXkcU7N4dWKQ4wUC9Wc3hH/FgYXDJ9Pld00ff0QzLNpogRdilhGmf6AgN7QNpg8zNUY
2RMeCpKLGlRZH5ohRbyuCQDL3JhJMS4q6jOKoIHiS78zC+8ZNB2DybANvzRepbIRUntGy+zR7yTt
d2JIQnjURroGnkLN5K0IfJSA+zrvAHo03as1IEBxtCBqIAPYaoLCx5swp+yNwepR/dMTwLyYkbka
rETUdUJ/+F2ECNx5kPZaw8H3RcvdGq1J35H0CKc4W8sQXXaCKtS1nW12+eE5ymA5KZdJ5GRrhIse
TxD9kGLz0M4u1ddFiMH6jb1WF96gjw6aJMxquCYx961vE7LJe9C37R9AXETZQpQuIH5VEGLpZgi8
x7raxi9zA7YGleKmegiI5m7oGcWPgDuaLxOM0n+u7/rLM028tLQ8iD+41NY9uaih1zYnyozmMm+C
aKAzKmIkZw+IqByngbDo+niXZ5qAgyCQpSbdQW3m/EyniRFWuP3AM1Cb/BChYH7QavG/tu8G5/pI
ly/h+UjLofsruh5lOY9wrRC9FiP0QztaHQZMPSL4vIlHOcQCSBun6ub6oJdhB4Nyik2JeJ5S1CoC
beMJPnrI9GSfIuoQKeZtPyb1TnBDi/jyxiCK/lOzpn97cfHn2TS01E+WrnmcD9+UHrnbf62qSJQf
pQGp4k5UQ3m4gW2GmXob1eiL++hcIxOforF4UBvZqjxClYSSFOC12C71qZ1dzHhlLH+LbNZsRWrL
yk4xBlsE9MoyvoutlKJ4oCdlh/4O2FqXi6arvKZU0/6J2GKW0f83+1+l6sOMDaOqRXs69GcB+X8J
e8wqGY3ercKGu1VqpBbl79THYzjAza6HRTMp3ZMQGkShgLrD8Q1IkPBVj2K0MYM06II7rTcxlcNk
Pvjt60ZiuGqJWq1bdRGdR1UPG3seUB50Zsyv4xvq/uUjHe0oPSzVpRnZlkj/otIrCZEdafOPgiDx
qGq+9GwCfn+q+fF38mDhXBqEgYhbJSZhjTvPlCLQ447j6h5Cs0bhGc33b1IrmYkT4kE2Mr1Wfhxa
aY7/aWbs6Wwq4y2Vdp9YgOcxq8t/zbgz659tWlAURfLLCu80lAOnx1kU4m/tNIW+W1XNUByRPLVu
ejlX2g9McaJXhEOz5EbXUYc+mRh3FU9iwZH5yKkJ1MxXKANsGfUGJFc7y69o+aPl1QxdnB7KseyK
p7iCmuaIo2ZGP+SG8uhtY9Y8LQILozhSVsuoGmp5b50Q/vcjj8OLesiM3QYs8rJFfD6ppekWi1jT
dPIQCt6XtAWWBS46x0TCxPPD/66XsX7btjI+XhTHKe8rlHv/EbS66SmJS8n4ls6lbLkm7Bflix/F
anmA9ZAljoF+s/ltCAAQ3s8VKMJvOhrcxY8gSQTJlo26PSk1+muU+0VjtNUYldB7ofWDwR7Hjuhq
pmWt3tVzpManICtq8qkGJLmNKLAg4YQ96RGe23PVHBFM5NVLzZoegBhrSvneN5ExvDea0Mh2Wsny
j6BSwuauiHK8P4ImRNBo5P4VTxNuoSNuIks4Z7VK8UXTdK5JyJeGeMSSQkTQUUegd8wA+bp8iLx2
WyrxEQK0uqTGh7bGJx003pzeigXex85cavK/WOv5qOpioAdaNm2nZ2y08NYzA0ypLGSbFf5THx+K
LJkqpDXzsHMSABY/fb/WqQ0lWVze5aY1/rIaI+KNGko+O4WqEUv00NAEz2ihKtgpHq0RLqPEOIcU
XwjdJoPAjo+nWU6dpjdbCUNtU/lZa+AgDnR+6PDjH4rmUha2TeYGci1Gbj4KUXaSsk7KgKv5yPVH
pRV/KzAvvtPxc6Mpbvrps6i1unYwY7Dqt/B6+um2tKSoORqz4XvcwcnwhUwiesBrRCxu0kFvawfb
bg6WEU40F8dwyoJ7UWoH5ZSm4vCaorz0AfkdV101RYDUmTW9C91h6APMc0ohRvVRr7vE8RtEQm/w
G5gfptqs7lg1Fp0ONq2sihZUZk+mmEuHObYweQSMonffRrGtjV/QPTosaJsOuy/eBR+z6lrm7Z20
fDHNAxICjYsn61eOu4f0Mcpi/22M2vxJSmXpqwZNJriJwjTyhrHJJHcqsDYDt1jV9Q1/QvF6k8zL
LmqNlg1CQXvB60Y/hlrl0sFc8mvrovxqJqUWxWlken4bBRXRXGge1UxWf6gIyL0m6qT8W2pa+lCX
Sv0QRYF5bAJZH2yj1sJ/gz4f/QOOoGjUYzMg7eSkGzEGkkEIDED6ly9b/YIeyebYCVDVfb9y2Pbl
cbSs8S4X6+lO7HPt8y8/AoAcPKrfYKTl5ff89fK3AYZ2bclaxOSFzzU+GqPNK5aefPZyaOeRbr1N
hd99+/TbD35UIiHVqCVetOXxGEIiN5kMz0KUwiVJ7e99+nbH66NcZr8sIcU7cO/UuaR166ADnNxa
vmR4QqpYqU1S6GMnHQ/KY47P/Le6CvM7VSv7ezwFh5e5nquP6z9gI4JD4Eqn4CHDDVHWJXg0/GK5
rVldzGNat1HAIZYBENkRd6zT9aG2No4CBpHQeMlv16ADEUqqOHYyc6U4ZvsYdpOS8SggM289SlCg
9hKxy6hqKcDrFA8RILiI3uS4abAtUAxPksMfaqBXt3Nq6S+pP4s7M9uIEy2OKq1c0ClUp5aU4K8t
SotcTrhOwN4FIclROkiPWj9ML9fX7zIERi6C/gVendCqUIY5H8WfdLnqpdH0tEYQ7+I4EPAZDQ0W
sS1PdAQKZ5DZPdcHvdwf0MUXjPxCjFioGeeD6jPG50lPQU/GNQlBRkwdaCBrgNJ76fD/GYqeLTuE
Ht76LGDaUfniUFPmmnCrRwtSsUNVm26y2A93jt3lB6PkBFSJnihn+wJ4i6lXFBLYmV4VArBfAOkP
RL3VTg3icsMzCq0A5GkA61FlOV+7OQVcEw+q4XGT++IB0GaQ2kqgGdhBCRiuI2aJWvfnF9ECgU+1
lGo0r8j5mGLccBqwcEPQVF5iKk6B5PAQC47eVsNOrn15ewFb1tEXRR4I2ch1S7JpmrDFRUfzusWy
wEYOJghPAwbtQF8H4MzuOCom/uJEdrjrggJ06fiN9c45/1NQWRVc/iBkeC/Zp7TbzuecGUaBmJep
e0NlBoKDlZP2SJ9WUx16E9YbhIT4N5RADXdGkOOlvZA2aqeph1zH6QOook07wSiPaMAKxY3u94Pk
9mUQJ8fe7DB5wNC5Nt3A0sv6achauSOhmIL8NRCgcDxM84w8C/zCxXyLiipuB6jiDA7wBNPr53qi
BRQnygdglk7eub0v9zF1DtS2uHIsGCxr2F1V9POEDpbhtVUen0LcPO9mMe92FvjyM6M8Ar2Ougqk
xYv1tayoLy2Bi7RA//mlm+rkO7acRWkrcisp2Gka4W2e4Ylgy3VV3OATV71f39V/5LzOP7ECPoXL
nA44BYU15EJsorj2UfXzlMHIZRfciZ6/DklZd3dmTonUAVptZU5KivTWY2faYBslYg8Ncz9qv4do
yg5uK2BJdYLQhl+YiH5rdVfFg6EcJmHApEjCT3KPFn35efgmNJ6pQy594PX5SGdDKNk0KkULaT5E
sZThJIaBxvXF2biil92M6BN1L4798iv+en0GHD+tOrI0L18cl9uEJoFdRuzwuUrlPd2i5SytPoSC
Rh+3JmXjhVZwPliM/0obiBAjBHJip7PG6Z9+HowYs5VwelIJUiunCw3xPlLaXVmLjfVUmCGNGZFq
CUt6Prgi9oGS6ODsK4OyXTDpidNO2t7jsEFeBtuJZBp8WQQfQLefD4MmSmPUVWd6qNW2D/DxmN6E
YfpzIwto0pGXTAKFNbGVK7J0DgXsl4SsIMkFZYDoLwYS5vb6/AMSF8A2Kq8Bp6SIpcJGYKHN8NGZ
c+xDqOmnBzOJ69uyBdrtYJoaPVT00gEiJ139Xe+JOPCWCs2udw1ef/EAGc/6MKUWtS28cZVHKyPL
J/2ThcJBvwcnbmXOUbrFNML69F2zSOEvBU0A6JTE1rdsn/n8n7HpmV2THjCvVk4KMJzPv1+IP9ID
4WGheiqvgpzCEn09GMkuInj5ztgaCU4DOb5K1bT3em3tJhhNiIqJf/Q9VsXLXk55RXG1JD5sRJca
uOaGBOs71b2t0/n3KKsJUdCLK1VNWDY5mkHtlNkxGP3+LcZQaGeojQCRKBRZjQWGTeSx+kL+EKVl
EoSm14nSgPXyhMEkdzcul9SG7q2KZj1UeWMnQtyIcmAwcRwXiLspr0lM/txiPyZRvFRDTGi0dB6O
4oBXJA2F8VDjpPR0/brb+my0dQxsxNhfF7DATKzHXh0Gw0tYy8cZd20H8Jm5E9psreXSguNmJXRj
H5/fAVYKYijqEWSjAml9LzD4trDspK6C59lt2QyCh4FUv6crvrFZoNipC9WOoPTiwTAp8aU1kYSX
jlh9RKUQeJi84RVnheZOtL3x2bi9acSR5EI/W2cT3O7g9HLRQm0qzMk5E03+EBRhfKTLkz5Aqcx2
wHkbnVZAckgAg9vn5aDpe76kI+YOAT6Evkf1N3hAX8v4BVBSeac+Zb2N4B/dPGm5EOfEchM505+r
uPDHncj/MpYB/IMkN0ofOqCJ9ftFMFugCFcEt4VOaR3P93i4m+NpRKcEjYJvIQGVhWdVmISOJecB
QbqUl9HOJbex9ov6DT5SRG+oXa5WwggzqNSAsL1WEufJtkQhm0CBCtPvfPa5UkM9LHZu7413m5KN
jO4XgAJkv1b7WdUQEA1HS8BDZ468EfzGU4FXntNHU32Kwmq0cyuc7Z6M4ubT5xVe+4LKhP6iXHz2
Ici00popXmpGazwNOj5qVm6lO+f1z+W2CkwQakMwiWx1iRJXj3YMkTSYrUrA8WAUJZzWUaTqJdw+
7WQAY2AD5xb/EwUjeYrhRWNqZU3RFxGz0R+yNGvzWxYmsW/rBIchWZM2j49FlBWZDcQcadlSqnTJ
sYS+xZklECLp2LaS4ePXFIv4B3WBRaETc/n50ENmvW/gVqJX0qXSAMEpxR8s1CcTM/UpGpL7PqXP
YPfg1rVTGQTSG0wGazhJoKvpbQS98tIMjf+OTk/00tZ5KrsJ1tzNgVZK2N5M8GCfZ/SvMFgaFgfw
ltwdpPpUqdjOJovDcB+p46uewN93EiT4RmzTO+kLjhM6dmValr70eZjpLq6p+VtPtIbDo1kSabS+
gGOVFgErdeoxq4FjVq3RuFlvlZnTYkOn220g4Tan0R964ZnpQfcjudLZYTdW9HKKMX/WihDHJrwY
MA8383SUn/IYySEg4wqGqXFiTrc5yejvTGvl310AwLucWOPDEHTZv4hSJpY9Us5uHJHG9U+4xspb
nUXZT1qa/veuDuoPM8V74Tbu4vkr3CpM8UymWiO90Zn3UGkhcsWGkB6xCyPn86kPYYuJqFQKtS02
1a+ZYOjhztu7cXMv0TcALBrPCw38/HKbOrNRpK4T4JtH79Mo63QHask8qGoe7TyAW0OhI41IBnE4
UdIqoqgwOOZnEKiIeT4+I79SPOW4bN1G+LvuPBIbb+0CaZQp/kAOuHhrafDFPiZyptfSMTklmHw+
TjGGWddviI3r0FzYENqC8iOTXa2djrEUxvWG6eFYIvzDB6zuwsgSI5gqiknKVJhF714fcmti4FBA
/oCqEgleVp8rboKYBh8J+oTshmD0/UMqw129PsrWlyL2Y90oDy5VrfNRzHCQqgi8uDc00uwmfTa6
ajd8ACdLdrbf5ny4YeGsL5xcZXn2/soBVV1IdT1kPgZ21Cf8JzE4Lf29fvj2fP53FHU1HwEiaJ7m
ANEodqZOgvrFDY2jyGnhwJ6uL93WhHivKPsvYjfIHJxPCH97M8HMjzqWhEt9Q7nrVyMY8c9Pj8L7
u9jhLeS0i/oJ/sdmKtSh5QVNnx2UrpiOUlHknz9FcAhFHiUwdYSUq2WLkX/IMLmzcAWITIkMbfCt
E67SQ7uzaBvfh4yJItMiWbrIUZwvWivOfpY1NT2LsuvekiEGKCArqKfRRa+CnSBmazCVnQa+CkzX
BR9B9nvKLy2JDWQM34VlDwq36UcbV7E9T7iN4MUCCow/Gi0Kg0z3fF6BnhO5yPRiUsofgoO/J/1x
PzFjxZ4KoWwBBPTmzzzEDU8i736+vkk2ricUkvl0pDiETuu7IlRQsMpm6u6YV2e2MAk4gg5hqcKy
Lac3dE2Cnc+4NV3QiNBwaQnxv9Xen1NqrTHgDA9BiOQD3C+Gt33jzy7tvvRRSMFgwsgQH5u+Rh/v
+mS3vio0CRqkCE1R8V+PjTpZ1C3ZFfDe+bbVe41QR6uNB+AfqrxzP24ccuhdCl4nZARoaq0Ga7hA
/NkoDFB5gX6oFSt7NDM53RnlckqoUtA1oYGx1EjXy9krHeaKTeN7FnCHE8iGxu6asPgyGrv+Hxuc
NRSN0R/TYOlYFMZXMwJgKtGlDn0vryj0uGTpU+guZaOIMoZifiWlqAcH41h9cJs2a0anyHA9t9VS
zbHFVVXiw4MxNvoezPZyTy0/jCIxXAw4a2sREBGFIb3JoyU+mYPgSN0z+YnAqHrEgVgqkdlrWtWR
p6CO7LTAFvVwfVttDr8AqehMcNmuz9BoFhhuiJLvRV2nZQ6G2VOPvBHoT1sImuKuH0TlHVxkGh3a
AWWzT0cYqkiYR2EEzW6uq9UFUtSYYuK14SMMDutHFSzLzcWyP+S+pbxkQbLXqtvIdXlQyKtN1GPI
d9fpVl1XFZ3VwvdEBf/0Xm1hlKJ2oN9MHV6nndSKB02KcQEpzeEJ/2LsJdWhfLm+6Fsbn4QLBAkF
U+Oi/4TTQt80Vi144TgozmSNkGfTNj/IuaHtnLHLk7w8oJRMuTMWKvtqgY2k0YNiKARPHrGoUGPy
aUPOlP/HLqJHjU4aD88iVX7+Dhhz25V5bi6rGk9HUUqxcWzz+DAmSEl1WKe4aTIobmQg4nh9KZe/
fJ5d8n7jErGIaYKYWhe5wg5inj+rvofur+5UuqI+BF2VO6Yo5F8EOhB7r+uGWrYK83s5q4x52e3F
+U3F6Ku1vBl4yJK3ZYn8LwphQfWi9bOeHfOsy9+NtlW+Nn2upo6Bo73h5L4ZFfhTF/XvHures1I0
VHeuL8bWLQceElD1omsBkns57X9Fm1pizqlYl0AyUi3Jjv2QJK+iHsuItaLO9z5MolQeoY/n/4qC
Fag20vj5sxIZcu0OnRHPTiWUUrKzBS8rO0BQCUc4ddpSZ1r9qCZZ1FBqw/DiSHyZuuy+QIb8JrIa
7XYKpPRAePALj+3ZDdIq/ef6ilxWC1kH/iGHQTDiwg9Qz+VQ0TOqhYGkP3R54iZh7QBESh/TIgT2
htrm6fqIG2cbdBC+tzybJt0Q5fwTBEGfCEpVWZ7lhwDALbE/hKkk/iql6fPoBiq7BJU8Z6ga84Kc
D9WVE3wvOqdeZGSyowh150L5anc+3+aEYJosnUZ0t9aBRxIpBKmUYDxgepiZkviRYUA1fJ0HhWTj
86unQXPnz9ApJCw/nxIaVLLqj6TQgQ6oEOxp7iKJo+Hz7O/lgMu2W90cgLG5sHj3aGCu2yZiAWvd
FDrLyzSti05tD4XM9kesMWxMp8bCEfUIJLrcm8GriOXj3mHduLkYnzCLnIB/rQE+1D5MQizuEdEU
ZteEGHCYlbZyC6NPHUhre/reGy8BQHAmbNCwhc6yuqPhn8rStCTzXaMNDyRDKqr60V7Pc2tWFFsg
aRGQ88Ct3pupF+gDkJh4wWTp0a0WSMVrFilcw2Jp+N0BsaHPY925hU2auUgSbCArBiwlGzkgizMG
5T9ZbOr7Mpv9Bypx6R61c+ssoC+LIgyFFwxNVms4CVlnDexRbyzFAXlX9I5rapKOiLjxTnV2Yyi6
g6h2095fdEFXQ4kzCBhl0hUvNEDRH+aBzgclM034XYZNkh2un7utl4PSLDSr5eJCXWM1XFJJ8zCj
XOSB7Kx+D5mCGBi4YzGx45Qc+Waai2J8UephRm0/qBGI6S3Y026SyDVV2AY262EUSzHded83dq0J
MIYSFHuJas3qjkMApUqyAAp/qgr1+ywG76OWCy/XZ78xiLWkdaRviFNddMrE0Fck/Jp1TyrlwJGo
FHrCBLr/+iiXR2MpaIHGAcfO+7wOPRu/kjp1AS52ZlE+C3pnTXh2RTrglzn+EU2BunOZXt5wDLho
qFJI0dC+WJ3FBKVLo5HQ24PH5z+3upodx8gqXwugQfY8hf0/cI1yx4q1ZqfovznV5cGnhgc0e32N
N5LfKrHYG4Dcx+kG1FhJM0nRHRnCLZ1I5fOqCKi3azQ5eTdohF/cOoml0+GvgOX6/XhTjL50qvvB
+PTTjtzPUoySESQmBlztxU5GaJMakeFBXobnJSrBfV7PPy25Lz6/fqiWUihadj0d99UzqBpdn8gD
iExUs+VHubOARbcNurO1IB1nMdJ2qpSXYRKdRog06ObRMUZx9/zZrY0+DnWYV0AIED+P9ag+jChN
OL3gj7dCrE4Owj2fdS1XwQ0trGyd14hneN3xA5hhyXNT0lOtLd2NCuxB2FDlYVGA/3r96F0ecFCL
wBeWDptFnrKqwgL26Rh/9E+jHoXPfTPUnllKw56t1uWdvQzDE4viGou4ZgVPSovGJdy+U2GqQukI
klS4UBLx4BXlZK8FsDkYdS8gtMsJX2skI5GscjVm/mkS9fSm6Ur8mPTKP4VStYf0/tP3PIuVkK2k
rU9MQrFcu6CvSZidmZleh7fCZILLDJHnMA5ilyCDVE9q+zFl5TC6Bcrrui3WKVpEndbmP/LZivND
YGg5Cv7jWL3nWpH9N+QUnY7d3E0FlYa0+BkyLlyxaqh8R9U6I3XiuQLvPCqmYHxRAr6ZbAcBfrV2
OseqgdBR1KVOkRco7GYy6mju3CWB7/KYTu9K5Vf/DVMSgycE2NWhIAWgg5t9Qtt4YbQ63PUGdonJ
xGbLO6PtnXLwqy+aMFPiyuYgxKtyVrL3OR8QyZrrvP89x0F9AlekSW6YWxJO7UOXQvgQ5+RlnE1o
MJ/csMuCLyY6dGapNK5zJhiIWe7jgHTrj03g0urJvVwG4HB9lIstBMiWE8gZJOMCLLq6ZsRQQKKg
HQWv+R/OzqtJTqNtw7+IKnI4hQk7s6tVWMmvpBNKkm1Sk6EJv/672JNPy1BDyQcuq2yXe4Dup59w
BzBhX0y1Mg5i1vrnOOROv7/UzQl8XepVLYKVbuDKbowMhGWBznCaNjkastEf5yLfAxFsrsI9QD9p
aQusc/pZ9L2NvgfNtEF4Z1QklWMBf23nWW5uN+RakC9ZdD4hWtx0vavZa1LpWuGF4aJ+DJ1OBJqi
J19Dr0+vZjMme94GG9+JLje6uQvwjQt9dfEwCmvtGY/iK8beSNa2qnMOweL5cSz3qqJbQCcPh9U8
UwqmmIv2/duroNQmvQaWqVzmOKy/UFka3WFppj1pXTpLn+aGlIdE9GKA6jgPHJXY7q5YBkafUj0d
P+nFqL6MltHFONKNSu+XpZ66Rw5u8ZPRc7M3+tr45EQldFaWeMvnWL0bbbbTsYPKdnHyIv2oNn3y
HXKluiMbZGx9ApZg2sEYFHjO6obUokwRte1BrHKVhCF8HA0ed7JBiTE1cOUeMjm6s9+GCRKtE65X
ykPE0B6PcK1zf+SJZ8QfjSJSJIrv0vqKExCMqRipKOMhK7Jm8pk/ds5xUAmejxLFniywYquJP2rh
mFmIxeR2ioys3llnJUmUNoB1kP0oRlNOQSst8IooYxZEOBQGjaPl9HV9ig0rLGl1q2AtwBnN/9IF
ruG+haG+5xC99RVINXX+oi5CafrtrlGsVLNwL6CPm5oxwbaerkZYQyi9H0W2vsICq0Y9CLHzmygi
W32wir4IL7WpFL96y4jfVZoYTd9GwP6PMV+cBABmy9WKFqe3Lok0icgH7fnwIlKZQTucdd/SRf4E
kk4e7z/XTaa+LAUVhk4VPcObqTdC6n1ohEwnpmQ0g8FG9yHPhHuc1Fk+tTS2zkqBlU492vY/91e+
ac6x8iJAR3ChgXvTH5YxYpWKO3iX2gOi6FdTZj0kOW0BtBvrQHGRZNRtAbwut+YjKPxyJ/Pc2jig
JSjcEYUi5Kw2zqDNKtdp612sIoyvQ2zPAWoA+en+U269XxAMKk1bpAdgyL3dnuhlztIKFe9iOg0S
d/jRyLOwYvFt4fI9KMrwoxmcNgCU98cdA94vE6flOmLKQW74dmWlBLyF03Z4sYbZOFeNoZ5HUE6g
i6viTzsG5O+cZU4GszR6L8ur/q3525oShb9lv4Zukz0Vulo8FnXvnJpK7lWWG1+NrQoiZBEzvm3T
TUuLDs2V6IqiePtXbUQL4zOXO/J9G18NWtVSlzBeplZYvTu7hM0xmgjQGdLN/o10OZwLCcP2WDWD
933WcoO4ZhXxOc+qcGfHbD3hQtR5hesuk6K3L9PJFNftmIJdq7K3zvDvjeGgmjCuDvd35vIMbzNr
gM70AijQmUnRq367jtfNWcHYILrOsPuO4Mwf5lwevaQbH/A02fPV3nijC1UNmiitDnbz6o1OxpSY
ehwl19io6qMQjneq+snGVMdOvxi1Xl90N2++dnCEdjbnTYW58JBgqHD8CHMM/d4+55iVHiKUTXIV
Nhi/UZPWuRMi+wxj1ngUc/Mv/Phwp+HyGqFXLxcwJwJcmFQwmFpH8Cm3gRk6QlyhJlThkd6ygoSQ
W0at7wxuPx67tszTU5ekpfEQjlorrzmINmBrMo7+J/DzHf0JlbhfMPl1y5dmUlRH2v44h+heb/mi
LdvONyTb1G9NJTprymgbfuM1lksYs9T3Y2xo4tpIu6uubdyEnV86HabpCeqXf7v5BJdA8ZKLrPpG
96vSS57B1kZfbXx3v4aROvybRCo2XVEN1suPO0//Bd5CfCswK4iONmJA8bNl4cfbZZb5iQHt/Oyw
YSHrz6o9BWgt15/v79fN78i5p74FsXrT3629QusHgWYBPXLmXvmsdZqf695g+W0eVfZ5mDBvC0Y4
wcbOkdy4qiiqWRjfVHoUr+yQ3+Ibei0JUuZ5fE2dXnRnIbMIHGMbmdanMmubd2z44acCXvo9aXGv
P6Htylzr/uPf9knZx697asnHCU6r+yrRDNEPRpJcpzTrso/C4toGz8jEHiIJYcnvUVSdAwX35J8w
1McPI35F6gGObxsHWu3Il1kaqbJTkdyOtflZqBuCu0f6D4rMKlzZ4xBGbUeoLIu2lUcWaqtA1hXM
lpEhpOZ7uZZYZ02TVRe0U20J32pts/BdYWo7VeXWdwJSjKCUwSTnBqli9gAmaAdEVx0W3mEZcx7T
agqfhQBjFeY2/qxKURySEcJhxtD41/1PtDzq+tADWGTuh97jbQETTrIcGi+ProXZ1L6rTNZTSFK9
cw42MlEExjEyAaXGplzP1SeXChCiFatEVJrAntBEYZXTUM97oXN7qWV4ymgXtPYqeaEMbZ3Qy7gi
Mt07dv1ofjRSbTigYVHv5KHbS9Fs57Hg4K7r5yrqyWLSKLqm+dDhbKWah7yYZ7+X/d5UeHPLUs7i
uIUF5gI2ensjNIOIixL7w4soMvsR3ZniqISG9dlQivZ5TEoUwtRCBCoKoadu1GB6GaH46/5e2TzO
IP4XCuXCCFxXuzXOYkmskcj02uR8Y8yZkAPXTfW+VUWKkgmWsfl5zMwYTHdGeHuHn0Y5H8rIGL6V
pqZ4vm4Xxp4h9VaQZQcvxhQ4Ld3AU9Usnx2iSHTlbpM/kWIfgbKLSP3ihF37iKQmjFp9wAju/tt4
7U+ujg6iUVQi5ON4kZvG20+C56RkgqgkV6YuaNDXGKf8LMGl/yjHSf1W6H39SU6OKD7pqSxRLqnV
XvVh+6Xo64iGotTrOucTCjjplxkZXeHnzqz8wBtQFkEx99pno/Km2E+Kupa+agyKGaBio/UH144n
ugpK1Zxkaepwvj0u1nqoWth4feq84IkgrKsB9w+rqbjBtzae4/Y744tCPOaYHv6N5a+k8hdOdcQR
7hWqjsxNgAJQDGx9EumndKrrv5U0KYeghAcAQB69E7SR8jg1jllRhi2RcSp/tK5Waj4C9jW6bKmR
f6A0VMqvrWuVjwBEW+MlmsfsmJvt3D7W7Zj+qmNh/ZNE8fD3zge5DWVvvsfqiFTR5E6Zwe4crOyH
LhPnODVOHRRmNj/88UqQ7oGsw+JkwLmOMf1E4TSQB10nE9CbJfHtKgbpHIpktD7cX2r50atNtsw1
Fq9MxkPOukwp2hoBZqVLrrL0ysduRhnBLpvycH+VjUiG+ie1EHMvBKzXF6IDCBbLgTG90hLv/2eG
WfJceGFyKnDP2Ukzb7VJAUqSZIJsAUzAn1YBmu4ser5WlF4Hxat/tIM6f59gFv6lov3y0lfd8H5o
qvyHVsukekjUeMBnaTD66jiYbvj9/nNvhA7uXd4sZT3SGuvJUWyBMJY1+QnYt+bZ7WY0iLBmOTHx
dY5WmepfPUvYO590o4hxXdoxRA0QqjeCHo0nlKIutfhao7V1hIwAuQMB5Oeob7oAD5Poy394yGUQ
R5tygyuGMFc/RzzlNU0SekyLWvlLpBUOfxRJ+I3p/zj7Jl0oYydCbu1dF/lKZiCARm4QN8RCpJ2Y
2V5jyt3ENwp3xo46dj/df75bjBk7inplwaVbmM+s7+EJX/LO0af42sQhFGUAgvKzagpEu7vQRPas
isQHBQ7mr7oIx0srK4HUWos763HIhzroOjXVTvUs650PvXWqFm4iRAY2+82cMNKhSjR9TPava9nz
oDjDeQhd7ymbs71Z2sarXgT3KBbJQ5bu1Nu7SMTSLsqqjq96LNXvTqMbp26GBXn/TW8cFw+BWXgM
BAs8w1ZHFxPr2ps9M7rWOhfOaMyHpA+DSU2nIMygXPUoWPx5ZALOwTVLy48W+zrUDmOB6maHlWlh
CXEw7Ug92xoDeRshl52ovnEuwdYiPI/nAiuumwuIiaWKKobkWk2t8ihTt3+ek1SZAkHW350KpdT7
nROy0WGgKFwEihf0D0Plt5+tAtGrRRonRDVE864m835pHXd6RFZUvcZJ3D9adusqTPhSpT/e/5gb
u3M5NMyzlqNzM5+X+mw7uWrTRqyM/Gw6yTdZK+UHva7/ub/Q1t7EVQJuCuh1oACrvTlloIzkcjxL
tIbfAxf6oQI32CmjthYh6QetjLgHXcTVmwxxRTRmGhFXrcVnZ0RBND7Ghtns0UC3jgCXwQKAAYV2
s0kUSyuSuONh+k6+1LShz8yunZPZiaSByKhWQdLArd7ZJ1vfiloVpBhzx1sctl2gxIJTH5FEMcMP
TTXkgavhC2OX056J82u0XGUcC/+dVh40LALrqmaHsWG0kV2JKyTeMTzpfVun75HJ7/9tTAvlR+gj
KLSNXWQeDPqNjs8Mo/tQoTYBeHaOv6WpRE3SScLqRwtU6JcaRf1LITo0F/PCqmp/8CpnLxm//fwW
c5klm0CuGFiG/vYgcYTMdsonca0MFyuiPtSOaA1XO42DrVWWuZm6dMhu5zau15PsOhEdsqFIDim6
KMepzqo/PphsY4OuDZ8aIvdNUOjjMe66GknG2RYnNrw4N41WXbIGtsWfHk2GNdBJliEwQ5ubgq5x
U70dhvTqKGDpK9FWx6bM9wSkbs8M3Ck6QBwXjWb7ehqYT12fR12aXtUO/Vdf7+q5C9DHcN6HHZNZ
X69GrTlKICd7UIzXGuztZmYiRVqwzIkgSa5nwTbFFMqSSX4FH2QsiUiru4HU+2Y8VNiCxH6qzaY3
UGRFZXumH2vbvqKO6o9K6P2XAnlQeRjSHkolt6nNsEm2+a867zRMpOoITcMYTED05JVJDPgVmPg/
tCHH9xb6qXYAKcJ8b3px8qnWbPRSat1rQFKUuTEe5k4T2P51nWsf0So1gJTHkT6d+V7FFCRiRrnd
CqUrYDC3ZgNDW8u7wG0WaRbR5mYSlJVq/jUbJXRp6VmEnLScKABN0biICVn84/t75TYG8Sot8nZ6
ZygZrucLwOLBUxo612PRpWeBzfdRL6ssKJ3M2wnmWxtm4drD/wWrcyOQU4VTPCjGmFxHBE59EKv2
TzNrwPk6snmBk4JD29j+MRaXS5B5LDGWLhxK0KsQIvtOM+qMNBnkiPbQThBe1NLDEm7UlQNwznrn
7N02/oCrUNDZFHdgmm86Om3ToXRUpFfNLS1xSLLY/JU2dqgtZMAMpVhuoJMzecVwBPHi/NKjGpny
+9/0Nv9YzDZIdzBM2xLeSuNMaUNJ/lGlRRjIcIo+04sWj+005E92p9YXU296ZGX4/Ttrb+0nyk3G
HLz2W0R5AxBr0gfWLoTwggX/uGgom6jiir2G71bcXpzObOoQOvHrV50pNSVOzn4KERE+jm5RPZRe
3u3E7dv8EXltkilUT+gIoez09g4SkzFzbu3sqit5UIo8P4f03321RtoF2MVOLq5tvD88h5ailUe6
lcKIUpEpVgmGJtJ7HWWAKbIfUtBvn924aMPjEg3GgxW18I5dSTfHb+pMeZI5qKImSURQKFgXPtgD
smFBCFH9MVWjPbGUV1jdKv7SWV4mWEBAuThX72SMiHjomnGXRTgDnGfgLyBhmAhgy9QhD/6koS6o
Huu+6t9H4Wh2ATgvWR6TvhKfVSwY/8UKOJ8fbTUpL5audousdWNiUpykztGGYpceVJm4EBCFWpUX
Qf9LueKTI2TguosfVIgQy3jMQ7vNwGamst3Zxht7C6ARiiDOUnqiT/n2q9t0MpKp5zNoqIF8NnPT
8w10pHc0GJ1FxWn9IhmvYtYJ0wHE5OpFzkZScY8DNPLcZpyuCXrxml/azMeA5ilF8wigE83tPqkt
7aNVlaYSGBnjC7+1FiqbDiwvR81rGsIgddTiJYxmE1EPGOmjP/ZqR0u3NXuEDaVb+jq2B/nJ6wEn
BmlUiCaIxsl9Rz0ChHGyK3UOejVLfmWd2TOKnO2feT8bn6xyGgxfAyKX+GobJ+kx00fXPkS9YrWH
VkDpOmp9beuHQTLepcvijH+VjZGbgRym6KEsraHz80RTv9dVEv6TV6H9rNkTLg4OoNjPySCMn1Do
kUjsCq/yHsMC8Wa/ovEZnqZslt+aOc4VnyCO0oKIlHQ45j2E2icnojvol8OgNAcPK+UvZFhKdpox
GrtMmVD/dsPCGXzFbLqfeS0nzi/YzQgtFFTRfTobifYuNevxL63Bef3kQoC3yAsmY6/c3eiOUcUA
0eIpaLLf3LKTHeNEhBb4pWlHpJnplR5Ss4mCSM3H90uf8Nlr05KJWVe8y5WuP3TMUALH6fWdaPZa
Wa93HGinpaACx3ULwI90I8+Gyb0gWmKYRy+ScXWo07ZunmdvrDlZepxEj5nnDek578gOULhXsuSh
TcfG8rvOG7wzMK1wOhnGgAZ97iCtkqGDbPkWrXn3ibHJ1P+jak3SBQgl0fbO2S5f1N5qBQ6wc4xk
fNTA7xkVqZafqt6V1anssuFnLhzsAdA918p3rjt77+x5ss1DE9vNh9RS0q9uhcErZAwzy/nPxpZf
3uXTFCitM6S+gprAt6Sc1eyUO2oHXHxKKEzm2MyHT5DKOTATwujFVU59eR3apMdWmAAzHoQ3ae9V
Y8YuzvHYZzvBZCPxobhYoD0ccxKD5Yr5bWgra8Rz5rH0LrqKS26t57Xnd9RYh0FjDyhZWx9iMt2d
Vbc2HcsiUAG3nAHTejwXlgtgt1HcS4w8gZ/aoDeGLC8PSdUzzepLEbh5GwZdSzqq6tXwiOpWczba
aQ9iu5GPcD1TjvBbYPre4EjQWE8ZffBDoJYdhjqbnxV97I7MoqznrldHVO1z52RZe43gjctUX7Qt
EINUFxXSVRR3wA14RrVsdtUrTmGbqkFae+ZpkWo838+5NtqVXFTMDOmE8KlvWhVjwajVxAfg4mZj
9xFhHWx/UxcMtt8aMzNgO8/mj2kikdx3apVJJoSwPvncD8r83dART6gRZ4Tt5EdJqBZ/jDAD908W
szAkqaRvmjUjlivDIiXiKo04Zkk+X41xyHdW2drny+SM+AZJ5Abnxb/I8wmSPd6GqcJwC+Ds5ynz
muX26L3r2GcOjsxWnOxlgtpG1r0wG5i1W6BfbxB0IPMHp6tj5RKFoh2PRhMtoom5Z4Fd4V+ZIPS7
Cl1oS04/RysZ/yEWdZ/YNwxXi2zSMO2Njc472lpo1Q9km5l+CJ1K/m8CaMYwz0mVkzs2zO9TatJP
O1tn89cv1SzpNpDq9ZyGdvKg6RH89GomUoEjZaZtpaIFJKDl5tNkYGMB+TM6VaWmPo5hpDc+dbEV
wAcznwe8UoJWkcp7zxiV0+z26ks0tcMDWBTlq2G24zkWyp6mz0ZajGAeNxq1MzDUdfXfe7PTejGQ
Y+KIuKRzHp+Hysz/Sccx+5zkirbzkjaOMgSZRYmJ7sltuzHOajglHetBnxK/BAyTOihl33yIuPT3
mAebi9EQd/DBRpFh3Z7uEO/HuM5WLtPYpwdaULi0oNP8gBSbdbr/8TcSTbjqhMYFoXUr5Vii/4ZI
DM/FIHkMtBn95nKyjJ2qdOtrLRhndjSPw3d7ewPxhKRTcUGNIICeVPUsjiYtonNEInSIS30PY7f1
Arnt6IJDSdvop0JFabAHCS9jbvcHi8zqqOCj7qOm8edNVCL7IgLGNEbDinvV2DTD0BlFtDxaMnVP
MFNVpJddTL+ETHbi2+ZTAdSlfbfwxG6gAd3AmLXPlItZyeRdr3jjha5l+z3XYse/vy32llp9MMxm
tHiMUo4XoiwnR3VprcEl/hKFyR8r29NZ51qw+YtpKdiGt3vDAQM4QPMNLymWPLHfT0YTYPYyPIwO
QeT+Y23cELRFUEJYCmrmZ0sk/C0TUppOT8GUwDfP+ujYmnP6HOcyPTjW/L3u43/MVht2LuaNN/n7
ku4qBxiK2cpGa/Yump1AD8Pdbnwp0U6VJKftHoRg6/loF4BZeUU7r1OueoHYqPh9XCrXLp4VHGoe
s7o1Hwu7RX12iAYuwdnZ6attPeFij7F0XeirrQGt/MO5a/vQxWNVza523NN7LWf9FFlDubMtN+II
XpiLsBbDLXRuV9tywr9VaztSylIq3WFGlvEwGB3GeWaSBJTq9vH+ftlabxFlXTBsGAesZ8Cwg8Ne
Fqg7ZL1MT0k3zH8PrfXN7Dr9mtjS26nHN94k1RmdHsagpKtrvnmiJYUimgVrEsdoElu4VuQY75yR
ltzzG9lcim/1en/e8mjHMoG3CNvgSvAdnozCmp7p+tgfeheu0f2XuAHwstBBQ7ALJQ5G6ut5gGUL
XM/scFEf9bTTOOVKUI2FeRjBZZwVzZkoRGaItRDUnhuj6v7Kh6wIdK1SHqOIjvf9n7P15Ix9bXAL
7KWbSZRRs37p6ZCrUD09ThDgHsjplGNEp3YHlbJxHNGfYecs1x7Xn/423MhGhoMj4fbhhTY9VW0Z
PWiJop6aORLHprU+jEqZ7oBPliOwKrBBBXAPMa6nf/ra8vktxKltLhC2n5RL2hbR0ZuK7COziGZH
r3jzJf62yurJKjUvbfwflIu004R6HFtLP/XqxEcXGvDS/S+2VUmCz4f7ytda3LxXV0QfitnssH+7
QPNwfmCKbl0GpCgOMoQhQCrqGR9qHNseu3D0/tLqzHSCZDaAktXhH7PcqS4gXCzTCsqMm1raaCje
U4PUrJpUce1sR1y9yNszldh8vUjcLfI1UPfXFauipk6U5lV0bQ1rvLoCEI1rxd2z5+X/YVjHO4US
QJq08KVX73YAUZjWNSBad4yBYOpe8SBk/nL/C24ehEX1jfYDjfn1FYEQgde4IdDoEBcOf3Im3EDs
DKfBFBlcKZI26LN4x4pr6x2+Bm7gO1xPa50QwEna6CCQezWnqKU3qJeYw/I2sxDS8P3H21xqEZUg
vvG3dTFSEj4F+mXoR8PAC6Ypw2yjVfNLiHzbTr6+fI718QbUgUg3BJJbYDcTtKZUa2o1BFrFue9d
FcmVPjshopoe8n5Iv1GAWV+6aPwPLWnAiTbJJ0iWhc3xNpgNIwI6iEUTxePKO5dIbh2cpJ92BhBb
4YsCi3YJ6fQyO3u7Cgr92mC5HHWAx2iBNIp6yXQ927kDtK0NSeG4KBHgtgXr7+0yTq8xbvWQLFMa
a458JKpqULSdnDTfxqKqeQid2fiHARmD1GbWxurQtJNszrmYraVvNcrKZxLQeQfHc4DTLnsj9ksx
53+rxdy0R9qb+t4oaGubLSLK1DV0Ukhh3/5oXZ/jEUM25VJIdbrObiN+eYVuHG1n1P7DgXWA7jPF
Q5TwBk2ITlYzqJWgoVHm7mGBUfmJrfbnqivkKcumws/LMt3hmm19lFdnP7Tb6NK7qx0GstGLGxW4
mRIOEu1HDQtMjCCOmaV8tN0JugKUrP9wdBcyvE15SpNu3ZnydHg0Op7lV0eLzJesbJIAJe7m1+TM
3+4HiY2T6702vVmFqnS9s/N01qo2BeamFCglMU4wm0cjibRnvO887CWtKH+xO7Oaz0BL9wqfjWNF
bUqApxNJp2cdoZwUfyscYKOrNQK+9bVGBbOJAq668zo316EHRidswZmsOxdmGdpx3Vqw5JusGnxp
Dc5pwLb955+/y8UBEuyeSn61fpdxjpLEbEqamCglXRk2I2o1AQZl3htekZ3vAi+CJojlx165v/WA
tBbJZz1wbjetGZ1hl92GtFmbPpefGGjV0E2avUt5K+OhHka/HAEahzO4CoMhvijOVENZjeNFknVO
6tY9QFZYNHaraaaNORSVc8xTLw99qCnDSPc2HhiWzEbvBEZTGNVOMrv15AuRFgwDaM2bZnbpjpGV
lrDvc1Odnlu6DzACxr3sfPPJKfAoFhYwKM//NshZAoHECrLKBXaE9jDSmb5ii1YeIhuKhyEUHTxo
Hj2Dvhl9L+7lRe28+tAPbr3Tbdn8JcvsHdsEIIY3NLvB6hXJoXUvQkHJ5JDHQBjghVtJfSjsybEf
kCDqEXFUaxyndQqVY4VIS3MygBq4fqbYQ7rzkzYuAA80PdCVpRa9USSxgFY2k5WFl2xKxKkBpfNk
pKN2WsCD/+Frg0lb1C4A8N/oAudzGSIulrDPHTU+Wl2dHpWx3iMgbdTXSCeip0w6gbDh+kYbpyI0
2hpfCjsDQRXXVfQgVS0DAtSEh2pOf90PG1vvD+Qbr06nW3/D0PMopktRLs68NhR/tUEaoiokDjIy
E39+ly1WjQvMaCEXrzsH9CdqtKkiBRGzJDy3Rpsqvmk31ZNsZ8sgE401w8+seP7r/iNu3KGk2URF
UhOUltY4yxIx9Q6DXEolfBjOTa80V9eZoscwdbG+QILgOrbGXmJibOAIPAglBAZCPuXW6uaOK+jt
GImS31dKYR6TCvGlIInRYmH+UVCOQeTsrz2e3oafGnHzq29crLqcGpAcVMyQi17NTOUACcWZHjqo
Gpnfw4Iug7pppv7oxmL4OM2eAvakyUCKakk/pj5WHOkP2osjk/V8zpNTh/zRV9w3syiA79t8UzuY
Jx9aT0pc5gBBPaRV4zqBJIRFOynl1vVOyEJ3FjFLEEiruOUocZXUVUXLWYlLROVHJ3uqp8o71U5K
5zmP2/ISe5nH/KdKzvc/+lZoBkLvws8nPN8orAoLEnmh1Yh463py7GujO+dJuIci2DqsnkEvBGzV
stSy9X7rLJQ583V14OpT6lQ8WGqjglPF9DmsLCxOSiPb6Su+oqtXtQ6X7P8vuNpVTYVrIsQDVE+d
0qa/3ubBItD9PhoBCPInzzcnjJEEgDdfD9H5chImJfdf7eZD0wIkStFvpHh9+9A4i6OjAi+NkFHV
70fFa07JHOmBUhuWH3nl3qT0NkTB32GYQD7qIhn4Omn87SUrdZvKGM0Y/EskBtLSRPkHVsLRDsVe
EXQbKt4spa8erUwBGHnpItvsOsXPOZ+HwENNKWB2Zzy3zKl5x/meVNDSYX/7TXmoRbqZkd1iYbH6
pjUZNtNNvumY6rzP0AMPCQjl6CahkL6w2/JjFtH985QWAyph/7Hv8cIYBlGqcUQhj68Lv6y13HnU
+/hqGHn8Ph7n4snt62q+pIBbw50dvPUxOSfIH6AveyuF1cp20BWc7K9ZFIlnI2w73FTC8YMou3Tn
vt5aiqoQxd5X8sW61Tia0WSmjQDcanvVoUtdTIaQKji2GerX94/E1lL0v7Aqc2Gc3dDb1Kao1KiD
GZtMifI4aYr4uzVkd3AmY/x8f6nb00cPjF4DKdgifLfuG4k+VyauHSDW1J5Ky21hGUN0ysIhO9Ak
mY/3l9tI+VhvsV9bTNDI/Zbf89vpa9p0SqIBzVykEt3PsilCf5xD0MhKrh1l308g0GzjhCPDdMDo
KnuqsLEKxkwzdtogt7cJrRaYB3RCAJjjjvL2h9hiiGUl+SHh0KUfvNLyAsOmNkW2wAnMcbL8pFbA
fhfS2jH02OjWv116uWx+eweIHAlL9lN2rWdVbUHqtFVnHVUry97NLhp9ftXMifRpPUMgzrXGuPaY
ClTXXoTqqeVi7nh7tbEXODZuA6xo0LxA/JAjfCNpMPYMsST1+VUvsI0oitY+d8qcnFI5Uu7lono0
ZJseOildPloTn9NyUP/D1l/UF3HIo8a9qeFbU8Ougj1yzTrLCcKiUb9pfd8FNu5mO99ha+vT61nc
sWnL3kBKpBrVtJAgUmXV/D+kFAo1cFGjOSht5bwUdBJ2Asjm+yWBIVlFdhqP19V1YMQmWhWWEl/D
tBcnPdbocCVTbvi9FtqH0gjNo9UQt0pdi99bNT1bLIianf7B1lOTySyYXvJXauy3mw+derdoI9hy
Wp2639Wms9/LKStOyGq0jyYZ3J7A2OaCvF8MOsEH3VA5HC1NQ+ERNzWXrWXlqvg0KWn+6AxK/FGg
Db2Tqm1duhQ6yC2g8EAEXUWYMu4zo8Lo9pr3KFU4w4DLYDFiVFf06URpK8NDk5rGp/uBbfMpQXcs
+M/XNv/b1xpHZP6pRHOo8eT4bazizi+UOH0erJBhbZTsdam3bnlGNa/cGKhN61tWr5tc7Qo3vjq1
jfvegFSMlstvkx1aaPLnM8aBcRZMVMt+Iaa/7z/s1k5GxQlJeZglxPN1T8+SJW16DxvLkDkV7oKR
hsilpqE2dFY6ez7l2GZd9UZ3ThgFDO9olxmfCjnHzk65vkTKVa6j0Y+FXYcoGOLPq29t19YYi7GP
roJ5ti8QWHipBkXdSTI2V6HKBMZtcGjW6C2XN+wKl1nRlNTG33TmvtRIEv5v551uXEjU6ThnMean
j7jetwZ9j7pfLHLUQpktnzYRbcRkTrp3vVrh4zzRIbiqbux85eSKDOwroql+IUGX+qIH8+srcTg3
/uSxGX1sQ/somG08x3GDqK3u0Bdy8ZYss0zZu9SXu3L9GZZWHUF0y/hLkGd7Sa5Rittm7QXKEM9P
6Ri37jnpE1N9SMlxSlJPvfsa5aq0Do47qo9amFU/oq4Pn+xSuPmBXKD8Y/uBxf6cLArBd4BlN23M
AR6GKCwFUJkSDaex7oxTDJb+b12U6sexmPeE8La2CpkLDUV0EhZe99swwFZxFInI81WHl3619BDx
oR4O7Yf7m2WDH4c2PwkUKCWqxZt5GHo/SkwXLLrmIhWuD0ku/hGHtvmlnfWanZCHqBlCTYp+6L2j
je+Uycgf0CxqZDDDfm2fjanMnKOeLzUJ9M7xW+zYIAQqV1fcB8cSboOokJy+gvJ3fjYy7dSzNnLi
D7ab1ggfzHn+UrohhqI+Mx23exhQFPOOZV/i92ZBQ3X9GfOJ4TSMSDQ8TJ07zf5kluUj6D4v8gep
ZS/FVOn2OzVO+4o2bB81Zx2sxHeH/0n2bxfDTwda20TOsa1IkY7wZeroZedNbmxd8l8dL0ZgczeR
zNHnrJynDoauOhlX0Nv289C2xcP9VTbuJOaGBEyiFc2xdZySXlIiAMDcpUpL9bGphvrRLpL2KuYs
f4Z9+MUrQ+3r/TU3igjKIkIJuBDGiesJdyerVs9Ltj46C1Uw5mZ+qZkBH2CQJDsBYOPyAzoA6ZhZ
OpLB69DFpZ+KegY0NNXlr8pzJd80m14w+/Deh5FX9DtJ4sZ68HboGSwXIEPvJZT+lkBPoRsBKsmB
CITGBIFygQycaqHQsIoUoxkD6JZq+uX++9xalKHEkjJRcN7MBnHpFfXUy/DSJYp2nAf9pxPPrW9P
FdKM1bxnCbHx+eBv8C5hjhJY11362klaCErMJ/qmHMi3oyV6819bZlAmRrrzBTfiFmBOOrfck6+5
4ds3GplGFan1gv8oaxQiVEzxwAwaOxfpxitEshMcLOoiC5h7nQCbkLArm/FqozJEOdU63YkXe/Bi
INBeM5fHqikj+3D/u228yFeEELUm7VqwEW8fDcNYq0VNULnUg1mjeTgrp6xKGQ9S7O68xY2lmKsA
hVi4EAxYVs8n2imNES0DsFLL8uRQvr6TlRHnQS12A5e+8cmWNJfiZREXu+l/QwG1FX02xNVBd7k4
yv/j7DyW5FS2NfxERODNFCjTdLfclt0TQuYo8d4//f3QnagpoojeE02kUBaQuXKZ34QKdExzkY3B
NYyhMd2YMvJn01vxv3Ge97mrK8OUQtPK9P+laVI/E3GrxdcamMunKlXReJ5EZJ/12VY+w+WxTS9y
KtWBeNXDEZLGrv2hDKr8S7OFiWFKmYz/2LhpHbmT7z0XSZZKZ5+Wzk2rVZ96OgSTlAZV7DSI3c+V
H2IlchCR91b501uh64H16vZ46dxExiSowQ19ya7ViMSNo81HvbC9VUA1wgojQSX9WO+FvwOVUERs
a0MWgATsnmJ4WV5bdkfmikerbMJhX7PMqLZZEBtACbTJjM6qWcv/YXOv4WjlHZDibO8T4Pkw2SGX
BFUuS96o0S9i/laedcCpB3Fi/cEv80mwAgQJxHD/X9zq5WsDNTK17ZKkgRKKuPGoJppTaOb2h0Ex
c+Fro2GdUf69alYaHRTpt0eYLJ+26Z/OJXYrmyPskBea8qSnwVLoBcZOsexq+jAHkdTPB8XL3lOC
WmSAZa1A2y0uLEJ8rqDqzgItguR2idqk7c+NNdnCywoI9D9Va0CvQM+1MOimGQLu/cC4uz5zZkjP
ZJKQ116+5bhJRybRvOWuMopHfRnFG/qnsmu3RnTNoyl5A41NPsMoaw9W3n3JiFqB6adouOF1d6rV
xeDEWXmRlcXDI97+YcD4FK6tVkf79vZ0oArE8cNghiVv8qBirLK+Rck/iCFj4zE/R08w8/rL/Zd5
m+HBGACCRNyC33/jHZJoxcict4AwjaRegXrfZOQ+OgRt6Q5hTWytoy58Nmm8HA2NdlqqK1kBPRDU
60gut/uokUXRt1qaByUSFJ/Cspmesywx5VOOWtjPqDOG911bWD4K+/1jqkki9dIiKzPXtHEV+w+f
lrYdrGowNLdkegGiOkFTI6O3WX2so9x6iIxI9WEdRx9f/8YBS6wo0TUP3Mo+gTJWu96M8gBkeoa2
sCO/n6Gsu05WtR8bpy/OFijIg6HzTucDgR2Un9ZBADKC2/jQDjW921zkQTGU1Xk2BRoTijG9G+k0
+72l/prr3rmkTYcoY9YWJ3oeR7PgvQ3Nl2an0TdZ65bNuZXGEL0CKw0aGuSXvrY1LwHXexDud58U
VAJQUpAotxNnSbeFIodGGkxOk73H6HRwXFmdnMTNlCpaUebj/FR2IjrZZpyXblGZ46cFB8MjcPJt
1rgCWlcbewDX9k20CNURujo2dwGeKuniVpo1/qhSaJ9IZ07iVCjpfznMTM8IygpQ6BsaUNOjJdyT
F6wUYtxzbC7Xx7Fl6O+lY2jWbp/GQ+o16tAYB8dn79v+vfL6938lDLS/8TVqkyywS2l5o4+1GWBe
3Bx0vndXodqlRcGcDvTzy1UmGqQir0M+besYRQAJMETnNBa9498/o7ufDtAJIk+A/25EfSN5pNpw
uOJCXa3PhvYLJaofGH2pXuEg3Xx/sZ0QTDQgDtKDXUtD9eVT9Z08CSvVkiAdVTX5yJwk/aLimKG+
TU0rvGCEUD7Icj9d7y+784xQ+xhpERfgBW9bPp0+60ypDTTf2x4E9LBQHXhhQgssVtP2US364aD7
c9v7RbwUYUgUbNEOvBF8B9Y5VHFDr9ksRrrr7liPav1kS50EKtYuhw+LrA7auS7iLPrdokjVnfNR
dPrH1z84YNlVuJD2/s3HRVFJTVk6DmwA0c9QWku/UpsBmFwpniKrPxKF2pmb8dwA6dGjhu9+wxUa
CIiMRlCesbUek6worPwhnvWnxl66S2OZWIdEKZJLs9p6eOU0Hla4j6kklG+kdcPBZ9/bbeu9C7pq
BW9tb11E2ntdp7ETlFFKRzPrdSk/G60zf64bO/aHXm8fnEoRr5ceBO8MXwr8wgq02vY+BCpuYZoz
tRIizH19KTK/sc9KDtw/Hp6GznmnJVZxcO3tBAySVAxp1t7A7UAaoBAIhsFhVCaHyLdUnfXGWcoj
LthOWsgqqACuEgqrat7LAxw5au5QKCF4akixBzmjOS/KHPpzjmft/b27txREvXUXrdjkbUu/ANBS
WgsiTs4ywn+quwbXp7RzQtScBxwk76+2FyKgKEGwocG/ItpfPlgtwTJuIykJcnnCqS0G3dIBILg6
S/xjAVf1+qhLfUZ7DDAS3YFtjiKSpdTjRk0Ctc3rB8bctl+MWvtAiZiektBoD3LfvZdJE25tR1Ox
3yDiCkREelVivWFsoyAaw+XUoarjl8gLne6/yd2lVmQmE/sdykmmTLMUI5MeSDlJSbUU6imdWuVL
hw/TwVu83fMQytS1t47KJ1FusxvbVjhOUk1pgCo9+SWV50ntoEPef6CdNItldOxluEF2ekZA8E02
vsoyCAx72Myml7WcOVWOsKH1a/Y75MPqi4WkqSspk+6betMc3Jy3F8r6Gywcv6jsUd3bZJRT0iEl
NJNRGkbPhiGKX6dBmp8Svrc3Vs5kuMTz0sX1C22dOTniQq///8t6n/XRGkSdlh170x6XO2GiMGiT
j6htk7im2TymdtucBPM9rwf54w7VMr/vrDQ+OJm7H5mDSQsN73b248uT2Sltj8x6ztvPo+60IJt+
aQtde/Wu/dMYZ1q6Ak1ge7xcBThpEdcpQlZTJIVeyb/yxkaxfNE20kFg23uVChKXzEPJXG/A3SuP
XnK6iqXCrryOltWdO2OqXEteHHhTk3wGRTmeja41jjhaOwIpPCZ1tkpVBuNnW5G1td4pEm2MoB4K
6/1U6snPfDBA/66TiOFCaxJzjiyS4mcmb1V9dTorPnER9L45tfHHdonAmiDu+OqWDj+LsQuAI1Lr
G5yH0IahkDSDvFCY9QxyKwk/LMhCtr7UNICG7x/ovR0FqwD4ODoMEAw3O2oSVWZhF50EIeLZmos+
lv2xtrv29RKAPBWHFUDsSrLa7qnYYvC+xGVC1d83wzlB0vGTjTjwgF6HPT2WXU5tDzk5EygSauFB
BaEqO0cW5SH0ZoFs3krpW/qQVZ2TJ8GyLHX6Qc27Cc0yTSzCV1blwS/5VA1IORVKjLbYmIzq7Gsg
2TRXVRB/c2NbryJ8EZKidKUYZKA/Ga3dXrNlab92k1pByeirAT3HOTTPVT5P8VWWBy10l1mPtIMA
eHutoMy2ci4oh9i7296mgeptXhZpEjSymgd5Ok1+ZxvZtVu0o/2xG/DBjnNMUNKhBbYJtmroKHU7
DEkQAaZ6Ww66hlIZKlWnGX22U1zH07NtjMg5QXD7n91FIPIUbJNev0vRMEKSDo4ec6ZNREq6uBeG
gYAsOMPuzbQMkmfluXUQ9/bOAjkqXnRM4ckbN81UJImjorOBLeRpPTwYViNd0QyzjxoEe1+PNRDC
5OOhx7F5o8tgDyVyc0xXG8X0Izk2vbaDselkwjpgZd9mcjQgQMah8wUM/UZxi6A9QkwZyXKWqntW
EIjHsp2W5TQog79o9uzf/067uwWsJFMz+lx0cTavsE8ntBdXJ6Zs0eQfqAHNw6mzikF/zBSrUPyG
ZnjtZqgLZq5TpKX1Lu4L+62cdlCY7v+WvdeMJu/a5iQhuqk86NkKyZ6RdI8gCfm23oRBlDjWOcGh
7uCxd5eihmfGyzm5UU3UQZFABgXWW4IVHHwlk1vleUTny8O8hbnv/Qfb+6jUlbRO+aC3IJEIaxTZ
klJKqs4ovAlI06NIwB44caj/BIR5BO/d/ajgQ2AaUe8gSb25I9QKRXVabjjfhKOauWgcZo9ap+vV
FZ3jJfXGku4B6lTi41xESX2qwkZc06nSjvozO+8ZceW1+Y+emU7+9TIxaXkro4ZeFy2TZfJyZcFR
BrhVch2KsT64MnbXIrhSHzCKheHwci016/nUeNEEwJvVq+kkzcmx4NOlCiSU+x90J+4w6qXfxCqM
0LfvV4yNHkEjZvugFXjJ87Y6h3J4xEfZuwPJdTAWpRvDVfjnM//VrNPmCdouBIrARK1VdxGknH7i
K6X8C7DJfqMpRYlVxxiqxWNfDhWXId6D03e01hPnhFp79alzZrk/6cj3X8umE7I/VsmYKq6mzNii
Kjqq1V5C5d24mJukK4DHtk76XGXO6482EBiKYWpvdFG2mRue40yYUS8OJFPDkre2FTfLRXpNzcw4
ONo7h42lCJ1cO2BQt7VGPsTaoI5xFpToiz8rUt/ZXgMd6VvcS9NZ08NZOTjeexsPigukIVJiMN/r
bvnrM0XdglpHTvaNS8X83Le6fakl0SGa2DsH5cRO9o2LB6BT8l8wmduHq+ZyGaD1MQWyRfxOKpzk
YWlSs7zw8vVnKHNWwFyzxo4SnuHBN9zb9BQx5DGgjMj91xf/12OiJQV0I2ftGB2P0wwY89QZcXfw
hHsvc1XG4konXHLfvlyl1AYl7NZpmlPntekCazLQaJeS3+aiJwd9hb2tAo4UbDs10y3pCk3NBJn7
LsOnzUxOsRpVj5MkPlTqUPqFZY8H2kB7ywGjWFN3SAHsmJePNiI+VI3A6YKizHW/5bb5LHrozZI+
pJdcM44GWHuvkpYxORiaUQzWN2mLEadWo+t5Fizo0vupOoY+W7LwC016/cgInwDaQbQO4fjfYGCo
V9BSAaUVyOEQPirVUJ8SkR8NlHcfCLEHhiaApG5UDoFX971u0+bqZmF5E73ZN2Xl6O6CPu+n+xH+
tvvKA0HFgcBNz/2mVZgOJeioKksDu+mWs0RcZAYW2W+BzuaXtm3Th6wO5Vd3QVkUOQvyZeLkDUK3
AMFX1yIlkNSkyoZQBu6y6tf9J9vbhZBS6EuSaTH2Wp/872OcY5muQpkNNFC8UNAbt3Tq+SzmofYl
pTh4j0erbfagXhct1wIq2EMZG09Vln9P6jR913H0vKqd09P9h9vbIYDZyNVp86C1vlnOUWd4FYVI
g3mAZ9ADOfCkCPapKDkB95fafTJAyUD1UIi9SSHx4V0QNGYz6pLknGNNza5qKzovTmL51ETTcL6/
3l74Zd/DZgdlfEu709TFsQqbxouTKtmZVL4KwlVV+f4qey+Q3AlxC67p2xlXpWPl6/QlInD24JwM
aLinmU7lVfRq8x++FRMGKlTGLSSJm29l0zLORpNwKBI1PpdhHGm+NC3TCfHnIT9YbO9rWUjqMtih
S3bTbC3FYjVCIxZKkQxJUYlGL7YQcpYX5nVW2R4hUPbiB6gbkKmQBgHQrb/nr1MG6gTmScE1Njt5
8anJu9ZFQDc+x1Urf0JfZjmpsXQEW91ZlCSRG4ZKmK+3zbLYh3mTrn1yXkAblBmqyW7WmZ03m53w
TCnHzLhv2q/3t8zuqsTIVRmKi3ur0iRZKhxTa0mCtsDqMKaCvmSMiM5ZE1mPyPQU52Upldfv01Ww
k9mkoay9+k2FUw3OMlRJw6Jzm77piyX6kChx6ufqpB+AxXaOBHU/zTD4RdQW20+pWpHuDCG+hJMV
KfY5NLP6rUhBTj6UJqXNQWmxs1GJJyv2A1bkqqLxcuNMuHlkWhRSj6eZ9W8d1eFl6Ov2YsSj1LrM
WseDS2fv8zGEoERb5bVvYMe8xKUYBiweocVJXhzjJaLqkbhqkTqcC+Dxni5jhX1/z6xne9OQX8uB
daz7JyHafD61tvvBxKY9qAulemcp0xvKWPMcW/hyWlEdX2ZRTJcJs66P9xfe+5isSXmA9N1tX0op
mj4FeEIjDmGvxMOvB+nffITFNJhm+B++5Qpap+1P3L5pT80qKQPq8HGgmWXUeWjkV61XaVVEM6yE
UvXOLrjoD+6lnXuCC5B7HcV20ArbrA/P2XzNeKHDrbMW0ymyZxsProMPuLcKOmIUWGR8xPDNB0zM
GlpUR8+7zo3KT+e13VgNxUHU3oGecd4Y+VkQfyistg+TiGyskM4GyKeQRHgDdd9Xp66kdw3HMPFS
VCsKty3qonIVmEC+ELoR+UsM0ES2tO6gw7D/c1Zw6kqaXq3QXh5OyAllDoKR9EID6yGGMvcK/DOe
lKUwv+ASXn0t0CnHO0rKrxlzN79P6+5ZTKhG3t/G+7+Ezuqq5rZDGYucKePkKhTUWWo03jzp8ZOR
SDFb2sycoA1F96ZRGv08l8b8FuVm+Tlq8JTHRad7Pc8VkIbssB2YP6N5tHkrWAObS1HS623S6GeG
5gxVW9K6iK6qlzGR6v+w9ci6iPyE/VucsMhaICiGSUqpJMsHw6rTtxFQhYOzuxMoNDJ/BVeHVSxv
28BGfMOcBbrpAeCz8dRq9s+5jbozqXJ1cL/sxEIY/wQJjtHK216P2t+pwhDak1XIkPGbsvquR2Uy
PeR2m72RYS9UbhvlBZiXGtOL3p5M6XJ/J+2tTuMXeVe0mgCsbxIVsdhVm9GuCCR6rwyAgdskdVue
lWaKrmmtm5cG34GTSiA7+I57b5g2JDN9AjF36/rL/nruXghlnrOcVreczqfEkmw/ssL0QqeqPIgj
O/NnwAPAI6DiExK3OxQlF6JwO4ogXdoukOWuwUYkz728FdNHCw1/t8Au7WJFeEW6DFlfzxKkAF8v
AW4cAvN21I9txIh5N594HtITDJXlvHQLPJuujX2+7MGL3bnRiZj8TKgHtHm3aBA8z0s0GJvwoUgc
1JgkY3iyrWj2GrmZ/ZS57SkaZfHx/j7aYQyuDEg0nUEPUFZum5UtmXcpMm4EGdeQ6bQIi6mwuZh5
flrqEoeXAbQY6tVaWirwhkfzQ2J0ERR8wwwHb7Iq5YuiCGwLbHv8LY9RVvtqihWD19S59JRWocjg
WasI1Da4X1mXYZnE+1iZOh03oa56DMt0kV1kOURy7pq2/Ko3pTJfqKXSzGUI331nXFRHZ4ZdzWcs
amOdj45iqj9nTmxfC8OcYz9XRPmugB7Y+z3SkNlP2uMUd2g5LKel63VxnepSKF9UtZs/4j/bHiEl
do4jirFQUxjv8jK3U9cUyUQIjnEUGFlYX3KcGs5Djw5eJlXJ/5KKgcwcFhFknFi+3v+AO7sGOgIN
HBTryDy3Y8MoVOqmGBlyqVVUBvhKwt6cov49XQ/0MQbRIIiaHmHndw4m+Ts8emxFQDtvc+s6wzKn
d2BH5r2oTs6SyX6KXPaXWtUyVHqy6jKJYvBaC/zZMJX9t/vPvJPF0C1YTQuBMa3giZchqLSGJIUW
SoKGEPlDG1vxWc6W5kAJZG8VOi2A+MhjcGrYBPgqxyPLmdN1xDaUwsXHd/DLrJgO2ov7yzCOWNsR
ME63KVm7cD1EoBeNcSlyN59F/r2IyiNni50CBW0jAjYB7U+G+fKdiVWnhp2P3WPkGM+VjR9R3Gqq
2yKY4JfjcjTP3n0skln0YyDtsElerqeNOEU5BUl00UlVkNhd9s+UDUezlv1VHOagDncxf7xcBWF/
oxdc9fT7UPn3xSwbnkizWH19WoHfMbBO7juy8C16w0qgsYNEQrxo1DvhDkpJvVVaLbTlUQLk/vr9
zUp0i6BVyYBTXj5VVCpqktdg5rIC+7OmApEdNYdCg3sxC5YNLGDSMlApm1XMru+rGgRSoAtNesNx
svwEcbenxU5blC0nyyeiFJ6iTK8X2f5jTQXvRkWJ46aFtEgOXLEU2KiyMMCcSxlbukXq38Ma/Hr/
Te4kK0zIV1QwnAxGmZtdOEa2NjV5HgfCrIZvpVHUPFncfpwASh98tL0DtirtQwVmqHTjbJ44g2bH
HZ7O+H8yh2icoFOzzDOL5XMXdV/uP9fuYnwz+sHrtt/mChDubUlLdcy+e9E9O0YcuXkv2+cKd+7T
xLs4mJXtnLP1sRAXoIVPk3uzV+JFV7NRK5GoyZP5TCIxPyxwSf37T7XztViFfJbcDbrdNrWMu2yc
ZmXCjFuNl7dTixuOyTTwqW/HIxTnzuY3wdiQWXLCbpMtU8Y7CAOUKGDQ4uhBIqdZ4ptL31xLW3IM
vAXN5NKwST879WIehPy95wQ6CmmDmRJ16eb+KrQS3xh8hoJpzJrUD8dc+SdMxqTy5Uidz/df6l7N
CZ4AZApTTpqa2zMgZSIszNosggwNw5Mya6GfylPmJlYnnQdLDa+x4nykUMQD2SgcSMlK5Nt9enAU
d7bs6saG/wPXD6PC9e//qhvQmq/DJhnyIFNL8VCghONNYNXPRu6QpA3JUY6y84VXEuEa4FaM0fax
VbmU9Dq2imDUJrlBWiSOvsqTpLa+pYQzmUtsvm3TKPZnCIm/7r/zneMCyA/oCFgVxmvb66K2Ry7z
UM+DNgfixwcOjXdCtrojDaWd5A9wGnkfwH+MS7YcdjVfOkOCpRlk4yBQJh6gxnIfn4oWkF+NpLfX
Nm1+/Q8PR8cRzA9CpzeFr0gq9NAapQj0UG4fc73JH5oxqQ/K671HoyaBBUsbDrzP+nn/2i7gUPUq
leYiYDJk/GyHRb2GipV+c6pSg00jkHJCezg9wqzvfbl1pExjxAB8vNXFBaYCfDGMCrriaX9KGytG
dFMdD+BiOwGASQ80AyZCSDhs+2MhjW+oR1kZyFpVyi4wHu1bk7TlgC2lODQ12zkJNKQ5efSmFYxX
NsG77sjQBinkJISm019ta2yfmbYMX1tHiQrf0oBOevjs9gr4y3kqjcv9DbMHAOYHQIRidEnBsK1R
9FBJ2TU2U5xlgpyy9Hoqu+DEmu9t5CQY8dVGtVwHwkbkWqnIf2m41n9eonb6UXeqndBb7oTiSnCt
w4Nbe+dLcGNzhBRAXjuQK/zj0RA0+WkCLVVZ2PPZ0jL9SuUjH7yGnQBICsIE/E9UuiGESUD4TXpg
GblcXfnGUg5PmCP2WKOt1utQrg+C0O5rJ9IShIB+3DqSS0YmYBeD/OidsHvTJqbxjty/ts+4rc72
OZ5kacE/cEplv0Xy2Qy0zGz+QW0VFXerlxL5YclT7QoGHznL+1ti77VT7aztQGhpGGy/PN1SFY2l
MrEjysTIf0rxDLddQuIjHA399TBv3vh6Aaw2gjfNX0m1s4l8A30CLf5thLrzZDf9cNZoPnx6/UMx
24KGQgtyta56+VATjKEwVo0sSOe09Gc5jqmuEJjL1dk6qEf+lLibSQyT8hVsShF+m0LjsmnMUVzn
QZeFyb9j0SzvuzFbQndMnfRBGR39YtKBMV09ydHesUvjNHa0b159fBwCCyM2mwL5FquSKIXkJKWW
B7WmjLoHs7BPfbBuK6htVpsjmdDbbePQrCeDWMu9lez38g2XaT/YcgS63FrDZpnO2efZNL8j9Kq9
+pJjJSaU5KMQYW+a4wO3ehEiPh+oOGi5hhwuD3WZHeFvbi85VkGHCVVLHHJvAiNt8lEb7JjBBPq7
n9gn8pUkLv2pgbezXDky+9MgozF/8NVuIxFwMFydCHzg+m56Ril3dlInE6KEi5n9gxKwCqO5bN+Y
s16Ly6DFinq+fzRur1VWpJilJw8v4AaubJUNBZqhx8EYC5y2xy73pcpSDiLs3utkV8CyWHEQN2mX
VhLsWsb1QVtn4tqUpXKa895+E+OtdqYU6P5Z5TxffxQZ2yOU+6fw449NphLFFCrKQjUbJ4XqpiFH
b3H6yKNROP/ToGz7e2Ra+qD0TXZGhFC4FZzx4uCT7r1gohxApHWaQ1L48mRUtj7yThjm0EnPL2Hk
hI8kL0dtkNu+H0NDeJF0qkwQytuwDb5jVrB+SIJKkub+Mse6c5W4vD8KFS2/s9oNsgz/Pco+AMCN
e49JavPu9TsJhCGdVpWdRNx5+aDI9okuVyO4A+EgHjRNUvwRsdyD3t/eCeFogtmkf2WQH71cpecl
9x0GNYFqi8Wb86l/lzYqeuhC/EgywC73H2ovrhHMTXpYAIdvEHIFKi4480AfkBWCm9RoGq40kf3Q
ITt2sFH2zggujsqKkFvLsc1GGXJVY/tZQLujrPJ7xwBijhYpDBPLjFaV5U5cl2LuP99/wh2SNl0R
yLsrR5lrf1vz9rNUjXJJwS2Mego9G6CNN02h/CSAvP428rbpPDjzysUQ6ey41Ip6eKqXxX6L55bE
eKcQ9s/7v2nvzKwfd2XgkhVvK9IcBUS7mYcoaMdY+5EKu3inD//B0HW9pulCAbEEQr2tBSVbgqnR
MBqwjS4MrBEZFkcd5mezkY8k8/8MxF5mBXxYJPAIgIyrbvCc1MJITjkE9iSNM8xcUXN4qvMxn91F
q1swGqnAJk1YyHqdE67Qj7gJ5uJHI8oI9ojafhnMqn8rd13e+J1ZD9rFttjytOi6xXSXqNQVFwlH
jRnMBCr2bHeOccIxp2ovUi9Xp6q19Yx2Qh1/7TRnnD2tHZgDKNMCestR4tLyFvC6mjspUjscRP+d
z7lKdtEvRYnqVigV0WlyPQkExVQ6H5U+M58zhNkPytKdk8oi7GF8PoiF2wgotEzt0k6LA8hFnY9f
ODMBdakfjWGUD+7MnRgEOBdMyPopb6smNUqruV4xL/ooK2jKL+PbsVOjZ2tZ1O+FPA0HkWF3vXXW
yT7dEfIarALJfIs7WsoQSYxj8ys6nNl1oHv5FgVf++De3Ptc6HJQF1JL3bIkpMoZUMeI0Klr5J75
nDKdYKh3B6vsfS+eBy1iOm23Te5aLEpbwrwMpjlLHpXerPxSUhUPalh1UNSvkXNz+FbJcBKAVTqc
G+rlnVGix4gLCQCHqDHmnylak17P/P469VnvVZKdPFk4Rb3rkkPTqp2HRDWRemqdytPOV1+urHQK
w0UNcTKHNpBxRtczfRPnSfMtS6Tu3/tBc2eXAFKijwDji1e6VRkyG21GWnmlE8hzfMbGoey8Xmdm
XKSt1LhNoasHBdzORsGYl6qKuQsEu20ATTVtKaa4yoMlkkrPHArtsnrOnO4/1947hE5Ae2LtPN84
FJmSASdxifOgaXU63CKKA4x6TQ9Q2pFUx95S5FDAuMkv6JVvNgq6V72D0WgeoMO1fMdRUIQeAznz
awxH79f9x9q57hGEAXRjMC3lwt+sNRCc9cTAMLVUx+xZmca58cK8Vf+JQzUu3ElVStRSy+wgFu8v
SxMNqziFGc/6Tf/q3vUrO7mawdE29lT0bk9YqdwhyoxTNOmS4TWolgWzPDpHdnt775YpDKhPcORk
qZvnnTkl/08jGqfe9GP8BT8WGs6n+SSrH+6/2r2l1qYrffWVjbjNpKTUUKc0t7gKusJAcQaBedeq
9OyUjxpwh/uL7QUX7htQuGBvblUnRiyS59zEj0MeDfNLm00K+rZaaz2YWWM8JEulXRXYQ89JkehH
pOC9B6XFDD2Ll6pbqvbyY+ogZ2e9I6swbGgvZa0vJ7mO63Mc2+LgrO9Fl7+X2uybrB8zUU0KU2M7
T85FYrfnkdvj96LFeA7VUfj6USsIaFwF/zT/VnLFy2fTpLau4gIXgl4Zf8f6ED5lbXwE1uKe4b/Z
3A3rRcd2oTVEL24ToRFCiRkzAJoKq8jQP+aUN0vpwpaX4OX2qnzOlri13DBU085DTMfovQgFf8pl
iCVYrxRF7llKL80Xs7bNypuFIb/H5Ub7YrW5sFyYNUmDn0A+Gb6sZ635bl7S5ncKRSlxbbtxPorU
KIqrYyI3cdHsWhGnNirK1pUQ6A4yRcHV3cnTUPaiYhp/m3Jh48BS2vJXxSwc1RegJN8Pwxh+SAdz
aU9jrhaVb6oTAu5OIoYnaXLa7lw7ifbVLqRp8PW0F7VXZNqS+xljGsdvjXroXUx0JQmj0WV5M6la
ZT5UYw/WfZSA3HsONNefRkth+SGk00bMCM1UuahV00J/nBf6tAOSc94cl2nmdaFkTe5sdIzkF2CL
eCLOedG+gXCE03Cd2VlFdlFOP3IEB1G4prcEMqUQ0+dJTOknopS1vG0di7mUC9Y/M34hNjkhBdEq
0bc2qePxIa9055IPcEYeJHVsxYlsXkk8LZXt7BTKWWqe5FzouEjoQtWIa7EmeaWWxG8W8AKZj9dT
+z+ix2Q+qtkUqychSQ24qDEphk/JTJHjL7aeF++Wsm7/qZLafEZeT+TuYo5T8242q6hys8ZcvtpG
6vwczWU+OxMeVm4fI/RzlRSzsS6FXOcoHI7D8KZPCzV9HttxGF34p8L2qStH0vvcSIW/5APc0dQZ
9eUq440nXCFz652Q6bcyX5l7vfGq0cTZsKI31V5TeVByV2RVrftN58SPxTy2PcbfqfMVDbLR9rqp
MD7VjtEWrgVYx35WpXEMjEoZM5SF4fx6MhfNdB2icq6RfbBzPcbepM0Vt3NgTkH0qcbOz8BH1Q9K
Gpl4b3FZ1K49iO5XrSPz54aZZNbY1TFx9lpc5OXHqluMz70URgDAjKTwsr5AVNFMmVG7Myg38W6g
mGzd3DZr6XMxNarpCejVgVS1yz9agsj9uwKb3cUlZ0sGNqUzDw9TXDefhrk1OlevOu1LVauLckZo
1Sx/Y0mp5p6KmcZRA2nnrqQupP/HJI+8Y1sZV+kkYPxBxDD6XHsHEDf86NSO/TOnNv+nbpVfzVTN
B9fJTUhfCRhIQHFBkuzcKKW3qT1aNQwC7HTm2GtXrF0VS8lplowf9y+um5YRHX7UmilJ0cZkrc2F
PNHWl43RygOzVbNv9uTk74XWmWCOnKT7WqHPeenTtuTkzdNn8LpJdbr/A24elZETdRTtR9JVRomb
CD8lU7tkY41udO2U76domnFoDEfKtiY9/5el0M4A2s2VskVJJENRCEeGCBiO8DXzQizQEyrjrErh
kU3V+qu3FwrZHKNDFGxuOQpxtAB2tAvmvfVY/1rdun4qPZOy1z/Qqo3LDblqBm27iiJG2w0wP9WT
NnBsm2VKHM+2E+P7Kh+7HGzKvUuSghfjUyB3K7j45V2sd5U2OwUFVApT/8mJtfEyMCCeLqY2kbbW
Tjw96EOhnEpZmY5O4d42wfmathjTZkAom45fUQO+o0XEKWyxjsw7vZFdlXUfCqnrXq+GC4gGXAC6
vEDXbuA0hRnLXbTQR1UVOP+pSoiyu+nSYkZy8E7/IE9fbJQVushVyRvFt/amrlFNySyRZGWgnWTJ
6K8N08e5cdofi17Y/zMjnftKzu1UdfOmKZ5Ts4ns51mvNMnvIsnOzuGUxd/ksJAZ2Y4Utvd32M03
X38edmswEZiN3uwwLDtnHbvSPIjCpvDwVOceaZdR87PK+T4ISzvZ9pR5YVgcEahuUk1WplIAXb5C
SJHpfLnbSiWORlH3OWVIOJ0krchPWVUNFyO1lic1Nuaj/srNDlsXpOJb6btUDdtIiPRwHdYRCxa4
GgflLE8cq+oDlJTsoEn1J9BsPzosWgoTBpG0BNe3/lf5hevNDELXYhKpLuHgqqMAsT2poyF8Xesa
7sWwtkuXjGVlVdZFjaTtnDT/qmlSvpcxcfqoGrE++8sMI/469Ihlu0VstNFVc2rrU9625ogRRJX+
C1wg+5apIdileeLxToNaKstprLXlZzFJiH1WQwi4AcFVJcM6r2nUz+z5vnOTdpmG901Ep+5ktZBK
mbLBsHdJe0yaav/H2Xn2yImsbfgXIZHDV6C7p3s8HucwX5C9a5NzKvj158Kv9MoDaNDsrrQ6Oqt1
NVD11BPuAErvex2GhnApB6zYw2E0cVyuwqFzwxL3l7eErfRjgwxU4CqTPX59eWNuAixfC94gPWsU
8OBHqs9fYVFEpogKZO1jnvVkzkH32Yil9LW4umUVumCMM2HgbAKBbCW4X8lZfpOzTiXOxdJDk9dH
qpZbCBjLMJ8iflGEbKdDcZJkZgam9DZbQXzJsmA8ke/IvoiTnu+vBF6UqfpjFHcxLnPG/BQ1lvY4
Mrf2X36rm1xn+SGMAcn8IBHCgnr+Vs0xkOlkMfePU306YUZEsJdaZtOyJvzUltiTBMeD47AXY1iO
o6DjP7qh1nHSnHkBntADCYtfoZEP10QKbculvrTOgV7qT/DDkocAUe4jwt3eoUfPZ0F2gz8gA37+
wGytikNWFTezn8b7Rs4G8GYB1miDcyT/u7sUIse0VFlto26TSBXl3gJdQozapsEphTBVEAsQ6Wwf
JDo7n9GWGbCiykpTjn7/86eiigi1Cb2e29Q65WXS0+pWpZZ5Uhg1eFUdlfeyFRQHi+48Hw0l1GHA
TTJBWicjjVabZOZzfkNqu3vScKS8xE3f9W6sztYRsk7ZuR7olyEVRDt8x/SSxhkVxMCmaSgb3WYw
lKvZNLlbthnihPEku8D1k1OT9vbvkVGhX8Vg7lJTbu8SSDQXqZiNK12wblGrnN2glo/UjHYya8a9
dIMQapLBGq4usEU5SBGC+yQ2LOBTCDzmBEtE6s5YO5SfMANqv83gh88iRSMKtY1sunv5NO++o2VM
ypFdJk6rGFnbwF0aSu3brKbmvdwb7zCoQJlzzGFK4XBykMvsLcdch2YwY8uttGFl1sXMxCm/VbYi
fbbLFuEBI0d5tBqy02xNnThYcIuyoQ0JvQWzSTBK26FlO1SFk+UdmNXArN6CIwpPeVdF6C4ZafId
b6LxnNVdZXla4Uyfgi4ZrnCdyoMcaW/j03KHok8VtfUHVYWUNbkOyCY32/g+h/2Ebu9Qu52Uxwfx
efcV45xFnUYuBnjs+cHOM3mu7XTMb3ZmdicrjJ0LeinZnVOF1n03N9b3l3fQ3qPR29cBxoFI4Rmf
r6dGohpHs4cPG0btEysZs4fysv7ZGIZGP/icew/H9uHQMXFCb3V1YHrMpkMsrFK0lnDXTpV0vii1
Wl9KhEm83hLRf3g4qmwcMWlpsmuXh/8rC8uUIrWCGaeEipNymYPiw+AIcYqxRP3y+tf490rLk/+1
EqgSJZxJh24dQ2YfWFhK34u+G/6xRw3TvS9GPYE10kKINNZnXm1xgXEUSsKprUq3BMf3kLUdrlKw
3z7/h6daMKN0Q+G3rZOFCd4rZrygoxK56G6xxWH3S5v4NmLDJh2UustOW6XMC2RbY2rwR+9s9QpT
WmUyXaLk1kdh7422Nt1HlT0fpCJ7b28R1iQ1N3YKv7E1Y70DDotO9ax9TuYoPYnOmM/V3B61ePYe
iAKHcoPKapkNPt8TQ+bQT6oZ1LVhhioR7eQb4J0jBNtObsVGIHnlGmDavR6CYMBtJqLGbQzCJrqo
chu5uj21V2Mwo1Nk056N66G9kBAehaq9V0mGDoUDHOCWT56bGagCLjVkuZIYvoY83dGFSr1MpOX5
5Y24+yq54UCJMLDdUBdaU2AyFZnZjfQatvPUoak5WEfgxt3bhmwKxhc1MfPB1XWKvnYkWmspOQKn
PyVtMtMolaOPkzYnZ5LLLHHRR+pOWjrTqRv7FsNiqzzgpmxRw9x5CysF+gIX3yZjDXr0PCl+MrzE
OzU8JWpgCnrpiX4eEqQIAJXYOaxgCaK9WxZO01/KMkfROE1xbKXaznMXKEF/Jec+anrtbTZiDr+M
nskWrN0MYVIEKkOAArj0/WjWDDFMS3qXx+XPMRDyDwextqeBkcPBzbG3AQgNFA/UaVt6rxrYpqQ5
VXYT8mA+WN0Yf0Wq5Eiaai+r5pYHvANfDSOP1ffHjEIt0irPb1Zshf/kvQi/OVI3uYqA5A6ESLiO
SI/c3feOEY+0aPIsgNB1kO10LHTsDjknIzfkh1yZ8soNHKvTXSBZ6s+XD9LeB1wU4HAGsel3rxHS
ZtPas5yzGD8GSq0Wj9UFvYiA/LiJ9AuaQNFbUcujT3e6PSi1lwC+CvALVpn6EpI7HZ9FufqvOzKq
shBRTuIhAyX9Q61I/6Yic35jxRVRA/dDczDK3Nkzz9Zbfc0mCtTBWUbgXaYMmVuo3fTTmdXEf/mV
7i4DFxoeCSnNJgcn/ENvjLQU/n4pPUg1fGWGuAeZzF5oQoBhYVIC/dA3Wul8TZm5JTZmQ6QOwx1C
Q7SSsGs3fTPOTMWXTDNWXKPoTdWNmq4pXFx24szP8Rt79TgawSrkWwH4Un5yUFY3tWylDcGPnLEu
8yfNSHERtnvTA3Vavv62xtoECwRiMq4g69GBHOiNlnQITfZ9Xn7pSpuuVVHCDswm8z9kBstHRNBy
GVRsALwDw32tz2jE2ehMfKys1HiMkirwLTFYB2XbXjtoaQoSamhKcPJXqQE2IIVktqiqGa3ewz2Z
1P53nlblz0auqzciUYKzkrU1JH481E5QKIerqhW94uJlpx3s3534w47CrRfkGSoUjvP8WE5tU9mS
QpKsmlH4tW8mxTPGsrllWTidXj4qLy8FUOr5UiU2x8PsAJOKpiD2yr6vfUSr8reSRuH88lI7oRze
AEqG9GGcBX/zfKlWwwy4XRLyKFXALFnwE0SUxFdHdOmlRhn9boqOsBPbSAByCbgg+5UCjhv8+ZpC
jesuKRpa6SLAgS0IjU/UjfKRJvA2jrIMm5EG0JKXr0s2LQotY3boJQ6DPZ3iMNYe2lEq/EAqzDdx
2x4JCeytpyJtCCWYTUtH9vljqWldarNC2yeOKsVtKyV4UMcofatqgwl+CeOclz/d3muE8QlQg6Hs
0gN+vl5hCqdra3iqbTBYH3tJSd92slIfrLLdi5hEYTzBSFIjo1mXUbFOLW8iinAbSf3/QTM3OKd9
JB40OT0QitveuaxEAbqwt6lu1nVAqjPPmiLgc1BKqn9mB9ckz+pk42IHgqEAuqVXw2D2GtsYRh4c
g713yZoL9YOKB1+K5+8SHAdsYw1QXYmt0rUVQnkTi+oISbq3Q/5aRV19MT2IonxSC3ak0cnvQnVK
z1U0TWdT6b9LAJ8vL2+QveXwV1zMC8gINwjIpCcxhyWP1PFUdV4xSlbiYmAR3sdm315a/psD/bK9
L8hclIxXAW62mWCbraYEI6zEW6PUwjUjC4gNGgpI/YngowR2m6bkkHzH2N05imN/LP+eZ030nMBF
sX+Won9T34Hn7ymo8tuYTB3YEIsMyu1wA1e8gfnIp6pOFaKoDBJFC/pbKnrpDah9jKwwg/xKPmf+
QGI1bVxb5EmOUFUwHOzvLbMAUi7DVE4sKeViQfB8k9lqaowMGyD4gQX5EKZleh6bIfiEhtHwBs/o
+Q6IFybWGZYidW7LLprNmhcOrf2QlVZ0cLD/7On1GwPQwy+iKCYar36OIYOGirsBti2E/sLtzTxo
vCTV9NuYj3bj9pFRxD7mh/l0lsayKn1boADqxoqW2R6wJj137aAxbQ8wL87TodJF8bskaVrL64YE
PzIrn8FexZFNh190jSofPMJyKtdPwJ1MDkJIADa6HIC/M+XajsrYMfObQ+130mkinXsUhuCE2s2D
GqDu42QIxU3VWKDB2hxp2e6cLwODTfT5F4DspiLBhNfBL10tbvbQSI+jPHRnxciMS1NOjkdP6Eju
cSe55TBrqC9SmNBJX0dIDpdUhCEGL3XiyNcJnz6vNrSvunDK2jOmecYmqSpBIEDWHt7WtZF/gQcl
XvvWQehyyhaRHhQwNvdqWZj4xDPNvOIk+61u9Pwd9HdzGbsad03V5I/a3IACk+dswWMZ15eD2iZh
YT61UISh5C4a8evhCg9mYhUizKsjwQUpwY09MjsaHhg9iHOuYnFK8/SIfP0nejzbaQhmLwBaLigL
KqKxqsmE7cx2IifO1dGRHXyjqSYklXZM9fReN4TzBblpG5GnrI9ds7Hrd0NfyaaLa30S+SmyXo/0
8mTpLnAmJodzkIYfCzbvW9lEF3XW2/me7EE9qj82+5MfjSgBYst0dhHdWsL1X8eDRrUQWSnZ16GO
viYYzF10K0zPLVR/r2v1+iBr3VmOvNiEcAr4fcvpwRSwDRbD1CtqjeJDYLWtx4QY/+8plH7adfPp
tRsBMirgBJpqi3DneiPYVigPOv6v11IrNAZaadC/0Qb1m5QF+rsc0co7kKDdwZW6yYZw5MB3Fs9X
Orc6Pcvnr1TkVT1QGzlXwEbT1dZr29Mn1AXHEXHDl59vk5KwFG06WHYMEwEarYLb0JciDFrBljPR
8fNt1OXCOx0MyL8vr7P9bFAVoAktZBBe6FoRbjA4TfSqrGs9Zraf6Jl0tXrgPcEcx+euqpWDbbIJ
2uhT8dkQVGKmTDt1tSs7dbTrXG3tq9GHzXsnLbu7GkDFXWhU5U0RzuBKVlm+tQVa55OWH7XPt/ED
mQ6KHbTo6GtvwC21njny3CnWNdfk4BFph+w7Y8ueVY3CeELYkEvZserQf/ktbzcOyyLHxWVBgrRJ
1vumQzUejsU1sqT5koIv9pAXdc5oiScHG2fng0LQJAmjecToY71xwjxEdVAbJI69/BmAtnodY9k6
Y8dd+EMlsi8vP9nOcov5B3I9wMU5+as0ArXCvFx00a+J2Yy5C92r/T7aafxWlDlC/OP0ajwU6AiY
c3xExvrLRPf5GZxaCHR0ApyrPRb2R6muZDdB8/EbsHOmO0rz++Xn29kwi+DkUvoT1tg3z5fr8fuj
VlWca7BUdCNc27dT2iuPmmTVbuMo/XWWtf788qKbTHp5RoQKmPQsbO11qggNBXjK3DjXLted8BLi
dFa5Tr7APmZQRukVEUfpycgK5UeZN92RU/E29rA88IxF1W0JQ6tvihZrP5omobzhoc+TraV3AQ95
0LXaW4U/HXlW7nEO47Kz/rqf7ETT+qCznWvd1PrXGg3RWxmHr+47GmwWBj4GoBa4/et2ah62InQk
yLNWXNCGl1r11FfpUTa9c76frbJ6Y3aj6yF9fkTVJqc91U4FbjjQZJeuw9G1vvPawAmzJ7kT+Drr
gB2WbHs9RFHX6ubaV/pJvWq9HRwErN1V+DRAvVX632vul4gqZ5TI6JnP5vNVESlY+XB+tW8hH4dp
lcUcB2IFF8LzLaCEipLXDWKPWlJ8mbsgu+SNEnu1ZY4HWSsVKH/W8xyOPH3BZKB9R1xcQwbUvB5V
EWOZ3I629WiVdfhtQL/iUZnlKHF7LUViKC5iXbhjmSOyBi5Ezb4UgwGlPhh6EyRkFIHr1cf4DkEP
HBd0mpKPkZQlv1M1hAPCkQbuuzDJ0ofYRD3Mj5Je/kcuI7N3oWqoH6zOAiRa0NbDWTIZ9IfIzrPJ
zXX6z25KSouJs4S/hwXqNvacLh7Uc6Z0tfqJpDyXXQMNnuGE/LhFopnlcuKXNS6BHsavzLomqzTf
mXNayNQ8kpWdpFHnZnN6xf5Xt1O5gr0Qct+kjdDf2VNPbdSGszO70VjP01uSXOPeaBsUIwdhyz9K
4SS/o0iz3kPxDQN/lNCbd02cT37pTVZ8yDIk5y4F0f8RjaSg9EfTAn8p91KqeQOuL18TqSif2qHP
HW80jNz2s6EKRhwwrehTasOs8TvodyctsMf+LuiF+VAPkuhuZR83mS+1gfYt6eBg0KrXFsxOlEqn
sddE6JroMErnVInrN7kY29gbUyl9ihGsiu8KZL+Ea7VK45zxxY4Kz3akGvxojNgD/BeB3FivGvUj
/mZK7QeiUytPz/Jav84tok7oOSVfS3ThaxwYIyguUjz3tWu0nW26ZhoNkg+jzOq9pOQv15aM6hHR
Yin16wCysG+Stsl8JFOiA9FxAb+dGjBQzIom7d7KLdE8SGo+te/bUJN/FeWsaF5ao7rgDnU91+/U
IE0viVnirhHSs5JcsC7NPxXfefDGOQ0Sr24LOCO6Lcr3syVGyzUSp27uJFWtf6NEkEXXhiX5FCpk
GteI7cR5ZyaVKj8Og0lrhsKkfUOsRUIBJFwFGsvKrB+Yo0QpJKkhTz4E8ErLA62KbUhZpvwLCZGI
vFXECGwwUToiylcuduP7EAbdF26V4bWBC94hoCu8lUidt0idKpolhuC4peEMlL5NEJB6smLDOchi
N8+yrELsIpNjxAO4/3ngyodUCizJTG8DoRekTNPfQPNkdy+nAZtVCI+0Fpi1AwRi6rlKdcy4VmTo
ePFt6sLxXtHa4GSYRXNQUu/dXTYXMVUiqemG1zNxbwl8XdCF6cfYhw81M7nvE78JxiOTob2l6BjQ
qllE3hiQP39tmBqiPBpnqMHPEv5J1GrASuL0Qt3YHrDcd5YiKYX+TW9rZ7Ihq205GkktXYOk07yk
bvJzVZvhG60bnCOs0fK1V1cLPCXcAriN8TpdXy2dYeIjBwgcTwy9P5mTnJ6M0sh+SHmYvRnxQWwO
cvydjcHlT46G4Pwyk1olpRlUYbUciuA6W63wcxwq/JrAdNSx3F1mmQotCv5b8a4OdHWGXSwZGrmn
n9W94zkN7u024iCuOar6P8bQpHfmlGt+bobl/VBPPzmcmR/OZnE3VmrvdU05HByLnZScvjUKdVQb
gBDWiSMzJSxs5tC+tmaFdUHoRCD7a/nUWXb5pE+mcSGDPcLW7OwnFgUTvtjmbpmxASF8zgBiX3u6
zH6Adsh5mENgAb1kHQTK7Xaiib0MQkhiFvHy5bP8lRhPs42soFGpVyUMs96NQhHEXxoZ6vRYRG38
oxyDI02I7dOxnZjKMytg3Epv7/mSYQEXV7SDco3FaPsNupmnQAXvnhT1UYAG0L4+LixCMcXfy0Nu
8CMVcs6TXTNTSvTBrk84RptnVQ4D0+siRBvcSVTW77TAjP2cZl1iu7KeW/ZZK4Mq8VDztz6rjPNC
n+ZfHPhiDOGUghUS3LOlVbqppra1H/XYmONEW6qPMfR6ga9ySYaHPLCenqV2NN45DYbDl6yYuqcM
yPYvJUnzL4YzherFoTvvXOUQN4E3GiFL93KG0VyojlD/NbvGaM84aIzfLMQBp7sKVSDrFNAJ/F5g
/hPDW87a+dxpWXaelXFgGtiUhnVdWOPVWXGSyfbNATGQe6lvSVVCxHZ039Cz2PFkaewRqsAFJjhF
pQAqrJAdPuWQhktcMvI6cVXIA4Yf21Knuo3uNB/bFsIzqYYNnAFxP0vxyqCnuYAsvGah/j00kUta
VQau5JiT6upZmCrfRV6aJSD4NoOokmrJTyNu4sAjC0j/CZmG6ecidpxvUmXDYXHCIrtvFSdoLg2Z
TullutlG5x6+/c80V4Ls3Bui+6CkVZ/gexCXwi0gpWVuqfXam3Gex/leq5wofHBSyR68ADzXN2OM
TfLYyEJ+OnfS+T6SpzHzbeRcOm+QG7zL9T4o/+3wo8XOr0Qi0FfiIJXgaWvVG9vJ0sFDYGbS3USE
2q85y/OntOu0e7xVyvGkZqFoXctKwvouSVv5DtNNuXN7JwcDMhbSv6qJ9KGtNMbTNDrSXTqo2c++
aetvTYE7A9yHD2jnlH0Q63dZoDkfp1SbklMbkp+elmgIc9nMk8KN5mT4xUevHxKtn5V3iPyb5slW
hz57j/sVJqYD7MfGr1Vp+jTEArZRng3DRUqmWDvpQd6hy1DFziMyT1IN/3yMmaGYc3fKbTWJrkWv
BaVHylM9ZRmkaFePG6M7t84sp3eWGei/SlE5tU/VKIFqi8h8/KyfYbCK1AjOtRxWhad2eh/7RduH
bAFZEs3kjopoPwTQ+Bfv71Kr38ghhYPbFa1h+aMcaKmL3SCkczFL3Z05ZLNzx2gC4UaBAexjLUU6
p8EcP8xl4Dy0pS5/nCJmm3dV2GWxmw9m9pkZXDbxNfWwOdWdbYeX1tLaJ2gtELsq6IzDj1CdR8XP
nVqh8kgno75EMcSAPG6b1J27uoy8SLGr0berIb8TsVI1PkFY/dApkTG/dSTRfm9K0/lp4Ucg3eMG
L3f3URRSXkhhXN6PkRnZp7BLRuA+QssUFzJE99ikWgaXERq5dJkkFLXgFwfOZ0zXxPgROSlepZqw
wzmfBPnHkhSi+4gYaNy+n9WiDb0+o7a98VVUIPVz9zVAqcy46MVcfarKpp79l7PBzbVHzrmgiRjV
Ab/ZZIN2jlI3DDMG/nXsCeiOiLH2+imLG7j5c2uehvLV/JllSaIJSONFpmtNLrNKZoNgGIDZ5+N4
7mJsMqq2iXz6E83Vmq3YH/RkOijVN1nHsijowkWwk8HeOkksqvKPKDWkQNEGX3o11d9T3B1pkG1u
vD+rLPa8QDVo761uvEHRYqyNQygTos49hqGKBwW//tDr5ZHg15LVPksP/yxFg3XR/ELhaXWfU+7Q
B0dG+ca1MsTu2FeYnTQp0EVEFgK3wxcIbFOZnVMtDr/9h03zZ2TFXJzux2rtMqaN1/ZAqDDPsry2
6iz667o4ZVaHqIKIU8njIpCfXl515+WCXWRCybiEfssauJXnEXob46KCUcX2mwyTbLe2pOQJAdSj
hv7eUsxI+IDYEfExV503qL9dIZaXO8966g0TStuKlhd+jyXFaxuWtIFRQUX/gJxzO3LS7KDVRYbJ
hVoojzGZ732D8MJB0r1J/kiOgPMsh85B6nNb84FJLhbhNvTWIGqFcjKcbINZTFwXuutQyh/UEtsX
SINZXqQPmKTTjV3VEqMc4TTfwdAPE3ZEJ8naPcKrsxfCdD54gTvPttTKvDxS262asjUEEoxY/O3y
sM7v6rRIT03WdZe6lCsPcZLDue2m57c0zwlcVNAUm8CVn6e1oCsMs4vH9KZ3cTb5NdqOEk7VWvY+
l5K5+aUqKblRpKkjY9k0mt4VAtenIZoUxZ2mBOkbg81111uLS/PLR2Qb5QjhkLU4m4sw8jooBHqU
D5GOlbCU2S1GVkrwvg36/sN/WQWEPB+Ywdtaz8fRGtohqU3Ts1crX0Jn+y0Zy/Dvy6tstxAHY8Ft
LVJhjJ5WQcboILpxeyDy0EYBrolB6KLpHX3qetEcwP73lsIfkUBKSx/ZrtVSQYpfQQp14hZ0avIw
icx4H+TzKNwuFWN8cDS232ixSaXHw4QZAOoaYAILVnPCEaVT1Uxlb9Si+KwpzRE1ZeeRuH8W1TNu
InSHV02RyUznki5+gqOu9JS2Re4LKVevaJCOB7thuxLOpAsikvErSgvrpv7Q10ZfFSjG6UY5vwnq
6d/MmjBsj7VXG2UvOw6G73J/M75aT+f1ZJxbJEpTpNohEQ8FHVq4bJKrRtURLGYzUF6W4mFoxoFI
3uBROjBdMnLQ3K4l+oxh31jfHRin5wyVza9laZqfeeThWsUh5FsJGNpBtb4loiw/AMAivToG2lj4
Pg8yw2AZZVlxA02dVYtLXsSm42q17FQnqwqKwNWY01nvG9wWf9ldpaR+5zBtwNozQKIgS200bbrI
tNxQkYxX87r5ccxWwOsQALYmGIhdOVpr0KjUw0S5VbOpX2jIS5cSg8+DiLaXn9IeURnKIsLGhn7+
HlB2mkjr+BA478LtzZXsrVmYqTuOQEDcKGAKULbzESRj7/MDGAV5ssxLN+ziDrcA5NaRzccn3Tgh
s0AkH2vzolGPXzqmcp/RvJ69dIwuSnRk27S90EjpcBihRQbMeBPELW3E868iz6klo/yMZ5rkhkhZ
ukGupamLe4580NXce8egmeF2AT+h/7e8jb9aQ/gWyoHUwW8QhhF8GaJQ8nDMCdy0G/OHvkrmpe9R
HSTk27DBU/7/oiR0zxeFnE+ITGJSLKTKLwb64PdjvTDJ60Nl9J2IC+QBeOQSeOEQr/YQGOC6t2H2
3gah0gyht/soB+nRJbL8KeuEfPHSWMQ6Fx3N5bP+9Ra1qIcnHfBADMjUDxjd5ud2MAoP7SxdcUuR
m5ckGr9JSns0N9jZregUgbPhlgQiuymoapCU9TSFtzpVh58hylcz6zUKc30VvK6LZphTv68Ky/pH
mwq5uUfCNDkCBu+8ZBVmCr3xxXx2I26hDFoNdboI8QA3J3CbUXjWpfKI97izClSUBVhEAFI2eWU3
l4JMl15/gkLBvTOKyPCspLKPdufuOrQR0Q1yFq+A1ZYBkSE6E2072NKxgp1uFj5mMAIPzsDOlgHw
iCkRPX5zmck83zKKnZrqmEvSVe3zwmNG62Drrcz0jGr1rV0lqhehKf8uBDn2+oyH6tD8w7gBirG+
tFUjkocYceNbHAZI1RlScEKZ3fb7cI4OosvOq6Qly2FHfARn1zXsJNSGUSV4Y5mLcMG7ZrSUH5Dj
koNVdmIYXQx+Ikv9IWc/f5VzXMe91AfhrbTxkzwpdaj+MlLTQe1HZI19hrBSiWsZUusc1FY7gez/
2FjMuYBIrbFnWTE0pa2C0uhGumVOlDZ+PM2VLwopur46JSYPtgku6MqCH1qFmFFp4wwcGzLyVYzd
KfVDAUYxjM/4G6n/4bG4EJahGrCvTT89HVKkzgMrRM0w7HFWySLzboKDylg5LsYjg869l8jQhXIK
DDKk92UT/RU8x8ZwGilu41tac7lb6DP5Yx0Yvh1LR4Oevf24FKVg9Swy1nWPxlaVzs7UmVq4CMIH
2ovTRdLG3y9/qS2sGgd4gMxkLIBqGB6tHqh0GmM0ydpuVEfVKdHS5j2KUVivN6N2EklX+8x6cSFN
JPMUxKOBMuf0aiAMv2ERRkDPDfkdovPzlxrFVp/IAZn5KOf1NdNq5aKNqKnXYTsd7Ja9l8rpXrT4
FC6Azc6UYkdOCsRU0yzq7myRTBeR2vEBq3T3rcJDBj3GLAv1ltUT0VBkAgqD4CZXiupHpWqdyzmf
XQsavNfLfeaPCIp5JSI0bjP1+fs60F9NXlreKmwQwPbItm2gkPE0DVkoVzFU2rI8xzRAAFyWowvo
JTt4q3ungjqe2AkfHuD16rxHuGBXfdvg5y5C7ML6yXIbIZqnqT1EOOwuBcsbyBy11SZ7qS0t0g04
5jdI98lJRRXN10QMDzrWXg1bRV0FkCWHg+YB3JRV/2QRF9OcTMnh2PfNR4Az1heESRBLcMzIPChO
lze0SsoWOAXLMUNHR2N1w0qcbksvkHSRsm44y7Lcu/NCwVabRLrIRWX/fPnc77xG1mO5Pxi0zbGX
pT4JVRnNnL6a8wjxYbV7o1GOvQOuFRzsjp0rD/GYZakFOL4h6A56NcJZWCiPjMkT3yDX81FIcAqE
E9Kc/0NPkwsCt9bHl59xJ2uBn8KNAB4G4uq6/yUbpVYhHkvmrpbzqVGrmPgmZ4/a0Mpo3CYtg6le
fiyyfHx91kIjE/FWCCtLp2Z1HkSeS5wSAwmEbhS+EUaRjzdidhL5oT/wXqhhj2KDuIgzUj2sQk1r
Tih5ZbiKM+HVa9eKTXGqVEWck8I0Ye9ran3uzdK6qRLAK78UdW/e147Wf331215SQ1qONFS311Ul
GXGYqRL2BkHfPERS2nr03pj1psGvVMXNV8a5xhcCltnLC++EdBY2IcYsuuebrYwzvTZVJlVTlKvO
A1Rx/aGrkvj08io7B4bmNxEdjSeuDnvZ5H9d/EWY1dxRdG9VBjOfFLkfz2o4LVoahyKnuw/011Kr
WIBX6GAJxo+3TlSm7yhz5ltyf9Q52jkdizOxTkW26Av/4RT+9UAgXKOqXYrpdBzzH9B2w88q9J1L
Rc5x1ZMiTmAQGgVzW7MvPr/8Mnei3bO1V+dD1aahkSltb3qaFydkuSzGTzRPiR6KG/NuD7bIlku/
8PVpz9CcWVL7NWKtrJN2aiVEpQB+hhEggjC7Jl1qf6V5hQvg2CNn5bZAfnx5CkKe3Mm0N0ZYzg+o
BuZHIJC9vbRIFtCaR4MYoZTneynRZ74+lnw3rn60+i2mqg8mWIbK1bWx//T6dw3FHY67ZgAa+hM/
/vrONAKF5gBrQFeoeiqYsZ2jBGFlSI6xnyni1Ugh3jRKJcu9QqjfzC8dFIxAp050w2OnukW63nqJ
pUt+FJrGQe9xbwdTkZI1UmBbG3ttNaqDMdJw09Ua0BXARYPo/SiVaKZHPZCX0QoZYTSxGQgfpFH6
+j1M9rE0XQkL25wHPMIkDOQEb3I8m0B16l/yhNSNoVb9+8RKsoMtvLNnEGTBzoU7lBi0vlKUUbOn
DOTxbWiG7h2qUfrvOhzr79Ug9UcRdXethVlKQ9ncQsxsg2lQbyKk01mGeFMEpnFVgKJdewN65cu7
c28puB4k5AYDgM1NWQQysweFsBp1Q/R2lsb5bIb58CmRavXy8lI7YZUcl8gNj4WO+TqdS4vRlMuA
OU0mjOSdABh8B+DjP3wn0lLenApzauc7BQyda1teZk519H1qu9rrAOw8DH2rHTyQunMAGPBx3VLO
QIlZH20JCbkkQOXhNtqzJQFerqzmhCe67pwFEJvY05o86T24ZuCs1MIyfwaFjsBv0mjyUzdjzExp
Uk7gNQ0l/dTmgv8k6kYTcxRpaNHxzUL+d2dMBnTOkUTYynMbUase7TD866dk8JzIkWIftyE2fFjm
2i/8rMfkLBsBBgRxZ4Pcefkr7mwYBitL7g8Jahm7PY+doLl6R+QQGZBRrU8wuqaTg+DkY9SO715e
ae/tYhgJHBAlDQqp5d//FTglOw3aBjlz9FdUlI3BY15sYaYXPBpKPNry3NP6UODFhwXeyyvvXI/A
hPmozPUXDuTqGXura4JcLfEUG5L8lPA+3DpNx0vShZ2bF/Jw8KQ7JwOEK+N2nRtpizlh1j1h2gQG
ujf18FSWwfwNZL1zkI7vfbk/fPGlgb8Di1CjaAbDGN+CGX5eMqjjB2lEmAzh3aPMf28pht/4F4Eg
pc5ffzr6hEYYyjQUGrP06zhsznBEMjeFrH/wrZa8b1W4MVVcUPDwrLjMl3f79y6ZIN3LaoA7i55I
48XstPqbKiFi5TllEJ9zkeTvoZlW4X84BwuWAD0wErjNbLseFWsOE5t1I4CB8KXE9zwQb/vAqj+8
vBt3Xya3DrAkMohNH4G5LIBYw4hvlhQmKM2FuofaqO5NSnmUZO9t/GUL0sumY7G55Lrxz/hjitH+
mXLPhCv7Iwsy2TOccHpj1TRQXn60P6ZI66+Htj+JEXxqtsvqpOElZoLtRAHIGiPjG0MH9WsNcva9
DKr1q1Hl0SeR1ZjzxFYTDSixB+rvEuzERxtijezJvSVNHvkOHp3WUBdXtAj6ybVb/PJGDFC7c59Y
w4/BaO2KsWctoDkJo879Ri2Ne30u9CMjvZ0JC70DHgQ9I/6xbk9yVww6ijHJrejtgUG3lP9bUff+
LK2kGTx91m36P40q/JkJ0WdttNv54FLaiyXIAC1tp4U5uj4PrWELq6ktmP2zUX7VTJBlZRqKAyzN
3qkD9cRsmy+3KEA/P3WQhLrBWJAdUjMVABXj9vI/zs6jyW0jDcO/CFXI4QqQHHKCNBoF27qgJMtC
zo3Uv34f6CSCKKK03qPX0+xGhy+8YUqKz543NWfAwm3gYZd8vr9Zts4BRdcFJ04H6ybRlmSeXWgC
vhgc5TuUI+2lztL4rOei3ymYbB0Dd+ETE4JRfFrnBzKiQEHABTpGqspXVzG1b0aXZxG6ZrJ6Hrty
T2ts66nzgOP8AhzCEFwtZ+zh12Fbi2N33NbvORJz4CV4TdWKa/pqPYovRqfMxzxn795f1NsPaVDM
gmgJ5H8DFNUZEFWqiptaeGN+xIF5BDTtTkcXa9lg6vGzbAor3tk9t9NlUPJ46JAoud0A9GRDBJOm
eHYqoSjPumJ+H+3MDHIZ6Rgd5db7Lqysg4715U5daAMtwciczEWsmp7F+nS4s2W0yYiliFnV2d80
XHPLHxMpYSFiK3CEkgzfOW0zxAeEp4zcO5b3Jey66l2Dp5Pud4SwetANebx39d4K9ND3go6wMCGM
DUgW+ue6TlJIPmOlzhewHCU4JmTUw4OlDeV/GIxVFuwCJX3fzaL8XkSSgMgUuvFPBmhU+nQOi3zn
kbu9TPhN6NtA9iWrpKJ2fcy1aqqUvCeYVotenI0BeVO7hZN4fw/eHmzKCqC3kCfYEmd0ypTWd0W4
5YWF9TgomRsHdZ4out+bXrHnKrO1+UjhQORRjFhUt67n1GtF4vYKV3QWJ8pTkVuq76n5dCSZVB8K
1ZhPfVSZTybyPjuhyuY8SabAJyNcemOeA+0E5mMP1ApMCnSAAeR02/CMKRqaS/eXdGuSi542lEfQ
fTf1lsbo0gImJbFeFBeXGAJIEpShp5gHN1dK3ODm0P3ShF39lEokW3e2ze39SeuFcAVVvwWPs46f
ozSyU5Mv+NgYcxfMeZJ9cCIn9mU1pg+mnsU7b56zdYvRVaW6jTjKosxz/U2BPM1JUy0e1YORviS6
GCs4wHUpIFq0yL9jy1i0fFyYFYGsXMipOR3Lb07mde7RcfupukDRmNs3xN1gjEjDhT0bj8n4bjCk
cP8aklERR2pmafEiHb3iVuxB2RzI7yzl3NrZFD7gPJxkfhfOmneITezvTlPjdcaxGMC4IuUalp1P
qaI3IBUMzctoD6nAKyq0Uf3StfCpyAaoBpUr7b/oRruRr8ZNudBlKvMlrPtYDcDFDjWkflG95U6C
qug4KUZ1RH+pSI6thB/hO3lLzSziXcTRwsyHBYRkoDM20PhTmHRSQboBRI/lVj8bE7pN9vDdAnWr
H0ZrcuhwtkPOIU/c2QnKTmIlq1uihefWKeV4kGonYGVMQ2b7tbQG/ZB3oe2e9D6JNT+v1WLi/MZm
/aikuMGfesTwmzNxnPG5KGu1fymge9SHZhrUV5UOf+L3oT3EBylGzXi7fwQ2NiFpAeqdSxmAPbHs
md8Sg6nGI0WveVMzLM38gl5LMDej+S7ld/+wI2f4dH+8jT2ICYK1lDg9HTmGFTiq0CoplCZJH/Oq
15XA9J4LFC1zP1Qj48dQqt1bMbj1zku6daUs0qSLoBud6vXG7xGw4HkGUzCnkXGgdoX1IjHwQzMK
sRMpbA61eLNwaaLrtD7Ugo58k9g5mAJPFidu6TZAVCZ86jBIv7+SG18O8RiSEIQZlpdheZV++3IW
DH1ZJAPNW5QsDL9v7fSNTMt+EJMrvluNuofiX/7gdRaC2gjlYAqZlHJuIkvhyAFgVAPTuXBKy1fC
qMG2UuG+2LmWt2YG95xC+ELivBHFUu3epleCebhU0zYY6Tkfeq0RPmXHgQxm3lNL2/pm9N/gslDk
JrZY3YtTaCKW7mIVZKiyfsAzqjlU2dC99TRwj/c/2uZQKH6ROuKLQWno+qNFvKaDWsbpo632w1OE
BvqjVhvdcZ5t8//YiWQBJDkGZFht7RhRzkAp83RiFcvSPCpdZvpNFLfH2ISy8OezWipd9F/tpcSw
mpWw7cmIa9Si52JCa1AZp/SMVloYkmSi5n5/sI0bBM4tEnvUgH6pbl0vYWJqM6oai7Of4WaBIT23
94Et9z4yFPWDQCX7HXWMPfDHbcpKzxAmkgF4lqx1fW/VeYWsqko8VExm8p22VHPMTK1x/daa8A+n
exHSj7GhWkFz9ezPkdJ7u8HvLSkXTBb/OSrJdC3Qp7yeuqO2vDu8n4+wzBxKUmWjvFO8EanVOm7y
Z8Rm3OItgrDcIu4POj/Axqf+XKhqQXyRIEqz8yk2Diqo+MUkainw0sS+/j2TVuiDnVSohE8Van8o
TPptWum+FbfZ0RbhHh9jo0G22EJAK2eTUXtRVwvg8TKBwyNkivVU98XsTeeml66f1rFzyKwmO9tO
VZ/MSEbHTMqUYnMfPkoXQ9T7m3DjLsS5nuInYP2FCLf6IdpgqUnh8mymed6fndBKPniFGZ7uj7I5
X8rINI9om6OmuDpYLe1OlJ8xSEndBW/hFt4J42oTh3dkYLrBLS+OV8PfJw8KWgv9lKgDyGNSYH+4
/0s27i0AWJTV6IDwU9bzRa+vqhy0Gh6neYoOyBlymViZDHAR36t2bU4ayArLSxdk6fle76qiS8Kk
gGb3aIaNMfhq1bkWTFe9/UGMWL+HQZl+rpLeOlvx/DyijE+qV+qXLu72ZP43rpqlTci0uasBrq/3
t24TnMiaWVudArc2zocnulv9q90n/QPJePuFqsO0d3NvDIuAAdwyniM4nevyWCQEFToqqhetnDAk
rKQba4GBiumpha5UBjDZkQ/qahf5xvufeWNk+HN0C5faGH9rhdKonaizB5F5F9MSzkmvy/Lijc70
oJhQdFO0fjCXKfd0uTbOEpDZxXZlYYbcVAMN9EacuGTQBB+HExiZ/GgP1DjuT21jB+P2RUuG6gS1
xzXLCoC6S58Q5egU6OpBadLo0JrGqYNC/ed3Ay59lKG5iyiOrcOJSMoYqCIXYg3qwp+MVn8VUarv
jLKBqEESmNksYEQGWmfoWLBaAlMVNF4xKxuDUTTKW6q5HRHTGCWKL/vaNl9UkPMLI6puEJ6Nuyp6
bijspH8e1vDpuKE8xCLYtKt9g7Zs6ISqiB5DksVThWrB5zFzLD925J604Ma8F9YxqGQegCUQWJL6
3+Jeot4czBsob7vEXLX0Qjnzzmna904vZBOkmteIY13L8GOyaEMEZdoN7z3RGj/ub6jtH0K0yIME
u+Smr+k2Qzz03NCPaDSEmElVSYDrrZH4FMpCGIyddurieg70RJ8PRTLpvh6a9n/3f8XttmY1UOr4
xdhE7Wg5XL+vRlNZNcbXyqVXa/Sd+T0IRbk2osNWsXOCNifMRuOG4AVmy+nXY9VVYcZDZCmXbDEq
C4yoSQ0/qQxcYXPQE2dkBXTxUMWqkvpOOFjxqbCi9hENZHiN96e98UgAdmS+FEYh/qGJev1bGM7L
hGVF9M66GNh2VdsfU3Te3hVRPfybKkaCg5M03+a8nS99hcz1EXNQ0/BLGaPRdf/X3AaH1z9mvTCa
SvIsYYzopVq+xZaDoteozc5zk9ZjkM+ai+AQFDLPjV5rdMH+/CogFALYyglEPxFxo+vFaLra6AeU
7x5R9EaBwSTC/4WM/o55A6FfntXeu3mowhNafovAneI9shZKuXML3F7kC9ScaAhaobN4rV3/jNRk
M0Z2Hz1mliPOhWXPSiDzpOt3xrkNO/nbpPELbpHWyvrbV8LxYmXUYJOYE2QuJwWXaVX9SVp27COK
pny4/3m3ztjiJ0Jp2TN5lVc1ixilNGl6E7dbUSuHbqqnh1YOvY/UiLfDu9gaauHlAZ5heuT310tY
ukNUuiN3SmopiR/R1DtErkSgr0ScYyd63xwLTCZIwcW/5ZcY429Xh5NaZVGWWfQo0riDDAwo0urU
CWyZtddu2xxqoQe4ZKQ0UVa3VJkBIJhiG73bXI0/ICZjfi7scXiH2Zf39/2PtbUJFzy0s+B1bMrx
1yvYhQru63YKe8scxqNZh8rJyfJiJzJ3t4ZZ2DFASQkmqIlcD2MUkVWF4xxevKSfkpOTmKp4mSGl
R6/C0vq/kjbLtaBwJN3noW7EtwTmTvqAol6ZBXHlVVbAAzEnYPi89FMxT116igZqxX4jZvXH1PJ0
+nU4VR3iQG2S4fsicvOhJbKQh0HOVC672I5+Jmba1j5vES40sZFMaVC1uTMcRKfAcZSOlcSBTrHl
ZwnRntTAsqZX7Imm0KdClE/vm7BiO6voYYpg9PSSnDFtHeccuWpjBkMc2yVPam6c0NwoGqTters9
DGKavCM5fzbgxQCW6EXVpfs51bKpeMbGVyBUjSLmcTZTbBY7PLLOuVMW4EOcOk7PMrONr3aOGYAf
ln0UHrNpKOSDk49Kd9REhWJnrda5+0y4P5+jCK1Of9F+eWcoFZjoeVT6L62bF+ElNtr2B+mtFx8V
tc5e9EY0qCyNBcI50CFFfxRgyNF9ChPUIVskDSq/U7voIwkT+hNxhOes3+lYvfllqc2IR3UtdbNE
Matv1P6TdOeh2DgHoIGWpqmqWVRAV7FLmNAO1tG/uaTmmD/xruPmm0dAPiTV5njnfN92N8iFF2MY
nmpkN7zlx/x2vsO2rYyobJNHz46SI/2EyUcvXB4KqYojCgOHssjREnTivYFvswiQM1QgllqaBYFy
9Q70etUbrePGj6aaZV9SnBf+GrUxRYddd8UFV2HeYlFH9s58N15h3NgsijSLHjtUnev5ukYc9k1m
UuWNq+69y6KcUZ1/P5qufEo981/amspDOw0U4qu+2bm4N3qmlPMoL0MMAlaALsj16J4lNbMQffKI
jGjpoa811A/4MlGX6gUcxK41h+oRdUi98xEkKb6CM+pfe8MjmUSuNfMnrTUekrgfz/fvw40tR6Vi
aTS5vF83AGqniAqZtCqoqQoXTZ5O8se0nw4TTbGd3b313XE15NIlC+BZWW24BPk1XaZtjBJRYkMp
lX2Qe8V/qhFVftp73pGe8V5nfmt6XMGmBiNlgTetHsw4nYt8dCEqwtzXT1wg2iVElOw5VbQ9we+t
oZATJYkkO180E66/cCaAnxFgsa012q0WvZ/D0GoDltjl/HD/o21EOOTDdJIX+dLF+uV6qHD0XMAp
Jo9YOoeGX+Ve9Dz21SBou6fiIYEapu6cno0haUcu/cjFl5KC8fWQES4tOO65ES5jdXzEY8D6RP8p
OnkxomiZNSk7B2ZjsyxNXpoXELJuS1tVaoxUMJDITjydJ7qfPpZtXn0Fl20HkmvSt8Z5/j9uJsDJ
rOxCloJmurqZcuDgjj155I5J0wftoNvvlbkkeZ66PEB3WQRTXf+xeSNfUbOpVaNhhVK8vRrURsLQ
HWxiusmqEEqMKEk6QciBcP6PT7hEI8So5KTA4K4/oRZ1FUpvUrkYmFL7NDTiwEgr97DoyD1USa4c
7+/SjRiIojiUngVJTB14NV6YhUXqiEm5tFlbf3Xcsg/czNrbKMtfuW47LUxkKu9006iKrY+dkgwy
dTJXueRdqT+Mc18GlSzdoKta68+PHR1C+Dk2m5KUfnXC52n2+txjKFOPqpdRgfBRGN7fadq4R7w9
91Sdto7cb8OtCaUpGGab/jC5e+wlfhxb2sNslOJgxbl+BJ22V67fWknAaDyOFsV/Z60zJoy4m51w
8i6zKUcfYbrqEd1SM+gHRexgdbeGWtjHkJ0XHfx1cWquoXFoCF9eujlb5lLVZ7OeWMUeNvn9Xfir
kbXaIOyQBYBGf/e2DtO1nK3MifGEK/XybCM13gMqSMeLS/P+ZVJD4roxa73siI11+qM1+3b0R0rP
AJX6mRNpGrMrz6I0UPPOSZ7tj2riSfEJ3V5THE18ZNQAafqwORSVVK1XTNP0B7fMrL9SU1RjYIHN
eYrz0v7oVNL6CzVUYnfblrnxjqKcE5545qsfdW4UiGoOrngJyYWi7y6B5+zD+8DZK5kAlgWTrsXJ
wQHDrvqjErqeX5tA5H1k/oX7vZODUI+wWKOvCWYls59bo2pe3LZUxyBM1OHvTE/H/gEhHOsL9Tge
KTIUVPKNGPE6U9GizB+cbgZ7MDvpz4LSOZ2j+x9jI+akDMH/lvyVh2TZF7/FnNK2UzupUXSO9cx+
yscsPMwaSutLg4jkg6RZASTyXw7Fd+fsbuw4iq4whyDYIzWzviY6jQBKxYkXPwyrOo38Pw553FHv
ma3p7f4ktwphC4yAEBclTcZb3rbfZilqRYAzM5SLgnnfeSa3hSKmZDPxNTtQyWfF5/Eagza2zfdm
aXxD+6b5cP9H3M4XMxfw6bQnTJoy68JfgRNib5VAEgtRe4ENjDcIW0d+MkQmd57q23t+Ee9ZmnyI
K0OWWl2LRWGWTmTTqh5pDJ2JbpVznjX9z/sT2hrFRZzJZYiNKoslwfDUJeE7po7aczWP5gUVW30P
86Xd3rrILaHMA/jEXgCyq0BHTA1aROCsQOu5/QcNiMu3bJikHSAjlw8BEGtK6ChjiPdks+Iz7gLy
YU6gxSZSs79BXk3+TcfWA6ysxp9mbATOI9v58/3F+IXeuL7UKLPSckKFj+D2pr5JuSbX3XKMHxGw
7h4rajWzr/Zx8XNQ3OhMWoHQoA418Hkuo4G8t5CfCpmNxzpVnIM1OOppcHr7/RDb8nL/p21sPLo1
SHPQrqHHYa12Q9zLZMIXBiF1txsecBhsz1aIvU1pa/nhz4eCNQDkVydfRqjs+py5iksbLEdWRSi9
elDzHs+FsgmPuZHtyshtbD/g6DAxeEbAcq4b/CVhAYg44tEI0ve3gRJq4VeUGbOH0OjHbzb6i3XQ
k7xGfmOF/XvgL8Pgg/YR32zKGuJZREhfTGY3mEDCqPYcJunp32sgXrgvu5BlfGRY5XSKI1VQ2lOq
JvObweg+4d6Y/OW2xRj7Bm3e86xPaX5Io1BbSi/V9NWzAOMeVKvvX+sFi30wbImoeqdoqKIWxYRO
mRZZtQV5SjW+CXowlH/zymr9gTfk5zRWsesLhPVtGhJz2gQ63iEh1egq+djE0tvD72zskAVSSYZN
NZqW0PLvf7seFTpeWRejq1K4yRDokyyPOrDtD5NR7UF3ls22OiZLEx5XBDoOWIOsNmPv5ZYReqR/
sky/ar0RP0jFEoFbGO1Bdzv11YMNccCNXvWTUsw7+/M2h4EPSMGBdh9iPDQwryeqgThw+5zCcGtk
6qFoPXGAhtwEkedhLAwvBFhjsyfNszVlgwh/cW9F+HB9KKLRKTIFefDHSU3dY0v/5SLsbsHS9WP4
VobhDCglLMKHuK6oKzR9C0T4/rncukMX0tISJ9NvoAZ6PXGkcsbZC/UQ1WuRse+8vLjQBgq9nzPO
Ddq/HoWm3h9ofFwEqMnkjLkTj6Kkja4c29LUX8csdb/osrR+mmM1IqfoDBTv5ajsIRe2lotmBNB9
akMbdZnGBMXltOGlsKXbgJwAT4ZIdUIMWFO8sn2RJLoDd0dO7bm2o1j9rCWd6e4s2cb1ApaanQpc
Bly1ugoZykQlM8pawhPDm4NRt/NXsxT1H1MySJDYjjAGFqbqOiMTWeZ06LUrl7lO1PFgKV78NkUo
ggbVXLX6CX3t+tP9vbDxnLL5HchJkGluqyJRToyZdSK8GBmun4dWqe2Hrhhm7whOx/vo0tz/fH/E
jesFuCr7f0HfQItabb5OC4Ged1F4abkQG4LqozCoF0x5VuzUzn7VY1fXC7E8imLImC7NptUDZGVN
mCWzUC7jZCsvZuzljk8yKtUgqafpOxtOYhwAFgkEcl0W8yVLteT7SO2mPChl3X5Do99ofNh23n+h
jX60byq29mJlo/WKP8g0+p3WpFogNXVC+LJQ1O7UDkppPc56TdXM6aig/6d16LkEejROxABhHXm4
GUztWz8meJnq8xQCe8v0+rOVdBRVSZLiAjMVUsnjMDQDEISwF99ptyCVpE+K+WnQJM2ltvbKV4VO
6cWjnkXCIhTTeyMqUZ8wL9O0gzmYdvXC9T2JD3SqQFm7fVrIQ6jl4L4Hs5EfTEJuJXBLL4OGW5RK
e06yEh17t2y0+KDorYm9Gq6KDx501PwDoT+AHr2a0YpoXW+yAjwCHBEkva72uF/X/ftGFW1B9dSh
eRrn6uceLsnHHlmn1ldiZXhJ8qaOEJ3hSg7kBLqxKjz3o2GQUAHcHpx3BliwL67WVS7AGUSnD0nl
NOYppmsKzl2mkzyUUk6NX7QDzS7MLaM2EKzL4MsIRya/KcPYPbix7XIfFWHeH7CjSfsDbAg1R5BF
ehBMpiqHd6JHiuo7WV3+A1MCXyYkVdMv9zf77ROD5ycUdxemG/Kp65x9aIXl0vuzLirF5KNQ9OTv
HHXmk1oMKEpO1nTCnmAv7tpIcBanUXY9eRyc4vUbEwuSGctq7cuMuhgqSWZjonNlVrNFTxKAv28b
bfRf3hp4nVGddPkketzO+ROEpazbWYLb8379Y5ar9bdwAhkiPo7iwO7PiuhQYkd4rOxGP07qrqPe
xmqDcYauTV2LFvOaaOnYBQdr1M2Lxs0ZAO9XH3urigvcK6V3khyUF2GgLnb/G29MEFwpQQyXzNIw
Wa7Y3yYIM08kfTEYl4Fr8yG01eaAtAHcjHFPaX5jJBJzoAL8wyzX8q+JsFEpT7GQ6cFuHxphpW9C
jdWnprfiv+9P6uZd+KWqB1DHWmBsvA+rSY1KUg965F1qXXmTLOujNnafvC5BQ1Aa0d6jsDWcTmON
B4EZ3rR9tdKsgCWlWJziUXOUsTADggkt8NLQCMxC7tlv3qzk0llbMhPiThCRa5FXnEJiK1QlGL3Q
KT6HgwjBVylYnNalVPbkJ25imGUwCnZIIvAa3RRaMQiMrBxZwYuVJUl4LsERWUFe6sWx0e2uD+Tc
4Lc34M4RcUvG+fuul+WOWNzWAhPv/WJBWjy8q+8pddoR2Jo6F5e29Us0m07+MIA2bYjt8/Kp5grd
iSx+aftcvb5Mm3DGQGOfjPMmJTO5vQuAPd4lzly7Ozdal8uDQQ8NYjA0hQFQFZ4hpZZYcOC8vjQO
mhjCH1056hfh9JCXYzeLPtdJPIJvqLusg1qfi72a101ox8+kAENbF4Qstf7V8VVcyfOjYATbAGP8
pKPa/J8zGH+sQL6MgvQhVDGgn0Td1+fJ02Gr4bOB32vZTF/rYrbBWM30+CMUkj7fP7tbM1poYkD6
KD/cHKbK8MZQ0s+4oHYyHYmJ+6ekTvTD/VG2jhBCJx58m0VmaH2EiO6KgmSFXZ2OWZDhhfNAfbX2
Q4+a6v2htg4QST24EGgrvKSrOM4eOxwXAbBfOq1UI9+xBuPvmnf7Q98X4V85qIQYu6OoJXQNJxB8
Nm2TeScD2DpAAPVQHlto/Ez6+gNqmFphlDW7lxl84GIHStkAMlg3pBRyS0W9YEa6N++ND0kpjVNL
SmAuit/XY86ImhOa6/aFlMY9lGXRnA1E/y/3V/cX5HJ1UMmwiFO4nLgQ1201s9VcJVUxe4sgWNXd
oZLd2B6JL9KPBYIC4piSyLoHrWs6gXWUjYQnnlt5+4qCKRAamVhVE+CAolhfW4yRXvsQIxQfiHgU
BaomxfzOQxYnfhc6cfW3qCyhPMkeYaxg9pzox2CaBTG2UsoTcrteF6gW9mBmqGCy1eNfgdlVpxn5
pR6r8IsonfSH22fZR1ywDfeAss/snnUTn6BgbJvhq+rMYEwmcxz/HYVZ7aHbNzb9IoAM9GMRdKBm
cP1F1HFwnWzEuMxx2/ZBU6PuVA6GcqpEVp7uf5abYIZ6CK05XnlUDXkYV0OV+Ry3toIJ90ysHQAG
8fzOjNMDpBD5YOkFKRMyYsf7g94WLpdRqVjS66Qff4PCoISb1RayiRckepQTeXlJOkD/5mOladpj
QigZBSU9vZdpaKz3ssuKF4WCxnthZ+nFHjw4JMLU7a8ecrzxTj63cRwsVh29Gmj8/LrVNcDDZcm0
phagK3b1b6hY8sMcTc3/s+6kE3BUdBLidfCcGp0jksb1LkqFRl2KQFAVhHlsts8OhIb+kipd9W+T
ZgiK31/7jVuOUGR5IEgIFvL09d5q9byt23QILwCTafV4wjvIyQuD2U7L45hW6qOYcu8otGh6w6j3
j1GwfHnKDwSXbHDzZr/hyztnKOt7BJdWf6mFlwRKmhfnvO1r1Ky0/Ln1iv7Y9aN+qnNL3+lSbM0e
QB79GI+QDELk9exnzU5zrUmIAF23/bLIOby3jEpl6R3U+rSuPDRa3vkkkGMwOeouOnrjfscSkuds
EYXhFywn/7convnObljm4cVc2LvI5XXla+rmqXYQvdRfJ6krJRli2/yXyjFm42XOP40Vm08gOkYN
0WRpTGdBI/NrGJoEKaWZRK8T7Oh6Z5tsXUEenPOF1/9LFOj6h85thsH1QOhaJm3zddJTB7BAOpOH
j0Y07jzyG0cOrBvkdrqOSw67OnJONE1KG5EG6KBa6ZQK66c9qf0/93f+xtqTPwEQAKZLsWa99mWs
5aqiVDxAmbTPKG9pn+NZiJMamooaiOaP6V8Qe+mHLYgOFHdvov/MEG09trF3GbMyfOgQEk+PTtG3
xU5meCt3wUBgTA0d8BatiV82nb9tKqkjxRGmBC6lJnDNyLXZdqlB9MZXPLWU6qMXzsP3TjcRx+Uh
EN/0PDFxcPFMas9OmdSPqVMnw59voKsfpV9vIHw9HZwuGxezzHY+oRUfftAxDD42aih3ArfbSsSy
AKAVeMlAQxFcXI/VGKXTVrXqXiYz7B/GGNxTAjnXdyqvPhfcNgFEC8PnyCQ4k04Uqfoyz3Y28caJ
4WIzqfIvVREetusfUaeNzJS6I8LnuX0xbQU+WluFj6j27rn5bQ21sM3oUKJDfBPml71sZ6tgZ1Wm
iH52YuiPWJWLL45dfbp/ZjZOJhsXrP5CIOfGXoUHmkUlLQE7d+mszjwWYVS9yS52drRkNk4mYyyA
SLDLt+Vh6dK4tFqiXqSo5Bc1Ful5xK/pNWGpoyDzevv7/WltPAMLBWnh+fMUUpK+/lYiLYQTqaV7
qTpgyr4zNsnXfHLS6e9YK4BcmZUXf5Nt3r9NORTdYEBDde+AbO3ahRSLow9CAOjyrX4Eos1O15Sj
c0H5c/xKby58aDEn7nx3MMrUD0kBYh8yXylpSLTtExgB+Ti7WJ3snJ8bPAaJxlJa4j1eulTr63eW
IdpXvWpdvJjyZ9S7hq9ZY3ZMNVSOizoXH+ZeKoGFlNDOc/zrvV0lBbAlOLOLvgkKgatD42C544xR
Y19cp3bk0Zw689Tgker6+qAbwzMil3XrG4hBnCvPCD/Fwgk/pZ4j381dFu4d4Y1gGK+aBZHMJbKQ
G6+3RUiKFed5aF30ou0wOuL7+CPEh4ONLMpJq9v66Bat/HZ/M26cMSQSHZQEAQbfEqS50AHJN4V9
KXr7ayOb8gkuQrxTmdm4MlCUBvMMJxrLoXUPlLQyh+DN1ESCxX2hTg264XM/f8evzm6O92e0ORgg
DbovALwxWlmtYxotDtsz9ei0qC4l0i2Pi0HswetG88+jdSrQ4DRpaS/9ntUna9XCDnN7si5UcUBn
FLU4zaqV7ZyQzX1K0AqbnGcRkcJV1DyphTGGc2pdpDk12dFVywLlnyJP38JGS0XQSC197pMqzQIc
IeN3fQ20yS+nEUfkUi1QZP7zFYbuvfiN0j2/aWl7TtV1+ZyxU/UqfhooLFX+CO8uO6iDa/Y7T9vW
DoW9ArwCwNttaZFapTlJt7MvCu29QNBLCvABzndSoq1dA+kWwC3EYp7S1ac0cRkayopRaOND1jOs
McjMZj6Bvun/j+WDoM57tuCikLq83qBIGdZWXTIUfIDMz71xunjp5B3CqNV2htpaO7YmN+gv0PQ6
6oyTVpE1BNGL6ijF48B4IB2nPcu2jccEvZWl+Ed/AIfGdcnAo1TiwgfnyCWF90NgpR0GoRRi9KU9
I3WsAU39QYxko3FUyByz7qrMDoY5UtS6vzVvH3N+yQLuW2RkibZXa9tFdMzdRLMuDiCqlyHLBpCV
wo4GTKKd4lmfhb6XP2wNucCflpOw1JdWO8cGsZpEhIgXHabaGd7SoggD5eoUYQH2OBn9XjX3dqtS
HgCWzkf9Zcuweropog+F4SbOBQLBcEiLNjpRT7KOZQui8P5ybg5FQQLhuKV4vO4uG5NqgJC07Euu
2AWsaRXPNiRLT02XqjsU0WWZrh9jZkXPh2jaIYZdC0kQgdFoxlDtYtStc1TDaTjNYvimJZN5zFKH
kmjshkhnNRg0zOk+6G6hw92MT/638PttGzT39alUU0OJgf84lwlnIjAQUfsRxyztSR1CvIAbbXyQ
Rlv1fobzUuIbZTy+Q7ZmD6uwteDcdVTDgKzcpokDVLnUMiPnonZacdIhVwSmMednTadff//bbtTB
FnAhX5e3ZeGoLr/l98ytAmEM59u+ALpGQBUBMP3fPI1nkhZX+ZSDYHhQrML72LaTfZmmErv7Hprm
s8zV8al1jeahT4b0zemz6ef9n2Y6+u3XYHsjIIOcIMLD63Nspi5TB/N5CbPIG74RftXmh9HKNSUw
FMNpTqa0UTBzEC3Tn2H1CJDSszLP/qKwpp2mGAPP2i+tBrmuJAMNaH+oa6Xs6mcrM63slYi/S45N
wZ/3h3aqEn9wsuYnWDa3+m8ubRGdGg0E67NQy1R/bjy6u5+shIzA7zF2dx/1aoiAC81qJf+Jc68r
A7sz0Y1TLG/GTsc2ovQboJ9mPAzG3BsPimMU2lm4mjACrw5tM0Dfuw9/OthsFSAOJsTYAjrZUfrS
DWOLRCn09OkwoBnPc2RW/bfcjtPsBCIfDFdcIEwXRAr6IkHp9oU4EN/Sk+iQ153fx6k+ULhXvC73
uzZtHvs5GUM/gZMw+cj4I2CHHJL+6iYVHZS2axCfybJZKwLdSDpiT+DRLkijafjeWtVgB4ke9/FB
bXr+yzYJ41ek85r+MUsaLTxHYaPqR1zswG13kTd2X7LeKHT74FAcd77JsdWiU2l2TnisDYDdx8lN
ZqwhwNDK/C/gGW79PKWJVj6NqTVXpzYnJfg+VsWkBsDb7SEoJ92sjknZIxBVIfvZflDzWsnRGZXz
17axSvMA0yP/KFChV77j2129i6rMUA+w6ktrvHSy02rh93akmi/5jFdN0JjG9Lxwo0BTDML67vS6
Fb5qdke1G4W75i/LbobsgLww4DFNxKCwYFbrqo9SGqq/6I6oA4ZXof4FWn/8n2b0HhGXPk3PRQNZ
83/Unddy3EiCrl9lou/RC282dvYCQFXRi0Y00g2CIiV4IIFM2Kc/HzS9u82Sjni0dycmphUKioWC
S/Pbgyt4fG4x4NbPUBxeF4LWl1lIPIzxtCSmJj9g1pqNsDdo6b6A57GunNFdJ9Ki7OJ1IL5UPGRp
VS0H8Obpgtyotr5emRKyXZ46ZhEWY7nIUDnufEZJzpjsp7UdH4iCMYN4MbXp1kgc51zXS+0hWPgf
mcXLwhyce3U0LFnyqWVb54R6n5RjPKllJREhMBovCIfcy9YIm0n7XMPlppFtC+u6B+QYz13i9wg0
XDjH0KoHa4mE1VG9lTG+3HtTo56V9AczDuoC5kJHrzOcl0lfW4dSy63hJB+H5itWKzHFDWXhX+pg
KLuwDJzeCgXb0f2q3Pw5Jzbkc+3RYxu6ekWEVqpNwX0uM92A9yqNIUzHYb7RhMZasChELsPAgZwL
h87Njb2NsDPYE3NI54vGNjyekwSONRs9gz1eXjenio7y5aS0apHwJe38sqDx9VVNvtHFhiHm+yFd
3Cymoce/dsmPa8bY7WfLu5mNpLYjK08GZw+7jl2ht0Wm2J0Nhv5oSYL1TqvKTdvzHkdEokW9q7wl
trBNI+zLHJRWjdj0iL3tsb+eZBYkRGJMDiu/wbK0W88WtXcO3qbuawXP9+wvZUWhpxyS7NLoC8N9
mIulPGGxipw+bzOJUrer5kmdz2VqJR88M8/7y8IRXhuRMBmcw5SrYpdqwXIpAn3+MhYrGBjGAUoH
CqOzb0RWKv16JaYpYCgkG4aRtLJfDCiQMsKvGsxnli/t8QARKS9mgAA3rGjSSsOW3BdSJJFyq+u8
mFFSJmNHI+KKSSRMLGNEedYXzeNEVyOGB3tYJ+zlYHPXg5DVlUaue3IyJqIcdwOIUspDVy8O8W95
eyvaxkB3vHDFOmft7mRXttODkQ1JtUsZXj6sgyo87C6a/tkVfveBQF1lE28pdQNvd6twtQJLLSHp
1qsX+kp51x7BaDZ+H5LJLgxBysYNDj71tPYa74eV+v1l7/Js7zPmA8SifelHuotPJyINvFsi16J9
K26INVweqb8ql31qIWc7b1cjpwcmnfP2MdOkMg42DvW7bFgab8+99YMrJvtliGg7Gz+IpE3nCE3g
NF2KxUOKRiqMp2Ir79eSqAgSAMMqX2Qd2p2eVZHXVmO3r0rTTfeiYTnNFGcM1c4yCcRnQWK0e6em
3SzK0xH111iazstgz8oIm8GsCIBnFxcC5PHwLtSGhd5StbczypcvhjbkXz2vt66rmuwY7IxN8ZrL
fnrVS88tYjGm0gsnnAV6PA2LfQdSXqBMNVYdkwzP3yMTsqzjYGiXT4HRJXejO8vzdm6Wb7PvzrDG
1TLcj+y7GSeaWamQ9sPucTLXitLcSlv7fVUbzb1nSfFJJEZ+B5acUXhTVmJH8qVBIUY++p+dEsyY
gtsmL+OG6J5vrg8vcJbo2dieGkPTZvE0ZvqH1tfK7pR85/xqHfzJjUoU5UmoRnrmIgKlsnuCt4XH
poSnOip0rxanCvlnEcN7u8uFal3nMUMSlFAOMXh6SIj3/G3yYWxI0qI4ysdMeNkTgGyHTu+QMly5
TnphV40oQ1wtGTnti+rjZJSMZ07prUDBSkluGfLAmxq+BZZTpfMaaU2Rv6wiWe0dmwq6hGxly89j
2hricZ79+gFucdKwIrWE8jROxkhLs5LmnQ6LyE59miZaxg0r+DyNi3ixabGxdwxFtf5pGefO2Sd9
YtDVkC26vVOdaK5Mr+4/WaTvMclPproctN58Ak9Qa+RYcphDa2T/ErYmn3cQ7ZK7cSdnZC+hqlbh
n3l4pS28YXLsw7KvcmIhiH0j1Nxtm5tpTWcH6LuuhiiRenLKUtJ7ctnslREQW/LRbwiyjfylk/01
S0iT+aXKBa7doAjaeNG09aXxRt0J24GSlbhHosDe0XMX62xWpl/EePUXYzdr1awfzNHpT6ShPCfW
2mLMLirTW2/7se3sAx2SPOPInuaHvkJPGQ3K9IYo84Oy4o50bLjLHmkuUiSHsjzWC+KKIrd1OXFI
D2XPnybrvUozzjJAV3tbt/lkRLY7kZ04L1atZXhyk9V9bZTs+sdfL3t/hELRmmz4GDGfWz7r0eZ1
HHkb7Kw0Tmuvtk9LrRimWOklYkZrYQsUpnqSnksioS+KwTO6dzZgP9l6EBNFQBarTBRqx5t43OJ6
xYxmnAZVsC3S0vwaN3AdCrd4L5vkJ4dCvAjWS0I6bNjxXo8Bua40xVhMcPUUp6yjIi9J5MmixG8n
/nBCBOID6tgG6PLxDra19LTNps45baTl7BKy1ffpVKc3v75zP8EAtkA1gFsTlOoHZrdV9aAP7eSc
oiHW1hAjjHiYGZPurGTq9y7RwS+/PuDPriDCVrZvGMUxVB/tVke7b+upChBksq7cGaMyL6bGI8mr
Kt/LFf3JU7kFuuPnoLqAFqsjPHUeMQpSO2gz9LRGt1vJlN4lYkmaE5Vo8kAan0/PkZoa5kZhZO81
cfx4aTd6YnsiQQbIbjg607qUeZO2LYJQldp7T8+Tc7NCW2sHox4Tpre8g+my/f3J3pMSZNBAklAQ
zR29hjXL/HX0TZOIwUx7FgQcJnQ38C1Cd+2tKur7QS8j1YzjGLm1r69hKaW86BJLR5fV0AK4W1Js
t7SYUA7N9y78Z1PSgRQWcBxFaKf62MW9zpzKVGG1VBF1evC8WP1KPtsWURVXXplSaGub6tFOR21+
nJrOLCNhN87TqJc2A5WWlwibV+ES3JywaNNJFS9oYK9x1Ky9EqybRkJl2AyIXNuVZqCSMz4lWc+F
vY30rOyNPs4EzExJCO7kf0jQnSy3svP8fKeNtfAPc1dl173QF/tzb1izRZGVSU46C0ojjQSAH4kw
GRNcGlci0OpQx6CWHNy0n9gcJYa8DQLZbvnSW1vWVVEbw3yC1MIk4CNvZmiWrtbcSNdVMsR2bhGo
6Re6ZhyAkecyHrXUcfd5MBtNzCKoGQhqcbv2pJs9ltypaRbianQNgjxwM3TFvUfOnBb6ZKzm5/iW
O7HzhC0IHaImnGouC/vHvc0W/sM6o7GPCldZQySGYl2j1CJBPnQl+gYwn0W/nmt/rC6Rczt3qxMU
bZQFuFZ3Y5Ya9c4I0pa6b4LfEZVDDtgnYmzX53lejYeEZB+m4lqI9EIzPNmE8FvMPXbd1uSq5HXe
H9DxdddDsEm3SCSpA9ZJ5rz9Q5IYdyZVOHg8AbuzcEm01YcFTIW2U2Ofq8gjMgqsYnAKGTUikDea
5dfMDMxjaq+pjmsQle1ifWyEWw1pWAfupEJVDlV3VSd5138r1r55dPXcZfvg2It/nht+ekGMKLWR
7KXKIUK5k5x1fUnNa9BoPgmUetXKi3oypXOyaC4bF6za9UPQVJ2LjcN0eA8QATyO0+CeCTGbwUEu
RoG5uk6XM1U5fRuK3EnGw1QXxhor16+ehhzXH0GEo52F1Vxad4Mjgk9sc4q7OejM8xQiUouGzKmr
C+Gjkg37ttGCExzyw2VlL9gtp3L1ihPi8mUSyRKiYK+qgoVDjRi5jencHETIq6qTt9SZ/lWZkWmE
KLkhS0x2aSMid6zbZ9umLY9XsApe7LTOJt6bVdg7Fls6fGSaYk8hl8BYIxMjjENqYjveDnpjlxd6
RUQDPsYlebTreq1J4ffzJ9aIXhW5lbN+DIDFv41rp6+7Lq3mj+U6i+GgYTdXxJJb22cWc17uy350
b9NVbY4N3VMAQY3TXImx6lqIT8d6ZQuwapfLFAx3U0OyazhicdZ3lZ93JTaexfMOiT/kwD011RT7
Fq3GV61yxYLDBaFgOFq1VVMq4Cy3RN51TZSBMZqhRY1BfRqIpj/ksg6CSJHI3Ub6EqR6xBK+bs7n
HKEauVt6zs0aFMbjNRisNsw0K9nlpUiCUNfcrtyzo7PY3dEmzU3VnL01ZQPshpHM54M5DkUE8TDX
OIIFlLbXqunjmPc+FGdgyo9F33pmjKzAdSPDYfcF81TR3Exp1FMqU9s8OF06x0kxCuLHYHGySKVS
Py17ax53dd9rQ1QuqJtOZzOljcAYk+KaPbf7uTaHrH9niviRVSHUD289SDVSLmaJt8BpZeAyJ5jF
Ol03CAUqWMbmmAbv4bPbx7xFpDkMgi0mPbD3H6JgDK9hU9IV9inK2KEIJ0fKD0FTND3v89R8hVVv
PiyycQ5lRrhoGLiFcDcPqUl0olV8+vWC48dVAOJZwkx1Iv9Ymh6fs79SMO2BgZxScdReBAn7U800
hzNwP+8GiK8gRzEYQt+uy8Ovj/yzBQCSue+Kk58wc6rqpOlJaZ3K3vRv5mE22GMs9d4e/OZqMhLt
Hc7sp2e6dUAj0yJF9HhpZWekG06is063pV7YBqqN/c7K91XSfk6C2n1ii1SDVfbj/tcn+uOajuh0
FnSb0ByrzfECXCtGTImWa566VboSgeUM8WyWPqiWvrxzqB+XOBwK+IoANHwb1BW+fYKBNsqicFLr
FLnDGle1TC8Vg9kHwrmLfWlBeY6u50a/Pr+fvDZb1SSrVXB9JPvbhf8b3zC6i2yHtdBPld11p8GQ
vDiL/l59wU+eFmwoXD5qGGlfOuZxxZi1OQH7+ulsKLeL/GGqv1Czqy7Jeg+6nfRz5x1H609uG08L
1h3+j4boWNOauwMB6Km1ni4lI6juZDkxSk2+HzS/fkex8iNHthU3o9QIWAcD9h7dNqoXzbF1BuOU
bpB1t/au+WWLFjvgabPPehIZIvZ3PeEDA7t84lPfGZF+cm2JiXJJvyD1AX3F0eHzrKy8CrrmdCQF
btePSHhLt0hYlq5FNEz2/+KFQJeyLcO/B24c63PqEiasVvp6Opq9Hom1bImBzMdTxxmrd0RgP4bj
IR7g4dykN1xghvW3D2fvuFPjDK5+Wictb7auefJ5i6/vQmPK+pegoiuHYCyrEWFRBFoRseWbFU7R
3rgaVFdidfT0kZrkOWh+e3PJV2NXSXDgRrEfXwa7U9IdWHsRTZo7t71lLV+McS7KePKF/SIMgJN3
3tSfDA+M9OiiCD6j4eSYGewqXH6uV2LKQG1xOupyjpfVopDREcPZVn4YDdhWv48O//Yy/3v6tb3+
18Qm//M/+PtLK5Y+TzN19Nf//DB+7dXQf/3H5bOQ/9gPzeuzytvmP7YP+e9fevsR/3mZvwDYtN/U
8b9680sc6a9vEj+r5zd/2TUqV8vN8LVfbr/KoVLfD8B33v7l/+sP//H1+6d8XMTXf/7x0g6N2j4t
5cv/8dePTl//+YfNU/Vvf//4v3529VzzaxH/7dsff+Prs1T//MNw/0ReSw4qppRNsr+NM9PX7Sf+
n5tweRNKs0hAYmWxRW7aXmX8kvUn2ABeDqpjYBtJfvzjHwyy33/0J+8w0Wi8XSA+m2jij//6Zm9u
1v/cvH80Q33dsoCQ//zj7SDo4TNkVCKxyGBoYnA6fmLaEs+7Jap41AcCrhK5nnfWNLKIXt+but4O
Qv91JA60iY0p9j0ahNQW04mIPa4an1Vg1jlAVLbOIrr29C8YZ83yt9YD/zrg5pljqsQQg2bz7ciw
DpSj20ERZ1mZH3rFvBIVSFy+LT47sUrmPXqW0bSzeO4D7eFvD8Bfl/m9y7oZ9+DCWQdax69+MhlQ
PG4ek6KkV7EUNjF5tiFVE+uUgf6eBupfZ7rlvrIgQEEMxvr2TOeMFkdbtLEwfPpbtaRv8jhlkPHD
SQzde2XJb9dZfx2NzpCtW4763WNkjm12NrVVG/deUR+AhLUYa8GTXaJzS0hDj3xRWNfkhVnvBL+9
Hdy+HxcTJFpph2B86qmOcpFH1ylF6bcx0AEet66LnFKxjXWtl6SvaKHR4DN/fRd/cqYoERHiEzvK
ysc5uq5m48ue9JzYsBqfLT+TzwmxDeISgkDGlVMaF4a+rjHxCe8WoNpvZS2cHYH7wMnsHvivDzz5
9p56ltNStWruR6WBRSxzT+UMt3+qwoHh5HXyzOSSuN8koCLGdLo9XDeCkGTQPxImgNtv8sC5oeDc
5XbRzEqPG8O3vhpqHe+dwlJMy3k/rpFaSqiCqhnaCyi4FLMkvMyXqUegGQataV9rAQzqYSZRur63
ASnbkOwomYVSzmm7c3xY/MidiUeIiU9cPthTMd5mqlVz7PsFLkgeCz0c+sohWykV9NKZbW7FZVEl
Bm18njWRi7c64NY9AbaY0yH0I9gTIaOxM9r2HDi7BB+b+0Whq1EOy7TYqwNUDwSPFMV4oM7LJW/Z
qvUxguditi+GxkXGP071q6r6+anoNbrLcuipW6LApHszUmsGrUn3YywyGKI4m6joq7om6GJCNZp8
R44mabrZko8kt1Bwy5vsN9WDrxGbvtcqb/3Meo4QTHz+hhVOhbA+taMs2n2WaDSa+n1bfk5dl4GG
1Z0Or941xv0kDLs5BFJitCg1t6n2mHg6aychRnii9VRdOQuSiaiSvn2qI5T5mqE0X3bKD4pXqzUW
sMFEFusOl5x75joYsk6KljCNBytLEX8Pc1o2p3UgBfkS2iSXTwWLajSey+gYTwEhjaYRqlZ69ZVT
ptBbPT72pd0VEFzZQ1nTJAcwhqAiiWdSlMXNSl2gds5etnLmKBvotGS5RIBV96SV6eTtVeZk2dXY
mhD6MItkJE9X8IV296E0x6wPa7u1i32m6hxoNPcJN0Go406Mhc2go3fQlV/eQqPlBDrp02JfZjCD
8Nh4odo6zJ1S8zbYoKjTC6MWjvaU1VyPJtRnILMmzGqXoKnYXwxn+WSmebVc+B5etYups+R0UAUh
Ja9dm3cTYOJc6iklUq5CJ88N4r5cGXaSpy/6gLn+ziZt3Nr7EGT2gqQB2VAMtT1PT6tutpQtBjrd
babT28kn3q8eMm3QzTTG29SXYa1a79tQ2WZHVVhZBtFirBOvIwVi2EyVV45RSkrKx9rriEOhjxCJ
uJWnKmMdbi9P2RhMH5d5dopIijqZIhTu5GrlSaPdpf40PQkr724Hm5k6Qq5D02MfjALJf1Uml5XX
u59Iy0gO9WqgYYbPIJVy0TDVh3Md2Fe6kIMeVu2cAWHDmQNbuwQ2X6QkJ/L2FYtxl7nGel9b1fIC
xmU8ByTMf4KAmV7Qi8xDiNxqUru20KvrtMn0L730g9dyScTzZCaAiDo+PLWfiYpHvTQsCSLx2tVu
3C7bEoaRNr+kHltLSkoa+66hSKSjWzPgeq5FMT0k8zbu+KZs6GqUZfkNlAg0tEID90wyPYZmikEI
q7dHfak/d7nlLBZ6acIsmtPRbopPxjCtfCJIxOsyWynKILdYs12JTCEO6KTDDNLUzie2kfR7dkOZ
0UbpFIg81lkXDwL4BI2A4o8wk1nSxFMu6oeS2GIZTgTSdPHYEZkTZo3bkLEL3EdgjI2LPdQskajQ
N0tuXFCbBmV7idWeTQFLsZDlef5Rc5oVJ7CdEVjdE9H+JPwSxj7ISD2M+0RLeNi7wLtVFMoA7lH6
zPOO6fgz3m0Z7PTSyAFMijYdQrosqUB16DSqw1o2dXueFEtXX/rBmtThpKGwQJWULpdAPC5pPqaX
3spygGyoOa3NKiGyDznRvdOulkHWljG/VwUhuZLLci36oUc7YQyiP5vrwVxDOGZvoqa5NrCum1Pg
7mfeNtpoRhEgn9HgQ+EBqvwSAj1JgEwDbd3bCLxrRvfGGu/q3K4Iv+9ceFCUGhXP3SStNCbKpl8i
rXNngg8zhxzUqdJ8qYjPt7P0a4B8IbhPKYxKLzJ9KdEWESRXHTyPHfS5KmC1Q1PMVfZqkIjXX/Sd
T7iql/v2cmp0nQji2Vqm7roUStjnjLlezouIaop5egjqk5KyFvESLKK8wEPqaLuE9eAEbazpenO+
wMXbhB4iUXuSgz/roUqTdGE6sZ1c3ZZFMpgfRs9J5c7PpYHP2vV69FXS1JezTF+Lat9pFDfIKJ2s
Lv3iNuZo7BgIbClCOSyo2sYJ7igeRkkvrsin/K6FirJO0Dm1RFOP5n065PJbRnDA7TTl+bmipGEK
h1bTXmU3yBPDr+cxXIw2Kw7FnNlehHVve/PsHN0gSqCNTnQ51L50HBByqmH6c5DlWg8No27tUK4l
Kvkx6WZ5wPrX9rGR297L6Heii+Y0QDabK83ZzbWjPsmpsh9yl+Qiyhd7/4VCtJbxJ5fdlwnIxtpB
wHQW3JiR1iep7it7P81N8uCCro8ybFPw7f1UJPOT5VpsvA1XK8+tYvC3+z2teOepYpAfyG1az5j9
cxJrEzfx59gt+uECiYpcL6eiMYw7a878B5nOQRb6wvPXHZYyHzZlnUZYRUIPFBW6+dTejZuNFs8F
MFqc5jOWvq40PGT0kDD1Jfok6YDNOaqmSiNdXWz/SGGZkVsyrwyR+MjA58B7TdlmP3WrCp4d5WpX
6WQ03EnlGldWY1dPSVe6qA/0XLQR9GLj7jLHba29SluYm9mdVRcCvhJc1iRanlOeYVYrIlhF5k+p
G84WW7xST5vy+qCZqCBpeU181KSSCKIiShGqfsYBtFwivkF7PyJ3dEILavOzKVzzUlZYSFjgZTY8
R1u2TWgl7vpqr7W8aMusNi87GIfNDZF52h4H51xHWo1Y6nHSBqXtZS4t98vsL0FzgLpKqhNMKa52
wFK8BqHmyk6dSb+cy7OZsMwMLrDokn2GejGFsLKzfKta7pzzrpcYCHMn84eLnrqN7FwnxdPNQ9tN
hLWrhxTSsshYSkSpnfJiqFZjaxSaU1Hy5HW5/YQtYJPuzKpAzlXasmJl4DVyN8kqyVioyfSM7DvP
ilSQiS+esdKNDA2ysCBFHbcuo9/vejIDqZJfalrCjC3fPa5VyTAMT5MbfTgP1qLFAsLSfZ0QG9LW
UbZ2b0YIOtLkW2G1Y38w3Zl3Us+zvHisUS4j/Ay4fP5LkOMA31U8Yg9YUNovGvkTnI65IDdBE99S
FspO/rklp3M9a6Ty8rjIMvPbOFf5FRbs+ROevfp2zWANptuNS2xjUwvqIJJNzv5JTcrZz022HFYg
PO3EK2R2hWqq+Oy6VvMIyt57UW5bgxsj3WbWpswn/4xiyEyjxCYAAImJhSCGsK9v7tpWN4FmiHIf
tH3/qTOXwo7actK10EWtVF8QuIPWuB9ZADL+ooZecNeXcSlmXndpV4yvBrq5XT4spTqM0HcyZGmM
+xc60Xxe82J9rNBvNxFpz/kriu/R3hkQ3dxD3Zkus66THkfs/Gfix7s7LMMoQrn1+oky2qLdqSpZ
r9Fz6i4Tfq+frPqmV8kxb25qdkP7kk1OdzqKJpijeYLXiDT292nE96yeBzkE1/YEnw1qWi9jpx2Y
yzOS6UsfPsdgi8KSa+sPM/K+vl+bnEJVBJSat3PZXNQh8LJEsmib9TW1q0GDYltaT0hBpkexdM2j
XSXlFSsyo9mzEE0vk77oPy3eEBR7KzfKC8dS1Uc36NCtGvbkLFEx90g9TQFuH5JDl35muLLELrDG
7GlKtkYHM+i9s1xDjh1KM3EfjWKQN3Ja148qRSMXYqNSeRSkaDbCZVjMc6dGO7YXvYFWPisy6yN8
HRIoYbPdOi+y2fZilwBBourzYAhCWFLbPiRM5DeVoGMc6S8zYw3HbUaDZSpKQ9Kqz2GIYZjVNLAN
IHBMXOnBUjd7A/lcEzVWpS7ob2zosUmK+a9A09+CCf+vkN8bmPCD+Nrcqf7rVwWa+P8BOAjV9DdY
YQMf36CDlygI6i95N3z9O6L4/Zf+BRDa+p8Iqtjn88ogrML8+F8AoaX/SZQCbTLIYfiDIe6/AULN
0P+0wbSgnEiIYq21Jef8hRBqpvunTzEz+hvSMqhPsJ3/PUTIx+Ct1h14A1DI7yUlb5EInTYvBB3l
RKaLQSea1joX9eAXN50r/fcsUm9Bwn8dy/CAWoA2bQiEI5CwHL1glJVggAvGhEj73keLnOJ0fUEs
M55Ty8zy/m934ydQ3Vt26/shfUAz2iaAzrkDGwj0N3YLmXFdFGY3MeVNKsb0oWHIyvLTXx/lJydG
PlQA1mqagDrfnXh/O0qFkbdLnGUKszRoslOYMDfCzOQMe8pXfSYup2mad9iAt9juv84MhzwyOl50
QreOADNMycJDHTmFybAEYWovdRJV2VqMofKG9PD7J4iXFmM8+CNS0KM7RxZeZ0B6IlmQjWCFFDiv
djt1J502irMh74P3Ki7egnO+QeTWRtqZGHmByfjz+L5N0DZlO4fjxJJDLl+AQcX5MDgPsnCCi7px
z7NO7n59lscPy3bQjdHZODxQ3WPsM1PUpiGQJvi0MNhj1e4cyaqt3nlYfjwK8D4A65ZOwYt/XBYy
dqLWVirUws4Q41VOzsYlM+qXX5/K8dNh0WrBYoLsWbDcLWrk7fWbFzBN0QvADsfo74OpXABt3ZYc
s+G9sNufHAoEnhd6a17+8XyknRZZwUwZFmmpr1FVo7gMc3ZpT5vYZH3nHm1P2v/IL7YHw4fmJNwd
0J/sMP3owZjytqtb2ayhBuFwUgSofDIxDo89xbyXNei1wIyCR+nXl/P4Bf9+1IBgqq2CzYWyeXs5
U1YVnfAzStcMV93kyTqfF37QXFhC9CxcGjTSvz7gTx4SQjZIL2GY1Dex2tsDzjjtfJ1UO2AiOmSC
3EpOfG+Z33mtf36UrZWK8XGrpXh7FJRmGs4bsYaWKZCUox+MZyIVfv/iIcexkKn4WFZ5Gt8eJalW
rEs6ga9Tb3aHljzrq6TLvTMz97pv2dB071AJP44dNL0j1NjIN3jj7xWMfxuNF7YsdSu6NQROOeEq
0zUIOhRiPnkStfGh8HsVq974LaH29weTuArLIi9v44TNozcOUzkJEc28YmpZvF1P/Ou+BWc/QSw4
3P/mw7GNUQRDsBuBbdOP+afOFdpQWYsdQi3IS2T+xaFpuvfyBH54OMjfQDxhwfJvHEVw9AiuGtAs
jWVWWC45GAwh0zNbLGXc/ebJbKMUqhCecmZo1D1vnw4qkvLAV6UVLq5oQ5cGM2Zo4PnfPApWGpMI
HlQEFLKiWX57lIACQa+0eciDrtDQhQF4yLb5PWM2zwBvLFm8+M0ZCekwODrKQh/F6Ps1N8b2tbO+
XNdr37NnaCxaOn/3hLZDBeTgsaBCGnGkdtPnNF9ATuywx4aykjsxUOmzYCQ03xlwtwH1zYC7Edu0
FWxjLYn9x0rvfvSHVpmYtQbhJgZj+qK8k9yupRaZ3jJBMplLCcTaeWCAGqwWcjPI4Pm3z9dl8bHl
TeBuYXY+urS8r1aBR40Y9XmkOAF4OsBzglewfed8t+ft7fki5iAoFU0HHC/Bn2+fFC2Bj+gxxCN/
bZs9O1ycScM6nKSWMD/+7j2kDhDtPpGHlFAQ1Pv2UC6IftfXKK4l2tYPnmY3J23pvxe+8MN7zAaD
ZjI6hzgKY/3RC0bPizsB/vth4TfpDgcu+/1hyt65bBThHV04PDyezh4CTpXJhD6tt2fj5BQ3jiT3
RAUakxkVLOEyO33Kulc6cZL+k0bYmY05vGN9Gqsct7UXdn1ip4dUlllz5/ZQV3tz7jqGT41UtrAn
Xd2ITcJ89Yu8rNfXLX8VCBGrZf81Saq2iOzERvO45FLv7yBeRm+fMBv3u7Xo5oYtfGqU/RnpDyvQ
u8wsEO0zGYyeSoBYx8XBSNdmpR1cMUinhE0BzQX5zbYFH/eT9FPXwi9tduONQyP2GBb82N4RMDAY
N56Xs303RDEAH4tNZIYOefEOi0WT5flQSPHgZK1+AHsq6wicXIoPiY1j/RMW86W61CUlvyGVip4T
jSNmFAS+rYKDzjH8XhMW3y6ns1zW8kYjowwKWGr4mFlvLzU5994wO2EDNRkcxmaq0akT45owp5ZO
6+3UbKJJauUMwIYX1QdLoS7OvkE43+dopZPuBsW3EYR2jjU5dARoBXYJFlfhUPrQp4MjzeYJy12q
n7XKKa1709UzyBox93n1DCZFJ6jwG8si/J6asJAUjqGOVeN36oTGUpIBN36XBHh3Sj+XxeSnUd6j
m4zr2cjvdbq211M/wLsd2wBY2LfMvs2vvSVz7/3MrJaTluBd0PTes76tcpz1uLLEGqRh5bU9d21c
+j6WeZ2JiJaC7CYdSqy1tZfVRuy2ZdWwDuXTb4j+xxSnURoNwY4NaI0yooGm0B3qSqE9R4951sAB
Xw/dYLkfF9uXyykwWeMkDGb1FNQo6lLYNkDLKlVDTONjpn3xga9tK1otfZZXfUGX0fmUa461o7Zn
7F/zelkJq0D5HCG/AbdvqM0dQ5uxGr22mVNIt/8/7J3JkuNGl6VfpazXBRlmB5YNECSDMc+ZuYFl
RGRghsMdM56+P6bqr5Ky/iqVdt1mbaaVpAgySIf79XvP+Q5ehkE/doMai7dVe53jxG1rBjpkCtQN
Tn+s/NBgBglhy7ShOjYqE1MCfj2cxc5WmTl9hI40hys3UHX/Y1RAKtqYcPtww7e4OtYNOVVtfuq7
DBbzpH1LgZCY+vfKDFAnp6Eo7oLGVJ9G7/d0jCRTgctsBpo/RhTYjbwjFM0aXK58jjO9b2V65j0S
CkMKZkjs1fRmzo3dHhi71IAOQlXZkVGhFSeEoRzmXVjqEke1uWVBrFvfWC70VNQi3vJCZfdL7ZwF
4UM4hdfLwIzgkGeN/AB9MUyHnCmw+d70Tu7GDOXby2Gj93pVL4zf9yhfpuACZo5lJmB8vZm4Nm+i
D+tk2eXC5KF+CGrpu3vdEK+R5IbClmQxQgf+netSgolOYTRbOOw7ECbsnYly6OQf8pKYdjqHPifY
MnZ8DBiQN0oSmfq3SzVbL3h04QswqVNu4vYA06OeEGTQT+4yyeNgF04WDw4j2ph5kDobU6Ev0QQV
1Y+NrjEFMAGNedQxprGO3ji381e4F6q/yLnxhMfC0I1z2fVN5t6NtEv9VynHsXiYzbDtLnBnBNvB
ljP+kc3Oam/PIDJ8ZdJBijY+nyyx61L+MK0R2TBD2JVHc3BRO1RpJ7tkztygflQ6qLk6mdI6f0HE
U7nQXkUELT1/knNZh3GrRVjGFY//TbW0s45HCzDEUWTSKWOrB7gYkdSnwyPgBMvbtX0+NVHI0/hF
CqM/f2Z1c9+PZAvG1VIbN9VaqUc2foEEwyG29eDYE7tGSx9dM+LvqqeuUp1FSkmw6EO2pF6/3xCX
dLcAGcyc74+QIsYZ2mviwjGCIOk82AIYvRYd7F2rUzqWS6nTLxmnPFd3qXLrygkHQ99Yc1hcMAET
7lFaXlnGKz789uuQjXmZQEwMvxImjjzXDrAlfyq15uZ5sNsOl6Kngw5uL5/tnRqDxrjylVloGNRw
BE7bfB4yZbM5EqC3YUyKzKFVY+La47DuzYmclB2qLTHFXe8YVmSFq5Q08eWwnYiCGay9BnvdI4NG
TnFSU6YLRkqd1yTBikfgQpkmQ184E6X9PAxaI2ITbhaeTI7yNVpmotwBTXPgR7W/hmqPgMn2MZN1
4o1tTZnXvhTZHpquC95gCjpz3xUp4oFcSFd8m8p6CuPFaMzqtI5ZhkwhtyT9jpxIqqhbN/6SORsl
ijN3JcncQwyzJaF2MxgZFq20dZkr8LjW2fO0dQLvnTHPUtPJs30M0VZHUdghLPohDZ3qxC3WGgaK
3frU+ExIjgtG7Caa1hxBhYRjlO0HzoBvxarnR2JwgN7gP+NRrGtt3EKTAMNrdyXN87oWWbezyyks
T1jvDb1bQ6NY2LtcXe5FziSfaf6C5IdWY/lpY8BvmCpZs4iBhK9vQad68AquMwdJpdXI3u5nAZmL
pgXlPOysfkxs7EP10Wy60WV4PnFfRYvRxiPaLDtm04UM0aeT/xoMbd5eMOYwIBNDiNSRbOfUx0NT
rPd0/dYzeqbD+q9towv2khHTJZ4rI4h9kDQgQSaQo01vcTHtyQklbHMaVzNuGBduO9HJ4T7fmJjy
foh3xSNdehAlyBlh2tZWJEGJemsY0s0VN07wyvIL4T2IlbZ2QwAzKY2PiDGL85EL9IKRMTu0tfqp
7XEVchLYUUXCGCCMjcOASJ2yreNiq9rvq3ZlFnXIkZ6mIESYIGtbnbSpS7LijHKuE78tRSKyqScy
p7e2YE9vYQkokGoV0yTJsB6Nng17plMCOZW9dqm6y1JTZbdrjiERi1DQDJgW0e/Ml6otNydB3Gdi
PzJhBlxXVY25HthyuTzaWzN5sQxcr7xxS3ebDpU7lAsjpbMYp8lhEV2mQxVWlx21xPDUlqHd8KQV
SH9OvjOiMyDXoneBN0gvXcxt3xhICS6k2uSQXdnOWnjveqZU4Hy1lch2oeYg9cEO0QXC2Wk4bveN
ssVGELn16HpKNaOfws8JNYUDsT9MpON5xyIzVtg5dZMODA6x+0GTHXt8p7KdltjlJvhFGWs2nnQd
5AMvpi26wlKs9/jDVLgrxtAirtXIUczq1MeCuiGNkzsaP7rbUXQ5U5Sr0ubjJ6l+SPhmvNOA6bw/
jO5Q35uGnEhi0t72Khn6SWpwNaodSib3QTfzdPL6yiliFO3jVZY6LgPoFbEUeA0G9lEqe62TeUjD
6cuY2c6Xlbsty80ORwsUMuj7KDSbathPZFoRJpTCEkEcN0RoIPwPev2+DwdiZfq7mo66y7GypzRf
dNexAXI0RqROGjemJnzsLG5JeXsS7HY80VPIkt4qyi9QI9hBDCNtVpArFImR0xdggBqGad81h/oc
j8qAsDPZTH5jTXrYqyoDd2Mbtuc26qzOf0I8V9fkeljneKsa/SgjTQLPYwpXPSWrHWhCEhuLcV4N
UvPJQ+XCeHQyvGFP2SfufDPzcfXXJPNBk8nLL7ZdgPAIvAmTbRDUaKjbLl15dYYzkRqX4AHds9Hs
3Kas0TuZWVMSx6ymH/UAGCTK1o7HEBNsr3cjcAD+jSOGF4Qi+TsGXFqmWwDLccedbf5sg7V79YvS
P7ppSi2FOojbEncBxFGZUfVXq9A8q55GAcp5MywI8EqaoNhORdcQBwwZaDYGcbm1ZP8mdlbWfrLU
Xn4HSaHpnsNC4wtdctGzlJj9ip3COb9vmL0ae41Q0t+b1da08RnONEalbO0hnmzFqVet5XY/tmU2
RIw63SthwIs55WVrPIPyEOZzF9ioHLSupttNuc7dgibNiYPcNR4K3NVG4puTTyL8OF4pc3LHaPBW
FbCrdfLNxUd+N41cGSmxq5rLsO2rLXbHPF35+tvaOR8HaXoga6FcLkqfi8Y9PY/5R6ba9rPuJs/b
NUbP6Ymk0Na70Fra74sLFZoj19ULIpJ0Wq0UioQ3cA0Wa7t57HG6ZZtm+ciyvxTsNuFXY90afY8o
Mtt4i3k1rnuUR2b17LRNS6xnZ68Zc/HQ0fZwm7dGzVNpdGaPWpkCiP8izFS8NHrZnmd0e0NS1603
7cfOqXtoTp6Ha7KcnlyugjoOuIUSPLO1gG3VWK5DjKw2CParYU2Xy0bRHott4xrC01qw6MzRz9cF
ceiQ/9DK6N2okwH2ZtWPH6UaAHnIkFOHdWo41JgGYiJuPBnZNWwZLcChNM/3ZJ6RVZ8i4EOwq3sq
4K2xnReUPubLVLJ7s9kChT2Eoh6PZds6VQLGyLxpXacmMpSMPnjhVOof2ZjK8AD/o/rSebWTo3JA
8Vp1+MVj397CL94yGt2dXf1kdCAO8ro3hE/T8lSDFAq/8dlCDqmMGSVCjnbxnEk2+s95R9w2IjSG
oJGhiEPYpTB5pn3mbpt72YjRe8JOMSJZphREUTjRTQjvDdoZ5WUrjIDBuSDkMrGn3jzQkFXvRDe4
7G1+SbEihhEViWuhY0loNlGQy8HNOjywHTeFqV+8o4doyY8U9WYfoZbcnnDNjoh9Q1jhEmHPl2D1
/Ot25ZfECkYN1s7Zn17mQpvgrrSpvIQVR+1A+5RswQBbvYzIMBllRHu4I+dTEwt+UH0nqsjHPv8O
N3Jj52NKu0SIfuGajIPoT04rxyVZ81CQHgsfxormEdycge2puJo9aQ20QdDDHhh/QkKg1BgfNKIz
yTEdLDfIoJowgQcH6FxvannYBtQNh62dIHvNk2EUB9p+MKOobkXHMpz9oxAzcs9povEceYZpqRtZ
FCFld1D74mpqrOxLq88iwcLvALcJAEdPhsSOzB5KsRv1CwqUGACuviRjell2YjPKF0q+lQI05wyN
idjm4VczHAWQCi0J5d5wziyvgnAU8TS6+l0QZtNHdFon+jzCqurDwlnd7ViXbIdyCTMrMbImBG6Q
lQAfKvzV35AAl4SUrC5l9mZu9bOhgu02LbPlh27UxlO+FHo4zd00fbAuMycBgyKKz22tWnUwqY2N
E6Aj6Ewj4SFnAY626mOA7rU94Pzh5FRWMDp7br2m+Y1ca5hQrVNWKtHmsL0tqmDfGZvcuqtTNGpA
YjawPq6vKZrOfmpw1Vu1Gum1sQaL3Tzm6+jyfClS5A9zR0kyouMNVntXKShdxOBwU32ncVA238zS
n2AKauwlBziqtKkihe57eKoo41BJd7PtG19qvDb5I0NF4UIJx5PHc5p7Zt0/1E7thbHnLwxcEHAX
3XWQ+vPnvFTGGq8tFn/EuSm3ZVFxXymEX1xVW5D+8NTUfFLcjl+7KcztV4BgY/1Zkvow7bFxoOy3
fGlbF2vflfIxz7NOHew6GPInf2BYTRdAla9DNjy01YrmzpswsUceSwOvHsVuSaYFiJh8l3aefeRz
/tY31pVq9W0r3U/uuxUQDPHRgmD4SoxBnzRBFh58NKskMu0do7MOCCUHDA2z7b5nyEPzy3/teJTS
qkX0k2sDPMXUF8YdUnynT4DzjRySnUvPkByV4SttCY+rDI4m3nc/e7f/Gsgl1ZrrHxf0NluiDEn0
xKCoHG/x1luP3Mysgic6pzxd56C/60K5cMagOX7+7/vC/6mTeqac0KzFImKZDmyBP3dS23CCZlb5
BhcQcHApLcp4QSK0603jr3KQf20OczFk7sIMCR4xMNlfw6W8BdXm1s1pZEEuuc44BncuCMS/OfLm
VRiJYJs/i1kQx/zSvO99dMAIWo1odIU+cQlqrxC2OH/xKj9lFn9s3fMysNJppTMZwy3zK/O3zwbt
2kNvROFs1OleV5w6UYqKXCWir9abYnCDm1mY3CmqTBnPSGKzTwRolD5//wskuoSG+3ng6f5qW528
1LUMgy+QQnmM50GEsWGSDtUq49/GFf9fefW/zvTZ/9qWmdT/8vi9nr5/SP1H5dX5h34XXnHY/4ad
3cZD6ZFsBKOAVfe7NdMIzd+YnzKrBUTPUP+ng+8f3kz3Nx4IRp/8EON+/2zb/Ic30/ntDMo/h+ix
OoFq/x3dlfPT4/Ufq9XzEO4wRMHbzG34HNT6y3xVuBvoss339hh9nvA4+4/VYsjvtva3Iy33tObq
5Q3JGGIaiXqdlg5nc2BdaZoNd+iQoZlwMjO2d01SeQny5rrUunhlpNWvl77fNfmu9bPlNgsE406z
9/oLK6TMBhncPhPjUXxL0Z8+9D6ugyjLpXXv6Qw1f2hxn5ZNTtMvmy8ISVy4ti102oVWErajEG96
wHppe4BKdu06+WWCSU8nIwWRhHhoOq80+B0ReV61fmkZhay7KvfN6xwLqrNDW2ncl1i+7hur8T5g
OCkXPGVuc2vuVWruMStgb6m4fICHRR9cJjBpJQl0pMFDmfB6gT+vwK9XLhaicwXWtouspVRftRTb
1YJMdK+ETUtpwKMbD0ZdQZhxz3s/8bTha0cz9DuzkPWU1g2TBTxv32ycLWFEv07y+9xd6TMBXPug
+zDaGrSO56yYRKhvPRKIyR9MhjwbbmHZaf70xbkGHnPuKVaVea4yDu08nGjT+LvNDz5N7h1Pmd0A
mRr60NlNAHI5xTlKy5iNubnGhlLetF1z59LC/cC9A6Sx1NhcQDfJCbwQJAgwNgaxxrQu/ZT+0Ci/
y6U3HUbZYX6kGdp9MYFmLvRSo9JtjWPdVF00dN35NWfgh6X9tXEHDBoDfpuoPGswPIMeJ7is7DNF
uQELlhYGodLPlaVvenMwr3U6OhyAoftt0vm3Ch9dPHhGwQwWzMulMFQOsa/WsVC0SUclioNTdCcx
9+2eHuVwzUThevXHm4z8TeKOG9ePm2Dp+VBEdcQEbXDBM+r1HlSxf121BsQkbBdPG0H1796QFRGS
uoZCtRu2gQUUBK/bZjm73CqtaOnWpy2X2d6u8+44OIAkwEMGnN5oWRC5Dv2SZBpEEOp0zwNfXD5O
oqgOS+DFWcO/RnQAIM1pP/15xP2w2AxXSJn/4Vls1JTw33VblpE5Dl9mG+GtdAidxrATtdY0XuWY
uyS3b9KLx2/oyjlm+KtxYTpvTPqa2M19G7NdaOxFL5JR1bOIUi8wjiUOqgu4VllkMfTYk4Ohd3Mq
jgvXmD6t+P9Lq32qiP3uLRZ7IMlqHaW+67yBe1Fn0THtWaeGxR010UJuFPajBbkLL90UmbVhJJ1r
LXTnkZBL9INfOBLJN7Tn2Y7dtWsPlY8X263te2lWkhSZEpAKTE8Svs35dqB1sK8b/2Xd+hot/+K8
UTv4XjRZqKg1TkMWUKrpr6xB1cV070JOtdUPYwxSd4heeJq4f7FWVwdwEJE5kRF4u8FhIGcpbhfa
B6O1BYZ9ynSAiwt9e1TSa42d1g4fRDpqBsTSSvTqhjEDkTBaXeDPMrVkFs/URClOrT58sRdhXRlB
t7IBmduULGkdODunVumTG5IHudtUEWQ3JnUawzBvOxhO4fS7cRUPGDPaXdCJdLhbvFydQgTtryuU
3sdlXWf3TobTkCiLXKjcKN4quo7xjFPpFM7zckdP3n+U/E3UsLO73FVFDpM1s1brSH9QPmZdmD4N
k9iOLpO4A1Kjfle5ojoFGPV2JbsG1TOopWZdjId5wk7IxbfZ9ljquUuumwVXe20Z6hI4fjvNi3VF
LGy3xtzC8R1uVnvwmEAi6/MJBSIdOT1hH1ju8Mr63Je0nH544/kJW/rue9G6nBkhfp3PMQy66i7N
AvWK4ICuaOl3/mOrRG9d1WII/irS7xcxwPlwI86TyjUkf8tE28Ap+kfdrd22xephidtPeXiD2dSJ
lD8m5lCdmsI++VkLsr+tjrRXsgTNSh+BOGshbj21Ur1yKSt2frD1fyEMA57wR23H7+9KnAMNqEE5
wn/iRv6gDHNKkAvYfplvG7nDCCR99er5ZZMzFtACthCDmyf8Jzz17bvDYoThLPtdlhtPVYGh1PEH
eqXlGNPVxTMqw53rMYzH5/pEe2SOt378bOTZ4tqXp/Pi+UOB80+0zNa5TP5zxXC+FCDH8lGYUa5T
6/zxQ/W1YJhLhPN+BGJ8CFV+mteeol1+x1hEU7NLcS7IuxpELL2q4lDWaII8Gv/OopLRrw7ZlDZH
Qiz+grVzvo/8p/d1lmSif0KTFv4imXENyvIBYO5e1N3AVaV9qXN0Y4N3ZoILP3GG6fjzo/hbVe+T
bPjnVwvBn8wG/zNLwuGHPKM++l9/1fnd/Dvf5P8OVImHyvu/roljKMta9n+sh88/8Hs97Lq/IWcC
D0TSIdpZBOT/KIdd5zcbuSQXNDwACAoDlDv/Vg1DKPsNxgYmBewtaHydszzvH0YEy/7tXAWj2YPf
gTBM/C0jwk9J8n+sIsRz0FNYJBZIMd6fH/LO/7i6NUAxgCEMCbts1D78Om/FURRsD+NWmA8Odcs+
nUcPWrylpnezNRlcVF3zaLc9ZXKJ0uBCtu1Xeq4A7dxMM9gM6SIDP2lzSJEbQQ10vtA14Epq8pjm
g7hurZRpxBb4JL55fTY+zZ6XvoCSK0gFwAn0jS5xcyVbiN67FouUMZL1tcvQ9F0jzA+3XdlBjKjR
PX9Zc+E+jjWbfZT1coc05RmRhnxl9CY1JurOGyMTDx7tppL5AjEfCYL69JUM4/Z9CUncjf/w3f+T
7eKnA+DPHygyVCJLfNwi5Br9Ki/LQ+TQNeh2rPa19bTJkas3IoAypg8U3EuSXT5A1jFS2tyt55Y6
I5uGQKAecA9Vr3Cz5s8Nq+xxS4fOipq04Yhxt+JR280y72TrTqcyrz3nWCFB/Ys3/+et7rwYPLoF
7NRo8SDh/ArIANeb1WptsURS2iZz6KWH1qb97dMsS1RZmLv//sP66T355cP60wue39AfjwYGULmY
oTtAHUBbbt6SMR5ZvYyc0b1fXcZygmaCuwQnk0agkbdXhDjegAg9gWd9tdMJiJmOkYn8vtOxtfxz
hM+fj6zfPwgEpVwPUYKFUIP+/L5s3S8zCx7VBXkJEaZueTKqJf2LHfyfvorFYJKbMk0a8UvHqTN6
LAiiY6kwDLuiC6YRxYx/VRU4fz4ofv4x/lkkyERQuIikf3nEYb1uhVuSySHIssETKF2Dg9SCn23X
c/pCnIll0/RS66uJr/xFez5tQq7G5XftbGjFTTgjBa/gMLiUiMFKurWkWjTVD8uu6dC7W2ol27gg
ThtR6eywnMvpaIZ1MqfONZqa8c5ylqZMSmglj1Pdt18UjJATiEvdx945xKCAHRbhraUJvQEtYHhk
1ReLOdl1ZMGnvXAIWsijv3+a/c+Oqv/X3HPnaLP/5rwCz6W/1//yvz918f69/ZeHH934VhfvfzrA
+A2/H2C2+I1BMgeOa1k+HquzIP33fo5Fz8Zy6dlwdFEh0TL99wOM8+tM0SJ37FyZ4KljSf7b+WVz
6oHgQnEOOjeAf+j/nX6O7f6yhQj8E+dNFjYotZkXkODx50cVgArTKF0fCtk0RJsNs4f65wg8vU9o
BrpHVxOK0TvdwezC8Zu7mf1Ozf5w28FDebXEtNzqrMMqCxel3WepFb5UbvHmKKnT3dZN/c6fIN0A
j7R2IDuKFkWl6f0QTrmePDgOu5+/kVnEssMe8LZWTBLWfgDUokVABsbSDMXF6iIlM1G3vWRcq6+U
51QP7qy9K98CZh8FsuOnudiCYNLlrew2/5m54fpCfSniYew/3NXiN/aenV/0XimO3TA517NPOV1Y
/Ky5Lm0SpnV7Xbc9SpmaQWnRVLeFx5SyHMSNqBvc/7VjX5SdadLT6T+aLDVeC5IrbrHpCuJPBKfm
MooblAztgQd5umjWQgD06/pPfLZvE8D/i/NPGrRWb0zavE+MAD8QE6+X8Ctq4Ce85XnmxZfF8D4V
PYtjUVTiGGzlm8j4ADfhVLc62DYn/vln5K3wgTTwOf18l8E6V7cmipCbee0+mC69iQoqFPcYa1f0
Y7+Ti+cfWzO0dplBNLVbctKHzK/Ql9rzcDsy1Tp6fV7demGaX5C8suxIMugRcnmffKsLAEPNH0H4
9BmNoSzrUHPIPDsmH3PZ5ObeH6Z5j5dc3IBIEogLeb8r+RE0E9bqdoaKZNMKKMXNxn3+Vhu8fU90
Jha5nqnY6tfnOJu8No9TXi9oIviByFJi3jlpbn80yGXpETgQXHzPQKf588tT60D7T4rqcP5wyzzw
j9vSGFRka+p9lqJ+U23NKzrzR6NLQDGGHdvKkxfnj7V18AWEBCXcAj62do5q3lD1tIg8eFHRZf5n
EKz6E3gkJBLJF1JTMR0Jvf9wltS/If5rvVkN7X6zJUEUeTDdVIM337WrCc0CTkXE//pipuadBfKV
MaWS9gVMdIPor1nVj1oNIinzWdwa0JcvSb0uDmKazzgJFIwvtG7QMaTavD1rABL6fMFVQ3skYbQr
pwhZmtwzVzB2Bo/tjWpMLqvdkl5SsTq0psIGHfiovxJaNsc+cUUXoVPlsec50y4Xw0LCWC+yD+QD
3rEV7ZLuPFumRzEGzodjSmDawypRWjNRlEQma2/nyK2/HjIkMoEMhh8Y6AiVmUISuGBgIH/QRo29
J+hvZxZ8IAVpQyDXEcRsjncQbuXfK3N2XjsSVR5QV8pEZ3auImxB+Xeueevltvn6Mqg9C27HOj+s
mShvWPXjq4ZLnLSLqyaGp2raSWVmN71v0bnbZnNvNfBI/F5ynGYWMbDSnu0bY1XpQyhFztIawruR
Qn2nysrD5ars6wqd7E2GSimaU9vZuRU9S12YZryybaDtJgQkzpD6HnPTnFWUtllwKJyN6PO59G8G
f3RuzTadH02JXl0FBIFtnshOdccsmf7R4l/PY+W8YXEp9iuSlouxke+j8PsHi62SKd60eKe68TzI
6OGNj0x016I4o+PUP1kt321C3LpOHDNl8Jt2infY6r0z8Uicw5h3dmG7F4YNan1sm/k0Ge6LVFyk
89GybkpfFs+VmeqT3RruWw/uj0awbWJ2QRJPXazOTQ1EKzABssC5sDrruTf94jWshfeKaebkbB56
gGHOn0TRSkrYIWDBUZ5sVrMei22m7zq3+XBy2z598WwjjwtyyI4poLU7VB/jUTcBfem08ZAQO9UQ
o/uvLgerNK7pCaQP6HZA3KbdpGJtoj3w/JlGYQ9YZN9xeSro8hX1R9elcD6ZkOfGcgSdDtPNp5pH
phYe0WogPgRsJgaOnzLdmwt0DTvX/mtftvaFNbRNPOulOmoURAnyHn3D50+aEzyPEK19eUtfpd3j
WlTP2Yz3zl8s74T/IbvLssWIkcMGO+25y9cF4fdlvqW4HmA9JH3FyME7Rw/Dw6sTNKHQcDScN1Pa
CP0zkX3fYOJFhBpQMDIR2Jmb8aUiLcuJFi0NHpVFVqct2Jrrzauzna3JiEBYC4GpQLOjURpXkJ4m
ZN7Ngrh+zI+Z2/F4p8P0jhbpWmNWQgjC3xsY3mW9LAwj+nq6MNHWHru0ZsocSE9e1k3j4Otb9XWl
JF+HBdXJjLrJsS5z7m+XKwpMIDyaaDObqfJDbnb5kaJkjolWZtYepvOFRgf1qiezSYw5mN+RBAbU
AN0Tyszigrz65rnvQuLO0VRerktmnh8J5wbFjc0m7K72aYDEQf5a5hMw5s+Gd18UPZwa0O6glYv2
Kl3ldsTnjMDFTmuaaNDzRiS0ib2R9YDwJ4uCvFeHhjeSGGHA3mpKHggYhejzBdN15Zz8KQ1vbS8c
kkUBEOnOJxXnXXlh5255b2TZQ00H6ibz5vCyGLbqY5wtGUkc8Aju2ifAU+zPlj3HnWM3P2iOttd+
E6I/XenMp6VLmuC4ybum7h+JIihCIstSsT9LX384Gm1HFCwrSQps+P0xTBv7MsA/cI8fG5kQK1Wc
fF6QW/akbsOuMj9KvNCXvRvkLzBeUHH17qVJq5r+gEtTMfSK5r4GY3O1ZmxqvlRn0N42sxxJNHNM
20WMQiwBIuMivR2kul8YzB/sLr82fVfdFwL6jiJUZYz0YB9pbfd7z2juRmNpd8XUTo8gE89YLGM+
pHlz2+XeS7XSlDXMdNrpYQJ8prKJrApC5Dlw3c1prnlW1zhTLOI+cE+oxfqYcIrmlhHbXe9wAACV
fkJht/Ob7Y0KlkySpcj3MvS+hanFMh0CJ+m0afDQFmQh1msYd6J+dAqBulyHGL28xTw1K2wWyjQj
NsOhJwYjF5fsNG1izY61l6PLPIOgt7dtWuTZpkPiZhoU+nbzrOXCaFL3tm8NeGzuEj4UXUiCBP6D
iACV7VOH+qRnc3q0CIG/VXZh3HhtMCWusrP9lDnExCvOOX8OnAMmT2iS5FwcbTThyYRyLslnZ92T
Jursu3l0350iaJM6F6tKVgdvUz30zz6H23VTLorxymoZF6hXgd+10iAtmJGTFweNr3Zn+/VzsDT+
+2ot9b6l8I09BPxJH/rdbk1HNLLroPZFIJa9IxfEnlMg0NPJZjdVC4p8b4C7ySN9crzhOt9mBq0j
4smee/mpLNvmIGVDuAVgNIWq7wDEor0xDPYJplX+swNqqtT2nGyWrZJBuMaF3wzdwfMQihT5iqq/
xmRQ1o6OkTOnkW/M9+QgA5wJ8SZxOCwxedYkRii2uAyx/VG2xrrf3MaKp3XAA9NqHrR8Ki4nxeRK
ufN4DKwhOHRrWRwMV5kfa175B6By9K57B0kdDRPoWON26cGlulsoCtpKqffMJ2kMI8M35pAwnPBe
3W/UKwcnXNwruWJp6qfgpvPyWxAFjGwWxFBl35qPq2ndDj6Ol9bOVCzHNThwMGDhwFIxJVNo9O+Y
gtyvNafbe5qv4UXbTawuaW7WRdvOwVlIDMwTzafhXAPFYmRtYfO3z7r3+TIMpL4Qbu3c8cR2F9bm
etdBp1EZKWsovpjIN648JMI36ZQOKY57b3mCnaq+Fx2EWjR2+THc2FLG3rKgUE7ldVPP2yVe3A1u
XkdsGnGUeHnGyVIPCALb+yY0jK/YgkCYm2gjD7PTTzLhVBFVTBLPejehEHkYeUSbKJdO+ubJKj1S
E/YvXmoyv/P7bb0wSGB6Bjft3RahP+zTEjWR54uyxkxf01MsyUi5m8POPArDrJHItoO6ZySCotrx
U8a8fTuNF1sjujfHb8QHB8V2wdxksoljyfI7EMbbYZCsvBwB2gFVvHiZl3JOIHOS02JO0rrOwrq5
aNOwvCvQVpHlgfZxQbTnlNd55V1bBv4RX/RYTxpFsnfvCYf+i42phKvSAxavnTVQWPmjG5Ax23yv
yi7bNX0/XQZk+yUiH+hr+eFMvGeBbTLzvix9scbARZ//D3dnsty6kl3RL0IF+mZKgD0piuqlCUIt
ugQSXaL7ei9WhcsOR3jgqafvvqtLkSCQZ5+91y4ppQipiPvB85itk1LnzChnbtI8p0/U+9h0wzGd
lEvdrRvP/+xr8KZNO5CmbdPhROWSOA1J/1ko/I2NobQNbvEBCg2H9ZiL9mfoceEn5fDgLfXWL/C7
8VpfZqzQoTkWh0S543pQkLb8tNE2QYnNchqc85R32Zm95/hVuG1xJ9LZ/jPId1xHei5PgZlnkaqA
jy5zlqwnSy93HH+uXjV/UJCDWS8bkjMJtRaEpRrXM7mOA0ax5FA1PaVNWI8w7DenqSQFpDOURm1i
y22tpctd3apiN3sDlUOs18E6zkCMtapaOWZ/ohz251Y+RUoj9XelZ29kS3xMD9i5asELjaxPxTQ/
lr1Tbkg9FWGezSzEwEq3HWvWYXyeSu9Ghcrt93pMl6Ok/ePeovTrWZuaeGV61suihve4XKp75Xgp
cyC+Z7S15YwTgKe5+slqR66L0viaSinIuQVDRGMHx63WxamEj32TW0v7TKCgPOX8bnvJeXdDF/Ej
EsPeu7XH2MVYvAmSQQOC2AUFwYqwV37Nmf5V3c5SWD+e2omnZBDDHeNke8jLAvagU3xoRQWj33Ae
41H7A4kWYe68SH16l6PEVziN96XD/qzyuvkUx652cHs/xnZpEf80apiWKb9+hTFcGdqrcQsgcQI8
jQCLsIsU9ILoTb4OusI8W3k9rJvFloci4TTZ67WDcOojWNi12PpJfsex1Fjlus3eFG11rYOjXNc0
/O4XU7D77dXJIvr0PZHSYEmrdOK/DsGugIdc1AfT9KQlnn/0lyH4YEPSRYPvJOtBJIdGp4u4D6xv
nSfXYcTSzqYU+Kw8E490LtCCh23OWZiQlPqbSUPvx1uhaq/lVFLKxdzEccB1rGCBucEHBODHpSVs
wT7wjB/3OGTD3+iob7Ibm6opDqi6A4bZErsFZBxZxcdM8txEybmjx3YrkIE0Kz8SiObOpmNdmTpf
boDvv1RCO2pB/txl9Xi261l7qOPcDw2TLk+iO6o1fxxyukngp1FhMMlhS7pTinLAVN24J2T/1r1h
vDZ68JpxvgUF0OyGyjnW9DEzd6PQSr87CBapnSg4vo+a+4irh9glOSaOlu+FP9UYjgqb5N/4NuoV
Tn6DSANjYeKC7dRgyrB0kdvY9i5Sw7Zv+ilLgbxUkeiBkfrmOIUgJHpG+uWPC/wGhpkB6ZK8jsvp
pU6c8grbgn6noGIJb9UIAOJZNxJqQrV8DcY04rH9ovXBCYPrdDB19Ys+x6ajnt8FBdka3FjrCQby
a2lpy7XO9XfiMtyuxu7N0JqrdIzf0i5fmyD4GufkL7d9vNJMLpZiGg/+EmHs/ZpztylMc0Vzhggn
O31YVP+ZymY8wonjaqsttXFFt4c0077Vmoa92jCKS69bFmdFPT55pczXDqYqfM9pwUETjmIhXDK3
bRPseOLVq6ArYS8LFHHLZ9WEfE/ebDvU5WHqrG0r7QO+VqY6zd01yfJTLdMU8nK6Fa7jYx4377yZ
j8TadqwZ7yqf1HAqSC9YhKM7tc+SFvsOqjoIgVbQ75XSf1tJ91IpLRTMaSu8648siLG2NFR13Fif
i67XG5kF8Bzrh4KzOYH6EM2TsUl494ACtzIoD/7g7lui51SjcbYcS/Z2LpzaNHu50WC1mWIwOJOf
bm7xELnlSspxi9gUP3v9KKDe3faCkP+Gwat3nOOv2qKd+T5s+SkP7pJfCPF0a6IUd3ac78nNjOHs
i9c86R6GmgdlLI+OzkE6aFQk8+W5XpJ5NWNgi5ICNaOz02vJc2uVFTO2k/RAH+eFvWIYJ5a+FQXB
i6AI9mlCXaafqR3Gu+QJQlYf6q56p3SBUDUTB83QduhKI93V3MpArsPErDuPqzdNkYRlrbPdWYT3
SZCEGbwAltkTaOhCjVznQ1cPz4iExrYTmnGgglwPe7qStkXVNWIdY7F7WbSqtVYqlQgYQXVLdfl4
4okZeAz8/XKWLH73isA4KS5Fgh7zR2SiIuMOQBpaszM2Di6elV8Bw2QfA8GNQAtPX72sglWfsXey
g244c1KtfubCFq+k8Vt4Ukt26D2UYTSCySXuOJXVo9em6XeMo/sdic3eAaA374EPds9tlxMtahdt
Zfa5zlhO/SGtivMhkXakAox9vCT5wsnEI0nJ+GM0jHsdB9UIOMLvYmjiyNcWW4lX8QbPybyJ6TS+
95VX3e4T3QOx7Jto1LuMcillu9B3h7XhtculoNj3PJtU8poiSO/ThknZro3grVDKDTPdHWjaTpsX
b0irpy4VxWdCdhnDmOw3qeCpZI29edChql+HjA0hb6vKtqahMIVZdd69w32IIzbJPgBl05ccpU2x
CWzGMFxk41a03nBiWkdw6Fow1nzh4G6iOoCvSm8NYVnkUMf36MGajIKxMfD9Tc2ucxqBi8Zzdk1e
2ld/Xn7nJI/P/ErxPpfdsIkl6VOyawy8BjnKPUzM/sATpTtWwifA6ikcX15rGW+kYIYzQ0dF5qZK
N7ONRDBqJjKJlRQPaTDPj6mUyd7zGvGjVO89pE73ZjmO2UWe0s6kXS3soxzjYw7Gh7oyr26Lt7Si
hDSiuIEvd4OiQQtq+xln/vxYOx3Zjx6TDFLXtOUYo3DeO+PRlf4cVkRidnbTUijY+xxcPaM7tokm
nnFkMQ8b3LHp1k5PqRT6SfH8O3WuZkc2nJpDUsz7PMDbImFV7P2qVtTOtX4Ie1C7pHr+QQMAp1U3
e1xufIqybi690JNTrdcsMvzqiZyx+UCS2ERrJndK8qPEMSAYGDa4b/ooNkd6/+y82osygOVcLMWp
BS3Bba4XO69sjIhcqgGuO60GOMe1/F6KQR1BLs9MDEpbq+T2wWIjbDG7qYG9Cu8DV+Y6iV3jPHY1
fcv2+IgbEZdvrjc8zaeYVE9JLa5X5lFGwyWexFlECjcDhkVjXBGsqSJ7GpJDlgvjczKYEXt6xtfJ
7a5i9m59nib+VYbKMaRC0luDdM83caX6bRaY7cHH7BvSC+1cxDw8qXqeH3qyjqCc9Wkv52rgtIxP
1hPxtZ8df+PMbYFbrVgOTUfnGsXQ5TrPRqZQQPRbqovHNY0MU1ineCqWPM0euHJ7ghtscl23AdiR
szNhYeNFhGQMLELqMVb18Eitd7FeWN5ALRyrVzqn1dp1J++gcj4NJGsZFR7h19ZLKbCxIIehtbA2
cTXnzqALiTBR3lw1qhbO8eTEG17PWQKYR0d0rTOM8vJk+sWH3Y7ppp9tsVcxae5a9xBQmLlggUBc
ZW944Ptr3g/GqC5DUXmhCZKD7MxYYD5JxcZJ1LtyKazAfOifQNxXuwzu+jabp6+h1SGmz6KtUCaX
5NgTzbzrh2L4SfKOIE4Js/8wD2O1JRLbHqTeNmdWUfmGA+oGjWs9DE2/MW1lcN6uqBoRlRFBlPU3
WgKhuxqBT5N81LcTKsQR0VJfG6mdbXKn+B0yWBE9pJq9NdXjOtFz40ufKn/dOtYUpUlnhxXoPwyX
6LNQuP2NTwzsAHa3CN0RbH3PvWEz4YWES91wX0+Vf0aD8Z4HyxbnJK7NaEy7bn0LL4YJWntbCzJv
LMqfijEngtyTH6/chm8gRLXDTGYYC1qpxD53xCfLRlJuQh/PA/93aOFMvXV3mruu0J0nqDM+DeZk
NKTrnNLS5mi/OIrG16IpVkMC9Dp2cWHbICX4JQeinEGLO4Xnk3s1cby0mN0ooAzrfs4eh0J0W1kS
5xFYK7epWxos72VdXb3CZhNlWe4zsJ/iYnTBstOWoP/We1XfNc4y/mqKTaahgSZdTYKlWMzG8DzX
S7PtJsEYhqZyv2RE6OlC1FB+CWXj0LX2rlysN2O5yaudKF/ICJforrZ4cZl8IqGjP/Myg/s5Y8s1
WYM4lB7bwiUYhuehGX6yrEzuyo6zDLq+O77Ugzbd1cCXQ33pfoL0n1tcfohyK3hlioblSLqD/bbw
Fb/XZy/mdme0b0D4g3tLs0szjEHwxKuYuwxHc6vQX5sxMaOpcYf3cpxHUBCAGZ1Q2SCaaj2XwcpU
vLYk9f8mDkXorRmv3C+rKeqMuj8MVTW95DcDa86B8IOQpvZaD32/q/ykPyjXH94BLJdXg8p3tlY2
lRtW7f9R2AaTHTuy9176RneG+WpfvNrQD0ah8HTjqCKdHUA8yDxkjpYt5LlNevk60C7wwnLuL2jZ
+LbzHDNusuC0J94B2jSoyCFCx24IV+wPxESX1cyUc6tL8q/GD8ZrY1XjHkoy8pdm69vGnNkoW3pH
vloP7ot2jPcJ9G9Ok1mr/oBUdXkEYtqNmingeOWZBEpFpVWRWFA0Ui4d02fr7nhK0KZnMFi3M/8h
nAfeoimd8wjCFX87r5JdkfYE352A+oDAjvd4cuWH4p68t/TWfmvMtljzzeOdXawa8uft9wVDJV8X
Q7VvFRCsbKXE7bVJ0WnR5E9siEcE4fNilozJOJgJSw6t+Br6MY/YCcUrG9hRWIvhh2bWCReM4OUX
g6z3rNnrgxw1HdSFSnaJV1oXbqrBfeXwWsjml0Notq38mp3a6n+UWza1duWf6Y+mA8IwTDLdf8Eo
40aSpbVaWdbi9dvbu0LPaYJ/jntXVJf8eTZYKLu9mJd7e/TZyeF/XwoMAhLXoNpSP9Q5IXVZ9g6t
z1qVFnabaJl8Yw2yg0vdEvjLMXUsUWNN40+MtBtSYFzNaDlE399Zs7fOQ6bXyXRuRUUWNovtv7kc
IK+wrU6bU9H32RjFIuUfjY15bO+Cqc5/F/La08YheiIuNB1rtPJJzzjmc7YA8GKSTB9M4ZmXOtat
DsMXSbwIo4LExlUJEDQcDqk/Drkv2MtmwVL0EqOixI8tDUgq0vzkIc980+O5SXaBUAyBM97Uuf0x
DfgnDznfIFg0qlzaO5XDKlqZXde+6WXC9IvyLV4Wph6ept2ivZbJMnqvlWvn5abAlzBy1h2Ko5Am
p425rF0uxKB34Ut4efA23kLuZ9Y0z4oMc7SMtPN8lglI1Dt7MBx/O0lfHfxMQieDiK8bL9kkNSMk
6qo3eyJJyRyNZHRDh4/leaF2Y1kZanHWhEryN93pnM+BtOadRkrY2pVZYtasY4uGPpA4Ed4KQn2K
DtFUVz+hj5hdk0H2f064ke48rqhjgk0nMphPE0qiWHtGN01vA/Zm1zXacdHdeDUKfWk3qWIuYgVJ
zCKlj2U7i9K/R9zmHuHMUN1UOoJ6mDln+AfbphTkdeziqdja4GfKMOjSPF+PrD+E2iJ9QIkyZN+c
zKZpEStzVzRZWExm17K5M2wRpUNON5WPa2FckW6CntJWaqCUSBEzshK7ik9oJcTjndR1f2PcYcj3
I02zjNHUuoW6F4gv4VT2HEqYcD8pJlbrYhYyAfVipvWfsyTGBWqmHZORH/KHYHaZkS1S/GzC6Fd4
wFY+6ce8tObiyPa0dlF66uxS23Zir9WoBcOB8m72YT31E2Gl9xxc85hwlh3I9GoPphelNpf7yoLv
44dlYmli3ZncmHUCYoEekjvwsPckI+i0siEHwbakWBQ/q9aCYNNNrDr+JgngqWrZV3vOmEV8/8Ig
jumkBma/t5a531CW4l5QRLqtJvvqZEiV38qggFtV6XZJ6/6JU7LFm9bnv4wnFAhMXazWgTevOdq5
wACEeOGMdsYQDwatQDbO3HlPLqWNNOoPQ0mQOpQQ+q68m2TPuvlNk7MfefF89STFmZlAQucI0oea
sr7ZR3L8lf1rw5P4ZLMQT+fU3uSu9qHk4rBbN649AsYPARTWVNw6+8Aut8bYYVwg3+KiXh8nRJBo
GN34VLvWI+XUBNspErETiskKhwkJRje6hASNQ8VKuqB6pDKaJOwYjsZR2vThjJRGqHSlki5dcVTZ
LLUKKA+gs1wYehAuNtM1n5/1tDg8ZHGSPi0JDKaBnGkkEzqfNG5j7KfW3kTGRE8q/xXHJ2jwxmAi
BFtshDkB71rO5rprixlAQckdscpQgVq5VHdZ1mav1BLxfphUe5/qpmqenMEpz+mcPJcNh0Nvrl8C
FNoxxuI8al5IRdItMJJjcrzzY88XKXokgTm9iY38tq+uQf8FVJQV0lnb0pjuEQ2GwyJZRXL8ybZ9
76zTJMYhbYijp8YroYeozp17e6l3KMZ7unXkugHQE3a6do84RseK5HxRQtOIYzJnPi2sUML6iXSg
msnitcFDJdjmdv646S3ydSxMT9Bhs1BLjYvS0XODyq03pG8SOmBoNGjs4mvJO29TTVP1qN8wBjWd
9uEYz9SQe50eogQf1aQXW3Jbt/JJBv+V23N0pBDCZUGwcCJnBNKjBPIUn2GS3zcBkmfa9ttEr/Nr
Kdxj0hiUoZhktAyx1lAH95K6ENsuo7Fvkh0yIIpWXAtxCHIfhc9Q8oVd6fhpZhIRra9bFMrsVYN3
cISe8UFpd/owCfMdmGgb9h2NRMGNlTWPerd122QN6GADq9jcz77jUlzL00mPH1pjnNY6Pu1dZw/L
ls5F9Rt48Y9RpChSVTlHTcliECbiS8ECeT92jn+HKxERjtaZk6gK7bZwrCOrS/ZCs6Zbd5NJYpMN
I5nZ5Yc7U4YQjLvCJW51Kp1W3wjklxaRh0h75q5JIb7FPKjUlMqTrQmUjuSTOeot7np6hQ1sKI49
PjuO0SCWC6B086CtOgKNFztj4dzbM7EUhmbKcxgAcvvXAsiVcO+qLr6xsLj2U7nhY3XXcYexZJiA
/ix+/umVOmV30mLnZSocOs5MxQbnu9Dz7UfWRj9CazlUTJOPyJj3kTcv5xtmf1/P3rNmexMPfGyE
eHBYReiW/y4L09vaFluM2dmhfmghuf0PUIjpNms1xoe/ojJPbRV8+wqrCvgSEjzcpVdlUrVPuWKp
RNvXLjC0tdHCVdN7VG/tMJfuvUnj87EzfbGfpWXezWl8pQz6K88fAX5dCqp11lB2ImS2o67DsCIJ
E825dm8mtbYr+xkDjVV+eS2dOHVyJkAWv9WDfC36cj1nLQfFkXV7o3sR+d/4e8jVJhvE/NQ6JvvI
+aH1fWQt3zsYbXuXmouEageNzSs+GITJuKV/ep/DdvSQbewgWI/ADFY+KcMsHg+zINIYVFawxRPO
Cd2Vl5ySug3ulPlglECk/CyJ113uv012/Za3VKxmFPjYK7jQpJ7s6TS1QEuaIdi4Iy6ZzjMTClhM
5+wwlJRqGi+mm11cRzz7ib9PczuLtLrcLwhSjCEDs9bwFeTUGQZlGqwlIVhH5AjUXvss+/TQt0VE
wuPT4vBXQLxZ9V313TnGdkhADQv6VNj3VOkl7mELmvlL4jVbCuJwEfbXQJfHzqguXjbuFh/AVi52
Vtbf5bJ2j53eFfYKiwknn6FSDHQiSqrsYJcY9WTF+h+zbOS1SBiVlM+p328phYqvrRjLtZy1zdLZ
h14Vv/lg3hWyOTLiGEBMqjzKNcop9YqrXqTo/76OLyafvowJRLJEzl5TIed8WAXOoSFNM/p9TGwl
NEWGeS49xmvTve3rzA2YJxAbiTc+BCohmTaSpQqMHruj0ZSYhgbPqaLGtE+u6o27zua5ZXIFxNTp
xWqcQ6N3bmWa4z+bNb1/1WyqG5P1SHqDSyK18cLoMzhbP6v2RhpfbpDOyygKJh4MIkHBCxMje62a
R8wyOA9Uor74HPfDFK/uzmcC0Sqqh6jgWbncPe2loa3NDrFU8Rqpw9JCI80xNVYxGmqq9uwvh4vd
WmQ9GaXvlRIwvqqRzR5JUk85zakqff8k8qYL02K8AnHbLqzCmSWoktILZW+RcPyD6qpiO3bTsbfa
u8xwXni0HfUKlq/ZclbKCL1hYjXcXSF7LoLRLq+9NVr3AE2ckLd/CP0iPuVwZECv7hhOWE2iDIHJ
3KZNSxFK/YU4za4h741Ql35oL74WZU67p23jpPUtKlByptRtL3vxwpMIv9oUWaV8rsWIw1eNqDaS
c/ZqjmP/x/Zp9QmV25tqjVXG+R1tKzvnQZWf2E4G54R16AEmKunwgTNhFA+O/eNanOOypvwD9TeG
OE/KqKwyTu5e51/pw0SOmos4wpcbECqtoVqwMjuVviz/lcP5PwXt/n9GE0yXKM3/nk34uNX6fP73
JMI//8K/ogiW9Q9P933Hp/TiX+G3/4wimOYtb/BPkD1VPz5B039HETT/H6QDAos/538g5+aQk/x3
ls7/BzlqUg062BKPrML/KYwA1vsWpfmvPJPj+qjytgPqnqACLBnvf0Rtera5SrPZ1rdF3AdRWnL9
HKAjYhE2uwypwEh9Bha+qW7yx5Ftem36mELR1ZgZycj1Pnrjz0S2oN/mcMOJSZe6PiE2D5n/61Q4
x9xVWyZlil4MnzvUXE/Klwy27m0xmQTTnvpP1/igYrQQbPX53mzI7SNKgJPVr3B6rGQfaBVaURwv
aXVOsA20kd0wr1ArN77ZdYUMAH1rRrpMBBgnZuGihL5n5gbggqqfLBdHPtWtpIdK145qDvwTenwy
s5aNAQ3i0skAiZecpOB8kqOXCspV6nH/cBcd1xz8wg8W7rgIIMuwPx/Sp+WGXwOd1D3Cl+1Du86m
t4bSogNNej4vrFOPbbfUPEHlu13T/oUg/yM8UUTmbLDN5c3F6233uC695tMDf7yiaWbZxwg0u6wZ
260zyfys6wqjOt4Dgadt5ZXgTo0g7dZFOtk77pTq2HUF9kLdep/7DAhQrfvHquy8e7PU4zVB5q+K
fWkU643aVaQKQIVZrwFY0SPUk+GA4Fz9pZPTH+KmtrYFnlPsBiPwjQ4PpiRKA0/S69+c0mcPidIP
8C9mTwkmo6/B2jmjtHs2Jm4B1o47TMOOSPNzq3ie3HqY0Sk6PqhVW+uyvWrdsgTvY+oX3TEoELfB
VVe5yWm0VV4wBSCXy5YmS7O3KtLTeDyHSz5k7Hbz5GiTSh13bVE2goJkeV81epysfVfV8bpyizYc
pOJpTeoGKCJRQTzQZtWY7rNZxwCYpxsJi2nGzzFo6D67pEkDBsW+a1njMkhXcdusISox4+eJzd+w
yS1qa1CQPpbGzBTuxtUCdcYtPUQTS5/rYlesAebBbyy4Vq3pwzNF+xva2Ld3Vt1n8YE9B+6qLqF9
+MAHXngnQ3hfKRYSfORWrIqDg+ReY9bGaSe4ZKTL82mTQM5NtiLxzXqHR6feQR65mkvbkNSo2W46
vbMvSEW+MPbQbVjPBpKdhZ1qrnYUhZEVCCqjPJY+FFlTbz2e1NKqmkiM2Qzul3PfarGmqvvufAt+
JwmFLg+hZjMJewjLiFkLqqJgoxPNbEmCvY8lz7x305q+zswwedSa7nKyh+TBMtHH1SK2dt7/Wl1t
4hNGwAMoZ71q/Dj51rFPkNCqi9yLNAOWsIZiW30lTY4SR1syLhGPccGNpqJymqNA8GiRfIWGtk+w
I/8exK1LWSfno0mpwfQcB0ITKwUXO7QrNrEhGdGPOb8dY+TsfWcEPoqhq0/coAyY1UvHZ0qpLvCJ
momFBTTp4lcAFgeb3xMECZ6dr2Emr6dW49BmGt9La/rhXgD/oF084QO+aCGx5AJY5CYpJ7p3k8Hk
jKct1tAdsiBrcq6JDpozLqb2axBDjEHWqjBBDANIlYhWXHI2rq07MuKJQV87uxRAMC07ldVQ48VP
gHueepikV76809qZS3kmwqW2dZJR25KI5X2225kp2x01EiCdHulW8mPfWNzKUirsGlvfs2rGQTKM
yzMY+osm226VWUDTzcJYNrMSv1XtzUfJTX9jxpp39POe7VCZ2ge7yTTmmowmwxaRjeSW2+h7w1Zz
s2nxWVobr+lI7gfql5rIIDKKbP5o+uq106A3ZKU3H0QjGdS6wDsaFZPrIvm9C6cPK8v5GSctOw/s
klYLjoI1l4b9OuotiFuU1oObpbAXy4FkyCCnhGHOHooTAc4l4pTaYQzQf4NMpg/cb+NTQGUVAeQJ
L3kyu2XY+jpRF7d0904p+1Vfu8sH5Bm50XQq2m3Xy0SUx3F+ypG+9+Rai6sPVfCQT+UF6BJuoLLA
R+PH/sH1Y3kqe3bW40SZNVZ184HBSb01rhy33Gn9fVawVPWHOn62JpGsHW6D+MRTe9wbczdeMh4x
7boeDeqpK9P5LAYneLdAdeCcyMb7oclzYsLN1vbjcuMZjbWjHbTaFXqjnWqNtWSd4qOwRpc3kU5t
7Jij556QgY5ZRqbKG7unKi4Bl1hN0IGXX5w/HDgPDnrjLSk3bNs8PqUzbr144L2Qckee6JOtRGi4
3T08YpiNPC/LBrOu2VY3T8gV+8CRSEroed20WThJHkHUL5u8Zq+YWv0uB3bMgrdPVtUt5aADxuhN
8M+Kj23T2vODOXOPh0SHLNCoMNU9NLyFNKPu2S+srvlRY1+HQFOCbZp5eCZjX0eWM7hbpCI+uGwB
qYXVki/bUOqwLAtSzcxkmrL6gHpk7DzWdmEZIPkKZ/5OhmS8+iPVCVn61IJzXFWaeXHqZEdwYHyi
HJUUbqa5jDdJumxjS/3JQV6LGn84zoJVb3101ELQR3boJKpWqnDgTj4mw/Q1acZoUPola42DhwF0
1btwBLMsOaOTIC+1+UPqNacgHw8pcba13iYG2W/5Yo7OLnVl6HQatGGnyQ/Qi3DTBdRzFDWWrqyr
Zrj8y3OeEZP35VxuYOreY3znd5k2ASuoyJnZE/Ha3l0LYZsKG5chax4BAM9OSqQ5Lbgv2fpDWsTB
UxE0TrjAWn6jnjx58RtaZEPLpgtkY9QJNaTVkNvMZROejk1QZ326Z07SGrZXKTB26q/Ep2ktl7py
amQc8pZsIlG+hw4FSi18DbEkpN/4G8S+QTTX+zO9qugMWPtMsAdChCkb/w1FJAY360K/xXXKV3/0
5yjQMVTP7VKq1dJ4JXlUvkH1xphLa+/jVeeRrspLtyhMW5KN9eGmkLy3lalvnHYOgGdlaHjMPdpV
q7i7rDpjXIwVVO/S3ZLRnT6HefZLmOymxkFyyTHnhflcYSRYisw6J5Y5eK9D4jbB2uiHvFpnQ5fc
62bfXxZCWLs+ydh2tQ6LwSaZGcLGmSpnjM1Dvh8Dm/9sUyGy7yxjuQ/y2b6r02YiBwDpdoGeFdLY
cKt/4EM3MaCsksqdbzFWe92PmX6pE7BYpGAsNt055CZ7UMBzK3FlHLu2taldiDMtrF+5dlEt9e1g
1vMRgbY9z456QP99b8j6X32O4KEtycXa1XSyVYMAgAXHiSbRVxuCb4+Qgrmge4N8YN6+oGW1kRUE
J1Nf0i3+wXLdSVuPqtFLLpxaoFZ71d3Y6eMl4QsdSqnv9Mzi3Y+X38TVPoVnpIfUG5J16mW7udX2
HWagT8fPm8jpCqQhfen3k2wImpg8OFfjNFZPfKwsj1PVnbQk+J4Y8Tdo2cVOds4rzID2jhHI2o/K
AfHtVo+GzoXqzbS4rIu6g/wvubuGWt1TgrvYWbnmW5uefIfnSTg4db4T02DdtzAmHkdnKQ5WakGN
Mv2zMGYHH/2U7AeLZ4mTzfMTBLrq1YhrrPquB2Erxw881FmwmVC21wHr8zWJpZ9RWddMTvUb9QaI
D6X+YfUG0P1RL9GitXptlFPyje0Hq6y/6G9O2lM9Ijn7IYS+Zcui04Wd+A/LTWVG6HjrM/WDr2Mv
fAywQZvP7zqeK+oIsp1ISvtLFp0EaVmrh16BTajaOPmqexh5EMPUhTWy/RwULTtGI/ZyTiqxQ16I
r1jiyv5RAas90uuT5SuaONSfMxP8IFwE6N5AIAbnzTPN7LStSxb5YzYzdSEDAM/W1bH/y6zR1rg1
nlgPM1cJOSGMj3uRKZOMuW18Cx2yk+mb2rstpgpRsEnRr9i+AlvOL0PNzqIz7fIi/Fl/z8rS3Oiu
aFl7V6+DNeFStJBfEDG3kuDQakCAgJzgtntlByqsPZPSAJqVQqB7y0HQlL1dgLlvmyGb/oO9M+mO
E0u39l+5q+bUggMcYFCTiCBCoVDf2LImLNmW6PueX/89OKu+lCg7vZJxze6qvCYQcLr33fvZ4UZt
hcWM5FTeaSAr4lA0bXrrtA0dOLulxlXNojXsITexRDA1Gm14roRK/Ej7GA6tL02krOjPirg+H+lK
bsgRuA3gy+/yoNF2Q4SRsbcC8zSwkYcYPbmI8sqjasXokaLiCW+8dttU+QPq/vI06P6lj8xiE0vE
UaD1lTO9sWMkxbqJjQoZqKL7RMHXUA5tu/1CoktwA/BYngpcPfcaUTQXBkvHNgamupNoYd3cGx9h
YJ9DUOnPkCzpNH0d9viK6mwijEg7mdHTGRAH0SsyUZCN6NYfOgyxhhu3GhT2Foz0XjM48I0sNN+j
LI9dtrbhTY5R445jOqdLz3LqKxmX3yJamds20ot2Y9qBfypzxbkge149DxHLbTjCUNmfDM4co1Iw
gxhkcHdjd1Lo8V20uF46XRXbpqeIbfsmZQAlNa/iMvEv7Qhto88hi/WR5odnkJ4+6phCS9i+W7uv
fJRbTb2P4sK8y+b9T9gP+cYQxTe0BIxQlHBh7ED4otmsA8KT1rHvWVNFUap7vao/4eAaNzLwOYc2
fcHZu8jPxsQIWYhCsGbmYLyWfvYUqYF4hHzcwkkFEx1rSKx4X+j2ybHhoBw+1Rz6n/icj17ukxcx
JcEeTaQ8KF1XlPz5Mj0aBVnuEEHSiu766BMxTqLbjoYTARNoQfKNGQwJhIJBPzcI1WAbTV9OldGF
39n2wTM9fCPqnRAROWZwNa/awH7Mw26nqblzLBz7Uh+7djuUyBf7OOZJZc6t45nOFn2I50Kde6FO
krLqJ81BopM9aV1wBjt/IgdgojWbPHepQRhV2dT1dac6n5QkFISmBNb1yDb2RDoRuDdyNZI++UZb
wz8LzKa9tGsM/oJiwbOHS5v+qEJvMgVrNzqnoq2Ke0VGgBHm1bnRBxeXZHxf+2QmSau4IHQ9BqFu
pQ+lFT9QOKo/Yb3tr/GyKrux7fTvnA9e7EK5yrXsG5E+2QuQueoiGWM8InrUq2e5X8itRpWVjAYq
xLqY7HOrKFzQX8rnQK3Cwxwe/BJpEntQj/pGEeVFQh0dqZED409MZCOVnl6d9U2nnXEIfyZjZPYP
N0/46b/ziXgMCz2/LmqhHAavJ/Ityy8s+jYu1rxoj2zfeCPurX+QFHU2TtTZW9wreD5GvyKiz6Nv
hT3/rFH0bx0pOMPGTmva26Vq7jKtSx+HjgSLqAuqG1QhzZEjG+qqktIuuoeKZiJ+QkPz7fOEKgrW
2DGnf5o0e5macxlYVXYm+eysY7i1C0crH8uO0oiC6Q3RUD/dIixOzotYcAJW36bBCmD6qf4+VxkP
dEuV+p5one+RJ6qNPdqk0RFTd5kpKWulXabkFonMrRRz2ADTQ86mlqQNYWw/AdNXD6htr2DaXfSj
9ZntEZtyAhivyHVKj01SGRfAD3OodMnYb8i2s54z9BlsDYM3UjlU2hBWuauxu18QnkLbn+yvC5yk
ydYuRnwvJrg2r6SKTR+2SJFZOS1WVTNEQh/X2fBCYNFwVZd5cgZ2PqXzOD21Uznt9bG1LsIpSvlp
YbwqYDy2akrMXNKWZF6qurfT/Ca9zANUUjrH33M0zuI+zNR8D+uLdAkSblERIOjaQqFHA1Qo1QFu
IwZshTkey5zlGrZ1WxZ9sMsrVWyAsKRnozeVxxItMpJzR4M0IMgwm2yOENF9LWJCensM94AJZh1G
Ntx2KOV2VDffRBc5p6zT5VkqrOZMaIi4y6r03dSpbqSIyLgchbrtZYiF267T85790xWgUIHApY7I
68GUxTaSQiPkP4UTE03hLePH3NZD1t4qMs6hZzoZ5TrIlRUG510y2OyOvJ7coEkfrV1HIMrWoiXG
Ap1vFSIn3Mwjgsvw0Jg6ktgs+AzPrHiKK4pePdkkbx3Bd+r7NDKvxyw9QimJTpo/FFg6AhxDnsXe
kfmBs31jR7vR6DPXju0QOi6VJQN51QEt+EDsX6GR3UJqdmrWj7k/fBp9KouUF8Wzn1RfCU27FrAp
dinqhU8N8o/526qPQgvbg6OK62Gq1F0sjVeVVRY4KNa1vpLxvlCgBrSEbyE27ctz4TXhhQfgC8Vb
ZN3ESUTl1e+g1w/9cfKxwnfNSAXRCF6GDnnAOWf2xjuJkYi2TVfWQX6IyTnqLlAzD/dlkGHwQHHb
TvArhW6QeuLhE0I76GOexmk/XtewJC5CXeXJSk9Xx21MDwlaFtND8KkEkLOJPQ9W7eigo30a6hiO
Y6MOOpREmdpP/VTnqCMp4n6G/FY8hB3fGwyogsy6llDFEn9fkeNbcAbOhHagqUO9qfGLslgmis+5
0u7Hbm+hMb9IajXhlALS4b5Qa197VRrKdbeW7HvlHD6nAGiV6XpKgBfkdXHbYL+nAgVsa9ppDuqZ
S70HYHBeaiXBMGxoteBUjKbeuYh54xxsiKZN50okRbfrfaTH50bPWNpMqF6Hi1SqLRlQiieum8ga
3zopSaDqO7XMdkPdUP0MKS3fUPl3zixMnOTZ+Gh5kPd0o2Sbll56rfWYaN5E8DkFOIRE1V3mm+el
oX31cMVu4kRr3C4lVUQdLOyZ2vSJD6F/pH4bHST2VVTftCk+a8jWN3FEqSNVnGFfD5PAdwFzeVNk
dnHpRDXql20eTtm8LSc1coeALvo0eGXV3Ioa7xtiugGgTEohGbZFl92FFJDQuXdZkt5nVV+cVApC
c1IdyRNQAz7Hre33m7Qv2su+mGhLBBp6DdQJYHiwQolJcVk6MZd03WdygR7S0vJeKjs27lqoZ3eF
RmSXCEbw0WwRZSkJioPJyh7cvB/8gmMBk2TApCTSQ9kW2U1KbOExJtCTcicl809T7VlHFLDmHj5d
9SSmYHzTPfIlLBHi7NMLmW1NGvxJ1Iyu3wzBRu98AhTMwDz2mhehe23JZAiYMQipMfNauyQSr6ih
Y/Ta90FIwRQyFeb4ksoxFWcpUgDhshUvzTO9NQL/wEfvRJ8gQjh47Zp8qI9hkGq4gghnqPQTwGkz
dKWpeeWWRNGKA4Sg8cMRWeYUcTNDcLsbLBGuEzIhbLKhq/N9nONFwGWRt3CJDRMGCPakkFV1dMeY
Jv+4a8pxmkqExGlWsy2iZ91f2GX/QiuIGDvBu9k3kwPUBGgHdLbpM4qSG0rT5/6ojnStAYVbY16d
oaZuN4g/7GNGS4kje1ZQVRyhGNheaGyC0GbXaWb9QWZQ03WfMrbJbLcRfTxtW9++dDo0FvQ7Nj3H
lS+EX12DYDG2ZTekB9FjY0UoLs/UfFCuK7Ml346iJCZWW6WPEDGTbKXWlUevKGx4tDXcCdDCxfOU
BtYTSB3rYoYCuxr4o+egtANcdQrZViVY7EdcJ1R50ynf+6B2z+ySiOI20NN23xdNVfB+sJ9ji2a1
L3CKKbuET2YbV4aeYrBWRbQVmUrMmxffkdTwPEH/Ivysukg1DXNoULR7cwjAMVbVcNAqtuWqhxif
LXjmdkJ626RuamubhqMglcYurjuToYuaRiEliErV3upoge8sxHbU8Cn5fJ5qB5whLgN4rWxvv8iy
fq1zasxJ1ciLQi+Q+tdsnNml+BQMRX7ZDFPztSvs66bnwBXBet+zQ3eOkToMyE2DItn4KYGruX4l
nUo5VM14sLvwqozrs6qQzkmTHnRnQ42gdtgYrA26A9u+RthTxQ6GSpB82jbvato+qPo3Ckv0g2J5
V3Q7WBQ5TN8SMV3heRfJHZlIl7IM991knoe08yoCY/AYBdkXEhZKis/Wi4mUb2cYdJkCJ/LvtDGQ
Z1QBgtvEwlaDYkMc5CCo3gbctOPk5IM58ddiio4EBL9khT+vF1QowZb2G6oBXuPjA1SHb8y36eeu
gmrFV+/tpTpeG0ptQgVt7HSrUCHYVXpMFUlXtf4Mo6x5r0sHgQihjiBUek0/I4wPke8Uiweqsq+9
RLpHWMsVp0T/wsQoBXmfFMAR9SzSGIhGnuXf+Gjv9U047xUSs62OXZCSVzzQa6pqFu2kbCayLtIR
lI2uXLWaWe2QIqenQSl7NzCYnxnQtnKf2Hl533XxXZiyifWwF+9tepsABmKMwoXA74tgGrtDmh+z
Fl1ypJM3NtrFnPKYXqJH5BDoVfiKjfqrXzWcWVv/ypofaqVVlssBbhbGw/8A330oUuWpkkI/67yW
7VuUfwritN7GNtLDSOtfenKIt8SCwpMaA8LMJFMIwrksRRdRgLTz5bfMMmnSWLr6kNmsBXrcXUoz
4KylpeAYfW/PH0g5WkY/SmVXcGGpHWeji5tcebZg4WM5GOJzuADpDqFzimwmDoKHzmAVO8V911VX
Y802CbdX7clTSrXfe66qzjMRtmOmOpVeMm4I9TRYd/WaPJbeHw7KoJ/UvuDo4RTsdpEty3MJqyZ8
pPEREDQA7gcJCjamZseJMCi/epYqT4T7eXPokqiL8/9BJJvx+P1f/5g5178Wahza1yqrX8f3Uo35
X/yh1FAEmR2OSWaHxkZXoCwi3/4PaiT/ScKnmOUYULUNQ53/1b+5x4bzT4ugGgO9hmaYcMz/lGrw
n/gYVMG/cswZcv53qJHazIR8J9PgByzLMCxNGBIApWbzO++xs1gemVctNr5aFTgn8PbxJ4U0uCsr
V4IT2kDyF0LTwmtcNJeOWtfnlenQpiX9Yv/uof2EFrygV5o/7gQmOnhomycB7+njnSD+AN4gsANH
TpyHu+5HOkh4QXhX9zYmRZZvkLI+E38WXBsx4RcoFy3zUCF0/tLUisnsPzYmKrDaOGu6DnV9ScLa
HVyx6fqv7/QjRPbHjdomMFxpQO20wEV/vFFEUrpH2PMsPGTjCqwSb3t5bnnkA6TsWdksFKe//sUl
zX5+NjZbZVXoM0Ebhc7Hn1RQ3HWeYKuRh1s8HcGZpebBPV1vhdLRyKIviTtQvPYJfjVK7/lkoiNP
Qd4cgssg2BFGYRweyLqtdj9u7X/6rH/QHXn3lnYvzcv/gYsFSzGz2v/1j/vX7NV/Sd6P+h//4t/D
XtP+Sb6aypdsGgxgIuv+/7DXrH+awrERPJP+I1Xd/HPYa5LIINWgpoAjjOwf8eewB3aua8hiHAeV
FlwiVf87437xDbNpAG09C74Y+9S/Zhb7+2GfexQ+x9S7pZSFK7vSk0cSV/sG4FJLgKLR2MPXfLC8
w7sn9JMx/pHybP74VamDyCWVgbgvfb6rd4xry/ZH6kLObYdXjyJUGt6XlAB+M1h++iMOk6cFtVpD
3/7xR6i6lPgD7dsYR+AToB7son45jJu//lNmHPe7efPHn2Ixc/NY+Bmg9h9/pbU5KLaGfZu2ARFI
tvCNW8MOiXBxKFaqmfX81z8HQPi/f05T+aTA5OtCLCaAmK0KRjjrlj1SeaJycO/3mnlRt3b/m7/r
Z0/P+vOH9IVsT2aOaNXeuuXgjSGNWQkwD9qYv/5rfvb1WQD7HZu1Z+btf3x40q+7NAjkbeqhgeL/
qfMJFZ9bOFOh7CmS0J0yoE/9MVX9kmQ+Sx//+yFazJ6MyHnhXfxsEk0hCdD2bZ0i9OuNKjCpghvG
zgtMohWBXN23lcPu30qsz6Zdy72pp/5XWkGkCSOqwk8XsZ+1Kqc87wOKFLuEWNbwNy/gp8+G+gfc
fCSaurr8sCo0EU5k3eZtWe/Zxk/g1+CrwnC0wze66s5NoRvq2V+/kJ+8dfYhgk8Ljwv46MWTGdsg
MIiavx2QHJ+Lqnd2U+YFf39g2uBiNEfazImYjT++9Yq0J3In1Vsn7eKt8GyKQVVru3/9l5javGP5
ODJZLfkJpl7LZhO1+Fs43kYVxLWLYUKijhvd7J+wyiT5eWWjT96FNmLmTaJFVrvrhNaS7ZVNHKON
Utfas1FVyzfY2p6/Y6Pe9ZvaMrCK9xmv5FBNtZXukC54F7KcRf09J/mIsoIj7+J+ZJMuHN27meDS
KRzLG6LBHCcsHpEQFY+VMbf/uqGs3oKubuii+TaKQYg6NShJWv/0q5RC/zx0VZdtBhTgD02h8vJT
QzuqjoTR4Ku4XlDJhDUtQIRybt2UGVJ60Q4XPjEPt8VgYybL8jB+MbUoJPjbQsBAe1SSVlnq+qPX
G5mNi9nR7yodx+u+zgp8Lpyb0ttIYQgCdCn0OV6yqqhJ9Gb/DJeXhkOCrAdMalng7UbByTkzxx9C
kbLxmlcjIFeQJMxG+ea3YnirosiAiNFY0c7E8Y3eHYDnPc/ROYohSx3wegh9twwx/0TTO0+P+Rg0
D6oei2jvU4s9ZqqFGK2oBbu+mowk3/ViWsCHLNe6fOdTBX+zfZ2zJqQ2QYAPZ8/8AnKLjiyNKWwk
PNnE0ezXlfJaDd0YIyAy8N5AlbLOPRzo9p6yuHjOPBkOG9CgU47yVyGOllAonF0YEBxQlibB8alP
DG3KL2yj2EpIeCeKF0eAYj+yqPgHrk71xi5k/8VW+vaClG4bkaseVzdTV5sn0FT+C+RNTr9RFGQa
nqshfsrQ7ET7MDY7ua2Nob0I7bqLXdEVFdqXOQ/zoKp+XOzw7PfIlZy+2EWIOwkrkFIhpMuuaHqa
xBi9hBrV4o0OCFDZkKJbfE0pA1KRJPyKjg26Fg6sA6rk1iGyejNFFtxuTv7+N7MboD+CY6eWjs9o
/Kb2ZYtnjkK+qw+x+IwfV6Y7zpJgAi1kZROOyV6nGJ1r3lUetyK5xB4E9wbyQd7jsbOhNwEOvij1
XH9DVSvHm9hEkyz8uL/KI/q0G0A8o7GLsxQhKPztiXppqyXpJpucuDngfKZE7PT0C2FMTAAyEHkZ
NESaqgo31BYolxE3pt6VGt2XTQkLB/lZ11OY7KBo05XyB5teshpYb72docgqO5SVSq0yburSpAVr
yNC2KVaoeHfRbw3fwkEzHgWFuWd6KeG91RP+Rk1Ows0TeD9f+nJMHmldmrcx5JKvzsBWfBfiUpv7
u3l8zAe+5iMGouEKPykuYlKv8hkQTVQqf2vxNRQ9L2iyzfSrirL4C3dQf846q5FbmU3WOYHyJV4p
LXeenUQnH3rsKklwvdPQQjamdvziZcRMuIJn628a30G/RmdKnVNfqufQmEhsJnEmeh15DYTvIu97
0ESUf5Ox4n2xM5t6ZN4L/7moNePToKMo3wA7ya6x0ndUVhxCsKkL53G4FQYrIeXqaLgBRSyIm8ms
8IunBMGlwOabbXXFwyRo9VT7of5MVb/v0xJ/JZ6lItvBozMfqed0DyCq+AYHtf00oGv2IbWRyQGw
GLTVpqEZTzF7MvpP2iC923KE60HXrYYoDI2AY0rqOJQ5sr4DgKuHst7AoTLHHaghCnbxTO/G0epr
0T42Q+2tx3RL2DDTMgHuVe07OxawEGWuEP1NU/jJbZ+PI9VfU9EuJFv1YmNSyVLd1iToYzMojk90
M45FTld9l9zGfPf2ZrCLhH5oY5g3dQ+CHn64Pz1qPo3j8y7q4yOVP8u+pKnRFs9pizk2oBwaekAg
M0VjBirzzAEiJXMzDS/sqprBZ0zHWbMpejPF895aVa/fE/xBbEuu1uKqAbJHzY/09HSnICoR54pj
BvUl6LoIoHiTMXLNQhTO1uL/9tx5VNCtdWyyii1nmpO/TR/9eSH6cYeKMUxc2PfipMHkfSPNG6tV
MkTTgfoxOesU4PN6kxhlse07zOZnUD/Vk0K3Y9ggAJZfKjMZLwxk/8jasUtjIdKl8r2LlfoTMmTH
pKcyTo1LSHH43CJ4uFGzpHtVAnB07L+RKgLv5NUXoLh62Dd+EO2UvCYLgGxs47YQQZC5On1bAAFg
bNWHciyjBEdR7YdnpT34jTuZIcaOQs9R0StBNQ6U5FNoRA0Idh+QT6R/N4dIwzluVTTeUWub0Xaw
Ivi7U++pA+EORay40q6sq6QefFIMSB/S4PuWmLBUh1gGtyviBL9dapQ/gheGnWic9LOnoiXcdFbU
Nggi+Hx2oKpZKDPgAM3GkCV6ixIwAm1TPfDAVAydICkoky+ATGLEr6IHFWHENUR0x++JK6xk4yVb
cyzTbj8Y6cgS39SoA3UZF4qLoTHwXQMOGJ8i6Ba0A+hXv+kDZkcYcyrVUa/6YZZhIdqz9Ug8ysVe
QGAG2i4Etg74LiRplCXxcuh04c2wn8ucHZKUrdPmnYbQRIgGdw00uG0f8tW7VkxNFLW3ib0hSBO4
upESsMyD1KrLS1UMfbNHHml3B6/OWakkMq3oLPTw6V2oSd7RgWApwDhpxtFwTOtc/2yxMzvKoE5B
VCoS4ARbhZ5e5+h7WzO24Dh2flh720zxKuch1Q3Wn+sJq344m7XN2ynVrGdR9h2KWqcc2Z9MDU5d
LfYIB7F0wN44Q2LkChC6+MsmfSb01dqo4PREtLe1Ccmm56xLNg46YVs8Tq8zVLoijZZuWY1a0qda
1AmbisosNlu9p/9kYcYDx6172tswa97PhAc9YjNowj6I0VOGm3CkZL7nyB7Ad0Tdp+Dbi9J7qeit
fVaNPX5j+h4W/6h2ctFRJaPk+uiNXuzQMpqc9FA5mk+XiEUEfWVTtQ2vOOgxDak0yrZ1Fdrht84e
c0pfASkGZE5pTg1EBgywkW+cUgcQJKamGOJ9q6kWYRxRTDZjnJ13fg6vBh1I1W4dwoioQ9GnRt4Z
+cVrzYOmBGQGlUkPLTMxwCsD7ExBkKy21dtRu4CYEOFUZ6eCNUZrWzxWaYGRdkLRSwZnM8nrSGN9
JYFrSh5B/YP1C4YJPyxnLQM1qMI+G4el8jBgR6tOqey65lhQxut2E5jWJ3TTVnL8sc//X93pH9ps
pft1ufnmJWYpfMneF55+/JM/Ck+W9U+bIjM7egpMc5WIU9Yf5Wap/pMQL0GVl6MXcXpzEfHf1Wbd
wvxnSRMO0R+B1JwP/xNSNDsNddxnDmZD/rtj/J2y08dzpsLnwNkMKsxc3nhX+NGAAsRyyqSbq8Le
Qj8EwTIlv6kg/+ri8//+7uISG9rArkC6mpJ+Eg67OaM6vHvEN3+cHv8va9MbtNJN/a9//OrSODbf
X7rJdTR6TgqWAschx39v1n1NcuXVFyfV2NPAu7S5xGw2AGFxTnpYJ78pJ/zqzheHbTTs0g6Qqbtt
pzynA5nDKlE0657KokYU9FHNygEgjtX7HkrRS923694lEecfHjhejdIg8keilAjVLQwRc0cwTbru
xtVFswNPldLDVgf4gCQcnUBOrpMqd6ueyrJwoxemNXYYe1wLW+oWTfobopriN5WzX7xOdS5tvfvG
HbJ/2zjhkfu1oWzJLx8AiCsrH/pidFqCkpPdeIbLRkG57RoVKk3aNr8rmf7q3uf//d29134gO3to
TZdt7xePmoos9Md1z3wxPvN+quq04NJWSpHChL7ERu6PleaXZcNf3fZidCbgvpJJ1KjIiA/GTMHJ
rKqa13U3vhieXtQOZGnBu/G17HuUlBdhWt6su/RidPKVUByf5yyfKAtSqXdAq35TyZs/iD9LbP+Z
xk1nMTpRd0u0XpHpRjoVLrLNp2sfKfqJ6fdv5UH++QuLERrogcKGPjRdei1HS1VgF39f81hMZ1FX
ZXfkkC4VmK5Go7wyuxesNKvmcVbRjx94h1XU9BMfE0iq9kf6f/Gp1cRvuo4//wxpJX+8uBwj2v+q
N7hgMS/klJ6R9+SueySLgTn1vanm87jHFEnwkTiP1b+XHvrne1wMTM1rQ1VwandLRdrnPhjNN0e3
osd1N74YmoYpOnhJXF0QfWq01RVHv5XPZDEwhUzb0VPDEY+h+D71EOQpG3xZd9uLkRnE5MkOLR6W
Hn7h3iQpcIeetFy1uEEx+/ihoGqUpPzUg5uY8obzOeyS8mHVjS9FAgr1p1IfB8MNC/HYgwcJYXvv
1l17MS4TAw5DG7YDRVzzZCTmFfjaP5Qpf3MGN+3FuEyR82Fu6Ee3DRN8IU10BU/m+7rbXgzLUU+d
Dmm94UJFof7bdQdTb1/WXXsxLoUKHIu69MB8YtTb0nLelHRa+UwWA7Ou+rzIm250K7V/Lajl+Ppv
WpXz3f1kcVj2XVODQijuVa6spVeoNa9UH1jQuieyGJVaRNWSQsfglpCpTlko24cWo/C6+dtejEtZ
jYTEFMXg9rr9LTGN+zRxfrNi/uKhzOKf93ufKjdJy+zb0aUYjlYj0M7pq9mrNoWUGz9evJu0UKcf
MgA97A9aLe4wS+xWPfBlezv2UOq1Du4MXRG3Oq066QXrvm5rMSoTz5zKio6821mQR0IzvCB22V95
34thGfno28yiIkglpMsikxNpkutWhqXsx7cdP7HnryTOlGTndBxkbYC2675wazEuPbvwEP9x47ZP
KRFRAX6tqFs3NK3FeqnDuSe7iA+la5VjmOlPPvzsdR/KYmT6StwZisYHHhtq51bZEGz1JF61lcW0
/vEDJ9+TxiJCJjcpmicVVPemVdWLVTcuFyMzKdGJGhZTSl4NIB4tfTeF8cpFTS5GZplbqlYWLGpy
LO4aP3hqoQyuu+/Fejmjh7yA50yaaGDeKXXYfY6Sat10NYuW3k9XtIhjw25SANZe9mAO8g6Y47rJ
Si5GJn5ZC9pjOq/z9N+h27yiWF/3SObJ990BEwe7xMxIZ8Hq9fMZIaUl+sO6Sy+GZaBLGx9xPLi1
ifVwKNKHIJ5WXnsxKnHbF4oW8kRyO5xcTG7bBFvIft2NL8YlO0EDkUnM3qey3qKhQd7edNnKiy/G
JQ5KK/b1kG9QIN2Zu9BlNt6uunFzMS7JXw36UuWJB1pzqceaa9bhl3WXXoxKpwX3jXeNT3BSXofe
+Wao07qBYy5GZZCbtQXREHu61ak7zxK4kZXwbt19L0Zlp41FY3J6cO1svIsdKihWHF+tu/ZiWFZJ
SuqoxtJgGII4BlP2RwFMfN2gNxcj01KbKoJHM7hNoDoujTA4o2A31i0P5mJwWrRFyb0pJ7efBvUL
xjDnxUMcf1z3ZBbDE7a/ltq1OUBrNx8xaN9ZzbrhYy7GZkOTJRp80qINpdmHqFY2la6sq7YhHf84
GdYV2oZq4qGIwrgFgrRLq+w3Z4f5e/vJDt9YDE1FEIQRqiWW3TZ0CQVz1ab/2sNi1sJwt+qhG4sh
aoTgP0eY2u5QBnsSD/eI6td9i8ZiiErTA2SqcPc+rqUNvIzHnorKuttejFCfNC2rmPLRtVq6uUY8
YSQ1ldd1F18MUVQeI75ecHK53pCH0T+XxbqDj7EYnhh3A9EJ7Pp6n3xPGuuVs2y0WXfXi8EZqLZZ
RcMERTrNv+TCu1GDr+uuvBiY4wSn3Jk8lraouSEE9nMAo3vdpRcjM4EjUGYT81WNRHU7OLiqxmpl
TcxYjEydZvUY9YxMZKj3flbcq83v1I/zC/vJyNQXI9PCDthZhTK65K/CNpD3tVGsm6z05YhE5WAz
owi3JF0I6z6Bp2L1fS/GJAm6CIo6xmRZkmzmqQ8OoSarXqW+GJLB1GgOXfjRNafuM5tmkjyNdV+J
vhiQhIHZvaMWvMjUuo98+TIR7bHy2oshKUPqbFYoB1AMQ4vSBHNvGBiP657JYkz6U2TEsVoI1yyG
02BDQXXadYX7pXsHMWgRqgZfYKoXD0pZx67fdubKh7IYllGOBgLWPobfPLzEZXWm+M3dukeyGJTE
u4a5mnJpLRNPoTHc20aqrpsCl6L9MHCMmEAb4Q4iTLeS+qNlt59X3fdsFHl/5ulI2ZbGOHJ4CMdv
STGhPk3KdUNHLEYlDpQQID51aofMqpz0Y9hH6cO6+14My0TVjEx4OQkULVHpXndW6MFvZqr59n4y
CWKM+/BIpB1nE458ticQ9b6GHSqjCv+sn28shr5p2CuHkViMUVGNiUIOPau9nnzpxZwE631f93gW
IxSSfKxCKZypKMlWDuTjSPtp3aUXy6alotcjTIj9T9DcxQPomNxZeenF+PRli1xxZrmgUL/2pYMx
olx56cX4BNk/1nXIXRdkBG9zsHpbPV9XFlu66qrGqkEzkAgeRsWwiwCIHLNcGX+zW56/hp98jj98
Cu+qEkkN0CmxKmZEZWy+wEKpL1MvrH/zsf/q6osxOpDWoVnkqoAo1r75TeTDb5Mvq76UHz6ad3du
oOcumnmnXKTpbYu0eNNXzrp5a6kEGsjOJMuddiZ1TtIu4xJ1qZmtm3C1xcCsG1JREdAxMDvrUhTd
1tf1deubthiYeiI8ic2B3l3iXZDZRmp0HT+se96LkdkncuqR57OhTe6Ra7+kjbOu4vHD/fvuTbLe
YwbQ/clt+sw+QAqPTp4ki/ev73ueWH/2hS/GJn7UTNULHncTBjW2DMghRJ9MzV0dOMHv3Fs//9D5
PD7O6lFvjTU0ick17RISjf1ZK+zDX9//ry69WIuCQq+YyAOezqi9KJVyFY1iXVllqWMCF5tZjU0z
1is1kCZq/q0dw3VT4lLF1KgSulhPVRyE1SHS7D1iz9/MKr94o0sNUwZ3XptyVn67jvKjaYZzEsnG
wha+blJc6pjanDjQcIwoMOfxfSCUx2m0v695m6C2P34olhXj5AjgLuhZax4N2DZbJQSUsO7q8zf0
biS1KhGJRUJlPAnqV4cwjm0ykQa77uKLycXoyVz0HI5XMNvLjTdlj8Sp/maQ/vwj/y9rH+k5Os60
+UsMndnVefAG0kvX3fdi3R8UP8tHyaToEHIA/UR+62Uartv0q8vZJSIf0Ta58ZSwNRKDo31ar5Qw
Ej308XU2bZuTQ0jZ3Yt0c6MiBSrr1Fj1WAzH/njxQHEIciApAo5M321rki+AGiurPkRjqQeqa61B
i8/o79XxzM9SN626mzWv00Dq++Eb7yHjjKnF6xQqHHSnPe/i6NO6Sy++cJl0Igw7tlqT0gRb3LnR
bhJ/z2D6H7ERHvmP993EiPh1WtZu5cXXVlNfVea6+QoYx8dL+0lgJhnQT7eU0VeNjYqmmrfrHsni
+0ZJZ4cOtHmATAQU8TITWzmuuvRSCqTFGT4CiwQ3bUQNPbYnFA6rJnBjKQWSssNgA4TVzcgl9eqY
dFHnN4vPz2cqGAgfn3Xu1WFrj9nkkhaWbaiEnLANrLztxVKvVDmiSDIIqCtDhBu8eyh/9+se9mLd
IedFw8PELsJDOHtmkSVztNt+1STIEXXxTEbQhoXjMAmayqEYYeIqvrvuvhdDsizywakCpsDeGIor
cNLiCLR03VSyFAMFkx5pBiJXtx0VjMTpGJDIkq9qthn2YlBygFBK0ARs80vtUq0yIu+rlQ9lMSiH
gG4vqDo2QNARCQKXb1a27nSCAf7juyS8RkZNyTeIAfCqCYmqQdDw1+9SzPf331txYykFwtYfSHhV
IMhl7E8AVJMm32Ra6Jz/P87OrMduG8jCv0gAF62vku7tfXW7bedFiJ1YCyWREkltv37ODQaDmIlj
DBEgAQxHraa4FKtOnQ9uI/oDGifJQwLu8UuAJql479cHmsIIrwnZejcBJ4qW5z6O2XlBf6i92pZR
Paxs1U+cxGC4zoZUN0iONy/ARgbSS9kaJs7CkcbojdLLWCf8U8iqu0iN1/89Hj/ZSlytDquWeIbS
bTmBrPfOZnNTCePXWRG6Sh2Y4Y2q58NyOrKvaopfzOF3D0SjzI8TZKWo75pAqtM+0FO7r/CA7TwH
xFkyPdoSraAX712gAdXEkQGO/Y52V6QTLO0YVxsyv2uAdnE2oalcJKvf5uqqdJrEYL4Bd3WqEg3T
yCoFN6xd/RpwQlem0zZrbYTBqExkGM4HTB9IKtgvArXL0fIvSzJ2jjPWw428GvA1Nyi4X9Ge/ik1
cIZlyXmAG7hX4TF0BTs6qSYJ6aI6HatpyWkFau0RCcQ58tsPXR1glqxCHQ3qsfEKOnW03NYZ/cWj
L8v8X8bH1QFC5aEmc3HxTAPdvc8BQpZcTymFV/eIUfPaCFzVUbWjMVazSaGJw+ygLw9xnsHNr/R7
uns6w0U2hKWWOulKgCADRr3s2ze/ZzvH8w4wC2UCb05scCUIOwPg/Zvfo5195gDLs93g4oEdrEdT
qL4NJuWV9whjZ58ZYKRIJ0hUgGnQsGRL5gxE0w2yWr83d47nao7grqlVCKFhAqotMtmw92XcLwB1
pUcTnH4MTFrCExqoP7EO7eYzXCK93vyCXvx7/uAQx9hrZFZBV57vaTODV0VCv+/pio/2WkWweRDo
VBKws1maVhf9Fnk+3ImcQyKm3cwjCNxRDGhRezzMkfS7p0SXreFvSZU6CbclSTEo63x808t4k7Sp
38HhKo+mkE9CpAe6oAI0KoOLuuar3v0aCYG5/PHF0WLfgyOEp7dMnIB4v235+otj4yehy8Uc7u9j
IgE0ge0AiDJo4PzUxPF9uvk1yoau7ojqJNnCCv2mTWZ13tTZn1WCSMNvgjtLs0M3G01nvDex9U1i
koeFe65LV3c0V1QDj4S2TT6zAFjcoWgSIIi93vsfiiP41tphUfEJDMkUzCL2YQ333m9QXM2RONgG
WUaHhyv1bhf66RgXv4gudNblMrFOrQoismNt32B1WdSZX60Dxkg/TsG2jRf4rmCexOMAbMwSnmEW
4JkcczVH4QFTwkGjdws9xEfBtfjIZPy/rpT/z46fMHTWJXiyooZZMSZhTR5hAAR8K/H8lM66hG8G
vGOmIz5tSGPdGDjDQJnaML9dNnTOTXxMsoSwzzlt1fKOHPknNccf/Sa4szCbJdpZFDM8eoUnTyLn
op0Tv/PY1R3B7EptcNGOT62EHf4OyuaU+I23qzta97TrdLeigT2h9WmZxYvpGfU7jV0jylpsvV0k
xkQcwV0L6GWuQuJ3rf2H8AisqB78tvhE0kOUBLnrXQZ+feChKz1KWhC/jnYDbXezRQzkGsiUz17z
hDvBrLFRPIDHEZ2CVd5XgBWIxE/AHHJnWTaBqMBcMugGxeq8umwoNd39tG+hqzwydd/rJsSQROv8
XllyxWBm5zckzqqMld33kK/RCe05Yw4jmm0BvNjv2c6yTCxh8P7GmMCdN3wZOvIOQ3X12evhrvKo
WjX8gxJ8y3nrtzwSPclnZfwmuCs9SmkwLptA0z2MnB6GPXtbPZ0IQld5RNCAJ4dhiU+DlVdd1z7D
rM0vuGfOeRm0CQmgsr5YBSh41sGpJkO7qWxu/UbcOTPrurGmu0xxoLfP0Ub6U1BTvwbF0BUcbQFN
NEyoLoLxd2bAc8sCkAz8XtxZmxQC+haYHbx4Ff6+CaSX4Zrkp6EPmXNoRqkha3aZKhbmkm9tG8UX
X0PlF7oxd3kyjHME8sEJmNBHYAgfDs8Cyl9p1r9dTOgGPQYWUXwKZmBj9/W6MsovbnNFR3oiEh5V
Nj6FPXsAQ+iEpL/feLiKI6ATlza95H6SMJbXjOv2PG+T373kL/v2vw2JhCMp0/D9O/Wsvqts9yb2
3nNInKU51GNLE9Mivo+CJ1je7nknal14zW9XcEQvjY/ViBAlaY/2KtP1zT7PieeIO2fmIpMtYABs
QIW19cUgt/brDms1v+jK1Rw1oGynTQjTF6WapIhA7n1G7e3/Z8r9f1XTf/jkSro1NcGoU/BLzxXS
lU9WyOir37A7a7OyS7iC5ojIEH6yhU6FysNd++UNLkbtf78jV/vWbNri4UJW37YEGL9hPfzmi6vc
UQx1qrbGlY3JdctXAje/ZI1+dWu7HAf/kvR0tTtbGCQoo2BDHGAc+HC0XY1m34FzmGXGi/KL5FwV
z6TC6eIBjOGpmsdmmuG/p/1Kb65+J+7EgMPisgvMoBIOc70UawyEnNekcSU8jAHHeihMyb5BeCiq
qS8sfO38IgDiLFYFmBKaAoCFEzOgPSZ+28bki9+LO4eoGOpknyMMC1/i8BEoNPVuxNp88Hu6c4p2
aLPK4AGKp6fRl2U8rtSo/fK1xFmmXdAjaBlhEwZHQlmABIpoUcFF1u/FnXWabCqpMc/jE5pnt6Iy
YBKt8eE15mBP/7gJzLJfzIae8JOtbFQqBh/HMAWc2ufV4VT/49MDEMMTUNmQ9uyie8QxcBf1U2QB
JPLjo3uYb668x4tHl6wKbYRGZZ/6VTy4a0YEO8tZZwo51TgOc7gDM9De68rrg3JXfBT2RyXGGoFo
Voc1QN30d0Ab3/1G3Fme3QZvTQCxcNkCNZjCm63af9W4eHnEP3ddnjnLswki+79TJRvOQH5/J8vy
6vfWztrst6wG7RBvLQBfOidN+w2QqNhzuJ3VOdVcLVEPQnRkjpushRSThvL7f7/4v59EwFj8OAuj
YB8GSJrhobQ1zbuC3/89Tqf2LBdwbf/7R/xk2F0Z0sZw3U9HjI0O0TzPRGJus9nMXlEjd5VIabbF
7TgSjLytHgVs3zZYz/q9uLNCm0kwHhx4NMAf6HtLv3bD4iXH5K4nEU0gg2sTjEmkycOCRF9SAXXn
99rOHZSESgCYhqpEoHdxu25Heo7E6Od/wl0pUgMnjgYGodGpD9L3bUQiJCOJn8EP2Bc/zkYgPocI
rTsoqPR7fyMZVKS4y2jPqeIs0qyrwoFdtpas5b/DjH5GCyObPB/uLNI1bFLZGjy8SU3ZGn6Xil9J
y36yRl1jItXauoY1a3iqBcBQcJ9m+ts2BsBQcmOo56bu6pJ2ME8rpvFT1rrr7ucxWIpw6/0MYrir
TJKym6eOYVJufN8Lu8RrWbPoF5HuTwbIlSdIiL7JADQjtCcAtO7Nt6SLSzA2w188/yc7mKtR6BOF
tHx1efnafojVdAMmm1/44qqfwrAKhnq55BYViNxyYjddCrKE107g6p/mmla7oTUAgmp8yORx3fD0
xe/RzkqFXHpQW4z3bgFmhGDDTDnygF6pRe4qoCYJqeM+IpdbQbB2GkZyOwaHnyiMJ85C7ehkzCrx
Ma0ETZSOT3EPKIHfqDinKWHhEsgwgB1c1j7GYX2d+BnNAdT548549Poghlw29RSg4Gh4SMdE+L21
q39ioM3rMESaeGtUknd2+gRcu1/wz1390xbMM1r1MSTLun9oTHOTSeWXtOSu7CkKAzXtAV4cXOe8
mocPgRR+89tVDIHUCGuOFbshQCkXbexxDmAj6HdCx06My0PAKxaABU8pAAdFTIKTVfrw/JrOyqTN
BPzPiJkyV83LMtgn1dCPXtM7Zj9OQtycQwnyMgKirX8FI0mfOjTblP/98J9s4q5mSIgBcgQIVpAk
Zp8q1lxQNVfDfPidz7GzNKHObpZ5hkFo3JgdngujeVUcAI//fvmfnBCuZshM06Iqgy8KVGsIuEEG
wVbDBq90C3dVQ0FMRkEuQzOI6TXi/CYmfgUL7oqGglGvk6iwhIRQVd410XO9ZKnfVIycjG5WI4Bu
gX46LVN/2439+9H4ide4qxkKNmiWRYbPaYdM5S2IR0B+LH6L31UNjeEC7N2MWE6tQTkZebeP3PNT
OqszDiRucwlCFS6PMee6E0UX7X/6zUJnffYd2L4Zx3sDIf1QT5/HkH/we7JzaIqYLOCZ4clpa8pE
RgdkjqufIp67XkUk5UFCkac4KRo8DOP7Fqo3r9d2JUPYY0kM0iyenMVfuzn5cz2Sr36PTn/cCxfa
h+sMQ9IT2ryynAuznBZPizLuCobADrO8luElFk9eUYU66wtlze/FnUVplyVupGbYCJeRQNsjWA5x
r5eAhbuaoSZbli22GJU6IkU4mqfRxn4buKsYMqyda7bT8HTEB7TlZn7Rm/Eq2wJJ+ePHJE0z4zKK
8W5Nt+dK8Xzncij8BtxZlWFqBYCyl5NHTPNLJ3j/BqxQ5ft4Z2kGi6CmUhiXbuBFK9jDkPkl4rlr
VTQvtR0otA/YT3ZJc/CVhrt0hWzQbyq6uiGdAZXXA5B72o/1MdRNmTWp3z7r6oboHB4i5TNKcjaQ
ObBc3xq++6UoXdnQEWWop4LSexpY87iQmNwB2xb7TUVXN7RMFIy0DS9u4+TRBOkHmI+fvCaiqxqK
+oqR2ULYvBgB5JupJ3vTJVv3q/ajnwRBrnQoivc6iitIvxK9vPdsaFCBHnznirNEjxjS6aGBGnGr
0hNgc4+AWHp1T3BXOgTj12AMJ9SG1bSw29hWpKBgc/1i+f8krr2QeP5epQT/SphVzdAJsiYssk7x
P2vWyjbPTNN4flknuG3sDEMnMEHQT7+m+ZSAMBok8he/wE8+q6siIs1+4K4JFQTpp/BBBvAkRsOM
X7vnX6jrvw+PBP85Wi2GB+mzu13wr9k0jJ5v7iRwNY07UFJRAZ2iOS2ISG/mTi6l12pylUQE9c8h
6xHc7joul6bqAHqLF7+d0TUxioDTSBty6XAQwCXmnW7RT2Xr1W93dJVEgwZ5eWITkA+2PZN6+HAc
fq1InDnrVC00WOGmg1JilYq8bgeZV7ufvypIdT+uJQE6HcWmC0FOtpsi7Q9dgm3v+0WdlRpvZFvW
BCCMOKmLbM6eSOxXMOf/UBJNSA8LQZEuiy9wOBr/sRq/qeIqiYZpFaJeIQ8ZumzKj74Tp74OPAug
rphor+Mp28DvPjXh2uSctHeBsX6GF9wVE429SPaakvg0wmj6MRxre5rjevZb/a5/EWXa8mijeDoz
c07a5VFO86vX4nflRMcIBjiclGOo5PbtNjlMmrdbO/vFAK6B0RQ1vOPDJUSfv7Eu+9ynfuwR7mqJ
gKaN62m6qJL36vcehEakzho/M6p/ILdx9xymQ/bImdUHhLJJu8/3QbxlH/3G3FmemQoGMaM+hPZG
iFmIia7hCqQ8V5FzgoJ9mA1jBXjqGvArGJae7C87QH9yfrpSokqlY4+qGS6hNqoejsF8TXkl/G5F
rpLIILgQ1CIW5XYCQFTa71qaw0/98A8F0aJrA24kkiw2a09dPHVQb2R+zi5oIXc282kTc5bi6eOg
S9GFe75Kz/Zs/g8NkWnkjn+QejqoyTvKv/Bm8VLLcFdBJKUVWWxxoVOG3ImJ/Z7WwnPEndOTAgmU
RZc8Iq2q58uj42g9ey0f4pydwBuPxEzYyc2WlanqHupQ+WU/XflQz4GCjdYUV/NqMcWGUCjryeS3
jbsGQFIPdjom9NmMonuuxulh/dU97t8jc+ZKh+paZ/HRHYjMW3CggaeLvlodIJtzNGv25jPqzBUQ
7bIiQYAr1gmSh5tKAx7cIg/q92wnvA3IOigxNPiijTAvvTjoFeRQ4y/i20si659qGeYqiMZhing1
4nLeV1t3P6q5eovmBQJLNFoEfZ71LLnvkxCsXBVzv+QUc5VFZqiWDqxbXK31cH9ccjAVXM5+scdf
amX/9htdNui/aZfnmIPR1uJYRfMweRvmaGCnLktn9IRu8GU7TesWBfk4H1oWVZWEMDzkgfacCM7K
lvuQ6TYNONyC66QAZPV9MhH/xbe6/Ab/9ps5a5u0aCleBnwrxeJPcjaioLTys35mrvkRt3MfZnXF
T5teRX4kISv7zCZey5u5AiQU1oMWXHYswo48hepg1/E+hV4bE3OlR3Bn3qrM4NWnfb5ZFPSeFfU6
eJmrO9q2MQThvbtUfJBgwnRdX6AX7n+RkvjJ4nNNkGJgeDPV6fS0obFhPLUpTT8SIVHyXUwLJCeO
TDKdk7HfUfewQzp7HW3M1SURLTewIpHCySwah8GFD7L7io6a+E3U9LIV/20JEtQjAfLAKgBrWuWj
omseUOG3H7rSpCPThiRVn5y4GtjbEtruqV3mrvObqa44ibekFkGLyZTETaHrFNhwRf1KZcx1SmLK
sLWuMTD9unbl3vBbVTd+2QTmOiXFcZCB2Y6H06ybziQYfjfH7qcbYq46CXesYF6Cy8bWpNVVP75r
LkevcIi5mqQFshLV7DgOqky/SDEMT1QQ6qXBY64kSV8297bugTElC2LPOP3t0ofz30fzT0ILV5G0
Sbr3gmTQ9zWT/QoQUUdyBOYTL43q9w///UN+suu7siQtVCNIgNERwfaOANrkdKSvfs92F6pGG9G+
YFsm8SyKoYUweewjz9nuCpNiMmRy09g844jXuYSD5HlmQ/eLwf/ZuDhH7caHNjZAWCFyWb+yStzD
Jd1v//qHVKaCg2MK+4TTstEC7suPsg69Lv3MFcokFDVnyTEmx0GQHG5rBisi7deixFypjAm1TGSP
3FZ/8DVPcTOnux+tl7laGXkQMpAOWpnA6Df4GT7JJGh/EbP95Fu6UpkBtPh5ssMlPSwC9IKmp7ay
v0pY/JVQ+Ze4KXZmytEa07VLCPXDMKfDta3JmuRB1gTh1dDr/nkk1bDnMsMOWqRNm3wMoCBdShrB
CSGfBtHY0kIEd/n/QVA6r6piv/IwoPSvDN6/vJ0rg6uz9CD1gpIHepDS6r7WsTZ5m3YsyK2xdZK3
8xC/trUVTUFjGcnrUfJNqiu2GLscudoPuOFCGNXtFH+2oaujC2lz09pk/763Y5LlUE+Lsq4ze7NI
w/ZzEwXClGofoUbegbi3sFm3sIuL1mCEx45tk7yK1fAujy5OT9nabkPZHUslCmbH6mu07GosWyHW
jxtRon6A/DCxeZVOzVTs+2Jf1305ku9MDFUDA6xOzLejHNanHVi/8LFrRBrfw4zrqO+PCFCGOxGM
TQ2M7TGP76g+JuvdvnZSDvlKI1MdeTrPagMInQAImGxmgG0kAFDpdgZa+xDQx0oKASHvK3MNTKto
r+SKBNgnvbM9u9r3tGfFrOeq/giO4/Q8SFz8no406vtc8HhsbzMSduRx7GbKi0whm30fyGZYn6N5
GjeeN7DFibCBUZkhKdqD1joUvej5cm/nbGt/Wymj6qbeRWwpmsjiuX0JOCg79w07LFyXqCWJfLGh
rRXKthQy7ZzZdaEvsyWjvkFEX6f5sMlUg/jT78cZdFlAt8tornp9CptaRr+ZMVinJJ87y/q91CTR
aQrHc6FXEA/sILJvq5oq+h2khXl64wmUT/eqj9bxKQiTILub1yAbnmx6LPgA6SIqm4PavIxRgXb9
/bi8JMp4Q5Ggq6F5Wzobyae6i9IuLMIJyC2VD4ZKcw+WQJy+Czaj8GS1OKrmuiMYZfSItPU5bY5K
qjyGyuu1thFdn8wwIAmRjM3SFeuwjvqPTK7VbE9mGuHtz+dJ30HpnBqO6BpUX4J25235MFYd6gow
aerpW181nJVK1mk5a0W6MjgGiq8ehQSUvjGUTUGOtTtQnhnM45Sw6bFe2hCWiPWQfanCVNW3cZrM
uOnpqp4P/EJB1+PuN4WyiNPhMjjqSmIUaMnpOuvSiKj9RA4p9RXPhuAWGck5QJq2Gchpn1X4TKeB
3ph04VMxDrJjOd0Hm5wlr0WaZyFw0nk69WBkZmFUyXxZeuSme+AdvgztuO55Wqc1zYcA9SqhyXyV
ApJxhoVc8gWt36jZqvmQxdiYti/Dap33nKaDuprVyj+vc7xHuY6UEhAqt+lagnVc2ysVhfyP1iwB
SKhd/CGZMylBhe6OqoySsJbXclKo0izzUedkibI3vke6HLN43c4adifN41ZnwTkA2WG8gbxQf5km
Wt+2tml+Z4LirYSAXWHRr/HKb0xWtfJVBUB4FQ2Fp0559MOU5VQN2fwy7al46SX65PN5rejzVom0
KXVHSFrGfdqB3DbIG5kd6qVSAS5rexRUS2lG/drrKb7eExC2yo0n63wOhnFXZzPTfT0heo5EDqsN
++dcj5w8kEbIJocCZeru6sGihibRILbejJ2QxVwF/XjNj2rUJ5y5u36AKvhmTNf5T3rUGJ2h7kod
LHWNfWbiN0JS8z42If46KhaTKTrUiV4adOOnOSN79LwtUyJuwV+KoAWoOx2debilH8REhb0LtUIr
UCPVKs7WHm1wL/vO6mvwZra7sQcuOU8VXJmKpeZsfWa8g8chn47+PMz7toH8TPbjoxrT7SpBjeS+
DZtuLClHg3EUIqlxnx1xT4ot3iW6JaXQ9328xuP3ee3H5FxHNtnyTKQzywM5ttvLlDWohdT8GPDv
EB3LqACKlJ7oGlWi3IdxgSJoy9rjVUbNykvYCKOzjtj5eA0jbBlATGRKfLGZgVU2iHgLL9uxWR8q
qHtR4E7N1p/WnfG9SFtYQeXCxsJetX0Ptm0e8aXPOTq97yhv+HkZuvk928EyXPc5na8nAUXv7bzv
+/y8DqOqUHOCyDd+UXLv7APOoip60CbbP+6Zou05ONB4fdWlATwXCjFxYNEAqYm/10ms0T+eEV6h
HbAV2W1vYc53M8KdV4i8qyeuSmvggvVgljZrgYWipLvDjJoemrRt0da+DjWqr0D1nPapoevLeKGk
PfGok7ywQtHfwgTOc0jnDTUs5i++KR9TlUxNf8frNIlK2GCSqoXrhqFlG6bkZGT9vVOBeUfC/ijR
jIKJ3mTZVAQJvOxwPQiTlx41q0+xlsu37Oi3KaedTbKiyqroRrVcwYN/3R5CTexr24VpXMgZloBK
dPxOL8sy5uEqhztkbOrCoI2uoKonN6Ees7tNHoaUaxqDZJjiL3VflG7UbyH6d5+FVM3W5WGlYlmG
EvP+FQIxHV7P/CBjviWaNOeuF1lXdGu/ROXEbPyFVlmMzHpgtqPAqg6DXDI70XcsKluVWyaC6b7u
jwYWet0hz0JXbXgFmVWnckw9fdeHGo7o5KDdTcMBEC6C1IZTDuu95Fo23WEKWFHMzXUqsuQBFLnJ
5rIN+u0qaro2vOXtQpUt5m3ezZrPZNf8SYkmCYt1BLCozERfv/STiqdSadK+1WzWfU6qlZtCd73J
R0vnJZ/jWKyPQZcltmh1Jm7k2A/D3ZYkR39lEhHoV8boYQvIcVDu4zVCkDrdW35OUxXI67brEmR+
bDjk8Pn5Y6DLOJ7nKOp0mUU1vRWb7NqrFPya6SRX0pZ9nOqChwvCKS0i+WkB3XjJjcYZkO+0/9Kn
c3bXoiM8hxfucycmgGxb3jHs9GihEWWz0VSfGSKOfMNirHK+UxzSC0m7x61vhrwlYiVggS/XRuAO
kaw0ybmkPMdPkuWcVU+bbT/vCthgvkX8emuXFFkYFaPmzQ3OMRt2cPcMNujSXwyxQ3Rb2Saqi2VT
2j6YY66WItY1gEpqaoL4zNWE9tIaLX7M5ghi6vWGkjGZit4Mncg3dmzirNLYTI98aawtjBl4fS0P
AU/hrc2a5NYkiEfyaVKL/b6zPsry8OiB9lsQhK+lrta0L6epZqRoKWIH+K9vZP6UNlWgy4mmlS1l
DVAnXmjTb8iTqbY4YD59j6AePfs8qpY/VpvCn0aGFWmLVWA23cXJlD0iI3tUV0GE4Oqqlzra37J5
7iPMZbaSYqzNPjxPzcI/q0gxrJE9kIhQsiqYihQWtAPq4ky2pdaweLviAVwIzrzKQnoDFmSflTwl
df1ao/eJPA5ZdCQ5woH6ehhpwDACAzOPKcMlo2zWtcoK1Wf0k02CTSD31sZivA4sKJv52CJuLbKo
HfhjD4VCU4hWo+9m2bR4WphBGbQJYeKQxweketdR1oj+bmpS+obc/JIU2DfHq4TR9KnbdmLKLlat
fj3ovL7ivclXnlYwRZQwPWhvyAEWSg6T2nT5dix7yk6geSNPtw1m3csuaXXyjubieL6O8fVFUswJ
zeqvdjAgox4tqrR5vY3ZW5TKrYOpcxOTUwAoblvsgSHjuR7hrlva2dj9Dh5Tdi7CemRT2Vs42RUI
+sl9W4/bguhX9+PdAJ+rT3BKSUkulYX35KTMBmPRRG2/Z2zcaAORybqO13rBBn2tezPKk54FuuPw
rksGvnwXNRBH4ug9WT4F/RP2cbF9kBY9RnfH3uCuyrZdDDfbFmWsnBMwm8pqo0daUsPCsDhoPIXX
7cpS7DcLa2DZbcxurukR4xq4dqAfv+Ob8+gOJPFh/lONOEKvojg8pt8FQ3tRwWNab8971Oz0hS+B
bU6wCarScuzIcI7DhH6WjJrHhuPsLxmdbITbwmDQ/wANTFT24VQdZTZKa6+V3jpepmE3BjdZA7Xd
CwJRbguANtv5YzocSj0IuL0h4lrGDamPxsxngic/jtWBAHMYGt5/7Fg02PtujJLsc9BHofy8sIHE
T3Qza3q905S/LTziCvOsV09ymaP2egbfJyoRVlNRTPD7H0+bzUZWoPmBZH9yDm2hzFt6rJD97Ta4
D5K4MrehQtmjOPqpV1gxSh751EUZFLwJJHfJLWZ9hvGHgU/w1JKqCp7BhUI40FUBVhA+dtfEPdqp
8J3OfCf7itIJzM9yGhtL0K8Qzm+h6WNMOvSNb/KLkrZbv2Uwoay+GVHR449swczV3xnDQiUXVmM/
44qapXFV2J4Rm++J3PhJTxdEXNtm650Veu7KfsPplYu5xuW2bk37ezjE8ecNAK9LVl7VJAYuPsEK
QJVorc92wJm5lzzAfytAAIRdt7sqXCe5P1MQLpu9yBYuFlViL2hGfFSbwhKlw6VJlqzTuL2YZmew
5UMNMjvB5leLkrdi1wU4CIzkUOLUCrvCBpeQBZft90Wg6RxJaLQmDkmJsJHA7D1OKoiB83Tp9/Az
ZR1PEGlIGhRh07f100JXXv+JbXYayzXDXDo3dkrSmzRaFGgLUbbN2ZesmZl+tQ0yBK+jTFRf6Cge
a9wyaguQcM+x+SXYR6tTRGndZhB4GX484LPG7d0B7skHNsZtd0UXvkxPgYZSpFyww3S3Uk7rBwBQ
QWxVo23CF9WKBdEpcgXkTxvxkJ4SgtbCa4ialqOYEXIvH/SuyZJHxzD0t7teq+Wq0ZSjzHWw71D2
rCRfZb39TtBE8CG1tUU7SKD0DGdTy8eylzZUd8m6tn+O415plWsGbzGE8FJgFlIgDsV57UnS4bdM
4fWv1eOgUnmNRWg/N6Sv0pwvNr1m8ZF+70iC62pM+iQqdhRL9ImLNukfDL6K6nIxWWSp890Mss+P
buX4EvaInkG/RtPbfoRbTvB5y1WbcClZNLHnODNsvOMo13HEPjje8rofoxkCzt4yWA9rHHogX2b8
zCZ4qp4yxbj4ttF6tCf4iuoQeMOGZlhbCLALpWbUVUxA0FyyRX30xDLg7Z4jELNkwZGGHosDl+S+
bA+jm7tjayON/a1veA6xNJrEW9w/zQ2HAf3Dbm3d5aBKrem9DvcZd6hA8lbnoMrGn6Jep3/wLSDm
C6Fab09Ngk68M5K6MJVlMqrwK2xjBBIY1GlNEQNE/4JHTNH/sHcly3HjWvZXKmpPNwEQJBDR9RYk
c2CmhtQsecOQZBmc5wn8+j4p+z1baauyS6tedERFVKmkTE7gxR3OcDIIQ3SIQ4T0uOVQkYOecF4n
6dq0xxyG6b0obeZBu4LcEhOdJ3eC1MRVShx0ZWDpEqLSnOxSBNhvQCe0AJYK0FkvbRibpUyinwMJ
Bs806iYGVABhDkIvw4QywK5My6/DEji2Pld1uG1IMcOJnDgh9VDiicsxqqXjmnIUhVeJNr63IYoW
dGXYUE/RXNyEvQBauq5kdF2r2r5LeyflHjHT+BH0r/lKwCYCJzliQ0flY0l3iJjc2UMYf3bMPiO+
MaZFgIPoHdPMWCCwphepSjqKZGkac68PRbviaurMIE80ENSWwNLwqpTDsCQZYIS0nJEGqCXEtCuF
fa6H+9QYImRujGYsoyu1B/5+rtIKaQ7FJMb6Clquiq5ywOsxoiHYpdCvESgd4hCNtrNUdtlJq7m5
SHoDMj4xbke9aJokFZcWPMRHzzEoom6IXavofYzPeeg3PZL7GgvMIGilGVnj8gldJG+eohyi0+iO
uDyeFqkszyh39M1I036tMmHqbafKonluJzPEZpF3ndoYus3BgjRFzOTgJqDU7CaTscyTaZ3XLpwX
DGPHah2ddiwSpqe6yglmMRlh0BYT9L/LNFTxTa7gnrcLRWxR5KhkmLw+VurCdCgcmGTb52e8HRgM
SLKw1KcTiuqA1WO91SG1eg+1E1SGeIiNtENJlu4KyxJPJM+y2E8dZCZuyWN5xeAuusEovIKMVT80
yDKHeLpFj6ZABm2A6IrSJim7rdE4NgazzajvzHIcg9BoZuZmMkzOqqHMv2bEceoCfQiCaBHqbM63
+YCCbzs0QiZuP5N+8nQ6oc7nRWZAHIrjma1Ekg1t5EJGJw6vHK4qsTUSI95kVZqNXmOlk7GhYd9X
uJtO9wITwVS5vO8ixyWzpeuVBZGph15M0+AhjwvPYzrSEyuUF30fATwKwTsx+Qib82nL4oqeZBhy
v4BI71wICBA8aIHiYlNEJAvXDclMvjItW/cr2Lw0ndvVY3zJQU+8sLowqt0mdPQDaIvOPS3GYpN2
rFiYxbDUEXotvHgeGV4J12rb8R7zA8sFOgbZGqb1iJyleaZQX54z9L/hndUCIrAYkD7dRmSeghp7
5wU4NK0R5PaEFmlmh+MFHKHmzdA6PHZ1KLONqlbP1Ty6nYbT2WSZo++sOglpCc/ed4Ijkqgrmqno
nggsrljEBbBLFu9X8I4ELa8BfLHyujzFo0hgQ3SmVUbPbDXrxxBNvpuch+25rmRH1rIgt9LUrh6b
r1wN13OWETSWO6U2CZ/TCi0/Hm15HUUBHozhVi1MVoCjGXPtd20z5i5uP78JjXkafBvJc+P1RhYD
K4Qe21c2Q2AObwPQnB6cHOWlRNF8HstenBssyVvsOlq1LsGyxXva6uwiMcdpWM4Vs9JFFGv0XQfT
qh8AwTMpdm7G0J3PjQsijS4gzOxg7RKOxbPFZ/0i9FCZaEBqXmNLyMXXAkpoXyw+JPioXQ+pFyLu
huh7oDWPTmREr6hCgxoUu7F/qGmRU3csGMQMsqbpQr+UTtK4VPFwQnKop5N+muLE4+jPXwMFwyYo
8RiFQlHajp/RIqyK5WDX4gUvFl3b9nxWGCw/kwlJT9ncDKlrV6w/r22pThGunac0hxn5EdTFO8Om
Q2kA6Dp3bcVjwOKdgQbgrmqPQRPqY/iBQ4eUzERrg6YFECNY4saAdCujxsOHxrWH8gAqruJ6SPbD
Q5KskwHhiNDxY1Y39JD2XQ9WXLYwDV5M0379VHAOj+fe+BAXgR7yvgkrdRRiG11Aa5OIdWyb84a2
mIR+CPdID4nfQKsnaHgDUjmO9qUZnlCZ3H/oph+SvrVO0GqJZqCurNadlb0zbPqxlXjI+MZwCYSP
AmtFqfCpGvMH0ohjwL53Vvkh5bsvnCxkEb6bq/CuFbOXOB+z4IOe+Ft4T9zGGU8mTGsjo/jMc8yx
1PD5Yzf7AJAA5SrNoAwAQbMCTg58tBmGoC8f++79nfoJlcS6OpKoCkHKzunLjAGLrMn0sQE2Pxgx
Y3QEQky9p2c6xhNM4jqfqMz6GAjt0CUClc2UMw6CJtRvEj9BAX2LEVr9MUTCoVEEszQaiO1+EfYk
PCFoVVRs/uiXHwDuI0TxMU9LgDH79szWiUer9kPyMfSQ9Q2tSDTebZCnrG66RWsRDurR3YdWyqFN
hOgwKzMIiFNho9kuTiPLHWfVfyygHNK+MRa15RxFYNkbGOWMtRE4SfQxBSZ66BTBR9OUtllBuIuh
N4vZBaALqKs/dl8O3s5BTaEzQ74L0Dt5O9SYSaFB98HvPng78wnK/Oh0A17S0HXm9IusIB/bew55
34M916EjcNro5S7HIvks0/LxY3eEvo0pDeQzbb4X1nNYP3sjS/U6btvZ/9i3H3BhhAawQIWQd0x6
2cIwvPEJTCmO7Jh7/PhvcCeHtG+OPg4ke8GFycYeuaNiIYxUG3MC7IJVmAujrZWk1Tq3yfTdQuu/
3lh2tP/6b/z8XFboGcCb6eDHf12XOf757/1n/vM3bz/xr9VLefaYv7SHf/TmM/je78f1H7vHNz/A
chco2QsMg/XlSwsXxNfvVy/l/i//t7/84+X1W6519fLXn89lX3T7b1NxWfz5/VfBl7/+3G+v//Xz
13//3f78//rTe6xe/rh9ab5gp/r2df/+zMtj2/31p0HpJxsQBEcyhxFbABXw5x/jy7df8U/MNqUl
YNthU7pn5xTAdkd//UmcTwTvsiMptwg32R6y3Zao8/Ar65MwGSXSkZxSx0RQ//fJ7b49+2+PA/fi
+89/FH2+K1H8tH/9+WpI8mOJcHxeOCA14AQc6QAtcLDKFTLakVutcid0aoLUyvGfIWgVD5CPtWAc
PLPPldYKxU7DKCxuMTuPUcmwZaFE/liSZBOFvV0vDKO0/QluYdTNMzM7t6vOerRESbdo/OcooOIR
qI9wpvUMXzgt7kNJjPOkT0fU57rM76DT3p8YEwaPZea44HEThhJVGnd9XaL1lZR6FQHS/JSYloFO
rsZcGODjBXytZvgQ74vzbNCBYwI1kdo0vvnpof7mPr0SU9/cJyGEJSiDmzJ6/dYhNR7D66xOC/aV
O5zeMMj5eC1cVscV75sQ848sb2DTmUdrxYs6diO7f+ZayhEAbIeUrqHUdGXECUHH26HDrQkYjXbR
1Wq8xIhOy6ysskVimHtSf4OGNSA7fQy+jDUfSUd/ex2OFBaXJqD6wL29jWoMjDCM6sqvgOVGl3kY
vkQIbKusSnrU4Ab3pCq/AJFleU6h2EoNkX0p80l7nW4NNNqrPYFMkSfIjA+bkHeWK3PzZEhGGqBJ
1WzTYrB2rIiSQJEyPpLG7M/t4BlIYglJBV4boNf3WPufsryGmRlrpfpa5GF+giGUdSKUwpS5G+gJ
SVl5JDS/yo+/PZ4kNuESzxRPFUOwt8ebR1jcS+q89Cy7N1J+E2UzgeFm0q07DJm34YjOdY8Xzxur
Emt/yo+E71dlgcMTgMINtYUFMbFfwPx50k4NBG9f4jkzod6R8Hx0+zapv0AJn37FgLU20S8YAtvo
ONgvg6mfcotGlTfDIvkRyJdoQGKZi5Nsoue8gHMGOlNZ/XkIh2wxp9qJfAvNA+rOuRFvB7SIikVJ
HOMWc/rFYJspXyrWRZ2rGnY5wxy+X8PzUt2ho6AujRCsObfPRHVkL381Hnlz2RJRSXDObUkk54e8
Qji1lCqKumc2NEONoaatN/BPHu8h2oHWL8C1JeBYsfk1Mic6APUAMzTEgrA9y0RmX0V2FMGrsG9x
y9Kx1Gd9VyTCbXTV39nodkPW25rn5cTFBSb5/BYa9COk/ubGi6IaTSxsmUFRRc0p4WV8PQlx4TiW
c4TP8stSloRiBTt4CSmxrUPRfrwcpcJMDsazjuXyMAPqMYXBMlGkcCsgS45kXq+iI29vKQHvhxIE
MLJfzgfpBiZWDmW6fuo7Od3zEAmTTuPUL/YT/gAKXPSRAaWxHox5G0GMBv6mIXATsA9G52dAPKKO
Gk6g+2fkviMLe92SIlV+Y1nGKsulEximqJlHHNEBaJGCYTpr2l7Eoh6uqUOBd607NV7DuNbvHLvb
ktB0tmbpMMwYCvTOG4MNDMOrZiNZ3H/F20/OuT0wz0gaaR+5GfswcXAvwHe3LdOW0rR/8SfPrdia
pnx+HiWAaalqTF/jjrlT0kTbytWYjiA2//32sc+efzmkbWIrR2PeRPP7bSSJ4tjpeDU9Q3NCBDLt
Zp9mjvJ5GspjQWv/JA8OtQ+SeMwS7Du+Typ+DpLYquGk2bTPWg73dlPWyq2ATXkgReglsyxTz1bj
vE5tDsxILJzsc4xRwam2gEs6ciqvIhRvT+V1wZmcmjghcQiIT2XuiIjKp9KazIdUgzgNSUCr2dGk
QX8LHkzp4EWTdm6ScDTRUbOUcR9Bz+6eJnbqFdlYn0+sLzOfmP2MVToVLxzwMXSLeTx0rjOE/Xqo
q6aFPyncw2m4B1hlDOgil4ahjUPmzlGlyl8fJaadeGullJB8x9p9e3/NeAb807Afs5SWyrUxyfpi
tkCeAsclzwfd7f26RYEsBzghsqjw9rxMmAm4bYyBhO8omnh1Q1LpYnI6ns3l1C1IHMUCcwJSPMKe
Dshue0BUoGgmI5OY6ZXVZu1ZqjAPnjGlvIUPCj1HLAbKLyFruCvEF2nUlYbrAPEB+FApcAPMTjkE
XeGyWFPd64esMsCbrAzjCjRTZ2PMFGAHzNpPSObkOaAGyQQwOU/s0lVwfL8gNuuAgMoHfkwkjv66
QtHodhxMFgSBOfYh+5oNXTu2ij42NDIfrL6xC49AnKJ1zSgHgrUtNHxdiJzyrV3aU+BEk+GlcwIB
QvhUJD4H3gYjsyz0shyy27Tjl3XctJdtCjkezE8ZMPaTsvuthNivckFpKC9e3+Z/VOOcxs9N2ZZf
u8MK5k3Rc169FFdd8/LSnT5Wh3/5f7DW2bed3691FnX/2JVN/Jj9serj4uXx55Jn/9FvJQ8hnyz4
vXPpCFvC831P3f9W8fBPNtnPmSQ1kUhjO8LS+F7xsE+vf41foRwhwtlT0L9XPAa+zxb7aE0IYich
SBj+QcnzqpL1IyzhfCBQuC+4mCNR+MjDrm88SUBaCu0ZVZGKhRVmg70SbK4A8QWE+97ojeTzvuNc
e5U2c2wMwFpMKyC+uuY0q5Qz+rnNHAjh83E23cnhkbOAUX16X7QOQFLo00wZAp3RP8elaTxyYIqz
rWVGQC7MDK5RPt49A0IphiWuTSAagAszR7iNJXHUnIdWKqnLgVRyHYjA9gsjI1W0BGJsCixY8BQn
QJcxaDVXVtMfSUreboy4MfB5BiZIMlPYDCZfBx09Zc0ThwWx66AW2yDL6u8x4QeqChjQkywxyCqR
QGK5AHiru5/W0e7bzX9Thr7ZtL4dGVBeW9h7NUdyqPQCmLnFcF2uVsoGULPqzvREqiM0wVdu6s8P
npj7RcexMsGgFOahTKUeQSIGlNlr+4QoD020EVvgnPIL0yAQrgqA+SyGLXbqOr0wBnO4SDAhi4kb
GX2fLtpxBv3Dn/oqRR8Fo0XQM9pZNScWWIjSTTHtb10jUwzDwIwO1TKHhRzmtoXTW240tlbnWbx2
bogcyh5lXlcDYWJMKLVgejhkADOPHV92ivW+M2jrKkUB/kVXWV36ZsQlGy8RuLPLfiTTQ1M70VmK
0d3XpoR9gg8wk543mJ+aj8x0sMlHVA9I3UAR81E+F4WrdV09ybnNAG4bqtlDL5HVG8A4LZAu9GQk
iyabzeR0spmcgSHOx9Jrm6FQi9oy64c0Ga16MbeieRE2djlvSmcAC0ESiWu3TFoHHuEKJB2v1GhK
roEMa/VFiNW+kwomQF5GyyFZWBUl97QdwtALDbhKuTGmwy95D4Dpehjr6WouOhPMrUrS2mvjJDJ8
npBY+sqswnQLOks8eeOcDaXvCNAG4PZZKlQvJtoXIa+fLK4y7VEZte3i7xco2WdoP9YO/CHQJEFU
s6mDuGaah3WzMcOIKWu/lCIqN7xujIthQkbnAqE5+YBUu3Nd1W6PC36AeNbkQgD0LC8yALYBiHcz
Eqn16wn9/x70J7pk+33h/W3oqmoeu0z/EbTZY/Gl/XkT+v7Zf+9D9ieASwSeFpfEkfsd6ts+BIre
J+CYMUqEyCOwvPuu2L87b/vNhpr4kAmMJDH3usTf9yH7E6MO2mSIjWja0b25xT/Yhg66C9/92uCh
etCBacDIwOvdOwFrNpAGeA6p7ec0vCkIWRlN6SEr28jxvFfHSoO3NeePA+4z2p/aJnlZDBlt6RTM
JvPrQa5ojwRKzPFtrKunn57EbwL5wXvy4yDW24OYioxRZiodpP3lOFs+iDv+yG1QE2FEOT2FInKH
mG5BSHDnuAGCHFSH0D5ScbyWzT/e0h9HP6ivMhsqp7GVGoGZjKsyT/0sNECtmIEORMFa7Uwr83DB
bgeipTGheZR/ex3fdL1/3sD2K/Sn+PDjyAflAJNGLIvaaAPI+q9EueqaOOADcZXS294cdmD2bZ3U
9htALiHDcqSufHcR7U/np2cKmxxVc1GXgZ4W8rw/y867O2S/xS2awsekXN6mBT8u7SAdMEhEu3Yu
w6AAQaiyJHLycaWbcyUnvy+lH6XHlOPfWz2HCpWxHk0J8ZYpAIl/NWuJynRwWYhESMW7jDNXhPPq
JB+2fXEN/0Q/z5tjAf6dB3jogmtjC45mMnaBlZHVYO660VnxRmHWY4L6QwH1wR21trWw/cg+5luN
CPS7VXPojwvPI6M0IToXpMAFVyNoBua0MgZrJfHKWFO4QqPcjUdrdeTtfO8iD2LOwE0tagDQguq+
uopfDNDiJi+z3fCuOQ1zwLWOrcv3DnQQa1JQlQVLWR1Iw3FLdp2jn8W0fF0+MyKaYl5t9EuSsBvz
aIAjB22u/yzVQzlMPoaGxty8DLql7XjxLbkvTsvoNLqKa7GMdkVAN2PvuBgVDP7wHNoboAjPitOh
XU/bOHSfw2RLokVIN8NJesaBar1Ndtx4HE4MF60rcDrZaf1YnpWXWb8An25Rrzg/NRbSa5cN/vdF
kgTdKTiAd0DJe9MdmqfuM2RcqZ9MPtyPOrYBzBdkBzd+6C6Hy1acgq3nlSei85xVGyQLUD4CYxvq
AGgq3/JYuNSrZlMuOnNp+Too1k2xDNvn6LQ5a9dxvunWzZm8tPGNGYT6puv80lgCVLUDj7iIL6zw
KbljJ2olhlW9VtsSRF6PLOYFWsfZRRy5ZuMPTxZYKMWZscEEZlo1K/BLkm2/PubV9F5kPNQRJWOO
1M/QNLCk6Tqd9EcrXjtdWLv2kOycEuSMkPk5uhgC/x0DfXdkse/X2m82g8MOjcHGuk4BdAqgAOhW
4Ouis+83nLoh/RyB0FcOIVLbzzEhboiwMnTVLo/pSofc7Y6+4a+d1d+dxWGEticETzqEgbC2Jitd
KGZ4vRYA7Sebdt4z3zNXtdldNprbMK/ZouRqM0fcM9rW51YIRnMF6ntbUHTK0C2zgCUHtSQ2UXLq
0Vj1sHkI6ri+TGK/URKdeEWHzbifg6PDuUBLxMee2IPql6FZZILkYJi5Sztyko8AeHNgFoGnTVzw
lJNM3TmQz+pMfZMoMJ9iEYGoDrTigM4RqKHn0Jj0kg7Cp5kCuJfwUw3+A8Cs9ZKhQBb17OsCky0n
P4uGwjeS3M/j6KqM2rUiLXd7kq9NJ62XGuByCHnys6Kk57IYva56UuIz6Y4AR97dSA72rMRiElyb
KgzCeJ3U9xK8JmGY/hT3OwdzjmhedHZ1qcWpmDF/wxNHHD6ShLwT0w+nRT1MeAfw/8OAhPVTxIhf
CPBqGVKA0PFj5WxLLMWuYcdi+tvK5D8x73AaZjViiqHDEgZ1scKl8dB2Kyzy/a7pluVlBEmcNr6M
ao3wDh8j55gQyXu5x6Ho68wmCrw30Nu2Ve4KeIEWFVqyGfOjSviQx95a83bgF0V5eeSFfu9KD3Yv
i+VDy3iTbIqgknKTtc2N0UXgPfY7ECsgnnM6NNmOE+zUNt3OaiP/UWPkxy0+2M20UYBJBGXRzSDk
toZsGjRotxC9RyagtxV+3qdBRy5yv0J/Ey9eFU5+yuggbpGJDsatAVQCdlFobgS/tkA771V7I+wC
mVGMTj6G51F2LPWh7xzyIGue5rYpAI8lwRAC8R7DgWm8FFL7eZQuOkK2MaJhqJ3zEKktOsMuBobH
gvQ3XazfXe/+pH66XqvVNgMXagqmYZuOch1m1VJgcwD6Hu3oSYIXW5q3VoYQlabdSRGl2zyT55iz
k7o5K+ZpO2djkNXhQ8XKk703dZRC0gH0QpaAzQ22zxI025Rt6nZZwgBmRihapRAdwNMjS6MLvagf
XE3XGiUJRWYgDERZc0KUXUd4suhR1FPvFZAKw8btRTN6zpds3o7Vk5XtKiSJ0WoYVo2E7MBamevJ
Wc/N2pmW5rQo14iKRryykdBhqqdD6KLfM3o25kDe3HPrsqfXcrqrrK+ddZsXV2RYpWw1OF+Hbu20
wdAGJl+aZJWDUpOvyLQ/6TaCCTwYWWtjWEcqUDzg0dqolgnN3SR3q5BkaApSkHM0ChG08zHBN9YJ
Y+dp018ntDlhZYLLms+ISrcSHni9ZGtI9S0UnTyQsZdpL4NB+dFQn4FNGcwJu7KbbtXrwDTnM0vc
MftmgDIYoPzrTGEPxeveVdY2yfgyksDji+kLAeHIEfpKZuAPtEx8NSBopVtxY3VnpGwC+OVeS1ac
Fix/7mS0deLpklijC5ZjABn2RQQg1J4dGEVQQJTGguj2eTTEUiLLydvGr5LicTZlBzxJhPGiXulZ
I+ZYN5CiWc1gZIDOnbtGCxJPAh4qRCSuk9oJdOLy7CVCrwoySjC7+9yGX2O1bvolKL7AjeRuw8bT
qBeLhDcrE/Y4wKiNLji761qhqJukN82gcqRiMzIaKKOCdcS805i/ixZsvmrsXaXBGN3UcbYVlbgg
UbMuugktdebLOgZyxpsVthswXIe2vMqm4jwZBj8hFtITMwghneI6q3Cq97cG3IDiukvvAM1Q7kxQ
Ezi9QKqUXKb5+FwVpQcO7hIaG4Fj9UFWtafQj1joBHMfy5nOdCxeLDpd9dVpbY1eCWtFt0wbMIFy
+3TQa2rGm1FZl+lknfbavoJHzZOYJ3eGclBq0nWUZUvN+Unnprbe1amBvJFfDOZ4QoHhKWY7GM1+
BergiuVkbYRlwC0KVoEAoXiXaxOGyHwrunoLeM8iog9GFeL9nS4imA27SLfDBBISFihXlmyXClzl
ue1dZt4jsrqp43hFvCN2fGyffC/KHSRiRMvGgrBBH9Q6mNtpjZm0nxnNIo4wc9uXm1/zJPS6ECmV
PW8gCPH3Af0VrPq7AHeQikDHcLaclg2BYBBBVeGp6vCC58OyBJWcgSCct5lnYVjVV2cth8VJfhWO
oQ8qNTQ5rmqNpeUIz1GQP8hsz6xMz+zQGi46SJbXXhmuE5BvFGDOOZt9KK94KcQlreK6LR5ME9nO
F/CdF9CdWI7ALqdGivfSWIUQZAVVCl1sgA4hSTDKCzWAynkJjpQrBWCl1zkUYv/+Frw6KfzmFhwK
Z8/RMKfDoNIAaHWgvrZhtsnodWE+YIcBHzRxxdQvBCRbAT+FGNuulQAgIWc1bcM1gf6bArPwpjFx
C7vC5hf7krITZG5neW0vLiIgEP7+RF8lcX93ovsWyM+bEbzlZounTQBcWQCKXOAYnW+qcVU09511
acqzZk7BuAKdml40lJyIIg9gCnRCw26Zj6DQxwWe4y6mp0O0HbHI6BYCypu6wm2OGkhKeT2mAE12
zzost6e+rrw6C1ctOtdp7QA8ZHsthERUWvh2WCwjvOLtEPkzB2m+Vl5hLFqwouBdjpGv5dblNbRN
Yjl7OcPYlD1n+dd9CcBt6Ct0ESThUy+FvBimGm63F7ZoXnFCuIWPxviZqNEDa6zi3KOGvuiY9mlq
urS5SLsgiwKanFs0gxJBivYZVqExeaSIT8q7qeqWJRVLIZUfJ7VXjxIaY+2ywNc3FIJNYbYAoNCT
3QP6+G7uXFvYva3pCTo7AB4dswV45Tn87mk5b5+WsYempS1B3XwiErIqi9lcZdTe6a5cqRT01jTg
3VWf3CqMaOrpoY4uOAjDakQpbYN02wsv69priHYtRbZNlN+msdckr0XWZnT0Fa8nf6ojTzXNKZTe
ISWP4TqYhVqGKyiencu0OEni0kfocwGgDMAkc6kY/EiAP67RPkC3c4SGLzAyQGXNGIfAJM7m8HbI
N3uYTQq1hCTHvgpl2LkuF0msFqRQPoQEQNc95iPpvJM3/4KjChsCEmzYBDx7CFtQZGv7FJv3FlZw
rqW6dSamszqWF7S3vkDv6bo3V5FjnlI8uFRlZxDwCsDkuiBNYGGZJ9o4n23Qopv0po2sO5q3ga06
CCFQ39jLbcnU48W+iB4UapIHu21ORjVtAYVfMwqhoewRagOexF46q9SftAE6JFS7sRp1YZwbWX1e
jXagqtGP6sarIZVA9GcL89J83lORy4XdTaeV0wc6rtZxF67yHIL5+HcNA4qhsVcm1PyS23pM4IyG
h1lehaB9AmXl4SfbiRezma5SLnzgMVD5Hwser0PK3y3HgyoBEygMDVgSbeLa9oVskKe3Fz0amCIc
tro7nwz870ysKgXhnVbe5GCPIefCVKjb1dBXO95WPBhx/6dgOYRWzHqAYIEgRiAS2SJ4sa2pz1td
ErQzNSTx5v6JZRlUv8drpN8Bm6+6ANJRW17uxTANV9bdReMCtebN1DIh+Hens5u5SwBoRVthzJ9y
AHHQ1t9Q6XphhhxUdJcQU0s2rAbTXK5HHoCT/PdR+b1i3jyoT5zK4k43ZnZQhxZ6Y9E9Q0ersv2O
eBY8OhN7W3TqFliDbTltbWb483Fnk3cPflCfpHNNIH41YEyDhrCGAEJdiG1Zycfc6rdRTd1CD1um
1WL/GGWSbZs9KdA6ZsX1XpVtHqQtoEjYwHEpJ0hy57ypwi2ruR/26S5M0OMv0a3c965GvpvL5Pbv
b/g7HYxDof4mNaRJJs0DaBP5BYZFQuz2df2+c5IhNRkjE9Crjz3dX8T7zdjsgJWTLEjs+sZGbAYM
clnxLzSSWy6u87jyS+74VtTsDK63TjRvoTFyZMf//WwDs923W8hQF0SyjPLAHtGSy+3V3J9pm/sJ
LrNNwxWslY7lnxa+8tfwQOXBbkUHKJ/MHerEWp9DvMNPRH5j4hr3dxZYk1Xzta2FN5EEWyVkbovY
xj6A1BTqQH//WN/pxP5qBADeQ8fYLIIUuyVcafxEA6uZoleO+1njHncd5EUz4Y1IPSB+eeQev3vc
g8AIQD70iSwtglZWSOzv9+9uHd621EGCM2/hleGDC+hPVbqry6P3+71Hu38OP+VyMiYWVO5MGUx9
DxuAeN0Wt0KjMZCg/2YA6GmTdZYg5ZR+0qtNIayLSd2PYfe5ZwnMc9FCayxfhceGW79/q6g8iGJZ
DUQr71FbVxl9DAdoPlh8G4N6n4ZQps3NbWNoAGL5sfX2+0YSkIpvr79m0J4sh0oGI02eBEaPud1s
6vE1XgkWLWjM/bK8i1EMf3B9HYSqlivFDYEVDjzrKrZM6KJUPhvvQ8h6RrTdQcTDF9V97awgdv2h
WAUqw9urzKP+VbEC+gEIw2rmWwBUUMAhRCIswlp9CxGQFcGue+Qa37mrh0YEPadZBiMdI1Bo/e0D
Ron3dJoZdm+9pY3phhbD+0t8zsNvx/xHUI/r45SqdxGJ/wdxhvsU9X2Ax6KLYii8Pf6M7Nh/4hus
w3I+SRBxAN4jDJpU5l72/Rusg9FPQPQRKYHgEIB27033/g3rAGtKMqD9LAA7IPm1b69+h3WwT8Dx
WpYErAeQfJB7/hGsA/SpN3EeXsSCSaDYwM5CoMGQ5OB9TzI9mR0Iq65KSelsBtiU7GjFawNdLaqa
TZN0qsf0pyj/h70z2a0cybbsrzzUpEZ0sDdySt5GvatzSa4J4XKXSJqxNWP/Xe8P6sdqXUVkRUQC
mYWo2XsoIJEZGe7S7XiN5+yzz9phnSjbK2yxY8/K+m60xsqspe/ql77Qvk5Z1cvdIhXT6OpLKEXy
uzfHU3FRLF5R7sSiuQZPlnK1d4ouBKjTy6q8gOKV5XgZ6RSPchPZdxF02a0B11enLhl23Y77aY9l
yXXqXwMmyFdVA+dJjTI6P0p4poxN3X7dlRqXWKoa1QG1AI05wO2Zyzuv94bbDFuXRcOZB8vRZl7e
pvwSzIFbP3dqJ8HcXkIuyoMLCcO6Ym5k6+DYN0HnfMPYNXfnPdyTNanWuOp5+U2en+sWLN9u8nUO
HacGaXrh2X1sf21g9uljHYg+P6gMIYlVfRcGYyh0A2vFsfRpiDgvSNlfUY83DHhzBEsvNVm/ziCL
ZUhvNw+DhnERbnbR7eB+FXIftLoLkd0ax192PRk/XTKuo8q3B8FcwTxORBUE23kJRdVEb6hmyzJe
NgsQvPFuEqbAgtxPViHjm3EmaRAUH0TbrYcLWbQn3+S0BGbbYID4xKrdb6GEopNOvKiOUtw0ekKK
IV6dKfLYwgy2Gx2LA+ZCM+5Dp1WC3hLK6WUXyHq4LMdKvTpW37KptYiijzhW4bgkIHtWZmqxBrSV
V3xf9r4UoHmCxXWa+7bvPbgbZjDqKKppnmFISW1x3422gpXT0UVKBSkZsnqytQG8Mvy556ThtUOY
ZmruQA/OfVyC8XVHcD3jYk7U1XhLZNOS26hl4LKEl+tFHEiP9bmq8sn2Lty1sNvrdp1L8l4BITzG
BJ44yULVwS124icdj2sOyRH+D2lEwhyHfItuce4tzs7MvuciQLBzwidECAhzte4MXsrASo9XLi9C
yJmRZhvNp+s2zKbyENpsYCGdY45Py3B0EJci08/7WU6re1yCIch5Z0qCjpYqCoCnBXpxX11rAMkJ
OcZE2BWmscc17iJarFHthnniZHmnwaxocR873VyeLZPNPLPfsoyb96Rt7XyzNAzAo1uUc3AoudY7
SigYk+fYIQsXYbeaqpH8zy2Q18EqDGpWWWZ++GI7kJSwoYaFJMVo8KPiZVKTGL6uVTiALmXe6r8O
G9ZHGLQVpe+hHHBVlOmwqDb7Cmlm9q4DvvzTTdHX6PFtMwTtT0cyG0n7vAhv7X5qQBcC7t6Pk2La
74a1vnFU399YvTP7qTM50R3ZXGN1Vi3dBBi4NdZlEYttSucWbm9SqrHzGYSUTpsGgbLv4MBUzt6G
hsc9PYdXRLeoEKPElkUPY7QGZzT4GgI5bM1tv1ZBcZcvnjryqPWSmHjD9Tn6TIkTv68RP8PRn4qD
DeAZLZsqkGEP0y7q8LEdj2EYdm9BLlegP9m8IBTbMWAfkEnxRTQ6Xr5ruEbuwjUT92x9ECvKaQpE
c3IMopvfqgkYmwgIkqiD01gJ00H+TbbT+sPYnq32UQ10KplLw4il9zO+CxpcIhvCMYq5stbobdlg
Bexau7dfQ6BsDrDSLDr38eNiRPUcdZFlcK/S3rEiYJ5rABNmWJd+ZC2vwB/bxhkbapUidStxw8K+
wC/cceHYXv0hLHYI9aD9bxPxgoCFNpD67bPCCPUQBqdzZMUq/B6ymUjskWfgoucy6x7LYvVvsAb0
CzKHDWjNm084YhqI9SZkXU3t8feBA2cTyUQIOoU0STmF+m7TdZ0lUTGEmnGHNuWBO1mxXSnOPOa4
J4KLtzV8oTASIBH7oEy/s1m4cE7443qngy639uwCszye5p0LvWi1+CaDza+yvAcBaQNy2kITD23a
EYEdLDuhPD4CXZuwI3y49rnTReEcP3cyBzsPcI3bpHCtBR7sgLM2kavOQVshLNZMCArN6uFqheFd
KeNy8A5+WKmCe2awMXCGOf6srcoaLoBPlIAT3cGlhYmjGtYSjMtfrq2tZh+IwjQXXbVIbC+ux92v
anRfgZYQcZUWoef8Ih1p00dXk4kFN7sbRkh/qkTy8pZKh6QmNNllR3o1E8A6AqDYKIUfyGUkyYgd
C/K0t/qQ7h/PhTd+m2N/fMi2QISJqaoe+1rBa2Xbex2SWFtgUcuMlx17Tvu8uVwb0FYLVomwKjIu
kS5ZDpch2Qd4e4KyD9QHHnQAj1wb3ZbUTkACXbdU0+lJrloFSRwXDRs0IqyeCHleDWzJYswfrSKw
uhu7HPz+7QSn5N11yV1odyojqAuG0QZiNQXL2kO/ratN2oeuGHJ3byKYJBCWO3wTRnJMpzVMohAF
QEhk+S7Tw74tBmdNN7tabxVvnkrq1irZtckGWHfBBL32NHGofvD31icxDfH9Ki0mqG61rI+zPYmb
2UCTS2KsOi/wgN0taZZFeBfb7MJ93fQcf1hGbvlOqbG5YT+ifIix09+6MWmc0P/j7ZlYMP+Vpzp9
l8DZrkuVtxOLYGV3RyyqfgTnyDJR7i1qxBDD7ZFQBCL8TpdYyxDLLSFREUfOduHCbjpJELGhRzQg
tihlvBZ/XMAutEkqaDjFfq6X7Soz8zKghdf5GXfUYU63cFKHsOzzmjbAHy4aXopJhVL63qI9AUiN
IfwqVq5u90UUtE8GQv0N+5SuQQ/v5D0sbfNrNia4VyqrfRbdOiffr5E8uaSyntpvKCwymVjnHlKg
UM1xq+dZnLPjELCwPXdOSGxtUDcH26vab4FddmAEka13rpm7XwN+Ig+u6qJfqNBGl4Ky8H5ywEJa
BpTGEIYIT8LI7CjT4B87eGDxNvVLynVSMYWHktylXE3z2dBkZZ3OjlFXq9e5FJxRZ/8M+wJlfCpn
HQN2jLEVRutqy4TxTPOIK99rLhdI/IIBdUTNA4eMLIgx1KE5xmjlFnTMKYQ+qZgPrF4bNlf4ZkDz
MbKTHPbWqAsQg47fnaRbp9mxk0dLacRQs17nm+n76PryRXpOz6+ti5VDj5h5RWbEEJmEL1I97ibL
YUd8FJv1S4/g70hQqQGzBWxcI2WXazbs6sbkfhICTP52evyZ+UkGbJVVwn6w00rAnBcM2El0447B
QJf0dKuA9cwGhXPW5jOL36rbwq8LVCZ3N7iLx2KAXBQE07a2rkfRaqzdVIM4AuKN2rzz/dDs8mLE
NgDU1+zIyIz2baWz6ICoPd/PGUiG4xpQLFqc2D7vWDK4cFfTRo7Be8tLsh/mxYzMBokEfmp9EOJg
XH2/jI8nJD8rkcD07HvHJXniURs/LnfhKVkga6vJSuE2dnfW4MSknZDE8Bz3VVN5R6C6uTmsm6U5
kUvRWkCIw7krl+t+druqhQuXUQCuiq88ANCx3IKDivr4Tm9x9DXXDddIWYzLfRaajomm1zGeRMh0
7ASKYg89023Jckl829eMgYeaaqH3SZgAOxGPh3zq1qcor8ruslHYj/d1MTPID+vwFAXQdvkPIBcr
l8cKLwGLcFYd3WVG4VCNM8pdx3rg75ncf6v3/peN9X/pVT9uFP+uB7/+sbbDCb/1B9Tk8yd+78GD
Lwi2gSdYE2ZJn1Xqf/TgfvCFxQmXXTKP/wbJjPz0ew9uOaBQPOoVlvxcoCfeiXb1f3b8Pnt3lrJB
GPr8KUuDf2O54uQI+0NrPT1wKDy2neAH2A7P+9Sj/0kDpLqdgOwup5o+Lo4ycLyrMSzUIVDez2wg
KOpPb83tb7/4z+7/v0q7p4cjdgG+ixeR/cSm4j8Jnf5C7Z+NXZwM5kSiXZlWZ8C803//KP80Cvj9
YYITNiBGzAhPJJk/v6qi4hZqVQNg8D4O92Lq8wuV2Zh3eFmXqyTDODOmYQlNuyUM24i8dGyj/xc1
9/NR/vresqUHliZ0QP05CCp/fRZAGOxxwbOe1J1u3yRLH3ebOm4ykx9t2wa/zDj52Corc8FotMG+
UkwHFum03jdadbehUO5rQMmdODW0tqPMyuldT3V1NwZ6ehyDWaZbO6ir0lgsr9ttRdIIlXeYCqM4
C2POyHHR/jlt5OJBDmhZqC5sprS0YU2K+2v4OdIvFfuwFDz+HOL/yt3xlSppft30euvHXXYTdpWT
RlXRHigY50cYudRQtHK4bKJ6o5yadfHb5/f/z5L/wWXwp0v5hGD6KyPpf/3n8P4fv/4nEWSl/uuR
cvrB344Uy/3CKlaErMftwEHe8/ij30FJ0RfYCT4LwDG7m/BMT6mm/xD27C/Ct+ktODUETLSTx+T3
M8WHroROyCKXzzHAgfC31oaDz5nQHxc+9bobsHfrn3BMQSjYI/3rhS8rD4NDv6ZjDXj5ccnyeCjT
cWvD8dEMwq6h1nahpb+HtmzK17GslXtvclw2+tzOe6dmISrOBxn9WnpLZdmh6Lqg/QUxOx7H6yWL
mpeN9QlCPAoQdVdls+iHftCiO2uyuLmd3Cl6y8lIeLObrCA6A4NROsEUiM/Hcma4G8h5KxjK6py9
SCC7H/EQZdQE9JYNTAuH2CVf4Rm+AvI0L0nEPfNxGjfZU6455ANt1LjgfOZW3SFK6vMuj7x35Idp
3RcaIhJmKeGor6vdSe8RIL2jXlxHl+NN3sbOmQj8+jUoqPyyZBjon9OCtImPonHcO6/aEKS2aCxe
yedqfO7/KDv4LTPEOUTCNcmUIj01UUUYTFfzJoN+B0tLYdw2ZbDdrXVb4iswuYJeOtD5P7ljWXZX
ZefJlqCNzmWugdhaR4eQ6mtM/Sqfn0cSdhTOy4L60R48/6nqqfl2FE+Kc4Mggzyd86Cbz7caCug5
cCxruPYiqx/easdI8eJ5pWOIJCmogkGhFeEuaEda0p4NWAojh5CEvec1wXYIc61M6nQY9jDoBHmd
rrUN73OiNP2ViXwsD0CEuiuMIjNsFOPkN3FolJ94lUe6hOV4w6M1g7VPvS3ELNINdrvdWL5cHwXr
QDVpFovt/xTukrMcUkzEVsWVk+doNQUdaoAZ8ZTIIZnpCLcvzFGOpiHq2W/kyu7FKHnPA4dfbA/F
+JUPndyTVmEeT9WyzTrhSB+oz31qtb10xua7JlivScVG6ksijEvPZWwVPzWUwiD3ybY/n+nBrCS3
BKXzSDYLWiikGzg71eCr4ynexknRTekJQmFFv+Yq5qKroHSyn9MU4wo8ZhTU2OBmxKXvowAffLHF
CMvz9qNbaIrS1QYSRjZAgU7UlmWIXNj5y2tkuZhGtS1+mA4xNonCvCyTSblZfphHPDX0Eh5U9ymf
sh/SIXoQlamIn8p+INQtcoHaQ+zid5BWY14kmi1qbkVUWNwa9S5ZmOh37D+Xb/lS+g/rHLEmPk96
OYPdjYivTSz5+pDJdjSlyLcz3p3uY4Zpwitju/4binD9xN8UtzDcdcGNehweVFF6V3UscZXSUxdu
6soGvcn0FTetxfdzSnkZ08uiB+LYd2Bw8bZWY5fMRed+OL3b3jceX27w+L6LYRaDAnlDah6e8zWU
MNDMEMhD5aiKz2Ptqxtr0S22KzmYnyyO218JRQnFjmhuV6UTYUU38yLz+UAkkW2fm9o0PsxqPaSZ
FtmPeluktSeSUK9J7w/yklkB6QTWYrIqgQpIyiahoXGWuqhzF6FoAIWTifDmLSAQEo99/pvNH1hB
R2fGzGOrghiAqbHrb2gJHVlZUNGj8zzXxA6ynfJWxSwZQlqAqr6z7ba+40GRmWC6ks2NO0V8de2l
fHazk1swd/CWmk6Eb+3aSxr7np877XauT2aMixvTZ91DHyssyO0qmm8o0sM9oTseIVp9xRCY0LtD
K8oBxgKDxJeynsmCbvK16S+6psQwXtOSfyfkQsjzrLeyJWXdob4bVY0Xzs1rGk2vj3qoU73dX7Mx
DP+rsSvrpveEand5XI8PNTr1vCNaSD+MYJSipAiG+pLX3epdaRVblPJQJEhqOHgyjWSv6+tA1MSy
AQp+6q1aOwwSptnexXNoz/spr1CzA0eWV6wB1HB8FGdRmoctDRVWeeADYAPzN8urGnLzTMHChwBb
/1NpggiuBHiFGf1JVu9LXQQL6nqW3dQ2eV/uVq7kBozjfOvlHWsGI/x0jV7Z0oQvwLR+umKRU0Ki
x0BLS4jgmIYEhYGzyMfQ3blxJ4jsbrLo6OI2Q7KbZY8xTrvqw+3C8bsnrbyiIjZ4KPOcTc+0pZx+
BLKHRjaQ8oFZvpvca1N7hCRUUbtCtqEU+Eb+i3fPlcLSlk1S5K+Y7Ae9d+2meMmZdTzWC5z0lBw2
8wSqTZ0rYQi/dFn+Ytqv+uytnnu3S1zj1d/nCvX96PiQ/IDxk/yVsD4zPmk+JkILNsEwbgCI5vNR
q+gn2RrNsfBCgymDvEqxy5XqlkONwaclwsqgeMtOx/7pnyFmMCXscjQzjbOuMfV80a6E0B4Zcbm3
dFBlv8t8i9GD3wfZ18Yra+ydwOStneY1MwW07JPEorx4F3sc6YgZmE8TYmO6MQmYHe6WQAMhxQwV
m3SOorXcZZE3X3YhvBZEj2gJeNyN50MkG4ZqEvxskZihDefdNlXhi2C4eErQCz4cIBYFTXmVybPO
z/jLnp+1PQDVYe4PtT3TjqsQZZYpeoUvZIiEb67H1i+ypIk775sje+vdNJt8BOGsymSLQS6hTizA
6TiaHL7+fsZql0NcgHfpVLlA66clLI5NY6xHolv4MixrHfBWNScTzExCOIedZWevlks6bwJ8PviR
qW37TCat8l27KveNSYyYU7ecWUPjPXfvMr93Phoh5b0zlOId8PyClmMy9VG0BIShGIhpSrqKVZHO
GfWHgFj8M7I3POwzU6XbaYHNxt3J2bJk2yTb4kRgTWbHDGojq9dVPyN/s4hN80ywd0aX71wGgig+
xPmMyZNJsrwZgHZirXAiLp8pi6qfcG69GWt1OMx7d/EFtydmsz/ISEBHn70h/jkHo7oC/uE9ce9j
5ZLrP5uTvN6G6yLvho4UsyCuL5l2+eNRq2a5m6OYFCRHM5Hs4rokrLEiWMHtqJjI4jANPlXTy1QE
xn/vcLuHyPvF8hXdzCw74gzsiEu7y0lYkk1dJAV5mysynLQfhhFV8mIsnC4+ttbAlBERP9gFa6W/
Qv9Haym5hjzOmty5kYRiXXflFnLi1sJQN4bOaU15IrkmWQukXLZkxPDdzdzoUrdy+lZ2Yo5IR2zk
sak39NCGK4ZidGIlXysKiB3HXhOm/P/50ozuyKqAjnpOzXy+BDnnAwINCVNAhIphgDolN81jHsbu
cz2D8wOyQ0qVXCBlpf66tj9gxUn7QjdE9i5M1n+IQet7osgy4osGQmwpYkz00AdrDlirdQ1rEb5V
hHyvTskfjCT8wywslhf4rOdvjvbjj3htkI7jEuVi77EWMx59gkNwZGdieiUDAVlzGyyWGoiPcS+E
E83fc3R5tobtrnkkO0o+BMOwlbuo8ZlOeAjgUHk7eVZZ9p4RELb7NbTCc3twq3evy+XjqDLLPlPe
YD0vges9IwPHl6GZOqgJlcNMjjv6SFRqHs7QQqttvshHv+GljHl96SySuEkrj6x3SXIiK4Eoe/GO
8FAsyqKoiuKQ+6VGrlarlS6NKfJDPDtErwatGO/rvGCJoLHC7QqlOl92Ewnm9q6Qk6uSeNzATZPU
kdUHU/f64EGDDQ+BabsAaKGrbrU7EvlFvN8kQBiVFP2sviyskUw5+dt1H3Hn+Gwk/1ZP/V8NsnXq
Xv+1+eWxeP+P44/67a/2l9PP/N4nO6CysLh4/Id5FQw1/uj3PtkJv6BAhfx7dqpdDwnujz7Z+xKd
RDdyeN2T3yXEpPV7n8wvtE+UUWh2YE7DCOTJ35De4FjSB/+5T6bl9qG6+bFwPNDG0T8Z0Dh0SAmp
qjsXWYzEqVVGrw0mmDtWhRHV+0BmTffVd5hmP4opNlm6mD5+xB8y/9q6igFWThTmBa3H6YYC0vPZ
W21SbSzq4/PKtN4zaUyuffR60qBIwiXlllUFAqM6fy4uQPMI66oX5NmfcUqX38bB7l81XsPpSNrW
PByI3jb9NSUYm9R5XeV9qqGREicK8CkkPNvF+t9Hr3EZtQ2zjXzu05JbBwf52E5OIqctrFOf5Egc
KLW3zgAywdnRu2b+PoxRqNNIW9pL13EqT0aCuMr23dbo4cCvZCTV9eCDE91HPovvdvbTbJVYEhKW
SHPfJJHg+7xx2mwnvREi3xo5NCaLz341u3psD5lwoPGnSyJVMlBmIn3WnQU5N9Mkm72llumxswf/
ZmDkwaZIzyCSo2Hycd37ccGEO9BMEGunX1bSEYnLPvf8Yt0D8GQ+yf2pflbUvUCNar9/xstTYRWN
e6vch8vSTGlHkwlJoHOrZueRDpezVqTFTWkxnIC6SCuU2DOiJEHPkm59nYuAaXGk1XJmVS0kqGyK
XXSLzf0VQP3j9PGZZu7ykqRkVjdb5ruTYEMqXbvZMvsAzOKcRLUt8rRXI6HZ5EZtj8MqV9vBSUpX
xd6NmvipjaDeM85sZokawgCNI4HpV9Usl+Egslrl6WiLrt4TZr3cT6WdX9SB7VQ7BEwqwLqIt2hv
2oGZGzbZgptLO3OY/f3j6r/nOOFkiPzXh9qx+NH8xc53+uu/nWcOpHOQSrjyODOiOLA5Ln4/zrwv
Lt88FHUn8rHUAX394zjjxwRIUXQ/G73wz6MEH0EQUje6Px48xhDx3zrO/JNp8C/HGQ4AXBT8Njvg
mYp/TnIJcL9VRfyj6OBq0v3Y/prApST40fFK65vuXeuK6RXlNiDhLksxE9AErHEf5Ayq2u6cuM5g
3g29kCuqk+19d5Ul5Zku+IJdOJuWVkpEZkOrvvYsYA6kr3u3ECGC6cJYW4z7p5YjA1tvKGVzaeSy
MIPNVyjjTa/UdJlNLhln9FnDrizaFsoEy7I0qI2U9nnFasp04eWEBC78G1QmIZy7AtvDsDOD/e6G
XZdfWeswOmnWL4U8xsvQcwR4o03V7ojh0sV4oM422ZngByG7q32z9ZvbnUXxZJkkzLuaPHcHTmsq
XWf6YNeM/LlYlpN9TnKy8c7GjDdmJ1o036QOqlCdaxxAxzYuqmknqFePHYU6i4AUj+xrYc8wZ5L+
K+fbj7SHmDmia7n5FF5xR2HhLZiy4B1aqnUZBE1IP195a5h6scTlLOwt+BaZGlwGMlt30YakBxHP
PsXtWaD6xd5jj+hft7Csf9jSneBCRX14zDMrptXK1/o+3mYUo7KK8Teuha++edKR72SW5ix8YVu9
7uyohgndoc3YG2QpApuDQl8tW271hOOu2fvYoxqkxK5Z37BEFCy9YnYwaTzb5BBK0L/BsWj7MkhR
UPTRCh30CETerGfFyR/efEnIcUr+hHiwHbkwBCndzNplpPKyXNe6U73fBKlZZ8iQArt6HQ0QQxBw
2Ory9dtA5uyAVFZ3Ayw8S31ft7Z+7YRVTJywAxPlvmQBYII9SOtiQ9pO6lzjD2maeDo0lkPc3SKJ
Ckba9MddqdjOcgO9US+WJSsgDlfW5azykiVBuyiLc9X5HMPhNPJUpWV495zCIvOOLE0WfUO8h1a6
qaYuuRGMxe22xfLNm8rSnOfI0u/AFXwSyAN3eAuztXnRXsh2qsXmfL2b7YLJzlL09LqwqN5q7g3e
fiBO+c4uIylSYs7Kd4iR4Y0X6bzaK6deutSt/QUmyRRpZss6r39Zg+DeM60C50VZ1exHeuz1fEMU
OsH6TqF8uB2joWUTaoDiE4jqpvW9rU1wHyzk/BHWid2Q9RvgdCaYErxmbXf0xuwynALzBrEcsliu
/OzFRlRj32sI6SgW2ZWIzIP2PmzboFRFdkHBrzYQ1MmCgxi2QSjH4kiuuP5VxhPLi5hUCFRlWyvT
6aSGQaRTZvIuccIx/9C2sqo0n1zJ2vBW84GWtumvsixgBTKH3Ficz6Ui79YACeYjyeOJ9XgFKPrY
6kk/sKo1UsgUhi3ObCJwOqGCH9TeB+S4JnC7f1WyoZUliXBuD3rooipV2p/3uicqFRU0sy4cf24+
CGwkRNxSjYu87Un1UBZi/hCinD+K3jYiwRjSzrsg9jNmJE3kvBAwL16CcZ7aVCsnetKlnoL9bEOg
9gNWmsJW44raZkd+lDgiywMIrPjHGg6oWQJRg/Vk4cfXYZ7l756haLjPOpf3JeSSrEjYDeqLurc3
IqJzTIkZUabmHL8th02tO0qbGX/K62YF1l0XEbH9BGUgetFrZU8oJCeXV+MXJMhu4FhFLvLZSxlj
FOWxioGFnzV1F+r7gbkzKOUpU/1FBGiTWMgYbYrWaUKEb1uPgfPWimfySCP2JwUFx8Eif/ZDGWx0
STMOAbMZHMrXjiqt6RipMn4j5y0iVBvZF1OYnvVXmnH6U41WfMiKjnxJnp9Hp4pqnGwNDwa0FDmG
u4s13Eb4STxa/43haB4Qap0Sd7g2OxtWwXJmCJMlfn0R4WPQLlmbTkOffy0n8thTpln6vrGqFSlX
9xAP0HXYDif60L8DswAOeipJIGGOs/VRIgPTgLGJKKFSvCJUSdnnvEJS2D4ikCkCbD8nGutpuFF9
zjn43Fvm7uSwcinV/S9uBoLk5s/5SNBKZiXB59yEhFpmKMHnPKX7nK0MncDK0X7OXGKrJTGWLD9m
MdXnXMb9nNH4n/Oa9XN2Qz57O5/jOTnNdNpaeqn6nPWYpvef+sxyuz2p0q66nP11emaMwoyomOwq
OijHKbCnM9T6GQLfZpqEOSvvriaMLs7TompSE5ffxk9k7G53nc6kffLr+ASeQyF/3uRKDEgdtxty
DLRha0lQWplseachV656jmXPy4tXidTc8go69y4/jcaWSDEl838bmU1bX7/msnLPnM+ZGvHyzNeW
z1kbTf+muCrsgO2wYBnXfXsazfUdop9gGfNYhou8C7dTvR+hLpkd37Wr+rlh5tWd3O3MJ8XKoeJx
SZRX+nMUiO2esSBeCEaE7WlamJEKvST+5xDR9bITwvhzuBgZSb8BPr54bu28ejOFZJW3sF7BfDS3
+FcZULJ2oB9IDGVsaXXO6cg7TTN7nFFEsa1TzrAX2JcZ5w/pbut3fFPBrzoHTHmcez+8yqHbsi7e
0DzxoGSq/j+IBP89q26G4v+u7L56p2Ep2r+YeE4/8Vvl7cZf/CAIbdJUBEYZTDn/qLxdgYnHwVQI
KTuI+J8/dATLjb4QH3ESGOyIPAdx2vb7h4nHs7+EgnSiz9yBCNTy3xMSAp7an0pvyv4ApZdtPSJn
w9Bz/zlwk6s26u1FMFEeYaWQMB1wL2G/OmdzUFGh3mD5und8vedbTatnu8MeQfbC9vpXWuXzLJzO
ekNvHrAZfgzUdGBRqyBQJB/TXoA0q0ALj3F8Vw5oVDFK24/TUZMvddLn8gL2clKN4TNTD0I5ANhM
dvm4MjYiEb0/iAHOUCx+Rb33c6rBOOq5OmT1cKvL6nwa5Gvuo2+qk9Wz8sflqRka6lAv0FQe+imj
RigE9sYyi7HITfNXQnMuGVD6u8Jvr5oKq6BlbkOF5B0WzpSSKHDeCJ78xP5m56tiRyg8/cho3gNv
e+XrvVcyKkB+zYfemj76JZwPp0BxHO5vUhHIpHhZVldVF35PuSjkaxjG4y709EEUzYdFZG9KdfCi
dX07rgwlY9sws4l/BuUVXOXzsnharH56lXYAJWSIoB2fCB6I0GRDrTzNiaac2iTvrMdGMkzmwKGV
YHTqiHvWEMu0I7kmRQnpUnJaX8KKXqda/KPNPaHyvHrnLcUlNneTeKP52pTznT+5X1m3Yhd9SI3T
XoNOwFvaNt83souTuFsuYigX6WA31wGJOKmjdbmHrNntI7iaB05hmECivitkR7xKdaQcXJJ8A49Y
XZOMe2PFcBk1lYWwugc9yvucGw7iqdUeKIrS2bfETxKpbi0RXiwiwvjY85ejytM0Y4QxW5Vf7yaM
LLicahYn+K6w94CtGUzCmamrmwoKk+N14y2b+A9WVFoPSsd50mQ5VfQcN0d33J6Ivbj0VfvQ663H
kNu/ldVip8HiOR8WJQ5tYTifTaR3pcZbs6cSQWjXeOi2jMS9c3edL0Yp4RUtRZbWVV+mKxVqKoOl
J9zEZ4fC3GqdffSOdx2O3XOjGr3TLcylJVBf2QJ1rxCADu4kxCFezXqwsoC85D6+RpI5W1mF2AWD
uChQ8JgijDdOYIBosXW2GzbHv42j+YdfDtuhr+C3O63kefXFi2IshWsOa4cibQXsUXClRlzIVfzN
tqprARP8QKEIGaV0lxsfmkq1BeNuHeX3eXTUjgzMaW973RMVHN9Gt72ZOzArlp/Vewyib54crzF8
0G+IUO6xWZ/F8rryWUbISn8+H2SO3jzSI9f+/2bvTJbbZrI2fS+9RweQABLAojecCVKDJUu2vEHY
/mzM84yr7weuir9NikWGat0RNSzqKyUTSJw8wzv0mkCDJMdouwTWXstxawDLJQ1xIIQApEfDO/nZ
a2GKcmbFBd0o5qqJ2gP38It0/G7V9OkuLWdX+CDAwIP02IqGn04WH7sGJcXAM4HO18pSVKlrDUjz
K0M5zyp+MC9hIhrGSwg2GYqITPpAge+ccKhWcTsuGuqVIHmgjirXBR9I0HzKPGXjON8i2nMchein
3x+7lrGgHlaPgYG5TkLNujCMCh8AZKsY9UeW/6wjN7+DT1UeGSXUANdpc1VTX2+E6gd7Epx95XXd
t0QW/WbUPO1r71TPZjvOfQTcy4YWXSy8H++LBgGecUCUmmECc+CslfQB9WhvKAMVGoiSwek7QNBO
BoUuf9Cn4S5Gb6/UyDWNuozdTsvWHITisXeUw1iglpc4/0xW9zmK+tckNZcVmPtVOii/QtnB6klV
b6363oOP27oxCdfoxkON1DpSN4zYpIwQlLd1FsqVXd2gUjOafb+lCZzeCWpYkCWA7P1wmeb9Lle6
x8Bu76M8JhaQq+zanlGnzyypNW2XKlSsitm8aHLUY5sqX0vZiIUoO/UXorU2hBniVyHs6AdlTeqq
GXwCbUDAdaqGo5pk2bZNyUprK+tXUT2YG720NmOXPVMtvgH5z0d9l/XUvX40J3pGskYJpYfiloyf
vWQ/5RXxu9W65nWUor5TfOFmcKSmNnODsa8RSdVBrUMcgJJkGv2mDdHUCT3oLL02FT/VmPA5xjK+
i2XwoBQDk0lkbBYqFuPrImlQnrP8hz79jkW1OiOVmAjG430yGvJ71yIH5Tf1ttICfWk05g7YwS7I
lU3fkM16+bQoaozWA4kw2LS0tPBeCcPXyYS+F3SI1ijxPkR8KDWrAkQ9tYb0AsD+za/RojVf+slB
era3x0CsxHxlipaYDCzjLltnKndM2d6Fjf1SQbbs55I57v9RtRIZGNilZrME9h7cYWHwq6qTF83y
pnVuVGjKVRym3EzSDQwGjZI7oxlB7bUZG2/jZDTG6lrXoDCU7S5AgG6jV223bNr+yejUtyGcwHjM
jIa8+h6rSrPMNAJAr8dyA+EwvnMcbqBu6t9Cy4NzYNXomZU17DG1YUI8QInYjBUA90gh485qXA1E
pkxfh2n6Ykukt/S+IbMowF3oAJLWkO+K3WBidh9kQ+TS645+hJHfbZghZ/yDVmDC2AX8X3pxDu8o
bH+ogZ7up7GPd0pgtF9CQ4yvJj3DtxG25Cfc19bO2FlI1z6Y/izIVi5m2lnRqc+6YnxJs7j+HKkd
NBTrS1aYzT73SmMTNJAw/T7JuM0JskpsNfTRQHfVvffNqS3sPQoAOD6D/pVRBpvayd0ByA3dxF99
LfUjHt6ABhRAB/DZvkcRhILMMvcpINzn0m++iFFyl1lPntVum77Tvxh+jutJpdzpPnhbX5SZ22tN
ttRBYa+KmtsyiYtmj1D/BiLvYqBT4uX+A65sbuCo+3YQyCCghixguOGeuGuI8YKyHFskNM3yYwp7
F4WkhZGYr1Y4dzsk/J2EeSLoxr52NqOn1ZukC3WEl4rdGGufU8egn5r2AVRNJi7e0D9Qu2/hN/E9
Sh+qAEyvsVyq6IhFEZzKMT+qrbIefCSRJR+D4z3YQfvsC/0b6jmMYQbu1ormirrBx+mlTkBda1O7
nCJl5YAokRGYIIexZ+sk6yTQYFmii+r1SzNRVpGsljQkf4k62eZidi5chc64YEDEBMffGeajn4U/
E1EcplrOnVw02gbyJZ8PwUK/XvG3qdfuPMg9eSm2Cdxn0q5NK6XLzN7ewk/llWdKvAlH3wJqMj3F
GQ2xvMsXCAaWW3+YXnJNqvyS3gQ/iLRS2favjBbFyhj/IF/kQ5uxb1P94VvyoKncZ/U4/e66/i6E
c7zB62bhZfUO1OEekvADh5qUL8yXEyhAWTqbPpeMVgzUDb27sK1+VPUTqJbnwoCeUXurQn/O8+St
K3APzLVt0dibzqn2k5IcUx+b5FK9L810hRFJtcqpg1dDTwcCAN2G6aAOmGj8ncf2VzPhqiI2xLJ8
y63ql6F6B7NnWOPlR7zLt71ot0pobAOkn82wQO6p/6cD7BjK3u2M7m0qd47qb9FUI5tngp06Rz2+
p+X7DZbwsfaPqvHky+lTPjiHNgEnaNQbm4q3osEr1ZKPF9pYoBHI8qE6VAa5zei3dy1ihpJcN6Zh
sKxAlK/MIvshSrGTtbIq4rtmYjQACthcOfbs/ZXxZ0ZV/s5iDjbZtHEcAec1k3NXlvlDrlefOgU6
ceTfSWjIVmw/mgNd3+pJr6nS1RSSJLrOgJ6ahVKKOzUcV00lwNIoXCaliosEAWfvjG8QljeeTL6E
YXJnkKiatXawhPUaGsFLkRnAd3zEx0YNbj8+pQmSurmmvoWwfFddrrdcCe1ubPUHa/zZ6QGazxGM
83pE3FhZVAPY48x5bSTJS9m07lipm0Ho1bbVMUjRtZey+GoNtO2l85OTBM+wiZ8EtOdFJ4ETUYz4
6z7ofwBZglpVxBuRGMZdNhb6NivS3TSIe4YYj72c1mlNe6yC6r3w2p75pfVLhijiVe34GirOXFEE
S5trzJ+PZee8DeRKEVeZminHBGTmNLzAZtkWCgNG0wmZ3RrdUwYPfVTrh3LQlr5oDzF3YKBAGzE6
roB2MPce2CBNyreue3CS4n70EYRT7Gen9VZxpX9FF20BDRnFRpAmy1YUL+30I5bfI1P5NemHUDEf
0SaTaIjOYe/TCD26ntq7HBLZJxAy/wx5eJer5iu0TnNpGuM6xiUIPvIy8JR7sw/X9KRdYXRrJM9+
O1qOUk23zgsM8iyMW+tdykTID9Xh3tfMRdB7D0UJfqPudGQnXKo1WMdNGKziiH8P3ibU2r0Wzv1D
+U9WzjZBdb5XcsRz+8QSS6WvMbhStqGY1n4Z7NCj+BbbypeqkJBaomFjqvSKbdglc9v9e5L2e6X3
782KlHRSCDY6ZfoirHuNiRbkUlBgzJWBrMZ9B0YuKH4r9K0L4VW8JvUpVmx7bWlEc/zBm5XV9Pqe
OT2zFytHpsD+7BXBW4GZR1R37dHXxH1Rlq8dInrzLKt3i1TiIzSar0Y6gcqPu4mJdPSjKYznXNHz
bdbE3wNBLqnbebklM33pGAAwpC73SgrMALTr184r39IYkhkJPAC+YEgxVo9+prOuQDUNquvlubVB
MbBdhLb8gaDgk1qjfa619mMVgZ0XHv4+Y16DT23vJl/exwbT/SiCmElXlS8K4j9SXbpEAsCpEXv0
3xRJGFBqI91ZdtBvIwN917wepi0j+GQTdpBO+yItYaQO/RJEU4bitYqm8Rh6XzTN/xyUIOqoj4f5
r7UPMZHY5wJTdqJCIxhi66JSQPuoTOPBLMQ+eLz2kHhk8FBDP4FqRVJTPGVM6gPprL2wxqDI7NdO
Xv7SLe0xqaaNlyAIN8IwmJU74mJToQx1Z4WCYqKMEASzS2SbsIHaMAZxljIPreewgybLI0WdY9iP
KITz+ZGtDPnw2HjABH3ZeccQcYvZg1wRB6PNsg0zKhSfnR7dXqvQ6NdHZEplmXzz7CHF1jaExzj8
hG25tNVoMxqcjdj6miv2sUcPwamFK830t81dq48p4v6qvcvHPCZORyCUUXL4lob9qxdle8WQlO4+
DOOaqw2kJD1f/Sg6jvmQiQOpKZMqYtWqYkzFyHdRKMZRmkQ4/Js/t3RfnVnNgDPeK3AFwiJVgHv7
msflh+q6Peb2hlZr+F1LBm09xF2ydaitt35DD2aAQku/uQi8fRjht7hWAWUuK3tq4DehdIGIITKU
3t1Y6zrIkEkucU6oyOvEK8PTH60Tr7RBO3RWhgwz26iD7z5HLbOUz6FdY5ZYxGu0Dme4NMpalb/o
Z6PiGezhjR5dGK7lKJ21Fby4WsJUW2cGMNnW30mtP/gVLomVM24KTZmNXeCt5WZ20DT9PiJVS0Xm
Vn34y3DidWh0rhPquy4NDtDKgYK9DLX92PXdkrn6prVBwKH90LXJsm4NhC66+puHGWydpD8q3C7L
JDgk45tvtYhVjJ90w38AUvdVyYpjEZc7k6RN5uYydULXtNVPNtQuHZGYulKCVab0RyOPHnVgmEXd
PvrdFyRbnqICvjh+vmsThSm6CsbeIiUmYcxrrlhA+DTldX+T+I22SaIxPCoB6alX3rceTuVTMt55
Q/eQCOcTnyW67vVnwwfiPim/DPK+SW+/9EEJ1brOD2EWPsWDcO475Fpfy7ZS120+rRhLzgNefaXD
/UkQtlA9hbiba0cF190FnmUmJDTnENXRC+7btLPKfnDrIMQfrQjWpgqGJs7K+6aDtYeSwzN4IGfZ
t0i4DsqXJtMe/MGzliIXZJcwOpbIF3z1Y4QY8Hd7Upy6IiNKXkVeLpjU0IJICtL31tnEnViA29TJ
UILfdVzle0/tnTtAvCOtHCb8myi2d1UYP0pBQxGgKvo2mzq3Xw1/ehEOkbPDpvzgTdaeAcYdjSGg
hWkguRgYblAlRuFWqCQ5oojido0M2D6YUNfpDOsZ1OVzFCZfQQj9fx5dEzbj/p//878ArVxr5z8G
IdznAufN+u+W/p//17/BNEL+b4hrcHJ1AR9VNSC+/gtMAyzwf+N0RmfelGBV4bL9D5ZGgKURmka3
fe60CzG7Ef0PhU7OPE9cPHFb/5cb2geggafAQAvOKqQ52Hj0Kin2NPWMlRuboh6xFFSPFdPhjYAX
s2b0U+3/eiaPt8i48yoGKHNpaqalYu55rn+nRWnBdDidjk5n6iROwJLrIO23H1+FCaOAqYjHnDmL
kP3NxR27xk6czhmPmc1YFQgwBgI1jdPrq2i8/78mIH82w9+WlolpN4/u3NjIdhQ7l1YxHEEYzEBc
x2KcYRmBfFGo+h4mU/a/USQqPyelRuYnkdwDvi0TLYJkgszwv/Br/9Hm7P0bNExaYeAFdKlykM4Y
yK1Ro/clAnatApRXwXy7o6fn64/vWhooF9rwquGDO4DF/n64sqRBCBa+P4YNKiKrKQ7pUGqoxMOP
C6aCZB0Vfg9N4CzplkC609dpaulV6mWcB6scQOTj9V90igGbX4OpMoM0VBu2BkCwM85zZpcVxLe6
OzJ5/2FlRrzRqvyfDj725vpCpxOvPwvBfgUOx0hUEHbPFgrAmRYhLUk6s0H+0/e7cA1VK12XCJnc
53bu3FjvwgEz+fINNiVnV1xTP33UftLWERiS7thZdOzygEZ1FPfDG2iG+gvCNyhlKinOFJ4c6380
rGh/JyEWW4oDsvOjh2vmlGuMI4lA7N+eD99fpP06H6j8hsI6RMSPFa3WcdnwCd74pN4d4fmbVWdg
IUGImefZEYZ9xsUWOOZBgVa8he/0W8tV+SFBAF6jwctjBygRYjupOvNr/msrtp7RQbGL4liiMbds
LK18oajRvlw/LHO8/H9A6z+rWIKFQG8zSzHOY1DVtkUOzic56ppPtzNIs6hct1bV2aiKR/0b4t+Q
8SaES4wbr+rMaPFfS3M8GfZihzqLKp5uEDYWFGPE1o4WRFp4gX6Ecj2YZv3QdEPQI+5v1U9TUlRi
hz0ywElJ56ldAO3CrMCJx+CTYjdK8/ThB2IjiyDQxxWWwX+e/qoErUVBs7I6RjaMYxqQxagvikrN
fifUavZGpJPxu4Q/Yd+IWO8+W/TokJkAk8/YnLH42fsOLF2UfRImR8cLjG1ooS+XQold1araHMsY
mPP1jb4/xPN6EoyRymUvpTjdKIIolY8A1dw76yneBzT4HACWq+urzI/r9Hwxc+cda4BeCXznwchw
mqhoszI55nWEe02MYyFYLHidwwbFr9w+dE45fJaGEf2qrYYm9/XlL2ySfIQ7HMvh+V9nt0CeJchv
pXl+zCucDuwY/iICMf8Gh/zHK017F9sNnZsMN1hsXcV7PQuEA0B2Qk05iklJkY5kNiCpKDLlWxAl
RbEXSTv87KQaQjyt8/Klc6z0iwNLu136o1W/prKgWUSfL2dkhwFiD348zf+d9P7nn3nhadhcDep8
tvncjbNXjiRVYcaQso+zL+dL34wBimUT3eEekJoFffa1gDn9Auki2qK+Yy31aIr3IKTDLyrqTTsM
zvnyMlqB19/SmSoJocBC7UUiOGUA1Ib0dvaaxr6LGGVH4wEptuCeNgz1LD7lSJ4BBXJTW04Hf1Sb
XY8O586YeiZKYxj/c/1XvHs6f34EChEcFwRmzg1Ey8pnzFs6wwECU/vZMj3mdyiZ3rg73oc9lkEs
Rs4JmY4AzlnYGwIbHSqofAdo/D6SaJ2uYHyNBgCQJ6N3PkdY57y1aqY/F/Fo0PWeQqtaCjWyN3k8
RfSphwH64vW9vzvAFsHfsFCkcIDyqPIs+DRVDGF2GIaDMpg6LT2n3o+ocjKeVNQbD+DCUujSoXo6
678Aij87hCLVcTpqyvYQmTSDBzFiEjbCr+zsUP6+vqsLb9TRLW5pSAGzsM7ZUiZnCr3BtIUIOeku
uBnIPjUGLNdXmZ/NSYijSIJyAFOKNaAtnR1edUI0RjeG5tDGTbtLujmHLpRx0/ZG8amsdM/9L9bT
gTMJTRWsqZ8GbnW2YsZArzmoKI+uhoHGjT42NPc8w1y1GkI619d7lyJYpjSlRYVizyH0PKdqeun1
pW+VB39QaY/axad20l4b3X4elP7Ry4S88UDfn5CZjkGYgvLMS7POHqhWxZlDm6w6ACGCPgp90Hsb
AVbvWqbSn65v7s/bOX17c/AhOeeKQnVKzmforzTLrxCj9JDKPKBbANzIQKXUWhhpHmurvirVEe3a
cUoWnUOnYm/R3UBUFqwC+CU7AoyR91PzWYxNr+AFFzn4tuQEezQysiygjzZ3hGPT00xE1hLmmShL
SO1YqX5W0YEqpb0kRZ1o9naDgr+LgjERkPMhx1gTfeUU3V8xArnKNNqztloYb9d3//4DYfN/vMgp
z1Uhz2JR7zCHqXFsOESiLnbAvBJwEfWHM425WFfJpTTJf9M5OH3ERmD3WQZM/0B7ePiVTq2xDFD2
erm+l/enhlU0bQ6tZLMMYs5WGfNMKYxJO9RV2t8lYOJWfpt2aw9Yw40Deumx6VSxRGW0hCgFTpei
RZ/kHiZlBzmCANRD2p26hL97fUMXbkV2RB03N1Sol8/DV0q95qmMzA+h3pjLMstrlGEBtRiLEVHG
tYVizxs/pb1vlMhYNoWXr6waqcvrP+PSZo0ZyEmsIYE7Txq0SsZkATkjvxnPH0+YzMWIJt94pBeu
RbD3cD5tKkiUGyCQnnyHIpiQAs0z7aDbTbHv7QEcRmTX44Mnqwh1mUZgvYCmYfYCAUwTIH0Q9AJr
XCbYBqVNLZEIwovhxju4uHkTJQAqAs22nbM3LQru8b7xtEMRTMAZe6Q+Mweaw8cfMSHPMHT6TiYC
Vqd7H81KB3wjtIPto7rYOJb30E+6fvjwKkRTei9Ullwcc5/w70jntQ4k78FuDpaMsy8KfQK3R+/g
xot8dxvaxBEE8CEKwxSmtXW6ilRSu84LHKKQTg6+q5kwv5l02JYxSeBTgyTzR28nsMKaAYlZE2LG
Euun68ER6zu6Lf1BSSCQrhzPqj6HU5J9DVu9OubAHZdNFZY3Por3xxWStEUbS8eWUCMKnC2rAiu2
OgYChzSc+kNWZCUiK1WtfqqSsd2o9UyyL0QUfhKOP7gV3LZXTXSNvtD9tNipE6id62/3fbQgcyb5
oJLjnM7p/emDgMHnGJDd9IPTG4gHZp0xe9yXxid0Oyy3VGV6J6PSv0MrS91PSMU4i15VrM31n/Gu
3pt/hUGSQHrLwzlPhuo0gsFn5/qBJj++c5CjIA0XXbHBvTBYlxrMWiXQzR+q4sUfbZjMSztcAFgz
8MGKs/MNhDZ2PL/TD1Ym42+oXQU/UiV8ur6/dwHB5s9TqYN2x1OTO+D0KQ+OHY4ZmL/DlGYJM2hP
VZe5nps/PrwMrTSbUGjQNKSDebpMTn0w0SgTh86LkrckD4G36Lqy/vAqFpp0cxuLhNw2z77Vwarr
oAsZXaJRk7xGVZluVKqr/KPhbe5mqKRytOtptp2fTKHEBerkhThEXmysel8Pl0hgJ6uPbwa9tLmh
QUcOou3pIwsRo0O5MhKHEs+0JVoF4Rq2+C0fygvvHxE/tGbUWT6BZOZ0ldgqc9FYJatEho3Tp9Ws
qslWb3zM84M/SUp5YtCP7fneJSvTzl6MRIUmTdNWP7SotT9FpjN+gx5grtSIBgbcTf8uCYzwRir8
PnITP0xqMpsuBmTpswSqsoYpFEqCAAgmt4e2jeUrwUpBVKget76lQNW8/sYuBFGdzqYlLXq2ktz7
LIgisBb4EKOzg1VH/TKSZQ7+GnhdonVi5wDmmUVnQtNtJsM44CxaY92MdXGEEcA+RSHr30q9/7lB
8v6584PohNIAcJDEP38EA7JXo52V6aGUqInChCryJ4m6zDFv1e6XLXr5YLdpkq1li3nJSvdlY6NM
otbfK6Xw/ZUSDvj01lgkARtz2gIpY1K3574e0BJQjAz0841HOAeC05PCHYRKLbJ4KGWQRJyexwoP
ian2ZHpIhrLeAmfyjqLq/GcmN+bBL1AoX9f10P+28bBdeilK1qu2n+nE13/HXJKd/Qwq7D9tanQy
IdWf/oxYWBJp6LQASOeBl1ZT29o0cMhn/kwE8w+fbsCkjlrd5d4EEztop6C9Ec3eFQCESahIPAw6
mpJGxulvaH1NbUvmdW4pMXj0MEVZgaZUFy0agDe+z/dRYI5nfC0zQxNFUXG61IDjDJdNIVyYmVBE
vUSDAKeL/2IVxlcOTRkoUax0ukpcp0pQF4Huct6tbRl05d6L0IW8/uouPbb5BtARbqHWOO8DY8gX
5tGI30qIBoeqOT+VzsBLASb/jdTgwkKCq5OOBXpYGoLHp9sRszCHVqWeC0+gdXvAzovGVlI37Pzf
17d04fXoNJyZm6gMUOglnK408xIdA+8J11bQKdJa2NdhYPs3HtzlVdCSpdyk6TsT3P7Op0eSC2H6
3AJBJ6udWcPKaVKmJ9f3cuGpkdWYYm6WEZXO8+l8hjLppm67yB1Dhy9n39LMUZaa7dk3NnR5KYaT
cwTkJj17bEw2KnzkHNuF9138DMv6h8UjpglhDNbq47siY+f+RC9IkrWdPrsmZ4CCxqXttkzwfxql
YW10aURHpCdvWRbOr+E0NP3BKmg0sOa296wa8vdrSvFDsIxk9NwUMTLUQ+PsOaLRStamFOmKIVtz
aBByXPV1hE/29W3OxMj3i6MpbHONo430h534V3cJXGRsm0HuuX2JucSSIAxicphZ6XEDmHWvpaHx
HbOT9NtYGAZaXNgE/0KAowDkBVxtiXGJ+axKp4AXJcKkXurYqqCFXcflDwlOb1ga9QAwQU19aCUa
QmPHxhJoZqJLoUR0C3TwYZov+n/wBNOAWPbM+ha1zYeBIo7jvCADOZmrcbKZS+etbS+5IoItjhnw
TAaTZHBVlE79VArVKFARsPx7/vkAdVybKLEum0J9aoZCjOuiiM3vMCX1L1EAi+eQ+woiDmNZQA6+
/lDfX9J0knQOqU2/mtLu7OyUBWIMQKFtV8+dl6TIPzvhWEE0Uh4xYX9UgmZ7fb0L3zmgFySlacXM
p+jsbtMHZr1qMtmuLEgsu9Hu3dSrwhtd3UurUEnSfNdwkaPPcnpMEd0arWT+zvs4jFcIYcK/q1Lr
eH0vFz5xamXL4NPTGD5YZ6sIeFl+07EXzzEtAI16/2hknDvMum99d5deE/GertGfRze75f393RUV
kN++6203baZmJZHAuKfJobZgoetwR1PU3OR18V89RlJniyuTbrx1djjsyK88JSGGIcWRb+MwwA0v
HLobL+t9ujNjS+aLmfJ/FvQ53dsUTfD4W9V2bQuL73g2nhgRE9wXfdU9YoKm8dXovSt8W+xQTh5v
BOoLtT4TUWp8R0VRmqN59myrzOyRusgct+myetXRW95WHiRarZtLn2mE5OEYswNWui7aOnxwdMj0
Nz7DeY3zuIqQOb+Dy4J65Sw7adpcgJ6KHZe8D5ijqKv+G1SJ4ONZAxoB87yMYTUTiLOvL2lQTOlG
g2UmuDpKV+DbElsIIVuK4dzokF16rQg0/alFoKyrZ6/VTISXhZPuuCJXvDdMmftPHXPjX+2A9Jiu
N95d0bY/AkxYHxR/kj+vf5sXHigjULq91B7zDPTspaKX4ScGmGR36GoUhvOiEWsfR8Fb45WL69ik
YQQ0qv/zjhlUgxIDKEtxq6Ia71UERlYkUebTx3czi+rPU84Z0HB27Yai4c87jueKqCgOuNG1q6E1
P97zAYkIfoUsjKDGROz0QxyCLIVNantuq6X2qhVTtYI0bq6v7+XCLf4HUQQYBy0D/EFPVzEwq0nN
VlpuFpKNT2C0f4WV7TyWaF9+rvXi5kjxQphmYkkLgL2xuT/+GX+lDWhcW60fN6SWwzySobXl9m0R
rZDAvDWPvnAagBrxgYk/fTPtbG+d5gVI5ZS22+mNsWOsYu+pZ291aS9sCLEHukzziPn9lxX4Ajj/
CIMWlRZ7X5ZoLZVN4BzCPI9frr+sC/eOo1LIUMNzIN6NK8eu9dsWOpRrT+gsJ6UNZS3CsiMuFGuH
baT2Wffacnd9Uf3iBm0glppKnifOZzUJTmEhLU/LxWIsc6EDKHcziOl3XgvtiL+R1SPoYMXPVqtZ
ynIWXcQeXfOGAxThGsD+IORXxvugLbEMBKVd1/0EASmPGSabEjmTpk3UV9SuVQgZRdv4qyT2Gu5V
+gLwYRpzwJAPJ1W5pTiwjw5sLDzeuhYuqgaR700fsuLRhlb6qugS1wXCqLFQOz/dgpgvsRMcfHVc
XX8oFzJvrkhmq4zeKcb+oGb+OsXBMLZepY+22yhturVtO9+3hkj3WVApWxE7motMJBCIWRrn7vrS
F041S5OrOYBLTPXP6/pr6TwdEkhwmu2O2aQuIDTZ7pAg3Hl9lUsvHRwrQGEmHbQ451/x1yqxxbUa
l2wQ5Sjkhdo8WUQD0jWNgRncx5eaQxxTOCxM8AQ+XWoo86zAwJQQ1A7TzocautYK2KpmZZk3csRL
z07HRGWWdKGBb5xF7jbNsZ3wWsu1E8966EoY5ENpFR/PqtkGz2xGTJDznhWbhpJnUUyRg/LwUMEG
iJy1YdffPv7UQJ1zAGasODXt6VMjMQuhYvmWm6PKvva0yNybpUi3UDC0T9eXeo+CBTEP+h1LaWbC
NIXE6VqEZ1LCYSACNMjEZTVHAGzbMUTdcBkMNZT+EZJHZWS7VLSraRoPQ5G//hc/QqqARS0NvCDl
xOmPKFK/VoqepBuUPFVEGUVrI4doqEovWdE5m7Vq5LdyaNM7XqyyN73Z8cnuUA64/ksufRpAgZkq
0Crn+zt7GrZBia1MIQU+Tg9bs+tQUlAgDmPuNa2uL3XhdiYDpgPDwBEw7rs9a1gJF2CCXZ3zCtvW
9J+DPnV2KtnAwUhkuL++3qXvYw7zsBlI1Vj09BlnTZfKMOPkTpaJIK8VFStHA9X436wCrhCJZr74
846qqVYWCiSm5VJ8WruiMzUXYfvqRgS7tJc5RJJo8K0zuD3dS2jqXZAz8HJrpVORLzRCagjz1pzp
0pU8+60zdKFF/I7ooEQCtXRVMVxIf9pWCA+PAcNG0xfhsyWazdM6wz/x4foDfH8CwfNQS8+iVNxC
9lnEBCushfmIGgWqDFhmI5S0whoDtVEkp2+8qz9J0mktxFpEMo2hHewY6+y0Kw2S77aITTcoutxb
IFrjiA1OTFY325VCgipyJ/5cxZ2MF5rVAm5Oda8+mq0Hu0v4OJgD8AvSrW/0KpKLXllgphBncNm6
Omtmz2K0CLn3S+1GxfP+27HIlWjZz8NadHLPAqSCVVEAdN9wTeEzM03H4q6HCrvDEdFcxJWJ9c71
t/L+wLEgzQzGZ3N71jqbV0AOL8B0lYY7zhDAptX9/eCb9o1jfaFARuqXelEY1IwADc/iIAp0CCLS
9HYb2wc+Dmm+wj4XXW45VtTFIg72g1QcGH+p5UJP7X87YZXc+BWX9koXlf4HiErYUWcP14Ez6jmR
brioq6rboTR/jjWSqB9/oDOxipwThpVzHo06VS2dlirR7RLLhnVpT6vGwJf9+iqXzgm5FHc1ySeT
77OYh5EGyji+Jl2/98lvamluiJAog5GCbygnb42ML328tgpZib4in+/56CPQGq3GAsR0Jyx6F/WA
WGafKvYD0IfkRup+4S0xmKZFS2sPFNx5CDRKieZsQY7AdAk1DeTGygP870L7+Mlnnbm2J8BQ050d
SU9UZTB2nkQyXOh3tQEsJFLip+vv6X2k5Y9DImAWSF8Kq7nTeJ6NScbBb6SrF7W1zrOWwYSnymOT
ePqqMUXgjhNiydcXfd824UBQc/E9871B5Thd1CoUVInR73CBXEwQgDq1fZ2qkk7J0DnRQvA/P6AL
MAbo6AbOt2QUonq8/hMuvcSZJsNcia0zNDv9CdL2wsrBvMbtx854LgPNeTDbm/fYhVM5BxVSYnJj
pq7z0/8r36eMxJGsdehF9cYzFmL6g1oO/lptxvzG93ZhP6hr8LFpOncKFI3TlRjFmMiDZp5bklYu
IWpqKx+q9o0Xd3kVHtvME+MGOzuShcDQvowCz0UdwXlMYYqhvKClNzLjS6sA7QOVqdKP1c7riSQ0
JioJjod0cu9eH9FMq5Mov1G1vC82QXkDMLXIwcGYnMPqNSPiX5203cQqy50R+/WWaBsfpBPRu+vK
4dhXqtiIrjA+nA+yMgRLAVsLAtzMl/37VPSTPdEzjOl0FbZ23+oF6pKw3aHQXz/j8985SzIIwLhG
zpwpas45Rv91+kImzmmSTMXBDsP8oOMVIRZOXOKqogIQXsVBXK9Lr0Wa6Pq6F94fJ1HFJkQyTYUr
dLquGcvMg9CeHxKMGNeBogLMhLZ6Iww7l7ZHJQgY5M9Jkef5mtGM+Ft70SGZcI/eVlmocPJp8QeL
xNaKbZP2uorDmi5+V4ptPKmDjqFY2/fToTBhuCISi+TlKlCQUVgw3xJYDqklCl/kZE2885MpiFd4
PkzfFCNu/GVYFqq+QWcA+684lvZncBK6utZglmAnYrcIWze6B+Ufr98iWjJmFni4t4F4nTxUPRYe
uhUYRxAOfytAVZKVsGZjuTS0QqyqlSDuH5FHCfRVlPh5vB8ijDkXJNheu4xDaT8nudoUi7JKWv9L
OCF9PYtRYdPoBJr6LR7/L2fnsRw3zq7hK2IVc9iSHSTTsixLjhuWIyOYSRC8+vNQZzPd6lKX/s0s
ZqaEBojwhTc4hr6jO65PN7rWls3tqCQSWROPFBh8N5vHPchu4e1bpNpthJg7FMY8rPXqEC+2/Efq
TPhSNP7Yjei/pcsPNbbezETt2Yi8RTaPyYxO+c5PsPVzWqeAibIgtJ9jmYVvtztwZY/6HKCyYhRf
hxxlUsQ4KpuyuDCrec/b7Mp726udb4UnZvsOTW1EkKHA6mh9VgP2mBqC1/8yw3/wQJj59abuXwaa
gRbDklfVTeM+e36hVI15EqlacPD1GVWnFHnLyEhBdYYO4iH/LNzM4xXvoQWRuVVgQbQiYvL6Fn8O
xc7O1oboAv3gb7CO8/KdL1MxZYU7xfPc15/AByV3mC1Zj8U06CLEZX28dXG8vPE0bT64izYcrElD
Hmvs0TByqjRBkKQIHg29mq6c+os/zfF4XulMwI86T2+NqRlZ/XqJB+GUH9U6mbGOKo8WIVKKXoNd
TMnwrwcnoG6R95uIlkQ5NvdJNZXsZq+qfzU4+fxJhLHpaQYz0iWvL97L+2GjTmwvP+kd8I7tv//n
XrIkr1gDkTQuRYIa50SV/4PjtM21jPjl68s4NvENGD+YseeVan1q00AiORFPXe3dDpgMPBitaaJA
kbtfXp/SM4L/dD8wlkuZDTmDZ/Xg0zm1yNs3eqEPsZcZJcLTbj4/BdgnDuHaVG2FqF6ATuyMrvl7
0k/64XKYnfcWe/ez6aOZhzwSMeuu8vv6w1JPjRsO9ZRsuoa5Xu+Ur2Dbzyjx7dXgZ+/WtMDTE/B2
fm8ZrYEEtxBI+uL3i6HmwjdDx6Mulx9yQk0GnUoj7d/5wzoHEbYDaKq+PvmXFzGqyRsGztuaqPBv
TufurstUuEs1xZILYYeNWf2vzcf8KFdVHySklQj1ymX/+qCXPq4P9wzYzsaTPydqWmafF4QPE167
NQowjsjfg+tZDoj2aVdy3gv7FUAVRVRoBsDmzgsDdp1zWxrZELOle9T6zeS2nc35zVEB1ShQVf6G
Rd08n09XcYWkB8Hd6CG9GM1OtkaLqB66R29eNsjKPCxb7AP15SzunWyjyQsj7+PSmTcNZaRMp7GR
+ybPriWaF74QQB3CX53ZYEJ3FgZUXlq5Y1f3sdYgJ6fj+BouOszErkZm6PVZXailkstukiEEVNTY
znvLaFh0ubuFOtAHsXStCn/vLHgUtNqcfVrQqXygqTG8h7GJPRaoFETKWpDn+7St28Prv+VlckOr
FMYmcQ8YaYg4p9+R51Ybi6DrAVhq3TuncPwP+Ly3GRWcCqYYJjo9ElQqvam4L/b6hOXe238ARPSt
mMud96K8ac44Q6SB0cW9NOShHjx32Q2liT9DIurpp6Z5TN5AwrLmXB0yYP9XwA4vz8tWHtr6KISA
dJjOsgStdZHghxsW+y1GNbWY1r3ULHFlnS+MsnU6UXax4IqBDDtd5wKv4KE3gW+bwWQA3HD6m9rV
xzefyg3XSwuSbhMX+zlwIsBwyFQkoHGzSXW61L0jPbh6g16YC2g12gBAuOl5nveL4V+UWaFcKy7s
EcWkXE573hHtSsR8cRRuMvqpYFFJ4k5XjC4khe+stOOsy8fbNTfkp4LI7tqze2mYTaSGFg1H3ztX
iKjGYHT6IEGVAbHY+37O0juMnb0r1dpLo9DEZ4fz8XH/M88m07ReOaWaFatKo9/kVPX9pC3G4+tn
6fntOn3XkVLfwMjM5gKktuqCjlwwt+NWr4tpb+tSezCdLNjl3qiDthuCj2oR086XYtkPam7/2JoM
MCLu8maflugIT5Mw9lbRzmQUOJDnZeHt+7qu94SXWmTPstkjQJkdZJ+0eypx8s6UqHq2GyjI0Lvs
KEaR7gQo6CuX5sv7mY43OTwWWISJ3nkCPHsWUbpXmjHdBAWDFQGwAWW3UFIv2r2+jBeGQl0FcSSK
68C7zukJ6LvNXEPovtV4qv4ICjQUW67xz2aaa1eGehmMMBVq09TvKQe+oAWuCyX7hdyH3ZdhTdi0
xn0La+2pxGiMyrmT/qsDNCTfPj8QEaT1XHcwMLY34T8RbVJJTzW5z6Ctqm7WuXPuHIhsIlSzoV+p
Wzx3bk+2JN1PAGsbzedZG+hs51utqSEL7MpYZC2SmmgdrLf4t5qYNE9DnewdrUxBSmN83EWJK7lL
0NP09nmHA9RulusagxCzfpij4RbxECDoEfQrMsiA0nuJgP6QrRFwkuTfmJWdsSP26+KgxC4apd5m
6LBPqkj+2tqEFlYoMrpwMicziPKxw+BN9CPS6LUcenTbnNkyD3Mv1afX1/vF4Se7oS4ESoBNRaXh
rNo1YmFWeKW2xJaX5B+BhKwEtlfL8S92LcQE+Mcwal1Ipi8CmETTiwHz4Cp2Ots4oPGV3nWwFg6N
a18l423FirOPStmOgii4Gq7o8/pd5uljEGh2Htu1jhKIbg47ozLyY97ZKJ+6Uys/6r2cbwt8hvaa
M9VhhghO1CCbcOX1fkmy4fUGO047eJMYe9GXxty0rzdFj7jTveGBzB7Dag/obyw8o8T9Q/PT+tjU
g/O7R73vs9+g2YIpXav/XNRK4UOMNF+vpBgXPgWFcJATBK50R85TDASBwdRi+BT3hkr3FbKFh2qp
i31JfeOt0T7TBwFC1rhd/PQDT89yPqvJqyufoeYVk/ZJ5VFhW/mVa+rCDgbKAJOeld5S4e2//+fG
gOCGvxiJLxoJlRcaU4V9mifW/evn5GVcTH0MxSneMHCXOonw6TCAWkhYO1XEvMlFvjdna7obB3QY
wwlbpiJMgmr1ImBs6fdArrimlrg4/1alah8hDij7rTEbPwc8HO1V4O2W65zPGolbK9C0MlYYJO5b
OYojdi3X2guX1nb7cBuWiCjYPisM6gJfFD9pS0QkMfQgvZa3nWymK/fwtnRnJ5ZsA1tjsKzBVu08
XVoqU4m9oOsbA6rPdwGpPOqnzXCLPAtymU5j7l7/lheOAGxlgN5A6gjvz6vGCr+RfnVR1dAzZdwm
aE/s+2VFnBWjsbcGinDsttyaVsLGZD8v0EiUPH256nD6TK9BzxW1/grZiiuX+KXNCSt2Q3zaDpSV
c86qKReyH1T2Yq2dAjhfqBN/TktXVTtPBekfM2iqo41UwR/PUB5Coz21qHAKlhYHM1ka+ZU75kXk
QEGPjUnzF0wIr9rZI940o1t11SLiEfTNfoaT52N90YzHDtcWjEkYE9SDZV9LXi+NywuzySWAr4WQ
drqRsIEGFB1oVawPrXfrW2m50+SEF+e0wgDJjbV7b2ikIVf2k7XN52wDQ+znZtgUxLaG3Om4yVoO
nYlJTJziUMXz782gsqvEMB7Z1ZkIC38YP84UNLUvCHNXv5GLwJxKZrb7WxNdXe2dskayF+sCGD89
EMPIKrPqB7Mof6zVND2U09oeEzNbsEui4wyGAQFLD7Gr3PgOuj//2Q8m4hB09ypMTvVS3CDCuBkD
YKkn9o25FCoElS7XHfFV+XsQPuW0zrcQ6p87zfk813Wi8zMhyqCFrPx78EXJrd5KrKteP3sXbhSS
WY8aIgeDGtDZUuE/oMxeyhqNAieJPGqqmCSgY//6KC8/CNIgPDsguukY2ucboZoXGvNmXcR5Cccp
hwv0GZhI/jg0GP8dxgUHPIT3y/VPKWw3hJTZfXn9B2ylidMdQbcN1I1NrA4w9DyMRY4A9xPNL1B3
SXnpTTTksYfMZf3Hx83jnUDC8F02jIgAr6527dJ5eQy4bYjnDNhPwO/OueWG1UBzWqti07SoQlyB
b2xzMJBBV3qYzVieC/Tn3vxd2faMRWUQERigr6dHoDI6Hl2H57EsR/ejVTSwnESG6+Dr6/osR3a2
sKSQjAFijoLMObCjcd21ncqsx2wtx3Sg6IMa+cJ5+pPYXtLt+sUftrhdxwjOn7fzpA/KEpi6SO1X
1wzgJrRGJQQ+6AimIZ4I628/C7LpwENRT5BjXaQFZh6In7MNPOrKTfHy5UH3D8I1YBEgAkh1nK5S
EpDRmjiExDn74pAEwx/0uD8RE5lXwoOLAxEi+Jw0OpbnxUkLv1Juup6aLkR8rEx0r90ha5nEovX9
t9YPiEL4GqglsOEIcM6eb6dtccFEYCPOZl+PZZXpuBToo7hyprc/c/rl4f4T09P9B/lHZHm6drLH
a88aAhFnhYaitwFFDp/Ypdi3AoBlXmjWNXz+hUXcmj4AWyBhANM7e076oprafnFEXBbIm8yBM9N8
WMz96ujLlcm9vBaZ3H+GOgu05Do7rWrgkutO1+9WG9Khmt6uOwnY8L+jmKdLqDLkyK3ME7EgCY30
1Z9wp7mqdXhx2bj4XIQU2H/n1RBbL6TrK5ZNFONngc5V1JWGTd0lWY+v3wYXV40KPOrK4A1hvJzO
BwQtMZ7NSCaekbeeJvo9XEn/yqF9eZezav8Z5ezb2GqqJmrmIvYmTz8UQeMemrZLdx1VhYfSDIod
cJLhFhLRm+EbRFEbrgFIuEM58znu+E9qkxcwvQTW57EXDM6+Mip3Z6rs++uLeOFz8aVsKnMkzURP
Z9PDGbC0KCkxvTnQI1X1xc2gSrFrdLPYvz7Uhe+FRBHRGQqSyCD5Z/sP+zFtaQFpxNJMh18VgX4s
fWoPbx/F44tTzGZPQEU43RWSaz7pU0ZR9cQrBHRji60a7+ntw3ARcWg3YT5AbKfDeAICYJakIClx
Wg2l4+HUnLfV7eujXPg6gLgpZqOlDfH2XMBNOJnf+jYdwaqfsi/GHOClEyj1iJj02xNpJIwInjcO
OiWh83QdV19tcDSSiCbxzeM0+v0+Qejjymm6cI0jfMeMyE8BiZ7XH1rCoQxWfRvLpna+4szSHlRu
eu+XsioePTGNV3gIF/YcOSURiQ1/Coza2Z6be7/VVeC28ZxOWIIIU0WeaIorKezFUdhv/9/fQAbn
dDNkNdY4lanaWLPM9pANoDJ9XU5X1u5lYEdjjj237W4H2ue2Wf5zH1Suj07AQvDjDyJ/KOVKPzub
VIQpyXg/sKzHWbsqQnchudx4tqDIuEo3Iv3ZqMpJl8ZdA8BP7J13rinxzUlEm+6MyZmxfsQ3wgDC
fmfMOl5lNH/uPNnhbYdx95Ug89Le2VRqQeaj+8A1cjp/D6c4TR+SNh4SAz4XLurHrpjyHwLb6QMg
C/9azHGhgse3BJrCmMTzFItPR4TntkW92I/qVRt72ujsTU/lO7W47b7UwBjgTepr99nkB3tRWph0
y7bACWgxJ3zH0yv353N8+J8YiNIT4hk+gRa/ij76edXHNTq8CvvUiTv0csPFs5MBqxKATgM2tO+7
tRojD3WxxyJd7EdX4spbdoj5Zbm/PIEzc0OcurS3hX/Pv4nnl870ti+pjJ0uUWE6ks8/O7jOkeOU
OVSvwZy0w5vuwedREFZDHxiwMJCcs1FaYWLD5xlujGs71qtT6R8qpBF3yWgZV67cZ4rn2SrTCeUe
BAFK++McKC8K3RhXldiY+vTZvZxqkzSNwLePss7On/JxIFlGmtH/NVsDeO/O7q0CoR3MUqJlWvOD
9McMky2syGTYe6L73dR6nYWzQIkbPx/pP6nZRIa0TsYg21G5Gd5pTl/9VaamP6W94VSRGjPw6qWq
nTQCequ8w+A1Qo9GXj0Zda0Z3Pp4YOv0mMylhADnJ2sIFVjIiACMOnM7Cbpl9WAZZUS3pfkhVr/H
hwIjqXeyWjFBLcvViJ056x9Mexrc/ThadMty0CDXksNzTgB1YK57Kns2q8TCnqvCCOEXthLIkNn1
0gCaFFVw11dmWmDMnck9zkjprdvi6LgoTtcmBNUc1iq4hi26+DtAFtGBpqW1dX5O9yoFzhSBi8CI
694EXNbaOT4U0mha7YAIM2cWNGEwhTpUMZT31xXRwDWz0ab1Gse4omN49mQ8rwm4BuqCvOqADM52
NPoEWZMDe4hxj7U/llbWfZyQbbjSg7g8CikT6C0YBOf9cJAZ41hoOl33xW8Pngn9c9Gb4kogfn5P
Pk+Gz8rm4x/Ytpy9ETXg0dkSphlrUi35MSik4RxnaQ2/wZL0X31/MD4rNkkfJph0/4Tm2IOoVDL/
yv1ZP5IXd0X4+o1Bl4WveXaON13tTdODPgxN59OvnaFJ6IMxXeNhxslK4yP8gbRcPEoADwHVrmRA
dDhIlj0+0birV42filBoDlbBSS3EHOru5q6YZF6Lp682WPOh1GhiU1PIwJ9iSqVz8spZa0K9W3Ua
fBhcL6FrdytXheUt3tHoK1nsdGcpbx3lrV/WSSBWO5tjdeOVi3xwpww4IeZaSLw48DzuW6F3ZZSb
OsT2kr06RV6+SNzMccjN9r0skg9Aq/BN6a1huM/6bP3h9ktqHGa7yMHrDB0KZJCYNDj/6zoVeHKn
Hdq1Tac9qpU/G5b42ddcG53/N3Go2ez7PgVNMwyG/7sJJNJQIhHmQ8+07b2FgkcTAqhI8PLqglbu
+q3ztuNLFl+xa3C+iSXlotIbt0aReWmlgkNlF998v5s2lJ43amTp/nAndJB9e6m51LxaJ5ieNLqq
OFxZw3gQ4CzaKMi02tpjPorWDr7J4tGSXiZ3wuhZ4G60+ymyuBX7EC7A3OwaRHg4sPlILcvRsdEI
qsD4MJhL8tNoGsxwTfNzluU0WGWTZR90C0PtVendQSy0GcIcD5xHu8CTrSv7+Smhx/21c0ffOiJr
atxOk8ALz3aT/KZ3h+kf/j0WvvLOOtoh1sM0dstg7O/TdMK3oS4sVKkr3yd3srVyMN75S9HcVpNj
FsdaZFQbpezUcswcc/7tY4TXR0u3dl/1eQ1uMm/o/7gpdplhD5cdPOtY9z8dX7XsxmSqH6t+Hm8T
0xr+ZH1RjpEbVD4QRWfVf9erod31bVqZEY6m6m6kh/h9NIruSG+UG47Se+PsNsx4FmV61/yii05t
Qcs7L6aeLMcj6F/9Y2VpSBwKJxi/601X/OpStd4XU7v+lCgHfFKmh3joUNggmlcWOHQUPnVhKvJ5
n+dufdvauPZ2+TA2yIQk7mefc7CG46BjXOwmphObSkk/knKu7kTqNo/BaNn4V4puLsLOdto2Gpe1
vZdloRch5nPeYwW9adprWp5ohNJNat+MlZN9CYxaPnX4jv9Eoc1/FBJizWEOvHLdFb6J4do46Sqs
276RkanNVoM9dWbKB0Vv55NwXC+NmiQv282dD7l2f7Cm5S7NACvu6kZOd6Ls7a9rs9mxLUNtE9CA
Wfm7uClIlBa21XCTlr0hHitbGOOdxNbtF2YC85MDLi3fGapDRsAzUj0NDZFl/cd5tPVHtJ3HDdii
Bd8G2mdORLvONyJzXnqcHXKJ+anymqD+UIrBaHnG8X8OnWJR3Z3K7PFjVgh+3zQLbqmlHD1ulLrR
7lSl1+idozpAsCFz4Yaj08Io4XntI6hBcq87RbAih1itHfpTa/8ZgRxqgn3pPCq85n8jJYwpe95b
3lM5p82fsrPZB/ky4ZZhVO1Eu1pSaH03Nnn+p5wTmX5Kh9Z40hffznGMg08VlgZiD++MYXGJwccO
Z3cbYhdN9UKfQ4UZd4bVXDDmkUS45ZcJZllhtCvNn2AZ1/QhdwyB/eHcjEGoNHsAr5WL6v1igCf8
uGkI60dDDCD3+2Hw8rAt0vIfgIwgCTPhLNm+bAr/L4+9xF5bzepmmEguI92t1yRKucj+GbOcloM3
TxrgIahSze8lcZAndhL5vTS0It9NhYPVZ8DESGyw3fw5QjIHngrvbwcjP/hbDiWNEGHloomSdsGf
MBmdwQmDDkvqaESnW4SeGgJ3p7V1hvnk0vAOWLmGJJCFesCN7XVjH7Ip2Y9i0q0bCyf2EfR67X/L
1mGJTFgefST1VHtX+fX8Ddqu93nQ5foFNIrmf1BmoH3X9aosDstijtnBAvc0RlrRBStu2v2EZWHa
cdGnS5l8XVcbs1KJgza+wkkJhlnBx/2cUGb4UXTjelelK2/KIAseiAwRQFLIZUzaJ1cpUd10mTTq
uzoHhrIzi3L5MPULVJCp0YpvcFySLzl49NhOnQHWS4o+fgiq2Phu5iJ41/Yaz5DWr5gtanzxfQ5w
JzZkp1vA08fF3gF0Rbg5mjss4OMpy1p5o8FN7u8431jTzEa2OO/LYVJBCH23wH8JcY0gzLXa/75W
s79Ejb12hM1r4t/UuZ8+jLXVY6aGdn+zd0twLJD+23Tmiwo3i0Ytdc2whbTDCU772t+BJKjZ2aVw
g6M/FZuTQ87ztNeGesg/+EYGCCYN6qnYj8zJ5EO25RL5qlg/pQ5ECWL6wS6irNBNBNDzUb2vsIIH
KA5sttht+j5FKAqj+DeZxLNhodU5HLJuNQjc/dENOJtJ+3X1yr47Kplo9QGMKS+96PF6iLAjWW+C
hJbuh5omUxU2fmFYj3ZSax3RRtXlt0Hb6TeCqvSh890s2/FvE6RbR1r1x2HxOh3U0TD/aXB7vUvH
KcGYPYW3Ek2ExCN5asp+nUtZDpHROIjXYePnSOxlbfNrby9dQO2vXe9sQLY1j1GwukfETZsPYpj7
5lM2UI5CSthEGN9I8PYMZz7TECbrDCqKZkB5nwUSmxRvtjQSnTn/0WVpcQ8T2HIjHY0YfBmwoayi
ObP7R6gevY7nJPREfqWxahSKZ8OHB2PON4h7211ES9v6B1N1tPeTh13DcWlU64epZzc3g9OwxC0R
yvvamOqvAaVzHBxqe+W8pZ57F5R2wV9uyYt3vd9lvyzNtf/Znka3hxtN0z/NfKqF9cg1tbeIxAi2
Vqy4olaVSRomXExB2MzbKjZJE1gR5J35b52L+V/i2P0QtltrPgQaKOn0uv6yy/V+eFj8AvI55e/q
R2tr6bIXeeFB7G6CRd0IXPe+KHLFBaRZ4mQ/Eneo5Z2naOiGS1Bx2hDKaamhkAyGqV/aT2uSJ4hJ
SE/PQgSw235vB/gk7mhhZQ+yDMpfCtgPPIhsft8ArvyJd2h7RFC07zEWzYtPyeq0WYTxsEXfJFmm
Jkzm1vmW2SUAi8QZNTPUqtF4P+VT2ofagKrabhjzTfq/VNMt1ZF+RtYsb6zDmm2Shx0hyxDaeKGD
KNCN1Nm5WIZ9qYagHG9VXavfxEZlsZ9x9XtXF6lBjrwhMnAWGot79BWmMVzayipD2LnSgMDUqL8r
cgV5qNHWbXb5pCoCNToNY1gPbvqIN2RWICmUasfJXSx/TynRiZ164ElFemrBqrcYl9tK7zEP0d0S
X4+py/r9jHlRHUE06pudniTyQ5kGqtzz1+QXCY20ewgKQWDXjEg/RbLQ2M72KJCW9ZslIXir5g0H
qDkNAHQ/+Z7ZAWavMNRQeEzy1H4YpmB+ny4thsdw9CjK8KQOdpg1RkkTfhbFX+j4ot8VvWm8yyYA
S7ukshKOixoJGDStRSAStvD8A9zKaJPO6/VH0575+xKRK2R06pKDVuemzB8tQUszwlpDaiGQkB55
k3SR4qat/AyPtiD3f7hW7nghaukKfQepsDV2tWYACNAFGIDYuCCFdo8ifeRZsxhiR9jzx3JR5OMl
Twn1lbQPHqtuXftDRdrX79Hxq//UCw3vnSXzoLlF7qj/qoyiaXdVhrHQLzWujX20hoxHNO18bJP7
DOmxMFh8IcNac7GUQoeCFnS9kJ6HPLmOyfU71H+FVU8PaCGpZF9lbfbkEP+0R1HN2vI4GmXwsx6D
9C+uqOV3wxGcOLUoVO7T1PucFTL57fZzcCwC2EL7LPPJ1sXCB7lb5lLhVpWhDL0bOtdGgTTLuedA
OiV6tJTDCqWoZpF3qzVLZ5/CzwKNQLWv27cIQaS7uVJuez+ZlDIj8sH5jqrnphA5ueqzjQtWe5ug
Fi7frxKD+Vl6G8SnszjCLi/dRwdvZxkuSjNSwAZ9lvy1/ZKZF/qK47tWdnjFE3gaoVUgQ4JlgZN9
5ganZ81pwANnNiprDN3FcP9MiSGORP2J3KVKaV88afnFe6RZsFioumG6NxPJNahRtvpkZoMXHAfQ
5NlNazfmZ3zg7A9WHzjDXw8sl7krtQHhubrI68+1NrC7MmiB1l5mSZEQIiXtX61uKG3KvoEE1YBC
5icB1nX3GpJH/S1yB26zQ2Qusz5ih+1+h7ev5qglGk5C0h//q6pY9jClmPnFawbvySnSQg+D2ldf
s9RfjSgraSzIYCkptmgrMb/WJb1AoEPvfoKh0d+3vj7mu1UZ+k9vqLvfrSx7pJFN5WBY70IwDUy1
0bOJ55Ko89z6l0/q8AGMD0EitJ0Z4+i6S9KbFcLGzTCa/hA15jr+WzbHM4xjRFLcamNipXsLywp9
5yDFMUIYrUfrStX2rH+41UZAfkEhBJy4YTK2qvZ/qvYaTgbJ1LdWvPL/vavbGdN05D4ox0ixlss+
sKsOj+lpDHI2Tq6uSehttZeTMggNRIq7qEVSyjboIJyOTwEGBb0GsLLr9m1UIDAciVQf/8i1rd4o
HrHNlRoQeMFnRDGiGKdjpYOosYhr9FjvHesTKgkO6iqOe8OZuqZOedYM2IZC7JxZAfLFt/EFanCr
ymACb8Rja33szaV+T+0i3wPeNH5MQX2lyn1xNCiQW4/eoU54Vjm0gV4PbeoYcdKa99WymVAp6qQt
tZdj36qvr9eujJfDoQgEHFKnCk3j79z5Z+xGt1vGfImx0jXLnTOJVDss3Vwe4EvrxU4bcZA/NNpQ
EUx47tRHGnfu16yyrW8GYawMp8St9Lvez1JQeN0qvxkuDk1hVqfJNaLAyw0GAGTbY5vdL2DRs7UR
vlqwIptXPjrseEXSFi3JQgl61sy39dn46AilU+annAewgH7D2f7yNSvbGlIxgn7GftGWZuf4k/Xx
9eU/67M9j4L3g8suZko4Z5yOkiVe0SitV7EL4/SdAih3P9tNEzqa2T9hwGTsxkFe01Z+WalFlx3r
FigJwJvAG5wOCoXAGETbqnhQuhElxjxFAWWP3etTuzQKsDiKog7dPLhYp6P4Se2vlJpVPHt+QwgZ
2DciW98GKXheP0tH42e79YBgnE1l2pTa7HxQMY+BHqPQkO1nSBNfMZiYDq/P58LeozWHYfimDILS
4dlQndKHQpBlxSiFZjdOs8on38VfZ7LoDl6pKF8aaxMVYg/S70fW7HTt1qnzckSF1ngk49zhAEiJ
q13rPUMVV6Z14fzD2uGCg1OEbNq5U3fSeMaUungcdZQJzHGk3ovJc6IZCdUh27iyKS7tdzAgALA5
WXy4s4n1PL21V6NwxYupsCZaEG4Eo5t8aPWC6vg6VEguLPOVXXJpK/531LO3QvcLj1Rb4G6GRtRT
bXZPwZB2v96+P+itsAk3s7gX7X96XslICG/gYaLkjel04pgMWvJDLev07/WhLs5nE2kK8MB46bWj
htyqqagYsakZM2Gy40RJMq9XbsBLOwN8Bihj3QVvfP6twHOXtfJw7uxnXezX0UlvCyrfebQZZsxh
ZypU5t84MbrO9FwBucDfpCt69qHMMiE2SfGBMXIxHKuRcmXQd8aVS/fF8m2jwPcFmg9aA8Lv6eka
7CUDRB3Qda1EdjDE3EUE8OUVCMGlUbZPxDkmeID/dToK/jp1U26jyAxrncxo+1D0xfS/jGL7AAd4
GQF8bgfuPyGfn/qj1zaOHQ/G0u2rqtWxfnGb2zd/FxSeAb/BqAcOcS7b4hDHl9ZqeHEOqnvnlqWI
5iqorszlHP+xtd6BE4M+AtypAzs4e3Nt4S8BTSMvnmvH/GT1AkfNdg0Izu3m6PjoyGcrbI1a2uY+
qHL/2GGNc1QFsPQ3zpeLF1w/CFo6yfRNz36IFEU/DuhNxoaLaXk3zl9Mb0h2/8MgW6jM4/9MXjj9
dGUimi7F3zDuEOyPKIdqYebhjv76KJeeEtBPxMoETjan+XQUVTcVbRDDiLVOJ4OmsbAj6kz3bu40
V56SS5c7vllcTHgL8xyfDWXalE+Bq3ADGia1T9DVt3piqXclTLh7ZupT2RVqma9cGtubcZp1sHob
TOnZ3IYg9nSGZsPVP0jMXf3ScFFC6+WR6mhAitVXyRQ6Mq++1OZam1FtkCJdGf3CpIHsEugEFmru
6Imcjo4lYJYn0DljIy2GHylCz/bBXKb0oIOiyKO+F3oVtbbbXRn3Od44mzbuABwZLhkTatbZHm17
A+8FY5hjXDWrp7zP0NDL2yTP94thdfqxnobuu0CyZCETy0poCMHUPNhOjYqSpja2a+GmUPKyoBY3
CAw6dO4tu0WQxwnUN/RWkPCafWPMdoNtD48VcNQfRW66vxBKoJematUUYV/MaXLXNRkCValPe3Fn
T3qFfE+n1BdT66p3U0GZY7fCYVWRJRL7l55KR96BjWjT0MJgTYXWrPdfKeFq+a7SZ/kdGD0JKvVh
0971qaIstqYZGnNJCS410ns1vhfNohZwxV72HW0jSkOOnyGUXM8WWnh2RymxIj9ddvS00u+eUY3V
IcH4Bn1IHOo/Z3MzUeFmum44S4lko2UPP4bZzm58sRFmEEirUfpaEm+30gS/q9g4WozwhlnedbMW
/F60xLprEYnxoiHR5s8IVfTuIV+JoqGxOe07AmLcwBRquDl+Aq39LehyakHmVBpfLVOI8dakSZdE
sjbaB1H6ogh1XFR+lYPliaPR2BSxfB1LkrBtDfmZl8r/hCXKWNz5qm4NyulC3ktVtsZ+0qC57+mQ
W1Y40iK8ZkTx4iFDYBNWGRkpRE4cg84C33ysaJNaEKULtsQhH2T/JNXAFnj9orp0kFjLYPMT4BI5
x135qYasGfdD3C4z5TlIAEdEoqqPopn7O732ADOguH4lxrmU/rKfPVhkAL5AX58dX6sy6K5m8xJX
8HNvlQyqQ1v03W9Lmu1+mIYyglyj7/3eUnd0O/0DKojpTWDVzkM9CPl/nJ3HjtvKtoafiABzmJKS
ukV1cGjHCWF728w5Ffn096seHVFCC32BDe+BAZdIVq1a4Q8IajWoBLiq1qBsvdY7056U/95+Ma+6
m5uTTnQBmw3ZhkngVhPJUeOmMPNWnEBnNT9UZdGfliWOfyv60AXrlP7JDKEEEUOPE1sv3ovZHJ+8
MvKOI/ZDjHlcmxmbWgVxXOt3b/84+X4ufhtkSn4WuFeAfefhr08dLu2UAhbwiPacz43+KVZ1KYWg
Dt8Tw2u+v3s9CWXCp4eEB72STdSbBcg1pdFJ5ZsC01G98gxwG3P0wAR9qsGfxfENkPeVC5RmGok9
YlFSUGKzIhHF6imWtZMZDf/luVsBXyvaXelU2bs7PzobEYS8pHJJzvT5u1T1sucza+ZJHzUXmlBO
CVYLEZZrPfgOKJkb612CPEmyafzI7hYVLWC18wWtMaaoZXxwsnRgDg16L7+aRqXzq9D18c1e0Q6N
FpsOY6DMecCWrgjVxqh+J63ovgGaq5lMKDdp9cbllgIPCaENvVs6vlvS7KwCGbEmxzzR1OFlJ0O+
t7GD+udlvfhhOI32VYCWZCJdlc84Xw0I8/cWcJHaqI7ubHRPbbRm+fvTKL4+0EJpGwk0YfOq6qnt
MGlLrFM+UbJ2FW10R0uFzwj5FgH8yoaTOr/IL8EEw+tcxuP/Sel5cmPkjjNPbWT8Ua3Cvh8965vZ
i/5GVn/l7KIzKdtcPBo2x5tn8kTsZjkKpKc1XfXvWbNUj7qe71PQtfu10KIbR/fKc73i8WXrThZg
m+dqUOo2Jhh0J1fQt0tKpm/IpKxMMtX+RiVxbSl2DztIwi/R6Dl/hXFklhBMq/k0Lszcy15YzKym
ZN9r0a3+ifzV5wHQINulVDDoEkvs//lS6SjfW4zHBxKP1qljHLFL27G7EWYvL0e+kkolSZsLqunW
PFxMVoYSVbqcgGd4H1T6JC8xLNuvEGnNH4mq2i+NOzFufTvYXl0V7qAtdwiZvTyp/7MTtbVKjFh1
5lOBoD9Gc6vafx3RHP5pdVX5M3Oa6n5dMhjIby975ZWi8QqZm9P2autwviz24YnVz9NIS7p399rQ
IHJTdrfwqpe7H3gud76UG5DMeX2zijvjuRUNqP9BGN+3DMAZqTIqfiGamJ/mKLqlFH65KQ1UXYkh
9Nn4mlsN6njSFi4SMZ0cEFR39SC8e5gi/cETZf3j3W8QnS04XcjpcJ1so5VnjZapdPpw6tdSvbOw
oAlmYZv3b69y5Q3SRGEZYLivbtznb1DUICW7Kl9Pa9JrnyxTeIdCn9K7zMSAdl0boOrvX1AqH0lG
Bm2CLdt/qWGkZLW7nDBGTjqf1od6F5ldtFOWwj42CYiItxe8shOxSaZPTptN/rc5AOhFaUqK2Oyp
Kef4RcumJZzSxr0Rh6+AxaWgE6vAtOC4bXlkorZGBsDGwoBphidPVfRRHeGSeUmlBbFYzTs9TfSD
NMQNYx3mV69G77QglVFFgsNpeTBLwyp8cxlMaEHahSLW00Q4OC6Oo+6WEjHqBOj6+98q9YKHqZ1m
guHeRmfDizVnBpV6ioZa+VRN02cS0+7GbfPqCrYJzDBYpBIYQQQy0Sab8uY0plSzl1PcT/Xdojbp
5wLwRNi7bv7B6gDtrQJ1AMcVCmjnyNqJutGRVSnGe8H0efITtDrDBmQtmriG911v8vl+NtTuY9Qw
yV+yAuUV6V5d1Hp8g0p2JTNDXANCIbkuQsnQW8+PVtmkK1q++QzVRTC9x4V+rgNAw9l/MMhhmcMh
Ao1RZ5E6P08dGLQ7aGHaP62LY/dIyyfqT82cAR3R3dmePr99Kq6ce8vmJiIrprBBLu78x002/h/Z
ai6QYW3Uqey0vTMmQE+pg0xiFjn6jQz8SgEkBy5SzI/NyZKbBVEVhptoFMupbMGnITiEihJIdibv
TiOaj3rWA7jucq/9sLipE0NFmus7I8rn+qFPIu23AtLkLxN44JSLmL3vgzPTCnj/SyGbgglPQETf
dBMqgFKZ3Fnegm5v6vn6FKe+JpaXZcy7vZ5odfDu5eREw8WIiO4TEmbn3wCrIdVOQD6d9NVskapH
TLuNo/TR8DL1k1bp8431rlxedBHRQkAFXUqZyb//n1QgnrsReFS2nDQhykB3xLKr4rQOQCnest65
spSkHUKhZPRAsrt5NCdTTNEni3nCHLEhEXVaANPddFSqObnxVFfiOyN9AjvEJjivW5rjrEZ600W6
eXLb/Fe/IpXA5NXTf7/9ra6u8sp7psONQtVm+8LhsqPEpMzSGn28N2hlPA5dZ7y8vcrla+OfduUg
WWJgzddD9D9fCEpAmQGDNU64AOXAVWI4WBKrbESFe6NrcvlAuAWBNYHs8ipEuHkgtRmsEQs0/VTV
KSwGhrDokXftDdqSx5Y6D+CMI+XBl0IWkox3vuXsRZ3MUbga7P7mm5skjzBqn/Cq6ekNIvBVLE7j
D/otkvqVZyOzoDnIbS/zz03pYFWrIgr0mU9VEdW7TvTLbp5sdff2x5K/ffNsNorZFN+SqMYteP5s
JmistNIYWUfCzOglNGFqGzPqWnpBR0fbZ6773tkacy5iJ8ASrkQC9xYwM2ckDXqee8cm9eZHur7j
rkRO8MaJ2n40uYpH/wJQCbgJPtz5g8VA1DNNx/6xFPkK3tLOul86xMTnStd7esvKaj/XelYdTeCX
NC2HW5zKi6uTX8D2d2T/AKkGffsBseA2q0opoqNT29kINsuAlxovpXlEgB3kax+LOxfe1OMwztWL
hvdmTgtVs7+C9Z0hjozOcwff58YHJy/efPLX30V2J1VcbToum3yktpUUxUktOkbNqHy24HsN/kTN
F/mZto5G4KCk0oVOaSLAVOCZB6+jz7FMd8exhTJWaVA8iz7GFBLor5nshsFM0bkSY5Nzyw/WEMSK
Xtq7Cv2SX7mXeJ+VbBbe3YoSb6gVFlPOEXx442cJkwG4SZ7ymEj0S2ABt2x92B0q3IzR/lVYml0g
T566NjRFc4zuySfUI8QU0zuosZPpcFIBLtxHhqM8ij6OgNc6pE+gaZf6Cy4Cnu6P2RoBAlYTSC4T
qlQ7VShaArgxW4sgj1xnpxlZX+8MxbPgpalLox3LzCru09ZIPnXtqH1szGZ80gsbbpAwczfo6yb/
22h0rOjarxgtpAXiP/uoUQpzV3h9bdGz6iwIFunogSto0vxzY0ZAG9d2qD2/1FOiI8yZUfZ4hzl0
UCDOcRDRENSHBOKoL3aZpdODu6ZGGui9OX9J0tbKg7IxdeTe4yb9ofTpmPpOoWu/XKuvHo0YpgsQ
fx1rtcktO41atbUFxPll/WvFhfFYJXmDbAxuKP9aiANgxmtremz1VSuC2m6qU18oVQ7MFvuUYMgG
jLlwGXMDr1qy70Anmy+rtUQ/m2hMoO7FSnHQIVxEh6KhHgmi3qgSHB5i1/BzF+JbY8baiGQ1UIQd
Ws7LD2c1rP9wi1oIl9EkzMAuZtDJqaOLgzdV0eRDsIArwDCl+FgkgB/zwfA+9Dl+6Hth6crvWo28
yYfnYkAEmZLiSz9A9vaNcVj6QNSx1vsukLh8p0F+eu6GJvtPAIf4bnojXD0jmjtrVwsVm+7BU8bo
MKwmAoruOLRToI3q+hP5G8QzwXd3vzWokUjxNqn4UgIEQ+NMTsB2kXDWnwuydJnvFX1RkmGROuOW
5tGpbJNJnw8UnEZBk0KJP5Arrsw5NQwo911dFkkwGnn9OLp5/SJMYcF1jJYVkkSkpFOgJFX/Kx4F
5L8+n4oP7dKtsDY7LfnPqkfN2oMON6LA6ObuvwL5FG3nzKbxF5x5Le40TalOCe531T71+u5vXpbx
vz7OpQMApsG1r2WK9i0zo/qn1Xjl54rbOQn6qtCfRFnN32GKDS/DxPAH9mKWS7oeGCQiQ541JPiW
gPjWcSY4OaLs/LSe58+D6eoPGQCKzreWHj5rszjKunf4ElPglnFmHLS+VVbfEDXASwWWwFczTYt/
c26KcQ+0W31qvXKpgt416+9x1FatT4PM7Y7YSbu/3dZxn0yziD4zBYR0Q9vLgPcpxNjvDKPNxyBu
xJzhXt3mMSMPYF4PmCViOhGDRH5S1VkoO7Xx9GccWghzadI5P5xIWaZ9qWj589hp0bqvJ2PK8bBK
GrHja0KxV7zKfoyYEf1YJ+PPDIK84ZVV/ppbUsWOffWLnpPIgkWv4t7vUfj/kKpl/IXyfAJirta6
4uNsUMcHBfh89WC1cfoBxkEM42CMytYHrEzXukWG9XtXqPrfafKybt9Fdfx5SSXXZzDKMYbbtMTf
ICdQzyx1AhQqMRXF9MfRY7uUmps9K4mCmGFqD/EXq0mtBnppagL8Lbr4W2wm/QctZ9PsqtTDArH0
xuL7GKXecSAAD/upJKj5mg3tsraFAxFFSZvaL6yi/fJ2nrEt1TgDZNH0FWStQON1c+l00LxKLHqh
ibrrw+IV9tfeTupDYujjsdIS50ZHaJvWvC6HrblUSJXaCZvbX4yzbsQRrFQNxO8zvs/RQ9GZ0UtO
hb5D9tWE3p4at1oX25TtdVW4wJ5k/Uv7gvOcI9OWmYrc0EJn1YawheJ1GCH63ijwrq2CNg65k+zR
MAo9XwVz3rpXlUILlSaCXpxV7ActL26k1tssXj4L8CdbFtjI+b7S3/8ni88K00XBQfDBgDefEk9f
A+Ip+MkBzMt79waHGdVckCGU1RignD9QkiDIKNU/jnZnLXezkow/h7Ss/rQ05J+6JM/+vb3e5eZg
RAgqhEQItifTtPP15tIcoTZryEnAKf1dOkN/BwWhfrSgzBj+MnSIM84gim+UEZffDaihRA3LlhMG
nvr5sp4+r0hjDt7RyogOhpKJn0m+pDdqvMvvxiqgJ4nNVCp8xfNVygh2lVAzpCxxmYJ44Xh+MsGV
VLPsVul/9YH+Z6nNe2T8W5Y5zeujXa/LrpA4Hs0obnn7XoCxZL6KHI0UNKCpwcj1/IniJtfKFK+p
o10AX/FVkF+Pghc3+sQ+qbnYqFYa1AsNKr8wO64JN4cqFCBMbz6DFm/KG6XFled2AH1zNujIAsra
1Ezc8WrterF3TGFwH93F1T4WdaXcOOav2/B/SzOem7EyIwHpmAosdhNNaBpqmMgPztFbB/AsEV4S
6aFYUjyh0lZLd8Ky54/dUEFMsUobbXWySOPZUAGz0hfJ4981aNMoUE0Lh2i8qQ10UlrUCAAiwYY5
aoUp3r/Dpe8uRddru/O18vifmAHJ2EhwLXKPSluaO21enN0ywAB8+/hevn5G0pR16IhQsbLNz/dD
SjuUy7exjmudzgE+dWmQNnp04yNf9MJlAOTiQFASqgUQwM0VggxBZLldrocFpO0nQ1XSUwuw7Uve
OJTGaRyHsWdBvCL3vtfjqd1NaN7eGIxfHmaariCQqMsxtifYnz9qjhdKJ9uf4VjBoMm8JfqvT8s4
mC2l/P72W71SroJk4KqkWJajhq2GYa5myLIuixpaucoZwk12ecIs2fRnJwI9NUzRvdKk2UHXnDLM
0f5+ELZeBeicVM9em9dPjlG7f9/+UfJonx8B+i7cCrwDaAIXpWqFv4iSOJ0a6u0ojmpbADJyOm/n
RQ29aB1+6tvrXXnf0Czp+RE7OX7W5mTbqA+OCkxuhGpLNPS90vSHZc32BLpbbdoLwA87C14Ow0xa
ZRYX7SZ64qcymtiIilBTuvzktS0iapHu3emCnQaSNg2WJSv3ADSWR3sC5RXhtY7sRD+/xBhF7LrV
oqae4+ylHnszgJjo3ToCcotvXj/RB34GzU/ahltJ3yFLlAI+yBBSb8JVFeZ+aorPyqj9U9ALcTFo
sTrxpU7gPCqD9qhgDrh/+4NcnnXcE5j7IvyOVSMg6fMDUCXABIfEmsOmgNjvODD+RASi8u1Vrmyz
114lmq40RS/IAGBdRbYarQhXMxo/mMbafCQ71oJO1OkhX1ZxI7e69lSyM4QdmCmvkc2nB1gXg3M0
RFhnufKiwzyEaZu/V6VMhi6iIxBmxiC0n+Rm/59ovGpZ01jCpLtgr+NxsNrp0DX9+Pntd3flWdBX
ZYxM8QtybfuFRhSEdIHiaWh5lbWDW+kENdzj9+8DVpHoBnDssnF4/iyqgWdjFvGFytoeAzsfmkOv
1e/F1iDQTaeOOaAjzyRw1vNV6t5SMhyHxrBFXWeHBo9656RmFYz0TG5EmsvXBrRI8oTkVI0/Nhu7
LOpMykboYTTGVbjAPvXL0UpubLTLeAaAC2QuYwz65OYWMoZ6zJzmzmiEDfno46S18Z0w2/GuxWbr
7r37gKUwBafrSvcfmuv5u8O2tfeQJzFCfUrs3aTXVYAE+C1ExuVJZRVdpxEv4QuI452vYpgicqeF
VYpOswXiQSJ9Th2tCjBwa/2xq9PHtx/ryrXIig7i28j9yTHjZueZerv00cKHcujCPbdzX5yqpF6O
cQ38aqlR/UPjRcEXI0+fW/TG/07lQscQ0v9PdR7zkzUX2acbv0le++dxmdeMEAa0ESTfL67FbCEi
Lkuvh32VWB8qJnsPidoNd1Ys22NO49r7rm3FbtY7+yOePU1gVnqW7ArDQBtKHbT5qVG65ns8JfpT
Whn5Z8MQjo/kbr/r1OIWG/fqzwXWZ8kpOG9yk8U4Su4JgWRjmFtxvBsHo/vBbed+gF9p3+mZZQe9
IrHpSn0LMnltu4BFYPQOVIlGwGZT9qY11wP6pCH5seP6ZHtZmBV656PIYT4W7VR/fPvTXF9QWoIz
DWVIvNktjbsCOk9dPZzjWT0WiqL4Khf9t5zO2cFAMu7L2+tdCyMMiGhxkB/hMLB5wHbBpn40Jj1c
UFB8niJPO5heeusQXAkjRCnyT9Jt7uJtTYk0IHJJdmmEWcJVVQ5dcgALRSt59t59m8hQBdRA/g98
xybptrGzKBHq1UM0iIqwUGicl9l0C2965a1JOhnLQKSGIbLZkFZTNkOkokthtXZ5SNI6Cz2Upu7f
/jZX9gJNBLACjJAJIBeEDK9OoooZWki7yTxRwhZojjT2fYX6HMpp7XBD9/DKVzpbb3N7zW21xtZA
i60uh2GfxeYSaAo6BuOIRcbbj3btBUoqHr4WlMCINZ+HYbTNMyzqEi2kwSiCxNWnADLALVOHaw9E
eoyPFphuwFabzyRompJSllooyjIFRz5N5GbDdFdlzXuHrdz8eJlA5KauJ8fYJuMZ0hxLCnEpnIeh
26kIl/hZjdLY26/tFZywCdycIUniZkNA6TLO31sHxz13e1UNVayx7Z2KFP0vGn19HxDo24M9YNAd
dEib/CjbJrfo69kKylu4fuoBzW31iY6fJZVq5njxda1YEJeEESACJPjc4xgXbbsbUrf8Y66l8kdy
o5AbiRoJEZ4N/iEMRZUdBQ3TAHy11/H9SY3MmsiiYM5Rt22i0dyMCRRpyw1zc3R3wzIljH/mW4IL
V84VJ0ZuO1mZ0Bg6f4mm2RirmhteqCgLqo7MoQjvXhssOLUeyibKbqQAV7YhTEAKcCICo4wtSsyu
FbMB/O2EgqByUHtlupvtRA3m3jZuhIxrS0msGHk7oGGy6fNHS5nvz5aZumHS9cZhZpzhm0z5DpFV
/nt7K15Zie9kSgUDLg56HOcrwRkQ0zx4RogOF9ShEVFe7mTlYdXc8fj+pVDulmNwmp+UV5ul4mxp
PGZ/oTpXw8+qVz0/ghj1M6tT5/0b8FWIAxqB1DLYkjJixbFVJSmccOyLjHmq7u0HyuQbMLAr0c8l
62JqB7oAxsnmFE8DxoFd3Kph1VfOwUa7EqFJ1O/e/drkoMSRWS5j+q38xtDP9mqqvRrmQLpCU1Py
fZE25l3crMP+7aWunCg8zumvyqaHCwLz/At5BXw4aMpqOBRlfu8xU9x7SCTsK21C1D23f729nLyI
zqOgSxUnHSwIEZyqTRI/6KWu1E5f01aopgOYg/w462q8rxWV4S9BWiDLRSfk7VUvdzzEGWA0wKzA
1MDbOX/IXJo+ZMwXw8q0632kmu3XqjTKbw5SZTeWutwg0nWEsounZAK6re+9We8ZCzZlOFC0kvA2
DEN7hHbffqCLVUhgUGaQos7cjuzE8wey9NXqx8VewyZaR+hgxXCy+u5WS+xyFVI+Jk1oZ/BM7vb0
4itfMd5sozByIDpC869QQVvMGztQxoCzLSHVbACMkVziXMBDnT+LoWf41GadF7Y1FMLUW7rUdzPb
2kH8L/YdGp+Fb6hV+Winhn2jSL7Y/awN7I46GQwZVcomZ4+kYqFVl1G4pOi1lbHX+bbWfdN160UM
2qe3P9rFLnxdCOKOg9gFD7r5aIvo23ExhBs6qEg9qwiLfUBtPTugoNjduLeufDkU6kgy0O2go6vr
5+8Up1fcP+GuhRHIab9LlSEwocTd+HLXHohEkAEhw3epEXK+CsLPhOLI8sI8j8SxI9I/IKnZ7War
mm4kuK83+2aXwG4xwQLJD3Yx1Z3XzJ4nROhDbUnEfRsjBDouWvEw6Hb8D8F1+x6lhgI1Bd1+QJpM
yrx63icnGbPA1fPyORo861hZeRIyXlwtH8EtdAgRuE4AOFTd4d2fmlkmTR7ZS2bauNlXYIYqTJod
J1RcZbm3tLYJDX7Pd7eb1//HUkxpLXawLUcvmytW9B1qfV3LR4DGv4vL2bkHtIPfoZvcYiLAArg4
q9L7SnYf6Fsb7nZf4SySgJEwiQizM+GS3NXqANJ5ndGSVCX2oBJWpFHhgAY/cI/CKJ6brnNQ7qv1
PyLv5m+2mArDb+ylyu6yKEqqYMCw0PNXJbU+RVlfMsGCyj37CrihbwkycQ/w6o2KnHKJolBLlBxE
eZREww7pbWsNrIHrGnHZxPkioMR9tAWmXJK0WD8T1xYEvkVbftYHl+Z5VSepLwDQPylJrAFiUhsb
yJRedqSryH78A4jXfI+aLu12NH8sQF4i1p+0ZKqezVUZHszSy38Mo6blvobkCbLJVWvFOyWNp6/2
TAsAXcNh/sb8qPloK071s3E7sySqxc6/NC7bbD8z19FfGk+rqx3cYrUOimwZ7pn1938rzx08MM2e
gs8XwJbiKKrFHEI5B3mea6t3dgVaDrFfYoXRBH3bjCxoTpXqwxlI4nsBLgaOFO4K/5zUUKAOFJkA
HFundMgWSA9+PU/udLDVpbs37bzXkUfuDSNIU6F8XHXw+r5uKtYOXGs6H4x2tL4ZajG+JIypwInG
xjcDRbUUhFM3lAc7S7V2F3cWSs1upg8L1HVPfSwBvjAUrrxB9z2MD3rfG+rV3cWZhdyoXcX5J6Rf
o35vjhxIxPCMHtlytcf/eWwxfQnwlonWB6c18h/2sIIDVPK1frEzM/2SUc79nU24WCDGKv0/B5mv
dpcoeANCg7adg2O0w1ONI6DEK7a2Gw5G0wICnAyv3ceV3Xh7ULuG+lGxCql2MSfqH6ErbDjPipAb
z8kRjLu2QhQ7cCoTUqdVGJAyjESrpncHUBorCCxRWkiMzLbpbCFRCm1Oq07oViNVa7PtCz9vXMzy
dAPjj7eD0uU0HcwDWT8EMBj0JHybNEgAI6SXX3andWj0F3VZNYEYRxQ5vkJC/Z8OVuyvvnIJ7tyV
Fw6iq1pgYeadC1ypLtFiuPWDLuOJJC4iTQOLmjtxeyUCGQCUviCk3Lm5Ze9GJpHLboxc+3ft2Xkd
uEJVTspYQP9ZcluJjnR9HfXBjNFPRPZcMyZfL6dK7BkPUhw7fYGKicolmx0MN9V/pQIPY2QiquRX
h11Md6cn7vgVOOn4Oy9mA8L6UufJXk+74nc7DRnKjHEff0BOFDkthPNz91NVo4Ler4hZc4+uWhlO
gEq/tRSc0amIIzWjgrLav6XpteBVAV4od6laG9ke+VA130+zCzYh70o0Jlolr93QyPLsg4M74eTT
TLTvyqnvs10Rxd4flX5X7I+rU39vba0c4RO32rjLLaf9kGpV+7NIFtiPBvz/O9R4lyYosDxB+Nwx
Cm+/GqjM+ktR9LlvVKoS3dluznuaM68T93gWmHClWzRDfc0t3Ye+jjBrcIfFuEN4FmxbUkcZkp45
9UZAXjlkR8R7q6/NKDCZJg1D4nVMCvSuKyyeHZC+/VgHiO2jMU3nV/nQaaUd7xp3rsWuXmo3CegU
mX8mOogx8vICLQp+v1Ldx4L7xe+tovP8Nsra+pFKFHvuslOAnNqZJ/I7DxGRD0JaWQVCcys42Ear
fBECy8qdNyjut4Ev+RNzgyQJYjtdez571r3Ei0PoplYaQzqnY/sYx93E8DqOW+wZDPV37k3zEnpp
FA93lVs1oyRWDdVx0pQVFGxOX/pGYX9R8tA9pVNBjokCHdr3m/x2SFHQn626PvVDbAKYjfuvJGzm
fQeeNxA4HBxK/qhunK3LDJBVcQV2cbJiYrKdzYmhb6bcs2osStLpULE/PqEn3NwIYJf5s1xF1nFk
Aw6ojPMMkPGDEVVWX0OTlzIh9BLUZ5E64wFkzPQwasMtRNCVgIE1JakVBbihWltf8qIaRWurSXtC
TG05gQUuT7Gxes99Pqo3vtvVpaTiFLWxxEZscmhDFUhHoD1+mifLoQWHScCaqUyiByxG3w6EV5di
Uut5sqllWZulurJB1sVe2xNUPmyRrDpY1RoH3QUkwNsrXdkWwA3gTjHSYqxlyM36v4NhA+57IdLm
1FrWdCzt1cEeyVbe2/bhopFDCVnnv5rynq+CkK9wIMuxLTIkbzu6l76GG8suh65749VdeyA5CkOk
wLDB+2/SX01Xu2iK3Oa0jJoSitR0H2vV/v72W3tt65xXH1AhJWKDNIxh0lZ7bKgLhn9mn5yqSOlL
v6pLmRcY2vrZTrBJAOZPM8cXq5Wd2ryPkO41uuQlNwatYVBXzeq98LwKZZbanNQ9RmrwKHS8ccBt
zU0RtthiI/qNXZRB+mVnf4rInn9asRqHSUl/kmGjjmXO2w915exaIOrkgIIx54VqSoe8Ra/PS3LC
qWb4Y6iJ4TtrUX4ywDUflxRQ2dvrXflSSJlJCyhkaumCbza5WL1+tScrQekhG/xhHrXvXul5NxpM
11ZB59OjPUI5T0V0vvVcPMskLyQ9VZmS7Je5wFpLRaP67We5EtNR7IFjSfTDTmzbh9aGQZ3yZGAV
zEPCVSMt0O3cRGF7mZqDzlj6KyOFWzJqV55NsqbARDJSIiJtmo9YrqaKoCN40pzKxTbJWGFXpLT1
buyMV5GX8+3OHM6jfSX7Iuz5TZQYzcWMOneIT/gZtKavTUO83ptRO85BrFlJvLPyNDM/z7Yef4/m
PjZ8F2kz1L/XbvxaW8X0LcYICrONcV4fkZPv3CCdY2H6FaJSy72nFeRKVes2L0OxRB4mH8zl/HGy
cZBCQN0f1VLC0lch/iA4MSaBO6/uDyS9je8Z9dUU6Ik5f2bElz3a0AD/1hrVqD+ihfSCUSi23BqD
WOEPuTIAefTwsPW1vJmbhzjp12FXDXH2c40nu99Z1HsTqYjwyqe4sdJ5V7cjvidm5dpxYEf0DQPh
xEOxy+p8+l2P5Wrv8EjQnzq9dT8vSdu7O3UZlxeh5nABBUkNkv9Ci8vAhOWNhUuU44FlwJYZ9i0w
6GpX0n/3HkenLVKSP0/7WMdK+m22Su2DOk+efcA9ILtXMWV7yJu48e49PFIcfxhSK/UndSyMfeVV
6xAYXs3TjKZW/FF7TO2hkrhWd0oXLN58UrpqxgFvjJ+pNevf41IrsCC8VNd8zBKwSl/MwibeVOma
+HbdjaPEFi4fbFHET5YYzCd+Uo/BVeNB9K+qzCRGJbx+7FNyJFPePlEX0YieGrGIZqONJCsTpPNz
2zI+wEhZZKFietldmhiNP1e6iRXAEt1NxS2o9CXEUypOyykwIDddovHO10vqtlZ7lOpCN1udk9l4
3TewFdOfqIVwVBqFvje6OseyIFKU3OcLxL9oXJc32lqXJ5rRiAQoSDkOA3mt81+xJqu7Zk2cnRAq
Hg/Z1K4PFG63GMaX6QXNQEQzJXIZ2dtttzi1kp6D1+qh13jxvo+wLhoicyand+z3fkYgOiaSQVyT
cEov5XyyOEaFrjfCPonNP6WzqE+DxQmDb1zizm7PX9/eNq8oh02oYrOgSUYRCRBiO47OamwuFJSq
Q4NM9J4ePy0ZKLVHtWG3WqVXH/Rea+9azDmelNRePnlWFe1KLFSetcikUsrL+iUb65sYT7lhz3+Y
nPICVibTAru2zVQjugaS0pidRGZoX9cosjWuI1JwvzBMowjGGcnBfbpmWGVm9mjuHWeizhaaMn64
8Y7knbf5KXQYALaRHnG+nM0uK5kjrE5bxSejSG2eOImWr8zE3X/WIMo/ZWnq38CLV4+YFZoTXLEZ
tyRHxYrDd9TR+E2FSRjwYC7cR5Oz/ikyhP92cEGWcTeVI943laoNLupg6+T8efu3Xx4QQBoqfU2J
eULZeHMT4VS40oFbozCvMnaRarc7+C/GjQvvyiq8HlPy/eEMXRRLSOuX6IxUUehGJbJ/ZfRHje13
2vnStQaTyVgPSANpl7c9hS7o/RTbFTd0E+z/GiN6HntYnGvqfSuq+sac8sKikp6z5OGzDO1nRg6b
vDjn56hIUkTHpawL6vGoy4K6K8vnLB6zf2jZFj5Dzmhf07A4DpDpd/1oqc+6t9SxX+B7kx/e+SUZ
MhLlyIMh0vOKNwEXDnYkvGW0jkkhIESaRN1urqIb8efiS/K8jE1JACVvAnmX84A6KklkeyOg9RI+
3L6b0NtOJ+WWSPC1VcCKS8VTqbaxbaTNbROvA28zNCJ3QZMuioNo1sYbw6mLJJPYISG89AYxzbiQ
VW6MIVZHt4l5lkG/mwtXl5YyMXdw2e7SeCn2aWX2NyZHr9vwLFjIVSl2ZFOOGK5u3qBI6IVaeheH
Kah0fRBfEuEF5tx8gMsbDh4yQM38UGfzXSGa/ya0+504x1Kmf0rG9amzzGA18uMwWgeE6o5dH8/7
OseCsXFulBNyA29+JwEW0A4/kZ+6pch4Jd4sVjdlIXpuaULDa7J+NsIufgukEw4GhIGfA5kRhlW4
et54SRcXqnxHDuBtNMIZv26xBiAA5GHn4NCl8A7NmuZ7U6G13dV69PHtY3MlL+Ikw+linqTT8dgE
wN6CA7WOURxOCcKnDqZasDCyEkCvmX5NTawFb7zXa7sO0TGEJ6inqQA2l0UU6QzyIuZkI+KKQIxM
z1cX9QBfO/8/zs5juW1kC8NPhCrksAWTSEqWJcfxBuUwg0aOjfT094NWJsgiSnfjWYzLTTQap0/4
g4+3yimrgve6GrxBKf5acnHk7AKh5B514FMUZd/rTNN3YwKpJ3HDtfTk+sNF1BUZU8obalBg+Jfh
YfQkByMf2M1Jm45pEPzomlKuMHeuccOzDjqJEHkGtwo37uUqsqp71bWq5BT3xFi/MgVTnl64FeFV
k/8Gmpf2O6bBwvb1Nop7H8qjSZGvpI3uR1qAKDGpsP2kpgCetvfP042jizHADAknqJAKLPa61dTZ
iJrPhmIi3IFB8Z4o6ZirtXb67/2lbmw2Rfh8aRsMG/jzchtGE95UakzxKc8ztNig2+/aKl7rCN5c
xYYoBOaC9G/Z6GQcafDFO/HJapJxa/ZD/hzarfZeehsSlWjW0GEyaZpRf18+S1/aWpBZeXyiIsMn
2Gk6Buq9tZKH3PjYmXHDd+WGJBlRF0UQcV6KWrGTkzDt6ikQqv2oDqHyMOhY+fpCNfuVK+bWgnNF
4MKvYN0l05dhK0xfNclOAN1Qg+5Ui0iNEibIcwlmOe727z4STJ4Yi5OSwGFeznsadF69qNDFqeDc
b6IJsbwxTsz3byNwlZmQQgNyHi9dvqyyaKpsjOaLs9eivdLox8TUxS4oqpcuZm58/5nekJuLm8ia
sStQIGzCypKgIjqlsw3EsU+i1FPxENZ99YznX/A1FFN3muQsjgDGSftt1UoqfQau/R9c5xHS8PKw
QETWS3N9P/casnM+jQitYPvaaA+s1LzMTnJoATS2Gm0YtFdY2HdVtQmSUjIztWa6XoGBD9j6sR0O
Uh3U9Ay5TLU2zKwHewu1qdoa2F7au2bUHOmLOMh+dIjyvlp6mo4rt8f1gZq7RqBBwL+jZ738GhlZ
R23sBNqpT6SzUZwG/GkOFpSaEAV1tNlXDtQ1lY7qj6ElWfWs2w3H4PJdT5Focc30plNUKKW5aTs7
+xFVQVVsytDoB193+tLyG6XotG1kmKWJmXCiG3vZSi8EeiucecqoVx/1MjaCfaLisOroMRPvRNCD
un9UrmMVP3YuZgCy0FC2F83JKJElxSk/tsZT61G68VOTB8N7ewrzjnCD0wGdYXbLkknX2xY9GGU6
JbSjt7aBs7smnWHlG7u+R2aQ78xko2VDwFqEqkAvUKypLP2UxNLc4nBaPqDl2z3PUJz3ekXNdAqC
IYkwzQWy7kUOFGkF0iKjNE89jkR+ZNnZVkcvaOWJblzbkOdJDZBwAApG4Lg8Si5wiI65ZXMi3d5k
ikwOcS22XZKfYNX4ZSL28zRVNtYT3aDHKWyO0fxxTV62Bha/cU7oS1Euoho8g1oXm1sqGvDfyKuA
2ZBgo6KOaEhmvNcchm2FWjnHLMqyefR0+bzk7Ik2Sr1GKMN2v9VkQpshjN9NU2EVQgHhGKgDiDT9
chWU2Ue7Tuz6BHvZ24dK3e4gs4bvP/RMV9GBJS230RdbhAGwFaI2lKA62a5w9rmr5ceioidx//u9
0TVE95VZE5BcYHV8w5cP4+mitTIlr09taAVH7A+KJ+ypbZzu0/SDkjXRQRukHfuo7IT7iXL4SemH
4OH+r7jx6Tn0DIEPkCSQZC5Oh9PVY4VRRXXCGsLa2LrIjoptB4+a3sUrg7xryAhf2/w5IFBMgk4a
d/nAlaEXOjtanUJrRD0rz7agWcyNEcQfsGFVoIrHYDQVjUFEZabQpocSfbW+/XL/ka8/CGq9Gf83
N2cc3vTlzyBXrrJiNGpwIkZ4SGtZbRW40ysR4PryehNtm4E4TPn4Ji5XcSp8sR2bi9yqQ4W2v+3u
DaGrSPPo4imcmmjl8rr1VAyXKWARmGT8uwg4RtQratj1QEpEFG1z5E62Q2c623fvHeEZzfhZmwba
x+LMMhin66Qo2UlmabBxpxKlsxa01P1Vrg8lxC0I23zos+Ddsn+vdYqTaamenyyJKEA0RfoutjH3
FHitrtRX10uBauCSo/YmQhK5Ll9TlLoS6SKViDIMhgIMLLI2btsHO/oAq4qF120GYuRsfDET4Kgy
FotNhttZJvjqkxoF3UfwIhrWY1g92EXFOela43MZVOAAvdq1P97f0uvjwSBzbm3MMobz1l4+Z5A7
SEyJSnI8OgND7SJ7yXLbOtxf5dZuznpCIL25CbjML1fpyaCiIrXlyWu99qkczGlruiPsGses1uqb
N975ZapsMeIxSdaYOsPmXoQTmk6paXVZB1i11LcprjFnmYCHQL9YdZ5mg4AjXWQXsa1OCh+dPqTb
4AQoX0KEov7NkwG/aishwLa0MvO9ifD7Sgy4sR1v+GIs0wg1fJmX2zEOs3Bl0nWnuh0AmJhJduhs
0O9YR6Wv93f+xvuFREeHD8w7yeCy02IWshj0QZUnxCrzXTm5pe8AEN7dX+U6qL2NwbEFMAigNKQu
H0jiVjbpIaETMdWXAIPnOG8Cf6qNfZqh6HZ/sVuPRHubmRbXBdfjYjGzdKWLtld9wi3NfG6VwD2U
IluL0zdXwS4CLsecXCxVYNIqQsNS1+qTO43j62QX+A+asl2JzrdOAgkFlQxSkzRmFh30yJymFmwT
q1TesEmc4RtqivG2dsZP9zfteiGbWGbQ4oV+Qz69WAj+IyboyLydwKmnx3icugPizuoep/Y1ktT1
YeBIk9oiYw2LHu3Xy8OgMIecceH1KRzCfI+O4+DbRgJgTpvSnSfFGgrt1qP9vd4i+UMxr0Y5nj3E
Rrb+aiJ84csqDj53tp2tTDyMOe25jC1YRCAkNjsIWwAkFmlRTItk1Ie4gS9VqPWPBATAB9tIK++I
0p+Xg7DGhRwkckOKkoh0+pPDRDYRM5yC5JBQVAtc0mOMwKWpqBN9kEC0TNS1JH50ChStdxx8w90Y
auaYe9Ga49eQnspsXy69Fw1dJTDsmTV+16tcnFKYnqk/2Xb/TxDlKre7LPNvODvrw+wKJrR3f3hc
vy5V+2xHRFw1Ll9sJZp0Yq6XnXjt7iFPRb8VhK3t/ZN63RsGB0yrgz4b05UrQlDV62GaizI/Zdpo
fBppu32cLbxDP+hs9SBdNf1dgu7+en/VG4cWqjGGj7AWaYUvNdtwW2iMKVLyE6NlbNU7BCAnINod
uanfFGsMvxspLwgEZki0xBA44xK43Mow1UuvKuycyjZMH6kWcSYGdfPR8pT0IFNocVGN6qcSQ5Vr
WyFPCT7t9MaLNF95qTcfnIIGoWuHimNJ1OR2yFuK+ZyxZKWGfmJGxis1ar6TqSgc8LqKupJazSnF
4hsy5qjKAG2GCC7jt9JhpWEFRkI3hc2Nkvwf1NRe6twCECz/aZD58HXP3PfG9P6e3YzYIn2cJ9Vz
A+Ny1wO1jXRrEunJtjpxyCds6RJFy7cSZb4dIrDhSr56nddR9pJZkPfM0IGl8wqlGZMN/BPQ9tDy
eFMz7UB+cLR/BPSRi42WJwKFYYyJXgdtTFdO9PUFxuJckFRxlBkE48uHHYY4gPVopCcDWZZvIUj3
Ry1L3y2WRt5o0UWg5qbIR9zocpVccSZh1nF2Ujo92tZ1UT7VZj+utJBvPQtxx8RIA27QFbikdIvU
7eH0nBoA67s20IzHSJjVw/tjAAQBCLHkwqAHFzsW2p07dE1MZxwrsINqDtlRq4W2j+kzP3ht4q1E
uhsXFwdjBk7Td9IROrjcu9ZoJoHPGnCkN3EZu0tLP3PAeo1BaH9+/7NBxmCWOIs1sdrlWn0RcJlB
+TlVlYLjYglKZB9mQT4Q3azxiGAbQq33l7zx0mYaIgUbTUiSicV2enQv2gky7gn0rLd1jcbbCjRw
378KCSddGSak81FcNJgi4GlVDB7/lER65UO+6z92hrBWWj83LqW3BA0Y16wgukQAhc6k9nFNzqka
TfYsDE05SrUdnyb8oT7olRo9qkh9HO9v4I3zweGY8WomJ4w69PKdYUHMNdgV1QmYRfdA7m5t4bzV
2zww31/ukkkbWFIDcOaVLYUAGyey9Fa1ilNnqMGmMfPfWPEZENxE8f5DP5cIdOrocdEbXJyKWB9S
hNvD8oQAebbr0Ak4pPDKDlncrjGfbr00jp9KvsY8DYuDy/0bciFGbzChRYq230at0z07KFNBukmK
JPQnrez2mRRrjdVby8IhxSqK/eSqWSyreaEOda4tTvM3v1XqNNxETv2x7WOGbJ467lWteDcjHJU3
bhqelJVRM13sajEg5KwmY3Eq9OQlRcF1I+Torry6G6kClxnAfnqts53DIoZYY4tIXsJ+Kn2dHeto
ZArkKuojNl/pv0nUipV56I1OKHPt2dKI7jTyrEszOJjclNFFXZ7sPk9Hn8CtvRhRpz5D7gnTrVKO
SvSQ1D2UUAKafuzcaCh8vMjXwAM3QtkbmgoSMjiQKywOfDBriHq7PMnK0B5Re3cekZl/NxV+VkOe
XRdnsYSZ0nB5XvUiHpUOSw6+98Z7qAyZP9h1W+zuR5Vbx/PvVeZn/YudMRalEXmlXp6cMbRHHxBx
s7PVmB5InppHMUJm7iE8r9XTt4IZORckf7i9c0C7XLZj9B/o4ChP4VxaIPIEdjrvGHGX5iDWZmC3
TqpDU3n2h6GvtsxKVGR71Uhl6hDFUO4HAy52IvrSFxWmnxWJ/UoSfeN88DkwDwOpQwRdVkY1XEEc
Jov+lA+eybON1dZVorUh8I2noldHlcIuomdtLO4D3aidWnRldyJRqh9iAajTrmSwjVUl2xTTKpjw
xiubfQMp42nKA0ObT9JfJ8VqAWPHZd0x4iZR73AMeGjMKNu7rW3t7x/Kqw2cLzpcA7mFkAmhpL1c
ynW7uDUyxTym6PylfOmGtRcqVOr3ZguLdRaHPwVj3Yy1yzmvquRsZ8ACgrgNVj6xq7yfVWauGlUy
yLErZczcyLFRJYk8qk6eWY9lYqsvrT00OF1refPYma0Bbjis6y+j1cQrZ/HW4rNK8izvgzjAsv0J
XyPrpi4xj26o5t8tOWDEWNV2qm1l3HneQxfr2sPQDZ58yOpMlp/e/yY5MWhdzUoKVAaXb1JFMLpD
Pck4CinQuFRHxbeM8P95j9CkyFmoO+gqL45m5cJYJ4waR+o9sTGjxNqhUGqsnJarUMl3BgtwRqjB
Gwa6snwWK3C80gmOVqmKwxjGzrPhDvC8s/rNrkZsujSWr/c38Oqrmxedm/IYXMFAXGIO9VA3AhrB
wdGzxPBJKfi2EWsURwjKa235a2A74ZhEhSYL2HFy58UDNrWR1saQO8fOLo2fOAl2B5A6yRctt5Qn
JQyzD0GdiCdU7otDWtbKIRa2fUi9rNwnnqp87Totkoc+spuVL+g6HvDDOEH8PtpVyEhd7nwgx8jp
yNiOJSbz+1TE5cdptNeELm9sNXiaeeA/g3lpkF6u0utmI90uco6CjtA/YtLaR0n7/98pkfpKLvMW
nC+6Hm83H+pe6FfPHILFiTU6x53aUmctgX+4ncaEuRbgSLvpS1x1/V7J9dZXQZj8KEK1frYwNx82
yGUF1oZmuu7wN+LwCb+XqtviUC2+skz2zBSrhAM9etFvPEWaasO/ia7cpNRosHm5PuDOV9ExbGAN
GUnsc3TNYJNzW1iwAPXgG10eqFUiy2TtYwBCHyiGVOC3wDnWGsPX+Rx7MKP1YMOQlwM7WOy35XFS
EsM+TopE09mhN/JFtmMZ+9Iy2r3rJdkDt5r5pIl++DVpejWhMaqH2/tf2K3DRUEAtnYG4pNpXf6M
2JCQ3DIMwgQmQLOWRgzDrRcrq1xDPXjaee6KLJSOTtPy+hzSSPYhfO3jpPF90I0ypF9kVY2vSpTv
RdoMnwNY58CJSu8ZgehkxLe+xuB90nVfp9A7gfIRf97/7LMCEsLAc/BcNh7TNFa1PsXZVY9ArOtF
re/q/v0teR7dJXRRS6IrD3Dqcoe7NBWRZ404dAKE3RhThY5e5babWHprSfPNQ8VVh1YMEz+Gd4um
3mhNcGxy3EDrtHMaPytgSI79aJ3aTsXLqwmtjdaNOewc1/Nl4qKR4Einebi/rzdCySyUT84JIYJW
3+JXKCAqyyrImQM4lfkd/4Du1Rk9pA5Ag0Xf7q91lQfOZJ9Z2ZkVsShYrjWmAa5gjHpIluoWfTNX
2yGPbCa+aA1rY05p926tOFacjVpgQKHfBsTm8n0aeh82HqKQgJSQvQmtSj60SfAdn6J3KxSyEoRX
IEOIWII9WayEgETo4mGmHPuhxW8bKQgFjnpnKDgMTdr/8dLmzjfABcp0vtHLxyIbcsYp1ZUjam7G
cxvk/S43OvMlQatl5UK7dT7mG4aLHcg73uWXS5mZLZTK9MLTgNnj2VHM6NBTxO4CjLlXAs+NpUj+
iK90H7jal62+dp54Z1kanuJZ3mVQkGjSUQXd1oWsVhKkW0tRdONnAOKQDtX8//+qEIy+h4vsTeKk
jlr5MLqT+eiKyXtyAZCupLXzBi3uT9p7c0oEN5moujgYkWuVemyH0Ul2eDe7tXAOqIxUul+qSv+p
VYviJ3BQ0W2CQXZfhPDWWizXeTVtYdg+1tvEhrB2+axytkyYAjs6jVMb7J2ZwCtMBMIQ4dqOCsuR
YWxIaOzdu792Z24moUeOjA3gmst1rZw0XipFcCzTJv4Zh7X5qMRa+iFNJ/ejgWLBSqZy4506gNCZ
82GKwKx2+ZxaJ5WglcoRCtwPPaoibElbQQ4aK4f7TzZf98tXSoUw0yr5CtEgunwyqqAQlhrcdq1x
J29rGq1XPUyel6GCkxr658KrJ9h/3Iz/3F/4LdG4Whlw3byf88BvkYiIunWCntz1NNiJvu1BTO8m
TSIBWHTBNo3136kMXojfyEONzygw7BxX2SEZCS5HE/l+sqIcv82w24c6+ste7kUrL+HWaac5qs3c
LI7a26X314dF+ViYRm8QcL1aO6WhMH/mvZF+s2WnHsLOq3wXxZszTK3gpYwQ8bm/QTduGCBPjKfA
p8yDkEVinPEZGGrFmWsatdzwVaSvuO01jyjXJN8KKxNf372ew/yD75tGH4duER0zF8Msir3gmKn4
O+XIgO9g+ifPsdvnK4dujumLV//3UktgY4MfbIJ2RHDsU4yO3HJEPgw9v/fHYFahDKeyoqe+xHV4
xUAAjlnF0drwZchUdzspSvFxHPC8vb931+h0erL4b0AC4p2RgCwOc07zPm/1PDjGk1Ie9SEo/oVC
h61qW1Ut+KcYXfAxng60+AsKjLp6KDJ3OmBF32JnKh1xjBJdPwdlYvox6OOvTlh7L/d/5I3gCWwC
MUi6SPP9tzhQqrD7WlWG4MjP2ZsFiIa+KF6coT+puBox7w2ei1asDG1uRTJ4e/B1yF1Agy1OlWSv
wgot3eMocCCVRm6/RsAiHp24Nv+fpei3gHKmoOB1XIayhjaZB5VFOTJz/WJbCUQroHz7Vg/WrqFb
+S4ha0ZZofBJz3+RtEy92rWYkQXEZ33aRX02PWk5kMTcySAHmmH7rLpF+xCIati7fTw+ND18vvuv
89ZHNMuszCQi7EWW3NTBC8uyQvfrWDmo2XEtB1vI92tGzjeiEJQuSFEzxw10xuImUosU+mXiesfU
GQG+MO0uHxqGnLvC4DvaIgBarLzGW8+FtDhYiDkl5Pq7fI0y6GKw5BWcSwDQW/wJcYESyhrn9tZz
IQU7F8JoccBQulwF2k4+TkC8j30AA5qpc/KoOl1yHLIq+hTbnfL+NJdrHGYZftFs5lLSBRXLIS4B
hh3RMey/hwldnoIi86VHKGglut765OAq03VAN0tjHy8fLaqK2lVsRzlW5lg82mWSf3ewEtniHLG2
1K13xW0BwZCbgxJzcToa1ErR/kxCWPuRfZIiak5Wmq+hkW6uwjVMdgvNi2r28oHwHCqNHAGIU49x
z6aQhvgJmyb5fP97mkP04lKCW8gSKpk7skWL5FbNUePDIMI+mrkzPTaK5+2cWgoU9Quzf2lTRNzI
B7K1D+zqbVGtcj9BIp3XviJSBVUrEjMbUHOJO2c7VKHxECulu8vtbFo5GFf7OBfGnAs+UpgTxK7L
faRMiYNCKPXZTQfnyfAQsKnKfo1qeB0cZ98DxhXUxuAcgbxfLmP3qBAnXVifg1TTcNJFgKfcjEKv
IqyjsnRgilEaHzDKjTsa8J0O+N5swm1uusp/73yl/BJyt5mJRay+6h23tOY9jJP5JbbVyy1Z8IBz
lZY4z/FYi+FgxI4HFD+y0Ra8v/JV7sj4fmYgA9VzyAqWaHKvKMkBJrU5A4tH/zGKVR2RR6fXdu6o
6w+N2wR7S83s/8ykUZx9k7nmCkzy+mUzvPRgUBCzyV2X7Z8yknVQm0V+1vLS+w1C3/yUwORYCWvX
QG+6a3MTi94teg/IoFy+7IjLvQyrIT8bRVt/9IrA2NVqX30DcmP4diZijyRn7Egv6OH/HG2X4tDT
cI8apdPubVlAJEiU+hEceAbNKnVWtuHGaaTEIIknryVMIZVx+QONPtUa1QqLs4ALiYgBpvFbSOHJ
p1LwKyzwB/90jDE/DPgKPI666A8Aud6d8DqUjjMCYhaX4xadb6O/SonExUDeFWVxbpt2erYS6Z5k
HVnvRWi9rfLmbvdGCFzeaeioF2PbFudYcapt3SjZUy2MeHv/aF/jJudlmEXSSHnzLliUjHRUpdaL
vjgnlja+uiIWm7GLlFNZ9HzKU9Ed0q4Jny0PgaXKNPvPWSj7h44q893xbJY7omrlCocNZi8CTVtq
ejZ2VnKmeW+jj4yI4w/NKttv9x/4xpcEzx9QB3g0QE7XXDAqDDRN0rOTtnT17cpDmmbVi/T6HiDL
esNjgo1keLy4fuLATUo3ytNzkuOu6kO61J7TYbSg/ebp8OP+I91aDMVLXuTsuUiAuDyPaaK21jgh
RpOPuvMFXKvyRDbmPfTl1K18gLd2j8jAIIQMEuL04vsLwGr3Ze8VZw/BbWNsq43iQg28/zxX2dws
0MEgAa7A3E1Ygjw7N0+cws7Kc0N3+LcZ2tq+HfLhv3iawq1qciTvr/fGRL1IFlgQXDQ9IVJwOvjO
5QaOoetgFyPSc4D7mAKW39MGJMzIUjbJaCS5j1IdYphmlDuPZaB7uLenExZAWd83CFcJ0Ti4KSFa
E5poCvrTyAwQbhOS35u6T6w/Y9xJoBJt5X2v6Lifqrq3Hrq6b6OtplU1Un1h4CS+WQ3BiVFKhWhA
08fP0pWMRlNh0rYdi8n4GRcdbBPMvQJag6lafdBThotoNCQeYtBKFoXbGs3I2E86Kza3YSuLY9VX
bQXSOyoh+7WTHLdFXw2f7MbQw4PRd80PYxaH8wXYstpXZe8muCQLtT/K3gPcmqLcWiKyXffSdzu1
1PyhEhHUn6CvQmJvlv/K+i7IXhrplOK48mbY+MWLgZiItS1aB2zdUnzSrJFxFxEyoSWXForw0OYd
J8kYq60q2d34iGiUzwz4WcYXzNDlGVAoLkQP6/ysytjZeSWkA6tVIYuaa/zBa1lSh+jDgAX5bLLt
K2ggw0O1nxqWsihLtw3814duSO1dUEv1hJq3e6qUKfztSqG9Wl5Q7/TCNF9DNO5+lG6jbbKi0xtU
COLwAVXY5BkVr2yTx5njy6JNSW4n8Qh5QZ4mlG93ppMYfxA6MD/efzc3vlIG+Myi8HVm1+w5VPx1
C9qY23r5LOEaKpZBWqAl27FskUUOAnNTxun3+8vdej/A+3k1DNUdzsPlcnWqaFCSVYKcjs7ZYKSd
X1SuuleCYo24ft3MdMCkoaQGVZEIBKf7ci2DqnWy6ro5myX3v++Gzphsmzb3XsNp0pqdW5RtcXSJ
g9IvvcE9qJ4Ye5/qVN3qFQhPLM+DxNm0jgxePTR4fjcw1OkkTVq9k1ZcyZVb/Ma7QB4Ypv0sQMJ1
vrgBiiBzurKt63NcuMN/DO0MNGo6hPuIXOr0FObOWt5wnRKbYFL4ImlYMBlZEkcnzlczVrl6Doda
26E+hCNA343dv9rA9HubgYZ+TFEPO0aj0580O2iq/f0DMQflRWyYKUNcerwmRgiLZw7gXs4ydurZ
ap2tYTTq3hXNx9hM/rPyNNmDAFiDyOBgfb0m1xGcDkiQTIKWtSvqi3We26wpRIr3RNVG4KkI+vr0
GKbCqLaljSHtIeEkHJxcBBzU0LUCJKENTOqyqiWxmcBw8/U2Q2/5HZg2Dw6KFf1BfC45Znk1Dr5p
i+CDYsdDfFBze/w2Yb+U+sFAj62yccygjYKOgj+qWf5CSJ9ewySTr2ioS3haDVIAhhWVzFEwj+MY
9I7ScVO5zWfTykZQZ8P801O9717szuv+lEY44f0Bp/mTJeg4+tVU9N9TPY1/OHEgptfeVuKEWydI
PuXg0r+PvSk+wKlyP1eN3v6yQ7OMN2XSx0+5FsbKrpaB92tKSjvaGF0Yoi+eD92/deg0vZ+hmfI6
JhkwHNsMPsH9b9D/tybzVwiVlitW1ZSzGkfBT6HKXPqdGIGpakGYIdgf913mDym9Kp/Rt/Wl9KIy
25Z12H02hEQrH4RG6stIsDmwEgBB1BGMJ+AabBW6tDXGFpPmNPghZR7dXJdRur6J6np6bjNH/kud
6wB4r/P22VGVMNjZVtHLQ9IHotnLfHDlpk6yhtdWNF7vdzDW2q0jAu3AvYrqSDY46FjGscGkvGr6
aRPzg3r0cnq8BIKm6/8oWcc0i2ssq5+sMEuGZywHivoQSOT/N1KNUy7fwHSnDbW1qnOnSy8/iA5I
KcDEKuRUoZydbeDMpT/cHv1x30g050Oa9OjKgD3j+bXBblDmn9xoF1uJ9oP0JBupx2O73XCLt8VG
VmVUbjS3TLRd1rlxtR2Mzso2bZ9nj01q2MU2wJEBJV69Vf6jsOdhmyhQbMj1hR5tRDCYv2EGZpmv
BLoaPIqpV9xNx3+knzd282smAgm/lLEudyCfUt0Poji3fXpyypMzJGO0RzSsC/axooW/AMrb7czM
GtUNLw8lYdUI+McRhWnxhHPHKsI00Oy+xshz9RtJtsuB1TpMI6ICvXw/KMcgPgKDaV/Rj05/JK6T
/Omm3up8EiuZruSnN5JgOgHkCsg0wv1Yzi2rGeSkalI91zDcNpUn4segWI2wNy48KBgminQQ2Ylw
c8z/635FV7P3xs6czjR/ih1177RNUbvclo7WrITSm0uBg6XJQ/UDzPFyqcIwprGZMvXscnc9ZQVi
S17SjA+hh//B+6P2rJRFKxgEwJWUG3qloiGDn866nlWnlBHCNnDVbhfkaffLSVw4XKNV/by/6I3n
AztDq5Y5mD0DpS6fryzo708Et3OsquVLrgD59WlhFd/CsV4DSl+DlBwacrSp5gYB18SSme9wR7RZ
o45nDH6Cxje5MQhxuG44/jRl9biBE6U8T5oVIZDtTuHkR7Cx/sPLRRv9jkv1U0sI+M9Mm1xZec/X
Bxck5AwfApg4E+IXOVTWhmEzkVtyaVfFdwv97BNahHbn39/ueTsvb2b4PPPDc6JmGOSiizS6ThqG
oSvPDQbwG9NkEl0UWe6XvN9tKQji99e78VisRx6NktQ8H1xkAmqCMEZNS+6sBlwxlTDELsYfcXd/
FRr7t54LDTT6Y0hKkHYsjhHyiiMz1fpcMkceN7reKyda8fhnaUqcFruRS52Jd+/FzVOii/DUOkOM
KoIdWHJr1UGUbQAJp+XWs9ph2FuDpp9Na+jiPcBU53NuZvqXBn1SZ6umZTP5VhwHDO6bVm+2IehQ
vHOawvnimHWJHHkZMcEZEm1Qt6FaBeUm8szitx1Wpep3vXSTXVUo4lcQdHTpGsMtP+vOGOgbRS29
cV85jqL5ZSuHcmNj8NlskkFxh12LGfYPmYSqIJXI9MyPIxsc45B3+CW0mlW/OqnWv+aUuJSZozSM
fV4PTcxTJsaHjKt2wAkHYPZWV2T60w2j5keqiybZyQmjJL+LTRc/INNL0m3LoGbctGQpuW8Nrv1a
YWeVbNos6ttzOCo0+II0chO/45dF0DrxJH1OvKnWP7HpEB2UxG7/DMLTlUMjRPV7zNroZ1jWsvDt
OqwZ6Q9ZSw4WVI7qg1BAxNmZ63a0VcIeAzSjKDYot+QvfQnCZ8NIRKabBGsUBFdkqZyFZo5fFJAw
v3rN6h/McgxDn9tI/jOQL+l7IXEElHmrpHsvsngFop7QSlN6VZVIWXvoBGtT66k7wYFyDlHftSj/
hIo2nYckmYuHFmnmbQ+G8XeQ6lGDcvOEsKSdpc2DakhZbwFvFn9yq446P7VbihEZmekr96qsdyq6
V5/LyDZ+cqoqfYtMh6Jv4Bcn+cY2JoplDe1s/kw6D5kVpSMjuv9NzAFj+aUz8GAqD5p71ii4/CKk
OWit5on+XIto2AraJkeqqbjywy4stiINpo99UEf4Xf4fTViAeoBNNRgwvJil2FbtpL2GB1F/7vNK
84G8hhu1ateg/zdCGex+cv05lF33uzoU871Ed9tzbgTRI9SE+sWYeyBxNqZbcM7tyvV4I5TRwQN0
wI0PTn7ZN1Qnt9dEEkmIFLH1Yep7JfMjNyjf3VumtQBqACAF6BAe7fK9KUnYdaURy/M0Bul5MmbY
gom+8/3T8aZZtzge8/yNadh83wNSvlymcp26aQohzyjYD8bGgy7xATlAs/ZR+HVqH8bxcHYVWf9Q
i7wm6xx0EgC+gCz0FSe1/2lSJ/gOXsuUvqlUNeyAUZhftYyUdjNZCMv4ExVJvjHVwolg1k/xbz2o
RXM0sVb8ketVHO1w3ZjSbd8qVMNNMFKP5L3sAz/GJyHeBg3obtpjspa71Olxj2jjCrF0pQufQzNz
n3s1aX/LdAr+M2WV7DmIVePDLo7GvehwgfHDKPLSrauiF+vrcsIAiCtOejhI0A7YkEJKDDRgoa3R
dK9r0RkHA17hjbtEVrPYXEy3mlSo7VlUXoOVh1QajGqi+NgIXd+hKJX9l5u1++n+O71OpVgVlDf5
zQyiWsoU1lWeVl1t8EGYSfBZjE7ziI+89QSTcljJVm4+4ExAZpjKRGA5dcPfKLG9aWjPlJl2vNcp
7V9MRP5e0JD2aHF6xVzVrHXnbj0gfDowx+wroL1FhztOjD4JAqU9l7RpBj9Qy+Bp0o30ixJa+uH+
Zt7KKCjYaAHCf6a+NZffYVinjHG57VyjtIbN4Aam39Hn30g7UzZVmI+lrxiy8WM1rPZcH+rHdhyS
J0kGvdFj1dsHVVc9JDJSf9DOUuhFpNkzRgDDg5Po3i8zleFThT3fi2OL7JFvQztVpZmtvKkbe0YP
aBbHhIiMmMAiATPsLnLl1HZnE+eYM3Vp8kBJNpzqIhQP97fsxqGYUbgzuJgEm37g5alXaxwhe112
Z10rm680IdL/kXZey3EjaZu+lYk+xyy8+eOfOYCpKrLo5UidICg2BSDhkQl79fuUenZXJBXi9m53
dEdINFkwab7vdVVMOUh3QKdf55apFte2gbf574f9xT5AuwdTWqwKIbG8JvnngatWoebpOOrwFp2B
VoCfyvrotvr0qZxb/53LfCtu4R0Ogr+WZ3horzt6CvSh8Ct7Omat1L+ZwtlY67TWFZHRzvbFAO//
sbCVvKu6bYtmUlmntfSfTg0Hmhwt/lEhsZ/NQ2kH06cxLWSWoIoYPw/u1F0R7U7qdA/393Odp2OX
LKnbn8+b0V6rQtM+DkqmV8rI1WfsK6unwvUGMzQG7bNb0Cmg4jXqdrc26Cmj39/mt9sfa+IJODv5
F1KmvFrTfG/JK3sr52OrBR7xq00Ovmy+F8j09mGe2NwQeE6scXg1p6//VFln7qh0q/bLY1VPO7D9
DmHDLD9nyjHPWmCIdy7q7SuLDxUAE6RuKEOYN7warqk6B769OI5pvrC9LDuhpx3M2KoKRWp8gjjw
Hg3lF0Uoxwj85099SkRHr4GTrCTVqnW96thhDl1F7pgv4rTpIiBEybGVO5Oa+LHP5vq5pyjsQxvz
4Xv0VFiem82Mhoq4S21MAEvGv539hk4IDj3Kb5D4U5zPy/vhlxDuaKArMg4nehqIsk4tx/dm7Nu7
/nKUV7i2URGypK8srWzi/n6stVVQg2Xl0aRegOk3Trs5GOv971/gXzAo2KnA0mEG8NBZK15eHMnU
xTS4hTqOI4a6gjP7rTG4WzxpbX3mA7ZfuHbewBwV85mlPOPQ+8X6RR8NN5omXe2lPjrHKiiDm7Qr
qnc+3dt1+vThqMshRP2QhLz8cAHXu3hero4lPCUI96aDx7A+JkE1/G3Lfh4yT5jD86kNQMjPy6E8
bam31evUseVgRM6YWmjzju/6SJ+W+5cnTIYBIv5BgT1NsJfDNI1lyqzhfG5TeMZ0I9MvDUjndTEt
LR4RAm/cNFAJqIgJsjaJRJPz8mmQbrmH69b/P9xfgv549nR/aBSc7v9PC4vMNEUta1C85pt2RJM2
3RCoOOwW/Knf2XLfrpQg5JB/UTGQZsIZ6eVQw0D1T5YIk0haKuS7ZOS1i0h+/zq/XSlREkAYBag8
nfdeozymL4Y6NdjY6XcXB8r8MbToZ8UDrMSkl5t8p558b7xXk7bFTikfqU2Oq1OpzwhtxtheR+xj
O+1yMdf3TAZ+QX7h1YGUT7+KHQH4/+VdnEgRlp0XjEfkOFinkJHXhl5u1odOdvnntJELrY988fZy
dpuLcfGaIy7kQ6SrcXxPdveLyQmlGkTt5Ij81tFTZmlheK1D1wzoJ8y0arvAThWHyXF4LwjnrUqZ
IxT0bSdArOmg1Dq9XT+9qGoIplb5qTqmWu99LJHTF5GUAxHt3qBcgC1RrB/8mkDySBvX+rPm+dNn
7Elwniwt2krR0rGeJSs1DzF8NPvfy+E6LZOv5jUOaphpofkHYH4t7mpqb7HGjRaimznehVmtwgl7
NIDntdVPkVEZw54opSFyJmP78Pt3/hczi/wlZBrEzBFz/WOF/+ne2LheG+yI01GrqSyztLb2Zq/e
K25+OQoQAqJO8Fokhy+fgNvWa2nIdDrmuCfE1TC1e2dJy3fm7y/eKdjQwLQnbiQKk1fPmRS+qklP
88mpMNq0MvFgr4MXO0A/7xxyfnE9jEQJg28UQrnXdsWplxmzDYB2nDciopq5m2JFavU7o7zd1H3a
FlSf/I+Qk9cL7MoH1/2GVY/lj1VosY0Y6QCJUda6RQApal9s2nseyb8aFFE7N5Eajb7Mq/OKokUv
OkEdqsF+2slxzaGatl1cLOt8bs21ezeUmv4Ob/7tk0O1g98FHBHWJfaUl+8HJLteIGUiMVlbPqgO
o7bebO/JhijeGegNkM/ixyCo4Lg6/PNfLYFtt65rVZsO0Q/D9JCqzsI9qsZPxqyk9rEgaL7cdXXl
XQmsUi5yqfXx7+fbmytF3HtqJEBBhLjwBi3oNRqoCMj7o+xLPxxKa4sHU1qR4ED9zuvz5iVlKPNE
k7DgFDHmq2tNdS0YNS/rjyqYqyhbPCPaZpLa//YFwUfAlAcDKQTFP6K6flpAZgDLOdCa4ujpyt0h
LbvzSFdPVJ59/P1Ab3kqQIM8M7oHJzQS08uXL8lUkwmU2iI7miWsIeJVc68jzWrB9qBd1raJyBWt
aJ9va5ntVstfr4O1Xz/j3VVcF9Y0VcSztwTH2X3t1aRtjNmfTjutJwlm69lo2THIOPz+M7+ZTKfX
GsQSYg1zGPnSy49cEvVY2Jmvna8wEh7xoJIaKaZuccxtNV+TaFe4Uaf309+N/mJJh6N8kr0wNJjt
y2HdYMaWpM2KY2U5DS5Jwxh1RdMn5HVX7/Gi3nR1TowYxES0dVh7T0Svl4Mtabbks71ZnFtE9Vgg
tbjdmoWK3MwcstyDyqjEYd3W7DxFVzRF8Gu3+l5OW39nyMHUbi08deybsciKs7LQ6i7UzdVtYseu
nRkHHK23aJUGWhAJ/D4Vtqq6p8K01OUzzpfp9ewI2AB6jTAvFNq6QlGsMRSDKiCFA/7jZQT7lrXQ
462bOvdCBa1x4i0MVGJeanfluXKy8jYbPK+JyqlNyVpxhTXsJK66OPi32xQv2dw7x2CV6+eA07QR
a72bfpeTud4RuE38rqEoc6RayVcLUmPB8ojwwK9NN2n6WV5jf8KEEPYQeUXmVOFkjMUY5aZbORGh
8O1hTvWU6Jysj5k31rfaFvXJ16McLlKzyswoq+oujZAEOQvWi4Rj7SYUTCTWbAUcjnqZ/HOSOrNv
QDGBs8vcuSsoadF3RZVcnfRQbhpcjYJW0VXjFYBtnDd6GffO5l47ab+pQ2BvaoscG0ZB4haj+OK3
ZScP8LBdfbcaVUcapBxVc2ePopMJJLjss6aPsBMH8gi4pFIf9Vi3wMK454MsoK7kzrc0mFMmGAJg
XBMqWxihL9u2Z3M286cKJQGpQ+Sm4OelbcR6prWaH6q6lkSaBJI0nnVxtC9WXfo7c5PGfY+1yLxb
iQS+1get1nZVUVcfiEmTu7Vw/F251noezxjR3nCn7a9GIc3zfuy9MzOYg2QajeE2mOfmE1WyvQuk
qG8btUCq97xP69Y1fDxcYz6vrjnJCOM9Xh1kNTi7r/YzZkcsNPqmHjxsx752HhTkgfC+ckdqOs3I
1mzGh8Z0822n+TPZ6V1e5F/qXIknGudLEJqCBS5uOm9ApDx29Clw0YYklPvWEq3mkNvkl9YwtHts
KtrYbKRfE2BouTIsZ3N47k8tKvS06nvHBKdW2Mr2YfPz/AsQbMsPl4iNEqtN0yLUCLW/kcEwEeG2
9Q9gquajTWLeAzcsK4HmN+eDJQq/SUqzneHDVrVVx3B0hBvlvWEfp01kQVSkprk31sxosTkZloaH
Na9paMsAWBtXfiVuOxosHKFLW1dh56PX6uXaHVyv06ukxpr+sQ6602Nv23JBwTCMfugKredZt1Dw
o8r3m/UsRSUH52fUh0fN7asvwxaoNqbgo0JZNRqeewuJ4k2limoI+xUGTdQPqQTS3US9RMJYTvd7
UaM4a2DkmZHf+NlTURaGSjYCjLOI8870yWAxqQloTaerTLObB2fsh2aHLir7UBRb40cZbMXgqoMd
fBVk/Xo0a8uYwxy+kkl4Y7C4YRMQqR76jliXxCH3/kgpiV2GTLPycuZktKEGnsHFJ7uF09PbU/k5
X/CnJKunUOU5VawsBId7B2sFZ7XspGMSjpEyqvGsNKUrUFAt5t3g40AeqcpUT+QBOiOOZjkWPtnA
mWgnuaRgH2iqXxJqpkrFRuflH5iIo37YgKqvpFvUrIkZhgYhceDjjb2m6xzXXFQQSrlKO+rX1A8X
kc/TrqM6ykOnF36fLMIhu6RDdBK25dwtiaesrQ/VvAjMnFM/M0MforabrKyO2Gkr6dtYA+XGBPVJ
dEyDkdU39IMBIiBi5ezj3InSDMUIPSbaFhbYSN9qv02y2oJ1nAvM1Oq8NOwo0FznW2YL/0PPLpBe
TpOYnmZeoVt70zZMkB0w0Ci1xHBVdivhOfZQLFf64LU8U2W5H8puUn2MAUhJv9rVqnVvDrBmY2/1
0vGyqzCduVRihVSupQY7LyT47ipojOZ+Njoi00XRdQ9KM6Gh0wfAOmCAOSdDRRYE6hrE0QgoUknK
emqsdWTVolPg+YN3tEsrzRPF+hxn5pbl0WgGcOI98tbuJ9+AwastDr2w7oSguTXa7n1dFfqdy7J6
tIgja2JFt/QKfr1d43NPr+W8XU29ZL2x+3s33dqzgtkOwE5OQxVqebsSL1HhshVBGmO+j2aWXts+
QTChrjx9r68cO6J8Xg0mmpyt27ZpeSx51eUqJji1ckO4duqu70pr3HHONiWB9oPzzPbd3dDD3eyD
wdozhNya+U/oRmLYjSmt0mt7DDo7dAOhsjioUubz4HtbGw+6lN8B312+qC1+d8pbhRJQjFs1s91C
jL3wRw+03HHIvI8h47f+XgiP9FNvXbTvXrry16bg3x1WoUYfNxt578CmVZHf5AL/zN2ckh+0Xxtj
E6cwk/EZOzxd7PoxaJ0I30PlHNCOsR1lU697CYl3zZAMnO2/Do5e3hWjPX83NGgluw1mxhpZhQYj
wVMo6/ts6R5Hs2qfEF4I4q4b9PZI4M1yV5tsd9y7zHITw8nXJjHrVhSxMDpqvqC3NSvUcd+C+dot
y7WtZ8Wa0IdIjYNFzi8VaNUPewIaVpZIsIo+nLCusMOu7fDUNrbyWnOtEWTHqr0nuYngXuC19bWd
t96NDWCoZqeQJXwkbQvSVN1hI5Hr/YwUEvP3JCC9YNdZE+2MUstgi1ZiJQZ13OpUiwgIsFQMdFvf
IM8UZrQV8GxN2a92RIyjJaMZxmAeuZ2FoVblDJaD+VHn3VtmY1/B0RHidoAfU8Y9p0CcPW1tW+La
6VMIAa7oYOei+79CEsLWRtQTS2HXGT1cjxwoN9rSHql+0bOuO7M/NSg9+uBGx0D0XqlA++RU0unD
TpPGAivINkWoGW73fcQN6Ysu/cqCEuvOF4VjcHMXqbSrftSxWa+CVXs0SlO/NqzamGNrGdc0wmlm
O7rDVn4wVxOLCzla8GED1W1mDCSZfS+nwfi4jXr5TdMLP0isgdi+UPlD+92lpWqFLQVhFQ5eqa8h
9F5SiPJqsp4LSDoVq1mxFmGTjn0WkfraHeGYrnVCfohvxY1DZRLNo8ULbrXG6ZBXsRTHsi7SBVl9
RQdtWs3yvpmM9oO2DmMWedXJqzJrDe1bnVWQcaopdQ8y9eS3Wrjew8omw/svR3BSmxZAH42DY6TM
iHXoQjyrXASKdL7oiNJrf86noa0PMxDad0QkFS9vqibzMBQBSRHOGiiICFBcP2j1vCYkIPA7Nr1o
usirM5gAwdy06FtrCx92o2ttDjvVUFwHSA6Az+ashPMllmk7R/6CfQkt0vpiyi3j3tdWEzfkbXLO
9LVXXkQ3U/vY6LDuQqnm6qlOZ9KVWz2o2/1AJXTnKKlbUVc1bIKp8qAJzYLcp0PVy/HWHs3RikZZ
5veOamcVErbQDWGJfeA5SKl4asYt9+ICa48HkfvTcXBESW9so60XeohRnZtmmsk5WNLOKcMMI9ev
vrTq2wUirxYuC0BiJM2s1yLpcTwX66qRGEYwoHHAvFaLhGMudmz7Uph7lzixb62Hy0cyopP4WpIk
H0Rsv+mxnlq3vO1TmzUgl5uSkY5O8OtC/+Hjmtej/7VyC/m9bRpVREaKKSNkVgg20VrhNBZ6vJ0F
5kOF83mYAu/BVF7VH/J0phSFP+9siV2V8koKf/Xx12XnhEu1yW9IIvBp8FSQI9eCXXbjrb4G1Wvq
nDacSQT4aGaF0GAJC3FXjSSZhvYkuolnrRsfabJbf44YgXS73vQyJ/HyFVk4DfHgPQuTN23XU2GI
/YtxchgD53ztY11qtOh19pfzIp/zvZ5m6jNdUOPSHobqZq6JKwln2+sJFCqy7ZQ9shzSSnWPni2m
yPdS53YANQU1bJz1HeLRj67Ezx3Xvz4bqnE2TDDK11G5bT1NW+FO1jmthCzKJmck0HRhh09VyVne
MTJnN6Q+geGl3e97BUm+6oxsV25rEOmLMG6BKfxI5p2VONLYONGp+VzYxbDPdBxFfZ2CN9z6Ydn1
9Af+anT+j6flv7Ln9uavDyr//d/8+YmW1FBkuXr1x39fd8/NBzU8P6vLx+6/Tz/6v7/15Q/++7J4
GlrZflevv+vFD/H7/zN+/KgeX/wh4Q1V6+34PKx3z3Ks1I8B+KSn7/y//eI/nn/8lo9r9/yvP55a
2lyn35YVbfPHf7509ue//iBl+6cOy+n3/+eLV481P3f+2D2+/f7nR6n4Ucf6J/g26t4//jE///gb
0/wncXJQThA6nuzu/vhH0w4q/9cftvNPuME6VDeCJ1jjT9b4sh1PXzL1fyJmBZLQTaT3J4enP/7X
5b54MP/nQf2jGeubFo8c+a8/gPJpf/z0pvH7kcQGRHgARZIw8KOr9VN/rFnlNK7kc96cMFToXy1c
rJIF3S2gELWLsUXeoppwVPMnP5ivRBGm6354sIs2rhz3rJjbi1F/PAU86Ig2umWcwyBHZeKel3Wx
223VdrVYzVep+MHiNjDTw8xRK+bwWHHcZmXrCFCGMwvLsyq8nBJ7JjbNEY9IJLTQ27QimTN44TZi
lLCrazoSW1VEfpBbURWlWVHdb2vO/BTmn9nKuTf1gU/97FpmCt+H9kltg76rV40kIcvLkqz7YEIa
43RhTxHQixUHs0k3YX2yzdo+BKWXX2lVXiWynaovkvC0SwvB8EEMal/eiBtIKQcVEF1aX2T2EPul
fhZsx6nM7sCI/L03s2A0g1HFOhTeZMuy+15n/qlu8cP6KYCQhgLLqpCOnK12EAXWTuR9tAUhlr9P
Y9l0uzp37FAHGU0Wa20ip4ERlyZZdjZz5Is1D/BlZtVcZjdu2SRc80nQe5oiwGaMTbfFEmFBAkDY
y9Y4NEaFLSdF0vdOG4brbBv9ONUs+x5Hx8fawiu19ko7sSUZqTWt9X1g1X8KSboZEJiZqMGiwrW3
bG/qixHZ6TREzdRpO478T9O4YPuUtUHSF0RGQZav4gVhDOokZ47Je805durFZT3LOcGMpYkDYzCj
dJL9R0UZeD360ttvcB3jUpvyC7B6PzZUeZ/1s4w9rfo2VXodlrC5d2pK84hsznG3pVN1D8RtMPON
+ooIXfM4dv3XaqLyb9ZGxEav1gtrXjwK/PYbviQwuFbvoakyyW2E0+j0AcmKFtadHmHhO7NyPvDw
CnxoM2jibEeR17uQtgLvFgPrJqq6KkVu3+rR5KztB8SE2X4pg0+OpcNBrBHxpJhOh9nY2LE/z/J8
m4v0Rlepv5OQ1GHnzdmDNTteohqOp31jGCoanGCL9XosHkc385J1Or3kY4l5Yo82R68q1ESNLpIx
I/ZASEyMZZ1iaTpJN9J63woJ6M6icV7tixRXn5MibQkpsDoUDCOPby67sKWJHGqZNyWF6BsnHIZ+
+p4GxXRZuxb1lto8M0FR1SYYOcyh7+0KY7eb5pm443JLY5Na81rjQSZFSYyvr2kkKBV+HpVbK2Iz
ONlraDA2UUNK2NxuE8m0zjHAmqwDdGM/UvZawlUq+/sqp6uJECqIRl1Jwtmq4WiA6CYuOqIqLAjR
jVkb56jlOLfjPuCT5hKoNuUL9JeTzs4v6EHApuQgoxULzl4pLKqstc6WYGgi+NQGB5M6jdbMsiEk
EuftZdOnZqE1WEzWZ1ebczjzwXqOJrsIh8X9UirT2C/IySEnFN89O5Mx3KMxmh0uB6j1uhk4Ytta
VlDF1PZV7jGTOdfOcZYBWfRbIBKATyMsCtffr63mx5xx+0tirKyzIRBr7IwwfQpjqRNzSjEoCbAq
yaHRnzdtwzzxZvqTWbYla30qiXrmb1PSe1ozdme3Lh5n7USuRIB/nnG5FFDDuvOh3R3MtJrO6nF7
ALNqIoHzZqxPWx5ry1DyRIeMQBqnTYZOeofJrNxdL8z8HX7AK1j4x9aB5xKZl+xep9SMl511cnbK
foaBcENj4VgHqCqYCXrnx4FWf0rdTOEHk579tJ/+ZwP7ecMyTlSKF/sVYYUnrAIpsIHV0+tB6fmU
er8sxo3dInPoabhQGJbiTzVzZ2iG1fKDbiW+d2sxnyxsSH4//ivQipsGnIrjCYfRH0ez09d/2i7L
Tu9GI031G9GAtaPH+JtWtBz1CALBzg1YlYOB771CxVbNC3jrPOtmKMVXrRD3vQXfelHWO+yYV+SO
0zgAEfgPAGky3GvSeV/VwtP7imIE8H6d4vmsW6o4f48h+uZ+nZxTT4dsE7k4Q756R1KjSdveo6ie
9DRcgyc9fydt7c355eUAr62l1jpozd5kAGldCnkl7FtRP/7+mb9CyU63CtMqXnTIWhzIX6NkOHS7
mips/2acvSiHV7vNEPRvdft7lz/9fqhf3C54au6JYwpXH6u2l68Xt6vSWzCqm946n5tdYL5TWLz9
/Sdw93QMNbkY+H4vf7+Z9kMtRa/dAGk0GxjWO0vC21tlAJBzdIXJYoC4nr7+0/ToDHRzGp3AW8uI
a7UL8h3BAlYXYc70+xv19rETsUTLBSIAHOA3WhfB/NngJolbP1C7SZMfgmJ9GGb/2++HeTtLcD1h
npxyO9B4vpa1Q0ZCGWvlxa2p7qztc5YpOHpPOX7fvx/n9X07Ae6OQW6Mh+Mg1tCny/3pvmUW56l5
WKubvLusqutp3HlIykmq0v4e9ArYCzgN08iA+gqb7LVR5erQy1rRgd14VR2Z1aNWfCBK4/cX89oX
6jRIAF3o9A4TMo2J98urmewhS3kHs5sGGzKdHunKehncFhVGGECPHu1venUi/fz7cV+/3Mg7T9US
CyhTh9CDV8Pm8FyW0rXFDY2o9Blh6TsP6Qd/8ee9hwFoFuCny5bHfz/2pp+eUuHTi9lyIW6WDGGd
mqb2ckDxzVkCpB/p9ZjUa2OHcmr1ZO4CFU2ujsfwyAJOC/fe1GdaeJMDqbcXDjnU9XS26u7zkjnF
TdEGNQiq8vYNjkwJeuou8jWOEDLfUDix0yKRLzggby7trq70rUQGTnrtT4YCzZHbzq1T59CazvyO
V+/rqfbXVSMbwomFZu5r8nuZrprf9V5x0+qHoD8P2iujfAel/8WT48YyZ7FzwJz5NU+3wgnZQu0j
bpoLIAP3PW/t17P4pPvFloJpFZzq7ddGEV0f1OQacZNbcZlb37Xxu8KsbsWA4O++gJihQGHHYNPF
hON1wKKsBfLHuR9v5nYL/Y9eq/1/DvBq+SaBU0PvyQALCso17N5LYGJxM5mbL99xdgXENvxD6x6+
6cu5K8Ak9Awe4jWSlTGqmsaITK8sDsoUy6FdOhlXnOnvTSHzSLHH7GcpDD2Ex30iAMzeqS9dXp6Q
pqkH3RUTOdlTUOy6In9ycEK5CdJgPM8rkaY7dzYfdPwlonHhsBX3RWGfDVhUX3jUqrQWZvNKL8QS
ybFeo8Gf+ziTjn/MCERU4TjK1jxz9ApTe27KFRzK+mOOCcV+BeDMotzKvi/9Uu+3phPzuWd1eTI4
EyW+8JcdBkp6tMxWGWfa8GlbhhNboYa9HE6c5d2I2MX5vNzsakcgYsfpHVzK9buHbgmc/dSZNbyY
gN9gLsFVoed1XGZDEbWLC5FAZ5EFElfpFyuneSmg+exhHeaXsoJ97VpTe43ovL+jjd8mDTD6V7cc
5Rp5pCVfuP7Wf8J7qr/M7do999wMkxrZBHHZzNWuMHP7W8FTPfedBtfFeSr3TuV7f8pUzdEiPeTH
3awnCy2TaPWNLLFQOp0hzLHOAF/m3eCvT3VBUIpspgcvb2kkl6OCBWO6UbXm/X4oQMzMLL/Tze4+
y5sytOTi7kRHwOvsi+VI4oQWq34qndi0FiQbfcWdgqhyqUutSZAR90in4CdQm7mhgvdyCXNpu4KK
D04EihuO9cDHHNb+0OOzux8RblKf2h1N/GE8tFOZJ0ZnzVHeqGwMe62lpaR077K3y+qsr1CgBH7l
3+IdxQBiMcVha9RnQ+lD1GOOspNW0YempiN8xZnkzKhFcAS/ti+MYdYvBncmLa1yNtT2frB30rzA
o7YCPF1wse4bQkR3mux8+1mMziWl5UoktS7CSi/bOwzzbF6Z0X72KFhtpMTDCM1nuwf+T88WkufP
VxhiF1sqC+CSYLtrraA/jnUzf89G/9tUG/CVy8HdSXzgIyvvlh03WrtWat1uy9kpT9BNfjDA8TE2
Wqxr310MnqlnXdNecc8EbkK7vIVzIbyeGhGPSLAdfiyos89gBNNulayfrVrynWV49XeEVGQIOLOI
6tGbE9xC3CPlk09qy1Cdl3puR1m9dmdNm/OAxUZgr7KdnRT2dNbw+t4t41LjMmJL63aYJjfSRwxR
DA2HEjed0ogmRJdUm8NhDxP5EEzAC+H0jJGRmY/wTxoiJwAYlA1bZ9TXgb/XTCpEUe/p9GXP3gRl
wmotAH6/hoRTEvi2Ff2jvyqMWh39tnU3yFZtps7ybGyvtGXqz0qYzomfrc6hpLmPq5q1XgybQZWL
RdSZgXU93+zqMZYwW7yhAAnddZxFaGMGFzeWV0ccT+Zj0CN7XQ0su41s0MN2wFG17ehfdG2N63ON
paVai/Ne2m48pus5crZGPNbuJzomV5QEWQSXBRtgDlRYx3e0quym3WU8wdAXMhLNR3924qB2k2zB
tGfs5yKZrPJPjkcfIAQojRWztb+auDbFnpw+zS6OQE2TGmd23la7XPrieivy9FDUwxga8CLOndKD
ADWL/Gygb3vAHaTbV6Bal+PawaaarTae4azooWZm9DBUNd0O3YgW3yjiOVX+DR0gmlT2YMdAqsBU
0rUuV20R6F9aHH8wvDuMlRYkcwXFQk89sIJmmOIKdRPBosXSJfgWOXdLC2RWr+Plmunu2YBSKTGU
pkOPceRx8xeZdCyz+yHHlJDTrReJfGWeTkF+1rp9nVQwxnZmnbU7nQ5bCAW6vTFm2nJ1YVWHxm1c
+BXOtiPH7k8Iv8FFIDTt3CpQROlFAPHAaIPzsU3vRyf4ivvew9xsbeRi3oGwqih2UNGzsFmaJ3PS
MZY0bWR5ymexLKvy27LW8rA0dXtr9PP0vOl5mUfWiAux7o7Tx6nrBZyJsT9DeVdeeZ3RXWcttdJc
imJPFNUd4VFd0m3VEnE4+gDvYzo0Webt2tEpzugX6Vg80LodTxat+TYuida0xQ64V1xtQ6ERdcV9
HXsteChWGACtyOqzNYCXZLtL9mAsCm4A9JYwNUdxg+OTnxQd5h3Yghvh5mTj1Yr5UrQQvYP5kplr
UYY+Fl1z50FnASut2hRunHnaBlPWu8jxZ9rrWq3ujbV0TETs2sxyz/4Qrmp5slzuWKUP7kEfrfJD
0Ar81p3q5AtkpPr51i/6lapusHYrBd1cDwe12tM/ltDE4kH09p6m712vt9vOMtdpZ5xyQ/Dve25a
awbza4JzErTbaKFDfWmP08h61gdQYDw68CJ/7gLBK+5uPiSuRj9oeWPGNeZMERtpcbN41rcWxeSf
5jRDy5CpvPY90X4TcnNEmLsa1sekSV15wjJZvh24K9Yk8cQ3jUgzZnFcUIPzdDlHjK14Ghe7xkdX
Ymob16R13ea+CyezmUW2L6cVL0V28j5GU1Lsa1NkN2swwfyDx7HtWs4YVy1HhcRrrCqSyu/DHqvn
fSVbsYPi+UQvbw3tpTfPhWZ/mYfWuITS+03nIuJ6lHSziUtvIYKm2EORXybZIVOr/WDbtLd7EpGj
penaPnJSV902HvSoQTn6lVGo6ujrWZ6Qx4DNFPZAQYg/Bt4HXq3scy33slgunnZDDnaN2Zwub5dq
HDBc6rsr2bCv+34p4xzuB5x5XUYWnk4JptzF/UyVcVafWrntkPOrHfOrvqrsqLutH/VADkmRtsbO
oPYJpyknX3TC7YIc8e/CTofH3DGe59N/szPEvDjqPJcqwJtL8/8naWe2GzeyrOsnIpBMJqfbIlmj
Zkuy7BtCsmzO88yn3195n4O1VN2wYOy+MAyjUawik5kR8U8urlrTa2oBCemxPWxyR+b7uW3yn4Bb
OnWFw8tqiB8qjV+rydBeMQuW20E5Q6BlQj4uVuh4g1ku7H3a2t6k0Nfgc4yTn7sGbouwP0A2HDy9
3Fh4U1J3XuIswOaQ84NOjPgAtCXlRjcud1jTvUZVhZ1HHLVvurH+hLaiHRjmtT1uBvPiichOToQ3
J4FVgHJM1vhmYMy/GQXsYa+HAOjJfuDI1Mbpxsojc2OgwPEXOc4lUb2QhdzRup2i5cYAR+qFClr1
3EYvTuQGie6MG22yI1z5FAychbkkSt9fWrH+bDWtZ7rbRRuBG6rH6zydqDyqbYEenu7ZktiN4rDd
ZYIwWcvuNo7Vjp5y+yYw7VS7Tml5/Ab7vz11cXaNIVt5A5xWbuDz4KiymihbKwFtWFus5huYgqC0
MtHsDG007TAjSXwagsgv0nDZDq6MCJ00SYLJxPdSz/L9kg6ZNyRokg3IWDutLvBM7fHOW3R8d4Ap
4R4mi7PNZ3PdqTXMztTacZvk1g8jxdXXECWEO0jQpyqczJ1uNvGT5jI+rQ0K+KzPYBaiIPEEQNjG
Ih/nKtbsmxaLYw8bf+05yhcVDMA4z4megzOW4JkNRy2z85QoleOAMSFwxWLx1eb5GGF74zWNch4W
hzG+NLSZkcqMub3qf5DIG15Nw6quk1y9WjrlV1JgL+sUK0VC0kbVHqH3sKFUquBjq9rvBzsL5nIw
91Fh9W/LXIY3GGM0V/FST54sav2hVRS1Ons/h258SOfqnhWnfNG5zm3qjNld3lHHWnP1NMctywZW
+Yaw7PZAxM3X2ulVEMbFHLRh+b5QLAWWm7BMGT3tUBzq7abtUN5hfbrc5g2Sc1vByhF1MgbxFC4H
vZrjDl/aRj53yli3rtLpZcB4WqZHVXiKZRbPvGdDt80MUh+msQ3vrHycrsfIjK7Z6Jb92OTaHoPC
dquaEdO6FsRNx+ac9UvKH7t+2F8nTRttjLa2DtnSSHeji7K0N4pMo4euM8wfRZmlQVGrmE6lHh6L
RShOzWbcFQguHivWSuDoIyeSMmuM6RxpHhDTK0+jZTpiy2Puuo7XsNFVf8Tz8b2UkRU05Mt6EGZj
jpg49ufRiLZUCWZQQrze4M1n4GiVuP6yyn24IpBLkkoF4BD1Na4uvLHWEIxLdwNR1VtC0rPMpkm2
c7O8ZWdacJrW+KpV0U+TxJhrF9bNoa9ighMTM76B251taFpIjm6pJQ01atu4KCGnZ1gJy7qTPhBX
HG0A/9Yvc5I0t9g7gXLBwZj8cVBiPzRu9MPANWNrGH29a9YYPLcO030O8fEtKY31GhPVKJCZGPZN
Xi53jhEvz8Q3Qgtfx8WHzgaTMFqaay3UzEO7qOZUL6P7kltN+qRp+ginqJ8nP9a0bAfveNwBu5/F
+sYDTMAqApCdJ1wuzezBIMKM9ApmR/qGcCyxoQ2D8NSL+Gg6RvGcCszz6AvDF0wvoi37Z7kzjW7y
iec0PAMlr4fH1rJx1wHCbbyE21qsX2jHYB23i7nhzi0J6K4b75cQpHJN9Om17EorGIyou8USu98Y
+pIeEp1+WejRj6hxv4DuQnpyim4DC8va50ZqXmP8mD5gOa0OVthEOyQMzY5CNb1RpppvmtVUW92Y
vyUdwGFJdRnEg1x2rtXWsKmZB4w6oQOYbFIQZhBnejO3jlMydH5CSHEgFtu4bnv9F/zA4jDxGu8s
bXX8KdGLbcue6dOs3yd6NJGbGiebPJ/aE0SrbDt2OqyHeJTniJ3eoxOOb6rSau9LmRtHvSzNYLGG
EqmOpft5l5f7FgI4+s25V5s4GVcgzWEFtbITOO6V+w0K/k+tEt2mqk1zX2hOCMTnfu8LZJW5rr5a
0Bb2DXzSjcjc7iSNJKb5dJ9pt8D3RyqpsY/dQHYj9Pq10f1wLLHsCeFty5Wq3VKQ3lIJb0jJgU0C
Jv9GT7gvpUp0H1URbOlIF8A+FtSE9VFLJHWZyVkdtet0nbqkSzgdHtljYVpPCsusnRkZ5i5xV+mp
ppr24WDVSDk6dze70CNDWMgB5jfm09wX8pxpCOlw0t+hHGRejVDxqkjztyU028OYLaNnrOF828Nt
3Yls+jnYg3uz1IjaUkAG9shqPkRFCbe1ZbOPtbQ8VYbt7gvZTkHE++x1qNp3TpjST8XKOY6DrV6m
xSDsI5HmN+kOzmHJwuKBG3eWFczZj2bWzsui+K5GY2a/Mm54T6yrKodIKzTRB7I38dk2jBr/Zssg
VZD+lHgB+KilLHyCvPrt4NDINZAC6EuTPhjJioSjNUB8Pgf0yYkmesbhyFP4m0HzG8aNNfY/4Sky
JqoHy+8E64EEKyfoBuTO4TREe1cve3+IrPRYRVO2dZLUV8AMWqV3B9GUcs+L4SWTOsARMG+NLCse
NWdFntXXz5nbhoEq6wibo9WCf5PAOZYlv0CHySfwTQ2wPFQHhA4vCgGPX1LCbV2RmZu1zsZtXsS4
iWZiuq6ZbHJSyZesbbVApEUH3GxMO6b8csv8mpk6pqPzjnGYuyEBI+am0i0fzr5MbLBauTOgWMMW
gjsySnY7PT9XqjHhnRSqTWCsHdSCSZg3CWxZNBYQwtexpPKXkXawq+GX0Znkm7ZD5re53QVw18Qm
cwrLz0aVPVQpNZTddNiwTktz0Kal23XVVO4xW432VjM621G5bVC4Y3/NTyiDZlb5tYon/Qp+Zf+a
pvo3mAK958x9GqAnWnxsN8Q2xU/Ka2Jb7dIG89c0jJY9Uyy69yQGwV+j4sqFTfdYRWl1Czb8q9Jp
nvQGKr81wnfqJ/gsrkrLPd/T9YpMUqgwQg3GqWpvZD1gqme73V3SdtlpUsObzX9sb0xQsJrLbulj
Fpg1TnSTYAhCQaQt6tBgS7cttcndo3WqTlF/Jrr2MKnwMu6RTjXp0ZaF/eJGQr72q7EE7Qwjd+3g
AXeNYe/rlBczjWtEWL3daFdhFEZeDdcfP326blWPT44O67ps0tHvcOTdR91SHGzu0i1gBe8BngM7
LOT0+xoNxlnkJCgwQ8I9rbQKNF0gqQwHdzv2pJwhwePXNKrepesw7K0oH7dN4nxrlOx3JXOxu2ZJ
5sBNGmM7S9Yugpj4NjXPeU3hrO8i/XxU0dtt7QQba+gULt0ufH3Knpexbau9hH+zKehdvKJc4nu8
nquDAT/lGoZN54fG1BzWmbA7JxnzrdPP0JZiaA+Yd2SHMMcDPE2dzB8WiR1/lFj7SIHjVITEB6xJ
dsW+0Lc1ibvbEqOI9yls4i+a3Za+xULdAGVzkCbnITLt4uRprbFdY0Yc0y7Wap/D7Czb5/gYCHic
ukHtKyOXpK/kjVfaOkMAsjSo5qKyPGE6L7fRoL9kcSM8dKMOToY9ZOppPQtbtHATY72ABA/RoAXf
40oKOR/t2Ch2Ia1QUNtVfYUTXoecR5W7CrXuBu/P6nrNxeT3tpV5DTrAuxi6E5RrzvVVK3+uWFMf
2GiHbVUysFuLYYETmjHT7dFo2FGf73iQ4X6Mzr2i2bl+vZrai5GPjl/YGkWpYc1HCE7VMek0+djE
7M2rFkGCcmKxnYrujeG5YAKzYn5lT7QIRQ0dfsUxaeswG/MGLdN3g8pS7I3xiEP6UDMYbp9FDm8L
baQRLHMabjRA7EOEaerDtLTkdagJmVVNYiIV1EZX9eIR4bhgESnRFlW07zld8ddilfNVbWiPls14
sLND4dXRJDgf4BZFwsau2ukYTK3ND5UzOwA2toNJYFhYpmt7d57x4wTucExLe/k5xX3B+EkAYRrI
WbwEH8491t6536hG+xrSMVzJltlkAvPcp7wWG2MWatsyq3tA3SZwp0iV9uYUc7bRkKQFbZJxb/Xa
umGQifBJ5+EqQ1uuYz3Lthrez7vOHWxy0uzh0YxDqImJGE5zItSuM6J+G2L86WUtEdsuOZKADyRF
GE6ChakhG4SrNqvDGpLTVNmaD1M+2qTKal+SDA5ai0vDl6E5+zkPnTPDbs+G68qUSFqyzPAQk8hn
YBjylGwKwU1ZkSdhTaXJuLRIgrCAgeRWm6zP87tZ67624xkFQAHiZXEFeVtO7ZXtMjgpsaJ+z2p3
vA1xhLyVFe2sXchp56zJc4rd+gkmXwt3vyTIgml0xZQ+SRG5MMQNSkmpo4aoelKqlL9UKAjV7ic3
2syhBi/LYezWm5W4KWf3ddFXa9ekk85gKqcsRNXpm/PinHRcD3zJhrdDrIOxEI29x9hVoKlesi1y
3uxqJgM1tnLEFJ2JJGUZ4wKO3JpHM8qhqL5thzL6NmSVdjOYVFn9vBqeCNuVwBgzvEPTMdMp5/p9
l1rE07c28zKGCJEfxejHHDWbJ6TT0w20qW4L+Xn92rF0b3tRFzFNouNAT6y/NmMJTUtv60cFmKcg
FoQQKMArOGwwjcevlWirgx7G0y3We3TZYTaSe7hqvtkl+nfHLcQv2sRvZhZON+BvuM7Na/qcWtWg
cWSN7hGtWbKR0o4fGmZxO6xQH5WeRJvGoEeobWerY1Z4w8J7NrrKmXx9GopHMdSoN+I633UDHsnU
pis6zwaM1a8WotWDta4XSh3WSpFWjLVb27yly3xnQxxuQyPRvXLuH8AQ433OScBwl7JhRLCDVTvj
McvoiY/EZ9ZH8qFt2lSl9MSF7jerlV3lnXwX6KNPtJegO0043rYCdYve4Jcad4wRw1iFm7qZ3qCf
WEFMWutuMHRMpOtc167QQJu+A93W71gpd+nEGGHszJFemhmATmoM3uatcVWIZXxFRFcySYjMN9si
TYcaZZxvk9bSgho94xGvEAYcZF2gjmRm3TEYJd0eWdJWX1zxay0mlE6uzB9klqdfkiZunvDl668N
jEp3VBWjr3du/60Hq5d2EuTfSc1Y91rajwcEUueQ0HnuCDALY06nZHhDZakOzJinu1w4LEtnMtwj
OxI2uNg9fHWTrD4a69CfJs5Hr0lRtaEw0a6rBUS40/u9tNbEd8C7ApqxluGUlqYbsyoXD2M144S+
vNvVTtp7tSFy6v/M3hVlm3pDJDFsQhm6PA26k0qAMwa0rR3XB6jjsJedXt9BMXeQT6LXWklB/Kkt
IyFjVXg+o+m55PmPMqm0HZIOfq8BblZn9Xf0Xfpel+n7bGTrEYTwZXbXZyet3hG3MKoekBcP3tzk
GPAyHamenMH9UqHM6Hcs1XynaTCTCUvvZk8wLnhuNF29p41cEr+PpHOFDbRB+cD8qkqsgkM/i3DN
r4z7JV8L8K3GPjoWmrHhOnFkvRP1ql3znVBEzCk0bFk0qB9tB5ZSBl26Wwk4RQMOfMBwIMLMac3m
ZYeGkQkE3i3f4tRIr5ambm6yDogGcSa6dSzjfAOM8IYpx1oTVj9GZeCAQvqZi9EYSXja18rSbI+B
s0J+REEgo6rdJkDI21EvwRFjsfoq7OPA0eL4FEICPIo4ihDcMEEZBodUgMTOvGrSgV3KjBUJHoLw
NB73NWZbQaGK7IGGDNIrot7t7FrT3tSpohUJSUGKPcK26MNoi7JkBZpnD8BFtUZ25oDNEWe0L0Yj
hLxMMLzAttIbUal6dkbOz5CFlj9OTJZmw8HX6p10oVT7Njb1wkkeM3szGmLKCrf9lWjuWm/SSEkm
3FKA2Z/rNaPE5ZWn8aqaVrwz5BY9n7e0X8a2dJAtRbOXVXm/jbN+onMoxGYWcXvdh0jE8IyTPnL1
cmsTiHmyZ3v2lNVL6j+m5HOXvNNrk3C9prBez0Va5xatn0SMLgwwGk/UoE6iX14dPabNLtaZqoMd
PnE2GcxVrx+Wt0lHXNq2wmLYE33h3FPP4VlIwPw1+8pd13+4DdL6om1gLGRGQr+W4outGECxtf/I
LTu7M0CZgmLOLS9z9fxhGVzzJeuL+VnrTDS/pHzkjHFy6XdjV2+KeuyIK2GEbGfWi9lVxsYu6Z5d
K4r9Ro7ytJZoj/NES4Fu0A97NERIsnqbKj2tE4GWdApftaVq4m1aabb0e5GV/pzN36eQF3yzplV/
wApiRHo8kdY7U4TcDFgwgHxTFUmyI4VutVvpTP1eC9eeLzCMe4y4oyPUeuVZpS1fllw3xSaN8dKt
XHu6HZra9A1riTGCMsR3LVdUTGYXVlvyKaTHmjMIr5DDwaZ/ecSlyvTiqHBOy2DCOHD06quLcJzm
nsTUxULm1oYi9GkiEPfGU3osRC0BHqHer8C1Xq8Z9rZXhh5oU9Xv+DbzbtEGZ2uJUHxty4bxuAjV
MV1U/SXHAe4xwouYcRwmiRae97TL/Vs4dwNqlLLwztxdJOa4lcZ1V25TvS9g1yfx8WztAJ4uKZps
kOsKTXBrkiVSL/mjtuTpO8ig8xbj7UINMI+/6jqptjTy066YCTtMl9Dd66JJ3rARZ4rf0s8wcJto
Igvk/ehPH22Q0gdARiDVUUNIsMHjQ2aQ1MXtIEPOATHCxjfWZLlnHg5UK7pBEhmToMBjOsDCbBG/
DHZBlbg4O9Osm607GCJwmH0Q6qEZy4nRIMaGsQ1oN6hlaxr5DfLi8RbVmInQxXgnrkJQKTK/noyy
PxlrkR5WJrvAUNWZfKOZP8RAktdcI9AGdnpD7ywQ4E1ri/BG/Iyp+zfTokUIWVEo21jQrwLJ7Dh5
Y2JaSDNlTLc6I+LpNYY/VRSmX2IWzkOWT+k7k7lh2Jr1mtwBKkLT53XZjUMFX6bJIz9niSNW1uWy
qYw2vsE8He96exWHnPy2r3qVu3vudndfNqMsNs4g7xJhAFDW1u1I2XNv0rg1MHDykQAXXtVVQhSh
CBaBFEZzqLK8DfR2j1b6FCVojDKsgagoinrxLUN0wZr3BcNRW2+QrYBZXCWlZMdu4oIUuLB6VzZj
9HnRDGxmpfUtHucUqQHq8Do/V28UKVuAAAA7OxIBALF77PVe+SNQU2xhBkJduzRe3bKd1G7NUBAd
fglPMYl41VVlyFuwCfmtoO0y/XaleO9mBijgHFAHcjPBncVypuW5rvtuj68SQwdLJOGuiA1G9q2u
3eBUDhHLjttA6zs0qxY6m6pCC70NCQfcmW2f/xp1Fb5gs73ep2QJPLsZqdZaGmnMHWuQh9x+mIyU
DAVKz8/sBP+FFooQQBcmb6wCuLgkEjZCRQIvm+YuseW1DSo8zEmAsvFkNsutMsqnPgq/C1gIxMgE
f8vMO1OeiTnGYxbq5mUMyOg2Yk3Y3O5ib2137vSJj9I/+YvkJ+uI9eC6gtJdWlnFiQ6Wb47hrc72
MzAE/sQW7F8+HzqewKzJxV/S+gc/ci7FNOQyvBVzfp25uLlp4/bPd+hScgqJ2oILhhBAt/mD5/OR
+JcNC4GYVkuMoR7pzJU0sgpqWGWnvO3R3VgFoRSrWoNI2RNeMY26CQW6+7qkX9bSLv85jM5KyzrG
4jhGgxm4SJn3s+rBo0U03FVQVb5TEIAC2BUVzCfUyLOQ4L95i7+/PtnLqA1IJCZ95OPXz6Vo69ku
mhtgxM1Y3nbTLrHRmDvPyGG9CgV4F3f+J/fs9035eNUz1ZlBBIIUYRuXYfXkUkUmk97+JrK6Fn2T
zcA006mnoFis05sgjmGTK1UTCAjyJdP4fIcgn20oOhi7rVTwK278j0yesIZgNH8+P6fn0MAMbaiR
Og3yPEdGrPElZoCy1fQo3+M/ZoJqpH1xgE1ibfWExLOFhs8ze+o38NHBXwsdfMntDjldso//j+uB
PD+Pcih9VKAEgri6BvuitfeVtjC1LBiDYKruHkncegpn26RGQ3GJZ7hUntLhH1EIsgGiDdyF5Qpn
ri7DIB/wr7WTvtomdpHd9LwgX5ZhaG/siVVars1jNof9baIT11zi1rE4B70OoTbNESFccHr2NbJm
f57qH1QTLj4hTfdsTxrcs2ju/Rbqhp+KzDlIpz1SJFO3x5hqHzWV/2StOvfx6IDfW+N6bTtFc7B1
d3pJwCOYQY+WvV0WvWY10g0uWDBjepAiLiNg4teSn42YLaH5E3by2w57DHyNuu5Ldda9zv2Y3uQw
Pe7rOsrM7Vxk62Fp6TFLpF2BMVvF0XWXCN/oVk8eEUiagRo0POMBvaXVWAeibHHkRMl7xKrFItCh
tFF5hrOxyfh/ruN8YX+li6EISGaTe5vnBw1X5Ieuqgd/svGrMaoapmLRhT+JEomDqb3VGxU4CbKm
KD4tiQR4wV7Kn8VU3S1MGH9Kq2QePQOt1ZvMYggcrhBOu86yD1B1lqtIymablznhPxp2nXiWKY8D
mxGMQ5F+cq3hHbWDce+mdn3o8CUHr9PSG32t8sOKYQiSDrfY0bVTjSwZMQcdJn7eJLv8HoenJRAd
gWBg4wvcmNEM1XYhLANTGLMYTj1zSx+bDHR9aCvx2B6cBRzBWn+MGv9Wsv5w25kykBFb1mpLdgMV
cUw2GthAPLzAD+f0tNds12dLdTLL/jvgSfIUVSNzngySE9qK6KbpxexjnpZc42HE9F8b8VWbetQ0
MW4mhPgYJEiisbmvtW9L97X3EinXHXRShIBtHD85Rn2ntdUVQTfeWITFdbIOUANjMisYfzyTl2V8
b9Mo+xI1XbNb3Sg+1HoxHQd9iG/cqXauqB0Y7vENVgCRHEO0trKtU7L0daDAw79WcBKfSoP6Z+32
rT61oH9pqQcJmgLAInu+FzZwXlSG39pl/hF2Rv2mtU7oYecCmMio0rnRIJVAI8X1xV0jBidgxR6y
gfzArHg6CkwTAK4G2v4OM4odRHVn1zZDiI1k56cywPfDSkf51RnhlhaKumBDmYIuoXUT8G1XMwEp
3dDYAuvI63jEGy+ytPeagLQdStSfEQQjv8NpIuArhCQ8avV21qIRXhtWfnJBn73Yza9lpPW0YpsB
d3TmpObC3uMo5PqjKaej5IThUScW5DhdPuKumVGyzK8W1du73kbyGGV2gmS4VNda7LYnzcLZZjVU
Q77bNAZ1N7lXVYdT0OISAjKZKCgXqWUM/xF0FqpmXtzjEvaXYS1KGejzSB0wQRpRfl2ITPQOU+Ay
ReHEamrsgOfy5zPl4qh3Lz//kuIva+IMEz4/z+9dhl317s+ffyHadGH2I/I/yws5JajELs7JxA0x
taOQuTPX8ISb385UwzEf7TN0UW5aMM2Sbf7vr6kIjJSuREdF/fXxbF5bYociq9fvzp6YcwAfbb0V
YZl8iVRtv/WO1T21DqTOEo5/8sm1P6pXKGYoZc7qDwVEqVzDvlCkCS0kIX6Gpd/g8z4FIt/2n/n6
nr/+f4qA8yUMgbMLsidM9AkqMz7+POwXMNzqR/cGFf/83q7E2AQY2v/5Hn52kfO6+S/t0VrklQoN
LqIwpWsw4fKNxDM/C5L97CoXq5v5UZ5mxeTe0Pqs0w0BZRJC5PBXKkRumOugolTcMaKIDCku1iCE
tXVRY5xw2CbDNpqn5iZdxuiTlX75WzBjlegoDYVClPLs8sl3md7VQjTrHSBz5A/Yru6yBD89AT3i
qEmsWP/8hD5WoI4Okx4fb5w0fr9blKEfn5A+RaYD3FHcV/FXWOjr9OJ2zB7vZPcS4qBWQOb88wU/
/kBCLzHLhAOom+c/TdSiHy+Y9WusL0spAbrjAApaj8FlAiFR+7st6R/XuXCJnVAJMXuo5LVaR+c2
WZ0l0Kos/P5/+zUXt29w8griNL+mxvAiZpL3A+9obVg+uWmX+6t0TNhMhoE69Rx5camAnRP87Oo2
7r4kZo5avvH01vlkeV88F3pMm4/XUZShUMfZRX58LkhxQiMmc/oLODuTYYaji80I+ZOW9uPGdu6k
2U5/OydDlTOxjP54lVLFWiiaqnropX9motj+8pnI9ryA/rOxnS9h6GyZBOxAw+UpX+wG6KqVAUTX
PIRUZYlR+2F8bOd9yt8m0/7LB8PFyIA5a8XRjJ61/R9/j9EMuXLqoXqQ3wHX26c/r67Lx86nswkg
SKUDELYyL7YcbTJ6dw1F8VCIAy2S+LsBAHcKvavA3AdNDdpT52J3Ns1Z4Ulhag/j5G6SezQcn9yd
fz5tm8wayA6Iz4i0MC/e9SaZ8lGFuvmwXbJnERswbsq/U9KDEZ8d1dFIsqGcq4SL1zwGPzHw+mnv
7XGB1BKM6NtoQ/7yOUiWFFoR4/xLmJZcLKkmLZQa86S7d3ZWGjC1/799/MVL0bmZCrXzxxvj1t7F
cvvnj798szGcYA7Ds6YANNhyL27R3BRhIuRU3wtzCno4YKNAbfBcwLn/84V+S4k/vHrkBJ3dqhUr
lnHVpYN/WZeyy9bMuLdy3NcTqR9bE9Gj2cNJxcL09kwzBEY4dR3av3Wm9JieUUX93dyJJWHDGtHZ
0c57pXM5VMlqZRZdM48P0T7UdqX2t2/N+ePZvXgdz7YElwNBXWswP4dO8yDF+mrW5gtOSH++j/94
7bmCeU7XkFR+GB5cvPbkNDfRKJ3hIbPn/TcNZOHPn39+4B8e0+/3nROStXxOprzYtOZphr7MtvUl
rxtf67MT4JmPnIigjujQZbjIakBtf77mxRz1H4XGpeUFjGFscWVZ4KbVYhGg0qvWtbAdjt+zqYN6
WINWQVg7alV3Kurh/pPLn+/Zf37z/788OniHl4BAh4tXeDGSHgJkBArYtEdOh5cBg2ADns2YJIk/
4hHJ7AUh21JbR2tIHzWApU++wr+VWmzjVPbsuDjBXNQKSdYaeg+IdS8142bW+usRq9ENnLJfTrW+
UK14lhu/znN7Xc2mT15riuerDRsmfU01a9+mZ5Kq7s2F4+myPUEI/mQf+tcvqDMRJC3RdsSlq9ow
RuhGURLc41t9b60zlAvX3fQKRlWJiMmqFr+1+h/oNT6pPf51cQDQEVTOvNtik/p4jHY1tvAKY9/7
c6x7t4AMlHQlDNoL84k3zBi/O92VNn+yUVzsV/+7KP77shcb7wK2E7c1iyJUMzOlfTO+zdP3Jbo3
Y5dsjpcQJ/W8u4Wpgw71syCS3/ksl0vyv69+cTpimVIhcSuKey0DS0Uee8rtxgTcQUllFW94/maw
BUqmBDHaCbgJPwB3f+aj9cXMbY/2btus9lWNiItd6KAEIPGs1+glmh9T3GqQFMSdyXRuqw9EAE1c
o12LO+dM4WCaucOMzuNEdbbLOPwiSwbr7DLCXwAtJqNYvUQapFlBWqJAP+uY4hnDtXV9QfRycjIo
R2Q0ouns/KKKt0tf+obBgonYRSY574ewZlJs5E95GD1apbgLs9pDqY4XKobnnbnghloenUYP1NJ8
mSx361awSubSWTdTYWVBPcY4YIHNKWTEXmgWDO/01G8quWst+XNs1CtaL6SvUx+0heG1jNcSeKkQ
XyBdR9Fjg8Wrl3byq95FJ9v5mQHyM6x9ttSZzDuMu3rldZ8gXnrRpMO3wo66Uo+zNl2VaRPgFK28
EY133UUPn2wEHw/k/7fswHOovyhU5eV7xj7AbJJp4r2wnDsgZCzN3LmGx6Qd50ju4gWNVIG+yVpJ
iVlP+hw+xcnk6dASANtey0G7R+Hy2Q553vU/LkeorqBNv6s13EIutiejApBOVFXfZ827SQPIc1Lw
VzT9qSFdHDqFtrz246OB5+7S7j65JR+PpPMtgfYEuGbSXVvnv33cADB3TkdryahRRq08rZDBtoYm
2yDp1QpRdRa/WqhQb2cH+11rt/Vtn69vkCvi46oLEWi5YR2Hye1v22ZBtJZE/VGBPWzFlA3vf/6u
xjms5/JGWRjOkjPDhAY23Mfv6qDHgKFpVvete0jG96T66qyYR+C8Wrl3CqZKOlxH4jvc1U3V3Bi2
eGtxPzTX8qqdb0McURDc+IbzWmYw/Mpf88zC1AgJIw+gzMEWsZaIjKtZJAzFszs3/StnlP+91SDS
jnl+1gx/LvbaJI1qILWlvl9Vf8Ie/C5LmgQXA2LT/3yj/mVXp04iOYprAqDSCXy8Ufg96q2EM3iP
m748gzXxO8ydfN9r9vtczsVt4qr5OrXgAUBJR2aQzOqT2vdf1pXDHkaDRiXFmOviK1h2Ukzh0NX3
SfO8TOZDWaywcHCTtvdu/kOJ/JND/p9HKD+Z85PBjQmwdhn9q4moEmbGzY1K1/qhpjWHc4MhYGT3
8d4kVuepyNoSzq2O4qGH2vDnW/6vP5cgdcu1BVjcpSMT2SGwBpuyppMQKLnBNnHCLh+w2i4wyhYH
FZX+4FqfvL0f69XfK8qRisg5+/xGkFjz8Tl3IibteD3f5BhzU7z8NXv++wqBG/ufa/x+Kf9rkpjY
Ya2tY1/fK7lzoVKQCuPV5jM0ZgR1sz+6Qaknh2UoP1lA57fh4mVnSmowilOEydLDfvxttaGjug4d
7qjuPhI7ANtsfFrh4P35wen/vA7luMWYHpCUefPl3K9JYFfL0m7vO9287cLySatGuNL5/xB2Hk2u
YukW/UVEcODgpgghl0rvJ0TeNHh38Pz6t9Rv0F23KuoOO7qqlBJw+Mzea+9jpj74fAIAT4/wNg69
VCEQeypoBWoVh65XNvcT6Tn//gddDty/fu+//j2XO+1/fu9iaspldV1FRXZjdZxO3DkXdr/WqXDK
H//9w/7+Qrx8mMMKk0EBPrXffuQZKtGKLw5LWpoeyGHfTkN/WN1yj97+D33IP3yUAPDD4PEyhiQc
8K/fC9h8Fi8o2e6GNHuwrdq7y0XjhXFm/MTR4vzhV/yHq8qnOcRFsd6/wH7/+mkwgweRjf3l0yi2
mi7UnWpbGn84dP7+1NOKMrdjQk0GOGOov34K9KYUCvPc3TWW2nbl8OEAELBMl1Mg32Z9d4VF5Q+P
xd8f+ctHAlq6PPTMqn975EHtO8Us+EiSeA1IGkI76a02vfz7ffGPnwK+kKZJ1wkQ/e2+MD1Qy1iG
GYw01V01ygfTTP7w2/1ndfTbjc7EnQEP4mRJnuXlQfifGx1RucQGtjLbKX+UUW9agnvi9mt2aQGJ
22AJL6u7FctY5iV/uDv+6ev970f/9oyZWHVi171ct67Zt6JHbTjiHvr33/AfbsHLJIS3Hwgfg5b/
r9+vavBRIXG3bp1xbAEwmfYZt3p5WlMg1//+UX9/tqjc4NhBU2Sg+LfLpWXESy12lt4NlrNy4yHr
TkiDIC46qYOmzdc/HJq/nVEo4KTHVUMcReD334+NPGaeTYz9cjcKcLJaVTa7ddBhAxcLEWnId2gq
OvMPq9S/fSjqYtZmGLFhBFzQen/9PaPCKPA8Dc4d4e1DGAmPhidZ8tNoTU448/se80nL/3SX/lZX
AFXVmT5eZqkX7r/5tyehZXRSzLp2Z6D1PuhK5GHfg4IYagFYqIvFjeak0wsNJdwkSuWjG3d5uVFj
nr+uDpFr0kjWbOMNU3GXNoAySiwLt2ucUqnMdXKskRL8+83w281toJhjwkSZDEIewNTv8atzlnoq
tkr++yCG7GQ3Gg///gG/3W2/fQBV/l8vhMR87I42tQ6pIb5RIkdM2TxLBanrT4DQ356h//8o5GUM
/RidcQ3++lG8alHstKK+q1cMDJ9ZQTrcn1a+//h1/vsZvw/9xi4Hz4La+A7TjpQvoBjQzUSm+Yfj
gInK3+7gy5X57yf9XqM6+mwvRNLWd7ooa/TWnntdZOUQzC1rgA5T0WHidrvOMcafOml8MJnWtsJB
8GO1KgsamFsMpfgXwOe5B9UKJMZld1EEF0yx99LsiYNspObjVpWwegjX/klFZe/ryXmD/sAeuFm/
c01z7sjFIiFqaVsrGBKHoXBqWj24EcPbV2UBkpC09W2C9yhUE2gijpCLKD8RvpgFwV3W1PsKexiW
w6cCEccC1i/AcdvsECp/ur1K8I2KehO36TvCnK8JbwFxK22/LdMOBFYncY6tk/2NBI5mzcghDzDc
3pU5YDuLlgZyT5bcrfNyrFZSYLpe37gACjQsCLAD7M5wN3VSyc3UDs3joKOVP4MjSGFYKeRB2FPA
MKSy91MDGoiRE+fuibYKHAsqA+e1Bw4GSk1uzNHetrLm1qiLT7OM5RYLgPPmYEiFQ5vXu6pNhpuY
CMA9BXgL0V5gldP7KSDNzth2KaeOnucQUlL2E5rdW/edOXYnvcHAWQ1UAJBymkMOBN830pYUKhHV
b04fdztrGtqtY+CaJO0JlVFiOsdKDF6wFoW2VRhRA8fEmh6p8b2Tsb2prEH8RBLohKGs6WlpbQMj
NJk6ALRASC1S8dZcL5py1ZDVBCIx36bjkAZrGwsIxMvU+ojOrF3cAjYi5a9/qntbBnlJ6BHzmHS+
KqbEuDLi8qcVOvSOtXYP4zDWPmprO1RrBkaxwsuOd8UAKMnTP6Xu/J6OHuggjNBb3Y2IUqtSc99I
vIAIz9U5zV33WE6q31vewqqWVSeX0hanJG5/cV84YUE4+Fu82lhhDAhH4xA7hxZ1qx/3S7HN1PJl
TKcJnvlYLY8t4WeBShiaNUkyXkdRE+2sLMqIeFitPcFJX0jINRy0LtfDrQhQg9MAqbqAstYgZ9w5
QmRbt6v6Q2cjspoaZLjp1Zgf05acQWQ6qNodHzessUNGHe+rbpL7qB7geQG1QGFfmPivJqIxzXz4
UZP23i4WLZ9yol3kKOO6kyVTPzLIORcX5xWWzGL7XVHiC07ZVeezWnddoRxk453ANxuDZUgT7baa
aveEnqcPeyub/crAvzAM6XyaANygnwSS1ydtfO4c+a15OnJ3l6gh0eLPGklG9WXuvM8iY0ZNrbup
UH+HBTtfIonEfBApwYJTYqZnlSfjoYtEdB/Fa3romhrwP+FGxMtipfVW6JjYFgEyVgDlNQN7vZQQ
WHL8ilti3gT+WtO9Tgmb81NcNTs3sT5tyJl49BDB5a37C3biBSAv5cbNDTwsZUR/UTfqhN2cl54e
nycQF4cqcpm34gRlBJLcuvo4B0ntVs9xaTu+yf8MTTlYwQy0Lhyz1cE4Vq+MJzW8elmEj0qbDML+
8NpaTdUERGmRC+BhyU6Ni11xxh5UFheOXclgCpVtfGXzPzdpBxMpGeoU1JpqPmMNJy7gL/CK0tEY
TgztsuktBxW+XflxdwkfcN2E9Ii42Ji9W6GkzWfk/zaYSdclL2GM6yDpdRvvTd+d7CiVPhrAcTPF
7fBAFLwZ9hfn7dCs9TFx0ZOPFdgHu16J9GpXJvt5G/n8E9GtWCH56Enzlg0pYe1LDECiSyV/sqL/
M4FpwarogcihG08SUDKZR9QHEQLetk7R8K0QxsJSy1vGrJX8VUazvmnxT23S1nlXmEA3Ms2/pqr7
bjD4sFvIvsZLIGkzwF+czc8qKiOwc3zRkfWhz/X5tCxmNo4RNRtBYtTGMbMsWKFco+1skge6ytwn
Jo0cMTKyVD7zZ7Z2gfYwQWZYEtSVs4vkOS55bkqFj9OtzJ0NRcKfWgqHUcqYnQvMI7KzUHSBMeie
+Ad5Eot0xtubKvoCToyn1OnwDllt8eyU5ZONWvNlGLTyNGHZOy5rHZ9iyPIttljQUsNF5+pcOAvY
0rRPsgO9oKywMGI1RPjpxeg7PQ07E+1+IBLPPlax8y1dtFgrLt6rzvEgj02kG1ME68zAuxmPOS1e
rEa2q3ZD5twk5XbMSngZPCchpAT7PhvEtENg1J2Bn/XXTSOzoyo5ey8F7RWVch7khAtja7V+OIQa
Iudih+OOVJvR7hE4524WNqO37EC7zGHCoohbexoYHuEUwziGnVOay4Z37Xo0xmEK1q4zHpossUek
ysMAORts5S5FmI1HyMueZdTxVjdqq/rUGqAmPqAvTF1S8WPqU3yXzRcsrzHi2PNYcnm1++FlVe/D
xYQB4q2I9os6B2tEWIdv4KUEDSrzK+j9r05nvVnD8LxYUGGUWaT3sC1zvAzUgNZIyWDbi+fD2FGn
YtDiWyuFOeBh8N30nUlLPud4X6ZoviB5VIkVKRXSJDEr4yIssaWOVSPZvSDPwQAWxzcGV41dA4h4
J6/IuqHEDfsC61F1offAwSf2i2WiX7BV2jjOAAElqcgAJELlODtyDg1lZocOb971mEtWjbGESBvJ
77Jl29VhSjzqfd9vJ1G4rxHkKfh6Zb0vLLYh+ATM0IW4ELB8N147YGqQj9CS4blZrcd1cfE9DzLD
PxOL8b6ET8Q9r1dnITEuTFrx06wckEmGXLHTbQVvVUtv1hrJdWmN+Z7NyHrTsKfn/za7+EraE2Jt
LKCn5TI2hT8VB7zxooeuL+Qutjq563UQYAUGddxIQ/NctQyshrJ1N/ypItQQuu36CgflptZ6BZx5
9G7wonMfL6336SqsDq7SRACnzbuFo+tupT4hmJ57ntaC4gloc4LRtXk2Kq3/sHEf4s0ijxjm4lpa
WC5XDnsjHyAYyEm/E20bPUZDDGtkaOddXokoiL1q2doxSzWvWjmVI5cwF0srh93aL/GjDsfkXs0o
ByeT/HPpsUNKysg5NPEYbWknm0d5sWiCLne3vcYJBJiJreBsZiFyZHeXunoWZO2I39djvp0N7oNd
kddsRNSQCZHFNXlQ7beJiwgKZzGhj8V3Xwj7W5eswNqKkrZTbPl03sGEMI55/QtKqxWyySJ3VEOQ
nmYriVPLqm70fkR/nHl8YdTddXnKUtE/tt7yYXd6Rwk0fC0zfLRlNtV5VIYe5Lr4mq3LlZuZr9mN
gX1ucsm4AXEB0GNJ9vPMpoeFFE4Kl7Od9E1xnbCQ8bWKE9XtU4IwlcWGAJ9sKBcxP0TzQh51whOZ
FMXThAYe5EbWB1Ur7K2BYrUMPxs9edSRy4I6pjfHj7LsppYQoAkOha/P07BDiY3TJltyVji2CAG1
zVtQcAUmgajYIh3DOtbFEGlcit/TYpFdmmZFf0zTor232jLbt7NtbgBRTWfY1f0HP/ayM8YcO9sE
8n6bOf/pktuOrz0XJ+KTMlzOefSItRynOxbFXUULC0PRBUxL7UGgspmok5GJ4aWvXbCuaJoDr6nc
M1r2OLRWaiazsftbCFk0ATp4+/cuo+EIcyIY7xrgFYoqdWzfCAq6mmfr3cymyfzKpDmJR6vtU5O9
vlkX+xREWxRauqrfcdlebsZ8hEzQmSbedmvctnZ/CdSpLG9TDDOwUunO4/zcgUU62xOv5dGWjk9g
qjpYPabR0vGS27yS9tZzm5po8tT2LaG9FV2f+2WbeuHaluZH3gr6FrdMUuyQuGg3cVpd/IGZThXl
6amPPYcY+AJm/6bozfzArGDZjmWW3IqGcCLMAcp5SFIPuKWSD+OEjyVO2Hxx1ru3dooBJ3JghLaq
xXkFOdzp35Aaoodk1+EeyYBOD+aopWELWeKQFazdNUrqoDC7JkjH6QsYibVZSH70vS4H6CWBjzLU
KsE9U/Podu7hcG3MQ9Y4Lx7qn1B3Fd9+UvhrOc38KoneiqivNjKXBrBYIwvy6XIO4if1GztL6Jhc
AFLzkpzL3oHASaJseV3CqMoCD+AcVb2r8ZeKghoGYAnHJbHUZxAwYNtEZq1nVzS3eVu8DTDc9pON
F9MfTFyWWuEp+AnQd5xZV0ECh2CLerAMwVjyaoC0iyGSuxMbbfJMGcDgCDDpl53E86dDevYtmdzZ
nv/ADC2nT65hMyJpi1dLAH52xogDQdSvfYlT1ahcE97R7OyNNTEJXob2RckxHox0cG7ySPGQVxfg
4kjsAmivtgxUtwDgcSPvhrkV7DSre4sd51srGDgadCDHmaC2F89wtZ1atPrDWyIgD2yxArT/DanO
4C80ctexQEYaa08T4ygHwsbSWm2PQY7ZF8s+XwdGH7RRrK7sCWuEbhL55aJU8RuaegKra2o88IXa
Tk4TsVw2SLdbvZtdH2aPsRURXCErzla/zCEeErTGmMt01g2kHhF4SfXtxYBEmhp0uKhi6VdUbkEq
8atkSboECVYfDFGaDGpvWG8NazEOawrwEVzfco7N3KbHIKWzxwy0k1YTX6nOwnRfkjq5ouq+yUtr
2CEwG94Bpbsne8606wkfI1cqHcMSzP9rwjFzAk+QB9mcA4nldjJuKWqhb9QJ3DuvHh4gvX2Pk1KH
pB89oqKL9cpIHoYiJOYv29D6cCmMXLxRvI6cL9Q8jWb1m2no2BH3jbNN+LzAiA3LFz250BNG2TxI
kyQP9MX1XiUhqSAyYCv8WiPnA1fV9BQbVX3oLY0wAL1c6vTASgNOkdUKaPVu0ts/SW7Nh1zNZhDN
WbEtdDbMTROhlxA4XLfl0tXXXW982aapHcHszX6xjgYWCxx9PFcprIKR534lwAG+hP1e2U6/N4ua
AYkjBaWfwmBem2wYq4zlHM7kZ09fXhzMSNRVC7C/rqG60wpt5wxk+OXlDC6volpFhwUSKa/x8pBU
wHMHXAXjbwciYb1jdDGiUEMqwqrZvjFHHHepw6Iva8kMSEs92acyivduW6n7xHCdB76U6dsOt2Xq
ohrqpneQZPj1JDZtnQLKZ4YLKKQfh+2Ul/JlSJt0u/SF+d4nhnHtEa2e+m0Xuz9rX5Cuxml6GiWa
m6LvQAfp0QvmMdQRiUbKHsdo0EuYa1WhjH3njXGA3fbXqvJxC/oGN7drcm4idQwzz4lwxDW/Zrhg
T4yWQNmQmRYyoIfWJrnEy7LI+8pJntZsIl9S02E0mW6NK30pA2aOJq7B4Xsih27TiLzZJ4OSHDxc
PT0ZjEO9WN29NVbaCSaJc4KjnFw7sljDMnfz7Qr9mHltw9cQl45fe/Nqs75BZEiV2leKoZ5kbBFH
PJbWJ2+Vb6JaoF8hgtjIBdN8r80YzibLC+yLVChOU4eXJ1T51p7qGyfVsDJWUBkq+CH8fXZCfobR
bmPd+2Bx3IbaUM00hlb3sY5MH1GLUlZ1U2jIurymIhxf5gpylqmixKdhrGEZWmoXlUN+wZPQEKyN
nb8RnxaHFYnPgbFY5ZZWhtACfcHS3vRFtu9rGOuxY/yA+kBd16zrpmktQHbS/WkavYW7XORHzlrr
jHaoCmQ/IYiKY1Pdt+Uw07sXPQ4+JWHeYiwJXWzBGw2Ad9jgavTNrPyF+jXhsVVfyQxtBsSBMI92
xd0/rOLzYuv3E71hNgdImlKa/IfvPMKnVneWuCmx9W9BaDOIk6MZDP0FJpq5Vw7x6EcTEebRczkU
mGgNpB3lLnwKwBZsvwF6aYn2XCydfjeaIrlTnVmdvdx1XrFJMpmiI/X5caG+r4AOQMZYe+l0y8Uz
a25hwpdbaUN21A0qNS0eDLhYdVe+9b0dnaARqn1C2OE+El1yC6yxC8iDh4/JZdkM2WSczJFLE9sx
h7jeWtt6AqxVRtm6qzMCvwzwB3D8BN5SEwQ8aXT17j9ZIiruwrVaP7RkcBi4NrN96CeZhFhOoE9R
sYWig9DQNdq0ZwsHV8tNuBzFRHJJKu3DNMu926SPrQ2sIam7YVvInmZMT7IDa/H22gOHfjQYzZ5W
wKe8UpSQP2PhNG+2279GTZGcBDSwXd5BRJrT7Cvu5ok/n4GvXC/ZhVE/4JVNuwiGjD0HLD0ZUbUN
sGon128Az/N8W9AOltjTt2Vt9nseTjMk7ERiAjSao6bm6sGIMud1Xt1fTjVzv+icN7hI+7B2wEDN
WuUepNXWnCVt9dhpbhcYkoJCr8hbErmWvo2G018RSFpsrFQDkkzRt9FWcjezpsCPWGrN05r2RC4w
kQAeb/dR9MDFEHR8ReMRAgqdwRENQGYb6Z/obOttWa3xaHFgwCycDXjQSp+eeNXJy0TXOCC20G+S
hqEEJdC4X0bngnHkFQlbmm2nhABTNtT9FrP2rwxli+Ezj6O4TmLwK9VQlD+MXBGEuYoTeRlm++yS
5nRPBa4C08rt51miks7AmJDyGJFSQkxtiLMN8AMp3O6NmrUiiJ25Zm7Rq40bLTORHf1onQebKdxq
gDQkKPUVVyqqgLn9xmw57cn5gbIyTz3yCB27YMhiAvzP1FShKczkbKh6ghfrQEb2QK0r7CAv9iJf
WZ7pFGrNu5UnHUiClp4fhk1/kC1CT43gWiOKhi+z9ARJ9JQ/zHz7pj+6HmCqCo8DTqVevRqlARlH
lV0w4sU2qtcL0m/qHoxa8mroK+vH5dC/csrpDcVmcyTLBww/MyZGl29pieh4jon3YWTQb8jvoZMk
KmYLE5nzl7r3LXMgZRkl7uahd7IHcu0Vq4GWsYKqnDDKqmQ/NcJg7YAWhICW8tjZLFh55KwE8eNg
16DTBu/UeKJ5s9ZGRZDXOyNcZPo0eAntiTm9Jc2FAi75/Ta8AeSDy5QAhvJQpAFy/BX6dVlK8M+l
Gfl6Ft03yTSdE7JLsy1z6LZ7SlFSD2HWq/7JNOSw0bvUg6jUkX7QJqZ+hGHqHmZQsC+R0ruAx5YN
pN1Fh3hhWGx4yTMbBH1TuTFhKGTL7SKIAXsam+iAR0AEVhaT3FyTDkReXr/R4q7YZcPE5M4b6wv2
1gpat/lV6tWvvC7FBgQphnzLYbJ2Gmkk1baIhtvChUY5uHCvyXHJ6JYSY9uCfWKsm/8aBMfi2JTF
JaWZJYo+ONFLqy81RfTstXviLbZe9s7crI6uqmpwzDMM6wnt6Nin6U6xAr5ecfcieJLpDkkd8c5g
d4hCVQy4SkFygK3ZX2sOBLjCyIP7v/6MivgyjXxWL2V2sttQPFy+AIrnoK5D2z5J8Gmw/6FsyRlO
Am8RP1uth7YFYVFHxMAIsxU7W8DG7VkigaAC2l1WDUwDyTGxNEN/dJCyr/Go+UuWP2EAuAzalAiz
wrXuia36tRjitOT548oDv9MRM5Jywiy+AC9PmttZTosgmqgjDURPvwE1Y9lwTs54W+I9tABcMuQ0
SpuSvSyi15Vq7GyU7Hc2zqIlP42chsfMdrt3AZAu8BbgCri/xcr73c3kNiv78c7RzfXoGum7a3bP
caPDiS9ATvRiZPrlaNDf51pxgat040F7fTRr6BO+hFd3MzT6dJI11DZGwpNfpxomMo1BdJUyjhiq
Ombq2yviqWlKQTGxHjFheZojPHygEJNfVOQJFYKJPnOigs0Gp/DCr7WRE4ypsTFGYhGGNATQhUa5
K8ljWaoEfCsTGpJHeKtJZ3jsZvYobZo4pyJb3jjPjZ3DqmPDsaffgGXPgghxzKZCg2zz4GMOp79m
x5TQk39IzHwsCI3L3Id3j1+UY/ddYjTxzdytt3VHrQZ+gSyqKf6enTnZksi1VlvWG68t58+GxQpE
q2j+IKABCiGTIZYwOiUJYOjQ0CQtYdrM+pfQuu7U9AAxMhJ4/JjZja9Gkn8ZPMF6Z1BwZy51f5+l
CWrvURfmvWOUFaXx2rSbpZreTY6poIA4voGN9EHOOvtWw24XZrSDBLydyQ8jdsWZfU19tjhK+EOs
XzWt8CmL7QXSrCVZmHhIsjuRYNIWbGTLKKczL970OG6B+GfekZHzrz4ZGPa67mVDGeEQyUQXLUHR
j/1DC/QZRE2u4JxBs0wLIqQtJ04exyYebqpSfQDCN7ay9ZAeZryqqeOI14VqO8LtddTC8mV4kSVh
CcA4y7M2qLI5lUZennU2SA7K8n4G8ztmYT6S6KVBK+DVnlRXYzRHdw0zfGB+FbWiPvRPE276wMy0
GV59c0mRMJ5ryUhvMfD3D5aVHVfHy4+2fim3FdeCRSq9sxG3YRvnSaC8vg/V6Kg9ixrStNoqCak5
IGnUnsHJV+m+x1g9iDLrlWTVZ+RdLg91l2zXNDL2pHxZe282qN+ifnZDVpTL/Wii8OqdyTwA0Ji3
U9eVV/WswH927hogolmglEJzy83YIyzNRgAr7fmsrZ57cmL+DXKS3+sO7uKcC/YAukHmfKeIhyG5
fUPfy5kJQfcuESpRgR7ZyvOVnsdnBWKdnYxj+KzRYXJ30S2HiSQlKxJHWxT5fuxlur8wgGluyIQU
mUeDQBLJNp8hWKOFJ2d1YYIFTAoZp4XAAKW+YgNIMJaVtG9SiMpPLxlTM1PcsI+ZiY8ZrHiPOsUf
86Y8GhRGbDfifDOLtjvNOFxOupUaHzlpWPwjyNUnBdUMMGu9d3Hy3Qnqs12cDXc5aay7zG5Jv5CF
OPfZRbQtzTGAs7qekE/Lo21bzUFqOB1qNyLQTKXqPUnTZst0rthIKtHN6pUGrxfeA0Rh5ITj6OOD
ObKQASjTnUg5UOB8+25rVStnSSKQdQuLGLhm7fmmC9lRXr6ue8+L7e04ymQ3FRMr5vVlbUe1J6ek
3jqjHO45rBfWRfgbM4yne1NE6VVjqOYEMAaepDm2d42VuWy1loEib2Ub28bZTaemB0nhuddmk6FY
r0niBS/baal/WJ7qzovEWlE5vX3oFmN5aMaBaRMFxsahqKmgoplJVt6oxOax8KavFHDJazxVduIv
F7yFnXMuNFP8VY6LHeZuGtE9TzlLbZ1/YbzAEKtJ3tFQxB+9ZVY7Au5IXepzlroxYdh55ozXaIeB
++utzvssatFwxd6RSCvvyCvZOMR51qD3LeH0NDlhCLyW1y5fdsTQqYAavyV5upnOlSjzPYfIcCkT
tQ1JQZTKg7bshdZUSBps6uOlhqg9LYlvZ9ZT0QzejhWPOjZ2d0mWa3W63xETht3DDY08iDJ1tNHS
ab5u5rgG/H0hj5teTVSR90Ow5aeiJ2E//WmZBDjZrla8TKbM78ZlmTa6ioetyUv4hlBZuc1HVruG
FVfHzMutI8C5dJeV+VMmnYJGVOinzjJmfoAeFk2VA5VhY8O6CU2bPSGpY3u1HAwril/yePmq+vYN
S02yEVQAm7LumJiNlALsBGn9NGWRxWspFC2OfhNHSJY9J+/C2loNnzgcI0g5ic5V0SV+viwsyO35
aayLbqd5Cdk77E6vJzsqoXEL7ZksqwNKzOulFmnIJuCadE03XEfrfTT6JLAW3rSu4BYHeZdceVzV
HX2auPYgGd6hXc03coYiRTSxF0ZD4X5RsAm4pk7NvigHoaS56rB00HbMxXqHkdTs0ZciJ/EiINPD
bPoVvXGYkIjKo2C+u1hy2QKqFpTtpTdr9ddVTumVV0XDkaYGRwPL8NTHTjKhQGM6kKK53whZcbs0
mXlHXFx+Fg0g0TXBILQmSbsVaUNmZK3EjXFZHXgV3aFEHedbNkmLWJnLOzu2XVgM00tLyR6ApVSI
Ai5hTKKz9mvksX63NfkT4Y+9PAgITZzsGSLruFkd7cuydQesZvPmzRBukmkYzjkn9z7T+DaxyQCo
6eQzOoLk4kla9ythvRt7Le/cae1fbP6ygOEUF1w3opNGCGSQ98kbCh5g0NJ6NMbUCUScTI9u7Th8
CQjGVs5sCRhVf2h6Zw070EVuPz7XEbvEbCIeSqghBaTjeQFrj2jjqrHceonoD8ZQ9LeDHvW7Lk+r
RxBpZkC6jrERsUXqItjAahO1k/1uGXq3H93FfI0hijxpjRuD+qyJVGRr4mIHKyxqW6RSHa3V1k2Y
FS7tpSJSNmz6xh7ulFmt9+M44i9iFkXwwoWqK/KzabfdB+lo1RVjKcmK34keYUbx6LYT2My42ky0
DOw22YLRfCr9M+9cOh6cU7/WPmpfC+Gu+znJnNBMTKaLbB5rTW5qD3EWaBXq9e++nl4SLX4kgoyM
jos+Zy4YB8IuctGg2dOzG/MJABrrbduxQKQ9GgKJdffGyib1S+/b8VnodD4Z3a5f1DOQSB3AlOh5
y3aupl/TLMbEBAzOZsgn4LigSgLPGcQ29hAfzFEVAyyzjUcxmN+65WXI+wlUng0z2wjRRncerie/
s2pBSDy2yN5mgUGOBEE+BlUP2lPwzqwr9sJsWOZrY3ZjRhM3XEZ10pUqG/wR4vsrMigjTEfnye1s
496UjbGn80KdY+ctB3zDm8W1oqsoa9dwmcqMzJjoIYVaemJVWD71FrKKanGLK2EfUUWRq5Rr2Qv5
IM6mqR3iTWu6H+kiJmNBod+b+TtKWcY5d6DUKAc2iodVZ/icQmfKWfpPz1kZCuRE7A/PbfU5iuw6
WhdgyLdkbuPo140TYxqyp6lb4i9g9LwqGf0WkPIuO333PCxPCBlDy1Z7aT+ScENaGQ+l9dCIk2Vd
OdVNnBzddA9EOmWFpAPZ9dy91VLlXRGhERFq4pUV7Y/0y/RVEgRlavy8+7XY2+WX59zRdvmpTufQ
XTGIFCutkH7qGX1WwzZVvFRgPHG1PirnrtafTHqq6iZJd51DEWsdlpp4oOK7nPYFQ6hO2xgdC6r6
amGqlB7EfNszZBrYMBZjz1KEeRyvNtX/ABGjRvjutABcuBqu5vJrwANpRNdr/ClKRSwWgToeapVE
hXH9GMtXrb0STXawWFTb8s5pvZC33lUdXdQ19bbhl4cQHRBKetKHcO6+FuYXVo6Mkb5Kn54XJlNd
vJ1G5AU0RiDvKibbxbQX2VEuJzdh1yqLwJJ7vbirmseKR0fRaJ/dnkE/gNCxL4LGJCjd3bi9G9Tj
1+Wq2ckPTSbpozibVxI4tpZ7U6sXnfMybvJjbuwmcSIV6FAWoFJpojkZBv0zS8iaRIQq4DYvEACn
hyjGujQACJ6/OIH8EtLjwCxONkc18d4Bv59jWNer59o+2EwiSM7002jyW/OYoDTijuE9EvBX50nY
iluNPF35Fte3hTj0ydeFLY+5aDNZ/IBnzSBY6uyVl+3XGzOWybnzwNR0FhHwn1I8LvMzFiifNUcn
z5G7a1hjIW/XEOP0uwz9TGlte/FVoFIseasCOk9XjWSzcx1dp5IMLbRa+dnlPW6TYSU7vQ1r2l34
+2i/ylpTbHBH+ZSMVnVguvth5EZ+DWNz66x0V/l5Ii/aJZyP4qtXM1IoeesSP16apDcXRPhy6EBT
t68ioz0lUC5FsS+cyp8IZoNLR5IDuT7AhBDnslwq88CZzyZxU5Ijz3saW05ej71awSA1+j+Szmu5
UWULw09EFbGBWwHKsuVszw3lSGxyk57+fNrnbteuKY/Ggu61/rixxxeSykMSiYKWaTAvdhm88oSr
DBXrfkkybIxPM/1f8iKo1plZ8J3+PSc3nMgV+F3PuhQkJPkFmW7DvTO/6P5jG+9yBJhr8wc+udO6
V319NP2XpNut5d9EAwUEVt0aN9v5Xh9z1Gi7W7eJ6ZBav3xk7UtGy+Oo7+NkPohJDwqkG22NY9Yn
pB/QnmEBBuGwoLqxkb/5dBd01VNvvPYW46W2Z7Y91OatUIPykOzXVj6MvaQkAFceXaHNWG2k+JpJ
P5T5eeXbUhlaECCdJQ6cqgRP0q6IikICL2dHhr7/Q1kf1+/VFT+I/4IkJX3fJT8QwH01d4rkq5zj
doGTP9xUkHCTMr34i8FEwoHIM8DSFGplFWW99joiPyPGd+PFD4VzndNiX1j/TETtS0UMMeBr0vyr
xwR91jPRirercL5BALYVlhpKgGbjU0STl0yk0kCa8kw3rc6mSItFtVxseiUtrBFz/Ob4KDPS+BgT
ruzGmyH7cTUKVaxIy08t9WHeLatzvBokFI4dTDiEESMr534bUhN/6mjSWqhGTJ0wsV6rmkJ0fiMz
Cw+CgFqQG7SF9OQLexZJj9vxjpBiG+tu4v0bzJsMdb4rliGUWvzVj01YpJAM1UUsB02+qenb0feL
3Bk5uZNEe/qftXPFCBxkZAoXFvGo4tixJ1bOrqIpaqKtqzBw/z5wr2YkLTpBOWnB7H6vnLlT+90V
z65zZr3YOM1Hoj6QkkUOqgEUDEgu79YcDft+0i7evMdZPni8D1dFN5d81+oPUKuwsdlx3U+tf0p4
U4ZsK+XOzF/78dutmt2CxBaxAfq2J5sEnRZ9YaUpOo9zjmzC6eSnnVzdnjTV+gA/g5v/qW/eFu8k
qXb4z61Muw/rHz8YFeP41TjXW4uir+0d8VjOf5Afdf+DvnZPZjn7s9zo5o9cqIz0d0t7zlsuT07x
gUhsF5mile9W+azAUbL1XjhXbrct83RAtkH81wKZ/BFoTOfw70A2SvKajw/68i5RiRjDSWPISlx/
2N+ExcgzMk4kQRJzjnApovFqOJY0N+349gfSVWt64C2RnlqrvE64o/ji0y3zSyCmh3FCOajACOWd
4YNA5njRXrOJQlDn251/ewQoObnizkwU9JrcOqMiHoZgyX81eAePYqcBbfWU2iEK0sXRdoCL9JS8
ISmLRLze0T20W2dxH9PSDa8dGQUedVROpVAfi2Ft++QgvXf4AlbpciudtzT+FXcD2YS63Pef3qEd
7kXD/zixK29GuRtg5NYxOUzpQVCj0BDonK7nm55nXF4sTtVCcmbcDgj7R3JP0UhOsNTVlXjDqJur
Hz1qO5qCL/mDQ8yncZCwu6ooQ0F9M2eLZ+C+WT8S56lX59z/pWahHI/JfKa6cCOGy+1Ng5HmJTr4
TNzmXdY8xiaEvONGVLDx037rMlqY8sBKpv7LBxGDROHq6YIuIQk7+8yLS4P2gNiDVUTKe9OcO9O8
X4xD17PK6nt7drcj14blHQ0NPqLf2vmdgCOZ1gfEqejS75bucZk+XYMn5qPM/mkppfMegnoKgxrt
otoQ9j8iSTTQx4/JPa31lYTNGmKwSc9TRvHmJ9iPVs17sldl+6xbqC4/dfck7Md4eqHCqE4Oq7Pt
0pMk1GrdEQsQ2PLOB5itp/syv9oobbPhX5kNPAQnx3sZnd3MLZYlGFVeHPM5ya9qPOsJjfWopIb3
XByJhFCrx7wSZRhUeUKJkX30TQpPibvcitHhfXxfjXtfRSxyoTN8cx/BdZNFSG1c/DsL+nWqs0dD
slNStKCXUUdgLHu+PTykBSGnJvnHub0x9K1oscigi4q5nPVbIdlFUsaV1AflPub6dB7Nf4mKd6Xp
A1XTWtbdsdEEwu3Ye6rNCIMx6ztMhTQ1NhFjOgMz2DUbgCZ0uphZS9I7uk02LhewVz3ieEZ8+kIF
N6ddfpwJyy/77wzVtKwIcq8O0vhNR3fTmm85B4Cp5/g/8wBMWjLAz7CJyfSrljTUsgUL73Kf95IU
EFBcQDXJP9/oX8l465vpoPwrhgpGgmS70tO2MHHMbuSShNuIJ1OU22zqH1VCacBqc8okYRd/zA6i
/eklbi5l7ARaSwsYUNXq/I29DNf0aWo+45SEEiSdOedBDYTZaWGm3/e+c1394jw0NKPa3FiJ3BCB
hX3DDCaKiH0TXaLgxFPmS1vyNNclefbJt23BWOW/7VjBRSDZR07DjUgPvTqOmNqgtjlzifoHcK74
kRXalpgeYBfwKO+exvGdmjcx3BOMj/iCEzvedtWPBcFOhiyU51/tRULZOyOOSZPO2cTbQ+qq7Wj8
tG1H9DPthLecHiW7QwMEquPLIVUcPa/2ruXzoa7UAakJ6Oqc/HXxzvP2Buo2jT6jZeYiS58Xkzzh
uosA/s4D9uOduzrI6f8ajyrP7nUQ1qtZtJ+rLjYlhde29dPKv9RxTw5NGQnRG7J8n7qMDR29Gywg
XPM6UiF4bTQu3vQ1819S04hUh6Z3/ZrRhcTP1fLnt9SQ4bYxPhRRuYpPnO7t9XBr8l7YEkvxL6HU
tQvzVd+P7nhW4nlqtyJjViF+Jtc2BpQwG4/e/VBnqdpPx3poaQSHbkvnU1tvS+NeuQQjHxzXoNoi
xIURoZ4IBmZEUWU7RSfnhKrP1B+G7qTsUwctLtIfaTnBDIQ8aAcTprQByM2NF9e9jJqxQ/i50dml
SJggNJpvHrcKyoAgu21kADfqdbYozVA0tJYPs/dD5djXSr+GLW2idO9q6xmh6iarZ3CfX854O77r
tJPhHmS+UwWdoXw2aHNnffSdP0XpMyxA2W1l+ja5MUminEbYkI4aTxGMAbUnZ/hny/mtkgal6DN0
SYbODeMKQS15+afPF719dtCqVmcj5+HEJ5jod6JB9rXvbuUp3qnp2X2c8yj/LCHChJKTDrwqexYK
tol+iaa9xuKlmJxgXO6GNobuZyx7M1B+LeSCuADtLH08AH18cUmZrqsnOb5q7ZPXPU7Lbuwe6KUM
QH/B0I9OyR9orl3/YbLB2P6pz/RDDZpRLExA+Axl+UpB7/2c3TXaCUcgFe2PpXuS4j0nfn5dhsAV
1L9S5ZUS0Eyf3mrAy2O/swBXJSt1ylyn538j9RqN2ifNJac4M6tZc7m9q+rHp2aDAvVdZuyoVbRM
6uJJ5k6WsM0pd0yavcpeR8o0cLZBXn9n06c/8C9EdaBZ75X51XbjLrWW0NIPNEag6eI5Xj31oDSa
h0lhFTWCDWLGh67CJjhuV6qERIv/wqYwq5i+bIR9i16QsKTOuLqOwA3xBivfK5UjwcpJjZa6OMY+
2L7m3WEYDNaiOpf1Al+OyxG8hzKYbInMsT/2RHfx+3ARN3jFrYCru1qEvShDww7XRjLG2d/aQZHo
f16HJMmcIzLCP/wE8xBYbEW9/CirHcKKozss+4F+Gv2ma6JgDG38QEJ9YeqIpNdvIzbvO3To5KKz
gvk7qx8oY781iYxhW9n7duFld5fp4NXJu5rrd9vW9v46Rp7Qz3VND2uzBsBhG7GUV/DMyBrnIxj/
h8OAKPzxOFn5Aw2K4TQt26yhwNx0a4KdBMHQ+mHwtLMsklNqadsK9n8Dm/HbaWKr5PyYLDpEPoTV
ZAar0x963prMRzcvrQ+UL8wSNN1wG3ebrNAC0nqebBcFWCoOldX+mwsPgXhNYoBf+kcav6lWLQNd
WZtWs6KVaPeAQGzsfX+LfBj6J2GPjMhrtTH92zZXvkMPXaes2BozVgF3Oa5rskcNdy19Lcgsf1d1
Bkwl1TlGf6kk9F4FSa+6/RzHVzMbyVwhcU2t/Z1a5anSRlq/qzDW6WICXKY2+eRxQG+SNb6iKLzM
BPlUifNmNsNm5NIcChOnH7ocMzlhTwrVkr8YxGLN5vrSr33k82d01JFqSQJ/ziObg6Olz3FdVgQ6
9PQkPvqKdac5xrmv5d7qeU+RVE4U2XaeG0FdfrSaty/q6dIZc1Djr+zpx4PVpMKZfu5X1Px70c2P
wJFv06iOdhGHdKtRL0lRMPkorD23vXaqme16YHlqgbylRsJr3+vqR8UO2SnaPuM+SXUncqCcKcMD
K9K3KNofNIcrWPD2Dst6Skum9wIP3CCMq6WPkfivx4nIPrsPUZcFadrt236gt2rYKX2mt4gyOxg+
Om4PrlmHAvufVdzeHz47FzN65l+fErzJcI+9sYYkNd2JmoltNKenERBpcJttooHJ6SA/szOHJSA8
0NSvvviPGYlFgTNSp84M99vVfN+ejBqHKwqJbWsiOrMYIWlyptPbjpeIcFPENWg/piE/FFMZ+l15
0PUKd2e+a+fqA1a5pAs9TfjXaNuug4q5aQ7NisoBOntCd5pJAoy30MZ2pHDdp3lC5H9Na1rMbSDY
S02RnQpvopAo2cXjTPO5ryEqaqNybk51wlnurS82ytdxYCBuqS+g5w76a7z1HfuggbrendAXHYqF
eFesfLGfspBQd1+vB5RDirWOHl5hPdGkF1JXdU9VVElM/7qTXfLW8vDSFUHyjXqoLJeYPls2tG3k
T9bwWoxseT2WeEPgDOTXyZHRNk/OUHzki0ALSGu9U+1nmdCZwWSlGsY6DKEIICtEZzKcIZViozx3
sGHNwJHM9MPjkXN/tKq5X1BN9ikvhVEFHioIBKyYtpGAr5zycUbZGW9C0zJgsOA4XXqs4mGTx01Y
1XDbuBtopkMS2QRdzUVEtBmya8D5Jko7b28CsBLXGOXjHBWDuzELa0dVRmg61R1j5hGXL5sWQ/Gg
BQm5WZ6Jdb0TeIVwWrqYILMKPMymZBSCALFBXgdOiSFraI8+1aj1bWdLqUKWRr+3mXo7Jf/o0aCl
zlrfjQm6bVwuI5vhCizbuKiePdJlURp7A6HcFSemwDtUqQJkz8TlR0T8xfQ9dLYt6Ep96lkI+7oM
DG3acjIcbsrzpe9CE22eP5WvjcqPas71AL3s/ZrGdLrZ8rF2kCmiomAzxLmW29V7b9ioQjDQxBaa
2NzQL+0IWO7xQemO4Y8M0LOMZLeS7XSHLSuacpjflW8RYBRrUhjHc0D02NaK3Y0SHmoCehlLgYWM
8t8JabgLJF80FpgJflS+zwWJUzbl0wahF1/Orcp9jaOGeK5ynWQgNAdcI5ehwJncdDrXLqah1AtR
bAXJfNvX28CqqrPu4TI2OFnqvkKsZFLwLX4srCXBUthBaiMA0D2U01ylOs2ApcCs3/e/NYN4w+fV
1okvtDnNooviVY8s4L3GsC4G0H9LifomGUkNTTrzVNnrs5Vbe9TdO8pnnsjzfIAVphUcR/IsdkqL
Zr8GE82nfUo/dTKIHUapEB9ZFPv5gz4wqsJDejgDCeF4cKX20UxoRD2YP0NfWTiwYYgU5tgPqeIN
bGa4VGmPvsX6NlWHgYmdPky6KJ2ZVgIa7PsOq7Pp7vz5y+b2Gmlb7TFH9mh0aQ8fZTgIzA78X4NK
r2xgFLaTFe27/b0Q0oXg/pNnjwMW77CN+nhwh/cSpaNV5vcTAN0w0966VHi7klPWtTt8/FA8QyDm
4t6264OhsMPV484U+SPeb/BQ2FmI+4MuzINh+3+tyOj9LTDfpNVTTbbojWK3dB9Mhpdi9oeDgi6X
sX2tjSHEPs+n7CWFpagNLQ4kx31fNID4oXfvmD0+JqSEVIyOgDyIsorbD6xMiCX/rWji86pwpk0D
qso0efar+TKUCucg4n+nob1BLfyKrLHeATFDa2TYBCmwzXIoBi4HG2MiwusboaJF2YjDcZ5q+mSX
DzOnGtsbEfU4LvF5OLfNICsVI/SgH6k8gQqIG5IYHPTcHQxrlA4znWII12KWVNNf9zfp5uL2Fwqr
d4QXnVy1qD0U2483W1sny88zKKO0zahJxJuejFsVd/bdNNXAhx4hFrXPTuOFLpxyLOg+GknEdFsv
TG6ro1zY5fGk6qwTouvv2jJmAzfOVpP91Zb363vrpSPhs6EVz7Z75sLqOHWkXXhWMJvp0aEz6aaG
YeYNFw9B2g0EAlMSADGG2YGZzOvGchJKSwHga40b2wPIBaBMbpehhtsmY121uwXxEZXbbZEyylHL
lwuSMmSbRIgatrNJ/3dD8SS0/XYsIV57zOTV3NUHO7UDkzSFdnYYum3gFeISVgtMfBh3blmhsVRI
zvPKlpEiAeZRW/Dm57jp7upGkCZK3whrkv7g84I2pezowPVuNNFoPhhe3Xhbuk6HncxS7Jxj6X3n
vfeld7p/pzstHIRBBNnrakFjmc6573O3e6nRfbyRlVPupoXbYHIU0miBWsgi1XQfu/TxbNq6+Mwp
Sb2vBTIw8gtIm93FaVKdbUUUIE4GjW3HeVej3Z5oz/lei17tsBhmGMYrgRuuK+g2TON70pOxdiZr
OvMGpSaCPIA8k6QK3Xttms58N5bEu5r2IotAzZ25s8G0A82jddWoQByKMc6Po+kcG580DLvDTL2a
k/FfQ+Yen4u8tOSA7PrVxuOG7XIPEztEbeGiWeoR7c0CS/GAJRLxEB4mzGn9RZq/ZMWjss3pybE8
1/ykdhTV1ogmPmkGuL48iY99xlIvCzVjQ/VNqCdM1I8o09JD3uExACPJWtDYNn9WheoeZO8g5kde
O99nPvgx8fpEuJjYdR5yYjg84kuS6To1mfstpENKyaKAPT3qaouRFmXDsWMqmXoNLfa0PEH9b5OE
zk13cYl46OlsGqgfAZUaJ/ntGeu6VTnfnl4S34E76VPN2pSgjeoBd0bCBrBRhjkdRNCK89JzfC7p
g7sO9V+xDuy4WV2xhdqm8BFiuwSN4Bc2l+cCsUQ0Kf1JztNPo3f5sXKMi3RKgjlSl3kwrwqC7m/3
7eBhMnYIV7n6WePuHGPAHtlNxjv0s/+MQnl+JeWF3HL6IngplvHU9d24TWh4Oum+UC9Db0IF+3I9
sEfi60GW9cCzYl8rUgiiWjfbHx3B5K5d53FfQZ0Siygy3pU8ht7pEosRfbK0H1dU5cEoMOGqjL0C
W8F/j31FHgXHWpG3mJZbnb+vmb4LnSwUfyal2Fqsp8xrTbJbUJAwuzSFdkSsogNO9wDWTiI5pAxA
YfDA8hUP7U38uVbOFslcdkYWY4b0GKljUxGeAi06zIfRlMg+hFIv4zzizPA9MEDdr19oNmQ8HTXO
6AJri74pcxvvXI7pHSVjbyMJcYZdfaN5msl3v/ysK6ObAYwsgLHFkViQfSp6xrKycWaAjISJOku9
gMD9CcCW46citeqJv4LjyYQBr3Wp7kzCdDhA5xsXLRJcdgALu37MfgmfzpA3T8BCVeFjVmjhv9JW
8l9rQ5lkWfNpDKv3yH+lObWUC1duT9LDkqK69YBD81wt9xplbxkA+lFlE0Vv3S09irzt3GWycP1m
39TFtxWvz7KY8bFcxkxcvZQQOCyZxHH484LSD2nNPulqjnKzecqZo6huSjlKpWdP907sVA/FbHlc
SOTis5Ha8YHa1FumhOG8aLMC1aTMdOvE/KaL2Mcb0ovlOriSFrN69BDtAjGEs0lrsc8Kq5h/34vF
qDFamuNheiE9IB23fPTukPVry+sP/spEqOpQUoVGRW2Z/Fh+8o/5ZL0Yc1W/lwBD9vKSlA2Ad7xJ
CdWIyTPAWZ4EWE454GQc/3VUmz7qyot/h0UYCaR4nB3c2LuPuQOfpsnuTraGrFBqNKoR8OZzntzO
i3I1otnJgj7eLRYjre3hQC27fjw4iDg3KqGyPGTqyZ1ATyffIG9ZCRX1XUmOAWbXZm9hKArIwgVi
XZIFhiRv9Q4HLlBrPptoHQGu6B9M0i1fa3LQKC+nOIuL2coNHsBVM5zTRJwDsic2hXPZvcvufYt/
JJziKr20Nlpik/ls9WII2pHgZcL19U0xaAzNol3ftRW62540i2fC+bfMPC2DmUUjEUooY1laCGuO
gfI1MLRpZtAjjRu6uO6DtrPjXa91NsBP3m7V0hMc0nox48ZkSMZuNFdDZuBckSVjHf4JBnS8fSSL
6+RVpbHAh4vah7deL7boY3l/lMRJBM+96cyMi4hmXVTRFEerRGeHkUzIieZ+rrgewlJXdIkX9Cww
wTGmFr4NWjjEfdBkC/lEOvaK2Md8i86uDfq0SxAuiIcE10gSpA16CdUNWEWKKq+pm4rjLhzX5tJM
w69OLO/4KJjIkCDE+bWbrPLQdzYkEU4lGxQ9vUPgZrNPaOb0J7nGSfqyzC8qHX+AsPyomSSrFZN+
EfgxrJ+fjMfR/aKxDG2BbM2GmANTQ1lLBDG3uXyrWsd8wN+g3nEc6cFEUgKqA/PfMNS5FWXlZDD0
DQSOJWSZHSAMhoO3oraxCWe9tjfRY24CULnsNZE7FHJbJtzAGLMwKNu9f21LEwFjb5zKYu7vcQk0
SCuzFsBGaHhsmvLdW0syebzmk61VoUlKiobXnqnEJTfEDvyy5zT28rS4kFPA/KGXSBwce7lvVvEX
q+w21zrzN9ren2ZB/DS37r0vtPkSpzGGXsNnS3L1dhwicuzshDgG0fNs3Pqd/BxQf57FjS33NX1v
1bnxiQ6dSkiREBy9+PKKh9I5S0Vew2bypxT+05ydV4kGNnKMGwBGCbJ2MVN0j95E8zZJQtDDuCWC
XCeu4FwLkfsPWeLDVds0QC6JAODX4EgEeSzJ7H+0A3JNsikQYTvZfQKq3SojSMz3eGCNAGSJ6xRq
YPbNX5pBH4kCe2xtBTjYjFdr0s5VV7SvcezkSB5aAAE1Ws8WimsYkH78kWavwxnbL9NA93Xlylfa
BdKLnSbqxWH/YIefAWotzOn0VD8sDYVBlfNcevinbDyTXN+copu1bd+GfBZ3Mmfys4VGjFFGok5h
19NHa6FK/caO87xiEZT3elO+tsnNJra40FnVpBkuuneKjohIkkGrVogBj5vCA5nYyHH4KytJSEde
AUYhDxIOFHRLABXvSp6oMWgsjQwGncc03hkZDboU1doI+mkf2kwD9umReTRoW63aiUz9c0gr2ZGf
4Z+WIblVKfiIF+ycwLYuBThc2I4CUrqITOstc6+sGvl+Nvq1Ec65tAw4VtsgMj/v/2gYl1FZjGQ0
rAiuy9X9zkDitlWdfTRNhaNkYfFpSm3d5GSzBGpxW8CDFa7DI/EiqpZUfjdSl5/ko91E3AWoZGR3
MGZu4iLDF3bDeW0usI+WcptHw8wNtno9bVfC1fJn4Aw2Tm4v5Ag9jbtZnY7tXpt8Z9mqrrCpP/Vm
40BD5MTbHxuoDLslJkgnQSD+yu4hDl3TECwxGGgG53quIkOM6Q49rU6GI4W9VyOZ1HfJq11Emqe9
TYv4kgVML6Fx1ZY0baKi3NH5Ha1S1UFlTvfT2I+vjuGjehY9+qgsvaUIkLDKetg/Q98+63gkKZ3S
XAxJ5rBtS2h8Ru4Uk4P+aqVUkewRjtgUoHq/o8flwKLjRqNkc962hDEdLGfFAVx6i7zvF7C31vV7
/pDD5mTBi9NNmF/Son9YO+x9zHAmA1nR2g+SiEDo1kWHJ2Vm2hSVIgAAQwb0E98JVZUyzPrBBT9p
XxYxeQ8a9SPbMR3lKRbKjBhoWnBOouM9h5D8jWun/raN/e63uIWyITthUBxd7arIk/ohGGs+D7Y9
niyz7w6zckGDY6/6EvZqh5rUB1YQXZ15u+qgtHnMiMOa9gI90mX0RXvIvMw7lB2ls56dY1ydhhq0
zLDhN+bqvps4VeQIrgZCad2wYuxGHUkkoHgaus7bmUG80/hOfo0IClc5d3Vlth+F3vfHtvOLh37O
44tpjfmb7tLda06aCqYiW7bjUkA3EWV1dKExmAeVneI+6Zaj7ejfK+I0jdS3jV4TnC5zXzuMWM33
dmKqyAEUC3LXavYgI+gUTJ2T3OOjxallHqcqE59Kb41gcbIpNIk5CHUtfyn+r+hCGYhpAd8eZRcq
mjMNaM034q0xGr+rGt7FguFez/Xlnwdic7JmnNsQ8PWRcPviadWR0unlPJ9RcIshwIkC3dzL59XJ
Bk4ToElbQz2mifyrsTsGI2atTe8P9p87OLyOTM8BfejLIwYuM5jhpzaYzIwNHD7Qqjxm/nJLDNKa
YC5oTs7RVnLur1Ma9Yojl2aOjqZafEN90hhbb/aNUNdhVFW/NGQjAF05yFmkM0S8+IR8xI176lzD
/JtMzM39rFiHhkxbtxlj909BBtN18XWEamnL1E9qz1nNxrXU7V9CyvpNlw4QU4y2PvNCIYhYu2XZ
zG5iwz602lPjFk5YiBl3TGxVtExNpvA+hWrSV2YM/x1z4b+MPHz01ZM1vXXSznc1BhpcftiIwX/a
+i1thx6CriiCnhzSrRoN8ZeJR7su9rFwpoe2JChyKxNIwcZPuCXMpTu2lpYTCqBrGC6ZsUlSK9/t
qSUkosYrAay4ZG+08yysHRghabdWNNqvoDe3tNST0CowlBRVE1M2KzY4ybHSqg+C9YqQuuDnstfe
DJ8uFUTU45l8qu4FzXN/BwFtYT1MQKyMIj75WPkwDLbJN5ANhfY6lhSvibvvdiFDxKSQeqNYFj/q
etUBrCZwlbVzzjxeDZEW1m/Zdk7ArCb3qbRX8+SYST38zK4msqjOvf6s3MQAXTezU4dg60gKyLST
o5jQMOXVsxwwkboltbxdvoAv6Ys5MuNiW4oDn9Xa2lfk5mLwlgXqDVCVsdx2kvM1cuzZu0v6fAKI
NqxTa2N5XGS87FcU8E82DClC+77c0m9ESQs2g7NRrJCYuahD09cM+g18Uk7LLI3KtdHC1XUnFzxJ
R+TeLY21cT1BKlOhO8hrF+9tyEDeC9NKirCy1ldrtSCMyIyygEfjBJ3ngvyoiZtiPxjGZ5FyMS3N
AtPQt8sK0Zk33ftaZAr5vFkjFZBzSvNno4hscg3r6hndCMhu2ncp/ckPsU740jwiiZkV3BsBXmsk
077b5VNy+xv8F3cohy/TAF/re2wAJhqzEIJABoOy/UiuRflDv3B3Lpo8Ji8uLicR9Ba8X+cK4361
Gw8zd+dsmyH3opJ17SibdIDpg4DqRcVkkBrOHQ05/kOrOyr0xUDKvQY+NyHOWzJCT+e1XF9I2a33
az0ZV8PSROB7+XDFm11tG3OVwdIblBmyfAaNsOOvcmTaAJdkVlgtfYf3FbFGzxGf5RlpWxX6uJjk
wl3p1QbZ5iDpeMbRZ1GbRkmPw8DWT59T3jf3eSWdb4IDCGtzgO4loY4rHxlmb51bbZf2bhoIxoUQ
3/4YitmQl7VZECpYBY8T+YXUd49EyhTE1G+rxcgwrydxOLgiebFy2DcuDc161TtNYlwftDN1q4z1
XA07ILp6N/e63GZzZVx5C25sEyimTEFACTqjf2CUPklB6p9qY2+j4TTbAd+WkaFn6dvsLvpR6qp7
loonBIWFRE4pqBXXNDjR0tY11JppQ+Ap6cYesSakykKAFVX3z0iz9mda5PwE9q6os6cPrU1kc1eN
87cuRHLHFCF5rlAw+13bYopaq70vmum6NpU44QQmIA/KMRSDQ7SMlVS4BTHEjR7HetPBb9RjS+d1
AhfnZ2Bc2UD7dVn3uHFaAn+R8K0T+mOykckdpv25WjYLUQ7bpOdlM4DoQ6PTGSmL5PYAc5AtC9jF
gKlmfS8SZb/0KYMalU9uUI2DIN3R87elY8u9DlC1ybPljbET/JtFmCwOoYNT0IkSurbZvMxzwc3E
mAL5Q/ILBvp5ZxOS+JciG8POMsV7XeIcdSSau5FcD0B/9hkjIybfFsUE2O1nW5gwa6emlAGTr/L+
dm5tXDyWm4rrNqqoR8B4XBNNpbp/i44SN3Piu1hgY4+XKg87gqVQqqR/GaPqRhjz+zIiJu662Nqn
U/nClDQEnq49lRYD20ZOdvumRInEx5iMsyq6X5tmDTISsNdfXBODrLdo8s60MH0ONFzeuyTTv7dN
CSptW4jiGgNqK81+5epBCFMN99pwg4QmtRcHfbG1QxLbrM6wrVGn2wTlua48ks+HaCRdE/N2r3Fh
ObOnf7G6gh5ZGsqUebDMSOP5CFLBwNbahth5NQvwZBnja5JX8Z3Xq+5cZ9UYsRCh4ptk9gSRgXO8
Qw2cEVKcblZcUJu1y758mdWnse7KEzIMPjrRSaz8CbLoWg3GuSwaYBVvIDnKSogrZCSwyycSx6y9
WivjAeYHPXdfoT4bMSag0Ll9D4mRM32sg9MDr7bWP2fSqzueOaIW0vSX7AyEaplFnE9sIYXIaurp
smywwt4CKgXkIFxvwEjjNJq58eyKyZzs6NiTVjRjwN6N7f9IO7PeuJEsbf+VD3P9EeASJIMXc5O7
pNSSSluLbwjZlrnvO3/9PKwBeiQqkYmqMhqNRrmLkbGfOOdd8IzyipK6qp2RTNfTgsrQZA/WVAY6
jLp+M6ogagwfrDF4TaBfdQbFAjjSokc8a6uP9WNM+oRsSHLsG/EQN16+VjOv2yLqqb7ZE4AceS9n
2j3EjcIsAeSa6q3VKj+1uCs3QSX6AlHXvFyHodZeIzvSoXwfvkGwdpdJooLc1SWsXa9QN45TDDf+
KEgrtGgVoS3XbopGV3ltIYVrN/4bqjbJxgNOgbhZ1O+zNONhUTsAmBRC/5UvcuJ4FeSEY+nJNhgr
e+0NcVlvgKFRjB6dfmlYCo9GHbyWLHtKl31948CIHfZySBHycoXjT0d/9OCT4//pmeN3ElTQvSoi
p5s8y3SM8eIa2XLKpYD5UQSsdjoiZu9aVfuHwJLywfVBDpcYKN3jgjZJUsGh5z6KQrLi4ZBlwNTB
6MI2gkXjT0DyGmzHb6rE5p2b9v69JmEApuSPETFBgkvP43fVp6JKshoKH3VsSuIepMpkFE8FZm47
H8WSLURYWP2Wp6I3gvFqlyN9ankjbygi862iw/6pNFK1YGWtlTC8t443+k60eXfwkUdahSU8CKUp
gmXHqbyMese6aVNcoOw+ffYwEd14DrTeaMg6mEG+XNfaYHwrMzzL647gSlPqeKMP3QS9ZFoTkb2G
ngQELBXWc8uWMrTqN69ZiqijDocmHKGTolBy1NvaYW+rEwkB3D37A52irmrhbBD2mIJkcewibprU
Ro2Uh1k5VyY5dFCiiY2Wk0cd5JsBJ75dV2MwvMDjqJZOBa0ZHcV24VqTSrk2EOuVEgyFkRPkdHFE
7Fh34bVj9MNSpM0xLUg4NTERq90pVH7Ridrpdiv3nYADsBBZQe2tyCoWTejpPQXtUrWGmyTQkYht
+/Cbmye/OYBRL0+tqQyUhY/N4PZHM2kyTqUQuqa0QYRbvv4yILi2F/0QEdiD7XGI1tGY9IPvaRGi
vz+C3XDt3t/4Ksl7YbkqmI7RyLZgD4jspfPu2clbzeuSQdGC7Yghwk3eF5gUdjZxXl4iJOujesfV
FwAGIMeofvcQogCqBqRXRSibVOnorYze0uQipKaw8ooxIIesGDUJ1CLRlqrBkNWjrR8hcmqPRhIC
9DD4Thj8IFfg8IpO2lXcuUQEyAuBXs3c3QiFAIwviLk+J2OnuNQ3wpYSrupyYMeBskua0v8RKxZV
ArJjO13py2sntrMV+Apw0ykijtdxotVcq0rdMzWEtAgWRntsOkGktJW5YZDwOTSdd7xTAX4XnnMT
GyVvbPYMiuH5yJM7UEjaOnHJte+iBe65EFPJXLfDTdwWSOcHmbfVeHhthqElXdl7kwZIj7mTa4UF
WtxetRZGlW1DGZrHzrDi4xB4iCnYeThpVBgLs4JY6XVUdhoiFFvnZe+X+muLE979gHwsstkaDGNX
cG8ZYtOJK1d/78hSr9S2sVDbszzt6PV+9aTJCAQmBB5y5VVNyqiiV5UC5EGtm/K6FEr4TUhiZL02
LDIkTbMuU+BkihHG764SRoes9pDq5P5+kwEE1ajlaYg6eL8kMw4tS1Q68rkDWtYSWF/aWsaW3D+B
cYlqJKI+PbW+sD8gFa1dK5ZZv7mFaU6SYn350GpogSgyqpZanP8mtWC8t43GcU61bW3pIW9miVDD
qETANeAKwHwR1sIteBxrjZ+8WXFkrJuur1/ShkcFAiTE2J38paHsiC2ma2wIIUC0SLMkLV/1zcEv
7OAma8iSakDTeqOdKCxG53PqaNGrpIDPgx1sQj0UykPhy+Q+llZx0ElgkUGdMsCagNFjjaAu+8EC
DB8FmC2glA/to7PTjTR4/FFqazCq6OyVr+rjnWMSSsAOJL/jIW+SCU6rpkCbAYGrRie7F/bvoMnT
nVRqewN5eNgiPFju2gLvABU01lusd90I0FpUu4wTYyXGivNU9NF+6MB8DKqG1W6IDr1b4KoVx+Qu
DdAct7yWUanvYNygSMXpl2nvhD4EaWY8XcNleV0pBBQj5nFrZCLxx9RQoXgMU4+3nZ37Dxq0cjT4
kWm7aoxQbhu7S6CrW8XWLcYauQ17eCtxgdjAiee8QAeQ4x/qKtWB+in2B6SzRGKR/Z+4JIQHO42y
0re+Biqudup42xc19p/4nW4ReUUCWOX67TRdudOlaDc8vfRdV9b+z9wdq52pNclyzPqfrYmtXp0l
wZ8UnT3wjX210cIu33TYy25MMlzoV3nGRhsB5yaCADdB+H8j8N4AhQoGzc+0SmzjgfRiGOjbHgXu
xWDAxm49E4mF0K3Xo1HZ4Ekxx8jq1nop847U3HTYDnD4rlpDca9lT857EfTlj0gR8ocYSiqHmZVn
V2j9litLN5kPlAI87zVpJvHkwkrXlB3cnR3CsXGxQ1mn+CWjBmEru8j3wnXgNQqHq5eujQEYcqHL
P7VQEICapL/I7iDX40eolmghN/tYkCNEXYP/SWqBymalPHpqJm4md99HvUj8NYrr0QKiCbiExtSu
3Ih6XWfp8kAlBwcdab0SWeh7dP+VGwspQYIUNKWWBkLKK4jB71TjJriUZdvLQLXRWqoyXDqiqEHz
MXLCq9gErR2jmWY5NwAtIbbFYfxipwrSi5mbY+YF08ZH5OVGifL82WyQmbEgmK0bltO9QQh0HcL5
X5YWCJQ4DL1bmwrUvmPpc0nVHTgH0P9pNK6SNkMq0Dd/Ug8yHiCZ/wLcRz4O++Jt21n1qvAMa+vw
/LvGbUK7kfpQbbh/8208cviFZerA70w6QMoi2ARR5bxSfesXvCPVRZEA83UsDCrSIayWQUnKhAW4
RK2MfEkCdjJHH2RBySX8SbIVDSRA/7eEiNGS1zgsM9ysl32WgbFUWhL5MhVTJGd/QwgAJgQ6QUjN
oXgIicWfSOiDv/WtDq/GMM2WoaX84pIPBHJiHExdOIpN6NreHlQruL+R3CinMUBaLRMbXU2eSXh5
64JE4nJodYWAUwluyNz560GxCZiSXP0z+s73EorLdytW2FIuAtMHu+nVW7jE5caJA2IqqG0Q5w1c
dxEpXow2+D3MxeSqHAHR+Elv7jwdKImHcEKJkodNvfXOQC7hWfPQieZV0t7oKqtjzMZ85YcjKl4+
7MBU9R7RHdmNuOLB0Cqoz+EBSgw2xCS/4CvqShpvowQmNaEBnIBKUddVjPqvb6vdMlNT9YoELyIU
cZDfqDbn0NKZfHWMbrDvFRUEUE1GCOEvCDtRZm+7vtLuELaUCy/x35M8RveHut0eve1xGWjkCRwr
yHYOJYwd+FoEDTTimk2ioxDQB+lTlVIf5+T1rwz0E22Q/QPRc46i5aKXtb3q8KRZG2kRPIt0wPmD
rCFATXL411IxjWdwTeammsKLtm3zba2TfSYlJm5G+OO7ECGuTdIDng2CFp2NDsRwL5LsKQrs9FEx
Idrydh4AapH9juL8mzP0+objAg04Ki+7OlLtQ+wr2Qb4hv0EkhMBj1hSiQKRQKkz0+CrUqDp4wYV
eWSXN2qEgseip066klNVyBodY0TENQKznGoF0I7KIeksay4JEKSTX6GqfBdRgkhF7JfflaRHGosa
4R0C0Yx1nScH5NsR4xDIR1ZjXq1cs8sRAFfJv0dlvHfjfPyWEYnt8Zt+6BCpWIVp887pwlvZ8RoC
Q2ThXZxMEBIh3DWB9ywsIkYcMkgzo71GcgKnjDpur3IUAvduQvqmLEhOMpggjXtDAz5cq1sktV98
yf2wSBsfoWOAX27c5urKNqM/CH5m+yCXDfFQVG6rCtQuchzaofe6N9gkPypkLa660R+eapLlK+qx
7WbwEK4L0tohNPCtWypq2bZyW94o0KNRUsAfx8P16C8kFrRoBNkckhdLtGScRRRRVExyK1salVWg
McxdVGLb/gvb7GRfyIDaYUtgq6qjf8vjruCZAtjtMZdRspWtI1buQJ6o09D4yFsjPALv65Yd5xtR
MyifNpM9spzkM6s0AAKeufa+13MIstF+LA6ViswJiv3qq5k35s9An7SzbLhAFjoryxCp01vN7eyl
1UTDJh1dayNVp3wOu4qcgs0TGSNm9OBNv9+DMNd+cQpAMq3Unhph2r8imi5uEW7kQtW9CmoO5ec4
dZI9eNGE6CojAily5RdHMVEX0iOwMlRniye3fUOBL1rrvYFaUumhF+WSUQkjN9hoRdBiuzgJXUYt
CGjAbqhZG6S02rx5CoBzPasEbuBuIZfaLVmrheNiPhTmjf+dWrBLaB5Hjx0uIgcHCXqQ9UP9Aqxb
3yC3xsPEEsBs+K/wqbMNsTNBRFwVDUnLZUTGBuh7HIN/DeKy2BdRWpA3KZIrjqzxu27kyrVO3X4b
Fw3nDBGL1hA+AYThiRjaEO1c9Q1tmmcwAYcG7XYk/Ekyxc73vPue2ST3NDI590VvyxsPgPmyqQHP
UXX1WSpZ9ivU+ngdeVGGFbI9McYx9nt0xky90pMG7wQStltDj4Jv+kQBU23N35M0i94TgyK0Cmjs
Ts0Al5Za06+duo9veHBkD2OfiI2Cu9kGQRb8CKzoKVCMIltWuzDDyAWdOIdcrSTFjgvKyvRQTt4l
cm0AcBRXfnILXxUhksalNJLXOpyOkGSEROFnkkSpn4J2ktWQSJuWXQKaBGwnpQCge70RjKjql9ma
kyRY1ynwSXga5oa1gBckrpqbtDRKsPWZO/5ys1iwBCZARxoU117lhUBbFZTZVf4ZysjiYI6jQVG2
z1aOqJ2tNJguq0SBQHWR8kLX54kcs/qGi5G5s8Ls0e3HcqMIzfgLLwc5GzvxhdY7mBpF/avsZH4L
r8n/xRXX3wIFAaiDGGhCrhIKVYMzwAoXm+SBxPDw3GacBVRfs10X29+Loi8Xpc1HWs39ZYyaXuBw
wxsPvWnAA2J4HniLL0yjDw4KdZntaOjIFsQ1q4WNdhM2DANy8DisQDxp2B4CEcPJUoVUVH7jgZ9f
BBZxllP76wZF4hSuLEG7P/0DFHYcv1vW9kMb+cX3TCC/gxav7904fSSuAe/lK2sYKHuqxnBbhInk
Aq/lnZaSK8OvL956jcOCaW0HFBB1d2qB+GwMTrkvyDw/UNQIkINNf8JT8dZoRXsPll9ou75FLy6k
egiUSE+upefBt030bNsaqMm5Tend94X1C0X69FrLWsi8RicR1nfHxcDT7Q47KY5l8OOcF7zYtT5z
Hy0LSKRn52RWUsQcI8qY5EJKqke8ex56Gz5BoJF/MDpEh+owl3dlW3F9OmKK0+B5hL0akTlk1gYV
wlIUYZ3AYlfWOEIGu0CCpuL5pk8Sz+muYTsib8th1dUOnqQBzBO0MqpHc5A4TXFZ3ioeXktgFxWo
N6hk8nANuEll/tObIui0KNp3qbfNr8RqvE2MvRdicqiv+Irbbklgpke1HTzcX0RNgQut2TAEmmMb
6kDKGqlBF3DJTW3DscYwFB8JHTEBMdBJvaxvKhtugOmI4amyC50EoyuugeHABbe0V4l+RBiSckLg
sDaRa8NHHBVNZ2sClbhDsiuAhAWGAy+7boVpVwPqIiedFoMdVmBPay6EMhnnGCmkbo/OE6o9tROr
2CBq4joHgb+xjNa5KpIx3yoa4JlmVModG4+ouiLZXod2sPL0RN7EAGBXhHecRnXzkoMi3FUAZh4L
OVasLbwRUU0IN+Sjuys0PtmudkXcPqjyu6upj3ZsdqswG8R+tM0XvTVRkI+5VeuUIgUAS/nYQKDb
R3UCdrtmfRQmaOxYafwd1ZUQkQacMQYH++uyyNF3Swo2CVlTYi7FQLKWutMt7lb+qosM2DZobPO2
gYFdDdXAeV9lN5oDM8Bo4IcipNkg95CmOzS0VJDeTUhZ1CzeCFyJcgCfov8SxQ1HoFDrKzS1WLjo
ASlAlXjDJj+FKKmptkm7yZ0yv2NdGVcYso0IR402xEG/wosvS38TAsGItev81Y5amMKt0tgLjRcq
CEUdakkJ9IO8Hq9029A4K4EY9VEJ/yiCKKOAN3802FwcgZpYWSMslVaU0KoCt3ouy7I6qBUejl4h
o6039JiT+8JcAch9o/JPWRCdzX3GvbO2ag+h9bxCbQFG9hI8j72LQ4QDjMbhsB/0H01vF/uK0j2k
IkpAlQZSOQbBvWgxJ1p1WveGP5q6hV0vNzIRzTvGRNa15oRUjxz1l90ayaZEavXR6Zw335aA2Uoy
CBTQfoPn1dZUb3ioBjEW2AqabjLvwIKIBsus1iL3p2ZbU6AcpcH7RpjGdDf2AANQ4NS1Ep4CT97B
fSvr9YwdnxvJrlEM70E36+RR8G4EJF73JO5JUV+zqH4VNXWKPMl4QEifi8ht1XWnqyBIK01d2LaS
rnpIuwsxpOgREr4t+xESJkjAbN143Hy1S8UJNz4fOlzQb3vF1yH9kJAhmzPUWGMheuiYdn0dYnOx
Yip4ivvqsJZx+kfHLnGFplP8sx5IdJt2o7wVGHqRbDBqGIfisSCwvKPAhuaU6vY/iPZeQZdZJF2h
wOBs2q/KhsRR14JVCMPsN51jS2c9tI7JYyQLqUbJ3K+u+1iIRVUW5cHn2Nn5OaKY4PyoUFBX1VMo
60BwcFGhkKFDf4vM8M7E+HmlJRBmRcALyu5xSlno7uBe6RiaEGDZAyhi7jR1RGqmwekDkBRIpsou
x2vHadE39mX0XLtkrqVO0aGKuBpMtcOFFcHEZRyEIJtJA6OgW1bgcrpXvCVJLUexjZiIinQ/rJG+
z3aUaZRlFEF3bDVjWAOdltBHIE6oHf5CYwpT0sHhaVW3tbHVowo2ejlgiECt8QauyX0YRfI7MKBw
WaSFvQXbgpQTKh5L0v0+NIGGqx9cPQQZFXyxrVR7s7YKig4AbCgTCN4XzZB7a9nafzynaT0qpH0/
PfcVZKtgR8GYMVdZNwiSvy7IZGRw0ZgLraG5tsClewSAZlOX+Fl5nHJLSxJPUh7VnoEbPRd7bCLJ
SxmY9lTIgQNbcMyWUquJ5qIyZfwCp4peu6ZGEtRS0DdHsBCsmmdeV7lHRgXAxm+r65s/noVKoUDb
V4nzd0lidgv2BqvrQQ7Tr0v+VFoiVq1BMd/X2d2IQqAcOOmUqhzAy0Ai2p34aPyo3wqEMhdZSYVS
xqJbFZYabUtguFeCoAo3RKK2RcV1C8fNjnYl1k5ImCJoFkg4Ko2jIwgcWeWeItb4ZOGFcOT/i1lB
7SvrpAmUtWj8AdoeACQQiOpvpQF5SUKu+B1ZRsArIcJDoC8YGmPSOhAtrH3LkNzzgmog3PnoucKX
NuRa9ya0cAV55YqXaQu3IKyuooZ8D1Lycq1Tv0MsxLBRBgnNa12LArxA+41RwEHOKZWiV9+2iv5E
PRtOpNDJUFq2dS1cIkuuCwhNhIfrPBnKW9TDzXU5JgXKENgD2GUAn40zL+kNJIFMPuKWVYHF5yT8
QbYaDFoQLEXZoFljmeA4PVPZSq0NtkBpqCjAcafyY7SvlRDNNx19LtRUSTMdCgOEWYbZ0HLMXSSX
DdZiGQzABYLySVIV39juvQOJgRhvsiRRRyCuhQKcBh1kancYvqw9aGGgPqeyadqIHx6xwkuRUh0b
21jdd35qPvgJmVkFrP2jmuew03rHgVoPpBUwZEly3qTASxEczhWAb9vUtBurgyqJSPnr2ExwSR0d
WjWARs5DslnXdfAquBYXcUuyghy72LL4ycyJTqBAA2AtQAd8i5AdaAkVLbZJj1VRiEFC1aHuqsE3
IpZzbk0sSMDG9OUTr2Bt28IJhwUtXfe60DT2TYjbnKuF/U7nAgMJq/R3NmluddcXYJCxGIvs/JD1
0HddMFWcRyTLdJ3sjoxjVB9yybQlGPcEjokAvpkmz+DJn+za4shpE2yMAyyELQewACK9IJ94/Vao
x1rRakwGpMQwIF44BYzYwec0V3r0yWp+6DIsFPNxBCAFKC8on7GG0bcyj7tj5JsWtwrLrtIpqFJJ
G6kpIyEjA13c6Dpodu5uDdSK0VBaJaUlJjGEoEqz7Vgb8lcW1lhrotm78FyQU+ft0U/6rxtSCoim
wubPf/2//NfbY0CY+9//pf1/sG/YJQfoFKOKhj6h9fx3P28auuHopkEVyNRV7fPnGzYsL+4hO0B/
/uaN+TLThh/nm/jqiE4TpkOsbuiWKdSZ6zp5NrsJizY7aON+kE9w46wIbjKUx7/ZDkOkSkcIqZOv
Bqv1uSu5GuvUozIFJa+3aFhhEU4JKhpu/l0r+udWRGGO0UTfOnSOPLIzs6Plk+QFR6fsCeWNzfnm
Tk0/E49QsS4dQwjjc3ORylvfCOziwMXDFT64F3zkL31/+vsPywulgEQrVKc4FD+o1GDo8+9+vvn5
8zlpSnjY/HwxrO14m7mr89/Xpv5niGtm6dXv//4vqasm0/1hfKbF9+H3wya2YZi5Beq6D/LJ0Q5e
i4IZGEIoq0tEzJDFqMDtPo/K4/mWLw3cbF/WoCy5SURxUEw0YFd5c6Fnl74vP3csz5POt1STiQFr
CbHc/5cTP9uVA2ImijoyM+kI9/sRGsy/Gh9T/fz7bYeAKKv5vke1WRNwdbfnG5iWzteZtzHpQjhD
I7X5uYGK0nPeWEpxkPJYADtE7qv6db6JaQ7PNKHN+kCmHQOqzEOMSfRrMBiLpiGkks8KgMeUF8z5
1i50SJudXxJoEiB8tiLkGODwXXVViguL6lIT+ucxy4zYMYZptwOoSKGFA7obLzRxet3+Z1r+2rAf
NiSCWZ4GULA4gJrM2gVFifOjdOn7099/+L6LankKtKk4dAS2MNaP5z9/aYSmv//weU3hyRSNTDmC
RkFDVRKY3L/swezIwqowtoJYFoeSqJLT6cIETP/6l0UrhWk7BHjSFLPP51z2lDur8tAneAAQmYfh
suXt4g6H80N1ciY+NDQ7AWWlJGD4yvLgULbD3R4Np/MNnJwLiS85uH3BY2N29yU2xVqtClEQn/SN
4QdbxX1i3/67RmbrSbrwzixMww9WgBzvaMJgtqkBptfnmzl5lDhCSiDrumGZs83dJGOL96LBabUF
sgji/MEYkNB8ON/Kybl3JC1oaICo2mxKzLZSJP5FXLeo97k3BsaXK+vlfBunpt3QdcMWDi9u05m1
gW9aXbtGWx4U1P3kJofq+O8amN18FqXWcrRowKmWTfEjKMoLDZwaJaFqQtUNXaML8x5Qs2IEx/yQ
vFVYCPZbMsV5tj/fi1OLV2jSlLoGx0bOh8mNaxcd2jo/WM1eiV/68q7WLoSi00DMd7rQTQHt2pCa
ZczOKunE0muTCBRGj2mEU+wVVd6ZiFlHnncNfWPEa6tPLwzeqen/2OjseCEz3RYk8nLyYb8WuvPz
/KidnJoPXZpNzUBdrUvaOD+QVLe8KzcgO7eqm/t/0IogbBAqHkLCnh0sqSdDIlOvOJCtCu6l/0tE
L6N+4SY5OVAWhSEH83HDkrMdr6tk13MA6gcruoanb12Y/JPr68Pn9c8X1SirFoaUyuRTgA/1A5cV
Ik3nx+nkArMsa1rF5AbELMQakzwLddHnB4/yItU40iMoLU5F64hE3s40/tGQ/ae9ecwI9NSKh4j2
YsKSZDwOQC3O9+ivkO3LnnGYddsS0xk52zN2nSB63bjZobSBmWx94MByg4IbZWvInMlPdJLOt3hy
nj40ONsvgZ8lVlLSIIKYWHr4CCxlu/NNnNw0DrVRx+R+MeYPX9MsceZOaQJnTK1HBrb4XZj2wr46
38zJ1fChmdmKY9ubo53QDBoM+MBtkfovdCQiwlVLpcyj4fPtTXt9PlWmqqnCNJknW5+tvgI9Bmid
fn6o0ofIBWSwjux9gUJ+e2H8Tu3UDw0ZszCfsh2cHElD8k+Q7Q1xd74fp1aAqZKW0Eyyr6ozjeuH
kFIFX6bhOMjnDQziwDBjEXShB1+HivyNRsRHCsRQDWN2bAZ+OZpD4qSHPLwHsiFyb8U9gCnJa4Gq
0vnuTMP+eVo+tzXrTomWSwC7Lz0M/Wvq/XEwSnMA/msgD+MEyt0N5LjzLX5d3yb+8ram6Q4eW7ox
zd+HARQNWfwCRtkB6nINEiG7ozAIz+R8K9PvnvVLqKSNCJ0cB8L27FJoNIDvZqCkB2Fcm1Q20OZ9
GZxdrO+K7vf5pk5kLciDfWhr1iOvNmNyfbSVdYhMonnQjAfEw6BxvsOOXjYKgDtgnt1vxzn2Efiy
6kJnvy55foC0HcNRdY13wuxUwuw7caBPklW8timppRfW44kZ+/T52Xp0ANOXxhBN5uD7oABPslW8
69y6EO1+3VifOzFbidKRmpQdrRTJteevRnHViLfzM3WiI6ausfgEMRao49kZFPdgi+BupIefcfaj
9YAQOBSMVucb0fSvSw8hG51QZHrq4BDzeYGHINBEhdTOIXqzF++UcwP7QcbXnKqNci2aO1gmvvN0
vtETR8bHNud3LcwWI0FjOj3YWNvB4o1yZ+2Bcomzo+v87VjF/NTWLBQKXUcfDRxoDxJcWIeKlUAm
Vhte/kGPAI4K6G/CUc3ZckhHG2yYyabSnadJt75bKS1+JCbUmfHn+ab+ChNmh4XJaeRYJmvDIa39
ecYgaNudWtMjqn6Yxx5wHthYf0xMVpffCvHNNNx123z3zaseFmjQg4AU6N3cO9ktNY7ABYNxH6Pi
318Vweb8T/uys21dtVWWEW9Ac/rP51/Wx0WtKL6jP/IYfCn17zD3//y7FmaHV/2fFozskDoP//Lr
s5EFW+aghMfvLzW4UdFKoex1/vdb8902G6Hp7z9cJ6VrgbBTacEGJ5ktYMPF5k10aU+fbAW2nW5N
xyvVz8+ttBrqKNjAG4+gQmBpIdGru4gvt/D2m+6XosN79KqD3sc/NIDOvVkcQYU9eGG8tSSghDah
2E2xenu+719Xh4WyFHIckovO0eev0ihze01Vc//YOM+W9T28kOW49PlZpwWOE1EHgvVYYu+SbJq/
e2vZDOZ0XRmqTkVJn50jRRTkEJNMcGfjrum3YX9hZZz4+Xyft7pwbJVNPbu2ghSoi6to7iPgv3Rh
yX/w83XLsrlQMBakbvF5SUCh1XJbrezHsrotMV26cMqe+vVCEwJ5Ip3UhjrbOZEwkH0dehd3j+th
U/Z/f26JwjnzSCkKTr7ZJaXlmZmHSuwdLQwGdDbO3974RPlSlzCsDA4vY/Z9wxdQ6BRbeQxwIcAO
r1AuZPpOjc+HBsQszEepTxvSUsKhARnjbdPsQpg6je+nO4HVaWnIdmqabVlfkm+wAMn91Zl3dBpe
RUhuLAbzHyxQiFKWSqzACS+nLn44unI1D7GDhAZUeb+dWx21vvPHw9dDiweKYbE2Cbd1dV4NNpW6
VgZAvkdOoMHbQC00sDPW//5C/dTKbB9oylDWpWEExwBFaeTL/3aKirf9x17MrkCqh6gytHy/Lq/q
4ArA2vlROrGQPn1/Ngv8ckLbQATH4cnGQqG4cEafmASuC0eSNhQOYfTsEA1MPKahRMTHLF3p+Mfc
8MJSgguJkC/hH0vUcED2WoIsKA19XklVUcZwE2hEbeqFC7Iz3UMRK0mBhxdG68S2YEcIdoatarDH
Z8dSEmB6CR+uOibyjncipA3hXMjnTT92tvM+NTGN6IdtUWR+yKleVMcI7u2mT8EoS3QncYUf1Qcn
ao5VZeLNggY1CLkEqN359XCqed4HKvgJzRJyHgyCWveRB9FLMMLwIMoR7ytL8cy7XLfr+zA3m606
BiEEJdW8qoi6L2SaTyxHQA//1/ys96mvjqpQtPK4KfqXSHk537lptc3HVvCH57ejkhafbSYT2egB
7nB57LWncjwWWEppMIzbK0c2a8W7Ot/aqcUiMPZG5FYHMDIv+UjYW1A/ZHlsMM7SgY8X5ruRX6q0
nlj8lGJM7vgpDLLmiz+uU3RzMrM8ogLktsGqT967rlhgLAZa7nyHTk2OaUK/oCgDAGYO34ELURSy
68sjoiqPpeVdd6Zx4V47NWamRRabW4FtNh+zMg36UYZleYRo2T5iPaE/RFqNgUWIafH53pxaDLau
0x3oKWTmZgGYB6pTDY2sPsKPzcDFv8DR33UW4s41HMrY1u6xQV6fb1M7NYTU+HXivr8OxNlRhRBP
A0eWRhMoECAIrY0PYjn+g0HFxqP9tmmfu7B56BBtaB30+INd4ohNUduP53/JqYH+8EPmcIC66Eof
zF59rNHMt9rDQH07K57PN3LqMPnYyGyIseSoEKYq62NTr0blPhquTRtAPwJ46jH04XNf2N8nR9eY
9pvDW0UTU6c/nJ1BhNhsPtApFR5QWR9C171w1VxqYXY+2anbagKlqGNZgJYdTcRte/fCNvua17et
SRwA0hApcIfL5nM3HNtRO2EO1bFSHmDoZNCKAu3BKV41I90Jd4eU+kKDSf0PJutDq9N++TB4rl0l
aTqM1THu4V23V6l4cnHYGjGqATHcxIsCssr5Jv+CgcwPZNs0bAIDw6ToNzuQXRjYWM749TGNMfDR
rpLu1XcfcneLFUDiX7UBbDrlHR73hb6enMYP7U5//6GvXoBFTe4FtOuLe2Dcz256KbV8coMBapKq
LVmScrbT/ayuOiV3q6PB+8W6TbBC0TcXhm8ani/DNw2etCnLIoH/uRvoZyLpwImCL2wLxBqvDOdg
VQ96s9cce6lVfzL7p+bdK+13P79L/jYejmUKoAEKK4AGkNyz3eYhQjoWBnsBlxEVMZviH0zSx+/P
9poMhw6lEb4P7xRGjWguPAJPXQAfvz/bZnBfojhCeerYDGSuXawhVoXwcGuwtXqZTHROPx78ozIC
ND4/caeW38eWZ1tN+NgcxJKeZVjsjma7SLILscc0NvOVwcTw7iErLqmmfV4Z2oDCToLb0RHreMd6
khUhDv6ev/9uP2xV5QVnC5Po257nhQBLA8EKRXXUNoqBBA7Knecb+LqJpgYcU1P/95KeLbER/U64
6y0N9LA7tjrK68S9/6CNKakF049wTczOAtHFfaT7XnXscMGK1vHkAH/h1vg6G3SDRwpBJ+9qZ34v
OV7vtsjTV8cMJEC9Uj1uw3UUXYidvq6qz63M9ksCh7lshFIeE/ESGvdOsj4/UF9vc77vYOCh/u9I
zSaj6Q3C59zkgiheqNIRvWzhPsHm3yfVbijupHYpXDo1/VNkZoMI4ayZn6GUQ6hw67I6DnD4FQMr
DzD27YXJudCIM0ulaK3RV0NsV0c/v8f93UFBX3s8P3JfTxqeiywAjZSWKsk8fd6NbhgWUC7Y7+j8
KjVOPcsW5H6Iwx+OPRdOtdPd+b+2ZmeL2ksfmeSECKXe2jqFpE0oL+zK6ed+Plw+d2d2uIQhtHs0
ULg98ZYJMXhvbApJpr7Qa+R6yktP0hNRwqf2rNkM9ajgeUig1Uffe3Q5LQPlWs29RaWtarmzWYlK
fFP01712YUOd2rYfpm2ORQjdoucP4aSh7dvoXvdWwtnWl8DRl1rRPy+O1mxKyKe0QrTXh69euPfL
R+6i80vwwrKwZqFCjmVE4yDae/T/h7Qz3Y3baNr2ERHgvvydVZJl2RIlO/YfIo4T7vvOo38v+sMT
z/TwG2KUAAESDNTF7q6urq7lvuFlcaAL3do314LOQZHfWm4KhnQwSxBCRtTCBvoFrjZ1ZQrz319R
OzE0UbVDM3l1yRSGr4MHUsVKCnZx/LnwQKWWRrsoPclzPZdBd29c+E63Qf401T+v78GiAFW3CISR
mJDFhIUUAfLXlxrRo+hrcIiKL+8YXsNScmFavB6ELa4GOWq7XqldYP61cquuGLHFrz8Zfv79xGfW
SXva08Dwsgrr2b3Upofr3794EGgxJtPNbXnxIKf/WRvBMKhcCxTzbPpSEXsi2rBvgTK7LmnRgM0R
eocAgHrxTmxtuZRADsKt6OnmMv2DYoJ5W6mwPTctffPJdHdd4MKTjrPhMC2a11Q8MsFkxg1I2pGp
w/edGPej3m+jsYNY7qhZD7H1sU9nHjkAF6UVuYtLSnqD2Ov8FLmoEKPVFIoWonl9DAcTCId695Sl
32zj/vr8lqzLnBokCGuQyxI124eCZgRNmqBlzEtf9/ZhrN7Hg74iZkkFVYuSSp48ZMbFnJlkGy3d
7lrjmkCYwpbVH5Nwct6hHKdCBHtc6FLXSMlMy0NQsAUXEcCBuvyW01Zfrbgel7UzmMxTWeKRtUqw
KiILWdnnwHsFFZF+9MMowxQtu7L1SPin4f8TGWYLbxemKxfc8no6FFrNEb2LHCFQqHT6kZt2DRoi
p7r9CGrSt+uasSQCfEea2Qyqxkjmn1sNkCOVWKvT1iWst/nsgW52ffwlDT8df/79xCoFfQgqss74
lhZsE3MC5+fJaveZdrwuZ0nDqUXjkYADbF8Ec5PSsmlXz1uXUtw7uHUBKeRV2vaH62IWp2PwCJmT
ng4PuPPpyGMN+4sECivviI1vHmCDVNVNTYzuupwFjxQ7RF4G4lmKusXAS9cPmu+Do+7merE1wa6b
lPu+vLfCJ7XalWs+6YIS0CnA+5BAtYobL1g/KRr6qEib0TX9n822yv68PpmFRVMolVENk4uDMJJ4
iuh+7+DTGzDc8AYfpvS+mcBrW1myX2E3wf9ADEEPFUQ0qq0FwwCWu5VI3cSaQe2p+W/UXYOH9iLF
z7r1pPoHIw9mKo9NEVnbHIZrIKa2Ol3AsDHoO42m4HfMWtfnaDkeiyWmgHNdzs2yCUe3TY+09ccw
NXsP0ffrQhZ37kSIqI+x3im9HI0YqHTzlk/veHwrdIL+OwlhTcGFjmLDz0aXVvoeaPp0oyUrJ3dR
O05ECNoBmkJjgATCFKK/wGWwHyWYibu1bPPaQs2/n9ihaJDGCQrb0Q3qu4F4bf18fSPWZiHYUb0Z
FL+hotyN2gdap73u4+Q8Otb+v0mZv+JkFoCsaVYUxqMbGh/MQNoaHdAyzoO+lntZXi1OKy6DQbu9
MJtc7bxRDvIRROWdYm3V2wvHKE/Qf48vzIOaBiW0e9RKmQ6DdhclK0+FhdvgbPzZwTxZJxijU4oO
qtH1p72ngPECwsPh+lYsijCoH6FngWyAJSyRZvtpErTAZkNbqxV7+oBNZX9dxOIunIgQVgnsB9rq
Un900+rJBJu8fPlv4wurFFRabAQ9U3DardXtOHfXx19aIupYNXpfFI0rWRhfHsgVdo06uYb5Esl/
jUUHxtVKfcc8hmj0DZSJIgZuSQqpznd6BPEnG8JCdilqhcDY9ekXiKI7y3oIu2Fly5f2w5iBEXRc
dmYkWCqlLoI07xuZZ8mHWpa2dMWs3BlL7xAeiBZlTyQhLU3sQ6iAoM193iiurwO/zynPYkXeGI0G
TxUsR9EEQH79A0i4hylaK6hb8jmYF+gJoO8aF8UTjWE0fkl1g+vUc5W2HT2otHbpBwc4nJuhACyL
Qy7jGdJwMUM1nG9bChXIRMRVdVtd3rXUKsLZcl355o0XFeNUgqAY9dR0cFYhoYdv5Ck6DP/46Tv0
m5w+CTI0Dz0X9KEfsxSYQF1x5XRnedssvovW2lKXVM7mQUoKjiTVZQuR5+kDkMOTm4NTmsILA+Pb
9XValIAuk+6mu++i80WKpCKY0nxyGzg/giba/Lw+/pIRIPtkEDjADWIW5zsN8rTWgIc2ukYT7eH/
8SJpL93cVYM6nQqZJ3li70Ow4nSlKUZ3ggBO26jqOyzx6fiCujbJOEWlwyQ0/whm3WDsri/SkrKe
ji8oazKqsF5m3FcOzyOloOlNfW6MdF9oK+ZyabdJERCr51FhE+c6XyhN9byyj7vRjSOgHtSak337
VAjOUTeoKKS1LiIp+FiDBYxiTxgqPii5/FGDujYZjD2lKSvP46XnOR06AJXQRzP3DQrbkqaBBmh4
2buDV2c72QGVM897UKEyG84qNQ23EMfXW0uCWaXUC+e5rYfyVTUhxB6IhwN5LQ/diglf2MqzbxK2
cjRkamEavqnMwm2T/uykl1J9suWVN9XSTXEmR7hcw0FKS1mpelcDg2iIn+UI4oxwMxSfS/u5k/Z9
86bDo3ddTy+7RyyLbmyqHqgHxTUUHUNDIfZaxVA6x9COWw4pxQpeoB0QRcVwtPxkM0XAf2WvsHFW
WrEifeGuV0kDEoEEi4WPEEyJ5CS9I9lW6yrOnxHcs1TdAf+W5R88YyVJs7iJdHaQmsWvwL04PyY1
GNJ0O2SdO6n/JIBCzjUxBcCGUXFzPZ1FQaQ815ByWfHkPxcUJfUEln4LRTbws+kmmFYM13wChFuQ
AluuJ5uKwcuwiKWVkp0PQ++2Feynmn6clGpbaWvp7CUxBtqA90D45cJ1kLUxzUu9HNww3aUhKH0v
ylq/7poI4VxVVRjTPYSIwQFMeCspD9ZaBGFNhHCktAiY/2FChCYdxvADjXDKmgov2F/CIFjFOeCr
kWM432+okHLwy+vBBS1IBlP99sv8dPhfRuPkHgxUKytkjeH7L7b+1MS3P6vOhhduD91s0sHDhnKX
7yPpQwawS397RPxMhHq+QHB2dTR8sgc+xJ+/wKTbTbbWMLOyC+LxnqYmc+AzH9wWRP4Idqvo7+t2
ck3A/PvJPoRKUHfWfB704bv0A3zPdww/F80TsqO+R/z+oCl0uwba04XQJmlp5QSp779JECag6qUv
1xkSwmKr3mvx/j3Dz+8Mnjhz0PF8fdJR1TMoxXq3mMqtHKbbtVzV0lVBJez/BFjCOSvtpLN1j9vR
tp6ABYacZ+dP6U4aNrm9UhD+a7VFGzuDwNEmBEAUddnnkwFecAKEeGzdpHIVY+9391r05hTHTn0E
lHHfqEc/LOmR3vc030bWl+tLufBqmx0gjC8YLBTpCTMtfC3LK5hVXBWmQqcDXDxpt7OZDECzhVJr
Wtu7haUlookFg12NqLFY/WiCwcgPTuEqKcCf3p0efJQqyANgUwWxc0UP568X1vZM2Dz7k4NU2poH
TIdduDrv+jx76NqDVD/7yc84eLNi+GIGbcWELq3n6fSE9UxwcVrQvgvXy5I/6gY0+0A9NPX4oOkm
yJrjRp169/oWLlgL4kdzNT/gcjwkBQUKa6d0Blkp3EzdjD/zldEXfJmz0YWzpgFpmrUWo3fAwn8Z
rXslPjrZ2/UpLNWAnEnRzjeq7h0orTSkjONdD+WJHn6t/XDXOv9U1FDDISkNR69+qCF0vy55bfEE
S2VUg51CLFu4M9Qqob53XKlnE5udhhMNlGpIHSaa6VyKDhoQVtcyPfPfixpu0xdDESCeE2hN5+N7
Qdo1ZNVz17C/heWjaj9U8Y/bl4guQDxnee6METEnEijpQy1ICjd5hD/PGFZOzNIOnA4vqK9sRTQp
jWnhAr7fdX90kIO94/sNWhpI6tB9YgquX9uDryRJWu6O+pNTf/Yqc0XAkkkD8RJkUt404GYJM8jG
WusMnjJumOcfhhA8+qjezFTXfg1ucNGvPMKXTuRcawC+iU7BhmhBiU1nTRPQp9HZL1IOn1qegKfj
WitviwXNMigFBDqL2gY6XATNgsOw8Is6K93wH8AE6r9o7bq+Lwumkq5vLgJTp2qCy+BcdYmwTVIz
JaWbAKu9qST9Ie9jsAshzQHNuQINPZZuBpOgQuNUpnDcY9twHJhjS7dMoRSUdjMB8fVZLajzmQRh
2VIFPhW1Z1YFAKh2eojttZ7BBXU7kyDoc9pD8BuVzCGGIjAIDy2Y93AM0eRifr0+lyUVILo6dwRx
XQMPdb5DtS1ZQ+/5pWsMrt18LMH3N47XRSwFIsDc/VeGCO4AsXfZRzoXZlXfNzUUUNJbAha7Y37W
vU9pBzP3Z0Ndu6UXN4mHM+EA0K4uokxy3pkxjJ/4BTZEwkcw8q/PamV8seg0bFQMWsX4if1RhzNp
+Pv6+AsmAGSbf7/fESxO0IWVYvp64QbNnKBS7V0cP7JY/02Ker79ftDlvR9qSEm3NYDtkIY2W89c
CZasrZVgBmJVKpPWZi5d1/xRavmjV0R31yeyJmL+/eQSJntb/r/lKoJ9TXq4WbnC1rZDOPOhZNZ6
rrFQU03eaC9BKiRtprXTuDYL4dx7ntfIpYwUyz+msFkWu/+2SrPdOVmlNoeDOvNnV4inJx2Gfvs4
cJN9uS5l0XqdqK7gkld1AWBiyizictvJjypN9PIhij5HayU9yqL1OpEkWK+cehJNSzmEDtmh0I+O
/QSrvA1smqqF+j62vWI/xerRk+N7W2pBCKy/JqF8B4MirI/wpHaB9e365K8rClWi50sM6Sk4GRlL
nKf7INs29WP8jfbH60KWoqwn1kERo/RTmYZyEnOivFZRdjg/ycYr/HYX12G/CYpkglDSeInZ7D3I
i9XGDsHJax1IT316kVcM/LLWkvbUQfyiN0LQKiUwnbIvee951SHOD9JaffXS+5nZ/hYgKJQDcOGE
D1+4kVa9WEC2hzrkCMBilLWy11VImnTn0A3GQ88s1cA5EMM8VqX8fH3Vl7f292cI2jbJ8UQ2mXss
bx+tDprXAubDBnh+MISuS1o+Qf9KEuvls0DrTaNCErzoU/Ahlz9nwV3uf1jt0Fo+QL8FCbeMY3lV
23asbKfuwFcAepBDcX0uy9f/790zhTsm9uI+8zJe6GUOEaPyZuZPZfoUyh/1Aj62Y+//GINxf13o
2ryE68BX7aYgwMPt7zxq9VNq8zh/19X5e+nmTzixpVZTmmo1i5DgWFKq9tkAInTM60PVW4frs/n/
HPffsmbNPJE1+SOlEqXBNR08NerPVH+zrC8zXbncgHdX/NWpb874PTGOQMmsqOKK0pvC4YbrpUs6
DQ2plWPdHGTnLQP6sF2Z4eJ+GdRLAgBHVE4s0pASrZiyZmK/LAhxn3khbFeuvvlwCq9osvC/JQjz
sD1DjVKfq8Ko7p32Ts+3RvEaS4cy2PvKh7FeyTwu2sQTcYLJApHYgRum5w6ENQyGrtsbEOeigt/T
EWwROMd+EZosWBkfvzZrFn1lscR4AMUXsTwqLFag7AhqVZ9D/28v3Fj5o799T6XH6VQ0wQYlUKgo
2jwVQw3oRfM3wYrdXlEuTTBAZaLotQkpkyslh9anVPrT0N1fP6Er2y3WMMRJNwRA8nM1QEH50kXD
yilcnoJOBBHoEPOiT7hQ02iApa5wterO60CHtY8+1C/vmcRvIYLRNIbc0ZJm9nGruzH63Bvv8dGN
3+MLFrNT0rrNcsYfjYMR3sOCc/37F03VyfiClazpNuSOZpGU+jmWHqzgm+ofrXRaWaa1vRAsieWQ
K7DjeZn8fQTFj4lPtSJi8f43LAwhRUPU1qrn9h4SvAYIEEL29rCX+n/i7GhE9ANZ3+HdWxG1vGi/
RQlvs47MbNgbBAD86G7UvzbdHy3N+rW18gRcXrTfYgTdyuCX7YHr5Rrx/4DCWDI/xPHKHbK2aIJ6
qS30tZmJG9o30CHvKe2Hp+TBq+2t6bzLovyejaBpY5kBufUragI5HFzM6XYV1mlxX0wdiiKFfy4a
ctK+kAaeNxj4Mt752qOdfczLj2a7gqGyZLhoeABwmAoD5aIhZ7BSeGOiAeMLN+xwlNf2fdH7OxUg
qLLlTE4SeVyEbfUYpz/a/JhYLQDXL431bNR/WV2yy7uVSS2t3alMQadLXVOHEAYs1zQOsDh68UG1
9mn19bq5WdK3UymCSpPlCWKlZWaq9LUcIbOlpvsQwuG6hhKxNh1BsdPGjKo6qXm1O56bNnBcltUh
UQJ9E2fjilc7+yWim3Q6KUGzLas10rxhUnDDBjCoxw/TALf2rpc/2+rb9QVcm9e8wCderTL4FFN0
zEtRd2NIAfPdNHyMh3cEuU9nJHhiWSvX2pig4bRmWcVOGwmivuPi0WnGoUJn5nEQewOVUh6c2OZG
aE3z0SiKF8XujyGeJdhS76geM05kiXHHvPX8QZm9perev5OpaI42a6Riyzbh3+mIoUcJDBk4wglh
2OlRaZ5s/R1+wOkUBJPQ+mEywaWCswTIj1z+WUP8d12z1mYgGIBpaGCrDJBgudq0Ub79t9GFg99S
JUXlA/5kmh/Nep+950o+XR/hvLepH/umP6uTfCe1X8z4c1X8CIOVqoR5lMuT/nuXhZNuBGYL97pc
uH7+OY2/yOGL1O3/20IJBzwcLYuSVY7eMB58bbuWFV8M/50ulHC0DdmLO8djm9s43pURjNLxl4AS
x6z4IKWf9SE9UHa8sa0f+vDQqR8D529NO6SQEfy3aQpvsbwG/sKCrdBtqaho/INcudcFLBvK/20V
RWHnhtIvilbz5weMqjwP+l2YHobgkxJ9uS7l+qGhXv1ciod7NuUpUjReetqdNq64gGvjC8deMcM+
qQreSGpJY8R9slYpuajQGpXF1DFatikWSdCpZEJJXvHMSzuKXbWNPVQ/vGKNCGJxGidihGnkoaKO
psatVVefq/CrBzr/O/bhRIBgvMJRjUoQQPBj4Zy1mr/N/I//JkCwX5Pd9E03MIN02CkTqO4r1ndR
XYE+gwGE1LUsFl13SkQxFIAv1P9sowqi56Mi7ZN+xQdfkzL/fuI9qFCxh309X4S0JQzKvje+5bj8
ibWWSVwTJFgxp8vCLvBYLt8fNrX/qmevHaidY//lHduC+wDDCGZJE3tsx76JrSnC7E8SdcQ6+kv5
1HURi0fkXxEUS5yvWR7LSehN2HzZIbSzmbyv1VqwfvF4nIgQrEhqdR7Ii5xy468JMIa/r09gbXTh
8HmWZA/DyBO/8V8olYtXDO3a8MLRq6RKL9WMLZCsY6aBkb6y/ouqdLI4wsnzGk2tQgudzcyjfci/
PWtrmaG1HZ5/PzkVftGlpTmnpY1kO0ZPZHPztdtoeZFA3LQAZp4py85FyGNDCZHBJMhMx/02Xk0Y
LM6BAwB7LmXp2PJzASUOaJrEJXGiNNpAtbIx+w+h+dQHykEJnY0Wdjslf7GaH5PxEHuPBX19kfNI
7ePKbq19h3Cva31TJnVX8B3e57E5mDCwrCnE0lraAInOCPiqetFtk0Vekxldn1Loo9w5SbbT67+v
n5ilSZxKEE5M7k3pAA196k7aP37+pJf3GuAUN8qwCeqB6qFaMAuBvyMcGyPx1L4b6/wtLqTwLsh9
8wPRHuu+GE1n5W5R5s0/c1t/yTIc4mJU716UQg4xEGdJPuVvaa1uo4imnmELbsmuTe/a+rFNtE0O
RXY9wh3dxC/QWoRJcaeE2aMeFxvPUrd1GFOdLq8swUUwgM8y8TqoLtJmgAlhCSo4wkap6Mo3v7Y2
mtnspeg1p7BXif5u7JUX7YUVEWQJViTpKru00qF8s+2vgRNvEi3fBpG6mdnVb9/Y01nNynViTUbZ
jMuS3O6b6Xv7MYg2qOq+X20aWlw8mw5A3sNUIIo9D5j01GjzsnyTs7/lodimyqfQ9zdwAu+yfI3f
5uLIsXq0Y6OmJv91UYxdWl4UglNUvAHP/cVowg9dHKwo6ZoI4cwBWWzqEsmfN6/Jf8SSfdd63kqc
ZkEEoC9QePEvPbK/nkYnO6OPXWlIaVa8NbG8Lb7aWb0yhwUlOxMw/34igISDqkhRXrypkbeJ+wes
xmHonb2xdudeJjcBSzmdiuBf+SQd6NyJ2ZDpk6EEIJ82G/BGNklV76b8HhqJQ9Q0Oy0Jjq0TbeLq
1lQdoCY2HDXQ1c0IhWKHVWnkVpcHff6mTdl9wGRbeeXls6Dfc8G7DXgg9aMXDI9WWijGWAXF2zB4
xy5Sh43XT5sOZpxNWhveJq/jFYkL6jE3uys6MSkqPUSgb1uy/SDykJhJKjf0j2HN+14SAPGDBmrt
3HwstvlZnWbokWHkb23zfQzKfeesIVItKKAD5BWwKDYhNVO0qE3cNTnNzfmbwXNXft7slPDLdes2
39/CVYIEhzZzyM8u4coSAwj+IZfztxB2Or3sN2b4V2bUH5pk2CqQ4ir2flijhVqe1W+ZgmmIh0ZL
aPziqhxo/tRfGvk1VLKtMRyvz21Rzow8gcZZuFLz7yfHN+2KFmSFFqWm9KmHLXPvR5TG9YXVbVPA
LG+/KBy6a+dqZfo+6XM5FxfUbZKAHBi/TX1JuiXZ91QklfLNAIWAhuFzclZBKZRJhJ6Lkdo4kxzP
iWYuq3GXrzUpLin16fDC5qh+MLWA9EdvRVJlnypDLx4sczW8d+GRgVdP0TXUMnMx/wVCVDWmqkS1
f/DW9MFBCrI9DCj7SllDRb10lGgXNenD1cH5B7lO2JJKG3LIf4bmjf6vXaTdjfF3K3gwjA+yc8iS
H9fV7XLlMAYGxbYz9AWwFIINr820nUwfD3Ac/W1LzfXNDCE2VFGA/BMXsakmF0vVOytv236SCupc
9IPRf8mTx0gHa2j6bvW3hncFUcLRGfqwaKrCKt5Sc+Okm3Ktn2NhrRTqEqHWo+Ya6C7BVfS1BDw1
qmHfotTrN7ZkJpu6ym6+vtEaIFUwzTYOgggPhlpFYyM37RvcOXJxMCv62bf2GvzdwlRoU5i9Xjp7
8WqEF1JNaaES9lPw5nm9+lQNWbo37LBYiVRfSrEIJVEMjbMDYIBYDWfwCJsqr/Re/aoxdnAqVLW+
u1V/z0UIhsWWA6lXAOt5NYKXdHDru/82vGBYPCkeywYcx9fil9Ym8c09TrwfaRdx5gzunDEWDrue
GWk3NKX96nXlfnzya31/8wzOBAiHwtRAJq38yn6dbNTVhkLw1pytMAPBglTwXeq8NuzXIa93VOts
/nJS/KTpZhhdfD11fmvAIKOYtKSfXyFh3MtjVtjpWzZ+GLMg3mgj8W71dp09FyMo1Dj0+QjeUfqm
Hstg2OnyGiDI5aGgSo62HQKsPDiJlJzPQxtVeap6J36j+Xdj33Vyf/OVPguYI5GccBw9cccNz4u1
VorfjOQTTVuR8j1s3etKNQ9x7oBxXwCpDXLl3KQhXudZreRpbHcxe9HQ/rrN9W0T7AsnXjGGC2t1
Jkc4fpHiJSNsNPGbZzib4s8wWkMcXRMgbIYdW3VRjwgoBt7Jg75VwpWOsAsJQEnqxDxm5ioNd1jY
jdgvtVHpzP4VJDGeyjt7WsMSu3BLkGDIc6/4fGFc0BCltpMPdtIPr3q7a/ydb+37asUpXZrEiQjx
7PHSijIzQoRCYu6TswY+cKFO5zMwhDMXNZ7l2z3De8pD+48X0QlQPOQ391DMUrCweKJgHF8Q6yVG
nJoQWwyv4YMkQyBLd/2NpwIB8zOUzCaW6qIrb5Cnug61qXsdnzvzvvPevPFru0bPeNmOy02BiaKv
dG75vOiPyhDvmXavAkDAjdEbH9Ku3EJZ+3lqm70JvrEkeQd91P/JadWSpbUL9zJ3+0u+QbwM3JEZ
V+rcfmXl5Ed2maqgdSSbwlB2mnaXjOOWFN621x+K4GM3PoaNDzPv0QOTcwjvzOalXbPTlzozLwOr
bfxiRhAfLkkZ8ACMOtW1cn/bAOlcB8nOot8uG271AeYJKzw4YeplucUS0ZKeBDkoR9U1vsrdnWzc
GsUQhp/P3smDb+oVeDAKhtf6YU9ZfdCsMQEuqwz6AjqUTLhXxIg2Sqm27dJgBj0PvD7f5LRxe+Fe
d+hN2FMqXJiHrLc2xWo/xKVtYu1OJM9vnZPJeVMfa8mkq24tP1TTx97/YIfP10/dpW1CBO9kpqfO
0H2CPtJsWbZ5oKpuWG86axtPu+vjLyiaKnOkue0AIeQdez4FQEs8v8BlJ6mxb8q75ENdwnywctEt
rBM4zcQ2mcIMmidMQvckLQi1THelqr8Ppe4x1IaPZTkdrs/lInAyI+zTZ23ztoAbSXT74yqQG0Wu
dIrEvrX6vaH909AO4zmfavWQlBQkyWuNxAu7Q32VQp8yx5QuI2FiZTNlmZNphpuHwbZSn4dyJZ66
sD3EslRMAe9MMhiChk2VVQ2lF5huHTz33bTJv1eUdBbG6/WVW5gH9nZGOtZBUVR0YR6GNllWnkiG
2zkHVdpqK7NYG16YRaw6JUFbhq/lZ4PoSzytpB6WBEAxPtfrgwN9QclalU5YyZ5nuGaVb35a8Vrt
w4ICzxE/Gcb0OZki7nPseF2VtYnpxsNbFXrgNSg7x7rZl4I4QEGF4T2mo/+CzCedyFPlg+nKVNI7
+Tbxf968yxbeAQolw30MVuf5WR/VLFSGvrRcXTm0wU5fA0Re2AViIKy+7MzUAGK+JFPlXgsI5bkp
vTikFffR/tYJgPRNrxBGBCHsxvkEzNYpkwEEUFfzdnW2LZObL6uz8S8cQY+LKiGc4MrKh+bvJF+x
T5eHGc4sik/mcwyfrCasf+b0tdWYiuf2abgpnenJGeonq/turRHbXKrruaD595N7Sa/soAOd3XMj
f58/SMN+ja52aSYzuLsK2Kt2ibg6qFbQ+WVC0YmTbZXom6m/+d1GqeWVi+NSowhFIYMnBuAWF5A9
Dc3TSqQX/uukbzPvQ6C7NysU45NxU2FlAVdSWKikGNSybhv/lcBg3N1Fa6BgS9+PV0UQhzgIB1tQ
WLtnkXIt9F+lPnsxmuEhBlhyxS9fkSEqbQZGjl9DaPc60k/bywfHWtPbSwlUpvOety2DU41bfK5O
Tho5UuYottvsqL1u1rR1tv5nz22iBKfDz8p2oq2aGmYBQRHbHeN9rw5bLZW3WvvUaNbW05Stf/tz
D3l4I3Co4+9egG82fliUnRo6QC7bB7NxDit2/PL0nY8vzMd0pqTOCo/5TNDl7Lz2o3z7fXcuQryv
xyTVlBgRqnmQmk2h3l8/F/Pfi1syw1LPQGSaeXGfetNQ+5MVS646DVAO4Hfmd7Z/13tPjuff7OES
JzqRJURBhjBOqmFEll2/EBV2srVqgQX1pYJFJY3P45G0o/D+9qzOcgrJ8Fz7SwQ8vxzcjI04M0vP
rzVKORfgPWVfh+/Eajy3fsh1Zz9p/f76diyckDMB8wxPTkhFUUVdebXnKlF89FvrAc4YI91V6s5U
mztPsw/X5S1o8Jk84cCb0pAkZsyEEkP+GcTtXRikd2OS/H1dzNLG6NQcKDMxN/hzwkFphzKrwpRp
Rckz6BvmSuh2cXh4SHjXoMkXANFRqofUChQezAnfMprvs5vTfuw7xUUgL0FWilclKFYfKnVp2pnn
Vh2FUodSvdmrhVEcok3yGMDuXIS+Qr0dW7N2DFerdp2yTZLd9fVf2mZeSnPAGaz7izhnl1N34Bem
7iZ+9hTryaOqtUe/dG5N+s9PshMx4gEPqrxveR6Cs7OT/5LXmhJnLRFs1dnwQpDTAGQchENHdzMg
Gcsw3k5WtPUNLqo1AMHF9QIxAGtlkyAVk30NaFFRHkUGPYnTDzl2PtY0BjVRdLy+LUt6S66PRzcv
WaoyBOPeFU1rgXVtukrXbOv80CfWezbeIcI1J2bmQqpzewJuRVgAr4RiTROkPCVYovtxzYgsTuNE
iDANXU4Tve8QAh4zqZnnNLw1/zbr1YkA4VVZRJkd+z4C2jGlmyLavMNROBMgeG9yndO8MS8TSGI7
56Pl3P6emfHHwKWes9NEbQU7K+dJpAeepblaPt33obSfipWX94LKnkkQdlrVu9abCZRcT/o61vsq
ubtdlTCuGlYKmD6FMiJBlfKkUOUmNF3fG+4lyATyodyo3eHmIwHbgk4TBXWMIAwIuqTW4Yzp7Zlu
ETzqn+Cau314IqBQOoDIRbZBSL6lZu0NnZqZbh99sT9J2td3DE8JIXGcuXhYvCeCXMmzvkWPCBdr
38Pxx/XhFwygpVDa6czlQs5FjaevOWkyFZLkmt9No9sqibktjHGbO2tp9cumWYrEVIXreobgp35L
WKdcsZJpMlrJlcNpL/f7LPsgl0/hcAyVeGtpO5mAuJ2vXB8LKvwLNZ0gtQOBiCUIndRKlsp4ctze
/1qaxl4virvEv/khSMEYvtv/hAhXua/JUK/NQjLjU35Ibi6NBSuYhaMicsZkv9DfUZOlYAJt17Vi
uPDa6mMcyPu6Sz8C6LryZJ6PgnAdUvtAKQ8lNhZt2sJRifsqnsLWc9yJfnnL+WGaL15yr32JlLWC
+IWNmdUZZCXFIDsnpkpkM2wqLhcc9248VryjlIo2tlo9Xlfvy3uE0JsCuzWVKVQOilGlQTKMKe/S
5jXTfqZHo/jr9uFnblDMLzTaoFKfG7AW1pphyOz61Rk+28FWyf/j+IKB9Iop16qa8X17a73dTM3q
mBC5wH84fz9vG8G+9840TIPn+G+jfF8Zh/rmKxZMfJae5/lcKCquvZN6VBxZYfXa3VlmuneqNUCk
y8395T7jResKUU8x1S6po0c4Oi1fqYB3gr3s3RzROx9f8D0b2Tc93UhKIHXij+kmzMoVAZeHgJUH
8IBwGtFnVUyf2bHiT3bWFK+5U/zZtOPW6eZafv37dS29tPEY3NmAkIMlxSFWnQZU+ctZl9Svdf8t
1rXtSI2uR0I/LdcSQpc78su0mxbobQ4VWvPvJ29Np6qC3iia5jXojqWzKdcQC9fGnxf0ZPyw7qRQ
axhf83eDtQl/Xl+oteGFAzEYNmSKfd28SuRoje+wbG1uFkBBoc5rzCCUfsGlZfZ1UXq23LymAHtX
9wrM8bcL4HKl8ebXiRD7XfOs08NprJPXKP2j2Wc386biIXDaSJXSYzDT6p6v/2Tao5kWRfTa2rsa
NoQVa71wHs6GF9Y/9CXk5wy/S4zv5X3Wfrt5dc7GF663JK01T+oZXwWo5c/CDg7Xx1/6fsPBETBn
0iqCw+fLM46KOk1SHL0mwV4fj4q3H9SV+OBlNIeaMoXaxLn6lXeecCO0Tmr7kxxFlJS92mG+bapg
20TgENsWRTrZpl9rfF04E9R1UgaNlYKxRXy36l2eVJMdRK9yL2+y4L7qXq8v2qUABzAYMrs8JUge
ilWdfe3RPSoZNKDGz95Gb25+xJwPP4s/MRljGEcEYhh+ioaDMYybXGmgUjFXtn5tFsLJ4MTXOQ//
7LXc5NEOcqDrizRr/rljdj4L4WRM4A3y0GD4RB83hv5F2o/tH9Ti3mw+iHKSAectg7dMrvJ8sajN
A2IiTIbXKi82VhJuqpWraGGZ5hwcLZZE7C7rgPIEFsBWHdpXc6u3z4l6syc+M8yQooR5Fo9ffBPX
EmzwXSr3r0r4mKfONvCz2/d5dvapqJBnwkLRbyXbUI1j7YyvYfjgHwPn5qjd7Oz/Hl5wKINo8AO/
Y3jV/Nqmr+b+uhpdGij8MAAw6KGA9A6P+Hx/q2IsJcPM5VfA5aWHXFbSDaEomyqhplrF4RT3miQr
nMS8+EwDY3jB+qMnvIvSUpteS+X+c6LcXZ+KeCJ+jY57B4E3UTW8m/OpmMrYT1FRTq92OtqfAJYv
XhQpqY9mKUOynMReub0u8HI6TMUGB2XOf1NWI6xda1sTfRRh/xL8kdt7v1x5qV7O53x44e4IqGyP
oorhtRGqp+YPVach+BCsJWfWZiEsWywHleIbiOn0bWFvJmdFw9bGn38/Mbc8OHynDhk/c0hTjx/q
ZOVVIaowniWltZw9qoTpbhOzoorH67cb+u5FKV8VZ2fLHPLnm3f6VIQYqfC1QIorwo8virqpym2w
4uUsLNHM6kA7jDMfQ7FXInK0toy1tHtp5aOd/R9pV7Ykp65sv4gI5uEVqKm73e2ibbftF8IjIMQg
xPz1d6lP3LOrBFFE7eMH+6HCSqSUUqnMlSufvK2U6Nr4wBkgqSAS+UBdXqugUxqtarO0jxCBBJMb
8e9fHiAo3mvwDJwGTXJBdFAduQZI/CNR9JehVrf4dXv9hRt2edlBxUi74LGOi98EQErao23W88wC
vCGy6pMSo0rTj90T7rpc+XRb0MpKocpP8MTBmxX9hK5XCsBdihMdt1Fm+3ESahuux9bw4veLs5A7
Lrqe1Rh+oG/K8N28l7TgfZ0uPl8clcvxp6wvhwHjq+o3rYlIdHt1ViwS4AeImSJCLaqLJW9ZsS3u
TnnZRSBW+c5qvncGxVc6Z48eARt+x8qhvhIlXXuFURgI9hddlLG91v+mdFd1yYaMrelI27ay+sq2
R0xHS8OYhArdecxXso3DLfvn7zr5Z9Fk24EuGlmDQvYuGpvBzyrFB6uOP1s8INlfjZ3abGtaa4cF
jp5QFKoOFpV3k12jmWLSkKhOnPi75o5o2JjWuXlKaTw9joRND1Qb6BY9wgLrjIkKOguA5v7DECct
p1IT4CNqh0RNk5sv6Dpux7hNSgfEFgP6rjje36FNu31MbfZUY+lTv1Taifujaw97penQ5y4mc4lG
I7zYN5aTbNwTS3VjzwKc7IiSRJSUiN8vD0dvZFnLsC4eO/Jx1/YfbIuETbXVRWepcMhBVBYlJcKK
yM+Xpp1dK+eERHb7RMb0VCp1OIDaMgNPQhEBm7uxjVfloQAWpaLIi6KW+HpevEcF52hkJGJF6gPL
/uDkb/r4UbF3cX3Sh3RD3NKGQck63n+wx4ghydMjU15Y45xCzWQf++pWi+HlwYd1QTNQRL+Q/kFk
5Ho2iab2xdhTEqHxSFi6j7w8z1uPgrWd4OGaVZEOx+tAftRwXptNimxZVDttUIOXL+4/wbgFea6E
ty3mO5RTurnwRlKR4IAg1DlIPqJHWUFJWuQRa2t2cFA/nPl2q9kPdTkYu0kHb2/rmiC6ZGN3ZC5K
tKmmJXs03/kGfK36p6cz2pQptfKhRJjIJ9TLgdwt2J/b37lcdeCBLz5Tv151DaViMUOZUsSn9Lkz
yz8KmqTovXO6LWa5d0TfLXgK4C1DzzxXEkNIO3qTjptJPzva7u4eZbBADnr8iLJpAJo8+TEzZ61l
j43eRO1eiT95dXT/1yOTDnwZakmWCftU1wpmctZEtA8sGlpDcP/4yKLDi4Wjhre2dJCLoXdU1uc8
MrNHcuyKf7H4l8NLV2pMuFUZHMNP1iereGMbcagV3QoGHpErAnhlUSU7FZnSZorKo8YIXbJLnI3Q
+Mb4cuKOcaXM0hjjD3loxv6w4cOunIDLz3ekg1q2WV0NoPeJTM5PtEP/Sq8Nptk53tbx0vRoeKHA
8AAkCrDEe0704hIirJnaSrWaqLSOc2b5cxNlVhN45OdtOe+RRcnwoIDFNkEAY6OqVM5xl0Zss0Rr
ywhfYwRu6xqBVtp54FVU36dK5gU1KLp2FJbrMfXKJrTp2MM2gcf4NyofmlcnHb8Z8VT8naeMvKD/
yPCpYml20PrEfWHEGfecwItRk7HQ/bExnC2HYkUjyKAJFgQRWwGq4NomDUphqolb0qjvhpOJ3vBH
RrM5bGLj6+21WhOEOllk6wG6MhYXtllUheNlnEa8LvuPqMFQHx10BjjPWr1VU7Kifmgd2FcTKOEl
GYfhjjQraqWM8vHY5aekfuqz81RvRA5WjooA4ogLFGFUtGS9XjlkkNDxtHDKqM6eNHefbxV6ry3Y
5fiSJWFopWm7FcYn7Kx7Hxh5dvON47g1BcmZNFg3omIZIlTtML3YTXhb5UsfGRVEeKoKn8lC6kXy
Mryi09PWNsYoM33d/IZsMxyZJP05/74tZzkNUamkiva+hiEi2teaaOescCzQ/EQVOWa7vNmwJivD
A2cn+o0DWIvEoaQIrrPM5Safo7H7mx6beys80KdEuCy4SIGbx16S9tHYW32uJl4fcfSrMN7Ku7G0
/xEAbifAghETXPgDPSgmbYsO0cB/685veveFiqoIRH4RlICvhDDq9eo304xcsDIhQJfEQX5AD4IN
AcuDAAHimQUQH/JIhrRLBydPAAdmY2Tllp80kau+xsW9ZddYJBNUg0B2AfaPe1VCrFDU1BGHZVbU
oicq7F+7EYFf2iQ0RARBEEKyoLZBEvJ6leaOpqjVKuzIeuLqF7emu9yrdpb2dvsoLOA+Yh4IGuA0
YMmEhyPJic24TVnmRE0aab/Auq2Y++ZvP/0Gc9MxqTZeeytHA9IELRSiOEucx1CmCJxPkNal4JeN
qvJfqAWTAVYCyVtcsnLQa048t1LHso2oZvsfPHYv3zKWC+Mj0yZekQKIdb1cPfrENGnathFw6IG+
QxOrjc0rjMO1hyASt9hUrg5WAiCarwWAE8rJUEreRnY6AOn60mYvvHp0Pytf6nze3Vb+ijauZEl7
rCyU1OtiyFIqBFCzQGH34nbFcoETBI85T4Qh5O7j5qiY9sTnNrLU544bRzfv/dHRQDqz1cVpbS5I
mIDVCKh2UYIqrVtDCzxhGkRTf7T2IXEO9y8VnkcwXB7q3pCcuR4+QZBESUguolJ+5+xsfrefDiDX
xfiSKiotBeYuJl1Uzo8KCaizgX5c21Zwb1FlhZfAMphd1wZahfV5HxHzTzV94+nvuvlJ1e/F+NfS
thpELYgyhdpRDYFuxXBIwJwkLPSFP231yjAjitBF3uj5pblTyZGfJ3B/tuqbTQOPnkr6UP9kLKin
YIhDUryitBrvN1TY3tbbonBc/hRpX1SV53W6YnTR5NTokP7cK9+n7DtRnnMq+nNYbTSnL3r26bbY
lSsIBxjMIkD9wq2UaWRBoG80RZ7CDH3l34GAAU7ltoA1fYJCEjk1bBqR5Lxe4bFWDcUENWHkOO2O
ZcfGa0793AS6eSy8bF+5327LW52QJcoIQKIhSoau5akuyyjXPB7FlvXSKHE41tPn/m62FKEtPC8Q
jUAMS1jBazHDSEqm13h+gfhBqQ/KFhhb/H/ZuqLsFp4ZPEwEOyTXwJzBJqEkcROpzRNP7XCYPnbu
k12/tKzd379iAE56tsjfCkTo9VTK2oy7RNfxsE+ZsZvNSvfTaWDoCepsEdMKZUuzAomkqCFHqAUO
pyTKiq3Kzsahiwbwe30t85HvtPStigcj1FmyReG+soYCiKgjuQqsCZyG64nZAOY4BUjXIoUB4pqB
w/3B1Y/pDIK/u19MWDtsh/fCHlyHkiOdEic1+1kE6ZMdbdugdy3/tpJWbg33HeKAuCZeHjIFB9fi
rEgnp43iKsbFFKbNVmGa2FGyboB5xD7Ahl52b/cIJWOllEPUJsUeLIW+Q8ZntSfHfvJecqf6YBuM
+Wqi3r/98JQF1x8eIag+UKWTpKvJhFYkcx+NseE73Ve0Wg6SSbt//cQbBKFD4OpFDdb1XmjGNu6N
GrG97Iv2c/5xr3IQrUfpMcwo6voWkHpRqerWyE9HfZ8/wil6RCBr41pcmrVrEdK13lXcjTkMJrgw
h2Cu3CN6kn9A26gNuIguzOP1LoAcvBZwavDeXEBgOzaak0F5FtGYV+h1NvYgwI/NwJm7Z8erTqb2
NWE85Hqycxs7eWJxPv1IMlL+dNFVYu/l9uCPoFk5NLaZgBpC6/2qKs2wK91k71FzCyG3vF7AoQp1
CpQ5Iv/yBZ7odDCnOcmijBSHxGwCVzuU83Tq3fFkw+0FMvW2rlfyVJAIKynY9kQgTtpJXc+oB4JS
EuVU1QJTy/1Kf/LDtvZCotbDzqHJ4OuKZ4TEtYEOS4xfDTNH3OF5vxvarNu4YFccB3yQIAZzAKJE
6bh0VcycIR+NMrOIkM8TRbJO3bH8sYof3OFD2ho+1dRd2/z07K0k69K+ovoaxuKdOdNe1JOnsz7M
zMnzyAI971yPbyAebf10cBs/b41zafBwY+1XtI3QF4Jf6MW24q7pel0X6BtNIrQW9Cf+ONd5kHrH
PrVCc3zr3L2pfEC/rNDQHygIuEvtq+eBatUKkb7MpkAvvt7+oKVVFpUGaOmM9xWq1+QoaV6ApmOO
+xz9lvc8OSZbj8SVU381vnSvMPBTemre5VHLzjkvfd4xP9/kpd2ahbSB6tzychTt51GSWbua/dA2
id835mFKTtlYTHZiTTyPJjdoqtOoH5wtQOPqJMCUJ1w+XPpyWVNi4LVWNFMe9b+Ju/e0jWfP6gwu
hpfsL4ez6VEwLEV4E/ZAxYIib4u+Z8HxDR5SkXRHhhlbClZN0sNg2TSxFTOPsulh8Gq/tfZF/4S/
HfNYFnmYl4HTnc356xhvkf+tHGWQpYhKUhh9vO8ko1Za+mg1bp1Huvdk5ftsLgIHrpL6gmqOjft+
VZS4gsVzALFsSZSp90gGmAyKqsMkDrvcj+NjHvt1f3fGxwAv3D+ChDN68bbrdIuVZg1BpnZ26w/8
dP/Zt3GxIziL4JojJ5TGoemZ3tL3s9/l+2Fjw60uk21AHSCKxgNA/H7x9c3Qol7WavJIMQL0rFae
jR/oYldudeVb29d4+yHIqb0ns6U9Z2cmq6mJy2MaQ8dDztZHNf/thVqdyT8iFjmrSiv03rZJlJQ7
aLvSz24W9PGObrqwQqOS8wIO9P9O5v2mvFgzEk/xkNoeIBqa35I97fcTGnbe2w1UHNNLKZIpaGrO
3LJ3SdRm/jD41VbianUWeCbhQQFQH4AG15rPVXdQVDvNo3gODESgRr8sTlYV3dbKquIBw0KYBbDs
BVACvMsV8osWtII+zHbyxRlPoEO7LWPNJoPLTRCeA8IAUdczgW/UGZNVlxHaTWnZvt/Chq6t1OX4
4vcLfZcNeKtmjZfR7H22wI6aIWiXAJGfe1sdg94fwdLW8t5DhIhLAQQk40rqoogzx02qiNCU+85g
fqOpi94ieqDWwOh31dEGNis30kNZt37LTJ8bZMede0vIsPlQeoiOxzA5iKnI4ZSMmrlrEyS29HjX
OHuXbHiTK9vCg0cDhwaeLZ5l0pLm+dgxZhVFpNP6uY7jX7nXnoox23jOrOwMUbHk4CUrMqby01wv
OHDDhENM+uuHtZW93hpd/H6xL7K5aVCH2BRRqn/MnWgL9L41vLStjRFQhQZhs8ib37ydTT/fPjVr
KrgEmklfP6D3VTK1nERWB1fjk2J9urdOU2yiSwnSBGYUKumcCQnmrjB3w9u9ExDkdMjSiCpQgaa5
Xv7ebDy4lDAtet4c9PJzp2sgu/97W8hSCddCpPtxspsW7UVxqwCDGVDjk1lthQyWeriWIDnf8Rgr
3BwhgfYDGtm9eF5gV/Xd5+1aiGTsbc5Lu0xw/6JnfVqf5upR3eLiXZ0H0qOqIPJGllRKnGlTMoM7
AupwlP08a/6AunhPv/slhHlcCJEuxTHxakT8IGQgb1n6u4k3AhPrk4CPKoCDxoJ9ZiamxdQR66To
edAUDJX9SAW1W3fvymNazOO/cmS4LXzGDpzhcCHar6TzzTws2WFs9+5+cAL+hrap+hbediWxeS1S
0o+l93OGqmcSZSX3yZQCYn/qiyeFeAGyQ5W2p2CRzdvX2+dHHMLrC+1aqqQwYxzmdhghtRekYGE9
HR3qm/cnuwCSQFkhmNrQ9WzRYmdqWidpKwXLOYANP37W0l+3p7FmBtBiz4OjL8BjcvBaMZuqSzOF
wk1OfS3+GKfhvxBgIeYq6GKBiZG0M8cDWhYRVkRK/RB7SuiW3eG2hKV/bMJG4jrUwJuBiJIkYXQm
fUajYRp1bUhNGrjkqW4fZpIFXnb/ZER80hXhK+Q7ZSxAUQC3bddDEiVatTPSR2e2Nyazoo8rCdJk
vGSeaKtAQvXcGLva2d9eq5XhEckXjUFM3DCLMLhCGJnqXk2jkp+qoM7vdlhNF1FcxNBQdo68n3Qx
luacaWpK64gNPyi47H7e/voVI3Y1vHQxorNlnfIaw+dZEON4E3sI7Xt7kiGHDRJMUBHBsRcEc9LF
iCBpH7u8r15VM6zKOkT/htAix1a/24W7liNdj+aY14XSQY7TvA41LsjftxdrqWoEI5Ai8hCQBq5E
zrB5dkEBs8qz1/aXbT8iM397+KX9Q2RNYC9wGARXhbRRO+IMao+qIECr3G+2Ou3JRyVtDkhyfLst
aKl0CMLbB6ye2LHoT33tDSUsd6es6OKIKx/Lbp/Me3vLaV9ZKvRIgt8OCBTsrTwXvTK8sUba/zUZ
d/XPaquScGt46aowS5NVuofhFfbm/qzbDajN0v4hQQKQDfKcokGODLsuG17qjc7pK1pWGcZrWnz1
6KudhfH9xgOcLXjVCMgbzoYpzcMCgtkZrLZ4rZXCt2zFd5zdbV2vrBQYm1AjggsDMXlLOuC9aWR2
Z7rl6wv4q/0RbZ7+t/Gls117vanQOi5fzXlnDsdy2FDF1vdLZxoI7wHhd3y/Ph7zce9uLM/KUUA2
G9eOgWJqdCeVnF2mMRU3aUVfifuDKY1vEQCKs62uCSuTuJQiB+Z4OZZNodX0VfH86pf9drcKrkaX
7EZucrcq7JK+grFiHnfcvPsKAi0XqJIEFx4CMDL4tmcD9Otl9BV9ShkJpy1GlVUdXIwvqdjQ4jan
VkpfHfRT6/EgCIqtYPKWCEnN46wgzYV88qtu7r00zNyDttXpbMV6X66SjPIgPR0rB8DD19x1+t8T
GoFHJkNjDIvX8Q4u1ny8rXWxKtfesmh7CYIV1MOhN4XsZo4glFBmFM+8WuOI3sokTMZDZf3hVu6X
xtdmvpfEFbAPkPgDIwZhcJvlSyPX44Kgmzp9bZQfGR+2WSyWh+RagPj9IkTSdSk19JphmzVnm53Y
sL+9YFvjiz1yMb5ljUk1jTjq8XxEx9BNmNtyj11/v2Rpq4SwufOwQEkR1kbYe8/03ibt0AFsuPAR
LAO+uS4Z2zK2BmNChUGEICwAWFVxtzHH+IjxInON8gH4m9dL5KRJVSRFYkd681wf7a269uW1ejW8
7OvPdd2YZa5YUdXUz66p/PEc8gDKqBAhjYPbk/C2wpcnEm8w8HCAhR3vfNj369lQRrtR6+IpomH6
s073fRlM3oaMlU2FahRR04E8H5570gVegJzZ41avRnn9cRx3xhY8aWt8yVVjaDuvUwXjp0ZUtx91
Y0PjYg2urYiHh7Cgl0D9F/w0If/yUBDxJKN2H5XV2VCT5jRmzTModf+gYuwvG5uHzmzTBy99vVM1
qEwBFyNwUNhqYGGRVJNqvTLNqd5Fakv8yvStJvVV50vS//4XcoCFQ3RG9DuUp9cY3ai4KgqiMxRC
8z4sWFibtX++LWVx8jEL0CjrwtkFWan8RovHzmEFqbooLw9IIaZOaNT3Gi+IEPXpgj1IQCukOxKV
el2qgeU6QlvqOci6cEq9aWMvLPaakIFQPvhl0FAA1bfXe4H0LkVnKRPAy/hQtMcvtxdpZXRUGKIP
qAAkLdmmXQ5OLWUqpgjF2v0+Ybv/aXhD+nil73tOZww/uE/aoSP3uqGoxLz4ehnqT8rYsJsew7fK
PtlZ5v3qxfBI4YGJW9S/SF9PaQ0sua1PUf+kVcc+Od1enJUNejW85CFS3Y772MHw6CDguh9M8iG7
l0MLSGU87UHrA7ge6oLkThG2kqGormJqlPHYLx4mbwuNvDIHCADOCacZB0EGarbVqNfDlKqoM4z9
RDH8sWBBP2zFKla2KdpM4rIA/M8UlKTXh8DyEEDAeVajwg7rMXS3iiDWpnE5vpB/YXDHXvXqdMT4
XH0pso9ltZ+zDc/wnf3kyqhDF8gHCz0glbWoBQMFt4vCUmOO8qSbT4pa13ud6zSMeZ+ksLX8nHL3
YLrdV9wtw2+mzwTOxKCy3M9zXYsyJSsD08w1cwf2zxSV3m7ue5yTE0kTGgCzWD6nPM1+49XqjX5u
qoOy18G1GXbOYD+4s9Pv+1QvD4jtoV3FVNHvKGKmL1k51COQvHP77Iwe9zXFSYLcHawoN3TePhRW
HXoOC1tjYlZgq4NbhE458X3M1WlHpkQ5461s7DuqpQc0MadhrQ5p6huAouzRuzj5qY/pcI5H67vC
+9G3AHzzidp3867mDkC2ehKo2kiPs9fMxDd0oj2hrlDx22Zu66BRTOctrVK6M9MsfWxy0gZNSvm5
rqb5d2Ia/SP6zQP0Usxd4GZaGrgKV/cNOEADYCDZa+GSJGhoxX230Po9CPa536K04pc6OKAUqWwz
Go16HnzQE8XBNFX2C5phaL9y1x1JUNOJnWH71QSwB6u3fCWOvY8DGcmeOcnP1ozdLYDtcjPi0sfJ
RVQOGx6PievN2MzUbOs+MyPDBHcF+gZmu9j+ddv2LA/UtQx5ww8daxqAOiItC73nlN1tOTG8CDIh
yAF6V7mm1jVqo6pGx4jsUXngQQWc4b/4fmCgRNExepnJhk0xq6ZsE6gugePg6lFHNmZgY5GvTytm
cCFA/H5hEXoU+iTaaJnRbP0B65DfkMRnOeo9tkJBq4IQu0S5Lp6LC0RVb6IdA42ZGeXu6zAejBhd
v7+6+lbvo7VNhQ69gHAIM7pIpNs91YcB719UqHE/bR4IAJ+k+XxbK4unhKCBEf1KUAwHt0tGh7Ec
XTeaZjSieTTC2Sn8anxm5knrPpP8z21RaxsYED6AO4GnBM5Bupt5pQ6t2g1aZLBPo/KxP9we/j2Z
IusfXXbg2SG+jweL9Kij+phpWtxrUUdH35v+5mw4IIcUpPmD5/7W+QNhT4OaBAp3dnX9OLafUarg
M7vZzWWklc9D+1yyX8aMhsUbTs+aJv/5MvC/X+/MmXeukXiYeUY+stmfgMDrN1zntcUVBY0o0sR1
C6aqaxHUHklBhkZHVfRRnR7nj7cX9/2NJy8u3AUcMNtGXaBMJaOqnarjSsOeN9TAqVy/1GkwglaN
HCnlgT7RkCkfHBcsdEnYD3tau3st+xODTSCpvlflUW+OypY7tpw06l/Bpg0OVdEbXQ6lOPbs2hyP
sbNKmsDPN9u7Lw/69fiSya21PiOcYPyJ/R0MZ2fq7W6iJ7ft734xXAuStcdiw6wHCDJwNYHXOc9m
/7YCV6eCdQIcDPCNBRVQKvL7CerlzqZZfQTR02tb16eBtd+bcQv3sCZKlJvBOoLsaEEM2uHxFWdd
ZYONZni22+TAGyRwuUcDXU8+357W8mTpgsL4v7KksEFTJa1HKWR1ypuB04zOqGwrnb62yxCxBWwO
vWUEi+T10cq9YTDjLLbOzEG7xLb1txqrrU0CVNvIouMAIfMmeQ9lStBXAffNOTVHX4WVr+Nhh8Nz
e6lWpwHkoeghBKdWhn8pyjjNOdhtzx5ogFVfQbOU2wJWpyGuEXT4QW8LOSplE5PHVjtjGh1FzwE1
zAn/1CnjxllZ4jjQsQbxr//KkR5hjt67gAeq1jlz46AQcOZC2xnstUMFIt31fRdMauXz4qvhfrk9
w5UlFPWr2G6IHaDaSFKUp5EUVS+2emYJXk6+p+1vj7+yglfjS/YmTdrRZiPGV7rA8EIzD7K32xJW
zuaVBPEFFz6Sk+VelrSQMDR7zf2WAVT5i2wB6teWyQBjJW4LgJIQZLkW0sdgjXW7QT07zgtNX+6u
KkO81kB5OhKuqG2Ft3o9vJLYLO2MXj17Bvow9TsSuz7ZymctsgKSECmwFg+10qox5pDNJR4QP+lU
BY79UWN7kh0521DLmuIvpiQfnaZxek2tRqglYy9Oaf9wB/bgNunutvaXYt6JxkTpOKQtLgHU2CRM
zeMZ8OZdNpwSw2fFBjJ/VQTyKbhpQK3syqn91CpTU2PzDMTTAa/EPj9m3YadWe5hZE5QxCYa6SD0
KbusCervayO3ZkAc7UBr9rnybOnncry365qIxFzKEd9xcVYabOM5z+050kCB9HveanO/PCWi55YB
cjXwnQHqLJ2SrCJgHVQaEFCwYKYhappuK3trfOlqZKPbIkLCnSgvdpYFIiZqblniFU3AHURaXNCi
CgTi9QqNbaqnuU3iaNTm5AfP4/hcuM4Pilr3t6JHC8/cqHRwbAAs6hedMu9FJa3vEf0xTstTr6tB
z5Q/jYX2j5P76fb0hU997bBeWQmZgnlqwO43TDjAc/9oxIeMR2r2QfdSoAu3Ql2rooCEQzEyEFjg
K79ehllXtMRoc/Vs53+n4m3Wi3AY+0OWRGVNN2JSyyXHtGxgJVE8gFpe+RZHORwHEV+pnlGXH5bq
j1i44PCutB+3l29dDjxrYCpQBehJRtYpwBSl2q16pslBc7KgIrvUfDXI79tiluZCTOcfMZKZncxJ
7/SWq+cuSYNCybhfWoo/aMnGdNbkCCieLWi5gQATh+XiLOOWInbCMu3suMdED+vZ9zb225YE6SxY
qKTVEMvTzq0DDG555DGAlxuzEF8p7+nLWUgWCS3g57KYISM3fWcKiy0CkNU5wOwhQYJo5+KFnkyI
qGox1c6z+QNdGuGxe/3G/l2dAogMhc1DnEnOvxTJUHl9WmrnmvZ+f3QR2bu9o7YESDtKL9XcKlqu
nQfrrdu3fIMSaVlFDccARS//P4H33y92kknthukdg555+ciQP2473HOGM3x1WH+0XdSkzuUhHtu3
onNCoqDRrOnsVJCK1Ha+y01UFuUlug2QMUzRtLflWUjzegNSvboICAcIsgyssZx/Bt191li1p537
dOcmIdhf/8Ui/zO+7K8k6IA5xbmtnTPtQLIT27Koq98PjAxIaxF6X3RURVaCJn2s4/vtz2776fPt
r1+zbaaLiwt/4AnJ15Y9e3RqykQXDuRpHr1gsg/dkO6GoQ9vS1rzIlHS/M7WgxpuOeSld9wyEq7C
Wk/k5HjFTiut02S6waApnT+NKMh1tyjdV2d3IVO6jazC5dmUQyYSZL7inebyUTeY7zR/bs9t1Vhc
yJH8CxLbxUTZrJ6n8gs4ESzre5L8i6gFyKH+WT/pwdVrvMVGgwxEnz50w/Sh05AUq5Fzibfw08sy
MHGwL2SJPXlxsIu8c+Kpn9SzOmah6M6XPzlsl9noGzDVuxlNThKQDZbN12r8Uqt4A7zeXs81vaEj
JPwHhGEQvZRu3FYtZwMsLVhPC87SC7jy0cG232qbtLYj0bAFzgqS+PhHkmJW3EJWCrMc0g85eWna
D0r/iaefQBCyU/nGs2bJcYw1vZQmGWPCjHgcB0hDFeGDhQYSGQhHRpMF8GF2mlqfmNUfq6wO3aYJ
VHf+Po40bFlyVA0t7Ir5W9K4QcvYhnlc1mVcf5dsxKc6aVND6NrJK9/z/hjxKXcQ5et8lR7T3PNV
jezirbrfVQ3/s/ayn5i6epbFDCdTN6ewTs0v9qCEdcZ3CdlqzrglSjqcLQCxNs1xcNppXw4f6yGs
2NHYKp1cvQwv9CuTWA7lNDN00VHPMbreEW3cxzb166J60prYnxJUuCbgzs6myCrpvqXlRz7aDxMD
owIp9iRpjg1KIUiah0ZCfULGJmBFcrx9rtbiRej5jecoGJpRhC8zeg5Z7XHiiS1PH6oK/QWVvWae
uuZpalB1XcRPKYPvWTJ/RAr0tuy1e+xStHg5XNgUN+8yG9tfPTd8lz8QZXd7+NXDDLKq96g8UDOS
qbeRr1XwHIDJon89OOlF0fkZQUa//W6MP9J0CxuyIk+0ewJtKR4FwCaIXXcxnTzvPa54BEGReJdX
e/VvPR4mY29pn5ItkKGwDJKri8eU4OwzQCwG/qprUSnNVc9OC6ycPf1t3Nkn4Dgp3SxyYxWVWn0R
Aqq5H5Vpf3tJV241yMX0YCGQx5X7RKKCJm3iIlXPfXKwSWilgbHV3XtlU1yJkM4mAqe91ZmYmjKU
gcbegKy7f9tdSZCuzUztGycvoCcHLDVgGQFPT/8/ipBuS1oqw6BPEBHnr5w/ZHejZNF/UvTtwa7G
AXJknJCeJAktCMWbmuhhP++AiQnv1zSYvQAAFcXKi3x021tpl3vGfC6Z+T0faAh04J9yE6G3tqFc
Dc91ZCnQnkaOGZMmJW2RO/NZ8R48+8CUzJ9R9Hd7LivmHmy8/wiRtKGUsMJIis5n16l9pUK7DHSA
1p7ybMPgbE1G/H5hAGg5lMTLTUzG3KU88ArUMG6IWAmmiBYlyHkDIS3y3tciRiRgqtb05nOinabx
AS5X/2Ww7o5Sgr0YcE3kKQRgYxGlbFo7dXp1Pk/aoWkOTXkAtOe2Stb8SdAjg2jbAZQRrKDSWhHV
4LiOpulMdP0Yq4mf5d1LB7ROT5xdXwFvrumHgnd/W4M/OsQM+qYIWmNLZSvWBp8BnALiUmAjlqEp
qtcrrsmM6WwHhOaBOVfB7Ymu7L0rAdLeSzWzB+TYmc4mMMh0V5s/OVX9ormXhw/bG9hBlJagYBPQ
C2k5Y57UPTJx4F4HB5/v5RvWYM1LAFsz3pwmipBFSev1vkMiuQXJnDLBlelBfUqOzCiCynnMDWWP
Uld/0p7tmPqN9VF1ft2/gqhxBSoGAAzcq9KW72I9R9BCNc7c3rfuL6dOEZffGxsp/JWDhawZ8oto
bYKUqcw60wO5OLNcM86EPhVtEzZTBgKSv2XlBcia/osZCdos9C6zEeWR/H4dPLjG1Bnm2R1e5viH
3b1QDegwsgWRWdt7QHkC9wNUyUqcoNHNlNIRcgjfmdYDr3yj81HMsbHH1w7RhRwZFMsnnTo9CqjO
g/vsZMzv7ia1x+6+FCB5ckg2AR9lQICaP6DClm5B+JcEVEIASO0EatgElkjyRLMhBaFbpZrnSqfq
gVtd49dal/nIeBdPRoI4UTxzdmB29UPng+bj6VgHHFgC30v7rQyOOKuSc4djjP70YAhBVMSUnLvC
io0qVQbrXLVPDM0byiet3XjirYvAnSuS9ijtlqxS17YJUAe1dbZ5/YOayZPrVSCotXa3N/rqxgCW
9v/FSFZpyJN0blWIyUzwnbpDOP6LeCbW6h8J4ghcXLlF5raZbVfWmaKP727UX29PYMWlB+We4AZD
Ynv5OMq0Oc3KWjPPdhta8aOZwUnZk/wRvRI34TSrOrmQJe3BiY+4KnBJnctO96keuDVwrlsho1WN
XAiR9lbXNRPh70La4I96PzobxwiVHhbYzeCcyo6DTZDc7rMUBge6NirlSXem022NrNq0CxHSBJxB
V0uFZTipaeU+oraWB7YCKmKObmF+bZbj/n55DkL+NiDOuP1U6fYBXovbnVpCXmuGaLDmG2YXoJVf
yO/H/mPBNPRYE4l7NC6QjJwz1aPi1bV5VtixJsfj7XmsKR5XG24CvH3AEC0dxdywaVFoCUwo9f+P
tCtrkhNntr+ICECI5ZWitt6qcdttu18Ijz0GxCb25dffI3vuTJWKW4r2je8bvzhMlqSUlMo8eY72
rVDRh6w57/nnpX1YVr09p2JZBmtLM2hpP7iWAia48uZFsPjfCKT94cZFBAEvjCAu98DLVyUqBIdS
26Ixu/InlRidakCSn0HXoYihcGaFhLvIgD+NhgFg3/72ooiPyCc99EeII8qV6ISRAgHQUFldSZgV
ptnLoEH+E63BMf3LJK/cfc5wDNw2t7Z3UFMHYhYveCHycHlYot+/8UDaZQF5YgKC/2oPWpCODEKC
29uGxIeux/WfIWnyIvB757UJQzN68e5aNp36BMxkWZK/FshmBG5NVLHOqn+DAgBMlYb4n7RPK68d
eTZlVjhNz26yTXtFzLb+fQtvVCQ/0OQl7c4qm4T03mKFNNnz3PdGxZSt+Ruo73ACmMLH5f2J4nnt
5pybIRl3fblDSSLLFc+6teU/NyHt0TwZxxwtQGaYgMZ/CSbzrkrQF6FwsrWJAuODAU4DCOaiyHbp
ZP0Sgx7ZNM0w6+rGTw2ybLyuVoEC1zxMELWBNwZxG95vl1b0lBMytSkYFQ2yTRf76OVeQGYNb8Sk
2RHnnZLV6LgEQTxg2b9E0a+BO7bd9Qytvd4JKTXdep7d8PaO+RVxnW2ZXwawOMD/I5rBbSMPiBu8
M5PWO5XFpjE2IyiJrGM9bzLrxSJB/VWvdpz4XbqB3tKiIqKQ1uzKuPj7syjK7ea54aTzTqxa6r+8
ust3NXNVgtnSaXdlRfKMwnIrAuUz70QTy+8Xxzf6Z285lPmTwWwE0i+KKRVv0qspRegGCBHSIkBl
X45qBMKrrpvRPdmRCRCRBXQLsF9gZKPg4G2yxvDdvG3vARto94ZZu8dCz5qPt3+E5Ke/x3z2G+Q9
l9qtmw69e6JARZtswdvV8jboWkLvhRnmtA5u25OOkX/sATUFBkv0+Mn5tAHaNBC9zN2TVbfbktV+
GkVBE6tSqHKJ6Lcd9CJjW0A89SoR3CEVYQ4R7Exx+QSGYwiaNtV95wFkPJDkua+cb+iXeesiurHa
QjGpwh2vFvbMuHm5sHqHsnXlpe6JLO4ja9jRY4UinyK/CH8NEBAieA2q7NeJtqy2tDJrHPtE9Wev
rIIluhun0FxOWbX4Y7E1+3Ebmd7GsON9Z6joTqSj+rd1G68OAUgH7ZN023guQD/1BOvFgNNsKX46
XrNbaBQUea1IfKwuJR6//9qSZjOzwbRdDZ59avDE9ZF23Hex9dEsl49dB+xUPFVHzvudM+n7Bcm4
910Xv0cKAUlkKcRYZQ6cJImizmSafUqm+/YTUT1011zFO/u8NDg9ytGCl+Dz4F32dxR/vHe/4bbG
8YJnD5YJLEeXrljj62M0jc6p4j/KbtxMxYFqf9+2cT0GEREAVAPYOPq/5eREM9NudpzBPmU+o0fI
x9z+/LWvXX5eCtbs2azizMPnSaJ9Lc3uKa6rB81s72ubKx5vqyOBiAcWRHS/ynRNjCwm1E5m+7R4
HSR5Ez/7cXss18ctxgKWHaROHBuFEfH3ZxeZBi53Wlo9Gh6hiYB6ZY2aOa7Ngd8TV3XUrg7mzJY0
b3W1pGwAWvxklvGuKtqAqlh+ry/My9FIzpW0TTclNkbD0ErrBCX0VVrvsQdRot3/7aoEpNfGAwp2
JP4RhAi6l8u5W3KnS5yJ2acB/ap15O2X8ePt1fndYH55coNrG/S3uB5+65Fc2oi12Z06a46fgYGv
HSiWk/JQmLwPOtzW7WaiPQXu2l22hTk2H0dnSAI21fGRt2TyB3DsPU9aTY96nRfPZQmyjdjNrM8s
ZdNLVXbzHifY+Ll3wf1RQmfnMACud+DEhpTH4kWbWm+hW55mCfcj1D62mW7U28zp5pe2bLGGUWIB
mpZED3VXD3vQ7AyHHI1cgWtD4o20ibstW4ftyJCN/qJnyV2WZ+gWcaYe1Wtn+IoG1J8OrN+3Rq4/
d3aT7Qoz87ZG7n1dar3bNzkbIGADQJvWW8sObPbWfQ+G0sGP6gHR3VDNp3yy4xMt2myzgAxpU0NV
eUcT9tcEFQHfqRJjE3PSB1YdaU/eXI4P6FnItg26ru4NnkGIZAT93ZKOVWCjmgFMqoUuvlyvNtXU
R76ZJsnWixjZzY7JP0R9UmySIXNeI82udhGKcQdroNq+auP8ntcMZZFlMo+1Y33hdEo2aBy2/Lla
4tDRo2GjxWa3Mdo0993GKO61Wv8rHo0kKFvtBYnR5W+Q+d/2obUdLlobULBBOzGO3UsPcjr0+FpA
wD5HA4WsSnZPbeJnpvXJndt9aQzvS5TiehJ0JYDgAoYOOgm53tY5rUFHg8bPTpLsCq1Ej3h8nzuT
YlTXYRvMiIKeDVUtNAhJey/uQHuuL3b8bIFKBqmN5AGLfxp7e3d79tb2OFqpRDwstCTl4bCIxe1M
sf8gljJFSGOrupzWLhPQvwkOSfRDIsdwuTxgRYzAb93Gzyzq/EpffFCHb7gDGle6vz0UuST1a2nQ
6YTcCaqV6HaQ5syrommeSBc/o7/+4LFpj517z5E1xRvO15getMUIfIT1LeuKxyjXFemotSU7Ny9F
Fn3c9+mUTjjKZvfrQs1XmnT7cVDlbNZWDHrUoOT8JVImn8oDSwriVFF0qtzquwVeAr8zIkWwu2YD
SVtYAQYIp7O0p5rOLHSUXrWTOWu+idRMkyuyJytBpvlLvvQfE7/+/uxiNvrCQhzTa6fB5rYfg88P
tFLZAf2Jn8y6D+3GCfp2PtoTjjeNKqyvOSXyayIeQO38KlmQscWlqcOj0+TkO5Z/4122zedvbFHM
46odJNiQLYYe0VUDXNpNpNeLJTrVJaj420+gPPJ754NVfrnt+qvr5YALlgiiPCSMLjcZn3Pe2ugn
OUX5lmSPmYo3e+X7uLpFqwYOJEEcefl97OsUXfxedOqLD2hlLj7c/vlrOxffB44TwBKcrnKuI9UW
zy2jVDvhMDfhEQPZlBqJ7xbAjh97kg2B3hauDxHX9gDEgxGU4+QeUMNXoVpXBwpCCrxjMZdX9KHj
gt7z0szglW3gPFJVL+YvGJYU7gBYB2QBsnpAAchZqspqRjIREp3mLuFbM7WXTUU9ZN9K8IKw3Mi/
zGNZBmZZu3s0VoIbZIjYnqc6xR0bJT86BBm7KYv5xmlrUHcYfb4Hs8dXt4ndIDMiRAZZNvtFpUF9
j/c/U4/epwP9u89663FpzT4YWIoOUDqP77+wMDIqcgxomrtSiLZqo0yZ7kYnDeTZUUq2ce6Eelkd
brvK6gLhMsEJiO4UKGBdeiKiVHNxOngKcSO/ytmmVhiQMZriFhHYx/+1IAMbxpjnY64l2imKxqDM
AHO0TMRKxHkuFrpxu/K+bzW/McsgW4y95fTPA3Xv59E7xHZ5tGm/EeS57jQ+ohS1zYr0YBQqzseV
qwbkKQgLhJKIiz8vZ8Ggdc1iw4Wb8kfbDSoDzB2zItBZiatEZ4vugaMFr3GZYS5v6Dhz3dBOc/8h
0j+VeR6Yeu0vHqSYZsUBsPKuQRsNAV0aErh42UpBgp1ZIy3TPH5OOVa1/q65dpBk+z7dz5q5sbvj
+50I9lzscKT8gO24nD7Wl3ULblbtNM1PDMiVH7c/v+pCeJwLJAeetsBbXH4fCb6qHcxRO40TNe61
yNY3CSXthnHwHbEFPX1F55nhUjXsIXLcbm8tTh7EXfQFr9g4WHoSbQu0578AQRN9n3LH2PDCGvzR
0ToUAgbn3mrqWJEdXfMpQ7D9u5CmFTisyx9dI7Y0xxyT0rmfYhstOibQO5EKgrtyI4Lb/V8rMiMt
nbUs4ynVTroBx9qwt368Z0yRwVo1ArYukH+L/Lm8vp1La3sqSxwSLfUCPDGLoEshWQwdFGPr1o0K
vrO2VfAwx6GOnI8I2i+nboHMIV5BlXbSbOZzpHRH72eePXU1dKd1xVZZt4UMJBGKu3iBXNoiJCm8
tsLYNPFQ62PfKPqgWmzcBWBxHlRllbWdCbTQv+bE35+FaTkkcDnNMbSFUT829t7c+Y732plh2ph+
U25ub51Vc4CvAiQvkFByUY2MhsdaLgLPErQyOEEhYOTvLQqWRhWedWUicdJDZ1Vk60S67nJktB+S
pjYQm/XJCKqV9G2IyH7U0m3TpijoLYrjdOXiOjcnO34zpkWVuBNu/sUHD1n/Tv1FcW1dfF/ywdxp
C2e28f2lQpzkF6pyqsxo89sAONU9E1BjVNnkGLATAM2yxwBa64fpBHHlL3s6IDjZ4phOMj8dcfWN
9lYvvBeT1W96MfjUyBFsOK/TOD7UnAPXmSr2+orHYOBoWMA5i8KOI+b9zEHteTL1tEJEtUS7AZqb
eX2nAYCVJclhiguAclQ4gFW/OTMozYMxsyEjrh6dXG14pJl3V5YYt4fIap6DRTMUO+JXSCiFjCD3
RCIc5BCQW5PfYkC3RGW2jJj3gaI3vOwfyVLu9PbNzl8qvwbN3QhKreHAF2ufmVj3mKtUnlbnGFRU
0CgE39lVEnXWugSsueIZk0a+pT31E+hGd3YHHaDPeam4h8S+uxqv0PPCOx6coHKI3HCAcjPxNgPI
JrByunWNh3j6UVmpH+EcKNxNZCueab+EIK5siq58SLMBzPqrL+vMiYzB1ee+aqJTYn+opsznthGk
IJZZLCD7utCZvrjzXgNXHf7tdug9f4ACKZ/TTWtUG61sN1kR+1WCN97ymDl64EH3tjGsJ8je7qvp
0KFbq1jIphW0AtFBG80Ns+6d+j7VZ9wVia91YMkvfD3au/SJ4c0dj09p+o1GB5pBu/eb5n2e6XGp
j8k0BrdP3F8dbPLY4V44clFvwQRI/twmIx4bQxqd4umtHbbFfEJLsO8ki28s3+259HvjYNrDs0af
SkBDqixBHmXemiBg5KPu2zoDY5x7uP2rfjFKX/0q/CTgBkA8gIfn5baOrHy2jcLwTnb8OJldMPWf
PUT8mYGWJ0izz4sGhPGOL/cVfyMm7qQZEkX1V01fNpRCEYD9Fbf1xkr5ZpnCoXMDC3qR7bybu58R
e/AqK4hqVWbml17n9Y9GDAuvBZGtHJZ3Ue30jFFohOPXlIyDAgAVh/hnOS6Badxp42tpdXjwfe74
Y1U424xsB+RvzGRP9F1hMaQvCYh43qhdQgn03tDyfd48Lc5HPuwH69RWYeu9jtZhmd6GLj/a5Y+i
npDadQ88UYTIK+VOUyQfPcAlBL0wla5H113KLmkjC3VqyLwmT1p7V2T3cxNSuDzjr139t5UeUeh4
twivuGksHOnAvKGlxQFvzeXat808NkMMuJgdPff8kYe3fWsl0AXjG0JzMHEgNSM7vNVmQ9Lzmp7A
VPboTWD0tJGnW95Jh/J7FEQMQCQkrxpZnBYq0bxu6AlMh0EXPXRGrXhyr4QUGMh/FqSrbwLJ6tC2
PT0BphxTCGaRz7dnas0AKJ/RUQQrgKHIR4Nll9PUUXpC/5jvO23+BwNw0WmDhcCb4Co9RkoQyrTI
Tp8K8JUeiu9/8OvPvi5NT9O0Huk7fJ3XH0vzyW1VNfmVaxGZbSTcRKcInFaaHq+fyRCXtX3ig/Vo
Tf2JTe4nNvGPzIyC2YkPE21VTPlrzovUB2BOkMkCCQ653BtAu47GwOC8A2txKbZQHKqGKd6WEFxR
rM6VKWx8oVaGGx83P+odl6aYjSRIWvd5qJO7pgQ2cLf0CgCayoR5acKEUOgwQHohTMp5OPYmegcb
yDGcKtNVwQquwjaMBulLkV8ACxZqwpemlrgqWZzAlD7GQT12e50xx/fsKkGfBfnRA0N62/2uHqHC
IPiQoBKDvjzo7FwaNMaaksjjWZilnxP7zki+NdhAqSpftTYuAEZBfo0r51pWDqoJZtH3XhYCtdHs
uqTYcbe9d/n4Hc+2A+2cn7eHtbZkBDTtyJoj+XSFoaoXMsaRZ2dhO9ug9kuyj21snbipAveu2oG2
Gd5m6EhAT+Pl9OVmgdf2smQhulP8pkXA+b3uFOfb1QbGEpEzG5L7sRjIdBbpWYgX4g/Lij8vxL4D
8gG19e67GVdPoOalil21btOCgB58ApQush+i7jFXk5XhHkU/UfJijxy8028ohFjDPcjqFebWp/Ff
czLziJbPA7o6SAZySfCa4G2oDzW0FP/AKcAwh4AdZxOWTDjpWfwMpHKc9XmThzkkKcvJCenshcuo
SnuubSlAatDriOuIXO3h0Z0jgzDOw6wFO7gVL/Qzq5P90H9MIxy5tx191ZgDxWZAVtHCIAPnZlrG
OdIDVTg3TVBZKE1V6dEbC3/WVFj5NVOi+ws4C2iPo4pzOX25xUnaFy0P+xan0fg6Q9CzXb7jqXB7
SGu+JzrEBdUg0Kty7qigVZ8RolVhncfGTssEue9CoZxs/LBN9oKo9UHvrE4xkVdRBHYZkLm4J4GU
RhuTdBAmGmt1h8FqZz4Y2oOnSACoPi8m98z3eJb2ZVrHPKz9kQUAct6es7UNdP7rJde2WdVqZoVf
775VNd5tw7SxFYVj1QjEsp2NgNEm720xgiXdaq2ykVH1eenEGZnVFA16F0AKc9Ce0ER7e4LEP794
9GB50ZUGBDyUCwBTliZIB7pjcGyLh5227Kvibhp3vPjCqg/ldKDmvp5VBld2Cy48vE6Av0b07onx
nk1XD/btsmdNGZZ6DbBuF2sPTtagcb8ytSCe0f9+e4Cr9kQjIC4jlMTlyGFqliqq+wn2vB17Qfnz
71LVHvGLCUKaRNxDiE1swCSum03pbKS2Bp6vsLDRxe+Dll/bjNhTG4CU0KP+3CTallXjRsu9T12h
bRuanvJsBt0CQEBj/WxSVA15ajAfx3T/sVqW6b53kywG9UPMX7CEBni03ZwcYQci9xwNUnwo9AdO
aBrw2ta3vEwb38Y/OUalNfp226f3ccKizdSM2XNb2/gW11i54VqDzio9rhnY55oEq11t7NgKcuRN
7WXZlsigDD7aTKFnwGLvkOj68oAHnXYE8i4KsEzsBLKC0tiRkSB/DQiKj3JExHyzLt5GtzdOem28
uVX0lacaVBhY0QGDmGb6dtQciA470PQEQaJjlT5h7k+DDNEr0XTT96bYNrZ4+H+0eZt9yLnFQt1I
vDxgNvSKoyVpjswgs58YsXGH/tLom5eZ5uD3MSRItSw1N7lV0rsid4QaqdH4BpQmnoppJsFYZeNT
UxQOpmdsFC62skUBT0TpRaQyUXSTTwBnmHKC9xXuzf7h76I1FMnnFRdGEyvwRKjfgx5EJneknQul
CmoVYWxVfrq8GdljOt4NmMDbW2XlsESiEmcAiucIBOQXERuXvom6tAzzGZTy2QNvXKA4FOCNlclC
DIAXCa5KPLqIFLUlBgHPLG+KsEiO0Yszq5KB1+cZWsuBlxdse3iVSpdxNdOlNWotD53405hFPoQe
trdnaW0AoIVBFzbSAtf5DbT06amWlGWY1hvav9qqaqri+3IFmxfpXEQDvm95W2+LFOT/6+dTKTKP
vSyi+ozPO/cAf3eq1mtxX0hHIZiH0AEHLR8kgOT7pJ3zuEkynoeL3W9a3h8JOSFEx4l31JXk2GtT
dW5M2njumNMi86ocxBb3Lo4T8+X2XK1tPIGqQ5oAtEPIdVzeVVZWTLYLREHYxdsqa/2eVX5hBNXu
tpmVfQc+ejQLIQbXwc8iLcmQdATVnwJbYokDYpQnq6GHaDLf/sQMMDpoegOxkbw0iBNrjVppESak
D1Fr8MfRPHCq4hRaiSgEYQUe6nCCa4hljPabQmjChbM2+qbXb+2RbS3jMVlONgNXyzD6kaoVbsUR
xBIh1EfaFmRvUpDErBI+Z1RNmDxrRbltqur9m17osguqFvBPQTTm0hMKhzWuU1V1SDjydT5VlU1W
tg0lyN4LEihsGpkAKK08kmWdyUNqBsWHD9NrMwUqceUVb6ZAmIGqGt1EgO9JY6it3shZHvEQhJAv
A99CeQuQVM31l3dyPuEOQTZQEE7Cq/Gn/CJySsOqGYS3wqngmx7/hbc9eW25BQOxoAqAcJ5csZ9b
LFEJFYxwTvLNHEyzaqpWDUBnEMJkCIyRr7tcbl3DCQ94dBOiHlQHOf57/wBwn+O9iOML97q043Oj
8pyxaDBBjnnou2RHjONtC2uLfW5BumY7pzYaNx7wKgHXXOyYAYKmrTb8BS2T24bWpgqt9J6HRz2S
PTIEOUmXuZlBchjG3+rk4KmIhVY/j/AdJRkBp9al94mjDbE+23YdttXrXG9MR9XxozIgLTUbM94n
BAasYm/o++h94vJiK6DsinQROn2gBiTnIay+Liy71njYps1P0iK4N8v3hzx4AECqRlRDcH5IzoQ2
4wVopZGHpAc0G4A3xQqvuNLF9yVXag29T7oc3x+T9php4yfkcHZ2lB6Q5VPchCuLcWFKit7QAowc
UQJTc+PrEDz7dNtXVy7ai88L82dvz6pfzKrRsCkcyPO4foTqlKrve3UEaB3XQZKCRL+83lraFEkX
e1Vo2RWq7UD2aN78Ts0Z4VRIfQKGig5mF+8O6bornF6r7KjCilj1dmnbt9aydn1XbCOuUjhYHY+A
kcOzUE2Uk07G5CQA9bo8ZNnDcugzxdNmdUXOPi/tPluvIedq2/h8mx0dfdsa27HJFGehagzSdBl2
MUzIhfOwLHZuvhsPt71K8XlZwhuvgbHOmcNDu9yAYFVT4TfW9h9SJgRdcA4SGHJ61ow6niUVXKou
h/Rpas2/tTRKn7ss1o8WGRfF5SqmXIrgEX/ogI0JkpyrE6tq52EieGmCQLQ0HpfOSTZmNnh+MffO
xsBlFURZ6r7lJDVVcDVpJlGIA006KiHI0xgACMul4zGK0bVkgKqaAhz3eVCxnkkT+c/nBeoWnPho
MJHuErNpvGU20KftzHH06hQTQaTYFKlPZ0vbeHSk7/OM3wbFixrEiy4gf8L7z86bcdEqwyItsKLW
g8OfqArVJe2ef76PGwZ5J4GiEvN59v0GoqBlV+hoPDeKoE6eo+Rv0Xp/271XZw0FIwD6kIC4kh1r
nN7UytHGrHHqo6kpIJG+szKgMxVnwZohBO94PuKoQUwkjaYdbG92U6x+PwB3ltHskzmarW8aULwh
mdFtbo9LCrl/Td65OWlxUBi3WdELc/Rr4n7Ki12U78rhE/G+3Da0tkooDyC8hz4YuJqk+9kANVdG
PA307v0XZ3yLll2TKqKM9an7z4R0Rdcm5E6WASac5ph6W74crfZopPvbAxHn5NnJ8M+M/WdFup2N
snVZUWHGIHO3TLv4Ho2Xo7MHqoz8BC3BHxiDU6MfEpz1iKAufZtzzeyIhs1a1N181O2cvjC9dUDb
VRhHMHeAwbiuRzsA2yjTgbeZHMUPWJ1TJGlx9AI/e4Wsql03ixK3MEMj7h/rJvtraiO0E4BL0x8i
lTOu+siZMfFjznZyXKNmNms5Tr5m2/wo2aFSJffE7rlaPLyYwMcDalbo+15aKGi+VJ44Wwf6IU2f
7Epxya6P4L/vSyPIkVCoCp2ZIXCQfmv+aMrD/AeqI2gV/c+G5BPFzJbWG2CjjZYJ3cXLZ3i+6afV
8Pm286kGI+7Is+UY0A3IDBv7CRjuPchTAZscglRTeJhqSaS4pE4mwE0sWMH5nqJK7hyi0v2TQxX4
ApCE4Q/0S1yOpBhmwgeolMKxgvhR0zfN49QrxrE6W2c2pNlyoGSsacDyQ7/iLZl2nXHoh59/sCBU
KPYCrmNeNdTmXhlnRoWpMvO7Mvoq4KT6GCluutVxnBmRTlEQ9uRGRyKMA6CsxvPZtLVSW3HtrC76
mRHpEGV9nRaEwoipPTvgkH0/Zx9K63h/IF2FitdVlgea1wObRkrwYEYHyLcRAM/bS3E9AILgEHIo
SLCD1VIu4C26CbJ9zSDhdL+g97Ps3pl8wTWDIxeCJWDHQJzmetK2iIx5ajTUO0LK9K07ZRtkDm8P
4fpoRxkFr3FdJNxAk69fbop6mhZQMQB3R/gcP6DD/RMyWVBEyasPXpMqgkCxwy4PXjwGkTREazPi
W3QmXhqLozGzM+BGwroLluxrs+Ag2ejxGyGKbbi2MNjJsAFoyjW2B8DLxEubzgqjR+gORKXigF//
PHoEkaMG7EZ+2U6d2Q6UgTFNz+4BKEzbl9uLsvp9JAuBGoTkJPgaLuepKYeIailUYdt5kw979Kjc
/v717sa8AHwiEOKQLpeThomTTy7zEhrWDrihD6kNZaL3bw30wUGeF4kYFILl9wutoEFXg3MsNIrJ
+MhTb3zTpkRF8PILJSh5FKJj8NOgWQmpaBnc65WofHXdbITa5EGQCakSnXybJgdxyWtNLdSfi32T
3rUTulXAv85/5L1iA62sFcAu0KXEk5SCX1naosag8Zhamh7uIkvfV+k7QQLiCDj/vlwDW0BI0esm
pL9mY97FbbudysQ3G20LXPVtr1gbCRg0LajhgBUCiZtLr6N8abSqxN1ltfP2qa+n7bu/bwL/husX
eV70K0p3imGVrErHjISa+3UIe5WMzsrPB74TLZ7oh4T8pCktRO/ohWEBXBi6UNwaX633R1wA7//3
/Ssq6DgvHbtxCXJ/P+fqAbo5KNPv3z9FuFDQuYhXMohkpCVo0DuaUGMkgFrafopcluoFe73zgckA
KTySCzhXsP0v11hHH3/XcTaEWr4rIA+R+mkcvHcMMAGWXJEoM9HMJIVZcRLlA7eSEbzFn6KEbdpO
EQBdX1kwgBkCTRrAbKhAXY7B6UGyNyEbHpK82uGS2tRV0Gq73FXsB5Ud8fdnkS+HmpyRTbATI4xv
tIAQvovooVDWblcXBdKEaPMHouGqbtAZZpFPlTlA2rEMmk7/PvSOT+zk++2FUZkRG+hsPCY4RGfK
jCEsO2tHkFrMefWXS/Jvt82sTRs0ZlEkhpSgflXCNUq8/Rfe9yFjoUNSSJAUIPeag7Z5v8iagE8C
zgT0FHIlMiMLJKc7u3NIF1J7X9LnwTvYcee72ccx/jazd6cuhDHAJ9GKC0o5mTmipV0GLLvWhfVy
SJwQFEykVVwlawuEPY+qtIfi6hVRJjKQZt7XWR8mzPK5/kFQ57t8e3t51o2gUQEJVNGKJ53CAENV
mW5ZXYjEkjUF6AujruIEWDMhKDwQeuOJigzWpaPpCQBgmgV/zvnHDvisUj9ZKkrpNS9zkfnHA4iK
dnvJBmtQwUVpYMRpnN053HryKrrjQxNw6h5vz9h11IoIEs0p4PVCvuAqV5qihw+pmXwK3aX3neI4
plvqmQEZP6ISrgib1qbu3Jb0fowarxuhfjSF1vjJdV8hc+/X6cfb41mfOuFkSPxCzEn8hrNzAJgU
c0KD1xiiT85IdxO748vGVSWwVVbE359ZoUZcGqyDFUub9kYMcjCIXjrmk96+DzaLAAnLAz9D9Ru9
z3jGXBoa495LGtJOIbh4/QV5qXxW3Mqri3JmQVoUOnEvY14zhQ35PlV3EYN6naqrYyWStYCcBgwf
+wbb0pbmq4y6xs3nEkamz8n8Wph3S2ZvLS+HnBrz0WXdFV/Q+rHRzLvGfGj6WjFImbrm1zwCNoJG
CPSVgDdECg3c2E3Y4Jhj2Nr8y+CQO1YaLxmvT4tLtgTVu7km91RkGG3ovS128/W2W/4fPwBIOB08
8e5VcphTSNaMJjzGbT6U5k9jGIKm2NXaUe8/u2zb80NnPFjk3VkhzDs0b//XqnQelnM3t4UNqzPl
fo3AqA7m9K+YKg6Rte1wbkaK7GqW95TN9hjW7he7/MrBeQzBD2d3ew7FFX75HLocjHzFzxVNgBEY
Q89hfsJTP1EAp9bOQuiV2LgJgc25SkU3aLyI2TzCSRrGN/rUBvGS7zXP3aZ6/FVz4s+3ByS21tWA
8LgT9whKyPJZRXBOzUm0jGEEflOzPhpF5ffT0RjNAPSDfv5OcNPvTSAY12zwGqH0InmDVwCHS+J4
CvkXFn2ybEUIJm6lq+GcfV7yghzdHe5Q4fM6fy77JABHSgLCepSU/A5AYA/0UJqiM+3a8YSmKB5c
4pi8fnWRJkmRvo1Rha8+eaPpW2ybxmTD09fbK3XteiIdAioy5KkEdFZyPa0fyh7UWmVY+fYcbzz8
d9vAtevh46iFAYqEyAKg2ctzfknMcmLLXIbJzjO29k9vRj1smyuOweuzXlhBagdpLvxfjiugP5ws
6QAroL/0fQLik3cC9OBiFxbkB32VDTl1hQXD3eUxQmPFPK0sBF52QGwJPiXkp6SFSFrS9hx64Ygi
PxQbEod/sAy4Zy3R9wU+JXkZCrqMCRnxeQf0XKnhZ8NXTQsMLwCeJLhta20xCHrmhWYbxA/k3T+N
OQhWkqyEYOKLg9dEuYU6xm0T1wcMuI1RRoG+GMrS0Ca/9KpmoE6WDGMV6mkWGP1du3yhDscjot+m
5U4DN/1te2tefGZPziIwu5/4lKMBvgZaH+ypfkXTF6vwDF/nxSEu0UB82+DaHELlHsk4cQqYckqh
s5kH3mC9DJmefjYnhjCJbebcU4xrzetEBkzoOgFsbkkHp8VKt+hTB9t/Kf3jnKjyiavDwHtCNIkD
0y6/KbRhLtxi1MoQMCBIVDh/GyUoqKZoVPK/izP48oxGNhEAV7CVAlSJWbv0CDKZOAISBoqCJvc7
ftTqY7nMvm5PW6IdbPsI0velN/AjKt+cTnm5vb1gax5ybl+ONq2070GiV4V2xr81lvFQgLvWB/hz
Fzfls1V6Cszc2syisgwNOlTlBaXV5XhNMKe67RyDhznflECDdcZ8qNkfuMe5EWlSF9D2tWAUbdHq
FGi1H324PWcr3gefALAQORScePKZ186kRyG6aELqp6hUqc6h1c/j46ZIagHOJqbw7C2DvptmicqZ
Q2Eo9tvhc6UIfVe/L+jiUEoAXNyTNk+jRWxiDb4f8dcC/dyfbs/OygoL5jvQ3oC8Aa1t0s+PIsOJ
+4IB7dwnO1tvthmYsFUH29oYBMMvHjDikpbVpACKbGskywBfi791Q+p3kyKQURkQf3+2CPrQ0gHR
Ew9N+3Nt/fSMl9uzJPxc2vfiRvt3ANIssXZIRtoJwGUR+QPdT+jwovc6/3LbzMr2BgIWKCWAIpF/
lUHC1VgMVbfQKiz0BlqtjVX7ZpmgiZp8jgb3ixZ3ir2xuvpo2ACMDBxyCKQv5w3dQVXeuUYVUnBw
I2WNUk8dO/ea17wTPywiG0g+AcqNkiUYCmR1v7kCq3Y5mXWY9sH8sVQRc645gEXgWjqamdD4Ky2Q
F2V54drYJTEUZe6muZg+VH3yTsD+r0GcW5GOwzKZhwi6JjysdO0uG61H3qvwISsDARkASiGIYqGH
IwO5LRvA3iE2u1B/m9q7qXx3QgS1g7PPSxfIUuOASVJ8vgf35POi72878OqvF0wagKCLbLW0D0F6
i7ROjc/Hb1b/lWiJf/v7K/6KOxyhGLhagLSTD0PG/4eyL2uOk4e2/UVUCTG/Aj3Ybjvu9uwXleM4
IEZJCAT8+rP4bt1TcbvLffyQvKSCWtPWHtZeK7RkPlX9nkAyjKBmX7VpcA6/dWoS0FxFOwNMIirg
R2XvgBNrkKbu97UnknLFeHfGCz9hTVC/XRqmEK8sJKyfb13b8jrvPab3k381iks+Xk3QjnPTn68V
cDcL7QzkDVA9+DxKpDuZFRbWagIVZ9Z8ABBLIbb2/SCn1uqfQcLFYfrH8A4AtLT+gLXqvGeZ9M2Z
x+/EfkMVECE3tKeWe310nkYogqqe2N3eYpuCJuociPfc94/Mhi1IWLcevi/0pRXdGyeZxRkTe8Km
I6j3wcG4SNZ/2QYKJkt7DEu977DDyp5Slz53zWFsDln/9OPNiEBYEgJ9CgnrL9lO0ikbHdxC7Z/t
CM2pZ4K7r1sNsAF6V4CVAS7gSwqu7yJPU07cPaR5ui3TZ1zNE5+He4YnCIhqNIy6R7bVnqkn8mZ0
YMGzWKkiPocPPzkAngYfNOWIso67rXpiQebDmwAwyT4uh/zPT9f+/0llAsKCKvMXxpNqkNq2i8Hb
T9dVd8PEGQfkxI9fcEpoIEKoixjq6KC6Dpq1wbtG0ZRG104zP9rBOS6ar1YJTOCIdv9D0H+FfReN
13G3sYEaVHHuJSoCk+zW+yEZEmwR4r+FPAX4RMBMjrsrJ55rUvfG3odoFq38VRGQdeOHP7awGAUP
KJaKwDwdc3pJV44hsyQFiMXEbXBhTSsx7Yl7JuN5aslA4QYjDpoReLZH1q/N/GCCOgvdt3azJR4i
QbSR3SDHCqnz8Oea7cisonMTUHgYdLTEfTa1YZjllcU6ax+AkOApZ4/fH+CvphCMfuCaWHIB4Kf/
LwP/jyWHFnQobSnCPR/0Q4+W8EY5cWRbD98Pc+IgfxqGfp4Frzx3qgMZ7mvagnsxHsYze3JiAB9V
EuQAFwqsL8W/3tfQj7FxEV31Tu9peeb3L6v8ORLADQGo778sGmKZo4vInIL6TUu9fV29Z3otnkm7
G+mazGs+/v3xUmG/gUKmBNXjL1VlEKt3vJQOkFgrkl0WP+zHWW4iDCFqsYtwMTL2R27O7Dn5PBDL
3zc0LlA/OZctPbUR/37/KBkYclJMxObB3r5TrIzD7Jxg+InbB7cGyStgyBY+76OtGKIuaoI2s/cN
2olMq0GHW8RS1OAP2f54JwDegk8L2Qbkyf+jQv/nbhSlVXeTkGTfXRbDLTtHQn9ipT59/milBioL
bpUd2YORlMWFOmMMz33+6MqBdkmResTnuZcWecLPUVUs63x0JUAoC9AAWB4Avjkussqi9+YiK+Z9
3R96/9YtX8fi58YJ7UjIKsPzX5L8R1s9WWKQVqsAOS7CuIPMKQgx3PFMte/kPBBTwNsEVTbC4c+m
KXdJOftVYYPCKYvLcT92DrjG778/SicHQa8r3j+ARVAU+TyIcMLeKhQje1H/mr0PMFiAHePHWBE0
b6FwCacZBWOA6j6P0RcdUoQeYIE+vcxKHXvzL0PPMX+euH1LngI0WyiF4GIcTWSsJStYWRDIX/xt
6Y6BpsQC4urh++U6cXY/jbL8in9uHpkCV7UyJ3vH+2jJbcnW33//hDkHc8XC/rlQcSDJ//n7eVUA
HF41BCDqg1s8Wt1FVF84YC/Xnoybc/1Hp2bjwvEB1BFh5ZcyuoHgYAAKObKHitcqMOA77s8d4hOV
cohcL71AkHxApfy4SMUGlHdlrciekum3MnTV1yCUnpnYVihi557chqO78lt/RdGdpvCanQkJT5xw
NDEA3wfYOPzJ41qcNFNBLDea98p68KZrJ7+ohovvd+3UOqKagHQ/GsWWvfu8a5ozYTUZnfd+Eeyc
Qd+waDgTS5063gBBL/kkeJJfYNY2g8KpqpYh5G9aO7GImthMHkqkZy7ryYGQPwZOafG8j62Oxi54
QhoYfwKJVdEEbkymMfW5wxMhxsfvV+7U5qA0j1h66REJjhXXQg7OiRBEWGh74Ik3IIHC7xjP0+9H
+RrzwqH4Z5SjFydsueUpyHrua8u7rts+1mCP94Y3i+uNT86YiK9T+s/1BuoT7ApoHlgOyz8mArTj
meJjPu+LXqBSbie2C51a6/n7KZ0cZaE0WZx9cMAdPQ4s91HEqoJpbzMrg2rzfDubBoJrbXbmFTrW
DFuyNVCF/d+RvtSACZ8EuvUwkk3jur5jwVNU//X4fdeBPL1HP1/+f0hTfD2GaPMAOxtMBv7+ct77
0iJuZeiEdua4L1eyB7NVDCmgn6/i0ruwmFrEGMdBPqP+iN63EbcKNGzVNCHQv42K9+8H+WodMJV/
BjmyDl4vOxBnTfPe6gnEtczOc7ozB/zUafjvcUVCB2D149PATdHPfudN+yDa1DPU0X/1w+bHs1jY
MBYNCgCmUa//fKznEl1WXdG1h1+hcmMEImfM9IlVChBYICsFvDcM6dEqQfcOeOMobw8ea+LQhsju
mb0+NcCicIJEJ/KPwXH7BVVeUSMKbg59lU7NOj9z7c98/jhLWzIJaxrg8zl9yOa1n9//fP0h9AVU
70LC+gWqzEcFosHQrg+zBj8TarrtGQj5qQkgAvuvfwvptODIotCsrtSU1fWhjDv23LY/joMB8AAZ
DKTm0LmFdPzR+SGNCMKRyANt3AT94aQ518/41XfCCAHy8UgZIdY+foUbd7S13dryADWwnMRtdFXY
Mal3TQEY7JlX8utiYSzg/pbSDtg1jt8tZ+BGtEQr4J53YrqSs/rxdUDXAKjqUAtzAe86dgRpDqhf
PnvykE9lCn7KOD+H4P76KC4jAG/lwrovya/PG9Jrq5khkygPaRfdRFHa94kf2+ckVU8tFJKocIoA
ev1KRFKTgHeZicTBrUnK5ijBo/HTi4F5/DPCciz+eW/HsEKVZ8QIVd8khpPUnIObfn2LMALKhf+J
MkAeY5njPyNEdeCVbUTEQZaXdQtI2rbrL/UPKWjwziJFtKQIkW9GSo0cGdhsApZ1xjU/dFqsocHU
eOeCixN7gUGg2gPgywK0OzKxQV7kY5SF8uDwh6a97X7sBUPaASocEUiNkDg/tuAWa2e74rw+TOx2
LJLm5wYK30cNclHHQ8rxa6iqdRBVrDroXKbMg1Cztf3+KJ3YaEiJIa8CSN2yE0fRl+3x2Z+0Xx16
dy2sa19dRmVayTMP0YlRFuyKh3u34MSi5TH/5zgx366q0AzNwYpL9fFRRu/njMfJEcCgjfQEKANg
DT+P4PeilUSM2AnnUoRvOb9Hjz9aDs8s1wmDu+Q/FgxiCPzRMZKlRBZ69EA8erC8clcYL7WMm0od
rUeCJuxYds/fb8+J8/tpvKOFq3LJBlVgvCGfVr6rV+RcI8BXPwoIPlx0ZNYWAYFjZpaBFPNYjkFz
YHIdMigPhbF0f+xIoWAM9MzCcg4A2n8aMP9sf9baYCFldnvop1dKPyBB+v0qnZoDkDkRzBWk3JBz
+bz5dhUEfRXS5hDcOTqO1BWvzlTeTo4AenFkOuHSgKf78wgVGGfHzpVwddD7E3KeRB5kyYpztdxT
pxi47f8/zDHlrCzRTaU8DNPWK7e5tYo7NACdU/o6daZQu0d1HXV8JJ7p57mAl02EtS6bg4w+6rv+
XCfWyc+jPIYYDXcer9Tnz6tqCIBxIDhQETwSU61A5Xhmv08EaDhQ6LfH0V3C9uPMF6HSCrvCbg4h
sWK733ohSzPxURTFqrZAu4zqjxEkFuM5PrNT52DpkYUNOMWTFFZ5o7rZqw9i/nCiB1s+0unv94f5
hJMCew9nDrABoByPu9fdnPdZbeD1+nWU2K3zGmTlZvaaP6EE83T2cz4XqBDjXkIWGSIscLQ/b5er
EeB0HasPA7pZHQFWMGmvnOjMA3Bq3ZZ2sCVdhBTysfPYFvlQTRKjyGEXBpthTOm5/uhTdwekpGj0
BkoP5+LIuRuzyioCiTemr6+A7FhxWceduenMOXDKiQ1CnggxOkSr8Oi7RytmqNsA7TjlB12Pz0Nj
p3AFQVNuxb4eVqMJnn58HpBGBPATLgai9mMB80hqB9zrTXWI6j3BeSseBHXiCX8Iu/9+qBNXFxhk
6NPBNiz6EMu//2Ony7GGgzx4cAaCJz8e6M8fM7SKgAMM3TzwAo4PAZtmpjS25VDd8z6BpOj3v/5E
3hWZQhwu4PagJuYde0tZO2NnFNziwv+dBUk9FptQ10k5rDXZZNGadcWqbW4YPefxnzh6nwZe/v2f
dVN+0M2Bw8RhtMy19k0ajM6urdkFKFrOXKRjvbTFZ8ZYUC1cGrjh2h45bKTNK1AwwTN3wDOWFTch
vXaH60K81H208sM3P7p3uEiZr5P+3BU74f0gFUtwNmDXoTh0dMXQ0ZnZyg/FQbh/tLqKnB3aMFbB
tGFym5n53FRPHEf4C4vFQGjufVFOVTIaRTYahDnzLYoQiQhHJGZFkpV1UnkffrYFqWSHPgcKei8h
byNn1UYvZw7ViduOPCoM/pJMhxrEkW/BhQxKlxp1GGbrl81walGhSlnO1zRz7p2arvvOeUZpDP2n
0Ft2yGqAtkaGgKCeoLmnoZdgczD3Kad9+/6nffllCJGXjudlN9CVfKxclNXhkM+MyDsz/gIyJoZO
oVIrN9+Q7MeZKgyANylaaHoWFNWRYXBGYXqlenHn1HWyEVl5ZqtPTQUxzlLGQl4XJujzBfIna6J5
qPF9O24peJIblXbvnXzL29/fL9qXM7UsFUG85i/POCb1eaSqLLQzNq6685N5XNX5+vvPf7khCNdc
5KsWEBgqgMc5DK+hkz0rf7jznL9lc8fHDVEQ+z0wD/xD7pmX4cRcQBDpoR0TdBFf1cxpbxnl+K26
a0ASSy7t2+/ncurzCJzBjY9sD0CMR7e9q0s2uFWu7pTzN1s5zd+ffx6lI2CqUKeCGuqR0Vxy92Hp
U3WHZu13fc7hOPXj//36cuL+Mcmir/0+4I66k/Vb4jtnMntf3BnkE/79+pGP6xY6G9wQv/21mA7W
q+kff742yB/B4LhgfPlS2bU6Uw0oVMm7qnnRkH3tbffHB3VpY0YUgMQqOo+Oa14t6GQsm2Nz8+h6
HOE2+zvj/nGCq2neWt2P4xp4SXiUgQdDlIk0ydGjZbl4GMO2UHcmR8Kt1kndrL3ggZ3rpvy66xgH
nP4AQrhImxz7zsC6RO2Q9erO5quWr8xP88XLNP75/DL8P4dqJKTqmgqf77sdFw/Vjwm4lu/76JUH
bUaEe3F8aN2oyDOG7xMIyY5t9kvKOrHtOiEhCHud8P77U/b1FAO0Aw8C6WkM+kV5rIo6HWTzaO6A
a4xt85EFj745w/d5YkcWUky4/lBsAxve0ZTMnJVwK4vxzkDqxmtVSn9sBFEihjOOJcP3v/RPZKyr
wPvcGxxkyNxd59bPv4+yMMgol7AFZBlHE8DSySkkpXen110kgJf7MYYKIod4w5fbDgXiLx0nc11W
Ew1y7y4qX73ijtdriPSe62k4sdW4e7joiMnRIXXsuQHqPsG/4e5dd3CcMdVdvcp/zBeIifw7xlFe
YdCBxmnDGJzTlJtH6ZzLe399XTECAIWoyi053eMQz237Hi2tGEHkae3c4GFZV80HmS4sd1WScxCH
E2uGaAsNR4sy6ZIc+3zbST+0gKU49C6cybYk0D+Gfna2+f4Owlk7cUUW7NnSTgHCui+MkVL1MzPM
d+66Ubt3TUaq7cihaAUkGj2gubD9xQrTJJQFzkbRCXyoBo1ccTTXY51EI5mgFhf5cjN6dbWTWv/u
wuA3KYFjE14V6ZVdZ8HbbOf8YYYOqoLkNspeieswduEa59130eICLJFzIcsm4HEUjUVaQHprZfrG
2kTKHw/52I8Ha4r8NxfBo4z7KrDW2hY2OkCyv0Lm6z4oQFbFAWeQ0irxdQhoD1mAJFk02hecFb8L
q4SGl/ZVHLllBR2JXH6Uo93vRtABXjWhRuJRUf6aN2g4iPNpojijGrawytz1rNDYnMjce1W19lAa
CvizktovY/TO39mheaxM16ZzMJdPdRS0ac/tYY3pO5ANa8ZksNm85VVJYsh+lSvBLDxzunwAcUi2
6yaLrJze+j1PbqjiQc80j4MsrP9a05jHvT/wlVsK/0ZM9gM0ocoHBdLfrS0UTUKvD6okq2Youedo
6HFWfQz5mqe+1NGzQRWrW4V1QTa26N9KOTzZUTPGdjvRqzDCosdNBHFEpcX4Uog2wOa03owGzLp+
mESLeIdaEbuYHKdLalq4twE3UNYKVVNXadM44d7tqUFVIK8TJmsgE0pbZbeB007vnAwfQmXdWoru
tZmRC4tzx8rs2CU5KgnVED4aUT2OXfhE53nKY7Rskb0OShEDgQdaa2vKUjI3oYjrIQN/nx+NrUp6
y2r++CFwOFXGsmToWHPgyMts3UjdA1v+6tnjPmuKnKamG1e8Ix/aNipmrT/+irrZ6LQLe6+97qy2
3xjV/K2MG7A1wPto6e8G797ng+wTJtD5ndraAXlqNoRdmITjxO+Aj3hufN3gLbH8EWkQcygVf7Vl
sJ8KLboYynHPxhbvYy6tWJa5m7BoRCdf05uEuTyIucjDdSd8dRFZve+sOBfNqhJFXqcEvWVXes65
jIUjwS+RORCg42xY+X7BN20xZ/HgaZHaaP79K8pRXJRl/QARsiwmbelCki576jvLefQb2l5MU/dH
+robYl9kzaWoJivptffaZ84cpFbgdOG25rP9Z/DATA306QgJGq5XFDy+ak90Ce40CYKm2vQG5Ihl
C5+G87TKEICiZvNY2wC+b8F/muVo6S579xcjQBHMnZpj6ek2HZlTJuMQ+WlQ8b9+IZs06Iper9rQ
q2JP9221DsdhxlHyaEwN2RWTQ5rYnVwpL7qpdmPQudmJXxiZNJkES1jVgiDeBr0WQZNIgjSSTslU
7mkOAhDtjr9BGSs3flVniWGul0RUOnRtctS2km4K/ziz1dU7U6rrEnz2141pCoqjoR5oXe+mwtpX
QSuszTyIpk46lwxgiuT3bKxe7LCA4THcc+fU4+ZZgInJXKqQFztvUDBrfVMOdmwJ57EbKZYO+Rjo
BTsEHUVlVJqHhtSZudCelW2NJ7K7CQwJFtqBegFXy2vi0sqcTTiz7ELquuGrwgp6tsFJ/VUqstEM
wn49LZ8Dgp52PIMq9fEDki4QbZKXVt/HWUb5NQ3H/FaNrEzNMAxyNXnmyhCJy9dwQUQKofPwneKh
XI85I+9MrftqPQCdvSLM4PyjC/vXWLiUAZcDJcRGk/BGcVrztGw99RQqZ7pHMfA3WJ/JVa2H26bC
ZljQDX8GMCmEEgnv8iSCGFAWCxe9vnneNfFsqjGpgP3ZZR50JSqPjG+9VmzjDGH9ALmzh7kpXtA8
Iy5CKr0drXxnF0ocD9xmKxm8gcVAZOm4sAhPkR1laORupvUMkNTOKpnVXDn+MIxxVc+/wRRUWBsH
SWz6R3ZBCOI87dK0NKNJexj7uMpdP0Wh0E17X0pAkLQ3k6Ty2yg2xo1iJ6zeB+mYpLIG2NYGHR6Q
dMzt+rpcODV2fQ04zoQadZeqynJbUJB7ebRqa9AaaErwDlHf4K0eQQbHBRjXu63TTy/tVIUpFDZ4
LOhcX2Wz2nUm17EeKoDw7Op3FOawkSL/pYOZptB+dFaeB8J9YmBYPTO4cecK6wXvxt/J5Zwkum37
NKSTwgoPcPLipidCYOqM25sAz1+ZztCnLDfT1NQ4pnnWQmhFO3mie17FeROh/9BrH8gkhYDcJJJp
jmZjCszItgisZK7Q42o3DVgg8ROJU+NUVcbZtJZDVzynYcL7sLh2xrKOq77aCI/FzMa+6AE/DC91
fwcgMrmlKmsSNOfijrqDBH9GAV7mWFa6eQShaLUWE6Erj5cMh5Z1d/44guiQCbk3KH1vHbB/74CR
zDbVOOdxqM3fCUuZ4MEVSYgi2K2PBv/NkjlM68gxq2woGO6jpV+kqErsBjMvsgKXGbGLW6BV2Kqx
Cv0Ce2heIC46pTDV7WUb5t0hhMgnjETgyoQFprzRlNkr0Lj1XQJCxEa3W55XrXNt9bZ5BVUxjWel
nASYStxCbbMXpep3u/O9tQ9LEZNFanMYKYOYaF9eQGu02kRB/8d19IEY+5EKVwILYoV3oSicddjn
vkr4iPq3g2IFMjY+29qO6lIm8jYB0SRPXBbR3ZT7RZz5TXcB29zETRG2q5Kr4B4PnLwxTtlfeiWY
NkqKO9PTNiiSGnHYxpRuv2G0NFdRxLI4zMeQwnPVc9yEjbxG57H74gzFk6Zh/mg0RPy8MZRXFSxL
TIsCfVodvCkRSNynES7ebTjLSEAta3TirHCaP50mQYrfile+6ypoSDPyJ6tQ7EsHQe5dPXbj1vKH
Uv8aXDt/7yj8m8FRlyqie+3WfCfnqaov3L4oy9iGUoNK5lbtCA8OpW9KHHC7in1PvWShvhWFbLdW
VHPIruQbOHGhN4Igc1wXOduorh8uSt9yU9sa/Qtwp+kEqGQZKzLQYc1b0JYpe16ASnjHnanuEtqg
cbz36ptsdrIVc3O1Gi17wP/o0ih7U11QJ7201ArnBfwvvpNyIYp4jMJ5gzf4rzPZv40wa/ApNACR
owJQRhu3CFPJvD+Z0xDoxzFg8dHJFweKo9WjqJGo43kcFdAQp77QCWi1sMqgLk1cG6q2wuQf6ISs
1qOAquJAuyenlDypqP8yTx6/LLX3yzgUVFGh+Fu3TXhTZKT/g1YVsuMh6+/nkLGNXTXo77dM8dBk
ul3VjEzbTPgmWk1uRYprcPjL2Kqj7IrIaAZVKrqSw8C0UUpV7+nYaS14ZSU6AVaRmQBBDfHSeU3f
vqLKyb0Yiqv1s5jwDMZEOvmdCyLZKbG4dN56E6gXWnavYGR9M5nPknrOO3h0BaREzD2DRvxBKg2H
MIfp2ZFODyKtSr8iSVGYUSUhHqs/YziHG5BSD2/wJlSKbI4X1y5HIaXQSq7yzJIrj1XTCjK3xRX6
29UvWhty22mfr6UvPGyFX5ZJkXV1FAs+sYdSCyD6GO2qYKf7oKVx5g7znGaBRdcWJX9ZrodfFW0e
lO/XK5hkxBKEy63d+AxUKC3wQoNVZ2+8azScV+UrrE4X5RtoqMP7ACjg1bVUe4V4Ahxes5WPZte4
taT3lfCbZgs2Tw51MDi9IPFmxbqsZJmWPL9Hwe1PW8L9a70icbx+gi3sEWhE898oGjTMuweLE+DX
QwjRW9VlWD4BkBXuZkGL1VgABz3hTt9pf4Zr30r9yqmn7y3X+iXVAJRTFGjERlOfEK/HVSgYQh/R
5PY9djPUG3sqeMHitoGU8RWd6iYHPf5gRT28VlQTdC8lfMm5WWeGoD2mt/yXARv0wqrIy649jVRz
AADalvCxdS/EYN+gkjmAl3Bw2qR2oc5dFZ7Tr/JQIe+TTSigAMDt3kifh+hOqt5p4cHPBfXejR1x
A4ZLk19C3bmVsY0E1aPVt9kFd1hmUkHBWWE1PniS0AzQXkayhtGB0c+fRj8LYyuosA4A5oBKS7To
QrCddoX2nzffm0sCPDp8Y3cMb4XuRNypHLJ53cyTMivuiT3xBOrbdzXRDy2y+pduJOD6ZbPG2x92
Ccvr+ldL6iYZUVd8avzmdhY5nDQC9Se/J7jVeZtf2BSEk9wW4QaUDhSX2QlTgJObS9AZEnVAbwuN
Q5fJ5jozuaxvwFlx0D55hX5Q1+9Ypt1wzwgB2dBM+ipmsnqvvf6eONUDlcrDeXWHp5x44iGsOlvE
Fp3mJ+H2480g1S6sMz/FI1ri1Efh68DnJzf83eRNjzjEItvM96zXoilIDN4ZwL15IGm+5pBcPDCw
wjz5GX6927bB72Hu8Qy6zh6kzd5qmsRjW/Q8aQrcizrsProhzHDL2ifXjE1izwgT81G2cQAp1Y30
qybpHLS89GNE7uETP+Shy5/AXB68gcMrv5w9W+IZ7YIqrkbW3rCWjn3SVghuKzRirCrU73c9uJfI
2p4zdmjDJmpSiBM0Yju7/aFr/NLseLmwUlY+4r08QgtXb9iHPUwfpe6vBlmACNqv36Zgvmt9Cn7r
wYM2+HWfh+8OtMDjWgJOuZJ5j0fJELsHVV0IiE0YNOB5C8H8hPKtbrHhYF2nF5FuAzTPuPLCa8lv
Mnq/3agvkraBgfRq8pt26EmkMEXxzLEYqD7VqAOPOdZMMv04A6KSTKHNcIOq4a90ZyuuvCBLJhXM
FVIRebbTzdBfCsfqnbg0YsfmzELvngeUSUEHz07LzH8aBWD0Np9ux8oPUkT9iAINL2BYontF2JMF
bfE48Cp3M/NKJNPsVNvZhPm6LViPn8bl3jfNgPBeLM0GrFCvaELXKZ/hfTelgMHOp/ZmDB3MwaD3
rpyr4d4yc/VWQlTrGb1/zbBFmkj9KoA2jimeniExgXs3gznqQYKpYBsYxYuE5qTcgVrMexBlxnHD
faWBWINgUQxf0nkRgLtdzHQ0fcpaK5Drpq39zdDLtSca8oRY2aQ1MFA3A9gyV13ddkDeO/Zb1ep+
2g4ZGpYRVwHhl8FS4BWM4kgTmXRhNG/EGD5j6VkMrwTtEyGc2Gkm923lmm3JkRgIhi2CxHXEdXRJ
VGAgfMB4f6N1qdxdBD3EVe9xesm7UCUoNavUNfoRWVNn61v0JcrlGI9t9JAPmJhTehCY93asIHeG
aTjnZfYedOIFjlmwmnMnujAKsWGESv0YlOZOZLnWK6VIlShiVJVYhDSpdBhPVYhYR0/sdwAKq8Sz
KnD2udW2ruiWSn/bWlOtErjPMg78eSXhXkV+tXXUc+hstd/F9uR90DFT604K+8rJc6ASkY398JAU
ecsDjdC8IVmf+tVCJVs1vxCGPtIuK1flMNTwO7tibaKgi8u+q3auQXZ1kuRlsri4gkh8UKeGibeo
0c6lXQ3dSuWzf8Nc1+yNyhjCTbDMkKC4r/X8XmSttxlAWz3FnZMjbiZI8wy5iHDyO2+8D6voobFI
lQNS5SMbV/EhLXEvklLb0YWsrDotwFLUxgwPyzvDK/IAKMZgb+eieBdwEa6y0SHXPPNlOppxiAmM
zNUcCvpL27WLPE5tkXhwGThqQ+s5oubWnWd7oxrXrNpC852hINNlaMOKed/8DXPrQ3mtG0dhcReU
IPcScJhTtDX/ZqwBvSgDjojNPLjIvNr3L0eQdz26M3Jhdm9Fz2Ov/DIdMhWGiZfZGmLVxQx6AE/A
D4gsiAWyOoh7exDgCi/EA28yDJUHT0NEh3SoQvtgjCM+eC+hIsJgOdErP8/PAs/BRjsId9cjwsO9
8iliSt8X4r1zStCFdvKgbE1BwgvC3kQXudGJTZv7pvTHS7yyKOhNUTXuhooH63EQv8eshDHyB9Pv
+47KZ7DGzOA4VPUqU1Z0kzeSwNagiaNAY2EQK1aPSB9Gr0gOFEmm6+5pBrLrlz/SLEvCkM2YFlyV
S59KTiAewoK1YZNJSF+AWp6Gj1On+EeETOgt6JSegDzytzOdnASZ4RnGI5/c1cz8JxupvGqGUfXB
5A5Kvbx87xXV+PVFVyG9MBQ8zbreebVb5j9OE5JInBkYwChzXjWC0CtrDuUf1i87Ttxb/O4uHRWb
dCKROEuhuT2sAAuS9yxCgGsP0YEOOUsGtw1i6rS4iE1t4srlbjLC4Ky122ZvBTAPBxAY6IPddfOa
zvp68I1zCyRb0ceG8iW8sEoXJ8kZR5hYRMdyUPam4TNyIUDtAmUgkKi6nB1/3Liknm7RLhdeuwbC
WVPtNZvFUBy0MtGcFqQJ4yqyhjgnUMiJbT1biDBK10+k7ZRnyrKnag5gGLGX6gY6Oo7BXkK4Nvyq
ybkLhqc5WA3OtjU/L2iBvQTQBPBYoHHEPSrTlEEIz6IuHVTkUrvY/g9p57UbN9Zs4SciwBxuOypL
tGSPPTfEODHnzKc/HzXA/N27iSbkY18KYPVOtWtXrVrLX+tKXipnABR5h2Epl5h1g1yWRs5Je02l
fW1slTWi2YXvzyVkQBzg+VGTFAA5aSx7Tlw79mtjfMeFshGvV2QWluD0+yIg0qytngQc30+KjtzR
jZ7d+mTirhtZGYSook6SfrRJ/9gUqh+4RqSVqtLS50FUQCEP3I4GsPnvJ4VqlawPUiKmBXz47pe/
xrh/+XXo7kBzA3RBnRRuqPOv26OjSVrYaq9gwKRbO725Pjcz8OOMzID+otPPC7gTnm+6Wgd8Xi4e
HOu2m2778WiRj7huZm0UwjkgU0n5Q2q012z6MQ1v4ff/3+cFyINa1IVPsVh7LZobEt3aygovThLl
SdgFKIXSwXa+BhB+ZWZYGPx6+WDHm7HY6L/yNe7RpSkCID7zFfNEvODw8QoliIuI2neKVLcz5huk
LD8+SzNjxUx/CdZZbLEMozpLQyhwX3Vyk6G+T/OPdq2xmU4NWMI8RfkUFfBmvbZat+ntnSevAaiX
JgkkPdITGj272Dq3IJWdRq5J1V+/FGgjmt5ac8PS9+H1mCWsZqy7WPTuHTsOtaI1X3vuQyJ2q5dW
FmGeA+HAzfgMfj5Yy0sB0zbWKafqjfXa9U+Tv4N+oT9Wn5zs4yfizIwAmpLSKPYdGzMFJYSdn6xg
CBdOhAo+0aCJBdD8haxJmZPuCILcIkA2HuNhZ6RHncpxRRLm+p69vCDgzAKmCD6arl0aEc4XvDEV
rUsLh7eFPoUPo5G9Uqswnou201csLQyJ7i/ajWg6mXmIBEt+QO1ajW35VVF+UdPa9oNHOS+kx6H9
uCXwZjOweAZOQ9V7PqY+hJGCzTe+NqPKc6Dsq+4ewIH6d9yHZCED2/swuJCEBsQRAHvZdhDSnxuk
zjaCfmv016De192+WePVfm+VETY1QFIV4Cu9wzOw5txApVm8UnLCEMUhSedLRrJNw8QGMlzVj1M6
+QOd/QVq1BR9/J00KD1oCN3aNJNS3k+KHd9Sggw/KaAMNj7v5yNJJuuJ0HV80NJRlo6jabbPClXa
J234G8UxSLvMm1gxmkMi+/0+q+gSCuXCyjaeEdXP8mT5+8GQpe91EiufoojQ8/q+XNgtNJzSeINi
OIBpkQbZQYpBNqdKe7XxpU7yNqrqZpiOpPGu27mEoM+drZii4kcMwL45n9ohpherDXXtlbr1Rutf
WugYyGqNNQkqKuH+8NC2RzW95RlInnnFWV32/oBZY5OaXEw0YODcz61rc+Ips2XvVXmuLQN2Xp8J
/lHon50w30oFbz9SbSuMEJc+mK0KOocGFgyrYoOZ15q5bQ2F9xr4/tGTpIN7fUoXvk9bNb0LsyQX
9HLCjFqj3CemV4RvZd4/ZUp6pykfpWfmR59amDfPSUSYp41TQ+8YvrWUW5u9ZH4YGsn3wZbNGDOo
KW1hVWIDWaRWi8O3KCJK2K62+C3OEHzvJjsOvJzYtOa0RSsncOK9KiogmfQIwe0fLMGJAcEh1d6g
F2OJgUI+1G+yuuJgL38/DxaKR+BtaUG/4CmUu8bTcrJjr3T2xQXEwh+Oc/g+KwBl7vx0FJsBYsWX
mrz3pNfUus+UY2+vHLvLSw9A6vuxm7lg4a053z+q1KABoRjxmz3dZs5bZB6y8e6jK3BuQogPsqE0
ZOAx8Zsh7ehuStdoXRaW4L0FlTY3YtqLQ+ZDXBwbGfpzunyb3uX+h0+AA53fTKoyCzlcXDhdHyR9
OknRW/YjAODcfXwD0WYO8BEHge+zhNmJy1RNy9GJ3zSS4+om/+vjk3/6eeFVrXaV2Vgdn0+ze7t9
rKyVnz/vj/PreO6S/+/ni0LGOlXEuNP5vtJuCwu4grohPU/NfBvaa1yBC3uVzAn4bzCVdDSLKPAh
Ms0gcdLszTI/5223GVA4W2tOurxsZ5bZ/9mYN9uJPy3TGl4VwrM3aV/04abbK3Pmcv/hRTkzIlwL
tpnR++9hJNfQTovup+zD9xqjgIaKXl1a5gg1hVGUhjfUUZa94dD3kz7eeUl7/IMxnJgQ/Gpfe2bm
eUn29qUeH4fow9cawlMwAEFwY3D5iG4pTrpq8Cnwvqbx9ybfaupKrLPgM+hAA57tMFG0sAvLnORg
gwaSm6+DvAtvQcl8eHLOPi8scCzRzAri33ztwuEAD1gejyvnbnEAsKXCRELcQnx/vsKJGppTN/VM
UAX00ULPpl+xMP9G4WSDJOJeQ1iKdKL4Po28WiEha1uvfXUA8GbGB687XJ+mhcOGrgdvbNJ+76f6
fBA5UB41p8D5Cq/tVo+ecum+8Ktt8mEJAxghyVgi5Alx49xceW6n4IEQwg5pv/pRce/dpatR0oIX
PDMgOPFADYJqpFj/Gv8GVBQ4ByPcWgntoiuHTgySabkADAJ1Ffmh+fEjNsh3iu7VxWBJb41FPKbu
80S9k9ovFt0LbXs7OeMO3BdFieDm+kq9NxKc7Ia5l4Q3JI8D6LB4tYo9uFkTaorvDdrbOAAtoTMz
1jc++IfPzjRqxxCNacoX+ZewMfpfXqq2v/rcdO6zovd+p46Z3mWe/KVAE+OQqp6zkbRJpZrbgUzT
JJ4WTVlDUTEmgf0paEpkzFo1eIakt0flHbb9bXrXaVsaTfrSB4YwfJbsDHhCUe+Rm3eOgCCKo9Jq
YNMAJN7WYFVQ94gHkOupEycPIE+DT71jvNHZKe+uT4ywhf+dF42EKW2O8LmIPNW+6nRpYHXaW2jc
fz3m2UP89boB4aD/a0CHaxTBioXwI6nrxpHlVnuTO38H7r7q1JUhrFkQLosavWVVDxgCuhLS0fuD
AahQ2JKuI36dadbPD1+QkUbLa4XP69IxjIKblfhMW1gC2vbozdTplZQvWj+1PiSPZpfaGzJecH96
cfzkW0rxWWly/0U2YDqSjAnlmtyLdh7MQVsjLoxHCtK+sel6qz5YWmvcFWpsfkrrvDmSMlB/m33/
6AGZu5HV3iY5I0W7MpKKW2eqlWNkSLQJWC3hoFKDpLPr4tA1gKo6uhCOih4M2zGkM25Lsb/eFHEr
/ywhIt60Hu0V0zho9yCT1uhJF5YR98AkKKQT2SrinRPRShqYg/6mqb+df3zty/V9KFwH8z5kASEW
pGlKu+zRKRrPdlLb097IKW50YAfDcAdA/LqRd6Z1wc3MTTl0+MDbRqVMGEQ6Wc0QO77+Zo3WLk+O
Xv3VOXZkb/S/AeOBBtfyXfxrBr6bu3T8aSquaf3dkSiXupUQSmQd+HfAMCjBBWEREYovL9WpPWgU
c/1NbfPHqkz2vR68KGj2dj76RMH0pHkgnSA80HJlr+b5yqlc2NUzIdt/5oVTCbKobaMQ810NlDKm
0eFFKu59fVp5AF6Mk9Tz3FGpQns00wWJjfBT3TqGx+l9Ilf4LEEWYhY4876ID1pSRvs+ip9LO/w6
SHuljl9kPVwZqDqXNE7XHHrWf/k2SBmSqRQdRNxrvNHJrT2rLSXfvHWUrSrJIAbz4i0t5eQR3aP8
NohifU7nqbfsnQakJicwJqNtyDetnfhbv3N+T00ED3fqFwAGB1gTqq6/AfK+FnsJR4GkJhPFo598
BU28JM3OPVqdxlmUDmXmjjqEBc1Nldz4gBOuH4UlIzzHYTSeL3z6486NJCnqZ4iGz4qYv9Lib69H
+eKv6ybmT5xM/Ps4Tk0I47BjsJSOiYki/MfUwtvEOdqes2XmUtU/tMFagn3RHrl8jUYCXiaiymuQ
TnamSmHmdhISf5O+1WHQk1L0hrvnIvghRbfXxyd4xPfxEdtr9NKj+XTB0zjqo0T3QoC0GE1NRb2z
xg/q1v5r4V3Y453YR4yRJc/uTS0oAQF7B1/61VsfS51cfF9wAlGhx01GutvVY22jDr/iaeXwLU2R
Tr5VoT5E+kQkcGubSM1bWULkU9tWzNJaMXZpFwNro6me06JBb3K+i8NYVqQMznQ3drZedytJ+1K7
ub7KaybEgoDvZbLjo7DZ9+XebntXacvnsLRWQu8lM7yHYIdSZv4HkXEwLMxQtvI2dhFXcZJD3xzT
tbLQmgnhyAetow5O0Mdu0k3F0Ya+6Ugo6+3jejVsXTMlHP1yBnkNJfc36/Zi9cGTOdxO3afrKyNc
Ye+7d36909A7r73IBFF2IASrTo7dOttH2s1kbuRq632/bmRpB58amZ9mJwmbgvqW7TtqTMeN85Mu
tJFOmX5l7ZdskOEFFMHjR6UOeG4DVmWFfpoocaEKntG4a4TEC6vBjQKyBnqrdxae8+9X3Hb0jYSF
K9VfpaEhzP/U0Eby4Yk6MyL4kqEK7MhXIuQomz34YVVaubAWJuns+8IkBdJU9bbBIEwt2hndp7gy
V0awOE0zTRHRiA3RlLDUYZp2aerbaDhOm/EbPaHxyl5aNgBsgccc+XZHGIKl0bqUdlPutp35YIzF
nd3kD6WXvV5fiYV70KLi9J+ZeSZPtmzckeeHPQHxYw3YZHecTJVout2M/pOufAuDb9fNLS4MXAqz
ShqvJDEZmHE15rLCqPqQPhjL3qj1nwzoxIIwb15uyGVdy7mrZPaNAzOuYj7XfrEdrBfdjjZh+vX6
iBbXiScxIh86oasI5ap9g24cs8jdSY3o95h+j31JbcqTVgKIeUMJAZJFqPKfHeFqCcHZF0bZ5q41
90MkamcSA4+0zA4gxzurkT4BNkpX3rPLg0OqFJiuNQO9zncHSZGy8012R0/2ozy23p3froQVayaE
iyYsc6WgjTJ3HTDs5p3/FhV/dFZnvB1PUoBMYtHaGMxOayrYsyLjU9b9csqnsNhf3wWLq3NiYr5+
To5RkU7gJQrCuzyftrHhhg1oVPNnEP9Uot3HTYFkgk4HoUR0o+YJPTGVQXSrJ5WXuW3gbNU8efTS
nPYPpd4kk/6XktKSeN3g0goRN+lzsAETsfj41Ga4tj6i663yuAwDupZzmojjNTG3NTPinYDLVgKL
cUnqzyjvN1r5w1BXOJWWlul0KIJzSKd8LCvdxgaM3LVa7IwEIbRy08j+3pw+XZ+3hZADIfT/zZvg
WiV/SnM/YUAOa6NXX4wRxLea771i5QgtOVUd2nT8JTXHC1FCWU1Rg5X93FUz417S/AdaAFZMLC0O
CQBAF/yHwVmYOMs3x8iftd1jJ6eR8nmSvrQf1I+fQ7RZnvg/G8J8VUovebQPZW467IpqA4vE9fVY
G8P895ODY4ymTgMc3+fZt6kn+j27jm7rFT+9tOrQuZDe13jqgTI9t9JpCj0b5pC6yqAeJf0Z3o2d
lv7IP1jW+Xe24KImAjShdBHdQA1XAETYcep60qfQuPXWcjGL4zDxMNAdvfvN83FoaV87Ia1Urjwd
m6TYtAH53uT48/qaLIUf8EIBRQdmTapQuGDITvoD7Aa5K03ZNihu2ulvrUS2s9tZmr/T67XA870W
JV6jbDHgphbEtxc58lyzEkgPktxFJHS6t8jGbiOp0nbyoEjHyC71G7PrPlNsyveFaox7XzOjPU0T
8qaiEX+jlGRwRo30vhpK+TZUnfzOgzlqd31alrYqSgtg1uY33gXtokWvQT82Di43+xKrBXSQX9X2
D+72UxuCv4XNXJYUWcpcWXWl8pkmGIgtDtfHsbi8J+MQDgM1oMyn5Th3obW6s9T+k6VNc6PlXRkV
O7KuJUJL8UqydG3uBDeSKmqX9DZzV31Nracq3XXln1gAIMYbaUZnis6QtOFkKaVDyJen27K7Dbrv
2dj9gbfC0/5nRBjGkNqTNY5e7nZZsdWlELaValNHb9cXaHGyiO7A5VIyIiI/P+UWre+wVZgsEE3M
/XScVGur8KS5bmXp2iX40nTy6TRVWILnjYpSa/vRIsbr4E+CayU/pk61Gcu3IPl53dQ8LeL5PjU1
u7UTJx/NdNdmS6w3DF/67klb+fzSfOHayVNT8pzFtc4/b2VGYsWgrMi8JA++rR6U3r+VAvtjyNV3
5w79GBQvc0vuhXyg5ZXkeLqJs6lDPoAM/Ytk29+vz9TCUEiFsRwQqJMQec/Fn8xUlfuZJ2lW7MbN
jyTal8ohtlZma949wmIA3SQuofGK55H4fHDySDIsQ4pds/jde/QqOltHom8+u4Ugaac4z+WaxubC
rXVmUXhNxDFvtJi1YfmHTaw9ln6wSSdza8rjyp5emj6U4014sylWXDiBIOxSOYT0x22kdDNEhwpC
p9ReCbsWh6O/SxfSsc6+Pt9uMOEGk1UFJHv8r0ZaHGPzJqqbnZKvqaQsjgbEozmLcwM8n4/VyWZo
qzKDzoXNoEt/0WS6UeyvTbkSfC/agLUc+CZFe8jozm34cF/4U8DaoEQ7STsteJb7X9f39NJ8ze9w
EJxzL4OYNDHzMrTR0UrIZhhb1Ng3sjLsZHgt2nHl9JgLjsZBDMJGAZFCEcHe+Wggl+mmqq0S19HD
+qU027/L1MvyraFFKSitVHrxMu8ZsMdBciN6BKTEOOTEJXAKwOsGAjz9Sqkv3jvNVG/KIjJ5Nk7Z
19Qbw5t+UuPfCcn8gzOpzmNsVtpdB5sD1FEwkxiFQf1AUpsbBFcGFxBGtqn6fjjGkh7teMN1boWY
xGPXS/QWyzAk5Ukj3ZuFIkFvUWvOD7lo9QEqFLvdaW2r7qap7H83OpK0WjH2vyo4MD77qRH98PPc
uclhGroz8lTa2XSxH0HofI66rNvk/uTfhJI5HSEM1w8QGkA5IQUTj9IO0WdPj2+SOMx+tRpMVxLM
YLDZgNyB4XGtFW1x2TmHyMs4vIHEZa8jyP5QHOcslkfEGp4GaVNEx+tba3G9oX4itaQbYIGESDWf
EkuDzSh2U6AeT3JW7a9//3IM8NYydkQZZvEosQ/DNEsp02tOIHQpv2BK2DdV8lcfKA+paq24rsuh
gNlBxGZuoJTBQQhO0sjp7+iKGFNHr6UOsvICErH73F4zJohK6Iyy4O0gHPQ8VyaomChPpBQNIUyt
CV7KiaJO3h3g5rvz8+F+qOS/R89+SOLpSBfuVzmKV37G0oRSG6EzA9Ch7YhKAHKcoYdskYynjccd
wuhG7niHG3l9A5/i9vriXca584j/Z0s9dwYG8D3NCLXYbafqkMNXZ0638YRuePXJruzHaM1dL64g
CRmQACpAY/FihSjd0onfmeHOO9AD+NCp5of3O0MiecGupNfjQhhPiSunsUkAIliKq/B/1emazsni
IGYpT1KLjEPMK3WBlIVNr0XudHDMu2oN6r20/iCVFNwCAA6Kiudr4kuVmhsdtbg0aJ+TxNkrEewR
ITwFlW2txGuLtmYo2nx1UpURbPXQ2scOSsluNEX9LdRxw6Gy6mHXWbCcBU5ZrGBT5u+dB1Z0M/Lu
5wECppbWrfOxxd3oOQ5oCFdXj7ENNxfZq8P1Lb20OvTezBkM3gV0FZybMNvSjHIrx8TgWwffUot9
C8nayiN0/sr5QObwCSpt+qhwriLgI1HTrIbPiYrZ+BZ12wY2wjhacXeXNpgs4kyD/CzKFiIvcZ4o
egzVA6VMQIpy+sUov9vTQaEk5JtrjemLtmZBPsqAeD9DyNLXDRB3owliUs1p92aSbtwaPIIpcUGF
e4Rdzfo+eYGx4uoWt8OJVcH9OAQeikfro9sEw80cQWxNrVW2UFrnK3O5aAk0FOofM3ZVzDrBFBTH
deTHrpF/y4YaooNPqrmCt16wwZaGKlxnvdjmwubuoaEZq8AJ3ZDn1dTtnEzd6WsJ+4XtfWZk/vtJ
wOvPYIkowkj6D0rJu4h8xPXzszgKKrQsi8FoxNBdHnM5Kdoycou+3DWN/FcxJo+q367kIpbGQU8M
SFiTVPMFohEkcFuHILDdFEaXz1L4en0Ui59X8aEA4MlcisgfW+0agmo+70G4bN6ocExdN7AULPD6
nAvZgOznNurzhYAQuJ5UeQhdDcLfB6BUr8Dw00NF/AkzLeG7NeTfK8kwHuEu6WC/bbI7O0/Mh6KL
lDWIyOJwAXgDqtCp5YlPlEwaoQ0a9NAdVGnXDd1j0Hufrw94IVRQ5gfQ3NoIClw8QWNfKeUosfES
7Qs9JLtE1o9B/VBGzk6Bz7jQVlZwaR/yAAciBis45WphfoPCTLrMSrmavOpTalRPThneNL3/9fqw
Fm7AufGGWIoCxEKRyBvGtim00K286sbv5L+D3AOgOrhhq3+7bmpxRM785sKBUQUTRmTXYWbkoR26
VrmzZAAKT329vW5icR+cmJj/fuIdyjnWl2m1d7teyXczdAt+4mRt769ZmQd6YqUaKl/2SwtHF9+o
2pPR3/z/RjGv2cn306ar8trm+xMUTpo8vBiAkD9uglUHtgVYRKU78NxEbWgdnOAe7ifbp9UuWolz
Fq5TlDZJsgDWBt0o9sT6Wo1/1W3SX82Nat6r9qsDodxwb2kfj3ZwcuQmUFqddVeEcZC7jJqhiQMX
BaZD5zh7TUs+1j05v4owQcaN1yM5EPFCAPvd0AAQBm7wBgnxB6lALr4urHXijKHph3zdaaCne6iV
/fWFFqG5FwbmpTrZTFVRj4lRzz9fKXc5soFxrWylaKTtA2moAL6vtB1+jV3z6OvD56JYS1cuXRQg
kpB2Bb0Hi4eodI3PT5qxLX3Xj9Vno4PP8XtGu4maQBnbhMk20oxj1qArqECM5yuvsfIH5/X0F4jE
STTWe6We8QtqU3+Rc+9zFzofj+RAqFH2YY/QEybC1HxTL/u+Un1Xdh4G6TGt3NFZOVML7hMTtDgr
5Ppw14JvC2yztBLN9N3QONQp/FR30lpP4fJaqTM6H0AMdAEC1BJe5LiFPsN3IZzNvqlWB1nbqHQ3
kt1ID8C+/aMOydsmtzxp2zukpYISTm5r9KXbWENg7PreXRzxrGpowdUwZ7vPt25f5GoFd2PgNspL
kn41yl9+vpKoFZuh5uOBTCgpbni16IMT8WAIAXdExlno4m9/Ukv8Efg6nHa/mrI9KGZ632bVZ4jb
EJ1o6C66Pr6Fe4TkMDGL7TA4Iovz8TU2eHQttgPX7sLt8NcUBivX4eIEnhiYY5qTsy9VI32btKu4
xfSgxMgSUS38WBPkv/MHVQeICcBuF+FyK/eeItcFgeZU7nuI4NLy7Q9myYbphLY7agRioGnHbdbU
Uhe6ftR7KB2hppwnqA/8/6wIp6uJdI1GM6xEnbrRgZa0pbpiYiGCpPWbTgWSkVSyxfesU9i5Y1Vp
SJIbLshNCE/jawSL9v00BfHNWCjjM4If6k6zhrXM4UKUxyUPyzxPP/ICYrkeAtPI6XWCdals78yh
uUvs6U3tu8/+qK9siMU9d2JK2HPeAAwVJnJCMKvxNl0bFE9qPvVbW47Wtvfi+aHMBrEScpcX2ODJ
yDUUPYj6rfaYvcbNShi2NGk0fKJMRicU0Yrgfrww9gunnUKX5sQkH55s7UFJ2m1ZmytBzJoh9fyY
avIE07CNoSr57LX6vVR/ArFPK8UaimJpwuhhVUlWWybvTsG9e0PURFkuBa6XHCv1ZlxJCi1+nuQJ
MRLkKxeaYaOfxOlEnySogaf+s1f+wQUIaPe9fRXUlCgeTdmoUKKxCFxkR2hjnPzi8+Ab/YNZ0QZy
3RssXoToncMPxFElDyC8VYoRbtViUAN3rKVm62VA9oY4rp4srxmKjRYpmyAMjoOJ9EbYdjsjQvCk
iGXzl9a3awQzcwx7nmuj8xGk0Fy0JEGlCSdqCMyib5EdcdsExCBljmYbaFNxUOzM3llWl87yKwka
J85nxLGGFa+1dJ6xSkgDBGBGtZxvTtqUYDP2bN81B/teSULEgbxdkByvT/jiEbBY0/keJAEnxPFB
Csf51GWBK+fNDzvKYQB2fsUlBbemXsm8LA7IBk2qK7Q50rByPqCcG9no7Shwldjp9n05Fs8tsup3
fdmvybctefw5j010gdtn8c5NjVLblWPILgrMdniuE7AzRvli1Oa48+lCe6z8Ut9pVTmuPFkWty+i
tNASUBaea1Pnhh0pNEs5GgLQUtlLETi7hMacJhnhAix2DWXIxEI9xaodOmrUZgdn8sEbtY/jd23o
uyxrbt2QyaYJixoFuV1MRZLy4EehAG4S/1u59uJf2jgnNsTmoALiLU+1sTG0x7zvNoZZbMzxVuuj
FZew5NzAjdDCSkLLgPDpfEpVuoKUOFMpUcc3lr610tePn4CZSQIUEvczPEDn3yfFPFajGaVuEnTH
uvxKWRQ+2S/qGkPX0vaHPdaENhAuPN0QvImvot3VeWPqasG0mRkPwVRLgHo+PhoeKXhQhYf5hXCh
ofmZ78Rd6lYIAanwuNzC4qavaf4tLf6plXnNTuJb2DeqTNP61O1RDqqMapcM/0RBsMmkn38wHHIl
YHURe7TEt1cn61mWIr7nRtrOqraNgy7VP2PzJ76WjMn8jiRDdpE28UBAVGZZJ26roBnlVCgOaM3f
rRGvvHqW9gA23vnKCETFMmQUDpozQG3vZlPNa07zy43m5McprT9fn7dFR3RqSdhtwCW6ylGGxFU0
OOOHGHUh+6GXnE2cGLdhaO5MXz5Mk/06mQbaECHCGsrKwVo6uHN6k6M185CINT6/jmpFSqbEtezm
b9isX3K4NVaGOYcD4hVNwQPSOyBZwOWES1IpDBSvwix1ndJ408tpF08hRBMML863XDbg1fUads7h
QQMGFA/OXZpHt0O9RsOwuLC8LSj70jlwmWuJoMSAziJ1c7VES08qdyhDBLsaDPD1ES8aIhR5x9MR
IQneKk7jMKS3nJM3xLBaGaF/oEsTYg2vtb0VW4sLCBgV8N4cGoi3aDxVfoOqH8js+ug8NckfRK2U
Gf/7vLBFU8/yjHbgBukUc9MjTNL+dX2u5lv+YnPMGtwkoajNi5WDKmrNLlP91PWL6adV3DnmVkqz
O20y9n3d7K8bW1wY6NageAEncoGeUBy/GRQHBKJlP9NvspHr5wQmxOtGlGUrBGtENogEi+32dRs6
CTRXGbpQcrJx8unZ8OwjensH3e8OeoiK5mbcoJ6HFpU6SY95oDx7eXBTt9DdX/8tS7NLGQ1JOLKL
NHPNP/XkDkg9r/czhUZ6my56Z1S+lTn6WyOPhf1QWr/bIJH+YIopyFjvIE8ARbMzOLEYyT2cMxQz
3FF6mEFFTvhVV/+5Pqqlm83gDAN7NMEliA6lQB6o6QZifs0+qvFeCQ6qc9Q+qGL7nryZM7JI3pM9
h+D3fCSWj9JBUuqpSwHxiLLhEWWVpylZY2dYCoMNUlykh+aA1FLPzYSeQqjtOKmbKt8cM9h6/i8Z
cZ/A+tqa6aZVxpXtueQwTu0JC6Sjkob+nY3DQKDG+K0iRXV9dZYMzAUB9LhtiqviDsg7zl9pxPM9
fRv698bLH3x+5mskfIY5U3wMpandzXwXMXFzvzEhLCnKNYq6xRH8z4SYEifXju6JDcI3C5r0dhzK
5EkN/DX6r8XsKtESHW8UAHBGwgOI0z5WcgVMxAhT69voDeGNFErp1tBh1RhiLz7CfKQgqpl4wHxC
/ZC1I0I416dzyVmRNqd0O3Oi07Ryvv38rmyTxuyIdqRpC7DnazwNNxmil9fNLE3pzG+qElcBvhJT
BhbSsMqUzo1pnrcdyQf0a1mJNQvz308cT0sVStJDLBTa1k42Q3zzJyOAioIYBryNLHzf8Go7sHIp
cSf7MUGOcyUzuJTHoKA9tw9To7+g/0q0vIvqgui20x/sqNmYlrFFdmzD3RBID06kbg1lJTBbcqOn
JgUH5xNqh7kD2LchNLHzYZtWtypVPK1bmbp3hIF4yZ9aEjbZpDfA+dKG52Fo3WRVfIM+5L5No0Mb
Gnc9BCmbxPLvbKgFHKn5K8vMXWZLb60XrTz9F/cIISiBLFcid/P5HrF8pEXzntBeH+rPTtLfgURf
GeuSCTocKA8R+PFPMGGUkpkXKTBROrKCN9tLPQQJu+HL9c24dGnQoD+HTbTS0/B0PpAuBzMz2lPs
DuawC/zPekT29TE3Hhqj21jSp+vW5q+JyzezOIPEAc8CgfW5NV+e/HpIQc1pZgY7XOeg4uTcBnHy
6MfavQOV5MoVslSXnZkv/7MoHDZHqqmfR6Dbxqh+7Io02GZydTd2E10JaXs/lP5B6szNWHVogaJ5
urGafnd90IsLefIThNBJTcdpCqcUbo1qM2i7IF15Zi5/n0hUoe5hgBI6n1Sj06ACUkruMf+TmvyY
pGJlEpc8O30q/xlQBQNN3EhRxaqF6YjAWJ7dQgT9Q9PXyBbE0w2wYCawhH17Lt3YF9A2uepicr10
PtSNZOzDQSk/hdUw7rrIgdgSsvcnyjfZrq4yaxMFJlISWn8o0CiVi+5nmLXxysoJfo1WDzDLczoY
nCxIWTHo1SI5qZI0Cd3eV7Pboo+bR0sJjW3SQvkxheaa2MeiPfAiWASXfVEKceS6TSs/j9wg2BXK
pjJdDblh7fZD+/HfUZ1YEZYzUotxylusKMpPZ2o2PJSuGxD2y4UB4ZRXXTJQ6sVA5c2I4s9K96nq
9tdtiAf73ciMuZsVBoh3L/LLtRJUTjZQp+/H+zjMn3RJO1oS+qtF2z4PSJ4rhrfzQu+FyGlTZ/bn
6z9gaZDv3FhQMvFjRCxc09ghonDU8JOg3fmhdqyt52L8et3I0oY4NTIf/ZNQxIqkWFPQmHfVkZ7s
MNoEIxotkit1b9cNLY6GErbDu5mTJwZvrdE7yJk6gVuV1vcgzH/SigK7WOdeNyPcNv8uGkVmuJnI
VF90hSnZ0OdhpgVuFIY8SYKOpyqCh6HyWiQ9iiHa71L54LPo3aZOhpRsMpH+RbsFy5MTUVCIcMzv
jnEThW9peKdXzqZ06k1vxSsbc2kmKT2T6CC8g69v/vvJktW5Vtt+XwZuj/Bp9RZVX+CQvD6LgsP/
d0QzYzQsMTb1P+HOjpW+hKmdWhHS9bbymkUfexjN37d4FjFdgMtmMt7zIWRKMI0OCqMvZeSjQP2m
tish6sIA5qZHde575MISd1uSZa2k1rrzkvZ7+WCt+Yalz/Omp3lzjq9VMfeu2IU1Kr7hvCTd00P3
QSjG++yA4kQeS3UAzIjknYOsZYqcW86LFEDl/Bdp8euru3DmbTqdAB9xAdAhJHjPyJQibQx6YFTG
xot+gK1UnU3lfyxomEdxZmWew5Nt6jtDmPV+h/tKsiPi1v9YVbwCVF9YBkxQ14crH0i8yCHYyR6v
TqhDXHOkNU/z7qnA7f5krv5nQpir1K+bYhow4at3Gg14xjbIjs1aZXjhSFMteGeBgpqQg30+V47W
FWUHKudlLu+N2ievvC1frw9kYa6AION9YW7lRIgpIsX2mqmiwvnSNFu9ukEt8vr3FzaVM1/5VCFo
JGEU50OgF9eOx0bmxOW/ZKnfyM5d0anbXv5YqMi2YslBeoHhpmUerPO5nSGxDV+tfOdl+tHEz8mX
tvuw68CAQUqU9wNrognu1TfsrDJ8237J/Ifwtlxrrrhch7lTbRZDo7Gc57OwoRSeCwX9AvYL7L/j
o7FGc3mxk8hYUHN8FwhCgERM6A6GZHtJWKovbX6v/1L7e8XeX1/oiwFgQeHpP5OuQQEuyg5W0uBV
0ljrL0UVQBCCXu70saevxj5iieeGNLYTHlaYIsns7KCKFP0lTTZdepvaK1v18hXACnPMtLm1igKd
eL0Znd/VmVdML0HS7lLEbKLgCNXwRgrvsnLcxPZTOL728jff2FfejVeuuK3LyHK2r6ItRi4Vrk0R
kNQZEyRIaTi9KMYnvVJ3gWdsp+F+QgEbAvPnqtpBX+t/NChn381QUBLeUONcgjAViS56Tx1ezGyf
Sfdxs+JgFnYeXwXVw6ZekBxtk0jS07YYX+Rk57WPen0nBR8NGxgClyI4UlKRlL2FsMTLekfzdHD0
ifpT0cKdIv26vrfFMue89bAASIahaMYFU5nqo97rl/3A5q42NEciJ7blAdM3z9L0ov0wv/0faV+2
HCkObftFRDCJ4ZUhJw+J7bJdrheiJguJGSFAfP1Z1Il7uhJnZIbrvlRHR3WzU0JIW3uvgXAnJlMZ
KEF3l2OfnT/crSE4AYM+ZBanGxv0hWu9Zs2UWNJ/GRSqm8p5srprGvVnPl/LRNLlQYTHRra6msNS
we4RGDyViFYf8KJYty/y4prF7aoM82cesbRRFcFSWJBXp4NhfqmJgWsq+eNo3mMv0n/rXIVEh2CL
erw8c2eH9Few5Wj6K9NwKBzGK0gbJJmAy3MZwT322o6xnF5/lZX+dzxLORhHDwgP6/EYHa4cvkaw
uP0nr4C7vFNsZfvWGGPQmVlYKhqUYqOLK3n42WlccIsg20DnYC0pPIyoCKAZqZJMCh44g/NlgndY
7tQhWp1bUejXdibUANYjdZfEDUk5HKBwmK89+4YGFtEkn+dEm3u2EWmu3qFs7VLYIxsdVDZzqLZ6
mGM2FfdzXrWRxosiqgloDzm8iKGUJIdwaoCL7Z10jlGBU5BJhb/3XMkKPSJkbIv+crsbwF4PCquS
T1RasKCWRbdjpenFdBT2va1G48GCtGLUF4N3V0/esCsM+mI1YnwtbWv6lZPS3xHKtJdc2b80dyxi
GBzxRyfLy1hMAGS52OVDg4x4N171o5EGbKaB0WzKSNayYkE+lelu9ptyo9G+3rdscnbU7oagl84c
9Q7UHH2mVNzqpH52Rc5Cu+U2FPis4cEqJxJYZmlF46Bg4Jw1zZ2cax8CPo6/EYV0D+kAo3ijrpoI
1qTQt/a5HhilPsZuu5j3Db1mbsxUg8C5QdWjyzh7HPWOHX1blYFt0/fa01EtJF1xLCYCVgkKUmGq
Q4mI5lAzq4E1vSut3I6bMvejySJj1MJPPpZd/x1cDB7apDSizlNGhD0V8JCsTG8hJKffl2alP4rS
vqUo/TRzLFU1HWw/LWPm506QVR3dO7RXOwspO9oxxoY67iLp4P0ipJwjxjsWQD6HRgVnesx1gikd
uRb7UuRf4dRT306k0lG0gNlKYDuTa9z2jD2CUGaFhTOlD2B+/rDqfNypfGgGTL3w4SSP+sBOs2UW
9CR781WHbXYam6/GzLwx7GubyrDr5jfVcSLCyvDKo+ZpYwRYvvkDurzCjkbP9L8xj+pvJgCHsTZ2
Gg815brPpjKrH6lbGl98T9S3eonV2Jr+706v+tfZmrMAU/OEhaHitOx/l9qkPaV5Ot+WVOXfvLK2
vb3FSB8RV05OZBPmBViLZr1DHeo9G2bncRRoijPqj1HpKbpDb2AIHTY4W5RxssdK514T+C2XL6gZ
ix+sYUOoaxnqLp05fk8F+qpwoNCiFHd7GnI308JhKtw7qx2fXG3KbjoGRaJjY0u6ZY0G2dsJwg7w
G6H7qSw7aGr2dmz02GWzZZEo4tbRNKqksesB88x+5pbi3yrqyeMCOw1ASjSeOZqizj4FEH8zWo3z
pFLMfeCghwjggczuNaOiX4q2+Wa6TfkqGvMtT4HwUaNqwsGeYSk/amKT4y3N2kQ2eEnTEXPrv1qq
N0MYsRkRs+s+gp1mvYG/mRfVuf5GZvBJI9ULeJwx2YTIifFHB41TWvT+CxTZWGDIsop0MNBid9LF
N4ovswl9t6R3dttLDBSds94bwWv54fIfA3ZhiH8Hg/WbFmQOCOQ1ImMsJV5yg/+QyCJwhMu3RslF
6I3+EM1OWkek9/mmV3YRVtBtCXGNMTbW0LV7q/btKKeZ+yxsrh8GltKwoIqGlbBsKNB5fjDOaRE0
dNLDuRUQH2Jud+jkqIW8cHiOnVDAy5eNbAvB9vZVDLb2w0H/MphtzqLSbYbQZAV0YTI2bufCK9HU
quwA37AeMsLL0BQSLosts8UTCEMiNFPmbcuiq8NOutP7gOTgpsMl5oesWbG3zIwEfl/nFHY3ZR8q
2I/vsPHoYU2yETTXwXjhViXqEN0keVuyNvtBNJw9AcN1KrR4N2/9zhkOFm/Jthk1Nx4LY3g1ZS77
cPIaI9KGod9SNXq7hmR21NZ8eILphRfwvMu/mGXPth1Dm3uA0P7NAATXw5TKBtu4Nu3QWvZCbkj9
XuacbAoN4PjScdQDL4SMZO/BgbWanUh6eZ0MWu8cNMih7nqpzTFtnPyroGO540oZ4SRIBRCs7t4o
VtcHR6R6kKKDAKBKO9e/hVVgs1MFjzS9fyDGVIU89R+oZqQRTNN/wWyNBWysgGMsilfUeEso6Whw
ik2dPhpKm210zcWu4VfzfT72LNC82gjytsXBIGZ2J1pPhLgXDYFZgOBR9zm0Ce20ikVRN+iCCsIP
XWviN+FH3Q68lxvW5/JuNoUPpR6viy2Y48XQslEhXAnqKCPK3lGqG5sUYMsYmD4kSdSQ33D6FrHK
OIvnCXchV2vscGIaj5sca3qobWffARgaTo4NOyQNgv0ZMEN37SCL0OkqPxS+/V74zvzUebR7bHhT
boWFsK7syMZL9SrwaT69VH3hRu3YzwEkIvT7NAMu0pJc3+d+2m8bTTRxhl3v4PdsjItycDYdUPUb
gY1/3y3yJFqXO3sbJktPspRjqAkgsFC5Bj24wdoRuWvGbjY40VzCEkdTYLiEYwMXnckSNALQCTDC
tLdvC+VpoLjjD5K6Vagy4JD8Gr4Q5YhNQ2l5d3D8yYh5W+WPgoPFZom2eezqooHmxyyf2w7tL0N5
9kMnDPzoqiviQRv677lUWTB5qg18A261nPTjtpImBWMWkxWYPq1iUogqyBu/2hdmCnioVbc3TYU7
maV8tuuwiPFJs/7JBj/9J3ckj4bOHXYm88cgNSFCxmf5qyaWCODHxQPTwDKb8tq4wSebhigYmpvG
zbMt9MSwd/fevAMCHx8ZMPkRr3ornMp2Dqy5sPd9pQ33SOId+4AekBqDjKd8YwnnKee0OUyDbOO6
17FmnRkM9rSGWKbUnUNDrWHTlsQNvMEs72awDENHNG6k1aSEAReyKyj86qE1NUghafWWVzrAw/Zs
71GdSjct8DCb0bNloOuFF6jKEQDeSGDAGuLHzeT48H11fnrz8LMDueltGFIDqSjDlidNfdsNNUdP
CSZ0ijWQm+sa+4arjN4JLWNbK5f1Sz5raWgS2W/zorLCUvhd1FLGIx3OWRui1922gtXSLbICrEEF
juIkM30D5SI/hgvPg6SZTwLo8rCwaDuyZWkN37AatM1ILYcNVMHwTtWEHGLK7cfJRsPezjV4DQBM
p4X2AKJqaw5jlDr5FKdCsF0lMpnMvEh3tZDivpxhK6R1vXOP70jFE6f0WItcv++qOoNkraltuKGN
AKmjb6jgA+UGZaHzCOWMZsPzPu0jKV35pKDZU5A6LCxybJFfxobMxlfHY4MKa8iIfbNcJRKjlfkv
u+nzr/7s0Jhwf45GPfuZG7kRpNpYhMhBrLBqfSsUA1JZAOjMHXR1/E3fpXqMnnsWtINwIzJ7U9xL
NoVpCQbn0Nh0wzUIrEBbzN75huzjQjOw6HBlC4yhflO1D/bL5JdHD7SyyKoyNMztWUGVpfGCCfWT
mNq1FmeGYrFDaKaHo9GYZGtXah42EPhvoOY9pYGd0Vc626AF9H33hjQiI7GNNmOS2Xy4JXC7Kg7c
502DZBa2X2hyyojbkFQjnS/ufer+Grt8DJoai95Om2wzyQlJKSCcu9QfceyUOAZZUTux4kO/B8lL
Po01oHQuras3yyzcW7Qy+i9urxUHIeo5cTTKnCCHxnB909GZ6GjPpW3IhZiNEEg5fhQTNoTMnKdQ
oiyCIwXuRtBW6cGmJnkiIJn0iMwMcm1pU2wyFFRvq2nwnqVRpE3Ix0YepolCKadP9bENoP7CfkPm
QSa2BkJBQd38pm8HEBz5QFkwevkU9qD/hC0yvG1a99rG7xS2B8KcEMpcXjSbxrgr6jbb1f4oIjt3
v/VYC3dp0/SQr0rLlwl6QLdDVsNQtVzqRWpgzxmXajNZTh3J2bOg2N3qXzyzYYlJNQY9O5bhOtTK
raUqLzbpUD8PRYtb+FxWod/kS9IjXbglEf+Q9XMV17R51UQn4oo75W3FZXMDb8n+DjceijPfao+k
6KYn12npXu84loqw8n1L+Dv+Lx5loyVhRIhvk2Rq2Pow8d7jutUmbdMis+8MD15S9pjGWU6HpFC1
Fmijy2PL7IugtHHFKIFde7ZSYm6cjuhHHx/2l1536jjL0jKq+JhFTC8hfTe1w42ez9VGOYN6ZHbZ
P9rAamP7tI2gGqXYdHkaetzbg8P4kqe2FkkOMylqjnnIy2q4NyfclQS2wxCkALExzcLeLDbyoSX0
cZuRwYjSvvqd5p3EZjG0h7pjxn1tejwsdBFNDhQtu3kcYPvl9beWkfXfi0oAqMta6w4Sux6AQpUR
5UCP46ie8kOm13lI+6wBqFzfZoYWQCS3CbTZnA8jGn5xn/L2oPmSbiySQn8b0NFHtAYApwJcPZr6
rrxZgBibouE09ObRuzUankcN9/3N4DAc65Cb+GIb1S/Oeu+oW9jmHL9B2jK2Gpq6VrFXlHnfzc4o
0dBOZWT2XX90ysq+MSq/P7hS/+24NTZo2RkHPlnQaJ+4HaAgV2xmAsvPDJ2W0K96OyBdrWJHSgY9
Rc+JtWkytpToMmCFx99tU6L2b1Ht2Do5P7BalpucjnqIfmAWi5HPAbZwLRYdDgZGRAXEao8k1IeF
JchlXVIbZN5pyvaCLG+8CEqfWpj7WbGHHT25mbysCdKxyQIA1pu3voUMAgjM6X42waKb9WI++KbK
v8OZzdl4nTHdQtz+XfG8eLYtDXNJ8pfRF9qmlulPKUT51Fm8SYBehJvlZJpJbbpDgHSUxoPpVFsk
4jRcdFwj1EfGCIQoKzDwfvaSaXCXdFrtICkk/QJUTvR7HVXKUPZjHxVGdZ8Zo7FPwV+Lqa+0o92j
KOFwu75BBbq+G2w+PpRMm55JbzzNfQkrz0Yv/afUt4/WoGvPkKoxYBtY1BDx436WZPn45mfZdFeD
6hFyO333q1zegPk3HcyhrfY2jqyQZdMY1DA9s+BIOC6Sn6UIa0yOhvBSd/dOSsco5xy2EhVvworp
XjCKjoYpI82N1Rr6dqh0L2wbb9iUWZqHrUVeLDR/djMrqndIoJFgVv1y5cqKOCd0wFWsa49OD1Wg
3vRnEtSNMT86MJTbO9LgITJefeu65XtX5P5uMNs8mqiDvIwJ66aFpvOm1IzbrBnL0KONnrTWsEyh
q/a9r/kR5P2+l+ArbAtcvja8KySKClYeFgYKUFWlIePGDYwcgGmYnmugzTbprONGOfHya65p3StQ
q87BwbexRU+vDerWH44a8qmA5SmNvLZFeWsojR0s1ud7HKltMLDSeWgZzOZwc01vcs8z47KZtJ3d
u0UbjKbIkF242UanXY00oOgD1pR+XKH4GVDZ/vaYbIMCn/hOQ50phgkGVBamTovnpmkekDDPgQZE
UtDqWFHUJ2NgdpNx54HHcJuVHXv5ZKV0Ke75fwj+hrEA/k8rpd00OmT2vTkB3tkxb+f6Sp30XPFw
cUHAk8FOhm7d6fMrQYUDyMyc9PJ+4vvMvNJjuPJ8e9VkHGGZ6RkMz/ePRRpO12DOH0rwmB4ffSeI
q4Ff9IGgMrkezrgpnZOxLlApPFj6RvFrWLdzY/g7yKqBKUhJRmdAkDwLcy24JrZ37fGrV+ADNCam
Ho93UXKsH1r69vkl5C8NHiDajQUkffqKldsqJ0f1KSnFt0RY3z/9dNAYQPKCYqi30BpPn552Y691
g6MnEI/8ZqI8hArYZ7uL4PAuZXw0WdBLRpTTELCYHvNGNCRJ9fKIFhDq6sp6vzyMMwsJMYBJQH8F
d5E1xxQdBN8CWpAkkNg2RNJVqFR8uRzCwc886Ugsw7BAMYWmGFBV3vL3fzU9pF3bMHmtSSJxRkKl
6YkUA2r0xTcX3NYrPfePoKpFEGShfYDMiOLbattQKDS2c1MRHJDTLi+Hw5zKBzBGv5iC/tSVRDny
swa2C9N6AUZCEBsxwZ05HZ7eaJPH7ZYkNeVBccjor8vTt3wG6+lDexzfOGBCgCusVkFh5shnqtRN
zOrXDPs+pgLUUoMJH75uoAp0TSJmzaAAbmFxl4ec69KVX8R/TgdEGt8vqkx3kmpwjbg1U/C4ne5A
UpSH6yzO2YCSbfVlsrR4rJo0vDzcM7sCoES4vWNSgf9YN+1R1e01B99zAohGqMYDdz5ph/K/4/sr
wmpfGHCmZyM3nYQCtVRiSbr/sOChQ7Z0p2CDCvTE6QTWSJY9VJOwImDsjB7LaKODA3F+Kj9pXrc0
+0D7wHT9MV5Bz/w0kjKQ94+utBKBElqmAg113Muv4xwCARxCtLCBRnbBWFytBtA7O71vOzOZ0TKj
cltWSdWNAUiFc9NuSCletb78qqf2VvjVNkM9z55+X/4NH5YEWt3YxoG+A8TVIutcINdbgmusrxIw
acI8K29nS1xpJ54NAfsasO3BhAeW8HQiG9zFUEuwVDKK5l3v0oNbetvLo/iwDS6j+CvEqp0NpBGn
RWeqJO+/GxVUi6rjVBVBRjaX41wbyurUxv3D8+oUcUAfx9WZIfG+ssmei4D0eXGVNNClWkv7ZAA+
QOiBIcJSCqTg2IPZfZWtcKaRDc1ifEaLkhvO2fW+qlq7bUtzTDrh0gpYM3hZt1Pn4cbvCxFUWdbu
Cl4XN2oy2XPtMG9jjdWPy5N5pq0NabJFSAJ8MhNKKKfrotRoxcFaB9QBNRAXLE/PROJr88AyRDjk
n3Q/Wb5n20KUhbP4h9d1Gg60cdOVjjUmBPrDkDqfJKzaUMMX8tW+pkP24VxZYgE8BpqEh4W5/rDd
DtYIRj2NyTTpLyahm85xuoCgUYU0Q/GAjFXEnOKnMV+zbzsbGdx4YLKQvX6ABY+21XQgaI6JhEH4
KF2YehqhU+1TqB0ND2KswlRr48sv8kNigNGCRLEAimCB9YFOkA3EQVvJGxMb0lBRpcp7ByrlWQ2B
Qq8H5wWbGeyjzU+qvf95oQQyUdilob6NZXT6Qm0hJJQufOhp4gwonW1m0oBrJu61RoR/rT/p7/Yn
3gLMWYjfSH/WuVbhT7hJuxbWK9hnJaqC1zB1H/JFzCNQ/mi2LfBGdNRPB4SGFankUOPbx6Xa8yF8
0aNw3H86C1jCoM+G8x/4X4jlnYbBJwC4hSmmZLbdaJrJESLz+8sr4swuhhDYvwAaX0i1q/04Uxp6
HN0wJXlTywfloZKM+wh9uhzl3LqD6DJ6m1DfBxpnFaX0044QrZ4SLEm0QHekW/pph0bKUJLdNLxd
DnfmkLH/Drfa/HupBsXSdkqMDBCO6bdnflG+s5n5z8txlvk/SUrxfiCRCOApcmzjA3lN6o2fUVJN
CUpbjyRtsAmrN97YL64w4HfGQn9w70tgqsPLcT8mp0tgGyrZOBZA4F5/UHUxFAUcgVXC4CxppBoq
QW1MiECl7lfrP9fITan1w77GEzq37MEEQKoFOsBHHKSm+aQXzAAkcX42cGsh3XtzTfHlXKoFWwAs
RSAtseTXiFhHZ+hfjvOUUP1IsAObgoVacZSpEzJXBMb84FQ7S7/LzHdt3H+eC4WtGLsy/rRxWYb8
3Ok3Z491V1hMN5O2gkIrir6UZbvLr+/MN3cSYpnmv66CXt8udevZTLxSgHO41cyHywHOnNcnAVZ5
XGdbhSQZxmBwtI6sTSb3I3jRnL9J80pqcHYslgFdbhxjuJ6ttigo6JkWR2cwcZ2fTvr9Gi7xyuPN
VQFpyv3ZU1WBxweNyYO5uFZ+ObOkQXLF3WHZ/3CNWCX2bLDRxgJ/PPE7QIdbJY3nFiihQz4a5ArB
wlietdouXDg5I4eHfgc0wlaxVC2q2aj1GZB+PzDYm23dzhrbZPWLnf3y5qVn1u48ANvsKyWUM9vv
SWDzdMFxklt0InJOOk6fACuOM+s1HZPeFDCX28niyjXi3PaEeKAvYGEAEb5m4jUaxKHaQsxJY9If
Tq7/aGCGgU4WWg8ZDRivtiBr/5zT9tYagHe5vPjPLJnFIQUVIzCJ4NWzWpHSb4hXSmAwTbBlIH92
5Wy58vi1XNhQ5UxlJh6PqgFK0nHvvf/D70fKj/smELm4bJ6+LCqY4N4oVVJSeMZOOjJu6l0Tklke
sl6KIEz8vyDW6rvqB53r/tgCqJoiAIDMj1VOnlG1/zVlaHfo+pvmzzyovGl7eXTnvjcIxqCO5+Ad
fVDw6Do0D4yUA0ovvjrIsfstmqmXQ5w5/RdNmv8LsbzBv7ZXWzjONIhyTpgb2d87AzrrO0GurPGz
ywBEfGwcEHxClnkaRBilaYkZQaw5Igqm4lfm6fwg/nv+6pNNlaY3BLpFydhsBn9Ljc0IRfdrVbvz
b+O/KNZqFL2nZDUgitXGuhWwr9a1cZyN8CeBXax3PlRWa0eBK579ue8Dvl542bfCFPdGR+LLL/1K
nLUulpdlwp5bpRKCe9wE8T6KPnZAMpH8Sxzc2QC1dj8Kq6SVAL5PAo5P6rsKwGmRAKByOcTZpeX9
F2KVvfq0cyErihAUSCeR1wG5Zs12dnEhbQSh3vSRwa4WrwbgQy24gyIM0sdqNIHZcSK4bI9m9w9j
wUaMUqoJB0NsaKcLLAcnWinNRvME5VNA7648/txb//vxq3tFgUurXwLWCry9G5m/BwBy7X/YTRaR
K8wS0hs0IU5HABlaiyle60nWRqwJ6R4QFOfavfzcK19aAyhkwqAa/NfTIO6gzbwW6JN5MzBKet8E
3CPPl5fVuZeOyhuYlyjHotywmiuvSFNGDaonnjvGPu92PK0D5huxxzeXI50bDU5+ZPGoW/m4Hp2O
BuhZFCA0hZZW5w1bA55VEUW98Yqc7LkoUFsBndeFvewHvzUdVtSOxpBNjWKjxQAgXR7EuenCuzAI
GNXova6VHpwS4Ih0JnOiLABHaRsWrhvLeuf0V9LCc2sYRRkYieIa6aHTdDpbpqiIDdecKUFLPxjy
7xUQPlV55cpxJch6ewT+WFiyWYLU0EtuXwcbRZFr5YqzQXBtWthYsK9drzDk6tWAVGXCG+nCUntH
rKC9Rls7+9qR4KHwitLrB9qViXodB1NvSjyAhA9ibsxtSuX75Ze/fAvr9Ahv4/+CrFZw2rqp7Bxc
dMscpcf2rQLooLHe8Gb8+l9CoX8KAUv0zz5cQEZ7KP3ZBeyfTwquZ3p342vGw1DPd7A4fe6Agb48
tLPz54MxBoUf6JCtt5qm6Owub20wo0gTeAYuhtaVTfnsl/NfhLUycI4qoAAZXyW+u+VaNEPKB8DA
awmYcXa1oba3iLYi116rc6ew+W56GxNXZQq6yt7d6KigKMQr7Yr+JpUtkDRomKByXHpfNQkb+hIQ
iKCcJm8rfQl6zRBxt5RXErdzdy1IbC14BNRmoMhw+jkPcM/LNYm2QFN2P0qD3ZFGZqHm9izs0Q4L
fBhfbNuq/Pw9HLJ4/4VdrVhFmxEom0wlHRlDwBLjq6y9P1q764+CLDRLrBu09P7c+v7Kq12fST8D
zwYjS0dUPAFUq5RXbpBsOze6MsQNzCL8eyDfQbVgwMdMlVbGvMxBjoej45aadRtq0uZvl1f0uYWw
sGTRVV/u8etGDJkhcAkzAnxB4032VbaRnsX/EAHKDhApgaY2Kn2n75RloLQxqMokBkCoudcB6Ptc
i2tolnPfDYxDCepeIPOB63wapfWAJB987NHFZETV3B9Q7BU9+BafNKVYyuOodfwXaLVWqFdV/cAR
KFUAbuh1BGzUcSonCMr49uvlqTv3OSxCx6hRojwEWf/TQY2Mztiv0VKsNO3OHOF+5GtbaMM9tAb6
RsXIX3Wdfbsc89xELu8JNFYwEz6UzWk7ZKnXgRJZpMfahj6pHkCVHD7ql8OcIx8jbfm/OOtDVfcV
NzuFrC2HaWkNIpIAIs2Hl7Kev7jFjVWjwoIPnh+GQt83/TXN4XNT+3f4VRZfqjZNAaKbE6BWhQq7
+bUWB4NEpRno7pX84dypgfMQk4mzHdzW1dpk+dQyR5q4KHbQHmnsPsDNkV2Z0LMDQicOqvUA+gCv
dLpWPM7c2qd4b7h7DVtL0+Zbq6VpmFo9ykd54cbcHvMnUWbXVEPORkbiglTPxx/rJN8qwLKzCaay
E7vO7MMOfYPZ/MIMG067ieFeSV3PpBfI9F30N9EOW64VpwPtFqEomQLzRbQHXO5LtWm6G8yr82nx
DW8xIkYmBj7yIqyz+vrs3pkE9BL0BKyHcO5+gQbRZy+XP4MzSwM0aywLSAkAM7B24BK6oXIFJHJS
z1/SeUPG/T88H/z3JdXHTXKt4tzUtDSGqTUSASsQFbRe8P/3/GU3+etY07uZVtIqjMT0eZgbUwDP
hH+IAMVGbINI83FCrSKg/lEWytITPcsDmMd/1l5m2dA96MNBGQNWfEvT5DRA44mxLC3XSLw7xa1A
A/Pp8giWB6yOfizV5dE4+xcr29MAvT4UIrUHM7GL3I2kX+5TTsDWlTfWRHYd6fOwG/0ZXMj86+XI
Z/Zy6B4BVbZ02NCyXg0NLsR6pS3wyBlUhDF0XjQ/HqrHfwkCXBlcldFxWjdBrTw1uDtlelLoEj4r
Su1lqqdh5s/PjlVeSRDPjgiiz/DnwGf54ZZkj76p6UCWJVI4j5Byf1qYhIFW8qPyriktnNnX0AT/
L9by93+tbU2A2WpOOe78w7ei+GZ0DzDOAU4EihUltM4uz+KZPAxWgyhYQ5UI5+5aKcdyK8/tXCBN
hxaQG9MMoFEeDNknzaf+LHa05oBmhWDcYiF/OiYT3BA3ndFcqKw+9H0Qyz9f2kVRAQa+gIMs+9lq
sXfUBhceQuDJwhUgN3y65k5zbsf8O8Bqx7GcGbCC3poTu90446H//fn3gIsddhpMkQu9sNMJmrrR
7VWKlhZ/U/rBs5L0mvfL2QFAFdDAGkYLel389t0xg68Z+kle+aupAlJc88v6eEBCzAWO1otgMf65
3vMNMy04JIXcI2GgCtAD9b8yULmtbIqmT2vbAWSEYFDutaG382F3ritwJQ2mnGNtHNgNSz+9mk4f
v/oE2QiVjbnC46tbD1TuaznTmXb5olSPKhsQaGi2rQ8Xv1EOWN89OYLek3XQj5iPklIwq/cG2Tem
Hjn9L2PhTms3BoilxvTls6vtNP5qfL5SNehzIzlq/nMLbnPHDrI0Pr21IAgQN0tfD/ilNaB58Meq
nXMM0mCPrQQ9swxy9+HyQP5AvU4PuQVVCW4W8FjINNZQsHoG2IIjBT6iNt9uuqF0RuD6LPKUScZf
Mcugv9blo69E/yIb00Ii2rAs0AojDeeiARG/98XNZLrdPYC16D7OKWevUpPetrcneWOzjCZ9Jcv9
zGm5JbTLt40FiJuugDgAUdzsd0hFhIpIpabDhNxxR3HjDwTwEHsYxRbfh5bRB3SeJvTyPeMVeura
K1UEiokqa5Ihg2Sm7OYiSJ0CZAU650EFz294Jik3GnNpVFscPAPobXNzz8F1BJTZtp4n7j/1df/O
Rs0MtEwvwJibWT9vUAfL9p1S9K2GIvRNpzy5hxsqA9ZpaJ33CViy34WptOjym/h4kCw1Bh2bPCp8
0P9dnfluBbaVXhK87fZYgDUKMvenBSHx0f8VYn11s0TaVVmDEP5G5qBLbS6P4Nz+hXrEYnYGu+0P
CUVdYyYnSZ2jro8bpu3m9ndT9oGdHihYiJdjfdyMl6H8F2v1AU5tbxe0Qyw1eFsK2SbHvHIvOxMB
CAlIr6HOhiRw3S4yalpZLU7+ozFsmphcE9L6mBAhK8Yuv4RA+rBWhXRpg3IhNWCbMj1JXIFasqB8
dva1Ks65YUB/FRksJCgXZcXTc1FwRlvNGLwj078NN5X39fJ7ODcMjAPsY2TKH60+Ud7Xmoz6ztGA
3uvD5M2Q74Bk+5e5sMZ7MujFFa0p08TvPd2v4HeEwxFQTqDrgbc4HU8qJR3moquAkmrbh7FRe8MD
QzruWD5DvcjTod5UvXl6k8fjnIt7t4eGEq+qLEh7yJTpDOUC4Qn/qcYW5cWeU7Qb1dkVJt9zQ6sx
8+9wXDAfFumDsNZq+eXyhH38zJcdHTJZQCEsXZbV76eF0Q9aOZdHiAboi7a8sILu080VmPBhU0c9
AdkiIAenc5Qh17ZB6ORHV2/DGUA54UxQk4guj+TjylqioBaDfOhMulJ1WW1y6fKjNtwYfhaO8+e3
RERASorGHSgIHxg9GaVqsvUqP1qlHhAXxH9dBuP0/vlxWARSi8C2LnfKdeZYK4LmXV0cFQvrB3VN
d3l5oasFiw/kv8cv0/jXbYQb/0Pal/Y2jitd/yIBohZK+ip5S+IkcpZO0l+ETi9aKInat1//HvZ9
3ts2LVhwLgYzA0xjVCZZrCrWck7TR72JzwfmxxSvlWYPMI1D2WyTZkvKq82iAfpYRHSwWkhcySeP
aoo1qgO0S8vTewvD3QBiu3a3gGFrId+Msi2A6uXBNEBtWond8Pqx0MD4teV8d/n7wh6dbhe+jyeI
g1ZEtOjK9yM21Ch29KR+JFqd3HeqHb2oShfdMpNWeyPo+htdUS13iPql+bFzfRaSRbmegkDgDHMw
MgqtTpuyfmx+dambvF5e19LXJTusjgzoHElVP5ZJ7NHmpvtCPgSlEMyZIHwACSf+eapoDkuBYQGT
9zgAr2B0E30pHp1bAkwWTgXZQuyUdFH0kBg5MXD0Y/WgBHtVXzwB8YqVDh/cTybyA2D0hRpLSyCt
BswFO9QeG8hah3lvekEFNCZPTTPL2YVTG7/gncc9zO8aXqHgleE5TVfi1R2A+RS2wVR+8MABZ6Ia
VB5u9is0hoBENuxUjI3QdqOgjnpgnWavIh7Zm9JJFYBBjOkKFYfEG3TtOewb88EOTGWXRDk694DV
Pr0ODh2pS7gW7mrMhRRAkrMApciT6a7Xyv41a+DDexr3aC2pFUvx6kodV3lVWFe/rITRpbDq8ILW
GUCqhrsAzpBIe4y0VakDO/5qC3L6feF/j8xVXBV9XVNxBONzZrwZ5o/L9+A8SDz9vqRETUeSPDMU
8tinser3VVPfE3RMAHRR7XQMq0da/ABg8fJqswWFAmEbvAhYeM7madUy0tqxGUu/nW6s5MUuF1zu
+d04/b60baVdtUHR4vsdxnUJzMewYBdn2kshAdcaMYzINsnZgToKh34AAjfam59SdGeYA4DzAOOQ
AvFNuS+jFAyQH2OerS6f199m46M7iQQBaPcgGIzQDoDw5TtZsDALCUBCDgGJgD+QgYi6GAEKyGM6
Ku4QjP0DYdxel636kXQs84yAHtQowe/ROzRiA/PgpgRLxSrL7We8QdlKb0OgnmVTc9eF7auVArfs
8m+Wa1Rnv1lErUdKTAAjYZLMzA+FUQBBS3lzmuguKMkbqIo3ld55ORhcHWPY2Zm5R0eQ107azeXf
ICnE2U+QYrDRCRiIKrBt6vShKLc6gPn+NwGSQzG7aFAjscb2G5C0SrbweSlO/c/vRxCJB6lQALku
CyeQNQVQWg68zIHadF9kTy3kfGENR0LEJh6dU5WARTFWIQQ4giPFFOuC8i4tQvInMZDu6lQsQqD6
TasRaIVLRM2SPTvbJ0nVgMRp20mv5oes/560NwYp1225NyK+0ZSlvkI57XUmTFIqG20UmlPpWM/4
vVbuArMAOMO3HLnarHnlziMgYDe18adTrU3M35Nwc/m4xFrOTMHRcUkqN2jcSNUA4nvTtXRMYN6m
bDX1C6Z0VopISmJYAFjGcoTZpzwo097OD1PqgaWNFFvWIvpfX17LrGqgoRUeFDnjsxEwGighkhW4
PnW21sjGKTd8CRd51gQciZC2a5o4MOpsmh8Az8m6D8daeAvPbZQtmr7h0US0Lz0lATlUlxGpOegO
H41hi86fYVslC45zTr8BxaKjuoHHPBiZTq8owIxCVJCwiMJ+7Ka7QMNEDf+Whi8DYHouH4nYD1m9
UENBecgWSRf58WK0mp4bzOEHC1CLIQ/h3l7C/rYef/Jml5kL/RJ/f/mZOIp5CVQ7AEAn4+uXEzIG
oQFtToOmc2lfAFk1yc1qh99WuOkAzMHIbJk3IXkA+DK7XqGRsd9mPZBwAkVJdw5gXoB5CJdi91l0
S/U23TDTTj30u6WeEhUAm2vVsnipC7N/JiBZXQNR2HqozTJ/UuvyxUxKtjbq5tMc0/YFBFvWS05p
sso1e7gZSGwBYbXOS7fkNrDTANn7s4qTBsxtZbAdaYAxqgZZhKqY8hcMS9dL9Yhz/bVF5wNUDPCc
KEJLoZoO6M9wrFDjzodvQfaB3tAF839+B08FSOYfzSN2McUQYI9boM2sgNCoNkvkZfNC4MjQl4sU
ApUiMyChZRNtHNUfjXxVTo03KU9GveBozq8i+hnQhyUo0jB/K1cBQfFEG01pywNOxdPp/Zi/1s5r
YPCFK3J+JBpBRhL4Y2gLQBOgWOyRw1S1JuoUKMGB215GvbFb+P75Zp1+X6zz6PtTYTXRkOP7IpFv
b5xh7eQLbSCzS8ADBoYLrPOoPJyKGEywECpOEB+ixlrVmAmL+IJdnFsEqD9E2QR3+6w1LqOFGhll
Hh9K+y5Otnm+YtnCK2xJhGTau1BhgJbK4kPXehoHhiEeqwuXY26fjlchWffRytVGj7AKWm+aDIBe
q8vWduH7tlRR5uAX1DkFqZ+R/gmzDBi7CxHwwh7JfnywRloBsTZGSu2NFn+6qvLUpST9kgzpcttl
YWpWChlt6akjMNdujaUYkszcbfhWXLn/gK3Id24ENmyhlEp0sDjQ30nhgQkXhDsJ6B+D10zXvEa/
AZ57G/1u6S/F+Z3Hu6jdsKreXD6w+bX++x3S3XT0rg4A4RkdJm3Vahs7WtHuCyIw0Ip3HvADzls+
FSRLxqJJ4gMQy3W67YLnamkKZ24VxyKk629VXWcxFsV4V3gqoAmb3SJP59yBHYsQP+HIiAWRUVcK
IBsPsfVOsrWS76zSo+b28nHM3Z9jKdJxwBuQUMlC7FWAAfRducTmMbtR6PRAlQMcKGfeNzanMQEb
bHTg6g1gXwvgO5L1F5ZwJEI6Cx2J3K5ONWh2A3xFz853X/g+6KkMxI3oITakAKJWCCubmEaHkLqK
CoTtBW81e9BH35d+v6MXLUc6LDq0zgOK40n+YAOeKv7KpTiSIqkTCEHMuArM6GCmGy25Y7D49lIV
Hhp5Gooi2j0SIelSPwJkq8osHMQ7uNts20P7bN4vCBEO45IQ6fHY2ynaq3PsVh/lm7JRgUsFcFfz
R2usW+sANLuUP/1v5y95SXOISIR+l+gwjBtgiCdLpnn2Ch5tm+QiOx2DiXQQ3wdDue7TK5n78Nw+
ORa5Xq7EuWPHFr4P2Mz6d7qE+LPw803paaU3iVVVCQ5k0tzynX7+T5tvSq5RY41uw9ZGh6a5NcvN
IhzH7OUDZhZG3lCuQVvfqZVt+tq2RjA0HlB3NUtg0z3EgFXW376wiiMpkgoNfWT1WgUryGzPzIC0
vbr8/Vkre/R9SYVqYLnx0FKjQz3ddH6S3Qz9gpFd2Cc5zmq5Fhh1jxX0aEtDSRmcOv3vIni/eh0o
C2AeBKlaInIOp6dRNgyt5UMYHhruloNXFNuhWcBTmFFXkF/ryAciF4BnoXQUaMWJjSJqFUzPB65j
/SrVYcHSzmyVZoPrA39BzhlFrWoEKsP7JPCHXl+N7M5Jnq1+lwGc9vJmiV8qWcITOWKlRwEC0RW7
QxEi8FPlO8qcINE4aA5fUfC5DOV3jS9snLgJl8RJDkSzwwHUDRCn6u9Z4gfRdsw+mLEHv+mCQzzX
ZtHDiRIa5rCAcSy32AcATZtGFqi+SXcgVbDyB4DYX967cy0QIpA2Q05gJulEQ7waANBE/FzzrNBY
N9FShLggQW7fn+w0qbO/EuIPQcGxlJab2yR0qqBpBSRXyDBKx0EasL/k+UD8MaTogzKfimzcKbzb
Xt6o81PHoLkhenaRYUQ/snQjiwSTFejeIz4Hcg/ImrZKVfwiQbnu0RZZ1u3C3ZldFdAfHExrAbxN
LtNMxTBmY41VZUp3a8aBa+cq+DF+Xl7U+c1BxkZFOxGGK0ABKL+FgK2PBuIIsUIVDXdJ2T/VVpUi
Qzb97APzLp+mZzu6Ps0JmSjKi7PCw0SewomizqmSPsUgQQYo9YllP0ZYH/BN7SqdxQumYU750Av5
32yRFLIyXa/MhEfEd+qbZnpEhHR5A2e/j457tKcDXvVsNsWkHdpukfjymfEcxz9TFCYuC5jTAyCo
aribmAI7gxoBtEqJTiwTk/sxyCXsIKJb8MgC6q7T6YLKza5F5IaBBYK2DzkCKPu+IJ2CvTJovUIB
3jP1r+zWkQTJ5YD7Wwun0oa6qcVzlPBnlFaXspzyhCecDfQLFFMANEFZ/WwCUVf7nimNhR2j4Pk2
EniASN0DZ/1ViXTXIpPhhVX9m08YkYmiGJSAfBcUxK0TxaVlsb58fuc+EDNXBA0cGobBMMknmQ0t
bju1HTB0Yupe+U3BABDxy+kLJ2cK9E4MShmAr5K0XB1Hq2sDk/iJHmU7ewAzXllYS6MRc/phoiVf
YBUggyLPLDAHxNoqJqX8GDxj4Qtc7hfU41iAtFd2EXQdzBXxrWQfD3dX9pj+VYzjz2unYUJlmCGr
xon4U4C+hBW/OrTFSR9tj3QI5dSZHXCxiK9Yu6644erC92c1CV2GoDgEyLcuBwNtMeQsaw0Caj2v
Kbe18+iQPYhxLuvr7CEfSZE2KSgzjMDmOgxmmaxIG6/+XP7+TC0fEBEYUkTgBwTU8yqXYiaIOdAr
EmdvJnnOKQPtiR9pD1rM9xVob80mWHXpALqix65fyPPOrQ7If4ArRQMfetKkWIE3E/ijMaPs2zYQ
UcN8tbu8urkgwYLRwZilhSZ/OUcKikxepATDn2zgQeyaql15psLabwMClE2nqfmNCX6phYB0TjNg
rjFv7aDx+KwHNU9IW7doq/L7HF1oLU+ne7NG9Ys3ZnuLYl+7UEOckydmMlE/BPzqGdpDPLJIr8Ja
hS2j26yxdzXYy+gmCRZ2c+60juVIujiO6J/nYynWFbxPrNqB/eXb9QcmRmdwWKCBOguASvBKTg4B
yksw8q0ZJffASwEPajfcp5p5Bz6y63Nc2LIjgWJvj94qaUSSyFYhMK/fze6W03JVjC+d0X/BlmJc
Hb3NwMrBWKVsjTQlKHtLVQEgV3it46kTX13eurnTQTMvoitU9tE8Kv78aCX6NBYo+I3IM8WgoCnA
LXR99QqBDQiI8TYFvxgAw08lgKs0Ds1J6HVfYH7aLygB6ePn5WXMBFjHQmSvNqZNZSURhPAeY7OI
kcFsa6FBQdM2XxEkJv5Es+3ZeHYCBlqWifKr0+xq5VfQ3FX9y2URM0cCz4xcP/rJAFelSvEVY1kc
WwrT/cx4D53faCW7/P2Zi49HFkAy8djCiJHsgjhppkpRMECf8Puqfu/KLYtM8FA/XRYzcyQIlwAt
KdCW4e4k3e3KkvARg/N+DG4cUEW9gzfjCxIwCaxh/k8TgdOpZoFxyByRKwISwFCs46y/b4ZgXVZL
c79zCxHN7sAxRY8nnMKpmIJUhj3a8HWTcq9O4O+cEq8qFsqjM4eOwWI0dqFEgS5x+f3Lh3zSmwk+
LeAP6viQ/r5+q3RAYKFmAQ4sTH+froEqDvhobUzfp+DIA02KnxXO6xSoC7Z+dqvgvoBbAHAWCDsV
M4KD2B7aHqrVadtR6TasaN7jiC1Uq+fCDwAvmDbRMI0PRhwpxkRrKqtoHsL+Ok4gGDRHT0/jG3Rt
bBhYSt0miXZ5CKKiYtrnFf8JpIjabYE4enlXZwIF/AxoIHYUL0e5LX6gEQjPnQToHt2w6VNQHpvZ
tzahb3oQIX0/vl8WJ6O2itgXvT64u6jdAABGHrDsMHcRpF0DsAZM9W2mgiS/2srpwH3uqKuoHLr1
6KA/a6BK+l61Fl3xwOgrl4P5+As2BFkUAamGcZazAcWwsisMAOCXhNHgYizPHQPHCzPM9y3NxMot
tv9ZtK7rwGqCoDNw+tHMorIGL7OvUd7eRyF7Y8oQgl6RtdE2pZw/pIpOb9XKqL0moPaqVawvPHlx
8fGkRlsXWvllW0aDFLS7LeaYhzpa63ZxaHTr6gY7nO2RCMkR5z3GoWodk9hICbh0uDccZVWFIBwM
lxoW50yNeH4A4wtTQmgjPr2k0eSAWpmkkw9e0HBw0ytRb/8eGIIjnBYuBlCapMvJ+gmJqgn4l73X
hQ+WuhAnC/d3mrgFk7DAdAOyG0YN5Weyk+CN3GnAWCJpga6w73GqrkvynIUhRmSfwFdw+dLNeUtY
M7FPmAtEV93pboFaLnLyoBr9O8162wC65+3672Oa14QBQU0WQ2in329LA/U/1ow+Jm6bFY0eJu0h
XhoCnTlyaJcGDwMLIpJ2p0LwiBusshtNH4A5wUtSvV5ew/znBWgFXD3iMHmPjLClCmaiwXDyPTdv
YqTsLwuYOXP8/n8CxJ8fRam5XitVmkMATMG20iqsols59otmdusBgIidFq4uS5xdEqbZMURni3Ka
dioxYnY/qnFqIqe6jsNttuDuZxwlMmgmyKPErcc78/TzTd9VeV01FjiqwCfudYc8+cICjiVIW8a6
oqO1WVt+Pv1iKNbEurVwKEtrkJx9G4cAjKwry2+DNSFrtVrVC3djXgK6TwHpjr8scUhHx64HusmR
Vbf8qL5FapazvbYEFDlzvXEQ/0SIn3AkQslLdayReUM7peNmirCGBvuev16vTcdSxK84kmKmtjZV
ExYSqzsr3WpL3RBCXSSbCOJEMAQQAJ2jO0X6vkN5jq7T1PLN6Aflt4DKLuIfxkc1Xd+fhmoGqglI
VIhygzyAQHIA7tg5t/wp/aiV305xfVLi5PvSiRdlSyjsreUHduf16rpGM2Vg/CrGBW87v2H/1iEd
e1ODoqjrsI6ebDtjF0SgTd4En067vnzws+oF30F0DGUaZ23z4DpRRiR8qK+Ynynmz+xHZnhXTjEK
h4tN+ydEslVl0Gq5YQfUVxv7Lcq0HSBDf1xeh9iPcwX7J0J6zCWjpsZ6r1AgU1kfZcc2Yd6NmDNa
GqiaM7vwhsCCFowbIBc7vSgDD8GuBPQAX+HuWK7CJcjRmXUA7xM5LwAbI6KUHyjlBEbcYewApOZs
zeym/WUtQQjMrADlMAHFjsIYRowlV6sZddf0gAP0WxCK/4zjBYWaWwAwk4mNvzV0FEiOg5aqA4ZY
E56wQGN8UnpRBeaCl8unfb4GBxLg+WBLBJSltAYKXCgVVMCaXw/eqLtOd3P5++eLEAiMgppRYD+e
9UVMYIQHPRjS0zWmO9FasOYa24YRvfqSQwzoQAR8LiJduUZpo0+fV0TR/HFA/4WyodYhI/uGbTX1
9fKCzq/5qSSxoUf2PWqoyngFScrw7JS3GRq1CZopwfN7Wc55HHQqR2zskZyCJkrGUwdsKgCEMfTH
tkzdovEHPV9V1b65vksG8yWolyPM1qHN8m2xncoIgbKm+ZYVQgtAmR3eg4LS1aany+uaU7gjQXKK
hY9FaqtCUACW5KH9XqER7rKEc4OP9higKmGmSHTkyCrdYz4XILmlCcTYcjUZDGQ+Sf9ZNGwTd+xT
m/r3y/JmVoS+H6RuxSvlnMxNAVhk15Jh8K3e+pVSmBoruboMImwMmCtQIkUCXwYHIzo3AKpmDH5i
PkUbI1o4k5lLShAYUfHwQZCqS7rWgOhWi0J83npj7b6K7lO2cCaze3QkQYpaTKvNhiwAfnbAmNs2
z+NScDcnAFzMws7jX7Bnp9dFjWwr1rUccLxguC8a6nbhlTxU8L1IChyJkILgLLTpgGFMcLAgcmym
VY/8YNovZFtmEj+QAmJsivwgcNTkow75qGtdC23q6hsQxOe6m5dbGm5DxcN1NMc1SBPoUpFjZvdQ
XwPVKNq+8GjUJFcTdlXGqqZBqlvrPbtuMTp8vR+ABCTSUfZGc5ncHxcYY01aHYQGefhpRzn6vFYd
216+iDP5IxB3IXkLYjmR/7S1UyVIUz1I2w61mqK4H81xwzCipebUVdObsL0P+W3aZTcFvzqQhVTU
O5C+F8gycj4XiV47GjQk2WsGItip+9mXxlrNje8Aork6DQ5RmAlDRI4KEbLhpwvUYjMjasuRdHV2
efe7Jw/KlcCqQstPREg3NWEFZmvaEvnWRlmxfryva7agC3PaBhQA/H54bDy4pZijVDJSMiVGbjPp
QsCCNQ+auoTfOuM+EVgCGQd1G8Q3cikqynt9EnzUvtI7m8xJH7PS9mgGQMoyWAUELNhxXS6Y0dl1
oXiAtAjGVc6uLlMSPPNznI7ehK6JDOWvy/o9Y6ahTEgcCeAJPCUkG8ep3cW0CEafx/dqyUBDnbhd
fL2rAe4HPo6wFi2MsiEFJYTN6hApvRRwQkk1ednSQ2lmm04kSHZ0rCcl6Qgk4ETsj3ZpilX876fv
F4F95mBuAykd0J5JClxgvEarTKXxI7O85VlsuAnhAI4fH8pEe7DDkrqMGOAgWUr0zK0L04fIhWJS
CUCkkhEth6jiUZu3CKF6r44Cr7++NwlLw4MCzbOIA2AETq+/HtDRaMeo9ZWmd816PyrboXd1Z31Z
z+Z8kMD0FSjmqBPD1pzK4aqCpggFcnRAALZ8o9b0XlV2VXNL7WlHmmjF8nwb2hMGFBemgmfCa12k
HOBosY9nGWXUqyYl1FkLXpJXZWJe2t6OLTrb0uubo7CXR4IkXzHqjUiYp60/UR0IzNxNUgDIXt7I
OY3QgTWGgVEVLxN5QBzlodhKirT3s/RNYWhlW7irc5uFkBOYTwh50OQqGdJUa4ewYCjxlZm9aWBL
SUtv9NAG+8WCaROaJV8q4brBwYBS3BkqFMCCTYA9553f109T2K9Z8SNUULwIwk1cfFzetTkzh0cI
+lvx+hV9BKfaZxgZNfIG2qdF1o4OQBvKEv5LUdWFcGHGRaB08U+OpAFT3ZEevBCtH/+hYX1f/dS/
Nz2/L39+QQuQqLPgtgn6LqhkthueZKleDI3PuhXQGJdYnOa2S+ARoVICklRdnm/oWZx1eV23fjum
/oB5uKCsnix7qbV9TpfR1QE1U2F7kLc5PRWKRgWtzyjuC4tWv0OyNCY+Z7aR1AR2FpQZBVb51Hmc
kj4OWl/NfZ78Mbo3BPCk3ReYx0q+W/nmspLNXR2oMurkSG8KGt3T5diKXuVpCjsT1CAcjD6q4mc2
oXC8lC6YgQz5i5L5X0FiX4/e8U6P2rZWC0HZg14nKyMf9tMU7HRavJZ666ph82gwvsmAVeMZ6a8k
pCsc8oIOzpTR8TMo8up4qIoxecl11GphT40K55Rr5b3ZNPd9nKOKq3qVSTH036yaLAMpBtvXXe64
aBvdxbb+8oU9h61CMQQhzNnDvOiJU/EWF05rDTdLd3Z3sKx3HixRMf61ELK1sh3Rl4DWLeRjJV3q
aGoOSgALYvZgsA7zOz4OL0XfYQKy6l11pKssMVZx/mY34efQgiLOzMCEPuVepdo/NRWsbnx4aG2U
NIlAy00frYysa3UJTWDu6qLvB+MCBujJ8YI41Y02D1Fyj7EhKd3xcs8wBW6z6xvLBPSoSBwA9BIp
OOnkkcV1TDRtjr6h3udkS35cPtQZu4C0Eco2aCoDdLYcL3KwqrdA7htACl27xZs5Xt9kjAcjzBuc
KFo0qSU28egCTUAkC8wcv5+z2CuRD1sE7psxPQZ4hBHw/E2xyEMVmcrCQi37wVdS3bPsDOnoQzP+
1M2XSP0Mxju7fP7Cnh0JFMbpaElhwR1mB3jjl8peqTXXzt6/IgBJXVg4nLts3VDjBLxiqA6+aawr
ZzV8QXHxCkVXMyJddDBZ0gLS0jSGyaGdXwyB+2Brr2WwUDWdCTggAZpraWiSx2NH2iKtsblVqh2o
X5J3ZXI2zdTEroPGSMbryO3MJXrsGYdwLPBvbuHoTAwjZk1ckc63QNyTDhuAXntF/Kw21z/hT+RI
tmngzKorYKf7zHbu1dG+raL2JXKqzWUNWFqOFNxUpNfyvJ86P+yRcNMeaPWSdx/DEorT3O03QSYD
vyLoNuXMoUYBgNTWiEDB/T6Z+6BecBkzFhIzNMADRZ0FtRy5mY1PfVKUUTv4xti5tYYWFrR+1B+X
92puEYJ+B9BHiKNUGQqaGuP/Xcd8ikF9+sT5QnViTgBSeshHI77BcJBkgp2oqNS0r3q/jRBe1tH2
+t9//HkpwKxsvU34VPd+Oawmy2NLEebcXTz+vnQX1Rh9dlOP79sG+IDdIN8SclsU636p5LwgyJHa
lfqKU5JgWNfX61WVgkPv4IxeaiIDuvDKnBeE2RsHj9vzEkFuN6ZiR7z3KRCgHSP2QrD4MetJBYr9
0C6o15wOg3MFLycAXZ0j6vZcwX+PB5z+9FGwZ1vdF8aCUREnIAU8eF/8V4S8cZhaqAfH7np/quMt
oM6GBoOBXsXv0mJPaez2SyoxZ16OBUpWrMoNUrMJAmn3I0vv+njPy4+ULDiB+Z0T3DioIZ4jAiuj
ZaBXVu19xYFTxviSEQFLGyMnX7g/cDb/X4x0f1DjDlL0AkPt+GoyESLF7c1lCbPngzkP5KMwG44h
7lNvBsYGMlQhDEBZqf0d2hHKe6R5Uy/QqvzOGiyCLJva7ax6dHYRG83dZfFz+4jgH6lJdGefQ4ia
I0N+f8BYMg+eiXqrD6tuaa5ySYRQmCP3WXNM4KJBV/UJ/xhZuCLOs4NRicvrmLOjf7sZ0dConfeZ
06HMaVZrKCJYH/WqVRdC2bn6ATp7Meoqdukc+dAO+jEophaz1ejQM0sXlBt5ux/Tn6OZuJz+MACT
a8XXN1c5GH9EsQfTLABdlvOGXI9ApqJNqt8AYc6DN0ofBmp0j1OhLAG6y+j9IrsvRi1BXAkYAUDC
iGM8PiYFLcfqgDKM3Y2bugYpwQHp/g1Sy55ZrRoyeSkMr97XboXksgKKD/WWgkmiX+dZ4Brks+j3
Tf5TbTE9xG7Kcokhg8zdFAzBiPIAovGz1KNdOGNe6RhVmoxt0FgeD8ij3lIPz2aAxu6NeItZV0Sm
QAD8YRo3rDzg8nrGgLBAP3TdDQKSVZEupaw1cUFlAwuwdWQndHQzwJFL+2blAQOjoype8Ua2d2Lb
bdSdqvSHjH8qeXKg7bo0uZtZ+6G8j/nnFGVo7e3cYqq2ge7ctm3hKlUI2uvHvk0Odk28sO4X7OX8
8WL7RBsERlfl1FnNchDUEhxvmXxz7Mgdpwe1eZrKcgM2IK8AFVAWrCvjJqh/Gvk+02+L3I+GCI/x
fKWRal2l1DMt8LzwwEWW/kCTw+UbPGMmxMiDyMsL8tS/s8BH+hdUdj8EGWYfuroen0bAee8Fzcea
5uNSR4Ow2tKRId+BsR8RmqKXXjqyJOwUs6pxZIVSF3tWg+9wSLrx1hy72rOnon6xWVs8VYqjLFj7
Wcl/ITSRvER0IXT8aJGmxkySoMbi9zaQwqi6IuNDPT7kVbjpAXYxVdeaReTJkf1DsxP69K2zAmRO
WGIUSdb4sX2njXd/Lh/ZmavH10EyIfQeFSFcrdPVjJNi9CojqKdw0/HylkUu+nNbDwy48Q54oeHC
xMeZikjyZE/Sl0rdO33j94CjHNJIc3MVHQnIzi1s21kQKASJShGyUYLxQHLKolGTNf3Q+qTsqAfM
dfsO0w+6ayvxq9ZF4xb7vdSnNLuZAscOIy2o4JzZeidtM50ajU+GfW2AgC+5m/hrffWDQyztSIwU
0SCiaDptgBg9N1eqwdxo+LisFTOnhCIebpdIy0A5JB2vqZ4WhEyVb03Rt3Yq06e8mIinOwF5vyxp
ZsswkgUWX0xGit4X6R7bGUWvY5xDUkB/AG/qUcmcm6BP113aLmE+zqzKQOM/uu0QrqAJXVpVHk/E
CkuzxDzegbeHNL1RrZfLy1kQIecZME9qJRmHCKLc1qBMK8lDvzTvOytDA4IPxcUV+Z/TK5uhvhnF
ZVD4dWz1yJVk3bogafqQBZO1cIlmTgcmwbIFSS8Gi2U90MJydBpeVCjmrif7xpx2dbcb0s/LmzZz
VdEsgOll0RqOQFbSgSwokKCjSeU7XWZmLm/IsGsV0E4QpFLueBOlO9pO8UJjx3nS/K+PEpCyqCQj
TypZiGDM2lgPsbi0u8XYRhHcFdajRXBfHw3UW5p3Fj8G5U1mL1wuQ3ZdQi7At1EOwTPgLOsxtWk/
KhqvfNowdgMW3cmzLXspZD8Pd4FzgSuMerKYRERUc6ompQVW+p5O3A/b5iUl2lunEa/Tw1UAWHG0
u7BV1BYrUpqj54A59PKRnuuohmYtYAIjaWTieSddNRIAhnJQ+8wPk27F1BAYH6p7PVoSppGPpMi3
zdAzXobqlPlOrr72yIMFk72+vBDxQ0/iDEmEdNkikwLLryeZT7M/I39qUakG3svWaO/b8HsR+dbV
HTqSQCm1FxW6puDBkPmR7jnEcpVrWYzgm7BruG5QC4zcghT+VDEmpyhru4EE/qe6Sxdu1blyn35c
+vlJY+c2G/Fxpt2NZNUFT5fP49winX5furQAyB/A/IDzUOzb8mWkuyzZGcXuspBZ7aVIIIG6G/8k
koMNqaOEZq1nfmLdhtV+jO6ouVDcn9knkVfF7IVg+DJtsc6jKLLOnZzRJMp8FciNbpcsqO3851HP
RasPen3kjukq4QbVFZb5A9g7NcudoqW0yrnRhl0RqJr/J0H8gqMFZFrXoeMvy/xUo5shhWnJol2R
WFtCg/04ZgvnPrcgNP2iGIX2bwTEkjWL4pbyGuUnv+G22+sMrNre5UM/r+XCSCKNK96lgC47ixjV
gNt9MgxYEQvuBid+D6dsH5gt8K3VO6VRvIamW4O0txFR1mQavKHk9zFtFh5RQrkki3PyM6SNBeVx
7XCmZv5kdsyL4+ERXaPrmjdbC0h6aLn/HVfTgks6R2H+u3aMeiKmAJTIGZQAQH1tpe4y3+wsf3DS
XVTHexAFbCpgso5TtgYhyv0QjS5xipVeTx4bEtSQk8cIyLNqxdYl5pXdywcycwsJCCLB4Wiicf3M
h7StU9NJU1OfjBUaK3wA8a/SYqkAOWPgIcVBLc0kAjddUqzG4qDzsqwULUn70QYDw2OUPEU59YqK
uU3/VLFvl5c1KxAvEiA3iTlkuRUC4zfKlHVJ5oNl0epqNxo3peW4cXRfGZZbFyoyCex6gwZge5Cd
g21mZlpGUfjUJQ3MgV7u2nQ9khBz3gvpidnj+idDbv0POR4/DcW6IqTT7AgS4u/xtESgNSNFQDCi
8xMzACJhc2p27AlZWJpZuR/mb0P5xrJXpr1ePqAZU3MiQrqA8WRYjPRm7rfq7rfmbC9/fWkB4s+P
7GaDyxSoFRYQaXuKRl9QgClJu2DLZrzkyRIk78I7LSF6CSENeWvUbKtnDBhboxcuYfguCZJuT1lV
1QAfl/tm60b6KkQbIbvJ9CX1Facq2cST9UgO2YipPrEcYujUeoz9slKwVZogHY02SH+vrfTTKpE7
BGud3ZfbnKYuzbZ5Dw5l/ui0ipci+lX3aja5VNmXE+jo+AceN17fWa7jsN3I+rWtle4AHOL8Rss2
Wty8TGTcTM4adCKuo/0GcIibs7cUVMq5liOltSotsgpHdZWAs8s2f6ndN5aHLkueRvVzQGKj4Ro6
Gl6d6F4lS953Rkdx1ZDZECX0c7qyuBtAZ57lhegxoBpf12aysOfzEgS6piaG5eVkIzfHvKAmK3yN
DF5vY0ZwqRF15iZgDf8kSKFiiHnvkVtx4XPy0gXbeHgzlfXly7a0CMlatE1nOXaVFj6xPzVtX+Wr
y9+fUf+TJQj5R5e5ayq1UBm+36v3aY+e2Ztx2oTNwm0W2i1p/4kUyWSo1GwHQ8NRWDq9Q2LLDYMt
YiGXFhtF6ddO+3l5VbPygI4IHj9kSs7Y6wlTU0X9f6R915LjuLLtFyGC3rySMqVSVVHVvvuFUW0G
BL0nwa+/C7X33SNBDCHU52F6JqInmAKQyEykWcswKnTwF2FN88CtTpqzq6d4Y5AjvXtC30ZLNbwT
RnsAaYPusctNtJExsfoprk7zYh6t7nte3F1CFxJQ+wdoJ9im0RJ4KYEbJp6htK7xqH9K3aBXtaSt
qtnZ96UV9FzrMQVb4Tba36z8Z5Upgt9VNROQlQKjBe9pyZyb+bDMTWtAAUCwUw0fmPElb1BsUDXX
q+RI1tyaEACzWIccWDjmDvtmOMbey6JivVpVMAcgFjhuhHZyBzpJuwwAOE59ypwA1Z9ueSj1oE6/
kipcVGO8q1bmTJZ0RfWCmT6tsHcx93Z1sWyGMTuMnXd/sCrQJv+3JOmOlktdeMzAkki892o7mMtN
n6og7aXzQc3MRqsx+v3QzYKJXrnxq0x5Q8fetyLbHPmmNxvzxbAY34PGt3xK5qG5Ey7nPwIBLoOF
wc1cgQNjyJosDQpSkZFvHM3AbP2dFvpdgqDsFtBDeGjL9YdM93QKEForqhPzVecoZ5FSYT7lgYf/
yEB4DwkIgdHJeHn9RxBUxU1vm1FS2wuAIaz5V1WU9h5IPUOoj719tLMJtDJJYwA4HA3QdgxTRz27
UfwSudCIX+KBSQ7g3qiNoZwj40yhysjN3G+7E0OJvjJKFBHLoInTbTJ/bePjQvd6/G10fsR1itbh
h8nDVHX60Rs/L30S6G4R5mj8mKx/5nw+FACEqptna1Sk7sQlP/M2YrcM0cnkg3UAHE/yrHCSWW5e
U1uPeAWi3yRo/WFT0W3nbyztPvf8X1GiL8uFZYbgy4PpWgtPSdNCDdgBYuWrrmqOfU/USGtBQzSG
nnE1fbRmSQJQNauSumz1qNWy4lFLrWZnD+P4Gju9vkUjscmDoStYG4DuVUNue3IeU+7pu66iRmAR
bj/Zi9/vWkTTL3PB221lJ/QTdVy2qxuE8vcZEVk95EafzqvG3hn67lR325psKvehzxRbLlZ8uSMX
GigDCCW5WdSoXHdANfhaMbwH06BTdcWrZEj3zeWtlbQmlgH+R6P6UZh9MKo6/CUX8t+tAkg6omAU
D2zx92eRF+E8HYcm7QBbnkwvvNBIlCKdHwz+BF7LpTI380g+8yJvH24HR9eLQ45ADGlj8PB9IPlS
cNzxzmxj04wse7fUj4j3lJQ4UjghLoJ436LEjyKBgIK5FLEwFGpz1OCidNxXyYar3tBy5UMIwKyA
aL4VdWxEXZcCwP/J21p3xwhcEx0Ye+PmM+gIkzzwqzr7YGaJ8WmpnV+cx9VuLGZ9D4yK/iV1CuDq
VH6sQpFYM9AYocJoJZBosGi5b0XrXTJ1DZmi1MqGTT1o+bb0Rq9Fm8rsHVoOrm8QsyYbL/GHjxgq
IsHUdzbCYLe/s0Yotubip0ihlg0+ZqPRsjla2gPxd9R8MlUlhZXjhW1FLAfkD3TXynNjKe8SPrUQ
wcsXk7OAjD9vq+hKmHAuQA53syWlulZCgP0RoIq99YAKkz8p7oFiFa4U8xr2QKY5gxDiB2kLINi7
baHwQP/bJVcyIg7HERtZOUee9qNgJyfZlyoCJSkT937WQgIw4cRNkHNJSdwDbHjS+qjN+WSBsKko
pgCteuXvxvHpL6djFPSf/hLObmUsASItFZX2tTHBo0Q0J4MBD0UAuUxmYvwhYb05RPNkDKFPaaS3
LqpYcXX3bl4IkitlfFkWO4uNISL6Rq83PN/NjiK4uY4bEAGiHoBUARZ0VW+0rWLGAwIAsRMPkLgu
C0zI7nrrdVDlPlbMxaUkyfbX09JXi8n6yDe+6MvWTo7d/NkodzbyMFm3aZw96x9zjNvcvlbXGn8p
VrKawH8aQHwOsalpL4cicexHlJBVzaQrUsDQC4Q8dMWLUpdQmTPHpukJs0a9GSLQmwZL+rVQPbev
rQNwRs4ESBauoO28tHk3RDwjTZjVZAwZyAM+kyKbgKlgqlgPr28Zwnsdb29cNOAsyxTHngeeuizr
saDP8We9CMFGm6HhLzTLfXsnoDxutOjuQCufmG4H2om0eWwG+cziZkZU4aHf7BMVn9XK3qHmhfoT
HhNwoXJZrZ6yonKt2oim7ilNd74b6t2O/7ytZytGAVPZKMwCDQzTY7J/IJVOlxJ+MuLaQ5MeC2Oj
xGJViJA9REc1FNMcNF9mOd4ZIUOrhaW4LSoRkn/gXdGXfiH6O+dj9mNMD61qpnRFAibTDPTFW/jj
CssVhHukMptyiTKtszZlnh1KA+2tjq1CxVwVBDYUwFwJJDO5RJQZOfHTjC+R19aHxTCOIy1YkHJH
FXysmFAB64wcFfovcGvMy7s/2B0FQmmHFbF56y2fOy0ODVY+W0mtTr8KK3n5EsCjS9CBgf4BAe3V
Oy9Ouqky/erkpGlAzX/s+HXuvznDgVVx6DZ3JkhwNS/EyeWhcWBLVTQQNyw/nPxQge0VAO/33pxL
GZLOLbycc9sg1akkz3n5YE0fkzsZ866WYVwe0Qw+xDJJkKwk9kFkxbtZcfuv7f/lGiQdSB296Q09
qU98TPeAwY5BUnF7l66NGCyYSD6I5g/0PsnPC2N0UqvA48+dJy3gmLWj1JwCWru72EJh5ba0lfVc
SJOctdXHcze2DTsxZ9q6XvqS2MoRzxVVxpwPklTiRYZeWckzj8MIagLmJidebCoP3cevdhoOWtB0
r5x+vr2ea2OA1ktE7QIIErPCco/nIIbxm8RlaNzQAtd5bGsauCrTtrZpwgQAJAoQHYgELrXMGpOh
s9qRnUB+/NFWEXmsLuHs65IOaxju6VIdXwd8zyv3+ItekZdYi+8EuRN3Ba2j6HHBJIKFnjcp7V4y
3lXzpLOTnuzn9EjzQ1qmQUaOLd+0rqKxeE0HzoVJW5Y0ozm4nYaXgvV9siNtIYGRszCjwIG1/8Rd
ogh31zfx38VJm4ghX4x+OVhcNjqbOKZBivQcU7VLrysComoUu9HoLmtbAVxFipCHYYa8zT7XadM+
umTQFTq9JgVtARgeQecHnqVirWcxJ6sHI7HsmJ3s+eMwh7777fadUX1fCjkXM+6LkrH0VBjaq1F8
73Pjy20Ja6dxvgLJpmmVOZuujhXQ4qClD7W2Z5WiY+vaOQN/QzBzIuiArZGLFu7ImrkYceBt/6kv
jwLqrrCMwAHditXdiV/zfnXOhYkdPTsRzyZ4wTNos+ZMG155If91e8PWrsu5AOnIAbHnTpQZ7BST
j7O9oemMQngZFDVophIWMKLoDllTAUAUoGcZgRTAmyR5Rsz1Eu/P5BQ/8u9KOE3V1yUFM7S+Ylk+
JieTWMFL3aiC2bWzP//1knr1S8En3cevZwNipWGLrGamvY00uj/rgQLP2TaJYzs798UqCwxJQVA0
kV/ejuRvt49dtVGSp0xJ6bLUwveBPNiMobO9/fm1a4gUHpgVwBF0HcC6VWlz08sTTKq6G0y+bcoO
vYemisN07TjwiEWeAVMWCGUkZZo4pR4dk+SUenvff9S1D6Y+7YlhhnP6+/aKVu4J6gYYaYLmArZR
Di2qFBzJscnpqURRL4mnHe+NR23uPus1iO9N7QBoxVQRMq3sIijRAAGIhKioWEnL0+NSaxrfpydC
N+Sn1+1tVVF0RQ0E6wgqiChaIsiQnGVWeD0Q+lq01tn0cwEkHm1RVJFWJKCjXgz6ocMNTaLSjTRN
MhFmVfQUs0f66M8KY3y9RYiL3gF+oGsAT5YupDEzjzgWGU617gSEzk3oeeMnaqhQ38TPvHwkQY4j
Wm3E+LAvv8isonAmwwUCQpV55ksxl+MGeewmiOfK3bfGqJrxe0/EXQsUSD66wEuSQS7tRRu1dqbj
ibleEJtVkOhbr//F3Ke+jlo6b0m/hL2+u63l16eFB6AGVUO1DBU/uQUjH+BALXsaMXq7gNatjJKk
2N4WsZK1EzJAVIWXB5pr5VkSz+Au42weT3k5BpQAobEK9fqhqioxcRYOZRUw6gUzJnCtgiiitfea
ibyveOwKPDAXjOpy1yWolPoGYzP9yeud55kB4671NrpTAjU4fXSSoQqAXhQ0prnlpTYHtEXa0inI
1gIHrlvXf2pm4X/XNhiKVViYNVXGtBgGrUSpEm/xS5NPOl5Ui930J6qZJCzs1D4miecFXdz6il1Y
02ZRekaGDO9+hJOXolLPzDvA8HQgJt1UCZBDll2OHn0VvdGaNsFyAQpKVNyvAJoSb8gZSY3uVDjz
ocr1DzrJFdH+2qY5xns5HQOx6FW6XEnijq3mJBiKJPYWI1fB2GVBXilUdm0d50IkKwmu5RY5rLw/
+fnTaDyrmjSvE6OijIhzcJGpBHSufPBar6M4bQA7zPaCIfmDachgYW+V5e4b7VXPT61HFZ5ldUVn
IqXwolhcn9eaLqAfdeCB6Z8KU8WUrRIhRRhoMo4B9oZVacuzbj+Wd5IeITK+2DVHOvk6HqzYSfF9
Wv4pzF+1ihdw9fcj64rbiJl9zIVdalaPS9pZWgbMG28KU4xKlaop+FUJOG+kdxEPAxLgUkKea3bj
cHc4pe2rH8bVfbRK7xsEtH+MOIqedvRIX35e71rXShpzQF6PPRQWxq5aDMEm41ORx58TM33LdHOj
sO1i02XrKoa9BPgF5ulkw8Ko5SRd4UNmtvfnbyBQwwhHkFErmBjdsv571rQPVru/LXZtIwXGJ2AX
MbOBXMzlSifHTXQt1QAEl0fJ28xf/2+fF+LPYvGEY8578BfcT/QL929ZpxiVWrNhiI0sIHwi33s1
zt8LOE5zwWU02i8Mw66DPQdKfpTVgOJcipSnQE/hoHMdmxR7PH/LiWUdipjan5qmJS/VopehAyrM
AJ3635nfJZFh8uI+gKR3jRSwonBxiKKv2PWsEux9/QJwycwag3xnE1Wfz/pO/k+A3DfjjW7l0hxD
m5WzSY2N4e3/StfO1iD3zRCXMm2ecausnm2NjmzqP/dr27kA6ZyQ7AO9YoM19O5P+2ds/s3nMfAH
b4n8zhVucpuyniw2xuHpg27A83uqPO9abCGiF1N3gWINpILL2+LaGdOJz3EZk++U023hZXvHOJit
Atxp7dJ7oBtBu/A7XofkX5wJzH7NAOupxS/sUav/wnqefV7mnzVBE/cf66l5xeMw5fvO8CMnM7Za
zV+ojekggNT9xcmbaE/DsL3AK5U8mp+X6FArYTz9B9YVCMpUXl9svWSdgTwDfk3gPGDsT35Pgms4
BvSHj3ZbV8PIw2vaHoamOWgDYEDKv+lh095LZXgvYTmSHnT1MpEx7pqTX1nAEBv3mjE/lbUqI7Nm
15CF/7cBTNIDo/aJ7fSsO7lFGjYWhkBf/LLfJrkRpNbJBX9ofVqSb3cfFQYEEbQBQegd5eRSyZO8
aUvdhlCrRGPkUa9/3/7+yiUC2oIrONI8vAhsyeVMI1yOMaBZOc27kDU/OtMJZrIb2f9RjjCoZ66t
p7o3Ud2sT5a105ygcJ6YD2AsRc5vxSxjtA5MLaLfDNGBFD/Xph0XTTPVp3YI+/qQL9tYhVR2nZ7x
kGFA0wnASTGwK7f2EsMy2y6GaueAeLP1D14VAYd5br8k1YGpeg5XTM+FMCneiFMt1xYPwiwe1HqY
GQpDsHZPzxcjnb7FWUbZgO/r9atffOfNA+1+d0aCAobi+bSmZ+heAFQlHoIiTLw8f9AB1Ubsa93J
TN5c1oUl6mWpvTHbX7f1eW3H4PNFyI7u7it9Nup5BiRQ153ingTBkN0JwS4iCxRGoGAAeUbxTwYc
wmCutVR+yk/jN0M/supw989HFg4N2+ItcM04kkHxptKpwJbwlDg/XOvrX3z+PSWONutrtk3WI66t
U38+Ufa1YSnwnP5GANwkJkbQJ3GFcDEjE+PpC9B7R6DREbKdO6UZFmZW8i3gRABgOKBoMVpjSmbY
03NnLjpgxVaDr++Y1X5s4u6rmTQv8+iGLgOu59A+xZwEKDgetdL7zZHY8ma8DKrlIQWnipE7j6xo
f9eWA2hwFevrigae/z5Lcq4J1XQyJuZ4spBL0+o6ULUErQlA1Vk4Vtg45Owur5LVu84813w8ucQN
MvSs9pniFFfMAqrb7/Ez2pqu0ilpUxXT0JIRw4/A4OF289Ebioem6QM3ydDL182b23q5Yh0gEOC/
ui8GouUYqDOMMvdHNp3iFnRE3bD8nLzGDRlGO+du+ue2sLX9e8+tAgAIJArvkHFnrogadZKBdBa8
GqCffvIrhaVb8UFYh2BnADYeEJOF+LPPm7FdA3PUA7B9vS3T3UQ2lirjsbZdYkYSyUUBXiO7OdOs
e68A58yJcz1yk+J1SKdwBknDXKmSqKuigHuG1nDNuB6cSjviYSa+GE+plX5rFoYZo/yTN3sP/aCa
uV09F/ht9KCBZu0Ky40iLRlzDRDDXZ0H2xp/3D73tQBOIO8gHSyavpE1uDwZ34IBiIdpOmUVoLK0
YXqeteZZN+lDkxjLARMZu1HPXuzU3PO8uP9tDzIs6DZiOQ3ZaCkRllX5hGqvQB42Xh37Q6rw5Gta
hzoAKnmIgE2Av1+uLXdTrS0mPp1AdxxUyZtmRfGdrHHvvk9wLMHuwA2iVeNSxth2JccbHhjQvbP5
SZDOvn1Aa7p2/n3pQVovyF354IZHeiI9LH0B2MzsbcrGTz5qxbdFrekaxvn1d4h2MXR0uZSqHnK6
LOl0ssnbmD0YqvnP1eNAIlpUjDC4ITspjDTOmtf5uKHDk9EeTRYN3V8olMh1/1eE7GdI0rY+zyCi
9FMA2QLqX6FSa8ch6DmAw40XCHRK2iNOdDL3Dj/Z8c4rXrgBYLEH7eH2QaxtFCYyUSNBN4iJvq1L
ITRzwE3XD/w0GK9G8wq44VbVfLR21rDyugBwwO1/NwtnBllveVOBz5OfgMNHwmH+eHsFa2UmPJ9g
j/8zaienP2egi45L3gBi1G2KbxNaUDe55YJhjzVmoPVLuUXemz/2S+ZsprGsN0XZNq/t7OuK+7Oy
UKCwooHLF5R1YD253MuyNjmGko0F8CXIsfl9ULTb22tdib0uJEhGbB66CaSFkNC0u64NKfkY608Z
QpwhKLKnSVMsaGWaDp22ZyuSVDAh6IeLUxvwnrQLe/5VK8yda794WRzYyS5OkrDiH2jPd6C+CBtz
y5IO0NtxoNl7Os77Mj9VmqrjYOVa4BWD+NlDsRQjU9Iuu+CwtphWwyMa1VPhVg+9862JS/Rl5l9u
7/baeSJKF1CcGH4Hbv3leUKvNLuwQGHTt2NoF1uLDQozuHL73lmEgLUPNqarDqPEB+oidRGrUOIB
OeI5Jy9aWylOcWUZwJ8TqA540QAYSlrGZHYIljrUN+b0LQ+q8dvdu3TxeUkn07l0UzdnI/qKaNjt
q1zlWtd+P4ItGwUOhNxXvR/tPM42q/z+1PEw3el3EiEJrwp4tH8/L/TtzDy5KTdZU+PzFGBHWgSC
ZsUhq36/tP95DdawOo8B57p4Af++pKoC2YoWodAtkIw99Azq8gFrFlJU05wAvD0JZy9Iy2M/KxL6
qyKA/oVsPiCT8HK93CQ+m9XEMzz62prtS9hVIEhXf5GxRrUe8SHYfh303UsvNw5KKmYzChoVO0yC
UjUVvnYO55+XwifaWzlffDKddLqpyvBvrhlqxwYIVFDUx0DK5Rbloztok5EhwOwBsoh/FPHG2hEg
0Q4ueoHxeDXZ7CbVgkYxez6VYwg+yq4Il/uH/1GxQVbNNTCQIIqul0sYkznO3GlBesLWg62PIP1u
U+Hg4QzmNGGK0Gcjfd+j1jA6/Xwy5nAgQZootFSYGik1gaE31JtAFQ1kAVdowNlVxpPQSeccJxzT
58Xsg9psQ5M9e9UxxVBVNivKeSue6EKctF3IF4OSNI4nXOzwp/bWAR3c+ZsdAxAanDAy7FejVPnY
jhqAmadTn++WYp98vn0gK/EEJtxw2wRQCt5Fks72Y4nB17LBgc86OSJx6D5kidf9MZbaCgHeQJKA
8IIe6VI52yVrEkVT1/WVRJoN7xkB0yJA4qUDy3xixrPI1Uzsj6YHMzD6by9QJUA6omLoezsmBpJB
r9w4JvPhLz4PSjKRvYdzkmuEpa4j+szwjHEnVFasr4at0Gjx+y41Ght0JsC41OgB8LhT7CExY7W7
edy2aTQb+79Zg4MIXfQHanJTysSSxutbDwRGzQslkb25/fm1FSBNj3cSsNvRVycZdWLZ/VSM1QgI
ZvY0jxhtR7jOkDeb7877IKcgVBncX6AblV/HbYsGVQDED6dCq7ZuwfYa/pm5KiGzolFAJ7Rx4gAx
EfR7lyfi846VVgL49D5yAJBlaKrkkkqAFC70qQGu6dyEAJDdTV4MlDWFUr0/6iStQpyABDcCH9AC
ywHDSPukHXyISKtky+3X2v6Ud//Y07eCP2jWENC+CXifhXWXBwNvNzxut/n9bTeIWNCtoiNbK7oh
JGeABFRJuFd7EWmmwPOa0LEVld0V1cOL1hbIi8K+yUGL4Q7dPAy9Gxm1GZhDuy0r44MNaoTbGr5y
YEhrofcZcQvmEuWFaNPgW3XeuFFh26FeNGE+9/ebMTydTTCSY+gJaSYpdLFiD/zDfupFhVMHVWGG
uaao3K0tAok5mDEMOAFySpJgMn/SiM58McstxkLG+y09Qvd/vy8ZMpdUse2PqR9ZPOzzTff1/jM4
/7ykTExzx4n3+PxUh3NRhsxTVblXN8gFtrVg6xYgaZf3vqH9VOfAhonaogiLAv17qllQlQTJV7Ut
r6bGgISkfF2+4Jl9e4uugyP4WPA5Ag8J5TM8E6QFGHVXenGCz7fpM7fAX9wwfwQ8ovOLecNDC9oM
3fqbNZ0LlXYNPcaYO24zP5qbNATGXFiqJgPWLvm5BGnX+sxouW9DwpLvaBqy7sDuD1tRgxFjhgDP
Rh+tfDfmJM26DiX8iJtaYGtoHL470YBzgTEGZJxuw9/LPsWsEB0NsRtNYTV/6unH2yd/Hadefl7y
KLU9LbYx4vMlsEfS+SGxgWV0yFTzviv6i+E4jPwLdA1A+0lXnFHTzCeriCPwqhrsxS7fbi9D9X1J
gaulRB8rsnvRApz0Zmfe/z7EiwYdxkj1ILFz1Z0HajJ4oqWNI3f+kAZFevf77fLz0vakFFmMcsTn
gdAyDIG3bMz7o9GLBUgblI92bi0DJGA2Ytjm948MYAEIG5BrgLJiXuzSgIzIlKWl28fwc1pwsDJN
4eRW1FRAAyImwb8AVSS5II8RLS7nlsD+lW1QUntTVOWp680A1SFFsLgqCz0EwpuiFik/1nWH5UAi
mxDu+j+74bttfhyN70TVDrOmsXDa/1+KnNAwwPQwdQWkLF6xcUYf5ei/OHL4I1w62HY8FCT7OmNu
gpnDFEcbpxhCr1cBka6v4N/vS9aV14mtJd4YAwElCejRXP7CQVgC6hSDSWiIQ8fCpVJhnIhkI6Yk
opK8eckb29y2GSve4fzzMpm61VldPGUw3fp8zO2f1P5pEEU0vbZFgjoRnZDAqkfvxeUKuryvO3Os
4yhPKtByac8U6La3VyEMtBSvo3IJzAZ0kGOrHPETzvIaRu42Rpn4ftRkmApaXBoWjr61K3/vGnQH
dME7YUGRExXYeSg9wT+jairnBWZ7sOmoY006scIOjLMe8PfN8tQkirBzdWX/CpJrQ0sx58M4QxBh
H4zpNam6jdmDWW3yIxKrDPzapRdMgO+IHpggk3TNcEjFLR3KbPZbZzs+5MuRu79vH9WaNghOSHTB
CbMiP3ebmA4AjEMQt+QpMjbgi6P72xJWtgyD9QhHRJr0elxhiM1UI3nlRKb3OW0eGiC0Jcm3lLDA
rhSiVhYDUSDTEpB0LvDrL/WuGjKPtuXoRMOzZ3y0VUSqK+eB6im2Cm1pzjXPWdd4hKZt6gLcVN+w
4ldRVo/eBE6gWuFZ3tVIukCOMC8C0fR9Fu1yIYbbm7lXT040jxUPyiU9Zkn5ODjOJsnmn/M0aQfs
62fDnjaTU25vH9jaMjHUiRweAFGu4f9pmXOAiyduNM7lY2I9JC9+taOFf78dAmcT0s8i/LrOD6NH
2mqHCmIGfU+3w6DQhdU9PP++pAz2NCPDEuO0WkAFZ/Pe7g6TdtL4Y9XUAS3qYBweYhVyyYr9vliU
uAxnlm/pnCqNWyyKRI7/BW1k05fbh7Nymy4ESEEN8mEzGU0ImAceahnaVpGcSmoWoL0R//3ptrSV
CwUaHrTNCS4yDOJKIU7qtHGiO7hQhEUO+dEwVb5zbTnAjrBQKDCBHiGnPMpy9irMUxIApTlBHX+2
6RTY9rzT83KXZc3u9nLWTudcmqQSWRp7PR6VJKKGPoDKG+PlNDsCPlaxbWtyEBGipRRoX4KW7FIL
ijKJtTy2SVS3y2GouyeGQfMsV1XX1zYP3aUYz4OPxYyOlKpsfHNaaIvlGCwPYsyNRkiDgCAbAyAK
g7SiB+j2RooLAQPe43InFHGmLO8sAvgaq0G2Lcz873efDBDRAFmDgWz0SltiR8/uzeDnLquswo9o
vrH9oORbne9vi1hbw7kI6fDdsjFsVpfI6LwmDpCVFbq18nkA1ogJfNSJrnFQtKUh1lB5XgTkv0Nb
1duiSBT5QeHvJa+Ach0KXQitBG+Z9F5aEHrOY4IHjW+R0Lc+185r5exMH+NfP+LupVOOZayt6Vyg
+PuzU2HVMvuWCYH9t47mIXyAQq9WLgqIjmGaUNMGwL58/Ske+rXWl4BJAEQJefCzgJiKZMLaGlAk
BK0y6mzoc5OCqHFKp3IyTYz5Py4u+j4ebmvVyh0EAh7iXEQcmE6XJ/zw6isW2uv0NLelGQ69FzTJ
/FCPv4lZi4G55dNteWvLEVl8MVwE4ALZtDT63M1oGUrA7XoET65x+IvPAwxBTPrAUsqYqSgKs9ka
WrDGuX/mPg18xc9fO3B893/fNy41isdFQccYrHRZPfLQ4fWGxeNW660uvL0QlSDprlQl8COaAgtB
YbDPwyIPu1EhYgWkGONDgpQZbbWClUpSLWNxPOZ2APmoZrrr3PqpyEBeNJubwjOe8tLNA5TDNhhF
aoISxYtE95GJ5Rjiv73U90yobBfOfof8KEkpHcxljOnJckkXdWZmV1uQ9L2CDx1YxbmdbVF0qI/W
jCDc6+1vOXX64wL02qBuufFbA3Xm7V+0ZqjOf5Dk/5qMLplbYWPgvHZakwR9/gnYyZSeDAF2hVb/
aVE8zGTibvEERCcrSua64La9woyrEE2WroOL4ePkgX7xA+1Fgas3H2cM+wdWPXZ7d6rqUPcauhsy
vw6MirnhMgxj0LTFvNG6utkwOrANHrTWJk1ZfkRhqd35lmpI6/rEgOAMED1gqIjuFEyhXV6DNvap
SVoeR3Fft+iL0PXXOHH/WBUp9x1v/R1r8zaIdVptNLf9ZyTldwys0YfF5XYEwvb58+0DE77vSoPw
XBd9xqC7kXPtfZpi6h5IvycQzL3a+fQhX1hE7Wzj+7Uik7V6Mc9ECQN35lP0kToZ6dPk1Lgmwq+3
BB16caa4mmtWUhQN0COA9hw0MV4Kcfmi0alb4qgrjdDOH6pS5blUEqRogsSzHYOrIY7G4TTybep9
uX0iqu8Lv3O2TX2bpUnu4PvanyLd2KPCbak+Lz0juOYA/LTF58sY+fvQqhWPuzWFOj8AScGdLtW0
wtPjaHKOXc73vRWHWfqaWyqYjTX/i5F+ZHfRxIqih1jo2T6VcVoXhhfHkR0/E/8w6enGG/SgyYBO
rILDWJUFjcKgC/K+6DS9lMXMWUNC3CJYVPLsJxgcql/rngOTXt8arqIAubqDApRQ9I0CalnawbrJ
NR+2m0QAeNqCXX1bW/HXpCK/J9rsb+vaqig87wB9DHjiq4wgG5uhZJaGRHnHQpM+GR3fGvQpZ6p+
LZUg8fdnhzXZAME0Fwgy8kcGbpG8P1R2D/ByhTNYszE+WmDRTI8OzKtnaw2yJssfkWVeSHKoi/SZ
cvuh41RxRCud3GiEPZMjKcQ04M0U+4OowPifkoy9TQzjVYPhb81ieSbMCCu321Wdues1bd+bxbfb
B7emkDg3MITB46FWLflZapO8ROkDD4JsDMp6CkgNFj3yOUeusPx4W9Z76ln2EefCpMVWzgy6OO7E
ES2dYZdbFkVs4f6uU294NOOR7Zu6d0KzYVpITB1zbCXAoB78VpgvaFRgjH0VTOi52brcqH6zxP1K
9OLoxQ5ChKV7ih2jCHyeG0+2joo7GCzSXZ8TOxg14FZWmDgKCQKXwF56f1MgoAEcfkk/OFkWH+qu
9Y8FByemXwC7CZQcflhmXfzQavGAKMyKX5IyBZQJ1/2jT4u3Opvb44Juqw1wH9L9NFseCEOz6dCU
VvXCnbHbxmVvhGB/j5/bLP9nHthuYMNQBPZUtKGWOuML6bs6bDMOTkwDRTJedv3BGFA1Qa+5xeeg
yI/p4o9h4nMzrGKUMamT0m1l0eIhG9k3TvpkAwZ1/GBn+YnYrQ0KxkkUA1dxtyyWH4zdlOytpcAs
rzlP/9jMmza3j/XKEaBHQ4MBRVUJ4f4VAmptJDb1iyIDxXhg2q+ldbr/+5g7A3MAXvVwx5InBnBU
Ui6Zn50sUHVFS6ZoEriyKPj5InftuBgERFgmW8kuafyZGkAist+sKpx2vrFz4k+313B9z4UUMQyC
YTOMmsmg6nk2xUbDIUWkP9qPc7px0mNOETJuCNGDqV8CDvJdQBTfFrx2OAACwzMML1jR9HhpL9H4
qoP3aYFcXI9PU3u4//PoPEMjnXjHXLXPxnkJcqd2yk8pnq/pjrGfd38f1hGTJTh4/FY5P8Wp3S+e
yYDgOXywvjeNIh2ysjsXn5d2J8t4OaU+Pg/s8dRiG9CLbW4v4MqPoBZ6tgDZvoKCq9enHGkvJ7Ye
u1b7OE9AIrfbShGursoBFwAasZHK8+QePQNTFV1pgUNE69pN5/3pxyemqryqZAhfcuZ7i3R0yyWv
ANg8g6t4BLEXq8NsVHje1TNBix4WAsR7TQYHrFuHTbqeslPTLPBEn7RKEbheXXjoqg87AtgrZNmu
wK8acJ+kKfEQd4+BtbzuwtH4cfehi/ZPYDbi5XDdd2TGcCNDDzPskdM0/gCyXjEofOnKLl2IEH9/
dhbEQxNQpy8kyvOwWoJaRaas+r5kdC2O4jqz8X0g5x6r+y06wmxR/0br3bXJ7VOwjpl+TCKNJUOw
5O4z8VrFBsls3zhaVAwxCemgoou8nTyatsSdgTo17JI1g/GmcZNyh6ps/OgNFsqUdELl3ZvyAA0E
dVgVKd+VmtHuMy1NQ1uv2S+t7vWNyQqQ4y4wFAFpfNWw2VXwJf1E6QlljiDZbbucnka/+QWer37b
DPzVJfrz0rQhKwfFw3n1UM+2RHJ1jjbHi54xenJZsrW8JGTTr9uav7oigbmBuiNGpGQ3Z9QpceqE
oHTlfOW+FvbF0cbsyVJ/AGLabVGri3ERESC1IWhkpMXQyWL/j7Qr640bZ7a/iID25VVSL7bjuO3E
STwvwmSTSC3ULkq//h4GuJNuWmjC/jAzeclA1SSLZLHq1DnVCoaXU8qW57JyPkFba3/dxMaBZwCs
//8m1Mo2A1jAHT1kZt38Q1h/IV5c0vdM2JkJ5QaiaduxmRtwgQBU2/3PMR8TH/Sh9BuFUPo7hoPr
AWV6PHdfJf99yO6lxtBn0CKG5GJ9ay2/h/T3dRubDnBmQzmXGrQlujYfM9wRJKkW6F/M33nXRP10
J2xdm9nm+si2emROcZCowY2FHjzEDNjiEDFMMuufubL2rZG+Y9oghgPuHclfiWDk8qiFelkAni+8
2QOTHDJx44Lzy/YP1+dtayjnRuxLI2tGc0eei8DaZjE4Zr/3VPxriFwTr+nMKMtD6LQ2RivLisHz
Upz4+rF6R5QgdyMUHaTGxysy6QnZOasRqMdOzcTihYxHU0wMSua61d86AKDWaqCsKHvnVBSSYwNe
6DsAz3kH4X6pTc0l/ipMkDoBHnLz6OE2QZQpPf3shm1mAuatEUfZtIQf7dA8ZtS+pUueGLMTv2Px
AULHje6HgLgoi4/DFGqVqYf70Hzx8p+pf8zfzCUtR4PeYTzUUGV41RGbAwc05FaH27A4pDRxrF3W
7N4xChTzTLTdonVYJYlpW9MRkMQkD33D8psFElwHbxLpoe5bXXJWXowXiQTE1GAvxX2NIAtZeGXC
ygBScgMHE4k5Lp+KsHKjkWff1pp+won9q1uRWBOBqWP/27SKyhl6OGRjgppPq9GPD4G5wXxoxnyX
GQdWi8htv7B01653K6iGr8/nxlEKHS4pTw7SGHiH4oBukGZk4qHxkPLfWQ3mGJpGM9rebf+uBZnl
dWPytnw1o2DekR0dckspt2lqLFB+YzXEsuo5vfNtpPEWOpX7zoR4qkMYGKN9d+dUHo0c5uvk2jaO
JUB4ZEIU8/oaFgVS4G4uMmY+TOYQG9a3rntKc6IZ4ms4j3yJga/5T43iNVVbxpo8pL1pPgTWY75a
0TjfWtyIsmnP/CRLdwiiw+L79Xn94/XKxALridSFrB0jAyCHfnaMDCmSamXZug8OL9odRBZB5W6T
fEfbwThWRm8nY2U+F2vVTZHfrf1hGoY6Xteh/xV0gUg8ys2PYZN3Udj4Y1QY3nCwurx7mex++FR3
3RrZ7VLczy06ZHFLWU9Wu9Z7M0NkbSwVHLUV9LFbvBextNVR+MKKDWOc9kiHVbEPUqcy4SXlO68z
8j1ZC7HrW/SHR2BHymKBo+QhXYn3aex8UBCajQ7ouXHMXsyP/Puz+ckG28h7Z3AfID+c9OY+57EH
skNk364vxIaL4TEpSQeRS8LLUtlN5eiEXHRm8OAGR27ecbwG8v11ExtDuTChhPMNQuKq5DCBhI4N
YJC4zZcb8vMdRrBJAEoH3gHTfzlfbG0K6HhPwUNQfHLMI2tjXsA1cs1m2TgPgIH9a0YJFIY2X0ej
hJnSrRJkS037Vz4non1omiWq2hdwEF4f1+tSOAqa5xaVjVJahPCeD8FDWobxOgSxzwD4TeluCHmU
VnfWsreRo7bM76Lajd7bAyNQXuCfAI9FgMgU9xCtnzUWKYOHlrp3ovXuUtp/ngMdOHvrDHKgFAkW
acAvXre15d3iFD5BC2DR8jgUIIvsI5LjHiE88vJ/reK2dtxIq4e55f3nZq1Lr6kgl9sVcxc8+Pzz
1B1YHoe6xmadCcUx6UoJHdcWDXsZ/2EvxfdJ0J2odI+YrU12PhLFMaFOyn0zwwTa4isvj61MlhuH
2d5dd8et0aA5CQ9LoKTAvKLchz5F71izWP4DWHiixnqa6Ocy0BELbo3FBu7HAAcBZLDVvWzgGPdz
ASSmM9m7eglje7Xipvq3p5rROJuWwHgEMlkEkyC8u1x/l9tjzYwM7VaQrNwLFvhxs67Ts12FaIf1
aPfNdyjZp6axRIOg896F2teR1W14gMhlnkUYANhvCLFvZ1q3N3XWNPFo+2zXuHlxy7qyvvUoYBoz
cax4Bb/2i+txEXttY0RAAs/JKHpvz9rAhY6BMddZxF3WPQ3T6v1iJW/vhFsGezwRi33fOMhQ+KDq
7Mc0+JBTsiRuQLs94774aK6M3iwhw93Uj/TjsKAdAF1SPGp6j9yzbnwzRZjM4AItJRcJrcNqj07m
505WpjYaRN0VUcLvYmj3DuTdULi57nIbawQvABBMxrYSRnG5RlbnY5Eg+Xuyze91ecvpj25K/EEH
a9p4Nv2J8kwZpUODVdmnxthllbNC4mu2liQNczTX6uBEmyOB2rTsugR5h1rlXs2yM7xigZIUymuR
ZzTHgNXPtk+OpNE1qW5sVAznry1lONbS0qKrYKucrDAK2yyNm4WkieWmq2YXbcT/f2jD/n8TKQvk
rB1ZCcF2bedncK87/YfOs6Oxv23Wx7nav9kbJJ5ZSg2APRUl2Etv4IWYPUR43sPEoBlTHSv+L1w9
ms2n63Y23AG9Z0AHwBdQ51ZzKIDwdYz1jvewujzOzX9QydOEElsWZE+NxDeCR0D1hsodGVvGLHjI
427Mo1D7UNpwASQcwRYHiMMf9ZvLqarSEdgQnuPuBkqrSFhxNIJ3rMa5CenxZ1GqHUJC2pEmevOx
gBamEafsQ/bt7UsB2Tg0YoLb7XVCwy3Z4qzMQLuB+0TSE9O479Y6oJVbIl3w76sIeLYoLruph/uC
JdYrwHyxaFZa3iLKW+cCk6bcMlM3+AwIm/QBOlVxM00/caDe8D6I7BwPiq4ZNKuis6dsyGGqDEiI
AqRByvGj3TmHOhuPmYVifBre8mHQVKa2/MxH4IbrE1EBPPrSCZjBehfMgQAKoeme/JpGkHto8CA6
E3INz/wsJ/3kV4aES4f3tvlUDk880OCqttxAgj1k3hxns5rXchgFxrml6QMV7T+MoBoZ+PR43ZO3
ii8OdFnAFwtAJZiVlLQ2SLX6tfZC1NiC1YTUFRS+jigVejmoutiRdPy2L+EalB1SE6QbS3jjkWE3
+unXsnQO13/M5oBRk/iTv32tbjfXtjHZvAQoIjfBscXKr32v67PbWjdJiwvtL5xAuFov140MXZs5
tQVPdCUZatPu29ER0UpMTZCwaQi9l8gVA6yDt+yloXwQTUBBWvUw+NX9aNp7syg/eqvuKWtZ8kRT
9zIEm/4zpK6gY5jZH/xjONn0rm2Yt7cCWh7KOf2K/O66N4AoYaSz74VN2v262OnNME7Nbk1db1/n
fbcL3LZPVnNqo7Ep8CR23B82QDOHcmmz23r1x2RIAdghVlrt0DUHJYVK8IOfBcEcgQsathovfHFn
7kNOLaySvOdA3CCgPpS+QXfNMnZRN5Rd0lqgdy9bE9KeJVA8dThNdyUV9CYcQsGjLgDmwk+hmwJU
ZxdPdHH3dcPr2yGzw71D12UvWlGCL8WtIyLQRd6DX+VQcByQGevno5EzP0JFeX0OFh+R6zQXB9FR
98hMM409A/CduR+MJ8dHxntFKRHcg5HfGMtHI80gD+KuzxX+r4/9FNa71V/XQ185L75Xfl8Lx99b
gngQDmYfHKM6lHjk7khrVw+0DtrDPIsyttu5jkRjQ+ZozVDYXxgBP1W5xCXoxaJgzJYniCnmUVNm
Xdw1LE08f8VfIK29g5D3mED6lj+7dd4lo8mNZPR4eUDnnBNDXF7E6KwaPqKp2jtAbNDbjYGRHcFM
LBLaoZHGm5rPYRHMZrTC8XdIolRWPA+jF6N4BQRV3yDDn9Hs3i8amrRUrJFAt1ZU2uuvdvFXXPqm
sZu51aJDqxuiusD7AVjM8eNUc2PniKVMFjsvd1blTHf9TE20+o4TfmT6z9h51nPKJvM27Pw5jJeC
TP8OdWa6SU1s9PlA7SkcijoyEbzvoc30u5omEYGKufqdjeRfa+7q+7XE+2UIa/o0LoSBqn2eY8A9
/Zg7gxGj56P4FoT73Lyd00+iDsJTTirvsLpDit+6+HdN7Y5JlrXoXoFQ0pDwcXU/FDWt7qvcWONp
bMJo6Zshseqqec4tvz2tQQlnhCvVN+Cnp5ExCwM5DIpXiok+FZ90FgBbk2/uDWoA398VL045/Pa7
rvoYjKMdoyhh/XbaLNg7VZYdwKIxfwiZHSQjVA32wuFNUg71EoH1tX8oW7RZECtr9nXbT7e0Lguo
/K19vfP6kSQ+buK73p29WxTMMFBR0aQ0yl9zl46Hac7pI2GUxtD8zp4tbzaHKGQTardZNhk3Pi+W
Q9V0bWRnZn5rMhIeLWNwY3/Nc4gsmcGB96ZIuDlPu7bpHGB0+zRe6zm/oXbfHKb19zRacQ6/7VFi
S2wQB2nCjo0DHsx96PxCo5FMzStnor/6aWetPTt1zg6QEWd3/f7YOHIvPq+chMYIbn0j7RgeTCmQ
/OwjC4wbyzY09/LGgXthRrlC0nzqhzkb2KlfoyD9p6H7vNmnqSbG1FlRYhi6YLXCtGWnldy6zQ1x
PvN+5xlvv6UuxqKEMaaT+80QYkUoaHObFkAD50MfaqK/rYwhrEhgGIRrkb1T1p33wJMajslOS2OW
2AHQXbAoMmjgLFruR44ULDZMAbaAyqliNlZG4oiQJVVW6NBX2x7495coLgJVTZLxHL/ETxN72RFD
M1Td9xXfGPIcgCXfYCdr2XkJ6Mmue/hGHI2OQABxDDwDkSRXlmueC2KxGcsl+sequLfGp7Q42fQG
Ejoax9gcyJkludfO4lsQzpj92k7s5JBfAAesbybMkVjUs+9L9z/7flcRD/2s2ERhB0KV1HGKuMCB
eX26NnLjMIJyldTkxaNTWe1lIiA8mLDaVYnrS8Q5+b6O6U42DfTZFI3Vz17XGrqxQhIB6UpZV+M1
06oxT/7scZ4+cI9LAfOxjfo63+N//s3T4YPX6QRb5USp4Z9shpA0ldhaasJQZKPdZVAdemhFeLRb
NKJx0R95lyLwsXT5og2vkIx1sicCMckrCRe+2AEHvVL6kGcJLp5G1zC0+X1UUIEhtiTrtJLMHTtm
1YyilaRyIGvemY/9UuuyHBu3hCRKw7MQxSUU2RXP9mvIooQ99R6K8mCAMJjtyPz2GsWFCcW50WNR
EHeBiZHvg9qKLAgM129u60Gy08fLDS8C8IbgBXC5g0rEyaadU+wgULvedkzzht5YCiyw7EeR3cdw
5cvPTxbeekvhYu8EsZd4b+6pwq8HOgbNuuidByJZOSiJYa5NFay4eKo+mn0UTZfP1zf/1gDw8EJP
GMAhGIMyP5VJci9fkD7ts7jLwTqlOVx031f8SJjN0OPgoSf/K3P2gmh8aOMgAT4YaWw4Kkit1exv
k3Wg7KDA8DZueEvDL+ACYauIBx/V5+HHO6bqzJYyVYjn3Tpce3oS+8X5ZBhP1z+/ORQUT3D5I/X3
Cv8jAhIE3sLZaSr9R7SA4E+H8j2yW0mtO/J1thS3pbXtNTOeaCcbPfmxyNi3dTIA2Bu8MraK2o0g
wPP1+vA2DhQfJVEENjKf8AoURIwls4eFsVNeg9g1/bBQfkvTl+tGtrxN9pBCawfHFpzicjumvr0Y
E4KikxN+dKuo1LVRyXlRrhEQtKM5BFcXENFqHsgKqc2Qh2JQWfIjgTfkYPww03mXhm9Ha10YUjZ+
MNEgKBtsfNv8GQTfauJEaffZ1SktbfjBhRklfIaMhlnTGoEYXf/haOJpej9C8SFys8fe+vf62mw4
wIUtZfuQAKJRhWmx09ic7PQwNSc6H95hAkjQP92IstntcvmdPB8cq8HyF/Tb4OwYoktD48abHgCU
VigraABpKsGSu1RejdcAdmlRLuC1q1j+GQLN+VPbUyjN242hSaFuPQtArStpYxG8eCAuvhwUKVk2
uPkEphGE/yGiJJBQ/Ap6cmvVPHHz/LfVGzuBUkiU+uFuSo1fhZNqfsTG2l38BuW8qKFDC6ZfVKUm
c/Lirg524FB+xAv+HW/fC0PSYc8C3rVfWZByA/0lgfehHBA9rX1AdtfdZOOUQE88OohQYEEeVe3t
rvuyGtbByU/QuIQoik71R/d5xdF9bxFZlnooFwaJiSv1+zt+PSIZwFHhh1CEvJwiMxw7w8rA41BB
2A2ddfTDnIVE87DZcHNJtPWfEWUMI/R1zHke85PRnmz739yzD5ZVxab16fpgNh0LrwBZI5JJLcUO
z5fK7aWd0L9ZhgNSK8jW6DAWWwsCVCVWGng8pIAVIz4NoDLbFmj0sX+jdJ8Zmpa7rUEgQSL5VBAx
Oyqieob8Z1+yAAte73iZhHwH2dTr87Q5hDMTyqLndbWWQwkTYbvLssRPrn9+ewSIZGVPHTAByrZD
Js5qsgVRcuOBNxXSEcuwq7gmVyOfJcrlGQJ88p8R5XTmRgmRPQ8RAJ7lbn8y6C0hH0hzLMp/x/b7
MGkQWLoxyZ9zdpQMRdtnLIM5bnxOcwrmi4Or42HfXpb/hqTGGzUXVWGg4Awp25vCPxDNsmhmTMVq
VGStAz5hWYRrJgsRx4WKY2uMu6Ac73uneupmZ490uWbzy4W4slBq9adpgXXuRQGz5J/MHiOWnkLr
xOr5IPo2AoL3f3I+S/HtcF5Gz6gwidlCDpysObhJrBQNjKPmsabxCEuu5plHzGMqcH/CkMd/pvmj
B2b+WhyvD2br4DxzchXF72eW2XVmjuRttqP02Db3YRu1uvr9pt8BRy9r39AgV7WAWUap5wu8FQgU
EtKCJcM7etqkZMl/FpQb3yQ2sv8AWZ183kTzC9o4ousTpRuCcuR4S1cEAYGTDcVDfZx0jNmbay1J
KSFOgHtF1SXp/Bq5Z48AFuQ4ERWP7fK1TjX9Z/InvtonZzbkbzjzp6ysqkEE4No3Qx7X06/V/dyP
e2NFI/Tv65Ols6Sshu332ezyDHH6vBvWLmpAAmCZU8xQpunzdX/d2vbS/J07ZWlCNnh21mPuiH/0
oOlCNeeL/LXX5k25CIDudUuTBHhImx9Y+j1gXziozKfix/VhbJqBdgRympLK1VPOlXYcg9ZfBbLM
VXiac37HqRW1ZI1Z4WjeNpvrA/p32X4Ozj41T8OnaimHMaSnbq5W1P+t4cM0oFjuFGNzN3UZSmZo
7dJM4+Yy/ZF6QvX8dRqw4IPDDJTPT0G+QqlwIXPk1LoX76YRvKUBFkRzMXRlL31clOiHR4KLnpz2
O4NGXz1pwtnNjXpmQHEGtB1zj3UWPdHMP0q2wCL0Prl5trvuDNvjQBsXyBrl401xBlqWHehOcNyw
eW+gwKmjOdV9X/792VnQ0dXhS4q7pfgC7TNfxxOz+XmoF4BUTWrEqTn6PvcHCpJo1IaKr85wQHj2
juk5+76SbxAoOhYDwbO2WONsesQ4/rfvK9Nvib7xgrxlp2BOwmqne3JtbnVwNUvOIyDeVTmc1Z18
DsYeZHnXn5a7xKIGPsv7Wq+GZp42vRWBPh4TDmTiDPlDzpY57O2sQQCNa9H0IsA70Kluxu6s4yDZ
Gg8QIugFAwANGXgldm1GMadFNSMrC+F15JgqcMSsbjL2luYWNrcGZIO/yUDqFy0YqkStzZrGyoQ8
ufLpkKf1Z9KjV2oirALZGrAPHKofRT4ldX6YyzUZwyVqK/++SMUBBHMHX0cEt+XoDkSFAU1GThrn
wuUEZxnyknWAitoyH1+GWROd6b6uuLldt900pbgShm/2kti6lqytyTz/8YqXOwtpuqxYkLXL93Wf
LDV4yl+ub6Qtz5B0fijKIMUJuofL+VmDpZrnFjFHWDhR89m/G6tYdDrkozx01RtacpNDSR4Y7lec
EgU3xDD42E9pVkSj+3FAC2dxnPlTE4YgONAVmzaX5cyccgd0XicWsLuxk0mf8QA1h6frk7b1jkLm
GVgKqI9Cn0Wu2/muzT2voGmQnVbDfrDHeUnydFmi3p5vm8FJQmQks3R8GSedv23FBWAQw8GETYwc
h2J4JgZhoQlqP9yu+2oWic2tvbD8o2UNn7o53F0fp86ccjqtViWCpoa5HNDqZhb7wiMJqj6Qvl0e
gLNLrpvb8kXwjgCpDBJklF/ksp5NazE1oCpdKZhXLfbS2gXwowXqFSRyR51C19bOQpkKkgYhkJ6v
5Awo6WZ3mHqwpHrJ1B5AUAUk0PXRaEyonKFGEzre4Et+1PrF5F/67IcIf143ISdE3VaSL0my8QNK
qh62Q+FWbpihWrW0d0X/LdepEG0NAQVhpHAkSwv6Li4XRNC8ygKXFqe6xfvAEXeO+dQEOnDo1ihQ
ZAFLK2yB0kY5ROFlyBIFRQFV8+919k28mZZahppn31dO0bohDP4KAi4oJgI8VHSaZPaW255/X47v
zG1LsFWntovv9+EnYAuN/Ldh/PAKzeNQN0tyrc6soDszgEhfXZzm/mH54A6aQWyd0OeDULZ6Nhas
QvEOgxg+zFCOaNmvEsII2XiH1pSG6F7rujlTPIsszeRbA8yJMYaYCE+f3OWgTWvorCj3AGTPFjMd
pGc5fcT6l9wJohUQ2uLL2/fh+eQpl6jnj3lHe4wmaH53EMSZdeTtr/UZL31YPUxqQ2IHeVmcCj88
DtNdEd6R9Iakz5z+ZIaIp/pp6H7Y4c1o7m2T3E66TaSZyj8EbmfuZ/p0HUqGH5A28SKSLD9mK7qo
b94xkYGUV0dBFIBnpd6al75FZosDXeUeHMBRNJ/fus/Av/nf55VgsOrDrrUA2TyhW4i5++JXV+xS
80Dzl7cOA2g78OICjyRZqNTuyHwJy2paUdbFmzpykOGcNGH269VAKy4KwxCIAwMnXqGXhwHOG+Hn
wVCe0IcZzfQbqJE641aUOpXJ1xcAdO5BBgZDQI29ig75wlCn80GP1zQv0/LU2beWqzl4tkxA8R48
FUh1IPeonJ4OkJCz0U30VJMBnQEQs9Skg18fnHiinxlQDs7ZWWqb1zDAqyECHmHQ9thtWEDCBOwF
wLy4oPlTVoOZwTSseVWd7pbmuZs/X3emjQkChAMVE0BS8EpUeUOQm53DlhCsddlHA6lBWVlGYa2r
lL6+AOBQYKXxkJYBhYdasvGy1lsLNy9RiH6s0h3A2I8lfRQI1Kv+1hne/H6/tKaczKT2OrcLYK04
uh+prjt/Y0FsCEVIbAiA4GjivNwewgor0Wa0OREWROIpGGbN/tMZUH4+OhyANxxgIGAJCAXFuLu+
5hv7+2IAyoVSE+Eba4Pv18034d7OVTyIW+Z+ersV6A+hjxLoQbRuKjuDMjG0IWftCXFLc5zsmy47
Fs3xupGtqcKzG4ch/kCAp6xF05mpGVK/Obk/2vCLYz1f//zG7sDP//t5ZSXGmRpcmF5zasop5n1c
jUmQrvE7jHiIsiGiAVibevv6Pllp47Dm5I+3XR5GI/o06aIJ8DZHAtYeC9hZPPD+9Kif3bDcp5Tk
3OInv1vEsaDl9OJQNj47cxsm18eztSYgbrKgjG0AVqo2z1ZN67qMFs2JF3cni7y5LAZ4ydnXpXOf
DaTy1tJzC3x9cG872kS20UTd/OZ2ABgBoSd0d4GfAjP5pZHChLZe1WBJeCaAxLxZlhNHB4tOFXJj
plDgxxzh9AUGTFULdMmS+j44FU6O8djUp+LtC3HxeSUgIbh4SV/i8yn2R3PSHVMbLgUEAXKLaGi0
pJr75SSBssb3W2Hz00TQjdMCru6impiEqzloIqtNSy6IdJExlaaUK9A1WOXabOUn+FxUgNbcnGg8
g7TjuuPKVb188EqczV8zcrnOXCtFFDqlNswUzZe2E0AahpHlPqTGHSEnmwzxvPy4bnFzYKGsVuCB
7aDt+NJi29f1kK0Oll5UEYRHFv5AKs05vOlkZzaUyYO+mMEraYN2P8HengzBr+uD2LhOZDYMAB8I
EAK1rPhBQLy6KKFkdbKaD+v6ROrxQEd+NOZesz5bIzk3pGx9v2IBAVYTNGoxLdDLJnSB78ZyQNtG
UmF56ARHDHG5HJNfNugyldSx1ovh7wf7xtHhoTYmy8WWR+iOMu9rZgEwkws8TSdofoWfHAZWde/7
4LfROu+uL8rGXF3YUeYK/ZhhNfaw43hzxMuXVkc49/q1g4haipehi1lSWipXY53RBVAoSMKEVoud
EsRNZkV9b8YA+kV293Z+jktzyomM6mFa1A1Ya4via+feh+muzw+1k1yftQ2GIPlOQM1KoglAl6B4
wMB7x2itHAyaJpj4O7SXVnsTQhRD8yz8bz44w4v6c9qIt3s2zCKYlAxZQE8qe7QA8gfp3SY7obGz
ehHsf/y8dJazg221xipswwI8p0UfU0v2qmpOaLnaytF5MQDlDOhdowjDDgyH6GcrE48fCP1q5Gg9
3qXx9SXa3KMuuhjQb4iaggpqRhRTsJKCq7OsjCeThPkN+Aj7G7N+R5EUvnBmSTmcbZ+jh1TKhQQd
yK/istFEMptbFAeNC7YJUGeobyIbJImjO4NAtfthiANtNL68NVF4MiIBDXXB16STy9zx3ClA5S2y
6WUY+K6wwzt4viaw3BrFuRnlHBiq2RnWSTKGE+tlos6nZXzP7gBKycAtieAVVH6X7pv6bt+N9UBP
Gb9buqM4XPeorZMMMuwBiOlANoS5uvx8P9qMc9vNT7Uv2RatpGNhwvgtz+mNaWtu481V+WtM5dR3
DN6ENfcBVV2LXZ65XyHEEU2z8+v6mLZWBSl1KA+bCJZ99XQGeYDJSx9mpuH2FzM0u33765gvoG6B
WVIrVEHW2Gg7BiR58ZJ+uidv5+2X1LJ/v69cXpYYary7gKt2hqfQ7w4gzYjBKKA5FbeW4tyK8naE
9F/QOgZG4fLPe5J/9XyNgS3HAjct5FdRdwICX3EsatBp6jm2hm+hFbsDG3daPQ2GuGEh2eWE6ZIs
W8sCbhkXmRyk1RApXTryXIeN7afYJwjXoo8jnpLXnWprPNDiwpfBKAR9ZmU8RmWUDkXnwEkMt950
H4ChHY0eYUJ/XreztTA4FGUgLi8VFcXjjmvpjFYLO0HFIm/MjxZp7gNXR2S7OV/QeoZUssxRqNpT
BMQ4nWgxX82HYgoiOnqaCds2AIU4UATg6FJJZHkIpFVjCrCXdfkugAQ405EXb4WTSFBIri/5iFCB
QisNmL8EAmdXRxI2p9HoPI5znoAfQDOWbUuI9aDUguBYxfRkvRn0wbAg3oOWjV9FU1SATEF4mutd
Z8a69OHVKYss8GEmm1F3APapBb6b9/0hEF+ue5n0VjVkgeQnarSSke0VCqeBvJ8l1kEGsNFgH915
75gf0GTmjXjxx2mnue03RGgQTJzZU24xnoIEGmQR2WlBoFwDqGJ3ezSs1hHdl+AxSyiwfvwdGYYL
o+qW9dqc5cBjnuwybsqE6JTOt7aqDzp7SYjjIcOrHDkmiLlsk0MHIAzv6bQkdXuXBzqRaZ0R6TNn
4etkLB4rQc9wWtvPk99BiunGX3SP/629ijQiIMpoLw8QCVwasUNLzIWPxyX3XobpaXGO191tcxCh
j6ZP5BigvKE49hjaFg8hGHUabfowiuVmrOfTBHWS62Y2GrCQwoCCseRlx/PMUyaLLFYbQJQSdhrS
Q+s5vc3adG+T4rS6Il4WWc1zYj6NEYQ24jGdE698O9nZ5W9QblbPoi7jbpufSLgPjLtl0hV4t26i
80Eqeyl3XBp2NgY5zXeMvxCn3vurl0A/JHIMzcG35RiBaeCxAf9GiKg8CUfR+M2c+gjTh+Na3Pg3
1xdsyy9A0wiRS9DKvIa0yds2QG4rO9Vm9TgL755Y82OPjonrZjZHgZcA+LEMZLnUvrx2RVhuAnQI
aYil3xeM+L+tzqW6l+bWoQoGMyk67UnAhbLykBsR4DVALN05CNm4eaibm7DMowzkY7k7Jy7/NLq6
OGvrzjg3qngDGaxqsAYzPwWS1arOAf97afM0zg2dL2wtFjJdcoA4JgAwvjwk+iqtQTUCYM8c8Puc
oGQWchrTcPzx9tU6sxMqlWr02a+jPaHRDEIrSSbMJNexMmxeR1KrHal0E1Rmr1eKiNTq1/wkDO+u
WZtPaRU81COJjCk7oXn/MwRrgRX1TkUxJoS1u+sj3JxJZL4RvGBTAbR3OZNGMC2pUaRyzfKPqD2e
oH98SAP7PRcUaDR9iUJEgUU9DtGYLICBnSFl3Cwoc/0Wwy+/0SUmNwYDrwYfATBfKJmrdwdn2eRY
XYnWCgvioi65Wfv5ALF3zVGx4ecw40GrGuEe+DyVzZWBnKqyLcwZFT6K2QLEPl6ckcds/PnmxQHR
Cdh7oFwHrXIVYTA1+Uz5AD0zq2M32WQfBtONrd7TVFk2ziQE3cAAgBsEWguu4gOV6YBuAXQXJxIc
s/ygK81vrsrfz6tsfVYu2GAteH41BIRwywCqxR+TZWquB50V5XqogW/NaAEVu97tEZmEEUECbKl1
MdBWZhLc+WAQhR4FoBJqKzfpQHUmkHU9sfFrSMp9O6Vx6TQJc9doAu2hWXwyrTZy6ON1X9i4ai/s
KnFLxsPZdQcskotuupznoIZ7TvlNvYJpLtddH1seYWNwIEWAp796YS6TWEk7zeQB5Z5/yqqOezo/
v308ALiizQp/opta2UTj4M2W50BbzRy+dWO3MwB4C78DV56QUtNpu7FfffSkyRcz8nC+ul9bv+PA
hrcZ9BkR5QcQ40p364g2u/UdJWR5iHoAfaLJH012l6epkznIxXOkMqql3xWreRwBpglbd3d97v7k
oZU304Ud5aatvWFseGYDdbqQ+5S4MZTX98LoD7R9AvfLwTbL2EnHeEKXF8pOxz5oYsF1bQDyXLj2
K5RzY2DQuQJPH27HwY6cgcdVgYq5uCvWr2E6R4UBKqj16frQ5ciu2FSxY6w3K0CuENj4Xo9Mwccs
YLEYh/uxsw4un0/eoEkUbmwFH1EGuIBwOL6W6Ztr1g51gx5qeFhSNH3S6x7AGgvqkMaW2ZM9hAhm
6D1AzJE3/HrHnAHWAJga6Fnx8rn0yqWwmxlZnuxk1qBJTBbIoZhJWHxu58P8DqAXigF/bcnBnr0R
mzmEdqANKbd02WX2nV9+coQm071xEsIE0qkQPkIwodaGhIXSQx66eIbOdybbl8U9uNWdB19XhNpc
lzM7yrSR0cycVJY57fBxbSBJ8P36sujGoUwVZME56M7w/Y7ufOvYeTEYeadf4dvZjmTPB/6T0DIU
tZSbsSUdgTBUhZeN52fHYEm/NMJ5ppMzRPMyODcMtH2ay3hraHjiQGURVyQWSzE5G3XQ+AIBbOjW
2cdgCbMkx5kl+WjbmE1ruA/ngv++Pp8bEYCP+ySEEC9onV5FS13vWD0UW2AUAnJN9x2lxe9pprlL
No0ggYRUPmJ2/HHp370JdRawtWYno/8+hCRi4hlESJrp2/K8/yPty5bk1IFtv4gIRgGvQI09VXfb
7m6/EO2JSSAGSSC+/i4c52xX0dwi7LP9sB86ohJNqVTmyrXAFjT1pSH5hWvr0ohTDZx0Cs+bOO+C
wamDtffT4vrgQTuxRiFMngcxled2GgCG6YkF7nCT+Td2g0rLy9/HlciyAGwIvmmAReZvC5ehLYPl
Fd4W+lveHtPm7xuOkAz4Y2DOeQpnY/ejXiL9QH5k7iYpQ6sA2U1g0nBwouu7a3FN4DxRaMeIQNpx
uSaioJ0veIIXtXbUNp638qZY2ldoCod/R/3rY/GLQ39CVI2nPTQE9DiqRj8MCINuRR+vtU0tRUNn
luaVLwiJWzxhqOBPLXtj9yhLHkKKNqDO36M/XXQ3g4cOlS8oqs3DA6XHRCpcBV4CdSYQ7Xs36WhU
K3HxUkBwZmV+e5YO9UU55W1cj76ZlrxnwtmbtvOcFN4esWfoFz+u74SlpSIoJk1JKA9PptnpbEze
tIpM8ix8V6Y8SMzQslfmbmmR0EWHzKGFqsgHSXEysgJAL+AfTDEGhn5fGoin3C7wjM31wSwZQhUB
dZHfioXz2EBqtM8HBkOxUx9jlsRBams7UMpGCRv/oTCGa3tKdWBTQNdj5jwTn0jQH6BtlBlmCKE2
9++ZVacy6x8D02jPog8f7QuO1NHc3jugbgYhs/wHNwAL4NWygTaHgMAsIzTWSayxxEbnaw5ua70K
VjbXwnoAJgA036RThFbe2QgSZ+TckxOOPVU04DiizHRDN5E/2+79+tIvPWUBqpxeRtjOqCDPDmg5
5oWICeqIsYxvvZb9dBoRpqCgR7PjPknGk2zzo1/bG87k2nN9+u1ZHH9ue+6FCB0yO2GwPaLcYg23
JXB+vX7DtX5TOW9Nm4VWv+IpFjw4TCKFPLW6TRnYy81BkQPxE4rUa5OBvl7tBj0Pr8/ogmcAFSP2
BtLumNP5Yeqq3h/8uEWnnuuECHoCu3ci6q/VSxfNoFljksREtDPPIaMmOGR6MSLNZZGjIYzQ8+J9
avsrcfbSfKF6gYz7pIgJGdvL+QJAgzBtIuG03H2XgPF9JcpZ8Ny464CB/p14+vAsKRtZd9iVKIgU
Zeg0u1juQRYmiRcwsMeUzhrzxULQ4yEpiPc53nNohJ4dXatsOr2rrALPVRaqvEBFGwQs5t5Nk33r
bq5vhcXDhV6RqSMdZbkPzJWMx22T+01x0lkSaBAKS6kfpNKAW+oDEyT4voC+yc/SWXse/W52nx8t
lIanZIePmur8WCMp6aadiR5CYM3cG4CeaJC2rX3D6TAESPeUEbFqD+UoxsIY+UUoTIgikE6vjh4p
wT5Hqts4a/M24KmbP4GXpEOzM/E3DfN+pq6qj6K3h02N+HUlYFza2BPUe6Jcg5edRwyV6QnH6+oC
t17xidkKWCYb1wRbAzIt5U/QIPafoXnQQApWK1B9FaeG+EPA9OzQNdmti5ckg3Cv3CMjetv2VTRA
LsNI2FZz6KGDxtr1PbJ0wICiQlJ84pdDv9rlASNVk0hw8pRgLeC7PtX26T8UAEHS+8eCeWnBHWox
ChcWKAs6/UasqcosLRgiIISTHv7Dq+jy9622sSiOW3kS5Xhs6ScPdBCJ+f0fpgnPBxuocnBnzMmx
asMsSsuLy5MjJyaeiK7hXJYcEfi2/zMwu3OzxrbSuoABoFC2gopNr6COgdPyC3WbY9/qZaBKLY2u
D2upQozsApogJzElFOlm/mgABrnxcp+CFpaFVu6HCQHpVPHTyaqAu0coKvvygRC6dZsfGaA+180v
Ld259dnmE1RWjhO7aDirb+PW35RWsvW6NbDFFAvPfRFYqFHFQJIX4mrTV5wFZMA9elAlSErkULrA
FtUeCqOHOG3AE0LNQ4+8QDFVvm3vOJrypVLmjTfkd0wkP6+Pdims8rwJIz01hsI1Xn4Hh9iwKIsK
G7VBk7Dtt/VGS3i9ASGaCNLEYitHe2F2QcI/Ub0COoX7bfZG0KrS4p3PKpR5qxDYvTBznwz56a8H
BfeOjMckrQzHPTvdvl6VgxpwgXY5AEfA6QWcQC0WCtYBVCCv21rwVRe2ZgOCIrJTxrFXnIxya/tB
YYbXf3/hDGIYYNmYcqwQ4pvFopZAo50zoFUwt54yw9nE9S2nvxp6J8qvkMFcsWYshJ/n5uaxQCxa
gKRjmPPMRwM6ls3BAKNrSu8cHfLSw12mIHLyXnsiUOqZJ09qGKIKorv9u4x/VWSr+b+uj39xfv+M
f56ks4Q1SrT60tMgt+OjIQ/Xf35len/7ovNzaEGMp9UKCkoRLfTHR+5BLOlRsqck/kL1r9eNLdAD
IWI8G8xss7iV0UniZ7CWoY98fG2Tm1p91bWftXfTxTzQ4hvKuiDmZsjyB8oPKM8Elb0S7y+dwfOv
mKb8bMyNgfAFVzs9ad2zqAOaBOMadcaCW8FAp5QQmUrO7jTtZyaUSyAg22HVCkdsnFHbOjrdF775
APTe/vqkLo/mj6nZARFQn3L0EqZ0elPmHYTpD3yNJmghQkayATBJ1K9QcJ4nNwEhq7PKgbeuPQiN
ka9+70XqloZd8nZ9MEu7HXE4ftBGwx1ayS7nrRhcXGgerj6ab2voVm2u//zSspz//MwxpjbnrWlh
HE2+z2ike6A9Behgd93K0ooALoTrW5+6ruYVTGwKn1vcLE51Gun00LfQYV65P9dMzPYX9buxZgwm
WGZHNLljUyz/D9qkyDGhQQEIcnRE6fPuN70hyu4NFw+GIHNvE/oPV8eEqcLNi8cQUj+Xi615uUAb
qkKwXYtguAedzcpDcnGW8GYA9hGvyA8NkLbocqfRezwbkhJSR3pI5a1NVrzJUriGGBFtiXh2oxI4
b6fVDVOqKsEs1bV3K4zswHRgrx0QN4LVH3m00Gw0yOEmRpA31XNLqtCE9OP1Lbe0sUEPAJUjMBwS
nJ/LqWzsntV9X1LIIQh9C+0yZwNxgXJflBAo40RWz/9gD1E3gJh4noCq49KetP3KbmtanjLMqEJm
ZifTVxSqrlsxlm4nAA3+MzMN+8yNTm0alj+AWiHv3du+JIGXlPe0SDeV7d6koHPR0yKqkB5K3fFo
1eZBVuCst+W7w/M3btJ7kdWb2iJ3pPE+rXzb5IpmESw6d9CtjUY08HTOs71TiszUVUxPyPp+Jw3n
iFzR+SogH3JMCnB+yMIugkZXkLsx8lvSNTuQYsuV3be48GdfMbvLDD0eTUgawmEqCO9+GXUGWc0u
6OzP/zRcbO+pERarPjusKa7n2mocerJUfqdp1U6nxs5KcWnnVQ3dy/SeDPZT66qHoqw+E7UWqCwP
9D/7c8QdTRW4WxLY94dna3hKrEBvIS6ysuOWPAYKa7jl3OkszV13xsqm4XZRYZRNaPH7Cv3Mera9
PpdrRmbOu7OhlqjTrDpJ51vF95r8PporrnXpwp44XFEnBqzlQ5216ZTvJgkpTybK7XpzqzQ/1Mmw
1+ixacnKeJagioCS/rE2u1bBpDbYTeWWJzf9itIO2qXSEEnyQFroNs/TMGnBMVwebfsOzbUrK7bk
Is5tW5cuom7sWi9N2M6FE5T2s/TTEASzAcHh6/LPqM2tXCpLCbyL0c6OnIscgJ62XnmCOO926EDa
qT8bQ7UR4tGbWsSbjWFDaFGsqc4ubRuHmP5ELaSjPXmWU5EtS1w6cuRs0NThWUdF3w2xBtVd2jhI
+GPPIHMzMXZcTmdfu12tEnjcZmyfR8e/KSvjyHWCatbgHrJ4DUuxuHfODU6jPnPxHaibWQ928JNo
t1kTgDB2tKLO22UFyFADaT5SsudreNBpFHPfPV3VU7kT/fDzArRFRtGDRwBgay0sdszcXD/giz8P
rMF0PRnmh1Ycn9pJZxK0FTGwgZX1XdPtrxtY2goTMvN3agrJ/tkqUcJ9PmbANErnSbKD1j3F+UpE
sTSG314QhI4GEiSTPz5bF874kHsWVC7M6qaUL262EsEunVsEKtNd8lukchbpx0NmslRiCBXIxJjn
RLXQHpGgQbfDeLJauSnH8un6rP1u4Zgv+7nNmZ/KKVjnmgywWbC5b2lVhGDh2SWT5G9XbApQ8CbI
couSRuhw2rIm3cYki5ASRiIYbx2vOjV0DMG8vfU4uy15egsKkkPl1BFGE6Y8/ZHbxSYzxQ0HTZpW
NpEnOBTe/Rsrdg+NTTZ6OUbXx7S4Eyx4A4KXNfpiZssElPYIvt2ppVAeBNu4bFf+PRc1mCOQXcWz
BR4BiKHLnYAINne8rEZ3r4iQ4dHIymlZdAFnBualUxOdV4kERPdEHC9wrIMCAa3D6ZZoj9TddN0j
1763IDfTvbXZW9yEf4Y2z/5ZpmrQRAAEstBAhN8ErfspGU51d4oZD+ka6+jikTqzNtt+ZdwTMzGB
Qi+5fOapimRRrD15FlMs55M5uw/JAGCiX6KYGZNiX3UkkK0TFKQNssw+EHDqNdX4CvjDZ9tstnnp
PVIHnUaOFaYDuAN78uX6/lwb8/T3MzciC9SLvKm26mZgreSoK40r9/HiCTib1envZxbYEEt0Y+BQ
G9AvUvF+5E/WGrh7bZ/MThnhWma6AiuXMxnG9icForqEHlQhtwX7bvgrMc3apM1u+q7gTu3GOBCa
uLEglZE3K4m4pVIgzjRe3eCD+V31vpy0JAet7wjR71MCiXnZvsb5JyQT9Ph+MB4ree85T9rYBU3x
WdYvJW0CyjY2hKttiwdU7hh9Ndg3PkBRe6W0bEwz+cFFn33YzNlkyi2TRuHDCnIvWR55gMwn7UlX
B7NTUW0B1M5Owvw21j/06l022zT+lXeHSr5d37f/n3P0vzMEQsfLGULnf2VkFF6PjkbYaOR+ALwv
yIxq6yAuGbkedODqSew20ga+G3kX2vhc8E7vjVg/gtfpx/UPWpwYqFo5AOehuj9/mUgFLbNaoZG4
UyKw+AGtBvtei6POWbn4F8/TmaHpLJydp7EX9mgMaMixTXWsUJfuqvZGrEoELB0pYCXRQQ4SMoBz
Zsd2yLU4TSnuf+U4ITrrOtKHtZMEUHQCpWWyo/Fag/Ti3jo3OTvFo0qTdmzh7Wknw0xsfe/rgDw0
9x+LTA8HHX0aRRoN3euQbdEtFJrasCH9fccQbvtrEgyLzwgofDmgVgbO6gOKwvA1i9ZTT1I1vqh6
B5nJoOz3on5wZBbI+t3mr0Nxur6JlhzLuc3ZDBAzpYacHIvjZ/s6SMd0f93A4qqeDWrmuSrWxcZY
YFBOX2/Q7hVW9ZtPtGDseGTYzyLZXbe39FxBCAlyeQvFxA8MpbwT+eAq7KK2znayGaI+dlCg6e/I
1DZSmCvDW56//8zNIxXLlLmwTewgcI3VwJbLleEsnT0XxO4430ALgR/k8uxVBRj/XR1OxwS+15E7
B13AWbW9PmfL5+DMyixEwF62hQCu4VRLVD/Uk01uqrLYgYFmaJ8r+WTnD7F5C2XSwK0/1eCwjbun
gW/L8nD9QxY3y9l3TLN95mnAhWFqMcd3yPG2/OLnoewC3dq03i1x18a8NrMzd9MJ3ezzHLbS9F2j
j9L5Af+ZZa+FqiER+KVxTlztSP7Va3bSrYOp8dZeY0ZcDHQhr4UVRrIboPvZxI+8GjUGcqSTVT3q
/LOuujDn+zx3AlAJh34MVTnXDgh5zNfO5RKwBY/6qdEJgBIL9efLufbGesxAZIcGJNo3G24b3hOX
6mvu1GWA1vqfhDR0o6dGvHUIzwGUzn9lymyfRVZ96/NuLYmyuPTY5agqTOLEc4SL2w+gVZya1lq7
3TSJfkqhbqnhFZa1xZa2RSTk2utvgUTbwBT8sTk7XPDCrV+7aNADfPMeQKeNLMwNrdqNp6utxmVk
l/lDV3bvQx7vdZZFcJVRzbNbaZnRP+z8s0+ZrQbxpFn100vAVm4Acu0wmwT/2oBkdNN7e71+uW5v
cfef2ZudNEOTlSZNuEm9g99HfznUc34pl75fN7O2qrND5sm013Mxxa3tvrL8iIovNYcHi5sw0VFo
w167bnCKBufR4vmSzu4zp2o4mP3hj7Okeo6b6kc5DIc0ZkGlQPpr13YoKrlB4WTlHli0iyS4bqHb
F+HLLHnhaVZPIWiC/FEq7gza3VZ6/QaBg01Jixtdqw5ZMUau/Id+RR9PfNNCbgkyIHNUFXOBuzQq
9BebfrHPRnZogNnjwMrUjrMys4s75szUtNRnvpmlBovtFIfFomojDe3JGEUk83IFbDQt0IcFRDeL
6+jo9PxQRyoHntmNDjNFxYMuuzEBpSg37RrKZ/HePjMz2yeVEmat+TBjxvy90OxfOXNXRrK8Jf6M
ZIpUzifMSuKyH+HRQLV4l1rprVkLGmjKkQDYoUGQti9joTZMQTv0+iFYGhzGhuYmEyxWQN1dWk7A
7in7DjJBTluEEO0I4mYlLFmy4NtT6gfgWEjfztxVX4vckDYAv2514Pd1/n/8+Zl38lstR3ICP6+V
X1X2Hq+BehY/fyLbBA4Dj415cZT3Gj5/BKQcjeD3WdI+4gitxBdLxwW1/v9MzIaAvjZqCQMAb9uL
MicsZZiuzdLSBjs38WGZGc+EIxC18fjGB6uXW0todKuHUonQsIufuEYftKQNr++upRMKvcupCAuq
RVD8Xe4uloxJW6Uj8kkZsnIj31iW+GLT5B7g5pVJ/GgKuXJg4tA9AUgZ/l2aqqDVAeJoqNJhCwL3
mH1tEIl0sfvImEei68NaiMWmxDzCbMsCj6w5r9prWTn6+aSlBL7tcBx/AP4QjCoPNLbr+hfdqHGM
kOsh2SbX1l6iiwMFXyJBIOhP6j2XA3UFH007riGsRHr0jwLHHOp9be0QobVGQMBns2bx4/7EaFGs
h54dAIHmvHY09MBL1yYe9U2vfQYpNORwCyR6VlIHi+OaONI9F9BVdPJcjivux7iBZATIzhQkTIXT
bqhhH6nwb021Rqz28ThgRGe2ZieOEG30nRZ3YeHm4MbXborSjKTyt3UbR1lZbnTePLalXGnzXBwi
7t5px0CzaL5txoLUBEwPaJAUdtRWA/pVkz7wM34sGuj3Xd+kS6sGvTTiAAaM7Ps85zPGQ+2wCrw5
Zv3DV0Bx4qS72kos89E7gjIJ6YffJIj6h94Us42NJu2QWHLUOCCp1aDw1qzxQS0ZMSdY/SRlgT04
ux1dU6je5giYmPeMTovAKdc4B5bm6tzCLGDpe6eI3YmrZAQtTsVQvUf0l8XW5u+XBBJlAO8S8A9/
kGBLzBjtEAKVwzE+NtqhIsHQr3jcRdd0bmPag2ehBMi5Er3liGoVy4PBh8TEl7JVEcl3seiD3nyM
+b0ausCwP10f3DRHl9EYIoizwc1WCbSOBh0tPEtyq93UpR2k+luKhtN6LFDGlCAgWNsXy6v2Zzpn
q6ZxI2mlA4t15nwSZbtrJI1yUKStnKSFnMfl0GbXWOp2wHkrGCrLXZN80vMq9NneMH+l6beWFlFD
b3r7CxoIA9s6lqDktoUMLXFw0+frc7zkQM7meI5jYZCEgwwayhWu3qaB3jtPZiWORUu3ojEP122t
rKc/u2eyJvF81NaR5ffvDXWL9L6vF0GMnCcZ39y19te1feubl/s262RiMwfPv9F/KLKfutmioQgb
tv4uoCAWV+AAqSZs/3ejf7w+0FXTs5sng7yJafbTrDaRzl6Alc7qn71/kh5u9PjNGu+gvBGQnv7f
3MEcLmGgVahINQzZ55tSPtbGYRArY5sO3ZVDOe+2a7L/PZSIir4UtnlI2nSfpxDSFjQSrrZyUpY9
9X8n0p85n9EfrNj2MJPS+AXe7kDJ1+trtXRxnx+AmZPxUs3J/RYeVLNIkGpgRuIgqpUZBw1FetNp
3r2w+akX/4DTnFwAHtBIwWF8c8De0LJcKymiE8tLd4WRBqNR7jopw75i4VhvC/NIkyzi5Ta3brx+
pbK1uIxgCDDBQIFs/xzZPBpG5wwlHJCv3w9xROIiZOqZaJ8UgKHXZ3jZ1FTec6YeyjlUr0ryWsoa
L4UexHFmyFnEkl1KImethrHoX8Bg+T+G5r7MdjN9yCdkQAxCF+NLzWQwARDL5Na0f7ns6fqwFiom
WMAzczN31jhlXjjVpHfpP9MKuLaSQaL8M6mPuvWjc+/KfN83K8/6RXd9ZnPm0xKGfn+GrBlIaN1d
492ajRN0/M7xV+LKxWN3ZmfmwJSV6in0hFHFdpAB/NIMP65P3tpSTfbPYgo7x9u4MTGOdmg3ojYD
q3E3rvQjBVqZ1mRR2qKmfd3m4uV+Nqbp72c2E+V7VQWl8ZND9il00mlYWtF1E6t7YuauqsYWelZi
3pxxfKi8LEoq57GzsiNIBKMSb8la13coge+NQa3YXnRkoE5CBX0C3szfVBXaZHVwL8KRVV3oVrcJ
cEEQikmf41xuvfgb+3uJKOx/lO/AhYwSMBrnLucT+GczBXopA2+GsWWl/96XeYQ83c/rczpthQ8X
DmoFUxssFJbmRSiQ8tnSq+CpaF6Hvf9euyvQrzUDs3HUBpMjSXBpcq18GXoon5Pk2/UxLG73szFM
n3C29Twt77uyggnHUYGVPXmjt0tkEzD+aORf7GEtvlx0E2f2Zls9L9wx6RjmrDGRXfqU9lrQ+9t1
gfXFqUMqDlTOBLWgeeYgjSXP6gEsELkIIa8Ue7vr87Z4ZM9+f+buNJ3nCnqVAER5YdI/QZVqLeJf
GgGyLlOAMfEhzBmguhQMmb5yMYKMbBgKLHoX/f0Yzi3MxiCUJtJCebiVwFrhYyC2Ve9Q1rxuZemS
Rduqjt4Yz58Q45c7bBS1m/NKwyULrg+zFRvVv2lJF4y2FRbdSiC/PGl/jE0fc7adGV7tudnBGNrw
t232oHlrkoOLFpAGQCsuMjcfAOO8qf2WegRhX+4HpQDKrw2uT9iahdmy1BnlZTM42emTP37O3S/X
f33pAAIDAHJXFM99kBxczlDsghM1ASb21AVM26s+REF1WOtBWPIqoIk0kZFB/eVDHny0JYG0PHir
svJnXcI5ZlkIusWgwImvksDKV+Aai3vMQ4kJmQa0k81Pu98kfeb2sKewseLma23YYe69MsPeKfJ2
fQIXlwfp8UnmcKrGzIIrBkC0M1RIAzXGKwfe58f1n19cH7RZI/0ODRcIR1yuTxNbGqUFfp70zkbj
QzTaLsjNs7DpVywtLRJYExDjmxMN7zzMb1C1NoWOiMCUTtj1eZhrdxW7qdt+KkLep2nxDxsb0lBo
59Zt6FTMaTWE8mQDwkvktqpIBlQPr8+cuTggpOd+CztMMjuXU+czGscly4tTroSO9gKKqnUyIk9s
OahtDv0Y1RmY5lB6fTEAav8qK/ASpE7cbOgIce0ykWMIuXtj13d5v9FAvhagD7cG94jqHzJS98GY
oAc29o0fNlMMjXJ1HYEcGV1Emj+gVGzpEdWE9ybreFzZ4bP7xkYKHllw/A8peBcA5pkXbXqLx1op
+nvRZGGl37f2V3tsVmZwFqj9NoJcLbLfkwYp9IkuJ9ADyEHQnKn7vNVq3GwQzFat3lKgLcz+mHKm
vRS2nTxZpGxubFCyrAXCS2cL1V8yKVlMMO1ZdFDnXDgEJMQnLYVUig79NZyCtTLgbCotsKnp50Zm
U8kGqjUjxTaB/2uKPPCQMO6tf7iIzo3MLiLlthn4MGBECypvO6x1zi5OFN6TAATiTfmhMGJVPtj8
07YAbQjpjnrjQMBk1PKV+HPJF9keqLQmeTIX2ejL/WCr1k4An0TfqZ4fdaoFpaw2aJQKxtpe8Q2L
iwLCLjRhoTYLHqlLU67XJb2TOvlJt2u1HwhlYOKN3UB362x/3U/8zjXN43bAG3GWwD9NwJx8acui
LimoZqMHlKMNyRlxzsvBtR4cu4KmROr1XuBZ1QCUYSw23RgjgTx03ium+k1XvAp1abOoA/vSwdWk
jb0jx0B3agtZYL+9x53bRpaugfKHt/0rzSAem7WtOqKXuw1Q+C62doUnnu+xdBcrXcYguWrth4by
N12q9MYfZBkhxWNvPJqhc9MW3p2HklQ4pp57KhHfhESxVzBnDE+tXo07xxKvSEW9K10VT0aCrs8c
sKob5ZFiw9GIBCIoPPNU8U1XTbLjYz7R8wDRVqkRqT5zeJZpm0PXWJi3g+vEAdczJ4By0T0Iwcm+
Z64T8J7BC9AyC7ikb7qvvqagfAmBJhm3afGlHD554yMDWhK8KzuQr6lt0QqIwFRjkMZ5H/VAa0Hw
tJMgcFIhS5wwZlALcw1vV/tlGTUduj4tZqFH20b6k1mUhZ3JvaMH2FvYoCK3zWvW/IsrABoAIEJ0
oX9k3xGMjqKQePyOYPww2zIc7RcmV1z3UnBybmS6ts5jUkHNjiZpDgi5HkI1+YtJ/c1YQmKmT7ZY
8ZWTtADIntTfoGVrAu+JvqqZPcoxVk55fspNLoMqi/uTn2rswIgf3zBs79BI1bBxNdO/MYSePncN
qmphrQ/9HTpzydZqcnockCzY8YRaK3mipYOOojXBmww5vg8HnVjowlF+k58GfwypzqJMR2tR8Xnl
jGNO50fcRwYRbWsQWPzAw0CruM7tFk+bzCZ0ai3rPyFI/E69kQUtt8lDUgq5M3DX3BJSOSv36GyM
0z0KpW3EoQA+gVhm3giEw9d5cZ/we0GqvXDVc+u7YQ8CppWlXroFgOqaxolkLZ6Dlzurpl5hc07o
yVAv6M+LVyZxKZ46+/k5iJcaKMCMKX5eZcdmOAIw7DpbWW+s7HuV/cO28ADXd9CIi1WbP0u6gekg
VEJfPiXxKXGTOwKSbUHX0FpLNxpq4cCFAQKNUz+7lkXOEkP4HM3ZE4K+QlexHaXM2Wpi5ZL5Xaid
78BzS7NTSKD0jAqogCWSPOSi1wOhmYcYSqyOykJgo6Oio4Hf9XvLHTe9z+9T03oh6RBaqt5zWkZa
b0Z9v3anz/bm7+gH/AtTMyFiSUTjl3smNfUu7uOenlr3u21/9cVPZ025acnhnZuYBViVZaimzhUF
h/87754T/8Gst3HxlIC/7/oxXxvMbJIpaERTs8FgHFsFfnngw9THvHKal/cMJmyKgdAINAsXujED
j2vVgTcGCfR4kKGLXE/mHlChXLE0i7//Z23+WJrF3xrR2yxmsITWEj0EdUkb5tloHc04z7axhfsp
Y9C8TWrcjrpC3fX6bC6sG0DPCL/BKIPU6XygYKeqQQpegg3LAarHlOR2jPNDXDn7Jicvla1trttb
4JACxRfywqCrAkMFPOXlXowt0M36MhmANYOQXDHckPRFc41t3t0DFqPF5aZLXxu/DdzmV2/3YaYf
6/a7Zz3j7RBgGtH4nD0Y3hq54Ue/h5gQ0jR4FE/v4nkFCgJ7WpoksbqvjBdZ1BvSvKrMAoTs59jZ
x9p/uj4NH6cd0z297FzciBPb8+UsDA0pNM3W1X2dPfXlt6Z8o2DgLo0i0o3366Y+brALU87shQzq
7JYRNar7ooyBxdn6+aYA1thzP4vk1KgI7H3XDX68oXDXo3McuSawf6Dwejk2g2pmCq2J8b60trmM
0pVbY/HnEeiCKxYVvA95ppoqSymHjvdtQiNm/LLi5+vfv1AvxwC8idEJxUgkLmaLQyH+huyspu7F
8GBzqO+YB029tN59wbedfSrtn7R/VA5fcWyLA/tj9nc15yxmrEfgA+oiH++BeCP+U/oPyDpQYwOc
BawiYH2Q8btcGJk5NK1z4PgL3oZ2c5NlU9PiTmu/rEzg75v78iK8tDTz0YQogTdPjlaZCu3KFpAA
W6fXv1lJ630uoQUKJgNGXlvPzQ8lre1DYZM6EqAb/FrFY/vNdRu0Gzv4PH1wuy1H2xs6UCy1LfXu
C96Mzj1QW+BCyAqyAcDd/ZzEyY9CuI4Is9GJv4++rkDJPHRbjzbi1crcT7lgZlh3pNolji0/lcaQ
D5sk97OHlpnmr6xPZLcneA7coA2l+azJtglrQaAA2MfebVbWw1NTli3yQhp/TD3tS+oW/iNUNcqN
T5m+o2pAmiipivS+T0i7Q+3XKQKoK1gbtwT3USgzTx5kV4CWmqQaHpsCOEZqJkkgAcrdWbJAl4PQ
ICyR2Na27mJxU6ZDfcgNpw2SRo5Hm/TJwWa4B/KRpzsNGwb082ic70CGsJW0MaOEm/HJQFSPAgs6
kkxbIerlXReaVpb4gXB077WvSu0hzVvVBE7vyG+919OjPm69VvyK/fbdBga7z7T9mFuRC86XpzQn
7U2ny8dU4/auGhpxyAkbNikDCAptKjpeco0KZW3z0AW50kMs6/ZeoCz45piZ9oOhoWWbDbl8tn1N
uxn9ZgyVxd2vDZkKNRkvH5xWtbuCqBwrbIwqNJSTfm2F4T0y3I8gv8p+jODd3HYjMogesbNtWTfd
xvRTdztmDgt9N+6PqP9Ao88q432f+jUesVA3APAFCERmDqFhFPkBrTsEv9LLsB3Mb4J5FegH1BiN
jpdGCMx4qFXAjYSf9cwIC20onnTulp9H1npPhcnyuxRsVgFD7emmchPjQcYUbBxxWwIRAjmm2kjq
l6YUYqc86oYUjPQ7l8bOnWEl6GNBQwRo6ZFlUGYH9UqIaKOP3uWB4VD3SJ3KeteVpf0yOOIoPwcd
AkG766EtC7GRTK92mdAx2X0JAQ2vzzdI1kFTQTG+dTVDRqbTiQOJmXHULNHu3AT0tVmM17imjCZs
uliGZp6bO2I3CCpKz1nx+x9jpstDP3ObdqzVbtsW+QMavLam/9pkOx9s8rH//bp7cRduNKT7wbuB
/lB7In2/9GNIsyVDUQ3Zw2Cl5L1x3LyEgJLTHWOLCJwBJKyEHXsbV+fjHhcJCcbe9KOaNO3RNQo/
GMpCg/T3V2QbQwd6JHdDm5ehKd5qW4e4rcs3IkMrfj/y8ZSWev/N67BjTJJtO96bISRTzLDRe/uh
wktpB13hYZP3aNHNRdlFTUvZHY+59YSKUbPTzDHeyhhSIYM59qfs/5F2Xctx61r2i1jFHF4ZOqmD
JVmS7ReUjgMDmECQIMivn0XfmrlqNqtZOnPDk6t6CyDCxt4rdIoS1jx/Gzze7FILlRHFzJxQdAKK
rhCM3mZF3f3TtXm5KWzv51DC7y9mqLo6Y+oFlUeM08BQnmo8d6NbHX9Sh7GPXM9lQHVSWzwzg+Y7
Ay/VqKHtn4Ib8ClpIGFgDGq3FXbRIAtQmiQociwICQEYIB5UvESIIXyHp+2fNtVMX81EvyUcHkEJ
hcMqy3l6KbSuDkqesMe+HNYq+bPV85/3M/y5kYXi3gVi4PqjKhi/4w1de2ZeUvtdVT0gF9yUOuxP
1MZZUYCaraC/wSYbF9QdJ2nkedbrZdQrRvTyz05hhdJSTpCt/gKnyiIgrktBOtM3MOP5pVfKSrq9
cMdjz6qonYM0gPbL7ArW0ipXLKElF5xyFQTawK0roU22skEwVfPbFzRcnA06jAlv2kk6iYGaH8bk
ovehIaCyGY1ZiFZ/1oX3Ay2O5kOg6d8/ZCwkzZQRpycCiQsxU78sVnLXpVQMNToALdDgAb1/rq1Z
JtoAx1IluTBjPCdD8pJ3vYDid/9nTPtHklio3eonkDuOPOl/10y+rIxwyo5nc4kiC2bSnI4c9Dav
hwg7psyEECM5O2M1pH5iF96WQ4bgxdILw2fwAAntluc7kVlDyDuHHZsi51Ff9zAFlSz7DiK/doIJ
NYly2DkGo13HL5XmFKEnsAIaWM5uCFG9XUPccYML4g94NOzEvJzv4zauG2B2tHxDLSaeyny0HxMw
XAKN58OxT0BB1UHBC+3UkSGK2yjVjh6V3wd8lUcyCOcRkqTxH9K41ddYRSZ1f3Lm+KL/bCO8X0z4
YODpOK9FUY1Y7aB7/Gx6z6qyQ8bmp00ZEoXCQzJMlLemj3HkrNRWZ0+1/0Q1oYkJwA8YuzctRcpy
J3ZVDnuXOkTSIfA4hiBBqaC8k1vetnKKZCvJGjZ54clmT6VV4Ogndak5AYcXLhfAUqWX3HBOFUlg
ZEL018FhB6/Mt3FCHldmd3oJz5aeDSG4ycwG1BTUF6+XHpWsKEvVwVlRO9XRTlt5ZKhwRb3V6dFY
WtkBs6AKnJW6dzFa23voxkQ5oMFM1qy1plV+70/RZ39KB26TJuzkMklCVAU/eEb9NBry070nmGc6
aAgBzOHgZTc/HTsrcwS1koujaQFuKp/bL2xAC7ZfeX4vHVwfA83eJ4wyZYCBa3LpvLcM0kY5QKf3
v95SBGsyMIfhHhyJ5m20gXm1XbkdShWa9BVLhUHQyik/2wYoHHmgSGHjmdCMxuE0myxv9CqeqViP
o4IM0h2h71f6jaL46IKFEMAP9DWPjKWIUNMEaBacGzB7Z2dhMaAqnfIanyd3nQc8/J3jaKljpJXM
Oye1jZtTzXnyPLb6moHQ0kUAvUYVpRLouk2VqusVmA+Cqi4ZjbOusWGb9Yb+UkD568nRx2LvMWC9
bPRbYJVl15s4w5WasNTb6KMW//n0h0XzFZgiFJT/6kde/yGaOxh93A3Guc7zQ1pUh7Uq8sLKmWye
JkoaJJJRrr0OoLOS0niInXN51KxLuUaTXvv5+UfsFZlyA5I9rTjk+Q7dz/vzs3BUXP35U573ISeo
hJlrwPs5Z9R/S/ELku98zX1bX7iUgVTAqscGw4k3R/0DhGdqQ5Ha59rJKYEwgOJAjymFFRy0AnqH
RQ68CR6n+uOwZSkg3ujM1geFAOPIm/gJpp4+aI/GhgqneswUTY0EGmHvlJXDd5YisfKRdqJgr1lr
UMjZ7P/n7sLu8QC1V8EYnc0+9bKxVxjuLjE0fkLtZ4Ay/rn/AWYhpnPhanJmHwASo1lOQcU7O84T
3TfN57DYGIEKYB9OARX1S/T0ZiNwS8ADiNlp547CKSzjRzzg3+6PYLaEphAWmNSADaH2ZtyAlAaj
0gZvKJyzm+id77VK8qompMcDTHQroWaTNYUCoBOJxGR/NhlUX69WKAkoPdIqgRJD7BV+npjdP6mC
wsqnR4TTCwRlC8L3eLDOzmqho+GNt6EAkgeYoyoNOvGWaJ9/Qv19Ukw50SSuPl9cKUPRwSqH/kyk
EeUQseuSyFaPbbdGvZyW0Id04O+soWNn4gE+0YTn8E6taUmvjm1/1rSu3NewU46SBop63E2+a9h6
4edn72O42eyxygEl2EY4xjIfFYFQjnFkWr/uR7l9E2LO8DhDYRQdyRsWpt6VTqerbn8W/WREbm/d
4WyavZ9l7xyYT89sgJSjm/tBF5Y6Uju8QCdvdFgizBIRB+oqsmwkgsrGl/oXu2F+aqwkzEuL3AF6
FUJiaMCjN329yLHNWoMDynY2U8cfXwn/JL3073r4GGC2i+yBdSbWeH9WX2Fb75sbU1szQZy+8XzJ
fQwxjfHDtQLLnSHPR4SIdyq0wJRfwUhQiFs5O5cWNkCKkBFGNwkWZLMSVqm2Lqk6RBmFr3hbCWuY
jf2vZmuqXQFLDDipMfvmseN0vE+oOCfc26CX4Q94S5j27/sra+FxBjwIHOjcqcwAjdrZrrFbt2FU
A8e75NiYmxRkQ4HCaAJIzwO1IKn2OqwJji0ttI8hZyNLFeB+jbgS5+FkVFFf7u4Pae3nZ1+nx0Oc
6S4mjseP7XiBbfrnfx9o9Un7GGc00ALXa6x2K10DEbY7127rJ1NDYk1aeWm7T5ZZJvC3+DLzRnwD
baMYKO/unGQvemyHufhR5N/+xSim9tsERcQ6nm3GkTqDaVm0O3MfaXpg1ms1rMVB2GiQoQOHJtn8
mml7wqEpropzoaPkvqfepi23/2IMH0LMcpiusR0t6zRxbvlBDLv2czkqzqupq4eKBf47ocdnU1QL
lbpZY3dnr60OdctPNn8Cpu6zY9BgqA17GSTz6ITO73wJ+oNWtlKe6/aAVj6qO/d///ZExO//1SFH
BmxCOuB6tWr9QLsO6MWzCSUuYf/p0CNJxgMxRZSb+UrTdTGYg+vRA7kK5Yjp3z8cvy7sbVM1LuTZ
08p9MZw8gBkHNfXV1vJV/i9mbvLNwH2IRBnk5OtgNWCuHo764Ry/18bOdVcmbuFkBMoYcOfJsgfb
xJ39vj4aZU4bRZ7RD/ti6B3Eldw6gEDIEzjaEJRtvBeT0mdFxIfW6F/uf7bb3YOCrDa51KIBhv74
7BCToonNzui6c6fpr3mtfgVV5rfBycogb8/KqzBzHJdpNyOYPn137gvnjzpAXwmVovsjmTbh9ZWM
EDA+Qj0b/HEU5K4/E9WYaGEh053j8UdruBvUPKAxwkPIqYT/IhLKHcjVUVO5MV6PucsVza27MzWG
B4eJOBAWC5IGqWAu+QoXeY7imk6HCatoo8evergLpi/4Ya0Tj9TMcCQ/11VfbRCpD9SCNY+9FjsP
Xq/LqLPVwKQXoIEzv3HL+JDZVo1ua0OfB1jyRomeen5d22NUdbbpEyHa/f0ZWdiPV3/j9G0+/I3m
WGl5KQQ/N7ka0QTKv3lfHkao5pha+TYUdXQ/3tK3BqcOBR4oAk1iotfxUP5zBZq0/BwzvfL1WNnp
TESgJ57afFV9aDq55gsLOkeot08GupCAvQ7WdFapsqrmZ03/Pfa/U+WbY7yI4YsGqd0S9eSDSpW9
1aB6zn5JY+V9uzSzH4NPG+vDzDa6onhJx/iZlxxNM71/Z07/IqnqBWNp7wyxxiidWyT9XW8ObA9R
60VlCcbB1xElnVzmDM7PuVryqf2o7ZiRwgJZR42gkF32UOdGdul06ESkjRUHXgPolNVoXYC7x1r5
0kvnE0oryLVVcyotznZ1y/IiF8nYnpseHAleKxcq8t8yWcO9La2oj3FmuSK8mFH6UtF4LNlJ67JQ
yZUgy5OgLT+pLP+f+UU+j1RlaiLNe0hunNcuIQ2QuYkS/wPZGO5TmiW/7u+QxXlDZwAYSxtP/TmA
zBZ8lPagtefWY1+Gctg5tYxSnqyoSM2R3n9H46IbMF36wNDN+Tq8aY0k1w30XEYxRl5fjhHRgEUi
rWL4JbL+MAYYIoiNOv8qyryIBtMZQ+BZNHAJastnugYNoxJJSdGpn4RNTn8cJIwAwEBNAAZ18ysB
4GHZDinl5xKCIuiR+EZ8UPSDsN7uT/bC7QYkE142kIc2VNShrrcMt9ACTwXiCPVNFr+1ply525Zy
hKsIsxxhAEU66/MCoES5qcECc2DkLdIC4N3nRgNjpH/F29239TG4P7KF4+cq7uzsKwp06AsbcXn9
ysw4cDnUMHacPmXk9fORIIAxyd0ir7s90klZenw66Cz6DpePRJ5F+ZvjDT8+3Q+09LE+BJpT9Dqd
mNDJ7HBX6XDIPq4ZRq39/GwteCpPMpNgHBIwENMTwEKs1bsWV8PHIcxWA5oeRWEo06VQnwfc7U5F
wBqkm6J9HfUyxEoJqJZtBmdl6hYOFRAKsJ08nFy3CqC6RRR4eyccirzFEHWV2UaTTsUxNuChcv8r
LYWC7Is1QSJgOTRvb4I4n3uVhsq059Gjk5i7hBwba+VyXQsym8ey6HXYd/f8TNoRfjJv3HlPQZC6
P5KlLfRxJLMtZDscJH0XuVHi7uMJZWHvTP3FMr6aXvj/izQtzQ+5AoN+aVvnGM6YhKkT4KXNrSDm
p6xdOfWX1vjHIU3z+iGQMEZgatURLW8yPKix9eRQ45/7Y1m4jyGk99/vP/37hxAyh1OxoWDWbLyF
4vKf1NACHaC8NZ2OxaE4DuofKPEj4Cy/0FvmJCzHVqLZYB1i21JDqYxVdH80S2sA5TtQGIFEntpB
16MpKIg3djrlq3nhPYkG3ZyGqhXQWIYbtmnJDq0Ym7f7QZem8GPQ2epO+iyRpMQW0vIjECqJAdDF
USlf7kdZGBp4Rg6q1MCkwGByloo3CXVjOD1253Soxkd9ZHKn5pW7d6EcFQp3aB8zr1tjNy0lqQ7y
GiAgQD7FnM42lVCxkwYNy2NUHm3+3jj2Q5P2EfygAjDOtswWoZWcSJKdCJFhM668dxYODgizo90A
XWlcVvNVU3UegMFZ25y5Ufp9bMJw7VVf4+8uzCyC4H+4FU3Qq2ZjhDuDygpWNOdE8w5pDIhc3Rw7
Cau+/FCL1RRjWoOzZw4kBf6CzMEDQL/xeo2aad8WNM6ac1Nkj1ZOVF/PGliF0neLT9B2SlM/FuZL
IRq/sZNAFizb3F9LC5txqkGAg4Del3lDzBN5Qpqh8Bia2dkPj31P+26Nbjnl8Tej/G+IOf0ADxTI
RHGHnam2Q131lA02LHue9THza7t9Ms1/sVLgnTF9Qqj0wN72elaNHIzS2DTZOS3rd7uTL6Ljz4pE
+nZ/6hY2O/Yefh9p+ATEmH29Tlp6M7Y2O2uZiVfaqei+du2jnX6/H2bpC6G6gjQXqAdUjGfHsvDA
DnLihp3JY2ud3DWX4aVR4I03pX+AkNws+aHsenwJhtlSop49CPHOHcDCV07jhd0LIAPAc3hVgiE5
r6iAuV6rA2Bx5yK3DlzhwdjBFYjKlTALS21SN5kgWgDEwG/4+tMDSk1Llscqmmnyd52Y30nr/Wo7
91gUCvEH1HV8Df8U3P9Ct1GnNjWaRgDCObcwrdRpvUHWg3q2oJAcjt3ohkxXfDs24RRB42AgoEJr
w1r17XZhTGFRgEdNRgMKesJIfLivczn2TClz9VxrofkitO39Uf2drOt9e/37sxsUD0vc3zV+H8Kg
uQ9BYXjSw9A27GR+hitgRAtz2/XtTz2tvuFF894046ZWUKTRxjJQck7CUbM2cnDPY6f4XqJDeMz8
khFjl7nysRYe9orOT/nIRKga3Qs0nr/KOA70uN5Wrog0nT3TsgZwSoAWF8uIoA7XAsdvdPZrA4V6
vLVT9NLb17Kxd7S3AlsxAq3VHqgQW9ycKxXwOegEb1uQSiaVb5QGcVLO+ypeabuZTXtMeJ3Qy0jd
7tBXXD+VUhO7ONG1JxiApsIHsaC6eKb6U1Ha5nmIqWf7drcl9mn80SddnYdK6tKTR+wytGv3Z1M3
qJm23bCyG24XyN8/c9K8d9CpmZeVFLOrHEBC7dPggmnzLQ7vLxCot9+c7DZaQIAmoiYLLr0zXacf
VqDD6JAMFbdOpWsXAUvdyMqGb7wbA0PrI5i5pL7G4pAR9FBLYwOW4cFqDGhIsnIPRct3UB18LltA
kxvyqDjuXprZriybPX4urGA7otIqgBwCUrehhVIjlJFKl3bhIPEAb9z4orYtPYBOCIeY3PytD+5D
XOnocOvNl66Oj0XuPbKqiR9k1Zy6pELVOGWRXYE3kqXbzBi6P7HBgGgnGQ8bWFP7tQPJ4pL0W1m7
b2XWZoATyXMiy96nGo8ULX/Qp+QjNZjh9wlMdDtv5HuWwnWs6E3dF27eRxLm4mFKaag7yh+3zgIJ
eo6blqDtVDDCVJjvCIjQQNMo9emQthuCejHzSZJ/l659FGX7llpe2Jfu3qzZxdL4ycqy0DCSp7ZN
9pKoe7P1Hgik9NOMHyBZ/AaO9T4x7R34QxDr7cKRjyHt841m66dC8l1Wsa8OafajFR/HJN9UqE2N
7feq0sKeW5FwlBM8ZnAu915k9TUsQIddNThfNZs85YlA39hr1JCO9jFuVFQhWf8OPYu3yuhD1EvP
dqFHrPdAcMnPJe2TfaEIIM9dGekJVoKrR0lq/QPzq4Mat11QelkclKMX+3LIk02lxSkoCel5NDJU
HPvsKZU8NFrzH6W0nI0JF6IQWH0ItvTlDyN2mgNLs63dwd4N9Sy7BvvHGELa5ebWiou96RQgd0Bq
MwBNC2Bkl7xnadIc8sbTQoepQJA4fegC7+2DdpYEXVz/kC2kw2xireBZF7YgBNAAVIYOGop1cyJh
UVZaz6mwTqbi/dCq6i0RK5v8b7vo+pi2P4b4W7n4sAnxkslbLjvrpHpcPRNTjyF+2Otvg1KVQwCO
Gs4mywg1dUNQwB7Ci2j0vZpmatQUfwzV3ZbQyVWgeyx/Mxa2WFSnquPoihrMPhdqA/6OHZbGICK4
f48hNOPHV5pp/EjhLbNy59wmIyhsWgCoGDhr8diYlYRTkqiARmjyZNt1wOWZw2eqqZ/dOFmZtduT
6zrQ7AkFvLTltMaIpG3cVcpvdMaSz1c6PoYATOr6cOysXih4QstTCgOF7GvNNqz9dDHlOsTshq5L
cA7rabpoEY3wnVR+qGvpoTtDWuLSw/JCyVzFg30ircxmCnSVmgASbJ3sximBkx6bre52zyUwnVpi
BB4oSYbX0XBUx37jaam+0euxDRtV+anzIaqNLiQ0KaIY/uOjENCT8ezpctwLhT4pdvmtk00Iklq/
H2We44SNk2PWwud6kC2Lag52Ix3Zi4QL9t5WsqAhyneV1Y+9ooIE3j8Vo/GoDCU04Mxj2vf0JHVR
wJlteLK9MhKdudVxAXS1+Y3Q/IdXJG95XFg+OFZaoDUNkgZPvpeZ+GFp7VFX69NgamEq6pOT1/u4
HwOaeIbvQttmaNMfaN4glbGsY4rm3maI4woMTv3YQm+acvOrOli4y1hgCiNQm2ZjJgKFLmDHEqE9
YGvu0mx81nLD8vvMO6Iw+3z/Sr59v+JjAQgA7zSgQG+q70nugsaUCvtktSLGZcZqv+6Gp05PnypV
8Yltr7yBblPfCXqOHp2FNh1I87OCBx1oVQg6aidvLKG4kiQuOQylbJ976sGZFPxi7KxkaE8lH6rN
/cHa049fn3w4o22w6FHgWcBUujraF05H+lMC0bYjMxr24hRtse9aZgQC1aUtOHXJC3qaymTsYf+T
A3h1AMAHIqSxahxgf9BMVqTuK/i71rFJWwrr6jo3fctJQPKRLK19MPLS56HMZURj65+q0ePnbqhq
Gug1j7/ITBVPeOFbkZXHEGlAC0Z91WtD/ckJFBBN0eIaxj6AbvEIRCb0/74T1Wo3XuV4Ly7RcQAN
SokyG+uPzsjJ0eS1eGBukp4UJWUhSsztbtAgRiw60kKTQEsfOi6h+6VT5wsXZPhKiN2/iLLGiY08
+Lemc/ClsTKDFHxZ4rPEVgqI+dtxkBHRQFNUGlvoRK/VXKdzYPYxcECgLoSzGwI/864hzcwer2RX
nAzefmv0JGKWCFxmhCVOicJim7EnT+mqwvHCAoTY6/RwVSFrcvOwdLmjuKme9qcKIJ4u/VOlL0m7
zxO0EUGCqKz3lTV3O0o8kbHeUFHEg3beScR7xRVuNwy4N6Kuu4hiDzF0c+1cv80a0AqeGDAguOLk
nYPEmCNYHbvlcMrY41BePg8/BOTFgl2VCUt07J5Z4aKHmXjLVFwbhdcXcDE2FV/r4jfVhvHN56cL
VxRoDGhqA149u6Cgylo4MjbkSZPPrr7BopPOQ78GR1vIGgCn+2+U2SGEVaHV/bSXHCP14ZK4zY3v
7VT2t17uD2cha7gKNJs4hUE4t1IRSK3+4AEB2UxVffv/hZiWxodsTuqutKiOENQLYnniZqD0K9TX
20sCn396wk6g91sGaktNorXFNF0cxxu8JJN31gYcSIP08+kcyEkW4qBUrd/IO9Wa7Ma20sSJWo74
lRbquKWwjLqkmaFHkGEB3v7+7C2shIkNhQ403k64Caehf5i9vKoas6ttcYJiJ+jddGdiWCWQC0Su
mZAvzCLAY8Bt6yhJW5o7/SkfQqnWaA4FbrqT4La+H7t03JZ1zX4ViSefjVbNAkf24IveH+DCyQDu
yFStA0QJh+xsgAaRtGNKLk6W2bCoGVR1I5xBWfluC+vcAvYSTqgTpfNG7dgymg5anbU4aX0zfGFy
oKjnxFo0dMYaNOMvbmh2b6DjOBmJo2AHNNksv6SqFoOkQ8UpGUV2FoVZ+RqkcS6dzfiXpB6Nn3Ro
x5PjWPG5GUflPUtoCmthuwfcrCi/t6ObHghu7agmyRhwHUS+grvxkyc8PMcrjaCQBFsXoxxH3y4s
vQvitsijHE4YvswTaGTIFlrkrGIbKXI37JsxPuLC74Laa1UfF2e/SyT/2damANpRwZ7pKhYNstpK
VeK1KWpIHRsl5B9xT/uDLaMmgdZf79IUWYiMfeD9gjqz4o0pLfQucsfbp0aLk3dM9FBnirXvSpjd
2JmZv4FT/FuTrfXbk6Md8Lpto9bUuoOu9SRKk5Zts5LRi1p20JXr0Cv5DRS8csrdVs99Q8ugM2I3
vH9sM9KXK3XOpWWBJQFpZxsY0Jt6Ul3E+qiCXXIyW5Wc+qriPyjkXY5aWw0rtbaFbAJldZTYAFx3
UMedrfOxIbWRCNqfuNKVm9G23AslglyYApNIKDUZEWmr/OjoOfmNZ2jyL0Y6idFCexfYCHSbrjc3
5VQB8rbpT642/Gw68LztDC5Tcb4GOF84Ra4evLNxdlqeGNAakqeE+ODsunHoischu4g1V+uFk9EG
6FzDnHrocM3TM6i1ME/JDXHqx0e07SDY+VCab5ry6/75tJSOITmC1LgL6QGUp68nbsiU3JUOESe7
cgISm4VfDMU3R9KfKkQLJ02a1xHKHCun4tLgXLSwXBuODICkzmYxyXuwuDIxntoEqIz4Mlo/Yo0G
Y7GmZX0TCKBdPHIcLAz0F/DAuh4ewOKezXqWXUzvCGsV0n4rAQFxvt+fxKUoNjjmgFvCCQeH43UU
jYD5Rm0rvQgBj/se6hcarAwcALfSlXW+GMnEOxGjARh5/rkyWpvokpD0klnGAWtxa4rK7/LqkNvu
7v6gbm4uTJ1roUEy0QbBe5h9o05YY29D7+cyFA/Oph5Xkpqbswk/70EzBKkmyBU3hbZBr3VSALd5
aZRywxz6dUBF0ubjCgzjb1Pv6rqa4sABHi0/RwdCffZtpKeiJCHhMeAZRWjUEPVFCfk5pSfSPYEx
lrXPNdR90JbxM/kE0aGVlX5zXvwND8z/BIS+Bca6bUWLVm3TC+udqXb9XEvlRwePiIzUhxFEtfsf
bXFW8Wr733CzbBQCKXWeWBB+oboFoSIaaNa35NM0idmYZlOqmrIvrEGkl7LnvmMcPL6ynxZGgVVn
OBCJh705vtz1fooT4BbMHqMAszfwCi0ozNei2t+fqoX1jSCQLgb40blFzSrUSSBf5oLun38n9usa
VmDhwwOXZaKLA9IYEOmz7YN1pzKkLdmlVlEMUNCLfChjU7xDZMAOs9zJnjzolIX3x7Q4cbAJUMH4
mAi5sy/TF2489hqOB/CtA91lweDtkyT//CHkqICLTkB7XExz3JltMaWW8YjvbyR+Zz6W8jXjk2bc
yhe6uZtw+SHKBEzF/yEDe70MzCKBpbzl0Ev7F6nnSnXT1jAKhozTCwykmd+DQRmYWW1t70/jXLoA
6FREBtvb1VGpn/6E68gKY8B0gpR9MVgSaYq5RQ97A6eBH1Lne1HVvxvLOlF7DE1WHvXuz/3wt18R
pQRYfgBECN0/IPuuo0NQLHfhAlVd1Ecug7z140+DSADL+RBh3okudbUwaxsR0NS1nlrGyndJdbG2
UBYH8rfghyMeJeLZQJosJkaixdVFyk35S3a/bffx/lTdbmKQtabbCU86+CHMIR2i83I2NmV9MTOP
B1lvNqFa92tUioX1gDCTDzAkLHXUReZlEalntNGa+qLm+ZmoOoTBkqjyXo3spczMoztqYaLZUNBB
D7AtVjb1zRgBIwGaBP/B424B8NHb7sgybbxwLrw9zxS+QWebfzaBn0WZ/ooPz2Nlklwu3Ml0jGzT
AfgHCFAVgxuxYl/lW3NsfVye9z/eTTKDkKgyAceCijRoarPlwWAxBd/cUr04QpJjiQffpZAkC3Xg
M0PPaLKVxbIYT0dpC/kMlBDmZTTPK/mYNWS8yKZIg762Iqcsjl6d/eygKXZ/bDdLfxrbh1iz6fSq
0jCIl8DBvB4vrsG3opFP9qhF/yYMrkhYZYAqPq/XKXWM9jwOoksOnxh/bNogl27ps6ZfSSwW5g5i
CxBeg5AK8DpzrgQcxiB/RgblYujHsX6jzdlo33mWrEzbLWgRHFsV9woE4VEVApD6ehkarKUMGBXl
olb6k2NIf6SgTIwPpQVvxAJCy0Irw6aR1jFRCN8JtM4jV8B08/683lw905+BmwfgWlhO3ihHKXKo
AMSA6ubYab4aR3EViZRAPuq5pAJ+0pv74RZWC8IhVdCmSwcsjOtRU8tWoAGAUaf5IXMhJP3SrUnV
roSYsws9liqWSToF+chZod90e8vXcHzTmr5Ktf9O2v+Nwpidkjl42Khy9colzzd9uaF0Je9YG4J+
PUtuWmHPNpglQSsfiFnojOS+3r/e/xZLnx5JDcCVqGeg0jQbhalWhVIoLrm0xs/EzQPN+9K3e015
8IYR7/01qfulSUPdbnIR9yA7NX8Kl1miG7Gnk0s/fk+hl82aNb3wuVc0WBCwpfsQYhrxh6N9UETd
6RlC1CiLHu3CeKVgHvYQfL4oeV3s+CA9n7ZV0/iWMX7RvZjCjHd4N6QVQiA0IMR4qlIbXnBuV69s
+KVvilqsq+uuoyLHm+33xshqMyaEXPLxoYI4lUQr2Fsr2kw/Ml+YOO+nOwa4zBszNZhRmwMfVPcy
oNSw/0oejDWJHfQw78fwZugBkVSpyYHOuOjS1S5DjhJsKaBpXPcAzXAXxb5C1j/rzPE2wjX6b5XN
qohLw9kLYCcgG+t+B38eashZ/IsjLQw1DrUZFUjcwGJeForCEocKIQ46WuE7purdPi6FgoqlQC2y
1R2xVVRebbUCOzyG9lbnu2pn+yZEtvYQZs5CNFxTf5iwydTWNJgX1CzQzVT1iZX+cIStRbITJaqi
lh1yoG5yuF1DINFVQjM1wSANmAaGmPrUoyvtDqIK4kYmMFP3gkLNIfmbxYo/xJXjtw0soaBGqp+N
1LR9qmvcrzWjhhGfbI59phVHvXf6nQpK4Tbz7OqYtl4RADKunJQy/cZKB5jWypXFNy4karoyzasQ
Be0BvO+hUbZsrNtIGJkVtTSpv2SxZuzAv3Teijgxtmh7G+HQpe2hb0h6KCs7B19RaQ8KfDR9tUiH
B+6o/JIkDiAFogbgEzJ2W0hSvSYpnFRI75Bo0J3yYI4821HParZdodaRl4AEkaC6E8KR1QZqh+cX
cItIkBIrD5BFYz4Luw1LBRcxocKIGtsoNz3IsZvWUWAS50IhWMq4P1ZtYh5SA6iZuNPoTuqkjtAq
QGMigQMP9H88yGxLHXa2ZhIMtZShBMnWT6QzHOuh6fCBuv5IXFr40uztrTqq3VdXmYrdmUMujZOR
TY+61IU7TupbaZ/6ObodUMkBWsJUFXdjWuRskDaPOKFAqwOnB8MZVX25f5rePIMBNZg6H2iCAHmN
/OH67Mltj/HUbWzIEFpBQtyQkmGrOOQoCFqZOV2lEi0cKAiIPQ6tWFykc8ynprWxbMfWvmQwZcqV
8aupqCfpWX/uj2sxzFTAQoUWnZf5i0CthwzvEmJfdJMpvqLp3zrdaLeVbtW7+5EWDy/kBQZEoibM
9+w+yiHuLVpiuxdYqAZOAnhyrxUhUNGvWae/3Y+1dPdBCBtvXlTMbpk+qWvVyPRicvFk6fo4Sh/M
nJ4UXQL851ZgFtFQy70V9v7iyYn2NmqNAObfpJZ1nsLcKW/JRf/hwu0quj+ktV+fJQ2N4Y2VUuHX
7Qq8F4AyrW6lkrmwxDFfEFcEIQMjmC9xYAlzb7QkuWhFfoiNZJuzLCw96wu0bitfSe2VBbE0IrxF
UX5BpwPEnllxwnX6bBRoJ1288X9IO68dx7Fkaz8RAXpzS8qllVQmu7puiLL03vPp/491zj8jUYSI
rHPR0z1IgKHtYseOWLFW8gtK+m0ZBn8xJKrANPNPhQFahK9P7UC6qmmVzj0iS+XUqvhsZGgqSD8L
rd76wppW+MJZQocGflZQIbwF5zVSGrDcMMkkCxZy2p7pY4+0cBePa+jqNTOzMCgMuxZOytE6jsYx
kAtb6B4ImlYeDkub4XIss0i+TpQOuAlGpOSYdQ9Jbiv9cw7mtloBqi4d1QtDf2CAF0Fd3oRj35oY
Upp9Z5y77IOewK7lK6j+/a60lTT6ytzN3d2o10IZVAPWWuuzIoT7Wh+eXC6z+4d10QzCo7AUWaB2
5ukceqiIY+LeOg6jk4UnwEeC8HDfxJI7nZjpYBCEkvamJgq/Sq6a40S/67lOK7o2OCwzCx2aAe4b
mlZ6HnRSpYGBA2AfMjXTWC8WyIX+Oc0NVJUE4Ibd74A4Cxn30t1aAbEg3RgA/v5vFqehX1iU3SJs
XB+LVlXs8gx+nPzca18R0rK77ODLOU0ta/WNxW14McrpPFzY1Dti2XLAZqEmTpQmhFdvugXKPk92
VVw4Xa+uvAIXF5BkGGAucnJA5a8tDlTdRc/3XaRedyPqO54GzNz9Nwx+3J/NRTugiqc6BJtlDm0e
2tqLKFChilXp0BdCw5B/9axq59YrJ3nJn0+3B7uR2jnYm+sBSUIbAUJ0rWNe0k9oboNmTTD2Nn/J
C5A+K+B+3EbUB2Z7kYJ9rJRtrx/h3zmmhbpPTP1T0fUsk/ahCoct0J7YnnQC4GT191ao/Lw/mQsH
m4IHcaCpU4270WoSos7TpCDRj9IA72vSepkzjAhOmoUwbu+bWvDAmKKbEBw0EOh54SWKKrHJyIkd
deGfsT94HS+JSD8EaIesUj8sDgtHBXySdkxUoa6XrhOLqMoGWT9WYW0brrJDCX7XFWvZqCUzUNBN
QE0khamXX5sBNlXlmekDw26qYyXKra3QMLlrVX+NDhBGZL41c1tsFMWYqAsgPp1vlQkajq5opx1L
eBXPg2A0sFK7kh14JR08r1rbOgjrCNQK/KLcFnpAbQtJZ1so81+J2Gb/0EbTF7Zcl9IBtgoI97Wk
BAUuqeci8rongsp+JxRZsNHDBAnruMtHm9iwdjTElDb8ql9DJIEjkcr2o9dm/YaepfShK5r8IfBj
3a6sUkcQxbOe/cIlKai1lQNcCeaSQEiLV0+wlJPs+vSseMng6IERkbYbtb0r1/7RzeoIZfva28ro
8hILZu3WS8YWKW1N+4DQhv5QAMq1S1FtNzlSAbauZSl6o8344oXd9zThF5iB4T12YLqdiisRsLaI
fI3aR4+0KUMpIE06JF5p7fNCVF7qtkKMqGg/eZ3Y7/uMO83TQvPJBEG09z03c2jS6J+8OKoJfj36
QELvMKq7EBhBJhVPGtmZALfQpNuAZn8ep6bxmFMQO4DYaPch+J4nKR/F42CowzkpO+sTFRf5qfI0
cSsIYmqHciTaaq+Ij4neG79SlwFFpTI++gCTNjHKJo8I1PzpPLE+RSXqWfT4VPtJnHNngthy0KKX
Hviv0VaixnOaPGg2sVKnIOgVz+Yxh1S8WdEj5Sk0CteTsJBay5sYLduN4Y6Nw+FJHSkL641E7+Dv
pjeEfeoGuiMqgfmYwHHz0haa+ogOS/eq96CDPOi8nosSjQBXDYVD1HbSW+SLNRtL6Xs7aE3pcxqX
7oorXrjNqDjS+gGwDZT5vOLYaWauJpWOHpI/btP4s9D8avucfgj4d7rvebVWJL5lKeF5fGlwdmUr
PqJlgqlp9Pgcy+TfXvmeuq+Bf9CUM+lOuxJHp12Dai15k0ubsyubqM0zGwGbtNJ47aakF0/f3ffB
C1cahLycuqmyA0RwZiIIG5gJNNcg9qk3LQ9kN9/ft7A0CLokYaVAj3larWuXGHkyzUBs52Or/JRc
FLvGBCTfWsf4H+b2uTdEvZua39QveUOc2csNlyqYs2OUasIOlazsUOaQbAlN9r1vGvUJcR/ln1jV
Q2eA99xBMq3cxGUIBC4y8g0jqM5hUpvvD8chPqbfzWSb4qVnF4LWRTL6B8yvZtqZ2DoFXrr2nPdP
MaxQAMGhOlDMeUZTaGIh9KpWO3rF79ZDpGljFb/um1jaJ5cmZu/MPI9rpbcwoT1XZowi1Br+a9oG
8/WjMgZfKGmo226DLnQbpJJjjcJt9q/euSOC1v1gu4H4ppUVEXm41mS7uDFhSZPJN1Mvnte880iL
0z6adkxh/AYD5z3Lih5ulQgK8ZXJW/JWk2YjgRXph1uYDLnkyB9H8+iZYbHxO/q5mrb4B4Ve2RED
4ycdPMnGBdG/NYtOobcjjPZ1Gk6sWDACjpbqveqNlthUOVC5CbJgV0qj8BwQKFLzgjSxHWCKTZJI
fBDMUEHesyRJj5AcKUyrd7IgkR6ynJ55spX6k6dX+t4Kem9Lj036FkBdttUFodmp8D8ntQZ7EFne
TZNm/H9eXKRFox7YK4hckqk9Scle3XKrAJAWoT9TaQXlGmi5iyuIts0SFpH787cyfXOaC72XlSF2
JfNodBp8UO4/XVtsAl32bABD+3JoHSlFO+W+0cXtAdWcoqOCcwvrzJRMr+lHxmg7PA959gbE7hOi
hsaKnaWTNRGm/n870+Av3mWWJxZ9ikTesSMrMASBrY5rqr4LDyTIXv9rYpbqkK2YDmmSoEd4z+T4
qdLY5epHn3Ds/zRlf7r8L4Zi0BuVqiVD8Yq3RpeITj6vir//CaHnjuJiMPP6doE6RUzsaR7zjBRh
kH6KdcGW1eq1qYKfUap/ZLQFLCjqIVKClzAUbS2rN4OWr0Qgy/uDewH8gAI4bfr7xWCFKkVoUK/M
YyvEjkDLY0KnOyQj2/tzuhh4TE1ReHe0e0j1XtvRej+NYqEzj2LkblzIlZBQtVtJPaiD8m+pqT/r
kH7ysXtAw24lA7M0RKICooMJlnlDp1uLqdKixDKtpyPAysre/HB/dMsWwPvCIwUqYh5+yGU2JpmV
m0c9fRW7hDn8kFZf79tYOmDEHnA1EITQkjULQES3FluCW+OIOJ/f7mpvZZZuWSMJDS8NzE6wJlh5
iU4hucriNRT+TcwG6oWDZjyL0avpbhsyfZ116BrUpLSXJn/po9puup/3R7m4Ty5/xeyQFwldjf3I
MMXkFYFUO/RN1A+3UQZRj+mk/i/Jhf/o932rK3OrzmqpUS8DtuIWOBpJduxi/a2KzRWnsjwwANuE
b7x3b5BjReKjf+CHxjHso2NRDE9mDmBBzXKUTd0vWhB/49n9sS7dH6FsrszqHzzH3NtMlSM4pacM
/vyU+4boVpqUER83SiE6NZo4jjG61YPZqM1BL/LA0U0v/RwHg3usfN6s9GWlKIPAb4FWIDpmufCj
aj1WIGrbTeC5/kFqZQPK8r7bxIORbHNL/jYMpU4d2bK2jaWH6CuJ4lura8BZgP3vogFJbjdFr9zu
ZMDX99dQWTyEFEYAGgLkgfzs2sOkZgVmyTeMoxzhKJvfeiWkz22nywdDzqVdFiaR02SwORRjRuxe
l+YuT+SMt/ZgsZ+F5IywmLBP/KY9dzCSUMAcDVrJo0DbhlUDJdHgJpZNocI9eIRHOBJdfOx7t9xL
ZBscgJWCA56heOSRrj5biA+hwapZJ9dtsm0uFMpzoVFIjfWheLPKFffw58KYLzEc8sASdbpvbiA9
Xl1D6B9XJGNT8hGF9b0cpC+jBpC5zj4YdUR90j2LZn0k9XGWhBJQmgJV++jZcjySBlG+JGL0UCth
axdq8eybv/02AKiurJ2ExcNGOpU4fKI0k2frBE1HNZYEIMcASj9Fa7a6cri/FZZ3wn8tTL/g4k4L
ajUdNInXitgEmySqNkICq0D6/jKipUO6yaTDQn0D8tB8H8JxUzaOZl58klH5Gg15xcSy0/ivjfmT
KO8kuUwbzThmjfAYNzo5U338ZaJHYPdRe1SlcNv3wmOKnO3or/GKLcVbFwO0Zo8ltVatJOSQH3sY
7z3li6GfMzJrcJnfX641O7Ok5liA85NiBlkggY32SP2aFRt5jdJ/6WX2pwEEWXOW5aZqWvnQRxep
eWzeshH8C7XtwlY0mFlXgoHF/T11mvyvoWm4F7sPdDgaVCDjj6PqKKyTueLo1r4/CwT8Uq+gRuL7
X6AZmPAvK8+Upe9PDK+88nlR3gjfojFKd1OUmUepdOEssqCrFqK/iDppWwIXAwKLGuxsa0lq7yte
xAlNq42YfPC+1OlfrAKv4onpbSoo65OPuFgFIfc9X28Vg0y5bOsZjB9CK7+72ZaQaaLugYcc737T
vQ4kpuKylzDSpodRgbVhjeh+cTGgsZ4orKllzElK5cgP5CSyeCZ42U6pvrmeubLcS+diiicn2Mz0
tJ8FXGIhQhCU+dbREw+W/J04ehtGj2o5HiJvxZ0t+eULU3+83cWa+LB5RVS5qLZ6L5KR2lVj18rH
+85kccKo0oHynnCI89JFYYkItmeRdTTE4UTJ9TTUxvkvTBhwSVDYUsg2zjavVemDJ2mtefRFEnOl
PQZrhdXFQVxYkK83bxSORlx6PJbyxKkC+y/Qv9aUyaT6R7nxpuveH5suSlzyOCRa+vZXGaDUsL8/
R4u7Cnkh2j7oDbrBqLi51El64mKioNE9ii3ujS4WN1KSiU5ZNvLekGH7vG90cX+ZBr53Kn+Dbb2e
tlarvVSJp05gqBRb7Slrn3pz5alwc1kptExTCpZ4K/+pkF3biPtQVXwhjM6eKEi2NjYfJEoZ6Kl/
U9FjeOd4/tiizDchIG+flWbqG40opNEZGZIXY1A/BWqyMZT0530zN2s1MzN7+EW9OSR6lUVnTedp
6cnUpuDq84RtFKX4/919azeLNLM28zeSmAq9pjKoXKeJBcq2nCJwoK+Ew/et3HJrIf+cxFkSnYX2
yfR2YnnM1gTi10zM3AACuP9rwigPcrevfsprZBXTxF+F9FdTRXvd9V7Ly6SseZFG51hpnntf4k1e
QK+mnRXJPRpe97GS5ZV5W97eEzZ8YlgjiLk2qfsIYYRWH51L1Gn8fZTtfCqg+op3uPFv08BQBEdY
C/lMgoBrK4qid4JZiNHZEr5EJzP75/4WWxwEvgeCj8nNzdFkPHUbK/Pz6NzmcmRLCJBRbT30zbA3
y3QlbbJma7ZGfVqbiT5U0dlQqFsfEIPstG0xrtyci0f0YkSzCSt8Mx/ihBEZrhXC2NRv6lJ9bkfz
AUf+1A7jsBIVLA4LJWXiM1m7zTYlsFwNYunFZx8J4Oic5INTGgJSSiux/+JOmHp8gIssdLIjBFrr
cpHEZ7N/kILDuxsCp41GCAsXE09NMgPXG40m+bGIfXPazt9E4YOS/2jDt7/YbFQFocxR5du8jpvn
FSUfRlAnzqg9hLHdJgf4be9bWZwnepNBPvHWJIF6PZDMU+LWm9ajTrxf3KHbTNB+3DexuOR0jBMs
m5OG/WwnC25gBZERxudocDI0CiBDkcB/r2ysBZ82MQZS6wZ4ASvbbCBxKrui0LjhWWqKB0Yrk4mp
S7vowAX15ouRCm9DSFLi/timS2XmSa+sTmO/iDyzLI51w/OiM+iN1wyMPs7DUbXmY5WOv+Ve+Cbk
zS7zu/c+c9BrRUcQqmmeU/R2zQab5hoQUDOKzqb5VOaRXXlPerdWcpw+cjM2XSOChw1sYl65HpvX
E3gkphydC2U/jq+gZYM1mqaF3Qf7Az1ybA9Km/PUWl43cZqj3nuOY6cCIPD+zX31+dkpNdM0j2SX
z4+0i3iPhfF+JwPSl/mndA0iRpy868Xq160/xKkKg36twBPspCvg5aXZufz8LH5qcujKe53Pe8k2
Dj/3Rr6yexdOpqqCBoBnAdpGmo+vf79nyq5shWpwpivTNjPae2T/MKA01Bfj35giXqdLFp9207Ia
0DNUyJRgzobq20UKR5b8W4ShqAe/fP9ILjkCunGndnewDjfaQm4UlmLqN8G50bKzEusHsYZKc7Aq
W82F/6Ff7qoVX710VDjZDE2c/PU8uhmht4FmKg/Ochifekt+6qryc4e87v2hLW0I3v24agyRQZvd
1pKc5aYahMF5LM7e+Kq8/7hAIIG4B8pWJHrn2Oh2DOQ8beT+LJc789+g3t7/9bfgTXoDL78vX2+3
xOwKA5hkf4Z3KtK0Xa6+9jL0b6YtJY+t9ckrv4z0MytrEo4LQQ4ZG17VMMFZXNazaUuQAOjCSOnO
CSSwWvcjVp4S4QGJ4Hyt1rWw9yA3pOMS+hxyKvP0k5G0Sip6Xnces7PQPA0hcKvxK5zgxfCPmK2h
YRd2HdZIzOOhiabmzbZKQlWlFZT2nFj+ixDqpyrVPgf1Gs/zwq5jT5NU4206dVLMlq0vtFET2rrF
SbfoRb9ZzUoQumZgtj6WVctD0VIdQVaxyXbqu8H4cA5cDmCyf+GmK2iqNXX6vpl894RNL24N7+f9
vb2w8FcmZp40dM3EM8ZuGsInsQs24IFwNa+6GG/N9ClPxc19ewtb+sreLO6o3drvNL1veehA/Can
lJQGm1+wi+pTaa4Ym+ZnFgjABUp5nZiDVoZ5x3VgNV2cSXl7DsuP2l5qP90fy9LcXX5+9t5tGlF1
E4PPD7QTRBAZbSwEpDWn8vdF8uW+rYUjw1CgleHO419zR+1ZGgx9Rdaele4VKspNMb5BLbfiRxeu
VRPItkVQgxoIIjfX+w0iPTqyS7k5Q18Ox4rDHQxhHiogZre/P5ylleERohN64N5uKAwFMwohjvaa
s4+Me6D+GFfutZXvz1c+T4VW7b24OdenStpE2eb+z19ajYufP++z71CWi7yan69oD0H4NPaPVbES
oi2sBdiQqXJJUwL0I7MQrap6sTboxjkH0iN3S6yABXlN1pA9f0jsZkcEM5TtqIXT8TPPEA5RnEhS
QgHUVFs7pB/BLb6k7ndXfuviz3SlvvmHVreNk/9LMB1f31WSo3mH+7N5O1TecXAkAg+U4fv50z1/
4ebyykI7avTrs8pviNWH0Edn4VuWvTsqpbcfZgsS7ogccZqudze/IYsF+kc4rhDDZeTY1hgebnfd
tYXZ+enlPLOKyYKfg8K282hl2y1+HyIaQgI0nW/S1EJqFJkYytU5eIOBv8++3V+H213Nz2du/uyF
2yBALuKyzcWwJhg8qIFDt2bSvvfc8+iUyBOLk444z6bZrm7DenA16FhPABVblGiobt4fw80UTQYs
HpgUbkCTzf1k7nqiGKuRe4qf0S7hfrn/+Zspmn1+2soXW5UG82RoNT6P1pjUVHYo/PS0lQTa2hBm
c1Q1AQzmbuie3EZBsTgCG7Li55csAJnm0JN0vKUztpTKExSvsU7Z8M01t4kf/8U0XRqYbs6LadIz
y0hkqwbpUWbirqwoyVI2VJ9z+NBXZmtpRfCSBs3m1J5Y/GtTqSL0IfLa1kmVXiT0SwopdrphJW2x
NGFTDxobCg4oyinXRgZYTFWvyIVTYDT+tpHa7ClOhXTlcCwNhfQsiDmNkUhzX9wmUdR0NH+fzaY/
q5b3ZHTKXqrizfv38MT3DM8NxuArvh5MAKot6QLZPZEMPFlt9xqKnW2la+qHN16do4IBTQMQMvGM
TqO92AO5nBsC+q/uSelLYsnO0ergFYA4yh7pygWytDyAuGiXkmD/xDFem4phF3HbyPLOaZqKH2PR
Uz9rrvVumA4DurQypdQuBqSM0pB0re+fN2r1Q6l+3F+VxTH88b4IQ4EnmH1d7YoBqYLSO4cDAAmr
NfTN6KXu9r6VpUWxSMHRA4iYKJHX9RgQGxmiGl7osyX/roZvQ/41F7/26fd3WyFpSscGRxLK7flz
Px60JqzN2D+bBtTU9K/XMl1i2aYO17Iz08pehS9TNvHC0jSrF2sChXjUi2LonyuUd40yObfyENoo
zH5PtWAXysbHJJd//sXoIMuBEVGmG3De3tgFoS4PLrttgJAlIL0daXtxeAmMtfaCWyquaXQXlmb7
OofVrpJLwzvXcANuFEuPnRDCkm2lCtrHQJA7uxqQygqkdHRCESR0lo++HceFsiUDX6559YXNw3Cp
8QNHXaA9sEK6i32x8s6ZpTlF+kEYU1tR/1Ws3/cneMEP0mSpQCtIFzps0rMLUKoHWeopXZ9R0vIc
hSaHvWzR9pbm6H7dNzWdqpv9c2FqNsN1bOpWmw/eeRzakzAMqZONMRKEtWvH5QgdsmWPI3jOdo2u
aHHjwjYGsybukcfp9cZNwnyQOzrPTpFGe8AY5L/Jmk/pTBrftDdxaL6abqm+/1qWmFVgLRQaIeGb
+Zi+CBGTVnPvjBbbPoGkUUyKjQtU9f6kLu4Ti4QZLwoSGHPi7DxTErXQfe8c9wMloKGSXiMEWbZN
MQxOlATmyr25tIhTYZOaAj0/QKiu5zKTlNbVUWnD3VjVY8Kzc6d7Q/baNi9Cvw2LbSrl1AiLvj3c
H+jSRuXKmXR8ADURGVwbTtsxlf1Y8s4KlI3+EER2oY9bVfVWJnTZDq/+P2bAsl7bgWOoI2zG48ja
jnJN2Xyv14aytGYE5v8xMf39wpFOOjW6Gnn+uQCMXHg/KuPF0p4j69P9GVu45Ziv/5qZHe2arIPQ
5wJL5QsgAePoG4z1zn0bi7MFOOTPigB8mkWEsSl2SmuaeE2z3o7GSzlq26TxV6wsjuTCinw9YQW0
h80gsSZKhuBDNJbxQ2qqay53bSyzrY268pi3g8tYPCgdBqBobcYjuaY6cH/SlodDM+NE+qgQ6V4P
R21bj3TptP69de5EsmV+9V7pNRwPlB+0ccq0Xt2EtwWlVMi8OvdkEhvaUpUmW78bjkYvi3+xNlDN
UUOfxnJDwqwbOWpQRsoj0PM/JqqO0pm84nOWFkaGtF+EOH2SFZ8tjN/gb4Q6c09JOVibSh1+dsrg
PVmAH96bCGLaeA7QDA3qEWTI7MhEbqGmtMq7p2pi81DkUtsj/ugQi+aOHptrqOClgRFJIAcDJJiL
fjawso9bpSlx3mW/q5PC1vVDSzXg/m5bMzLtxgtvM6pCrQzFdENAe6i/RuVL1K7c7EsmJiItahpT
TWh+CSk9lBODFOAz3a3+zY122q/3j+HSwCx0GHhbIfnheecmSmUncVH3U3u9t7UmXQM4r41ldjhR
q4k0N2MsIs7SgAtY+yWukbEv2uBcQrUNxewNPjHpUk3OCgISn9saydbqXP1FYmOKd/5jYnbH5K2i
JWOuCycXbvSwIcO0hqddusUuLczOiu6Vkuz1DGKMdn0nOcGYb1M3dZR+xV0uhRyXhmaLP0LTLMsF
i59YThY95u2rFT9CtaGaNtxCwRpqZ8k7QxhACDjx6aH7c31eUsWk3CwwrsTOCgD6/VpOYMkA8Hze
zpNPQyjh2oDsCiVdBxUGsp9S/mOt/ru0ufD6FhUMMk43EWHXaC34aY1cQC5s3FF+jevPWbBG5DpN
+jyYRwl1InJFZvuGOKVhxesgSImp0zxpbTcW9b1nKLQpDTB2950/7OOg7UqYJMxkhQ9gcQInKAKK
n/DDzAEhWiTGtaTHwklFh3OUMlsLV7bc4hzycocWH3KYm2AzCrnpujISTrmhJ+c+E93HOMyUQ1K5
8YrvXDpGE7MZkbI1EfjM/I1eB3na5qNw0uCf7cQvqk6HW/Qv53flHlicNZOcDcgKC0T/bNtVdTbS
E8+2U/yt0W78Nbzw2vdn56ZqR79MvFo4Wd4zrEdG8fn+HbD2/Zm/UXKNGMCYjk23sdrQTsx/7xuQ
Fvf0xQzNHE3pVlZdTRYC05ESWwrs8E34gX7rD+nPP62wEVS7/K3k9JjbCMW7H+//gsVtB2svvWm8
UknmXHsGZNcHBUlSnHazRccCUThpTWhpwQTpTsQDcA+g7W7KjqPUQzLmm6ehkWEfHBx3VKDu+3l/
INNazLzDlZVZwN6lVNQGVTBOMPS9JVayy3rvFECc5HhJ90tF4Okv7BF3gLKEg4L9fT1xhWi4daln
5snV3J3VZAetjeyUXJVDn+GDXFNbvW9wYTPyAIaXku4bSO/mJI4aEl+p75fmyQi7b4OVbMSh+Oe+
iaWVAiICco/AeiKWmY0JP16bY2acDPdF9j8qw7EtVopQS8vETTQF1ROnxjz+rNxuHMI0tE66kIV2
Gkuvgl9Bk6Ym/2ioZJFwCh/uD+qWnZu+mEuT08ReRKOVrBRuEQSwjDfdXoB4ydOyrZ+Yrx2wS8n3
dkJo7v2wfmva6iiO/bbL4w/6gOiyHD9ofvkw5Guvy9s+x+k3QT+AcBb6OzckJlXvj4rl8b5QOu9j
LgTnLom2YZs81i78xW3+S/L4cUXabRR/jSpuwedA2jYxxSERzIU927loC0UumArrpDRxvVd1t3aQ
ysv3funl2yYpsufcD7+HsdWu7OBboNU0ar5MhxrWabW7XokwjpAKcgXrJKWN+jySxDz0VSK+BCj+
PUNQFe4zuKmem7LPPyR9KW5rsG0PUlL/WtkSi7sQGQD2IdAh7sDrH9LrRlAHJXU+PVA0p4wq1fbG
vHtGIVk6QGjWfk2KOLLhs2mOZeWXzykNvJu0KNVPbiVnGy8LU8fN+2IP/5vX234pFC9p4UVf7v/Q
xaW6+J2zA9lIuaJ0gWudwHP4jp/ng00vp/65HjrXyWvd33eVqG0sP1tbqyVXoF1Ynh0aqejIGDSB
e6oHZWP6yJ8NG2Gt4L0QiMiXRqYfcXEye79z9bjHyNSuLG99c5e1zmi8F8Y17To21gQNmHIUs10X
GVojdLB2nkpF3VltueuDtZTo8mz9x8Qcj9IBdUmJfc1TN0ZvCZBuGkrPXbcaAi/Z0YHWUeOhWwUV
yOsJSztT0PXat06t98GrSHr26s5rft3fdEsXDf5fgTuEYPsGzRlCyRWPEv4yDSkAoLrbWx/uW1ha
90sLs82lj5UouxEWsvGQm4dC/578UNaIgpfOjg59yMQvCgvFHDVqWGmqlbFlnkSEF8sMyIb1VWp+
jnICzXzmGMH2/qAW14ZUEW1LCOLBaHa9NrCVu27YidYppk1wq8dtTrBTIg9Gi4Fz39Sf8sE82AEB
/x9bM/+VkJ3KS6mzTr1q/tJ8pN4r/UW1hpcsycHXaGe03b7prgwtrXigZXcztPKpN+Td/d+xuI46
yQQTnl+aQaa/X5zf1q8EZB8GdgoyuCVCCIr2Iypp0qYXKfkxor26cpevGZz8+oXBMCxhWdJGNs7n
UYntTP0WiHZxuD+qP2HOzeyi8TYxnLJ3xBmSKIVGKwqDyDpVjdE90LfxNuayBBtGH7+0UZxtxSoa
NmWha591N1Ye4mSkTXGMc6elN+EU+Gg8jIHZHvwxafZqXpS7SmlaR0utzrHAfO66yHc3WVvIz1wu
GYIclr8yiKUbboL56WTjYZCaR4thLUD4MRruKVLCvaIfNO2giegj040Rt5v7E7a0Kpe2ppN4sSpS
FxT0BFigZjIj/2BKsXtoBs//afpZ7eRtsSZuuuSgDJLMyCVRhgLicm1PyFoppEvcPfXdTvqar/Xq
L36eTAwvfSAHMMBff14T8jjNKgA6ZvSkn6TodH+2lsq+MiA1+rSIXqjUzxyFWfVSmyeqexICb/io
Q5j6PBhmSB+dAYFC6X9rR1d/EQbNOJlGan4fBFH0ILSW2rORhMZKULY4WhT4ZJDoKBrqs81ee26K
+Blpe8XfiJoTCSubY8kNE+zTk6ZObGzzTPoIEV2tFT6JRyH7WrjdW5qn2zrr7YqGaLtM8t+Buwas
X7RJbRmxYipONwB0o5XTOq/ZkJ3wDAlto/6TF4kjtLwLvxWiv5LBX3L8xtTYQTQPWeD8fZtT5fAM
l6OmjKdR/hGSKKA7aWUaF5fpwsjM44uZLgSVZronEfrYzE/stZz9kgETaJJukRWawFbXuz4Nu1pp
AmKxYSspD2a2Mklrn5/+fuEjGqnJiYk4VH6v/Ibf90hFbXP/YC2tw+UIpr9fmCg6yCgTDxODdLS0
R6/bq83K2V0bxezC+0MHCf0wxZpXsf1Y+iufXxvB7HrzGiUIDcPDsYnio1e5X8dUfDWQPPq/TdTM
X/tuWmmDh5kg3bvKxm0ceMf+wgQehQqNBPJvXp6xKsQGvdawToO5MYVDa1JDW4kFFtfiwsRsFCld
lHVVYcLnFaSAklkZwtKtRmmJCwZ5cPixZ246ifSw79sWJyLuXY/s/64cvxbxCmp50Qq0M/RLgrsh
krretEqYWKkhFlwGjeMfE9WuPib1Wrg4/dR5QAN68j9GZjdagy9swQW6pzJNX301t4tIeWn7/iOx
c20XJjF+M0mdjP3GayonztekGpaikYsfML9k+imRWpf8gCQl6eMVT32qPXep8jH2epS5tL+oq0Na
gV7MRBDLuGeuIIyqPppkj091YNMFL4yOIqxsj8Xtp6BghyGyf9b09wtvE1k0bGQeT/PSN3axRgcS
+m33D9HSNUa3IAkirhdgRLMdOMoBYApeaKcShl0yEqHymbquvBONWnr0mqg+kC1EuKyg4fa+5WlD
3GwYeAQgREBxnbzq9eAU1JMT38TPpW34harbWQ2VTd7TLxZlWwshcUcwRuQMwhXPtHgaUN1Br3zS
g53L5la1MipGM1LZh9HkEAvIU1bE1fse+UaHZHm5uz/ORXu03sH9DyCeWvL1OKWaWCwMSMMFyicv
+O1br7H3qcw/37eytPtRlqUKQoRAJ/js+BmEq3HcyeYJ1NtWIvTpIF3MPocFCX9pBcq8YmueiWhJ
v4dCqJCWbr7H3udOtnMyRT4KHsW/90e1dAAuRjXfnbIndnrbYamVN5LplCtOa+3z8vXSRF2pCzXP
+lNofuuKL+/uKSUpZP1pI+CGIkKc+V0Bhh6ZFmwyNpHtRXbbbf9mdqY2hf/5/mzN21pQRlng+1L6
xUW1JQjXil9LwcJ/R0A66HqCPMn0ui43zZOevSr6XnO3ovtwfxCLCdtLGzM/UPaGwjtyyqGI3kMW
SRsZzT+eTZ+rTPhgWt2TpCYfpKjVN1ktfxHTNfKEaZbmfujS/mwTlJVC2ZWb89Si3RCbn5Nxb5WG
3baveeHbfnfuhp/3h3xLKzltDDLyk8AJ8B9xFge7eIOgTmPzJIhF0O5zFCtI947Bh6Z01Z8Wz86j
FLYkh/PA9V9qYxj3VemG1EuixvZy/0s7dNGBFoDiqJPH3rZ5iOqy7/YbP/b/ybxE2wuZXpKp6fr3
xxLUWDVIeaE15saY7WkIbFV9cFWejR0Jr+R1m/E/xhr+buFgUjieejKmluWbvJo4hIrU+pJx6hDP
/GLGX+8vwMK2JitPLdJiKJyeWQw8lvoAFQvVwtzLP2pB8G3QxAqdhuRw387CMK7Wefr7xf1dVhk9
eGNonrTmscvtxl25WhYdMc3qU7slgP85rqstrLLwDG/6frGjNrnvXJTDsr2aZBtorVZChcXRXFib
LT1PaCAebWSeouQxjB7gsfqL2YIPY9Lfm0jOplW7mC0/UwqpjVPzVFjKg1tWn1vF/HHfxNJdzMPz
Pyamv1+YqOShLAsjME+qm9ti/IPElqO6T3X/6b6dhQ0mW+Rd/h9pV9Yjp85EfxESGJvllaa32cKs
WV5QkpuwGsyO+fXfcaTvpptGjWauFCkPI1Ftu2yXq06dg0Y7S6lCzU7mqEvLmIEXM0CxON3kFtP2
kJMYweer5Svn56IPoJHAVQIJ+H82a6mJawCFIycgorkXHd8hGXLT5/HTJPNjP76bZUodXY6uct4W
2j3nT/hI08w8hpYmMr3HOj2sPiPU0XdxGiM9oKgfQfwzp7JhWq2zpK0Rj3Yy+yVRrt2UNndzb9QH
bW+0LrmZUAaZADCGA1bobz0UGXAmXpUa0osboYFVNddXIp7F9QQaGI2lDD+NzTZyrpWN1VuoKE+E
Qjts3EHst9aerjvN4v5ylRAJugkUjf25c2p2lDZpk7uBDZbwh1as6aAsfB83uALJIG2FNtmZU3La
9pVeI5jSv6XA/KwxDSxd5CC2clDcR9FAiU6e/35RFqQxJhdXgzF+Ymn8jwlmPStPfSfRXuIcwGab
N1ti909VYd6V0xqVwlLBG9AtpmAmaHZGB/r5DyA9NKtEaQGeYTmebd6bUMRo2ueMK9hzv4Pu5SYu
7I1uP15fuIVT5czuLIKYoKwqtNyBXVv+cEv5RRjOAfy+E5g407Xu1EVjqBsYaFpSfDKzkAy9D2Mp
bWBQWtpaxziV4MqMp9Cn9vDmjqm1crwQdarPNiTQfCBjhRgv4PDzVqWoIp3d2RxHGfqrXxiLo085
6Ywnm5vG72RywVgAssXPbWUa/lQSUns6opt7FMUx7X1j1EfRJc69k0CGOoXm1rGK9W4jtGbwRE07
qIPoo9fWmb2Jm3q4i9lkPI60jsD41TYb2w1dKEnj6YvcdI4rOjG21xdvYWtDk1dH6ljp6l2wIrjm
FEHtGbda0vsd9K/0cpvZ778OYAM944CuA5w03xklYsGwcnAdOJ29idxxx6tPrHFW7s+Fm0CpC6Mz
QgEvLohzaz3shqpCtGFOtTfE9BBG9AEtnLs4SzTPsLWV6GZxw6sOPeD9kf646MSenIQ2JOpU9VP7
1ifms5WI2zHjj3IijZfzGPdR6Om1tk1S+pS77+aIQuR8an8WkGRF+EflDndR2930WXTbsjWWq6Xd
hvZDhLrAEtkXHP9D1E41pODQhdwU5EZzSf08lp2zr6zMOZrxSFfmdOmMRvyDmrjqFL2AnCek76kR
I6lk6A8MMNA0WitZr1mYTVoueqpVuOMDc9wRa7t2Uy5+XsmEA0AGksD5TRmPUBUq4hLoAcBnNdl5
v69v16WyNFYCmmQgMEBqbJ52k5pWl4MzAmlV7K3opvttF3ghbqETXsvt8COUW1FuctvXvl43rG7H
+TlIlFQXOluww+aBCYHcbFtWeCbm+gMP3wh7oX0JDgiwhZdfhulHt+Z6aiEuDEK9UTFrqBrh7DqF
QnOpjxwxR5HyHUoOd0TjNyWH3IMJWSOvzUK21YCruj7MpfUDku1fq+rvJxGyWxcxb0BxEYzceOGy
+9IJFI+v21icSvCUQ08eNaCLrHcBNcCEo1MloJAVzMLBS3jqadNX3j529KlrUl+OP6+bXDrlIRIC
aho0eF/2Jg120ttVzHACF7c021v1Mc8/cJGcmJhnxaq2GdAorDtBlKY/3M54rnV38uLQXingLB3z
iG5QO8YGg6St+vvJCjGeUJEB3R0MifhpMnEsemgt2qb1y0gBpwsF1ffXJ2/REyG6gLAKRxPSpucW
BZIYcP8e+T47HNFX3krfDZ1ka8Yp3+htq28jBF6+pGG1MqdLY0V1FalTpW3B5n14YV6Fkow0fgyn
Y002Y+y3bF9nRztfCfCX3B6t5kidYnyXHVJT3+rQBazjR+JsBvOWsvfjwxBgKHI0NF9ATWW2mQuH
NXUuk/iRlrda7rvWypZauKdAjAcBBlAuqZTSLPQF/YIZ9cgFBH0/7qNe90aDbQsos61xyy4awsGO
jINpI5s98wX12DSqfrCCUECo3EiP+jgdAbTM1yqtCyuCJgWES2hXA351PmMJq6he6i0LutTyROu5
cq3xX/3U2QGLsqGNBwsBbA+8f+duXQOiO0wpYQFlQ1CZ2cug1S9t/m7OIHAx4ERFCUfJT16kNUaa
de0EkosgHW4Vapu//8RWgQnoMYgCp89xpkllcODSExb0JlR292X7/O7df/b9meumUSYIm/B9fdiW
33iTbZs63TpODRrzznOa9+9EG/TVwMQoJe0LpYyWWNkEtmwaUFRE8bZfOcsuFbmwHKiloc8GmL3L
WFyDTpEQ0UADY+L6wxhO7lenyBuvpVV/E5U4YuzBqu+cAk8Ckxc6ir6Guy+Rnd07nYMbHxqG+8q1
xjt3WKW2W3JJZHLQnIM2IEUUcu6SAPVV+mS3NIBOwTPCtAOLytK3tXCNWWXhYEW5WfXQ4khCn/Ns
G/NcT0VoFTQws96DEY+hMbTGE8hIICKQ+tddaOnQAJcutjIKboDxzU6nKXel4JLTgGgBtHd8E3Sr
Dn2dyAdclaEeArgWCooXquGOUzQ0iisWEPc5trlH9PtJf83oXanddmsB4dJaIRkEXwWB7GWPuIiz
0qrcnAUsGnpo4IEHgSWd5VuV/YFmZOTD/pqaJRicECRv4N3HETI+U/HkWmsR2aI7gEbvTxX4MqZA
sq93hhqbboBA4pY6MoGktC6PqQ0xpL6HXp3qClnZiotGIa6FBytY2y46tyyed86IVFKAlKMf5tE2
QxhPnTvI1sTpz+seuBDCIF+JwB2MFbhUqPLQ06AJydEiaxwWFKT4TWOxKezi2NfGG3Xa73IoXsIK
TCzXbS45CN7FIFwEByesq/Gf2IRqshxcDm8EB/am4oFBDqZdrGytpWtSaQjD3fEsApbk3EgRcsiN
V4yC//RBgA7NEiugqsVRUDCtAtmBAGyOrevQJmSOkU0DQXy93FXES9bUKxbeA6jn/TUxO/VSI6lt
iKrRoNPQgsY1T0tsv29+9/ZDXwCpGO3d8cv1tfmjNzq//NWOUiU4BAFzriSonzcdd3ENAJnTfprG
Pr5J4szaU6OiPhMooFsWmi6mdNI3U281t7XTNQ91KckmztJfwhZjkIHJ2Yp3JYDfeKiH9l4MDfg7
OIEKMtgjwMB+/UcvbRhsReQ3XdwNF+Ueynqztgf1m8ethhegeYDibIxS5Rq2cdGpkBn6U1cyLkIW
2qcF0MM4r6MKYpEclSRqWWtgwMXRKMEKlHvw2JsHeEQviWZXHQ0m/bMkOHVs1+urH6QGit74AGmg
jVYkBKwQflMaM+fbhOTIYerDRAN9+uTYR6jPX1+apRkDUACvFPSbgahsttebPOaRRhAkaSJ5rbPh
IdfXumWWLtFTE7NwNY7B5qk1IQ2ymkye22tQEcFhiRB2G/Xcvz6epVw6OhrArg/SchM9LbMJM00t
hywW4MFRE1mbUua+qbW3cVpsh878puXmfcKrLSmSt24q3o/QAYeIjjsBTJ7A9c1GKiauGUOtw3bZ
1n5dj80WMA2co9QYdiyX1crlsHTEIV0K1RS0u+Cwni2eYLRtczHZKMcbXheZ+0ESdHKM++tzuuQj
2FTun8w9uKTV30/ug6QsTKOxGjuwqiDU7vPHD3weLbAqUQ+prnmjxFiZdpyDgTCgcl/5xRq991LH
AiBif78/myVjauyMpvh+zlnOPFqnPKgmaX1yUgPy4YAqmPtK07tyw3T6pQn1FM9cHnqDHWubSuf5
Pic83tkZ0AIZ2nV9qg/9F6uu00fZjSjNlGF2U8rSPUQVcocmpH+/lnm8hjdRP3N+8KMEZqjkE7xs
XgWLoP0TwagTdC7fZJPp1fmjAHvl6EQ3FA141xdladMq2UI8ZgD+uoReklQHdaUE0qA8UPdN3ib5
IzEP140s+C8KQniOI7mF+2yeEQIZo2EIgvICz5/zYvBIj+VZg82tGZltSj3Kuj5P8SgiMd/TaS97
lDHclZEsbBGgq+G8iApRoJyj2LhVOKQRKCG6ev8K2QKf5fGabMmKjXmeLozQK15PqNaNRfgctfLO
yabX6wuysOoYBgAACusOIqTZXFkJizpaY67y+JUUby0kiIu3ZOWxszgOMEgrAQtEZvOsnGbVXQqi
D4yj9wh0klaolpY+j3coXssAygCfObsAItTlJqevrUCOXiH90lqJKxeCPlAR/f3+7E1TGeUgkLmw
gl6Uu8Lmt30zPI0F93sTjSnO9B39DV/RkrpiVk39fPvDtfD2xWMabCXqZ50cwiRqiJvElRM0w5YX
vn7kX7TKG5pNGK6E/wtOgEjjX0tzPwNC0omNvHECt9Ie49B6Dpk4RKAlSMkaoGzN1GytbDPU4owL
tO3zEtyNzJ8c4SUTEuvyx3XPXvCKs0HNVs0ooOtTpjg9JfMTASHjlThqcSR4TSMexLv6ohori75C
Jz2Osi5lNxWoP3V727Xsfoy0jzjCiSX1S04cYURXtj6qQ7NpvxeF4fXuT4eOPhjMPLP5J12rDixO
3Im52e3phHGZFBSQv9wiXm6rB8PK2blwQEM68+/UzQ4dpodcuhKHTpkdpLUjw+d8LQZYG8Rs80Sp
TGs8cXDRDFC//kHpSoS0MoQ5NBs3Qm/HMSZJuK8j+6Yn1LPzNRjbUm/c6UTNYSK8qp26kWDVMJsR
jzfxSun0JXXqu740niHm/Uyd6pcItb3Jki0Fi2FJ1mRFlgeqahrgRLxkSMuHCBJ3ZLQBQHQf0sre
R270VQz6ym5aM6PW88THoyw2KdpngRWBbknmkp/UcFH0JStbadEMRd5NAQ/MC95hwx0FcbTODpLo
c5l8E9HvPFnJCi+eC8CRKKiB4aKAcj6SNLYLK+6BdIy1ewbefYuhAS59IfnL9fNtCdOArPNfQ7Nd
lImuHaCVZAehrP2qGTeOE26a/lOlJR6RnyP+2Ha215TFUb5bnwN3LeIFHdkp1LxQbjsfoxUbWScS
gBOL8H7ix4Ru0jX21sUNfGJi5hBQh7WSsoWJpvZYv4+r9wcNGALSyQrzCMeeXURmDmLuKEJMkoT2
V5H2n4m5Rj+9vEKISZQVJZ0ymybWxMIwc2IFkf41iqClp4mq3TQFSNOspAGdB/RWbfmJl9qxn9rd
CLaE6z6y6IsIuDE+FUbMRSBykuB5wVI76CqvYr71JQfgoFyJHhbCIzxO/hqZzWQo9MLWKIwMEDlB
12wvfrQaLT6XrT08aa7efS+maNimsmmB+w+nlSf4YpkE55MiGoACwgUQJQcgi6Rc2IExWjdxme3R
YeK3aOMzSP2Ctua9jOVPEaX/mGNzBNXJY5r3Nw7vwZ7d3/BuTSF46dWG5jV0yQEXo/ptz/fGMERT
15ehFUxaF3lp3PZ3UZnwQE8b+dTELt1HRKwldRaNAouj1D5wMs6xLBrYePVRzwBozG8S8xY6sSi0
U3qY8pWre2mxcaYpzkSAwy76l0GKXeT4EVZAEF5Bt1eg2Yt2Xlr0T1M/6VtJyl1kdId4/EDTHBIS
aC1DAz/as+cF9sh1Er2eItwQxbeW/gSE2AKU3HIPci3wXjp6Ti3NIsd0CiurkpoF9PjeDMHA4l/f
lUsUTBgKgK24INC2P4/s9TCfprwzrMDOBRceB+2Yb8gafARJI75PcfWGOz/zSKU32yHW8xsB0Yq7
gTXisRv6/timsTxUiSk2UpPWtsqtx+u/cOmaPPmB8weBFaeaRTqssjTTm7ZEnqRoPGF94Ag+tTI7
OOLMyDRQlaBAz1EL9s21tO3iKHDJ44RH2yNEd853Yt5QPYxNXPbQ/frW0PAmtMovIeSkrk/W0t7D
CQ9cuwuZlwsdqRxISUuzECG5IP3njQAxkXyorfCnUQxfzFqs9UEuuueJvZl72q3LWm1Ex0k06X7I
y4ew+gCMxsZgkByGpsUlQSZe2S1BPcICBmmThn5T7QZrm5UeqW/NtXfU4iqd2Jq9bnoQ7klW4LwU
meNZ5XfLqDZkLVxfugihAYGthow60uszV6OZg174BAlNTRzLMPbGoj5UqeaZ/VqTw+JwgCrE3CGb
dsE6z6d2kJwNQFib408hUUGe7GdEo/vrTrdiZn6zQ9UoHasaZgwqg4omB+T6t6a1FmQu+hoIwf5A
CUH0qf5+EpYnRTbWCfjFAyMcf0V5eUdyutKmtbh9TkyokZ6YqNoCbaKVMoHkENs42VbT7upxI9ZK
7gs+gMVHxR1gCtxf7gyODhXYcUBpzAqsFDqzWPtmh5JxRV+vr8zCeGBGofotXI8XKPTEAId1IyDz
yAf9iOwB9cDxdm/IbmfG7cGcxArIbuk2UU4N7UxwIEHmZD6BcaZ3mlOqY5Q8UfJZxD+jOyuf/Mq2
4qdQj+KbNo/RbeV2ICLmRsB5tgutFKx/NNe/d5nOj+hyWkteLngoarzwGSSTMeHzjnBSd5WAYDYi
BetWC7+OGsQtUAH8wGSju0fBdxVZx+yIj1MTqictOM8N9Mapdpr9pOevU2G/YRVuGOqO1+0thD+Q
WP6/vQsuJFE55ZQKHIxRhhDSdzqle7ZJ7Y0EY03Sb+rpeN3gwgbE+wrM7mjpAfJqjvziSKInrT0i
FrF9s/GKp//2+dn8jW1mF7qOz7Puy3ij2x/5PAoXkDUB+ATF//O97RRlX+saPs/tW7d8+EifH/KW
f7+v9uLJ2TEgXJJNiO/nR2LsqmR3fXaWVhvd9wB8qOIvKNrOPy8rpqUIalnQ5Lz1Gsvxk6n5iibH
bTH02wKqdIaTMTDprEVGS0fVqeHZsesOEC0biQQGBII3Q9ZtegZ9SvJzcEL/+hCX/AvAFSBJAcsj
F9dVVgzUAriF4aZ/S/VHd+WaWvn8/JoaKl4MpMLnUz0DaMvy9PejVfHWUoleHHw42mdLZDWk7WU3
mAG1a2fTAFm6ZxB9WrGytB44X1UXtCKZm+c72jjCy0NoZkD4Pp92Q3UgzUGmKw/pRSuA7QOaraSj
52MxnG4w8r4kgUBiYDTto8MJpLe1xkcxa+14VtmhWXUBiWu0peAmNNX9fu7bKQDRI5rZSdBIM0Jj
wAApGftz1ZVfoVRvernlRl6Nh/N1d1vaUajMgvkYRMFKpfbcKs9oBJTpaAJ5Lm4rwDQdgY4BM/0O
heRh0yXlF9NFpr7L3TUKniVPBNhONaPZgIDMb0k0nmWgJInMQO+6l5i7t9nEV27ipRsPCTkIfyt5
caCnzwdXJGOVx05sBkVzgLqSF2p+F3+9PoFLy6agpiidu8BpzZ+O4K0BLMAtgXGKkFXwjIH/5C4o
5UhhFb8JlLMOOcg9/bCEeMp1y4ujw1UOf8G9d1G6BQccM4WOPWA0Y/9NOPX45ggr9wUZ1pR5F039
wVmhHg3m5dmtlE+WJLZW0SDMyvvE4YfMiG/CMl3J1C66xF8z8xw+CvhjLeIaZvi+KjaZWAlOlocB
P0Avjgs42myLGandlKOF70/1fSVvuvC7Y7x+YFGg5Yp3GpoOABY+dzlHK5KmRG016Mv6jdHh4Cbh
P1Xn/DczfyA4J/fshDpXONSWiXvcrPySxO5O4sZH0iK2Vp4Di5P2d0R/cqonpmJL76a4cMxAAGfB
YqSYEs+2Vk5aNfPzww9ouf9P25+6y4mRBunrRJcRkNWJVREPL1DtwO2SbmXTZRudA8YzmKvIq6Wh
IUeHZyFasyHVMjsfJkgXKHg6DXS+1eghju7TbCWlsmgCUCRYwIUOTNS5P4hOJnTkOuDLU/5lCKsH
M+dbBlGw97sdgO//mlE32cn8WUbEY1aaNJAar16yhCY+41z7OkxGt2ZKPc3na4V+XmRwcKSiP2H2
dB8NnZtmHLEAUqLU6xPa75o0aTaVzfLOS6K0vOOTlLuyqErfaUJrI4Q2bhpoZGJjS+CdszY7tJDn
3I6RwTpvgGbuvunGckNKvblxINbmpVY7eJPdJTdWWT2maM3+pKd1Bk0gFh4idBvtdDCH+rLsoH2O
dhJpGTjea+unlThDhOJ1qz8hFsk9dxi6zRCT6JfGCQCopf6Nabr2BY9FstVi2dw1ckQcjPoh2vMp
eoSROzcgqqibzyyMDC9N4sSnRd8ea1YmO70P1/JVC8cecPuYUdQlACyav+m1jERZZAMAKIyt9EFy
ft03FqIYfB5dC6Diojj6ZkdSDbp4YO9GFlTNnR4/luVtUx8SvtZCvDgKBC6Q9UU65+KZnYkKrFyR
yYLc3ECHSOgrLz21U2ZuB61ghSRG7A/g7czF+6pJs2poWMDFg92+TuiQT1aC40UTSP3gEQz4wEVT
sowEJ2PIWdDGP6qBbcBl7RvTipGF5cBJhy4DgBQxlnncU1bJ2NAWeHlXd33TBMeWVqPbFdwTmfuB
++7U1GzK4iimlTvELIhcEInc10gwrFEsLx3cyLUCOQjeBHQdz5wrT90pzW1cqWXf3qnUsSjDCCpx
7FPRO3RXsDVyyAU3U9JqKODp4Pa54CzpaBs1nUbNAJi277Ytd0B5PV7fMAtucGZiNm1uEoV9n5sI
Gw3DlwZ7ckfjUBfj8bqZpchRUaU7IHOChuPF7VNmo1Z0tgmaYP7WGuJmqqe9xSmA+LHwWxDoeXm2
BslfnD6cbUiGUldRDJ5fFJMWkaxPEO9b/AmKLaxbmbuF77uosv0hgceTYl5sg/YuyzpLmIG00A3p
JF4dJitevbCB8GpQ9VtoObm49c6HUI5hp5UjAhIo1P+MSKs/dyYXWy40uqWDYa08NRdHhEomQAp4
nF1I7Q1t049dj74q20y3IWF+1a88UxYHdGJB/YKTy3vQ8skdcljo4vCpYO6h0+Lbups2dleshcCL
o4GqBrhi8KZFe/i5LVcru0mFxoHde5WtbUNm7K679cLuwb3/r4V5EA/ZO+RICJ4lMg2/RxbgvuMg
PjsjTrkPGEJbNoDXiLYv+mKhwjXUeRiawdCKX1poxJ4zmbHHSb1mSU3K/OrBUf2vpdkCCfSaTkTC
47Qvbbqlb0rZwN50qQ+q6Em+HxEDDiOla4ByNSqr6sQ98QZoVqNvZkIoTJv2jabZ1uEFUOXOynVq
L3mCEroB2gLC8heUH5RMdZtYAwnaUc89qXMAjCln6M5suiBpGfOLstM9t5nMJzNpuhemj9IzEZC3
nlWnoxdadoUkdqs5d1qaJYc0UZIkEGvaEdaOX3JntEDc2zh3pqibo+Vo5QuILrONEYXiGYuX3fIJ
BywFb/RGmlV8aPsQPC2h5HxHQlrchhmKeJ4twLtjx9Q68LqtP4HlKb91ozD2ZXaY2u5YowHTiXwn
90EHsI+gTTdCeU/bjFHoF5Zzm0YVvUfUhiw0F7Wvg/vmKYYE5abU9PrWcHr2yBon+o1A1dkyN212
dTpMu1o6ya7oywZ9lPqwEQPC086qkg0CIPu3LO3Ec8uUeER0mk9pM27N0Ml3gDYnT3amRYfcaPNt
2+vTysItnRbMVrgCJAh1i6pr5cQ/aDWlFdqL0NIA4PlTFflFuvWv76xFE+g1cAykWsFcpf5+YqIJ
65hCdYsFVri1IcKZ4Kbg6c9efL9uZ2lfge7jXzszV7dFHcXonWBBnL7GYhs3WwgmZumwSUYotIoW
6fy1LNvS6XRqcjZ7AEmYZQmagsAddoAIWtMuWpP+XJ49R0fXKigIkXc6n72KIe80uj2iSB0Pk6RC
cjo2D9OQftXoGj3z0iZWhF+oDeM+B4zu3JYmStn3TYrDltyQ+ldUiJWH+ZqB2WWbD9xsMwED+uCH
N5bcXfeAxc8jkY+sJ7ocLjr1e4sKHpHSBJK2+t2Z/aeuXCMDWIhQlagklNzhyfBo5REnzjxV3Bhd
YRA8V8MD6L6Fbh/K4lXWj5q+Bppcan2CMWgmgBVUtafOpqvsJSRWco5kCWm3CI1fwPOzA/nbHrCL
g9H1n1Koc1OLRxtgo16uz+WfgHF+TQF1ZVmQUEWGa876MrZNBoge4lazyupNU9PbNnb2BBdjCrH1
qcmYZ2QCbZKO9pWMzPJiN9rjvT56PALtw8qvUa538WvQ9YO+EjAyIuA4n3cSd1084YYIrOymBr4q
ZJUnoh+u2fohRMSIkfmxuE/0H9ftLm1wqvoCVYyrcnDnZrWSM6MyJAm4c0umY9TeNP3KDb3ktKcm
Zsej6A0xsWEk4K56be/zZCUcXPv8bOImBH2V6eJijrsvpv3l/TlWVC7/zs/sAGSVMHp05ZKAvLGx
9a3I9K8vwNrPnx1/Ju1yKVsY4OPB0isPL46VM2npgKV4oyNMgt6qM2+ONsrMpRqw8MANdJY3JJzu
W2lAv0bXwOXotB9ga1eAUbDK4slkgBvg3KUqbk91MRGCMgLz40liu+ibPtten7elUQHPoVQ6kAkC
Cc+5FR7hyhWoqwWJUXi18eQ497z4lmUv/83MbHlCWU2jKWGmN4DjJU+m/TDipWlE8coBsHTugq9B
icigaf7iGgThcmHHiSBBCtFdWQFR1hlQ0wJrXznhJAjZ/vrAlvwOzUZ4EKKXDd2fs4FlUckNV8Dv
RrIZktSjOO7+k4U/feEnNwmvNbuTUicB65/H9hUw8o98H+VtUMa5IDGZ+ZnDaILgwcTOKVp/ZMlD
k6YryfwlbC4uJ4LuMgpupAsKNPCPNm1XNUYgE4u9hKMbbe2y1F/zsR78UljZm8Fsy9cFFS+9JqNj
IYjcpKQLfc6RHK3jpH4tKt29B7tj8np9ApZcBok9dKXhZYrYaTYB9dSb0ZBORhCb2T5xuePrpLsn
YT16qeC3bb1adF1yGlyWuKDQNUQvqu1ICWcS2FI4DVqGdm13uD6gxc8rtRrwQ0Kubt5n53AwI2h1
jDuwAPDf/hFna2fh0pSBORW/30L6/0IJgdtuSxM7JIE2Bmn5zYicjQCse6I33fABZm30DP61Rc5P
KMntRlh6hNHEG2i0HHKerczXcvx0YmJWkamHYpQAr5OgdiaOrGhZ3msVCTF3jIA9TOo71hbFoUyl
APwDXeSGWX6ASxoU5f/G73OIBEDMqURhgAWZbkAiLdkOxcoZrPx4HhphB0L8DC9vIKXUop4cJMTA
Pi/NCY8QiKjS8kkhmyGtfN33/oR7F1aAd0eNHfxRSDSeW2lGu8q5A94CYyisT21hD94IIgDmEW3q
hMeG7mfUi+IwhfrkcWlFm2RIbzJ2P5gUXOBDTsONVXH2ELkaODlJH9INUlV15ZXSSHEIcvNTgxr0
FqyWqPEkstlmYJlovdBA9gKHhfVT6nZ8nOIed6aUWbKTo2V9ETq4dSPuyg2jstz2ZkWeRJ/2XkRE
PXh2GT64OLtFJzZRtNfafW7r3a9YivSRTMk/hNXRW1wYxZb1Y7EphVl6Ti7zWxx3mTdM5bAj49R7
LrbFQQ/T/Mf1eV3a02gzVkxvwPch0D+fVjPv7LYUmRWk7Y3j3iAbcv37S86B7gmiKtQoeMy/n/bG
MBYU7/sQj5W60QAitY4pZOSvm1kcxokZ9fcTH8yN0mwTBh/Uq01H/V6svOzWhjE7yydSZ1FB8H1G
7qCHwMhjt0Z4qhz43MEN4B7Q2IFrDL1w844hQxvbIc9BNZKbkX10O+BUYqA65QTmgLx1xttkHDq/
FgPbXp+7y7HBMIhAQDCheoHnROY5Gx0DZMoM9CN41kA73kq3OHSvG7lcoHMjswWacg4EcQ4jab3n
fBM5Kwu09v3ZAjmJ4Gaovq//7uvnrHm+/vMXeq3U70eaGbl65DPnaRBm5RUmMGUo6ff7UqebodK8
sLYRojftHR/MPRmp7oGPHZruffFDm9ZqU5cRNSyjyR2JW1uVqGbHLEg7tC4dLBrotTiaeDJAo57v
6oI/h1W74hKXs4mmNcTtSMEg+Y2Czvl2IjqQW5OwaWDRnaiew7WW98uxnH+fnH/fLocxozYYXGJ5
h3/ILxZk5yb+9UVbG8XsbIvpRM1WjYJbm+KpWwMHX+4bNQhcrsgGAEFrzwYxAtgK8CYGMbUe0h9t
8RpXK7tm0QRTrFYIcgFpm3k1Tzt3qOBYgZwi5uVkzNHiJn3djPfXp2pxQcCMCnAZ0Jp4H54viCbw
jGHAzgUuWFOfzJwlu34I0+9TFEUvVT19gKwLcTGQoZBkh4/NoxKICIwtlzXO0/CF3ZvD1+vDWVz5
k8/P/Ndkrd47Iz5vGJ5xS9Yq0YufRxwCkINK8zmzWIRO0i0ZLVkACD6tD+laZ9Hy99G/BUVcB8yi
M8clViFQIcKlKW9KDTjJ6NcHpgeM0f//vrJ/cls2RBa61uL7DF3l9265UmNc9NqTz8+cqdVbMtTq
zu8/O9Jj+j5fIxBasgByQxxOSEsjfJmdhQjOmnCasPWEcxTG3hTZvhNiZU8srcKpkdkqp6FkETNh
xCpuq002rqSuFsegCKaV8De4dmefRx0ojB1LsMB0PpHyriEbSbfvX2eFYAE5MkrYsHW+znojwIc6
OAzvjyNi2vIjI1BaAdB5R9Z+DsUJQYQE0KuwAr3wZfKalA/T+IG4TlEU4JRVjeDz6jikE5g0KMJT
qED1O9o69XYY6vJwfZ6WTj8EPgqwDBrQC+wC3vAcF68LzrIIggEaje/BgrfXo+4OeFv/A7aAnUNy
DNlt5PvO18QcJdT9gK4LtN6pN+AW5jeJEdb7Ke+BESNmbD5eN3jpxoBCQx4AaVICmT862ytDkkH9
Y2rNoG2OiXNYu2Qv3VghrZV/YUiXLFKg6I8pj0sajOawgbKDn0bGzp3WKjcq3zWPjk/MzLurEq6D
tHISiBi0vLX3FQt5YA5G8TbGBQmihGRAzeVtcpxKIcGEP8avH5hGlOZ1SPEAojwX4Gu4FoPnC0CA
EHmcYtwUjVzxjMWFOrEwiyd6rY+RMbLNIH6RySEnx/82gNmlErb/H0A6pd4oNnmxRiOtPOlijU4G
oAZ4cq2UApBkfbIAASLxJq92RoPH9IF+h0L0u48FOB2CIkfx1Kko9dySkGUWFz3eSsz94Rxj49v1
qVrIK+L7SMIgKw+62ctCHkdR+g+jbUheuvYNzKXoqwf9pmdFfMOlRD/W5CUo56co7fbGrrNi7yF9
f4YWv+IPvhsUQIqJ43yUXDJZ1TFKr9PPgiK4fLo+yiV/Q9sR6u5gEkEb7mwSI7dKeNgVLBj1QEs/
G+8H56C6oBoWAGzDJTe/fbKhsdMGl0cwIO8KopAVf1b348zbQBoDvDNzVIw05yosKwbhVBvqpQky
O7n5Yzpo39Bd4+UUklj9Wv5/4ZgDETV6kvHyQp5kfhFpdcFyklUuiEBDX4T7whG7IdTe79eYKtQX
1H2K0GZ2OehSUBB+QZzBBAEoygrD+7OB4FQBtBHHNahV8JA8d6kqNkzRlRp/5NXbT1m9XPeohUlS
SFCF9yEEpJmzkKYF1NDMClk8mugY6f3C/Ob2KyYWnPbMhLonTs8YztOIDTDBdhpugHqF7WPhCAN4
XkEJ4bn/o+7LuuM2kqz/Sh+/w4N9+c64HwDUxrVKFEXTLziURCeQQCaQyMT6678L2d0qgpjCSP00
Lz6SKVZUbpGRETfuxetktgC+4uBE9xt28rP2AMWKyDaOICpEej/Sx+3l2VqzNfP3RZ9B/lJv2UlL
N5mJ4UTaiweRS+vhsp2l3MWbQc08vwGiXM1Qip2a8guOVCjRy2qJ22wgVy66X0gBnFk7VBO8KZRt
sEapvbBk6FbHoZmSjOiMmruxfgCMn0h28pz7KvSalSVbHt7Z5892XW9TVlaqZiddbJ3k0fRvHAFq
pP2klafSQ2VvnOzWJiuPnMVRocfjWw0VUcFsI+JxAkQYuhJOaXdVbTyx8vGLm2OC0ZrAtOGROR21
s30eGJnVmJSzE9VuW3dEheIjbdCGD7m9nvwwAgCdFniEA2MIQlJwuL+1VZeGqEgBQifWR3qjh07a
rPi1BceAWxT5JISfgOzPcdV1Dehr1vs4SGApMtRtjZSJZj9f3udLRvAsnsoDkxySPRtGoddtB+2t
4pS2ETWiPIvHtSttzcS0Kc5WpcqceqAgfT2BATSm3SM0H2qUIC6P4/1rBHoPZ+OYLX0udM4EwziS
Inb8EMBMR24RXF+2srTBzq1M3+JsKMJnfZ4MdgFR3yYq86+yD1Cy+JLRneuvLMziCT23NfMA+hCI
Sstgyx8F2l30jQakJDRawqGtXtNm2Cq/eTGJiEkwHLUCbSr/2VhnHsIDv01gU7c4DTKLcqRranVT
1Tsi9jZdceqLi2fbvudP+g6oU72d1iJDj6bZYfF6G0BO6672os7YOu6KmSXvAy7qf5mZx24MBQ8D
FQJsxNQMAypCZa7U1he3uoMgGPSt3+qkbweSmVrKUmFizvo/FLhzBv+zudZdvThZZzamn5/tQYsF
KldAyZ54GmdeRFFSA63W2gWxMBJPh+oMnm0AML7rm7WkKEELXhSnFnhCDyq0fPwYpD+cC0EIfWZk
5hnA2KLraI8t0JB0l2dfe/OqXAPWL5ST39qYOQaOjCaADAhHKrVzvRs9CBFnSWObAsYbXPves1yj
Ol46uRgWIHiQ/QbLwpwVqy4sXueiwj5DJRQkDmVypcg1R5GycT+73rPS95oe6+nm8oGdTskstn9j
dhYa0UKjXkJgVgL+NGKHoxTaR+YQds1GmWhsWwvvF3YinhKIXKfnK26Q2d2RO0FuIM+en8wiho8A
9JqOkbumsLnwZHljZbZJlF9lMhnc/IT8vTkcPPsgu5c6qOIMXEFy/Hx5Ehf3Pcq6OvjUQI8xL+K0
nluLkmr5iZt/GvqjUd515UrksGZitk68K43CKWGirLdN9oWyjb6mV7e4Fc5GMVsZYHUkKzwcLDw5
9gb/w6afAohjVO1Xhz8V9IonK5HX2phmi9QPfosGTVqc9NLbVNWLlAeudys30qIRyG0BRTOVduaM
D5rRtkPi9/CuzjVPdi1Kh9z7mYGc2ZgNhBVS5qoZ4V2LCJ03qoyh4fTjWwxPVbwuwO2BgcxuO27k
mQ8QRn7q0w8FB1fNQ/fj+HMkZJGcQGcUEsHvgLeguzKh69Xkp0ADgcPBFPuyvU/6NST9NBlzjwPE
EZIhSJNOjcdvryItJy0wLm1+ctpItHumf/iJmTr7/NlVlwfV1Eo2fX7/1KbPWvnqqxWk7dKeOh/C
LMrKTNY5HR1yvFZj2tyxLP4Jfn0sxtkoZoGUKyEPUbIuP41yQwIjtPKDytZ88cI4kOqflIKQdH9f
G7TcwWBAk4gT90GhNehx5V8Lcw2QsGQFZRd/IuwAuHx+szG3cUniSHEy1JUw9rY4DOnKAVy4VBCg
fUNWWC5yVDPX1WpJBTkCWWPrtrFl73O00NTZ13TYXd5bi3YCVFIB059gWLOFT7VO9CVHC4Ad1KEa
gtDPGsheDKHUfr9saWnSoBYHIAT4x3yoLL49JairMpo0en0SPI8r+pIBdq+4ueIclwIdML5+NzOb
ONFz009VhwEZVZxSitblEkQ1bUSsTT40e5b6YSescBBP/9n4Zi5zqLVuHLSxPhVjHnXuHbPNkK8l
4hcnEURxYCfDrfxOcMkTDnHLEctVt/1Vm3W7sX9M6h+PR/HORm1ukvAEl8vMM9tKVb7tqvpUftJ1
ZF1OCTqfLk/WgsuEsgPyulPaAOHFbNsBN2IFvYft3eXDIXCKGG1vK/HFmomZv0G0ZDVZABMGA2U3
6b+awN5dHsXCaqDqF6AUjisMoNPZXhszs2F+lYrTQIt9LdmdOYit7a+li76lo2cXzBs7s61VFCbQ
hnhRnYoiH64ANP9atx5I10pm3eReZhwAVjEjoNi8zeB0SZgnnn+rbO/VanXnJIju7Ku0ax9HAqJM
qnHoBgqbbjrXe9Uq2kAlBkIEtV611/bIikNtk1faIKk32tpHVwg7khblkez9T1nbwqd69sOoU2un
CS/YV4GWfBxL3bz1SVp8sg2eRa4MzLBzBjS4DGYWWQ04bDyRJKFR6xkSLE0Q8WAs96nL661IeQd6
LN/eD0yM6DR0+giBAdmbbmXFKDKUkBXI0o8lzeVhZKYepZ1hfwrsQm3A8eF9BA5R4lGjN0+t4E2U
uG6zIWkd4KeBfp+C2fraNyoQkPsGeQp04qJLcejy0EabFcDV0x8JtYtNmW3S8gqSY/kV+mkccEwF
zX1d2vwqLwTYNSBvFPYeRZKrN7VdoztyY9VaEw3cBMFfIUA609j+5vIeW3DQOIGBj5IVSgegUnzr
Ng2h+rISaXnyyuc2v5djHwq8mtZC5TUzM+/cV+BLzhkpp9uZsTDNb1OA3cvt5cF8y6PNdzKeMYiV
gFScNKTfjmZICdGwS8oTs0dvn9g5NP1Qto644DR0rF7bjU6mxabgAOe2Igt9s2dhn7nGlXJrdaKK
ZXtLNdkNg7JK1KT6eN27Kt+MkLz4oJhFo76y7CgbdOAdraaOTaKKqPRl/9grJ9jxrBtDUwispKhe
KpW9tg2nu64Pmo2mgzeRCJ9EdeCIWHegWlcNqAajSuSHBTN5ZODJFBpmd7ITNYSc134oWZuupKWn
WZjP0rlfmfzOWW7DJZyO0H8XJ0FfOdlQkLfooJ6tukMarEVMC+9KJFa/SVbCG78DJxJPGrqgSXUy
gSJxh5PQniwUeUH6cKDBjfHjxFagAAegAJQi1gK3WxXYY4aCX3miNSJNI7ujao0BaMHxwwQgGSAD
Q8T5Dvg2FhAd9PLq1ImxRWsr1baKUz9e2coLa4THy0S84eFszm8wWmdlBiB4eaoPlNxgqv6zj5/d
XoNMSdVnGj7eebkJ+OfLn7502lFWQSkSqOrp0fJ2g6WZoTV6A85uIhUkaLyShSC7rcMy0W6Qg1yZ
qqXtDEE/tNeDGwWRw2w727hiMq1LYa2kyMjs85qESkdUQSNNrVWMlo2B5g51XQ8wwdmdbGfckkVd
VCcuoE7/6CD4JwEaKEQdSn9VBWWqc89PKjC1/7Y2u5k1vye+5sJah374NBlDosXKf/bFibgPgj0T
XYYte7m8ektHFt130/tjWrx5csZIOzAPdEF5sjkUftpD3bAwsbVI9fus3zG3ji7bWwpzzq6geTw4
JKY3GkPCT3IkG2246ROgNNaak1eMzGEZitSq0XoYSaV+bRN66DTjViTjajPIfMUAhoA6IWTk8YJD
6Dbb+oBsOLq0gwqsonXcBiriSu1qpI8vz9m7bTiZgdwBXryg5HgXQyMNlPh2nkGj0K3CvLn3IVof
XNUDqsLex8um3h1mmAIWFnV/KADDF83Cdc9F4TyB8vQRvBwEKLD8wFMtpG1wSIs1QqB3W2+yZUF1
EUlpxJnz+xv/P60ywTEsdFBXccc2hKEevG0hCJqt3ILT2Xlztr7ZwiZHux/E7OZ5rsGlorVJLo6+
etQFR3jwE2sE2uJ/G5gd3jEFOcuYUHHspRb77bVBn220VUG2yNpdXqKl3XBuaeYBEfmWeqJj2pyH
vIsrPEbLbdIcxn5lKyzaAZwF4rZ4wcFBvPXrImkHRoZUHIlVo4Dd6fusSNDZzI+jbV4HY7pib3Hr
eWCRQDQHhtv5PaK5aaGXLcaVWl+4/sXQy1A1nw3y5fL0vdt1eO9OEEsTQEQk8uY3ulDoaUC7dnEc
Df/Gg8wYqETAWPjQJc0uLbRravkrLg+wmfnug01v4lZGKQ4SvnMcNaQThrHC+I4m7Y2tUbtGVEok
YkrXAyVnS9yNVnASpU3CD8ngIcYc6vLJZ0l73dGOxhrYha7ArpJtbUbGuLUzNBLktoysoKBbvEVV
VOstfhq0IInjXmzL4iknHcgSUleDsJnfgnBPswDYp+ZDW3lkI0epQj+pu01rd+KqcFFn6BW46Zt+
MHaD27rhqFJ+M4yatjGzrLlTlHnPhV5oGwoeskEp6C5jo1f5VhoF3kMKup0PZX9jdPmHuvQOT+lm
TN2D74mo+KAdtKI7uZp5yFqz2IAhfdxUYwuCQGPKCnRoxWlMh0WZXqHQgqMNYRd8374nNM66LIn8
ApyEvUTzBK0GPTTNwohSVsrQ03xrRwc2RO3YPVqapmJNWG7MAlltZTs2GBF65TNVO5EA3mZnUvIx
56O7zbTRj0olQV7RJF2kG+TVUwUE5wZebLRSIY/MLC1i4I8CKV5Sb7UWgBWzxw+cRqOxTIcyHKza
CqsKEUEP+fR9qQevZebyULDB3lp9hcKYb6eHjkJCpiaJDfkPywxF0oDTsTAGCFQX9Va3hzRMzcyM
egdFNL0F6lcTmRP6HMo2VTMmoeVghNQtzSh3iyLm+Mq/O56TXjUMGuN1EzTbDBLB90iPpCRM/PFJ
1zOaQrjb7XcyUDUqIm57HUCrCUfLtUJKR3tPh1puUHcDCXJZ0OwohfVl6B392VeOOggK0pi0Q86+
N6w1ivlveN83LhlikwbcPpqJcDKADn/rX8akqJIWLUrHVNY3Ti9C0K2eqvZZOu4NBEhCWmqnyrWu
PXpXeaCjZjuVqA+D2Ok6eC66YsMyK2QuxQ5IblkdxFTiAQgqVZ6C47LKwnHI446SMHf10O+fG/a1
M/Sws/tohHvhV1VLNg2EwREbkPyOdA4cXBHayUci2k0i7s0Uoq1yl+HFVNnOB6OX+8uu6J2HnWYA
NQuk4FwkZvXZO5kPRVaPtOdHWX21lIpYyzfJ+Jmkd9pq++27kGhma3Y/eQrqoYbX8SPA5CawNVBN
z4YfbrWfGZldTalmozG0hBHpPHnFg/SeL0/Y9CXfbZmzCZuukLO3rK6MDG4On4/8VdhkL8Hanbdm
YFqxMwNuymRiolH0mMIpjWiWjS8P4N0dN5ug2Z53bBCDey0G0NcIEj6U0CqrP0pnZV+trfUsiCs4
2JibASer8ZKoUlUI7YNYaivvvhUr35LnZ3NV8bFzmYax5CKS4kMrPiX2StS2Ml3fUAFnJizlIK04
woT40/DDvLzRmthc69hcMzI7hb6Xl1Awx5oXSZhZWyO7L+rI/WECnbcr/y69yzg00bqGH5Hjc2hk
lyGI4C9vrvdo8ZmN2bqLgDVOSnWO3lbd3uS2hjwrvCxuTN/a+K6E8IxngpbI06Gz3WsOWNtw+Za8
KDZcyheRsy9G6v+OZPqaY5gsvzu40AoCfsOEXrkx2/fcGILCdiUWknmPpAbLaLfp7WfEFyA6jgKa
Rla3krJf3J4BKg7AUSCjPg9fh2asTElyPrGtNeYW3bLF68p8W+9HhTItsDAmsN+AE868BZDRvjJ7
Nz96gzj46tok247cIJcTcSAkS76V9e9O/djRG9Zcu32zQoK95KzA8KWjXXpqeJlnjUoftA6tNNkx
8Y6NlYUtxG8uj3DNwmzZmrxHGqKFgEBhxfUYqR+u3GDDno9gtmER54GQEI3lEA1s43HUQqPcXR7B
0uE+szAnl+n9UhXK0tmRmFcp6ggiBdW6bsVo019x7Uv77dzS7LkkB6vtLdS+0Rg0bkrT3dgORCjN
NcDG8oCQcvAQO3jGvNuA6r5wWtdix0ZuRXsizp6iLX+NOH7RCvKqQKpB3OkdGazeMAWyRa84UtDS
m+VL3X8o9a/N8OHy6izuLyCxIbIGWSOIY729bgePdyoHPPo4/q7RqO1/ZvvCAeC1B/EU257Mn10f
dkKkHAG6PDbkgfI7bMYVA0trfh7CzhyAbndGHSQK4UKw63yw6m/0emUDL5oAJxcaAUBN+S4hg+y3
mfDU4Mcujfwy0vqw1H9i50JiA3XSqez4Lg/D7MqvvADhAknuRnaqrOfaXKkCLy30uYmZI+mVPmh5
O8X6WZyjvrUGrF2cJexUZJ8BcHyX3mHlmDZ2QPgRVEthl1ShHSg4kx8G50wXLDAhcLagfnlHjaGE
3eSeRvkRaKNN1R8sl6/c4d/41t/dlGcmZkdCNgS3Z5PxI3Jvbixrdzj40rbD2lRNjLprurMG/thx
nBc1Vt0tyFzZ3hk6GZu0BlfvQP1wNNI/vJwH4eggPSRkitJTQYpozAxIaYo+2yAf4W68DqXT3k+G
2OugbQqpPTwcDe+Hm8hnkzbdomensEdfZgbr/FjWWBt538gfRQh/M4Csno2HK5r4Z7eI1+ZFn3s+
O1LnRQ0gyy0PulmsLMziDkaH999G5tFuiwohWr1hZDRyI3Q19OEQu/0pI5BpnhSYcBBn/oTXDeKJ
MuXIiLbhvY4+3Mv+dvr995vr++fPjiFNEkUriZgIr2PCd72/TeKuuTKeL5tZnqvvZmYLoltJVzYE
w2jY54TeOMGflz//vV78txX/twF/1jHI87ITg0TfVZ6U12gejHN73IwW/cCEETt9sQF111We6F5k
jv0mdZEHs8vN5S+x6HKAO/l7rebxpWc1qkkqdP8W4h5CsuGQPHbOWk1ocSaBekdtAYUG0K28PTsJ
AQZocDkHPQWye0hEWM4aC/fiOM5MTKHA2fG0i9yEa675UUdyq++bMPGu4ONWdt6aldnO9mjaqqrF
QMAjEoErJoLCE1ilt5fXZG26ZvvbJIOTmGmF6RpjBC7dDyuXTfvubK5mGzsAtzf4rEt+5P1THhRI
nV4F5cd8TfxqKfo6MzMnJeE+g2cHQfcxRyqoL81wJCBeND/31k+8IM4NzWJWVBk00dkYT20lWI3s
Rozal8tLsrLwzuw+yxJAUWSFsdRGtWlzhKt1FjPqr5S4l818f2DOLhkGM8zs8MA0ytsR/dGF+dHI
TpeHsrws321Mu+/spLh5p6xkFPzYmm5I1a2meREpBqgjrOEolvfxd0vTaM8sZcol1ZBiNMn4THXt
SY3I6V4ezJqJ2bEnXlAPWgMT5TB2oVZXH1Tp7S/bWF6U70/w2doTfczkYODQS2gSfU3rrVqj5Vha
EhP5YyD8PLRfz9mwEt6TMjexgXNjl4C53czuAr4hUEe4PJJlOxNREPjAUTqaua8q6Ejgch8jQdWk
aVik3BZ8fTfVD7MUw8OY6Fv+l6GZBxO2phqncuHB9JvakxEfyE/EGOcWZj6sH5CI6EpYCJwrKA8U
a8IeS4t+9vnzF3dS653JwRx0VN4X3XyyxHXdruyraRLmYcy5iZnbMjODVShG4XiU25YhqyWCGwl/
32jPeGVGovl6efWXzooJDgEUJyetMX92VkbULloPtblj2z454Ea2+R+XDSzFZYgsQbIAiSdQScy2
V9AqLWMBKyGNA9yMs2vTl7TN4yb4zIGmuWxrcfJQ0wX8D8ysaKl661u6Dlqu1MGD0vSuqYydLNRe
yM56Mc2VNoDFWTszNP38zIlZGa06asKQX4eIj/px8xMDccE9P4EI3kOzUJ0RY1C67Aiy0jixSFRU
R84/D14Xad1eSz9dNrc4nEluDvqoICbzZj4ZNevcKHmA/A7qfeTRK75e/vzFPXD2+bNNljMX2hB8
iidRudIihEh9sM3FfbXGiL14QM8MzTab3aArNHMwkDIbwpJ80DUelmuowzUjMz9mZj70TT0YqYf6
EVoKd5AwigywiV+etMlZvfMEaHEFVxyyvO/o4hIo2xnCYsjdD3Sbo8xaftVHthVeCRZ+FkmHb4Y8
WTG6eBmcGZ2tVOrSujbbKbMcgDeQxQOJK4vHjiXjy6NbnET0bUA/FioL+O/bE1QHQZu00w5Xxp0j
URTcZc3KIV0cC1o2kOMDofI75GFvq1JVusGOHIWBJLiphQozdu/7Hy8PZfH0nNmZ7YfApYiUyoEd
Ky16yquViVr+dDScOKDIQufk7GzqZEganzT4dGHc9PbwUfOHlVB5cS3AsfAvE7NF7zLA1kSq8P7/
3UwfHHVD3ZWlWLMwO5d6OwhnrGAhJyeI5bXNjZ+spOGWTWAUAF2B1GWOQ2k8mtml1rJjG3zW6acO
iHX19DML/d3EtFRnXh/KJsB9Qq732BlXOXup2pVkz9KJRyeJrbsQZwFecRZTaqleuD5B3AopyoMr
u3AYgzgwPg3On2UHbqI7p/mZV9+5ydkxRApZU9TECzkj4qZVeeyOIL/wjau6p4+XZ29pgRDNAiqE
8/heEZiUhkIzxojgLAO0RLxY0gpR87xsZOm0oEFLByYJuLv3YrqWhEJ0iSn0gTjWK/dAfL4WZSza
QFUMeLtJiHoe0bikafIiEcUxD81xt4q2W/p4aEdMwt4oTryTI1GsNfFIShl4tz46zb25ctiXPn7K
uIBI3AAR6Rwj1jK/BZIf50QWIetD6IT/+Aqcf/7MmWh9VdCCwBs6xdbnIeBCP/b56P+H0CYKrQHk
1SG8OTskiCINmbqdugVJXej5n8t2rTF+fm/MLczOhEVB52hUvbrNu71e3bnBY32Tr2lPGPN1gBU8
toC6xyKYAEbPAv1eC4bA6jJ1Kzrj3qzIdkjIR8PiuyJ/YeTBT+mxCKbMtXGlaZ8c6xlwrzRsWL5y
479LOE5fxEb8jy+DMpI51yopoD5t9J7f3CYiODE9eFE8acI8S+ywyelON91Db9t7cELtPKF/ttI8
DZ3RXZOBnDu/b18DpWyw/eD7wIW/da6+DAQgPPgaBuS1Ai/YtdJOYzV0j32VArqUo+zvOywNrRHa
bZf31DeatPNYC4dhahIPAHK1IfI9b1QloLVG12dT347AKu+StmFXnuSg0PGHyMuSneZqn0Df699W
g7xKqPNHbbWvNqm/Gn3z2BIgmrIgedD9DABzk+l3iaHqbY367CYZug8FtKTiApz6QOqNcZ1ph9QZ
w7Tvt6U3XlnBeIfrLPJkEhdNhjpFz3eNq6Y/qNAegmsxlmUIpZdXNKbeOK1BYzTs0cgn2XasnF0G
oGWbo/QkBdnqVD8EJq4KvXlgppdGmld8JkaTr0zZ++2LYASRFSC00K5Cz/jb5QqaZLT8sahv5SdG
rizyF8Lhv770/4+8lse/5l7+87/x9y8gi6wzkqrZX//5xyuvM/7f0+/8+9+8/Y1/3mZf6lKWf6r5
v3rzS/jgvw3HL+rlzV82XGVqODWv9fDhVTaF+mYAX3H6l//bH/7j9dunfByq199++VI2XE2fRrKS
//L3jw5ff/vlG3T2v84//+8f3r0w/N5N9nl4effvX1+k+u0X0/kVlHLoQcEJBRQDf/zlH93r9JPg
V/xP3BUoDELXDwyGCD55Wav0t18s61f02IM1CxA8HVB03MeybKafGMGv2OuQkUWU8ddPf/nX13qz
Mt9X6h8cAWaZcSV/++Wtu0SpfhLVdXFgcbVDSMyddspZVARwAJNpPeZh36L9NVCybzY+17KjZ5D6
wavd/oeCSSgCgwMG1H0oewdgrQXD61uDjuRO7rapHUK5kca1YWuxNLXPLa+T7WW/YDqzwaEEjQcx
cJxolcc+f1e1Qmm/oL5SeLZWg0mMTVG5Sao/VIGlWQOLLIG8f5SiQ9gw0Kzf63RMY5/peV0YW1a7
Y4sXb5aqPDOixKBkP7gKGGzP6ORXSwKtWTJtJHuXl7p3U7gWdKq1xIwSrSNZLEsnf2iU72hbKGMC
1KE1bmHdBH1WCLQsQAA2So2qCTbgGjTKL70BweGtU3YeQZPn6GJFTL0vxZ5DLpNsOTVkEbM8T1Rc
2D5IgCTzmX2XeA2Tx9J1M3OjtGrIb2lF+i8NaFSu6wwE9S+M9qV964/EOxInS+ADvexL0RctsECO
wbrQMSXa/+LEC0bbBffT1CwVjkFelPcF1ZPbcuxzKwgzD/SyYapQ2x1iN6kdKFl3xlCCS455tRVp
0iq62EiBlgfItXcFJgbb+wshrVE8cy1VVlR3GnhDr/uhKUTcA+trllEA/U/j2k9FX4EJu0cPo47r
whjdAmRbrnTA5U4Te7Q2QMVDJmMHdoWcgqsj8/OMxqKpyu53kdIOhHZE4/yj35VD54a8dJw2CKnQ
W/2TBzJ9OUTQde1lMV0JSHJufHBBjGqLGKuEVK0LbWYQ+AyJhkbNrSxFF6CTXpc1lHVAaptW3r1S
wmXylE3duEUMtgq9IZHeJczXQ4Ze20pFZep449FTwkD3f6ao5bH7sfEa/UMiuWBPhAYUradDBX36
uBq1Tr4UXCtFgJPnD8MJA0DgB94A2Tg8ypktaxE5VVoWTST0FLqQIXAGg/iAIp9k0FzR7PtEOZoE
0j1rWdzbY/0kyIBNJFo5sG1Vm6UWYx1dHltZEwC8nIEwFTWowsrjUbmU7dsc2qdRb4BPaNt5rP4y
0kqOG1Wh62o36pVFPjU1K2tItNQmEODgJFMNudd6PSNRayaMhxrmuoxNTnkaCkQjyBCWgScQP3Zo
fbM14ge7JHDQ1NrJkcW6IC0JOfOtey9vJVYTndc51FuzxgIU2umqq04yp7wz3MK3boq2F8V1NgBG
1kJnfkB1Q7fHtH+glpJynwio69wZRW/R0MSpMO9cLdcBGejTznU2wPckZpy7ea4DVV61uIyJ51av
elnY+d4pm4FcS9cj6M42jfqzbBqnCHMn6w+Zqmz9CrxsLXAbBZ58ZLyqBa6hZiPrXNYG2hSCsWm3
uOo1l21LByKLkcqR+cXDwvdIrJIU5OtS6gNHy0jF+9CCrs3eHKRrhyAGz1mcZM5AALFPHfQDVBov
Q90RMt+yttGjrqYO3+Mt4+pbojiahKusC/SNpak8OIIyJZAA4bPuY24Qk9wmOMj+zhFmYzxAqgDb
F+0bBfiAyjLpXXQU91UPQKPNHUGfe65phRZVgdGqW9fnCQ0h16Bl+0FSR4sb20TcoruZ7kYWRXv5
DadUTw+a6RdiV3dJ+pUjuhijdHSYGbpFjt5AM0jJ3UBAihX3pT4+ZEbRplvHrbQOQn1cXOdj7/cQ
7emcdtMCFNrGJi4EFkMOqekfsCs7Lx5SJ7UfO83su4kKsSAZmtj7AM76GQCYiuW7Gg22dHwe0Bxk
fEhSY/RjjibFofwDnMeDaT4b6P4PsC87itMsScyqjNdmCJiGWbqbUo1+030lgnMp/Ki10bgkP7dg
zM6QrLWGVrM78JOlkom/XtF/xydvrt9/Bz3zwOh/jHreREr31St/UPXrq7p9qf4PxEeTwsP/HB7t
XsuaZG8CpOkX/oqPbPdXDxE8glHE7gjkfcQgf8VHtv7rRMyOWAed2zY6a/GTv+Mj2/oVgnkIgCa+
VHRNmfi4vwMk2/gVAQaO49RJhaoI+jt+IEDCV0FE8v154U2NlPgP0hIuuiFMMPe+jViYoIHX4nmx
GX0l8h0SunoLR1m5nzJH2mqL5ihdRnBplrt17bp/NNvCf8E37g+JP0lGt6MLcGcOIJgWmu5oNlcg
JKPFtcS9+ruTNBma2BQL8sjPIIS14yTvINU4tu19b3pShISYFYcIpfT/UAgzmlAG+uBsx0Akt9wP
UPirO5XiTeKVWhmx3KusMNe7/kYpA/x3vtGYEfEM8Cp0bUL3WasHN8othjtiivLFdqj4s6x4F1Pk
sF7GcUB/ZY3r9bkMeGGF3lCAZNkrUv0uy/L+WYnWeww467JdmqQUtBUUGe3QHQhgGklnexJSYmy0
w54w+eLmwviacmbYoTZm7MlUWOpQH4jVhYkacUZ7owVhtI/TluK01/nvTuqO1zzLIYOlmYbYwYnc
m3btQ7eqC+orE2z6+Y5Jrt3VhdOVkyw3/ZrSXBtCdFENV7VbBXqot8pzN2k34MbHrBpGhCZpBF12
rbUtUuKBzEKVcKCTQShtBhsKLoBkk3B46a3Lreq2rDKC60ZrzD9syQ0alm5Rn9CMTyDRJfXyd6pG
uBY9t1HUBfuSf1/nFnraCuKnYySY7NF5ZTPd3GiaXT9ZJZjYi77N9VBYOdHBqNAZLy14PuuIpMwH
VCjt1FWb1r67T/Shm6SSKEsjw+SqCQthCz/0WDMeXdxTTsi7oav2PrVBSQweAG5v0fFg7tu+7MzY
1bsCHWRwjI+MQzA10hLqkSiwJ2pPXxlDFnOPZ6D36ANvkjPXPHElEAfCkKPjMSp4KRj0MALZRG3S
VOZeCfDV93ZQ9iH6pvx2A5IGBZ7QbBJpDGhtPvx/9s5ku25bW9fvcvrcgwVYdUmuStKSrSKy7A6H
LdusK7AEn/5+dHLPsZZ9rZHbPju7kTiRQILAxMScf+HNg3tfLwgK1wx8v8QLIkSZWVsqdCzWWJLg
SsJFuZ/+Wgq5TpvSJOwywx8r52pN63wMcyp2n6k/IZ8Su4573XljLHfK8ZoqNL2YohfEZrfa2VVr
wURfNe/sro1ThGJ2MVIx29gwgrjUHDgZbr+ux7yjMBOITNr2sfEknneqtmry2KpIs50SxvKpHhb/
Y6uZWheKwcPSHlRj79ByUBN/X85qryvpf5HrwG/qxtHHdKyl1mDVhh1mRq4fKfqVxW7OG7at5Swz
aoxO6qY7X1vU92Ixso/uuKLy4U7DsNHbpK1OqeNndujrRIhg1Tv5HSfH0kKLRBNFZNic59HUcC9B
okJrSnTdYohLVVMXHN9LngeDLzomUwj51NdZ+b2cZu1Thas2Rn6yjb8NbYsiFDtwvrUnc80j7j6U
KcYe19SwkHlXBYUvS0BVmZF+8ArfnMPZ6uB/ukuqJ+Ew4OeMQrCRrAFUzjKJ+hVzr7A0PPRCwE40
a1Bsi4dbBBr2V7UYOg7YAbOL0CombJhaMbNPbV9b33M0z9nGgKvI/byh0gP26CgpAGp1HNVp724V
c2/OD0Mmc5hBJTDzfbM25rxXWkJoggTqWEflF1RYGjUQDq1ESMTCcOpFBwVXcXR82lmT+3TNXTKy
bin9vT4V4rmxJdo+nrdkT97Q+F+bWB+fKQlw8Zz1rJ8O1EMTc8/le3j0ASGg3FNOhXMc28Gsd5Ya
0Q+NUduc97UykpbIA1f1hcdZxlPmVNmy151efFp8+pcBLz7epy7wqF3VatN8lM24WoekXI3hXsiU
FaJpynbej8uYjSemUftc6/i37Oe5n9uIa1f3Vc/mIWT4eJ9XThV1bXYnunIhCHcjss1p41aszGo4
AivzAzvW7VCCoA0L9ML4fDbqKYkN+B7x7UPG7e9mbepzPpsC7md8svn0XlZfe416D6pg5yOD1mXG
HKAheFtgD+2wjat2eic6/aVnbN0upsDK6ZrI8WCNAKXjeA5ShweY4HlbXn3tANv08ypHY2l917ed
t8uS9rqX9jM39K+qrx+4Q7JJ2/1kmJ+N5P00dOeqUJh1qaPVp6d+yE9t4u8UxNtVR4EmKd8tmdpV
XfosJw+5Cbvrjq6cH8c6xjozz5aj5XArquv7qdIIbR3uX7F3rlM0osrO3ukdAWZ88aqsDqepiWaf
0Uo9OeR4TlZz7F35Vv7BVla6H0odFnJeRtxl9tqKxXRhiWgtEDq11BW36OJK9JZ25VXjY1KIKrBF
H3HvbI5zcTSbip2q5KlItjy+9o4yqbjyT/e9MZ4mx7/yjZbYkyehWL6sk44Ww+yqEz//IZbJhz5H
BjmuxUNZZFeTm157BXJXk5oC3Vt9Yq06TN2iB5rOr20TcZeWy4sN1HuHIk/vh7NtTG5gy/6p1rc7
FRtVohglzH06Cbboep23+lVZG9ezATa4glfe2uLdmM6sGiKOXtSnJO7Rb/C87llqDRi44lvj+LtO
L49jbh515T21vbsEzprKUFVe8bRi74fQ+rvezHbosFsB+OMzscjiHl2hL7XkzS5d5yLEt/PJ3QjL
g7ElMuXwkjXmvewqLxzZjOG46pGrlfuu6R4nM38mnIa4D3DNqM27adZR6xsaYkAGGkR01DS5r6sH
uujXXVd+Nsv0wxIPHmVGw3h0TS3shTkGWIb5QZUaY8Cl4NzPiCTlfhqOdrPcTSm/s2UD7Zqxm4GY
aKa4rkb54gmA6407GefZMFQwLM+iRbDTz51vDBflXnGLFTIM9mGy/aiyY1K0yjjnhoAzHncHj3Qj
Mlvt6wp9rW7n3Vqu8ZXZyvahFy6pibnCI9GutOK9yMHl1dZ9Dsetp02QBbByYGzrk/g4ymm9WYsk
KjrMgjZBLuwi7kwx76s8jYzalAFoLyPIa0z76vYg5a3kMn2ixHdbI8nXasNJlrXPzGdf1iw9rxXu
wDHHxpLcao59GpRDgSIPSTAyVKT0qK6sB9OuFXzqOTKdZJcKd9yl7drmZD94BhVeGujdYEaiic0A
WsxxgKYLNvesZHJdYD1lGtU9Zl249hY7m4ia6P57k3PGRm2xMIw+HOPi6HcsNr87JCpKvSKwyk+4
I+812f9FkvGcIdfmpy91692ggp6pW21EP6duHkZlXTkxn9+ePpMEaiFqd/wwpYRkneHPPJUl4s6G
3Mdy2I/+V+jxN4hq7MYhjs+ltK/1Id9rJTR+T8XBaH6bDQtnH2HsurTogj7Fn4Yzpj30q7kGAN2P
RtLv8hoFOJDA2D1k9afYb96LNtFpLlhAOPF6ipLC8TEALN5R0Q9K39mXfUxkNteXolNZ2BYAfel1
j4GSJCP6OnyFZrlv5naK8nUkRa7F0Xeq29nur+tF1hH1tuPcZ8/VnMqIV2uCZi58ChHdZ1Lr6eg3
n9FjazsIoMrPAmeooFIMfKBTsuruV6sc3hlz3KVcC4bB26Wajofv0nt6vW+KUaqjdKrik68Xvgdb
v/RyOhz+ssv6QU+jtHFwjx7iUdtTXeMs6NsxuxUTVRjw0JlANcCpxIu08+qzISo17XBPidud48aO
DOK2whchtu2SVKuuMxRnxtI42s5E7cBfHE7EAbnMQLRxf916lDsDbemtKy4w4zfmtphOphO7GVWp
GGT00nrOXZ5U1fcSO941iHUwoFKTaMLBMZup6yxJ/aSXbjrdaAvp1Tsnzob3EIXSdNeXk3hoKfZ6
QUOVoIzSZZOozNXSIie46muwyFLqlFfcFWWHeoSWsXi8GHp/Q1yGVETju3k2+z40hkG9K7V2GnYV
bCo7WoZqmY8cPboXqSUZOyj7OQ9Y1SRIV/SrBceiZ26JpV+azlVTZNoHDIq1WxITRfEDYetd1Sv3
qzE4HDNtOw7Ivmn5P7rW/1tm+C+sc/5YZ4B/9O1VmeHHD/xdZ9Dc/xD56cs7hkCOmaoCXcq/Cw2a
Yf8HnVFKDRttDaYOfel/Cg2G+R8HuSSTKzlcNx0Jov8uNLj/wXuKP+V/Plg/Chj/ptBgbL3v/6kz
2C6+3cirI61OP5Ne4GVvPx9YUlaVnjU5y88U6NFdyTxv+sY9s3UiPdvMvIzebKJC6jElyMqd4JhQ
lftie2OlTsXQz2+5kFJF+eWZtv4QiAz+7zhbh+Wn9lBV1Z2Op+p5Vap9qErN/tjOqvQjR8QEEz+Z
/6KRQRHDHrlg//Tl/imV/b87U39PB8pSVH+QsELl7KJRVM6mFk9ufq5bpO0Sv7Zv5irmwDYz/f2g
jPTLvx8OkTEXeSkaSb+411nVQsW2zM+eKHM3SFNZveTdFvu9posmt3K//nm87fEvv/bP410gIaxc
QwqB8QxzTXdeobcnp+v1g0cPavfnkbYW3i8jQcSmgoWAkXVJECNraYHSF2eUfIYzavfVKU/V9IYg
wu8WiunQ/QeEDpT5chCtz/3R6bNz443NQU258V12mbxReV+ezHjovoydM0eydMw33u51de7vZQIG
gu3CqCDtL+axL7gu1El6TkzLs8K2FtbeKubkfjMJoxoxTtfcBCeqYo52H+dN5wb/H7NLF5clKmz2
ycUO8V2pCltn/KLRd61ErDiZu7e06V43Mn+8JM1jQoznMop36YRa2N6QD016zrzMfhnpgBwMfc3v
lqJIz6SYb+mkX5ha/DMe4uJowCA6RX/h9bY3F68Ab5yc80U213JptWdkILP3DQS6O8/Ulo++qnq0
mOi46CNthj0aUyVdmblW+z9P72+2Cdtx+4ttieL5xeed6omoGSfngYwiHNpSRDHckGD0m7cQu78Z
CaNc0LPIam9N420b/RTqRqkVdRW7N5M5JM/WkuUn6aPFNKM1dPzzO/3YDBc7kg4jktAAxICsbLXr
n4eqOiKZm1s3mZ4ZjwNT+cltC+9L6xfreEUH2HnC+TZvEX6tis+xNvpLqMCsv4Ht/83OAazI21Jx
F5x8F1O72Jldt45xY7YjV2O7d+mQUqM+t2vR7ip9Xc/UO6qnVZXVqSpF/wbk8zdrWqAp6SAdiMwe
2pIXk4AwHWV166ZJCo+OmD/sizJFLbVQ5PJGnZz+/aSDIgagtHEZNgeT1+ONvkg5eM0bmAdUUitZ
IOo1un7DJblzx+d5spYbmXrjh0zzjKNGafiDzKm8/vkxfjfpPz/FxSoj0NOyb80buQztO1Op5NbP
Y7rnuelQaOn1uzpX00E1fnsYLD99Y+X95igQmxi5A/aHKHJJgXFqqp7zatwMS7VeFYNpH40pQdb5
z+/4m52EgSLyI767eZdfguOQpY/1tjVutFgfdhCGzcOQVnrYG/XwhpTKhbDMj0BFi8ekCUSGxm1g
m+6fNq2brBO9ZwPt2DV3wilVLlXFNB32mjV5bhCniTwrvZ9PmanMqBZ9cWPnWoeXSGV3j+6MF5Et
Out2KWckyUxbUkX+82Rse/lir2NhAjvTQtNvkxR7/YQe1z5N2IjPtVLdzLIXO6NGV8LMZuegknS5
X13cy+PGbd9a8Ntvfj0yrHNhOeBfSJ8QUHg9MuV5beo051pTWfEuLkFLJJkYdwjo9QfdLhFQc5WA
AEMNN68zdcczVKfaMZs9vjh1TKfdm9/IEn4T+TCYMn5YttLtMy8jHzXTuQHZdD3JptzHqhjPSZX5
D1nV0rRAH+5euu549A2F6oqBLVhGi/jpzx/kN4cbQgUWIqLksxjhXSpu5unGzqnda83K+jM9EvfG
TOIYHoPUImm79b0mWnGgyG5eLWKSlMwsGBUQu8M3HuTXffJjJtABAX8Fx4Grzc+LNx8Xa0JL/Tqu
+vxr7NhtlNjLyShqJxonVaKIUC3DIRlkd7Q6PfveWrH1LKSPA1hqradUd8C5TELeerMSb+2s36we
MOw/bkqbivnlzjIQjGECrWvbzBIt9MfUjkalxMmkcn3uqs+xvpY7kqw6EssU7xQRN0xGWO9xM6CB
1ljTBpj775bx+79X7s8Xgt9ckICOoS0DGwTcNoIKr+crEcOiFUq/xvFgRHfQrdr38Dhl1A7kHknb
lvcKJ4RwHPvPKWoFFDQb/wRPRd2lMgHV88bjbMNd7C8ehz4zoW6jwV/QItq5z7PUta4TVSQHSSXE
CORCn3NcKMCusFce6UY298ukyUi09a1mcdb8+Rl+DS4bmA4wu+1vEfCHvOdP4W8caH73s3m9NTv3
WVYinGmMehHRBio+jsqRp9noPxa0id44SH4Ej19efuuGu+S+23319bfIajFSgTGucyAUR7ih2QEg
rbt37VK/K6VvfDKoqnzzq5SAXOhZfFr88uTmnkCmUg5RhbHdG7Hl17mA/sY8wL6wSFsvQws4qiVG
tPA6a5r1sw6w8IT8aNIETpFseqSDQ6+RPml1BLz274gL2zEEmWAzgQNKS3gzLpaCls6CXn6+GTDk
98OcqkONF/KXP3/sC9D5P6OITcpXRzjoF06ZDR7J7Nb0enVVcwtTAk3sSivCSYLlswZX7EuWwyEv
Yzo0xSKCym6tULmptQBNttaPzSBETvm4S3Z/frLfTD1HDQ6vJM4c+v7FYijjtnQkD8bsmMelMSps
YZCEjRczwfCezoFqYuDTY/xGKN+m9fUidOhQcatlcPCklzrNxWB5QAtozDiFV4I48uSAfQCgzl06
0r6PyjlOWHBzgg/5n9/4Qg1n+xbcdbcMhxyeA/bylQfP98S6pNfStZsbq9OAAEIHQEDPeOopaELD
NrpdtS53ydQ51/Ms7b2tqX6vcZ2grC6L9zRBsrC04+HBFd0736jXu9Ww5bnqps1gK3mR+vg4gmC6
Unmc7+q280Mpe23n8I9v5Aq/5uKu7oPWcrZsgYTtIit1ZQZ2fXSvcKRgf5RSetGaxtZB2p3f7Cxz
Te7+PH+/JqLbgOA/CZzcupyLDcNyqUzgpleL6ye7ZPS6fVHgnvLnQX7zVuxKHeyOjko5RPzXMQqV
WSCWuX1VaUb8fnJFFYNrSGh9GEaJUeKaag9/HvDXA33TPsPymA26xePt3/8UjmtwO2Qd8mpQXRb5
/TLtytRw9ppdm2+8GqnKxdqnRkXKS7mQ78YLXjIuurocl7x0duZagEHqEhssbZ/o9Qe9dlQNlGiy
28CJq/WD2RK5gEBr0kRZyZpqeu2xczZng5TXBrd71OcCw4JemTIN16VLx93oqJx+Qp9VUV57zqF0
/SU+Ubtuvo7NWn0D/Nl3D0qYxRqKsY1bhDZL62mWZXEzWYP/0ne9SiPXSNvPxiLcAftVZ5gBY6b2
vKP7Wr7IdnTBM8YpbXMw82jp8rlG7rxD7+/N0YQrI5fKRiBnpb/b9GX5MiTmelMZHZpStWfJNcia
Xqeps0DFCua2RO9QX+ktOa01vrD55feuXJfrgrbexH87FzIYy7H83oPEHKLUUs63xs3ze26o+ve+
Xsw7K5tpYqSthKudAL/4Ug8G2AetWFd0Vylffc4bx5yCSdPjT6IyFKpnqFRaUTzr+TXK18XdWJYA
peG4a48UAcz0EJdli9RlVvfL9ZqLZg4lssMQPswF+HUSwxNawOcweQ14c2C3zSkf/To08077Jrn8
/DU0AqXndHF8VnCrjGnn1uVgHOBm5HSeUvnBHGGFwTYc5m6fp0nX7ToRAwkzrdwHsDvkLuBMR2Zp
UI2x/d2iC3qlT6XzLOtioIfPQekFQ1XzI02/+nR3M6UQvx+SFsSCZ83XAFPWLBqp9vbhoJfTGpZT
3NG8ddqRi9MmbZzWCuhBX3MU0jn35mPfV6DEB6QNNXQNs6oJbUCW7yo54afueE7WRYWWme9FDMIa
e4JpvhpyujSBoVSXhI6ZbUCeVvI8nd6XyS52ErQL06JowcrHuedGmeX0eTD2aX1ItcJ7sXMT3c66
HlhbvZUtE+iVenpiM2gYpOk2ysI+zfIBTyOhTrAYq4+kVSbuBUUXf0GldPswdaJhhJSp4jSarnwi
NC5LmKjFeqR9nj6nfbfIXdEv1len5rTFDrwT9zTTTTeKhwZruWpVKFiwONetXgXjgTWq7IdZFwhB
gEgddmORdnnYOuV8XXpdibJCxq05kMPUFcdkkn52laV+k+FRlCN6qvXjSidscDXAc26hXlono6He
VSXecgbszEM2F6VGZ3ut0JgBjOlHSbO2emhoKS5DPUtovBY5EqCHJHdJ0H2z6erD3Cw41Sppg4yL
Jc5IHGMAOcIW3cIypGs6jqiOg5PjMzR+GYBNnL44+eQCsBMuHcjVttCzU1ap7305JTdi1tcDPT+9
QC5iiD/GflV4SHqB52hJCdMwA4DkBGDkxI0FC6KL5tpOupPR2NZxQVKqCWJbz7wdLnM4NOlLLa+b
tli7sOEjT7vM0+MvwknydmcVuldEiYRpEc1dpYGHweX+Y+x5+fAOWen5Hgcr5Na6OJsGgNdQGygL
ePFT3RYZgtxF04lgmPXWg1KREW7ieeyKSHYWCVS5egvotdbTq2jIprEg19IbK5h6lPF3HJj+C2rv
NP/p8nvuzgdS4N0UqtU2z71mVkFeGqT8a07kEXHrfUk6gbO7ojT+srqFeVXpnfdo5YIeL15CUg+a
otCqgxGvptzJzpn6sCgS0w2Nse0fIHi4MiolZYJgMLzcolhWE6cBCAC5d9stzc4yc/wrGwu7CI25
qXNq3jl5yWjUCvVEbf3L8nqCTzKZ1THJGyTm/XHWvruZsFU4CydDPc5etLs8XrheOYpEO8wV4Tco
zH46j0oz6QO3TXPnWL0Ezrb48wfdmOaPtinxRdMrGxx46uV/8QGm+yR29QczKzUr9Cpg2WGV1Hqz
a6oGUzbPyf0uiOFj+MHiG2m9N5PMffC507rB2tBLCHFjM28cy14/+iMJGIi3EmajNfkG0DXbWJFO
l62eRE02d04wTR7EAoWFVRnOc2x9tb05O0MrALOmeMP2aGtr+gD7vP3QZ6v5ZdKb5WUBUOnsnFSr
/kJGhUCUS/9Jo497C6nQs8DP1ZqDBLHujEEuEmxasmoa4rBUnd3uh2zW72BlYAwwlD5fxgd85YSy
3Vwms6Q31oC0XHvfeObAATiU8zHbQEemmIxvFGTj96ALyUQcfXHum5iAFnbr6tJdI9O+KXO+XCRA
drkHkvvWC6Z55azERzNOolXXu+/gY/TxSOyF1DCbxpjvWq90RpgnfVEFE4uyicDZFc1Vb9vzsz/3
8CGmbHLLk0496BlkczFF7KtxOCkkPuW18lLtEYKFvdO6EQ9mWPPJEJSrn8M8qevyr8KA6RGkXey8
07WuBJlYtZij5Is+GKFTwf0IoWDkLPpRGTekLpTtc2jFMpyVRuy27RQiyaDFSC6KZW6+YYFg1SHE
pxJs5irkGLrS9qdTuxT11ZqTTsCgK95lM62Vb0AKwGdw4owByuH1eLUMlgnKKLMa0JtGAwZXNBk+
YhaQ6cAqWuuT0Kqii0iJ1ibswKIWUZE708dCOtmJNn89Ace1oIEtk6Hd12XVgXgxzeKrR7dMhUuK
ZdreK5F2CKQwZBzWVjXec+cGUsngG4FitKuX3pmWeS9cOfXnWYEqOyWAQo51V/YGmFCyUwJaab+k
a5zcDqvTvswZtuHBVOPbKypX+9JYfjJRUKlFhSJ6K0E+jT41IEOUYghxO+kIOH7+YDnDclsR5elp
kbVzKIwD8poSSVktWLtSv9K5k6xXcezO2ocKTkpx0GM8/k7x3Nbd5uYWAz+xY02cDeIPmaHiWvEe
6uykh5ZWNkUS6H6cztHCiprCPgcFvivaQTcR3GVpBhD3GiMAH+r6oIDX8clpYjILjOxaSmk0pXal
Y8vnvjPyOEpcNwFr4jrph0yXzlcnnkHk1RPJD0COzPwqRne+s2kWgsrFOwMIiS2duyl2wQ3h1Ve0
gVSV7gVWzQyGsUc2DTh+5jj3VtXqweQmBmmRZ9nPqZalNypxvAeU1tSDovD6aBmpsIGTtT6n6Abl
Dyo9brOdNyyTDfJ6aq8HfZN+cy0q/kIV6pst56EF52XZjwv4oEffS4CJU8wk/q1m7E6Bq7fxu5Tu
zbxH2nyI7ztbJjNhyR62PMuOO8C0KwhzMPsIndZu7hv7Lb0+a+QKbbjk9Xb2NHK6c2eVfqq0bogG
CHhnz8RvsTXKIT2Q0RNTwIV6aOwB7bzV/Hlagbb6hR4W/MknGDpyAeGie8suJ/ye7XGaHldbr7pT
rou+PXazqu4wIHcPBJmsxo6kRZAyQZQuh+ucAuwRjYi/wYqs7lsQNbtW1GDOhsQD2anPK+ekRfiE
GwXtzQlFrroVb0239fcAy7R0L0rgcjtTL4qVRHf0v4Pza2GTxX1VRFUz8fmUXw3G2S8EKuRAchIc
YrxBgGgY17pAJSO2H+pyKv9qU35qX3Dki3DS+uHjlOYw80TvdtW1FydqDeWQKSOkOGp/zVWTfx4y
4IYUjvkmkWN4/RfSXV8P/X5O6v2gBgo/U4tjKAHba8bIH4T73GgZRQHNWatHvats0rSJjH1nT5Sj
d7oTJx/gWBln2sfrJ8hKxZMYauvKK0fAj605q3u/kt4UNlM/HhzkXQHOtmtH+qMmdYCHWcVHa+of
pyb3D5YmgcFloKubgyVNbVeTelnnhcm52zRP8mOb2d4N561IuaHoLil22iO0Zh3zqVowSbGn5r5d
5fRYi0R3AJaj9hp5czF8qUQzfVRlre4rFhXGK/6Qw8RbxqaO/K4enCPhFQOrXhl6Ea552V3Thom1
wKfczNcHxA6McBHLV1kOLIdU9Mt5TXiZXQtG/6MFrBCDLYhlXxeFQVU4L1a7bwHUM8HWED+AYwaZ
nvSquKUjXX5311yfI99dwVybNsIOGuh4mCeIU9lXWb4scwRDFQSVdAvP4HqF/m/QdNKXodd2YIy1
cgHkK/xlcCKrXaQItdF2sOlMdXUDkBhaYTXFdrFHjQoY3lrGVQSTLflGScudcKhxHNixg7Y8OzIf
xcGd9fh7aUzmybYU9DZIHPHHrSlxmw5KZSe+AmL//oj5ZGqay5Mv2dp92aMylJRwO+Uq0vkGKcry
IU64AR/dzlvSyPIn57wWOkA6cj+sXaZOCS4lY/IllT3YedGC54wwOOqAD4rE7kPfAKqMKj4utI5Z
ae9HU6xD0CXcaiIuOfP3tcBidS+VoZUow6YQ37radz/W/MlZzV1/30+lgQ8EU4PdMsTQoHNi/7kf
CRL7th9cA+h5U4G6R3tEC9dk1J7BK6mOo5qG935Gaf574dbaY5dvasqQUjPsiCGa85vsMtuSUOTX
Qt9O8iW0rHKFJ5uTq+2qeYbhqFV2fWVLOrR7aY9kzBUaXT13JBdanZMiABv2dWpPZ9na+bxzmmX1
w2FM/U8CfZp+R+2lLThWtOZdIhO/CWXnZXOQA+27xa+31QLw8Nwpm0VTHwdpgRUtBzTy93OTe48w
5qXcG5Bm//pRsPlfoNx/0cr+qXa16SG80iu4/lZf6BVs//0/fDzjPz5p9iYnic7+VuP8vzA5RAko
8SIBSZXQMKm0U+j9ByYHfo5KLLx+wc/R1reM/4bJaeI/myrS9ue6AbsLocp/hZNjkJ+qvkhWbLQ/
yH9Uk7FyBXD0usoWc8or7uFf7AUqgPm8GPmCxKIFNZ0Udylb+x7l+xlfr2nMv/lKWW5Q+/Wi3cSN
Fs8QW71V8w+6a8P8DQvEPtTHn6byN42q12XAvx8QmRs0DlzwDb/0v83Ebdq4GL8uqWNQPdViUYU2
N/UpRHAEx6g/j/a6lEozgNogLk2gm9DgpzuwFed/KjpO6yIloTHnxgFpSPRr+UTu3P6rgu3fo6AR
gY85ZDgEui4mPU1VYaUQvINkq8wUVd6fytqd3pA3et1I+GeUDRGDBuSmJGO+fhdPb/zENTsq5EaV
76d21m/9JR2PtWODNE81f6en7TfRJ+qN13v9yf4ZGK4otWj6eWhhvB646/ypR28Ysew5KQ/KUPOJ
UnuxNxQE/D9/r9eF23+GAsQlaFJtvqYXM7nWS4s+pMQI2sBufBw4CNK1+zxr63fdqv6l/wCdbtwE
TXojAuIqaMqL1eFzR4BTYUA/VcmHAUrPzhP9N+UY6xuvtT32//RieK2Nhe4hK4O0k2HRz349gzkZ
oBRdCgXUMLC2zrNqV4tZ7Do0AEIbZNi1L2P1Rs/vl7XvGcC/fjRAQTqwMF8PGouJvKKEd0rlnbLM
Orfjdy4t6b90CthejpD4A2JI5/kHpvjVHqO+jFAg45ARNFB2qZklWZu/1eD7ZWkwDLX4H39tMImL
Bred58ocTOgWYgMepS2y6pRvxSFLisdWinOZNGg5iEPPPbTr5JHlckRM5bTqzVlBowwM2dxazvr+
zyv2d7NsoPxmm/S7Yd5drKEJnFiT+loa5LT7T4adq6CY4rcW0C9bkJdHxJZ+Mm+OLs7FtwTPiLiZ
YI6rWc5QJoyGFqbd9y1mNVzb3wJi/W6uATbQ8kI8F0uDi+GEHxeal8ek2Hmi7WfhfTIm77r37CtK
zMkbMfr3g20dUhfBHd7w9Trl/mXQ5GOwWVT1sVr14c7IGuEEhWaZu9jsureW0q/bcWtMgjTjoNzQ
LhcjxvYCz81gO07UWG/z1HvuDShvDTQPWMoQUg7a8Jz5CoqIGa1xu2L/iFoWzlEkXlofiISnVXX+
lGrNW8L+v64n+uQAJyCc0kg1Nlb/z7uJwj+4MY8WwJiMJjSXWQ9NCwD7n1ftr+uJUWikAPDh1CLJ
fT2KQUkCXQEXQRLKd+oaHbJkiSa64yB044x61p+Hu4AVbQGQ8RxumT6G43zniwBozTH2vXaSgZuS
fXU1TQ4VdOxfiu9CNjBDbCtJnnPya/zAZZ94u46bxQc9zYUXSXwp3pCj/N0kY1W7JVw0B9FVeP36
A7car5K8flX4Y3+kcjAuxwVuv/nGi7810MV51uRAg2bozkHd5diMkibs4LS/FR229fr6eDFJcSiU
AVoETXfpmGQO0Fedidmt6yk1Illb+gJ/33Ke5gXj9eMAoE6dBO0j1GK7Jn0rXPxuNVGSRQIdNTeC
08XXbYz/w96ZNMeNZFv6r7T1HmmYhy2AiGBwFkkN1AZGKSXMgAOOwYFf3x+oqldiUI98uWprszar
TVVWEhEIwP36ved8p/KWnIZHWHraGi+sh/s69YY4EJN29vaTROvm9MtuuwC/GQYxrsl/efnb6ZhN
G8glnFjTGXkNR1g63wi/ZM3i2KQ6BDk/eDBtVeNTbyVnX5NsXE51xMUHfxuJ4X8kewQkSmjNzTTQ
qxMtE6kQwqrffqO+75rvfZaO3nXAFPZ5gIVIJKTeSgUEqLVLHgdYALALK/CCPNDlnET0PFX5QZuN
Ct1sXy36XaZyNp6G42lfh+mwJs2B8xzSHMY7c6nFxuKsQ0wo9HqdCZXa0VjwmSJtnbDqBebYDbtJ
ucMUz72yDjVg5q2bWuR/p1oaDHEjtdS9sNpgTWPfqIeMjzCU5UEGtHS2YWXrMt8k3YxhZZv08aCr
oT70gd9357znzlcKIqu+hObVm+TFeznTAxo+eDFta5orlz6ml41RNtUcKRj6prk5J1e9JIS4+pBp
E67/C73FZl48FqIxUg+uRVYClZqyegps3OiG0rKIo6m/+LGvpf149NpkeEJQOtyKuso/gKvxhogx
aIvtr8dGFHV41RfMfsZ6XwZllx507LleBHWi/DoNdf133+M4o3VdEjyOVYxZ3DQnsH5WL3nMa+ym
Bzm2kAhG3rYcGIZw/aNR9X6581Wfu3GuLBza9owbDt+klT9Omqv3F2uDiiyLloFYYIg3nd5/0Web
BgX4Y+0Rdpe/egR/oijYBgeOxg3O7O48oZGm2aFHt/g2DfLGO+/qfpsINJRZ8ShU4WKNTaoDvdmW
ITc9c/ruhpVumY1yCRNGuxWjLc0Ah5BWubig4bp8sp3aH+lk2jXjB5XYZyn93yRMrba2KuKxZtJy
+rI29FBYjA3D0XeBERXZqO6yvtl4Fsbi3xT+xrzchi572jFrObC9pkrG/WyKqg29WeTqqgCK4gQh
GX49DvqCXq7kwhU97UPtzf3ndDTgcTfDID4AWpi0aLHc/lJKBEwx9ZDhPTTWqvS7uS56Gh7434OD
sI212phd6dR8UmQ/x8JIB/2+9JXb72gTawYz0Aqo1LkN1rjxLxpEt1p+LNiq8iMnmsY9q7W+YFaV
jVWN2NTXbz1NL74hyhiyq1blQR838OdAUWkVDSvwbzPfCN5cCLDSKyKW/o6mS7oSgkzKFn09GjLZ
D2ehKwZrRqpgVzWcsWiyIyuPC7MwEPk79hqEbTCBhWF9cIGOTKKBQ2EO+rhHGEu0LKE+Cn9p6m9/
ErccXZqWKGAeOGNIeOHoGMZirlV55hIyaQNw8tdLRjyyDTtMDxkh4MwzoZsF8oazXBvshNetKWiL
nnyqzjN4IOiSVZdu3RAfPTSpLWIUZKKMZWPNisNlbixRgprAJDM89zXaTMP6hBXU+Vwthk3PLpuq
Y55aphlP2MMAZuiaeMS/PAePjIpX+XmL+4U/aibl967yIXBMa++aBze1m+Ci7Rk2n/u9J7yd4UE8
2/eu5ADdV7X1dUoG6H+dWNlrrEB1Wpy4evE984NqOtRLpp8xvsubnSh6sm86r3SRSdimCkIJVaPb
UwV4bpTRWHFDjxea0Sr+CvLPCsQQDPzz7loarf0F33fxsx3cxI9mhvtjhGjDswCTGPWXMoAVH861
KbKothpWiQ1jle3GeZqKsEwSVUba0NbDoc1K5y4dG3IWIQOVTgQBurAhbBWtFU3oy6sLlCLdco8e
rTQNJrFExR1MM2uE4E9kvbGX2An73Tgx1GHYoPIbbYX9GKW8Z2v5aSaB2y/PKPopYnddPvaCX7H3
LHAZP7wicfrHOhMOAZzG1BsZCD9M4XI/UsuPtwpzwVGTa/t1TgEYMhVwmiL2nK4sz7PWsRtWnEot
uyZv9VxEvQtPREW9VcNtizmIzKl9CMxFL7tfteH/7/v9b3PT7v2XqvpV3+/+qflfV0+AWdvfYaXP
/9Kv5h92V84LFLHbRMly/a32+OWR5Z/QY3fojuCU5agdUAL9B8a1xc/QjftVcm89qH/DuKy/UKht
2bpElHj0xux/0vt7FjT/pwzcgF5s2o5LVYuUlZiGk2JzAIdnurPtoK9acOuzPBwCn8rGaaQft4sM
DmZm7YB1Tjfa5ByMLj9ylhZ73SwfqsLcjc187+QMfR2VdZesA5+sOndCTh/jTvNlxTyzS2P0Sf3R
5aQQVnYCBaSb2j3yEdCfWvKD5FQ0pZO1qXcMAuh176cH/iSfgvrMD5rPVA8injbMnQuGb3L1M81L
RdhpoBummv+PIx9FOh6b7uvYMjQ0Bhgv5JM/gA7/1R75R4/5Q1vzn1OC3AvW3P+MSAfDbWPdytM/
tX2a32F3//p0/3dhvVTU//1LAKz3R/+SRscK/e/2t+b9ZXEAdWhX06Wjob31zP5tEzdg72IkRdhj
ssFC9P2vd8D/y2FaQjda3ywK1gsg3V90Fmkf0TeC2cuB9x/1vy34db+fhXA+IHfh7xEtQvYGjfqT
l8BfKns0Bqah0vIw62gukryy8mGPJV0OdXow9bFF9twAhtEIHARbVZglsUqBcEI76wZ3j6Kv39du
AvAmgcEybduwRQjmmlArlCuj2NijprrEWUvsptt6MBzMmgjTBT9Tug/GlCQYDDT9YUraPNvDCXJJ
+9XKNognf+o5l6S+9kOhQgio6dP6os16Ggljtc7n+jwq6GadBz8MW6eGslJOKERqUwsuZgSPnytr
QLuAcNA4g7tRPFBh1j/g7HpHiFEe2jxNZzAlijNlbftH0Nh+5IKmzeNFJMV9r4vmYc4FigiWuvlx
KCvznFF0jqypGJHrtAyMv25uqA3KQ2/pkOTYc8B9N30TCtkGPxNpgSnzNMe5gAVr78e5Z8FpVzd3
kbCZsg97uJ3INXXp33uyhUuVNQrQqFZb/d1S6tZTw0HlKOkb6ufOsrRPpTK1FVFWpV0Cb0M1CQPM
/Awwirl8LisydJfc8EGIeSmIvLGwpou0A3sXD6M5PhZmOl+UXd+4FL+Zv6JP8MQtHU8gNW29zmO0
emNxKIQ3+5GQRmwVznyXrIN/ka7e8NgZluiiYvIpA6WPVixM/MFHQpivUP4t4ZhXTpka112Qe1bk
LAGFvL1U/Y1rrXh/0KEPF1ZplF88s+mr2KkGrz2f+HL3g10rEFID7IJwXDY1kJGBCQtNW0g6LrNU
NxV/wg1Z+ewfrgqemgWcVJiWxdBEmENBeqAxcW9mQbs6ToxePig/WP+e9EV9ID/FHg/oWIL6AqjU
IA4mmqQdURtdZOG3NkKbHrd1ByKm+dFsAuVMG+YE8pLuHkTCWS3G+lHcaG6bjrv+WeMMc0mZZ1VZ
WWcJ7A4EdJsg2lrF2ByR8KGTHqsUzfQyO8vn4FlJ7YscVbVu1M3nxU/RWpss6MPe3GaS8nk8mWJ0
faifh5bCURCRxTbLNFYAYCSybiPOcpt2wjxm8Mlkld9bb4z2xnkejabggREhZKv/Fb8iB0Wec6bT
KErcCR/uZFVEt2/D1rE0GLxO3dj5sfs8kPXWuTlvnse0/vPI1usCxrecDBnlbjO0MsrNKQvCpVgT
O9SfR79dKTedT+0lD2qbDRt6YeKcfx4Z69v0eBgCBsnz81C5ex4wI0tg2Lxoc8B8fxtBZ0sz0krE
p8dzyIy63abV/Ta3TsyBzOwmCCCqgNNmtJ0kQv3snwfeNWSkIXS2ObjE1gaCbpuOD8+DctE0nEnB
WBpuPKwGxwZj0LSngno6ajq6QPy558G7U7lX/vM4PkksJzgTqCcbZFKVB4zRHs+YoaMH7G23FYAR
1/YhwK3uQPyTQp5bvVH8dOmic4Sk5xTVXZIsUcCRTb8LzDR78skBoKR1VodTTebrnI2JrvEYr09l
Lu+IWhnz/dD6YrwdMtO+7jg0eh+woeR9RHzhljvAuuLvJlsm+2HdBkul13dAH7OKoU/ny/5LXaf9
OTkxC+9O28w3y9hB2OybnhOkliFyWgM//5aMAiGMCiTv68jPz6/WztCMlcPL5s76d39Crreb1RJ0
dznCtT4uMn2FijTpX+oCfE1I8yho7zsDQO/Ai1aK4maeB2u5QTJbLftq7qo8RmlajzE6cWPdy2qF
z6XQNN70ieahoLTaVMgdHcUm/wCPEJlwsMg8i1cJxzSq5FQsl6uDgIZ2ci+uhGxc3IC8ZF9ly72K
ialx2nMOuOIT8ZFNx2GHAOg9GHbE2+hw/RFqII0qtHdrb8B6dLRai2vpJUtoSAUeED7zaO/bvpIx
RvWhPGKWbx97BKMfkmrJdYChqjEQz0C7AMvsmw9LMbn1WcG6dbUsnJNvm9Wf+wPggJJE0RQIJF0d
9jy9LvsUGFKp7lzFYR5lIeK0bTnHpnBBg9VUqImHRD/qHsfyKYI/IG6cde3nfQZIim6cX8pbjR+y
ityJJW0RBcK3LAclfdCM9l8hg/+oqvuflWz/r0GEt2SE/75si3809VNf/n5w2f6Ff51bCFlAF+AC
9yFwU8d5/u+izYfsw7kksCH/IGZwt8PJv0UL3l8eQy3M8OBtOMBscTT/Orc49l/8OQanz3NTHFHG
Pzm3vOweP0cdcGWuhOuYhvzp/Adsp6aKfAWx2cLIC9hjMQqIbrfkXftO9xjZxm+N8udLYQe1t7Y/
YzTq0Je94zL3ktUeJSu/Rbeay5l7GkPlpfKm5hKypzjMfV19LETvH0Q+Ze9MXayX44Bf12f4wShk
K5656y+vP2J+TOp0HYByQsG8NczM38ETyf09BQ36U/Ik4RIG3ZIVSMPczouyLDXuPWvyvuNMSG5N
1NMepJhFR1YM/ozendF7NFaQxxt7dLd1c/CMYv7ZzZ1XAI3PuowVlVvag3nLKHHAhoZZ3zU/VdKu
5CSZrGohVJbsYTP1oetiFPct9Zbp8zQ55kddas1VwDI67Oamyj7+9oz+QQzCNvCHX4SgKRfhyvaL
uCejAzSqSU8FMkRzHuis2vgZn5rJ8fJwEQ4eB61w7c96ZRpPlWT0EXv0q+ZQtIjbQS5a3d9rPZsg
zLLE2WsZhUksKYS+S0MJLwwmUScRbRVoB1UK9vNQ1aP13VCmYxxSpxweksGcIbwVVfXNGbOu2jME
6NWZP4j2ixp9q40o3Zc7sKBIsns/I2hbuRo0TBrpw/diXNSDBKZb7zS+xXxtLGN2PSnZmefSFplz
kyVjUe6pJGp51DuHs7VWgJcI60AgRVeuOeCVmQN3CdGpwLbLQKZ6IJmb4UmvWHw5xS9Ge5RYbZDV
+S08Yikt/2tidDSeWi+bxS6jt7Tu8155XmwkVKhxs47DPQqLNL21mkKRutH52ZPXE0CCDcR01GH2
VD1Fbu+xdUrZrN2uZF4kKO8dOcQkANsdvfsct3Th5L7N8GSlRu3WyUZdbjXBaEfLpHTKb0CW1uWk
JYF3IZNEdlFiu9VdDsFX33lKY9sxR7an2Par3jvLDexo3/nCrnOxJAg2qQW8NP9Q4hOZrwhOD5L9
mlNP7vOCaIw94ju9jkq9MatjgvKuipOplMR5CDNobgqjIAqkrQtziJ1sxmlWFUZ/Q4zt2sZW5c0b
AZTtFgzsJDEwIVAgj33gDAFtUnJkgXbhdvE6gz+JvTKwllAneAGdZln0YmeP1bzXykTle33x9Sl+
++H/02JEEj1GWXhmBoCOl4sBQQJLOenjEOENDw5uZtixdGV3UxomLq9xHtQOgAdZuUxBYC2Pyc+3
r78Nyv7TLnpejFCkbJSbgAmot20Kv0+aB0NL88qvpkgUabMbmMNemHJkbIJ179AaQfFO2PcJj+TX
BemfwcDCjY8T42To7HJibYVhj9HcQHBE5TxgYsTClPet/zRiGztLTDxhA+P5eOkm/Vh1wvqGM7Fd
9ozw3LAukmq/Opp1YSFMeM+2fIJQ2D6fTS+OBjwtBJ3p4onCxCQhDI1tNUSdlhD0FCzOYcQEsJv1
ciJwRUERLlKVnRExh+WmVbSMrcFe9yTdDAyeNP2d3er1brGN5mmKOGB5GNSzN//+AzWahH5skXQh
a7szo6kgzjr0FqZebz8If1iEHeoD4nGRIZL44ZwswgZAzln3Fx1G5zzdUoXLYsdyBsCKkBUPP2u7
5KEqHBdjW09bHFdEzlZtu2SvhAY2bIZ2/ULUjLNaxn50KeZjT7OrQ61JZMhjWyPzffszv354sdxY
2JY3RgnSkZOdFMqa4yFK5yNPq/hGlrA8JIqGTe412X2+avbh7eudwFloXNHvMtG/IfRB6ccL+/LH
0LyyHVPN1FHfV/anLsEDH+a9S2vBT1e40N3cZIcaP+wNviFGA3OPkoSDn7Z/+4O8fCioW6hcaKLR
Tja2NtfpW5utjjCEUeDo8bX5Q0XXGTRuuTy8fZUTnMKvy9CLozWHcI0QrpNnz5hnYRdTjrOQhb+h
adEE93VXu3f5WC3fR2il+0H268daVNNlkjamGSm9KYgnKtyy3GuG3xpnreqeUowM7zGUXq6c24cD
B4nUlj4jPBxa6C9/C+EXpsTB25GZBLO7c3xtpyojOzTl9DFF7YmMbzLipCuzC32Z5P3b9+ZPV4cT
tZGiaJMQMPjy6nlvytQeXRF5K4ey3VC1tCygma7hkqUyXlWrXZUTjZjYEDpdFVoQ78DJXhZNv76/
uenNGBls/M3tE/6mavU9PaPI4xmYCBVaIb8lUGmHolO3LabZkPFevsXoTLu3v/jJArldF4oIfbfA
YZUkS/tkx7A67N29mAVWF6vNkWbp+seKNlwZTlZaXlGreTsNUQRtG5eDcUPGkNpDpwYW3jrVKvao
CGmevv2pXq4Ezx8K3M12dqFHSwLryarNM6Jb5ADQ4ksqzEd2OhxHXY2fsIatF1tixOe3r7c9+f/Z
Np+vx7yG0edzDf9KbGMpUMhayS5mNFi5S01zdnT+qlDr/eG+xhu8M9ps2Sdt4L5z/1+/+ixBqM5/
Xdn0Tpag1WAwDwCdtKtiwyA7SblLPFW9s7KebNO/viBHJBa5gPsKu+Xl0zUzYqqcrp9IZs8ww1bk
olm9VUYdlsuHsfL6ba/7NkrD29s1XeQs99KPjPv1K3sxgnP0HOWx6O3myZkc/513D6bs69tvGPCg
kJwi6db9k2dwbEdTLoHbRVLMtykyMTLHlBQ0JshroPzuY68SA/G1w0QBR65wvQtIkgJsdvCzktmw
WxQlU27P6ZFUMM0ILatne7PWxGVOWw3u99pscUXJzIb3ToPd8uKsxNnuEjFW7CpJ+QzToTrw4K+3
dhp8LlI9vWQwYSQ7ZJMEzY967rGN0gYOKXvHnw5xIF9sTaFrboYsX3e6I2QaEZbQN3skz8t3DUp6
thtm3zzOWCZVjIFsIneuNBPkXK7DkuYv4tHuZv1GE4aP1ilzp47JBBe/KDd/b8QMcvJifUjyG1Pb
iG1SGOZRh/Qsj9TMgqlHwHww9EuB274NkC2NABwZWNuMQaIG+7WGf96dGgp3GvWHJjcGeb4satjX
OSKvmPLZ/7mmtPxCNQ/BR9cYA7KrOLipOJUl7SFm3f0PM8k8AgSdGsy3qLT8vCkk1TQJdGtcTePw
oByr/QIbQP7APNitmJPqxolhjBU/MoMjwJFn00afJZfJwX+v5m+UbXkfrlRED7qd1mrvrkGFxrey
UMMSxFem+8I3EWUYrbHcNAxOfoy+Ut+Q9WTXHI4n64EvE3yaADBwBMilfTVqRsOxuAVJjTu83cgT
CqVlVIOURKg9kCeIckwfSkDe7RYMkLKGhbNY+WTsDJ1/XZGz8qWu3GCJTfrO5ILoGZY+SOE9CX4m
WpjVJUgmaoUI8Is2ePQSBHRHRgRISXqC/vh7nOP+XsZy/UTQlolhE/PpUXWSSB2aZtiGS7GAWesc
DWexWcniE9EU41MxkXFC9JiuP5rUpX9zjFi6eDTq9adbeukXkmwHsOm6MtQRF7WDdkJrrAcwnt1j
O+LMJj4l+KBVs17FOgOH87otmMOWDfectvgcKHoHq7oeprWVkSasxTvyvbzvJEdv4p7aQ1BktrZ1
7pS+mxw4s3B671uLJChTOCnTGXvieKi50jcPUmlpume64sm4zkqUNTSJ8bQtTt5y8CyVOhY+Qomw
WjSLrzH6en5uuWVPTuCEdSxqUEMNLPCoriLDbaG+1+UgI8dLBEEA4Nh4IEWrGxgaVffTrhRd6pYB
SOSodfQZHZVk8tQM/kSYTrSguJM4v6FUpKN/vvSuDQiBHvlxWsxMi8qMGKtwYJ//hrQLsrq3dq44
55sLdT0uTmocymyh8BpRLNGNQeilx0OCtDCcVouze8h+UMgDI55ahlTekCbKwSUXgzCsZZtn8Zwg
XZKpta/MFj/8OrTmFw7sAN59AhiviZYZVNjrTL/PTEjxQ9wPhSt2yaozRbPhuzygaCdH10vL4Jos
GAb8nKOJTGCQ5wh+wXy47LS2lHHqNpPFjNNm5g7DwvySbuGQ+NoC0XGWKtCIysrEITqMtIoqku6+
2FbVLqGn+aN2LBkFfxUtnnRiIlrjO5JEtGBTJ9to1BbPPWi5FvCbL0lz0a9kNW3hJt5dC06lijS/
4VWqBit4NIFL/ByYeXzBLLcylIfQw30lkAlJSyAflmU1+dyr8JsdysHACR0sO95eEoPzaDgp5dZg
lUA2ksyxblMjX+s926AD1wJk+NWQwgDYuSu3ZgdywENXhON6n4vJvgucSjmx1/tyjalIO1CW5Tjf
i4XtBX+rIZedvRQjqQ0gLnlA1qm+zHMDhsHkDxm6vaAFq6d36+1EPum9voF8Q1ERrByWA4a/WFVZ
2p4FxQDjakQ4onY+RJUza0CNG0nlGteiLSy1pwuUnhnr9uQ3skj/dgw7rSJVKv0854kgOKPqDYzn
i82xKiD0DLt/Mmna3h9cCi1Z2ZxCS7miMzWbH/oKLYG/YP+UWjISUKa65hFV8xyAJCjzPM6TXG/Y
43KRxYtvt7GeuSnTzEzHsJ2TLHiHViSzLtSkm/GIKL25gfUCwKHtmFZGeh+45FR1y6eiUZMXcaxX
n6eqVeJ8wYWLF1WSD4A1uHemyB84+MdSLFV1psgnpR+DuG8MOUesP1k5jY3kygm+kz4DzXFCTxqv
TB8YegvdPY6z8iio+i5pwZq01TruZ0hhIg2dVJTmzTjb43yZZa68rTLyWOBftu7mvsePCvdLbaao
RtRfGwgRM09cBYotWhSAq3gyYNkc8i6trSsD36gRGkj2nA336ZFVZq4T/ODM8VXkTyJJ9q0+TgMu
VcbIESB1ec6b41pxHbjTh7J1xr1R5u6nzly0uxU+5nBcq7q8MmF10Fc1M50eqzVus40Vp//capfz
iKP+DCQ8SBvZ3+WJa0EKmdI6Wjt5VQeN/FEDQfoMuem2nzhrUdOcMyhu8/cKu9cHFxf2lqVj10Fl
ygH1ZWFXtbyeeQ/b1DFLBt3N0IoU8gQEdMgTffk9d4rRhaxUrDeFqSCJqE0fAfcY401Ya+Yoo2Vp
Fi0kH2csGKln49cebaKEYqShV8NKAr1A6ktBBhFgp/dAgn84f3AA3z46XV7dsjcb5e/nnk4ZCIeV
qwg00sk58a3iIJY6CNDaGsPfutfd27mDuiMzyv5IU0n/juBaPeSWols86Y2l3rulz0aJl6cBuhCb
9AvvD9kIp8UyA06HONtyZEDKqnw+6f32Bsyt9YSTg85rIPJAxJWp5Z883U8JP4Fs4cOgyYtPtQ6s
M5p9Y/oQEJO8hjOIMmN7kSE70ZPJ/RsJoeEHZhEG9UE1TD0xMH6PcrgwYcZwyYVyV9Oyv2fCaqcd
XAobNNa4mQRTS1Tfuj5IjPO1CcjLyR1POxt1fq8Qmgca5mlakvuxNqaWycuSPiQ87k8gw5QVD+lo
/aRLqz9Wa2rjICOMBOFskzTM5bECwlVYiTOLIMoEJbmGPHFn6+wZ+YWb1u7HKlfMLGHk9Y8Z06N7
yyhrB1Ts1KHbXVF0VKgEqO+Gwet2Ns11DSV7Ya+xk47Ex7tQKUOkK+XPXBYdUSA5tUA4U084sW3Z
m0Q20d1LFOPeV+Q06xMT1oK4s5YgXtQKgY7Fzh5S2r7UdvVOWETpsc70lG/UPu3eaWoG9BCLkl2V
jt3nMegxh46OBxGyJqFWj1CnVF/hXKFhSfDx7zQs+8bB92T5k3AHJNnVONnMuNuZpWi1RBZaXFtE
eVEKADjuMtwEq5fDmOvm6pItzCcDUxdCxqrMUMZyjBVX1KcO2dmtVmrhHGTte6ab1wdjF0sIkX+I
qjAfOyddgj41/FGXCd7/Hq+4sdQoiTFOxAuhdCyXyJDePhi/PpnRi6B7ajJIBPX/3GX8rStRU+Y4
80Z/kGbjXASDln9u56HeG1Dd0neu9Xopc579RB7dStN71aodWy3IK2C6UYn2e8c3xe9SIIgYhKdd
0NNudibBZdBsCv3abQbznSbc61sLRpVJKg0H5qMAil8uRMZiVjpYNhn1WQA/KkvEQVt6O3bHUd+D
o3oPiv+64eMQ/wojW/fwremncF+hmM6XkvKiUV36xRcgFfAYqL1PwfIx6IEKJHQ/Prz9e/7pHhO1
QgvQBF2KJPvll2Qs1E/IBGQkA9g1VaC0z4XUp/M114dQJdp41LIx+YhI3sTNuhjvdL//8J3tZ9cj
AwO826eRA1qT+7QeMi7fFmSX1YO7C+Z5Ops2IpeXGSLSUZId3/7O1h++NM+w+dxMgiN7OpQpbfhP
XgNfzEK48XfDI2BHiLfZY5DMNcN+IFwajxoji+SAwpY0+CTIlqcMNb1FX2bIm3gVUB12aljTfWeQ
IxCBfhmvArPB8mZ6PacSe/ZniP7C0B51S1IXY8l4gNcDsA3HG7lv5bJDLGhdBRBOjBheHyFxtde3
buTIqcUB0/hbMldtV7u1MRssQIysFZjJJSF9i8mhPECTkIzhdA29u56rhGBnL7HeeQ3/0JHCs4nn
zCOunvfwpEtckLIHjq6c8Tw1yWf2fUT2FdQV9c51/tBzw8iPVIG2LxLrU5atxpWHQiRjlBPaS5/V
tzlHGK6xGwGuJfbM0ksZD3bN7Of3vuPrd51gJNx1HiMA33Vfdd3SgAwOTBUQFzOcK46ad6mN3Fmg
rT7XimD+x/1M9Nsm5kyfioJQpZN7qkN/h/RVD1GSBiuoNdHljN5VcjPwxudRzSxGe+f2vv4ZGQAG
3GGL0RfAhO2l+G3l9saW/10MDOFdDFDZ4CNF4Hkmo/7tt+v1y0XbBi76Fuzhbbbxl9cxxlZKGGRD
5CGQuuWdL/YjsinW7177MtZ0OBwK8SN9yWln1VrxjlX7DxsUwvhNn+9QfHEufHl5olIy1LyoLyY1
+PtxtIJb+IEqqnUCi9/+pn94aBx60gxQcL3Ssz1ZO3VfphXLMt/UW5f7bEzNJGxBX+z8gDOPk5Xy
0z+/oM9UlS/HlAp1zsvvhi1Z1wh6HCLCaYq9z2DkLKF78IDfZrns3Ll453rm1gU+KXw3rjrjKMZD
vH8nfdi2WVzp6jwzfc2hKgJQjO+wJhMr7gjqORgSS9KhnMflgWxdPNNVF9iftLJABud4nV5Ebllk
Yk8CxniNHwthg1dgJ4x8R413xaAROqeLhb76FvehxzPEwPfmGX94HEH38+izUngB6I6X96weM2ks
Fo2llA7weT+q8qauc/oAnaOTlOGk6bmaNWsn8ZseK1Otzjvvw+stjkWN6CLX2QYKTFdefoCUVtrY
2AlPiUyyqPdr66D0RfwcEiJ2rSHFJaEjx3j7SfnDy85KChl/Y4M78FtfXlQEHqm9fTBE8D8TcJIk
q+KmXf+Rw3o7COH2ZnKNGcXAl6yfvABIGgbDrLgK8vj1Q0+FFCEREe/E5BhboXXyFIIX9wCuUqmg
5zp5pXmvsKilNSA20/pKK7m/ELKjCc5Z45iLARW0oXm39H9pmOP02hFKYF5PTb2AUoNmRjeQvMN3
ftVXo2K+O9Yg3n5OdBuQx3x5h3HTBR1h8Mh2Uy258e1GnPlL0X4aDHzDEfHj7s4XSY1/E8jZIw8B
zD4Yxe+dTbfLnNwbOCqM69ib0dOckimaIcXsOtUcTccOzbxgnPpRlrV53y2pxPwAw+XRK3M/oeOi
1A+/n4Lltsoz4zu1s4k8rvT992D4f3jifUbKxjZANLlFJ7dGTtKvPYvc9FlLnqC2bZRh14K2rNZd
kHMynNE8vHMjXhcPm9aEURH9O0Zn9kmx7leaX6kUM7NNDg5xvmkVkylNNrRaO6AOijyKYtIvs2mS
399+1f7wbeEdsK1aW7wNtcvLByFVrMkw9ybO16V+mzFdvdHMBTv47KZni9MP36qmaJ/evuiWuXjy
u/u4vwy+qb/tc6evXpvX6dYj49Vz2x5HuTOawzV1TY5nmv2VJNpyQHYP+4yBTUJtOMJHlAQfdWYz
fPaUCdeyFXaGVlfPzH5Pi9G30W+NlcJ63czAyJHxXCM7Wz6MpW//yAaH5csyEpoyhLRgOMa7rEEK
bVz3kM25ibk+lctVjYHmnX329ZaOwIFNHXgWAGmW0Jd3WKsqX7Q+vUNtnJxDb5fVjsJKhkGSt8e3
7+urS7GgeT5aRROGD0FRJ+tmmRDhnbU+JhVzeFg7TR2SnphokWXOP31g2cVZQbfJNWMT//Qlyf16
qY2ZNhcd/TyejS454hbAYKFhe1fSSOLOEvLOMhu5f/s7vpZ98LD6xqYGAz9i8xle3k/6A5aTJOka
BW6l38PzrkKL2PHLHo/52bqs7m3VoADUVkZ5DFKsa1nI9oORdSS7DKl3LItOXst2Wz7e/mSvdi2X
T0bvnHd4Ex4/E/9/K1H1oLZavvoawTNLrkgicy+ctLTeCfYxnw+1LxZNKnzk0JseGcgWmO6XN8Ap
Yet3raki1aL52+cGaJ9o8ERFPADj2S+DV7VfdOVsqiyMLOgRmwLhfIMJYOZc4mL2mRlTVlGQ0ZoJ
Nzjf10CV/re2+D/sndlu3Eq6pV+lcO65wSE4AY1zQeagTI2WJUv2DSHZMuchOJNP3x/lqi5lSq3s
XXcNHGBf1IZrO5JkMBjx/2t9qxy1Nbr5wrnUOa0X6yFV1a+KIvvr3GlauTFjFfggOyQ5rwI9KQPK
hqoofY2cqmgnBql3HjXctvbxrREN3lJ5itbgMiX4v75zLt1EkiQy21S5PTXF6OBNIlY7ryFzzPDT
mTQgO067742mIfvU8xo1k8DZUHv0FOeXTnb4t8ooi9Tzmqy7ch+CAcdqXXdNzzFXVZvdAFHJ8iw3
SwhpdxUImhlrvYLn3YCj0tEWtW9zZ6qDFZTFNvxtyMG8d+XY/zKdci7OojxPXI/1q0JnWNdYv1l/
KmPDwZWGWY0muQBj2bfPQRboP+gkgcDulTBna9mN1OXNPpc3bd4SMM6Dgqlh20r4Ytoh/qNGlRjN
TEuKn7EUOuT2Vnbf0zIQv2k46+fzSBwEn720cmEwumCNcwihlzSAtGSBKRe5h48F6ORshO1XGn/Y
9VVOeZTEsXqB8EXf0nngcjIDmWjD6ciOLUtZjYNhM7qo6q8gbmp1Cwy+r1Zm3yJjHdpihqleqPcE
zMCqdcG4Q8piMhApYNEN9FCZygDO9FBdYwoZfkJIGNV1gVPmB9QQrGhSVvm90knw1FHaOoofWakh
vZQjXe7xtqhka/dDQfkYhW90Zs8aHJBOD4szFQFSfUbxwMk2qaw0dSUSVba09thwr5CGI0iQ6TRC
nHRa/beI27qBdF9w0OaDLOFOomcg1V7VCFYH1B957qCXl4jychcIgkLDMwcTGvoRyEHaBXmpVDvZ
VlUI5YbcLXRCXQfkPypU4WlBaBvbKBvG54pur3ER6YG7UQlGFesOklxyUSoWpswkFvVjzSp3U8JL
h28Vye4SwVHxQDiZftfRnS9Jsh6DbtUpS6V40GsX7qwe3SXu6Fr+QA32WaWd+NzM/aBTh3atx5y9
mgV9XoMdwBuGnlOBieOCRpYmdvoFVoI9JyDkTKPsi9JU0e8Nk5ZrXc/yJweAbpenBoENDQHf6SqK
OvcnFVWFQIRetptCLKiJ1hTcmL5pkYnXg01wS0Q3mEc8Qc/wC8qJaNId5NBekfJKwjOQ7i+ztOQj
SRwcjFqcXChZdK0616bWfZmGPmQtsCK4KmpjRemqJA2m80AsRLSXhVUpKwNFVLFqHbNXN02IWvs8
Y/N5xfY/aL1aKRHmURsOT2WsvF+Plz2+jkCV9FGwlUcb75ik+yweKPaKUParlLm9rZRqPvU9erd3
o+yCBcWl8oLIE83Z4XJMTH0JKjakSdwNtE1rpssP8DBAewLF2TOXmhs9c/rzSlTTNotK+R2tAXOm
zBw/UxdR2KxLyE4IZojWSrZ0kr9XpaLcE8UbnkJ3ffT1tJfMIw6TdITeHcIb6m493V3VBw9jF5tQ
L+x7zF40LBLabOc0/pLZszFS3bLwwMWmvYzTPY2/wC1KO+xU6EpoUWj1A20QcLiff0I/2MBwyAXd
ya+DyHdMO2QPmhWYQgZfzxPjuaU175eiaL6XZXRiC/r+BMRjY8OLbhnA2tJ0PHxsqCjKTAmg/0a0
e1d6gGifXaeTvFAVsa670ZXbspuwJYd5eBnFY3ne0+E9cThcjpiHn3JM6tTsXrcyGm3Pwx9hVqXB
R5N2Z453ejtMge45cvxumK246rtKW39+ez8cjvYHzQgIfRw3Docbe6qQDrZUgjZ74ypU8/x5FHO6
w4yAtcmNgxPvxrvqBfeYXgumHLZr+H6Otr5L5IgCGAQvk1JKRF15RRhNXkyXhRoRBuMG9tkQzM5t
QydqXTsB377PL/jdOWP5AdS3UKJilKWacHjBpRNOwzxiplJLohTiLrfxjs72E6TGlz7Jh8cRuPzD
52O+n8OMybaMeo1YkLpHF60qWZTrTTn6QZwSRz7G1W5EFoIUNbRP7MLNDx6oBh0UWC2HN1s/zlgP
3EmJBE1Xn6ZWHPsx4hVgS7WwvoPSsbtzO+qb79QdsnArEpMqraXG8cUMgMbxeLPFLVC9jsDcRP/a
KiGqIBwnc7ftzUq7t0jdkt4Ym1fYn4IvKp323CvNHP+SUdYUBJS5Up/nwhCxb6Ex3GaU2u7h9Edk
SxIjAP+rUM+HvnAv57h3og3cHfM1yyi/cQJScj1rbAp7VWly3o6mi4k1yYyFq1cnxdNE9FS8zhWj
ejabhV2ZjYPgwAYfd9UqCXYTgPaq7g8qXtutDez8N7Vnclv0Zq5psg1uHV72KHjklz6PnNynSmW7
NL56WNkSM+GpssFHj4JZZnGs1XkYx8cSWg8tvETJiWjMvue5pV+MOVen9ANSLBQexYmp/cF4HH8o
bHLQown12iV6c9oAAhfPaJPYwLhaixVNBArCLLuCrcXKtmJiq6eWzA9mtoEthhoWfzsOmaPVCt+W
qWi8T6hu5/lq5IPmhZVRXqGUaZ5IDU03UQm4wLa0aUNJrEZljNgcwtJj5arTGbo1HNWJaqwSBRjX
ibXtwx/Hh55oUU7bYKUPX3VFDsBb4Dj5UhvjByOi6Z+AWKCCZVnziXP2B8sKqlvebWQe9FaPnQdt
lw+RYtiM5ZKUEkspLyooHOeoTCX/WpIZhr76xAXqHz1xTtoQopeqve0cLSxdmUSxYnKFsACwRMnJ
sgIiy6C3byqh94TONkEYb+wh0x8iqWCfdINKhU+DEBI3c9xPF7yRfOamhIKWV4d5+rNyAiOjEZjI
ByRa7VeTEtwCJhFy3My5dK75O4W9pi7XrXszSeW2qpLyN9JgeoSd0rfOiSXtvYCGgz1sFuhQbA4N
HuXhc+x5cUfQn6CurK7+FlOR2lDAzXuQ0oVL8kWd48czFGKQUK5FmYFQIFVagbXGai5q6dZnny/n
H+wi+T2OTSwg3R712MxSa1XgIp5Gt7nETrGLXWgrtI7CE+d6DMnHe4HF0cXeh64PXufjJl6N/9St
GviuajjFZ52mlu16Qij7ZbKLgWinAhEn3a8kepqpALUrzRoHiZw8D5+SEQGDlwVGtAPDR26gKK38
VmVvAe9v4S5zKG806Xc2QA4qR+MDsU5q7RMPglFekHAdI7iKgpB4Fss+T8N0JruhsMpfnHy1l1Qf
bQ7jqkm0cq4lFzYxcTdphpTYs5QWQoKjqmi0kyGQD9pM+AmwBHRsPjIi63cGrG/ekH8T8mroiXmq
MfhaPz/YQ6HqoxXJN55OFnhR43DChK0NBjiuTB81s1auLAVfrDIHxoAkZu5RHtraA8U5/ZbkGaiU
ZtrX+R49cX6XBLZ1m/aiCL+w9WgE7De17Ig9H3MQJzihVxWRC0iJ+fXd2m4kGAbbTqS95osa13+8
h/+DBfgvgPBv3rl3TLPLp19P4VPz86l+iwZ4/Y/+sAFM9S9eKGrxSw2V0IJlzfgDdBLGX/T2WIVB
rWoEki4boH+yARSNGAQWaFbK5b3l7WG3+084AFqov/DxaIbz2paht2X8HTrA4RLBt5f1GGUBv5D6
PYfAo201jZJuEfGT5Btl4w4LdAl+GW37m5ty82dGv43PPvzoUPGEJsvxkh9NA3W55sN5zhZb1UbC
nPzelOeRKu/7rucQNq7J9SNjSaCK/3zA48ta4FTLgZb7jQBcs5fv0ZsdxghULcBMKv0Wld11BJlp
60KwPLGPeTeKDleHa1oO6hzXnaNNRZLSGpuSCf+AGjUr2Dn6VjSGuPn8WpZH8O9Fgpu3KL4M0r5x
MyOKem3SvbmWhGjJjD3Ykkg1Cn+uSefKw00q4ovYgVaUJD+7MTt12D78YC+Dso/EA8Xc4Dv2zoY1
zWHYDg0SLGEBpdM6q93Y1aSsTTosFyVyhhMz5HALtIzHgVYwElVoWknHpwF7mlTWb9kC9rIf7aC0
VwxXUv7g+//57Xz/0BCUmougFM43rdrlz9/czmDCk5IkI2IvzHL7aRb4UKou+w9Goeus4yBk20M5
7nCUPh0SK3Zwn1MGlOmemhh73NaVUKk+v5x3r9ZCM+cdxiqp0W8+numJcCliRXSCEQSHOI4oTrp9
afpOEBsbgkf1303b5mefD/rB06LMoVOcWthy9DIOr04lcB621EJO0kWxtkQxbmohlE0hq1Myy+PH
xUmfF2yx47Kxst6j+RGbYKMyDB97drItS8cgTI7T3OcXdHQXmXysUMx1RK188O1XwPqbSVFTfC2d
fk79dApuSVJjTxb2F9UQr8dC3bmpG554bEfv1zLgcsoGv0DiAkeSoxXRnNWiGscKRFU3nbPjN3lq
rr3PKr3cYazNTjywj4aDirLokHi50K0ePjBJwAiVTQ2FHK3sZq06Ba7hHiLHeQ93mFgzgSzvxD09
enJcIipVpgdnSg5etjhag43CShq8MKlvD5ayq4T7NZVm87cvjGMrUx/ggUF99/jBRVooYWqUDDIO
zY6ykNh1WZusMfxpa1oH9Ynn9tFFLcsTbSyDyXL83OgxsOijnfJ56eNNR+dqnbnhKQz7+8fF93gZ
hPovDcNjuVHBFm3ChpjgXsGrAi0Zh2+tT37Z5o2PZ+5Uce2Dq+I7xlTkeaHPPL4q8qI7/JlM/znI
E5+lE3OFxpb985fs/Sg8IjYZ/LPsBo41Te4E49qcLKyuEBthCNIwS7um3Hw+ytHaxLRjrrHhQJSt
wXU4PvS0EClj0hkz3wEz7+n8zzUELgxnhhGcuKCPhoKEAJCWQgVz/eglbnXA7OjyMRnNQJDp6Y1f
0WUN5BtPyYkCxkdDcedwZvA2UQxc7u2bBaqb+47KhUsIpRXewc0fz/uYhmU1Dd368/v3wVOiygEO
g2/K0qw+uqhApSTTYWXh+xjC3+ytTvHHuLT/gwtibcdyzU53uazDC4qM0h7aBp6/lSjN5ayos3al
d5KIUrVwq1MHVP6yN1uo1znhLh97PvcCZ/3RUjQQeQlyO6WSljU4krO4v4Su75worXxw5ygsWcQm
sNBqbKYPLwkwKMxGXlEqmlW9Tpr5OxBL+8T0/nAQZALsopnpKMAOB4l7DRiTxiAK5O11XNTiOmzl
cEJf9sF0w3b171GOno5ehWlc5NQr4mCIzhzseJgoOUgCILa/fj7f3g8F2JkTMD0d2ifszQ4vyByU
kYYhBniTYNvU41NITK5uJg/ZYpD822MtsjlmNug8PE5HTwhySKoPgkhKx0zEeWrbxUU7hPETZwlx
Ym14/5ww+S/fpkXdz1hHd3AI6BtMJUOVrKtrs8bXBQT973FaWAnYXyJ/xbSF+IpIiaPZUCRUzBxo
nX4UVmF/qSPYfszC1GnPe7zfBGroEPxPzMDlZTl8mTiEWJwYEVYS3HDM8SGKM9eHEmtlBXHMCyCL
rhRYoausAU0q4Fue2Ee86paPB2QlWjR/eJhRbR/OkCX3V6P3SN5n5waNj7rBDbcWBafQa93J+aYA
ik+X+FOkFlPfYjidkgrndlM1j63m9JYfJEgZ/arQiR+23Ki7Fh2EUU+z0jHDRxyDkemEYp3PwghP
wETeT29MDGyWl6MvEED16MfXSROGmsHnaJjzqsA72jcVh4I5eFayIDulbfpotEWkjJSK5Y5bdnir
mhoPdU0Vyx8Su502eQpjrhYSUUsN3yM6Mcc/mAmwYoBE0JdzoDodfSp0ooyWvlTGU08bbxSRlawJ
jkhDfxwLmiR9VdZfPn+Dl7/yaC4g5AUOw2JBRqRtHF6gGlpzpKRYPfChbeLOepnmV4JZtIolKZ9C
DCeWp4+ukbeXOiobFpWz3OGAnSqaRpF8Dqk3Ys0MjQd3jC/BlgZwr81T6J0Pnh83k0qRjYKTJu+y
qrz5zBtZb9hKLXI/5KwSe1QoqztlkhA/RGycCLD7aKzlc4hIm2oJZ/zDsZzKrIdpyAhAd5pxHVml
cp73YbLP8mZe/+2nBgdzOQnroKNey2NvL6uIitByggb1lFtVKylT+x4Zobou6Q6tOULC/Zim8MQ3
7P2TA11kWxROlj4q797h9ZWO3s1xrPIuWE1z2cx5sDbVQdu5MQVfWlNi83cvcokgZNO+HIwFZrLD
8RRdCeUS1cEhfBy2Tl/GidfFdXeRRYO6T4J0vFHQvq8+H/X9U1y47/rSOcJjAhDhcNRGYGe3SWsH
1jQThYMNANaCzElSy05NzqVmcfjusX6hs6W3gQMRAv3hUORb21j/6NIletH1UMpEfkPTAhc8+ejF
N2zx2de0kXNEHEzXlScWm/dvPuUG5ivl7tcq0dGFZjHfwrhKoXbXdXtZZlhepaBy6bkzmlnFzJK7
ACbKqT3+u+840DoE54tlCLk5K8/hRae9xJRdQhoGEO7uRtKZL1wjck584z4aZcE+LfG2aEiOl7W5
n/UJfR3nc3yetB1rWM4hMUV/c65Q+OJFWO6gCzDg2ELatmPdayZ7Rw1p4HrZkHkIoXhcAKv/k6Go
qXBWROf5Rwj6ZiEDMVC3OXQgLmiAimm140qoU75WSevZfn5VH9w7NlgmXyGB+BjQ3uETyrXYsRFB
5/5YKTa+Y1abVVDD2DgxAT8cB93qMv2peR1vQwa96eC/QgIqEBPCLw+i7IflKN20+vx63k305SlR
OmF3x6rMLuvwekJARo0Zmjk2fB2Pc+MAqSClnKjydNSUHfwzvdm0+lT9J9fHuocgA8ULzobDcVOg
/YlVTBAfTFfuoW8nT2Zq6Kc4CR/eRvZDy6EPzJm7LGhvZkZYz0ltW0NOk9ToAIcAAi59hXLYiWnx
Wvo5WK64j4iFeJls2s7IjQ8HSkEKwr9fyE2gqJxpbUXhXUYShJeb2a5UjbMqpnhTDItuyem2tluc
8jF/dKlvfsGxr9jNxsbuLJjiA1JKKB6dVTx0CF9vP58wp4Y5WpetJh6nhpfL741xBHnh3BuEvp0o
tH08yLJ84PBbdv+Hd1Pv+1khZhJa7BSmNW1T4voApbvqicf20eyn+IBJE24rxMyjiynqBUkkdVKr
FzbBIEbtthE65B6DHZ/wSlsGF+ASTx0yPry8xQ6wGMXQhxwt81Nnlq5aMqwAoEAw35zMD9ALjC+f
P6p3X+tlThqUVyjasw8yjk6FFqRnKpbs7wJ0WF5VTmIz2YgcPDEY8OY/H+z9NfEya7zISwWdg/XR
1lWPO9EPJtekVEOLFS2qYp/YlJPkkw/HYRPJIX5JPX13gjcqDTk7C5YxO0SZNb0It4j34xP7uff3
jpM7iHWVNZGG/fFJyiaTt9JF2DMTpo484GZa9RGkWEcrTyFbl8l8uHSwpdKZfXQQqSIee5qyaSS5
kKOkH0HA3CSlgnaknvLriFD1M5TszYn61JGik5V+cbPiJtPYwS0lvqO1KjErc9KVbvQT0nKS6yrL
zPIp4/iPm91w6/ZLZFbqQ2G3LkSvys70b0A3OhvodaxUXz+fNu/uM/Ic9uk0NCmV0Aw5ehXqQsc5
WsLtSW2pQHxV861KMeNLZIAN/3wo9gJHdxpxCi4QesKwLehzH2+aA1kUAUg9G00xyYW5PxVK717b
kxDNY2FUKizw1BkkWR+zIKhq8Dn5zvN13UdOuxV8OhIfenl4J2EPxk/J1NTFCodW2XhEv5lXGSet
W5POormHA4Uhq64GbVxPhMg9igRq2PkoF2O0BCeL1BPUUXiv8H167Y7ERH6CHGO7Z8C7ED1AMDGW
iJy83CpUHo076t1wFZeU+24DdyQB1m+JlAxAz2TuWZNHYky9MEnj4Fm4WWfla75SzlARgWzHRG3r
JVqOhKRD0CjPAdY1e/Ini03GlylKFRs6bKhoGYwzB2w+7P4aFPp5mYZMgq7VrKQmFTQ0jMsmTgKl
9GariTqifQnluMj7FCfe2nXrnETFxIQKFvpOMnfJr9FEJbK3TScL/KQwpvGn4YR5TIUvwk5CSsfY
k2wTNuTxrQrCAJMHg1xPsegp4R/c2n3pursaH4N5A+/FtTeouYxmhzrf0v0WP7G2tipBcp5H4iFA
FFiIidyKqbPcq3TOJqjhTT9WFyCb5HQ9zHWm3ONB0ZvzoG/r/s6ZSsNcabGm7vswKkxPGee5eJF6
ML0kZafoF0Y35IXvRLGFRsg2svnSEiDFd4Ahhm4XhiSyruOEQvCjC6XW9FkGyQSx8Sb+EmyqHBwi
YSpUL5HoZ84NhERxuKIYGMUPiogQMocsyqXXC1FPPwkMoqfv4b+Lkh+8bWkA+tYsgq9BQO7VHpCZ
A0cNnZH+PR+1OFkbBfCXp7GOVOKR+irOCdOdWl2G65SkuCUgsybTM4zaLvAENlHrukh1OazzWapc
z1C4v2ts6C91mTXDQowEa2Z0aoTpSVZ2hLHJDsQmLFXluuFAmnoor+LxDjZgoJGHIsx8pUN2rF9k
HKjfDSPCjUq06ghXWodC4M0yLuSmxmp4oU6Q/ggpGNT5oQY7h3eljruEve1AdqyWs3nxtDqNH/Va
z8hWaghO9Boz6KAIUmTs/BE0W7jORKEyt+fUNlaROhIBQNgcrlt3JhfHpT1GQLNLzijzsEyumzbR
fqp6gyKt7KfZ2JLXO965QeHUO1PthmYd4d8b/Ug0pfBTSGoW6LZKmpuiUvUXiKFtsoJwZPfbmYO4
6eFbG4dNMKTtdzJrDXEZTs4SyDNbFhmWzFmHMGNlKtd1Wmp31SCiflUKCJ17uzI5c9VgJdO9A+56
2gi8Aj+HkmPKWs9htgGCsdof9pyY7X3MZrjz61AZOPGm8BM3FIDl1wa41HRpp6EO2nyIxoja69yC
2Kt7Ijpxc6pBs8HeY05eljuRuurxS2OyqwLH8MOgdYCgyY6I4jBOjLs5VeboYY7B6nh2koBWymNS
UTdJq4l7Fv7ooXLH4Ja1W0/XRWNZyb2CAYrlxpHqfDawZv6uVdF+x8tVj+cUDZLvbt/E+fmkDh00
qUZa8E8T9vcrtUvzF1UPtPsIt6Hl0cFqCQsP9V7ZUkSX4MuwjFk/YKLE6hfimLTmIa8m9VatlfYa
nwjFo0FxAQGzDhXX/Wx22U7JK7c8M4M6nX1qQfJr1fYpaeS54vwGieWWuwkDj9y6SafHF1Wkqd8V
lJLhtoIypWxRBoUvxqARb9g5UN92uSuBAEJiJcUqYsfobLRYJslFWAyutheDaj5YEfYdT+mE/pio
HNgd9vuRInnZCf/YT6FKls405TNK16gosOkSCrzGOkH+hAXUq/fdYIpAtw5lY9zkgULIdyobdJsq
YkJnTWTB0D0HtPPlJfhdu/VI4u2NNWuJPXiBnU+wYZRk/pLNlNR+1Gqj/oDaGab3SJ5S7TxrFIvI
ZhGx5MvQNBos41qr+1qXKul2ia3QN3gUK8LypmC2tFWoxJPpN8aYh4+ZNqbP0Bb1BysrnWAjNFLe
gOBlGmtDzDegXo/d0EvqMUYobwNis/O7LDVq94Hgrzjc2hmvqzeWHEW8vDT0W6B8qoBDF4jknEAL
Q3qcivLaV9UhICFVmnW0ItO5C1ZFXSbFdVj0VfZgkVqsb0FEkrhLpmTQ3UekeATeUFV8JVNScfNV
SpvQYSImdYtBsx4ir+0TRd3WE7P8u5J1keUjbO72QgnHYSdmHt6apCm1If6uTgPPdcspPSvycS5/
13T7J85Mff5ExLv9Il3LqX+O6YBbjhklzXUMgRNw7KxINglVbpnfWDYyA+9ikKnuF1arpjkj1Tkc
9xXvqOHHU5sEFOXGlgB3HbNM8KBLS8ZfYXFCNx1Gx5pWsTo69Xbp8/e3qUbMCNTpoBU70LcVU5rw
aJGvnd4u8jtIvfinCNZyOmbJnMTlZU0ScLpvqtrNzsJQuAjrZkdMgQf9T9YPBWlUbeq77Zy7vZfO
htb/aGFRNk9mGzbhbUykSvPTIMGTVwg8k3kl89B5EWUAnG5Q3dbck5sjiaJPtGneTVavAAovWZa3
gQX0FcUAych95xfEOMtv7IzkIj9WiGM8G61ME3cixW94XRNdrT5YHYjWryN3uttOPSy161rMUtvQ
Xoz6bRJORuQ7Rpc9DEjrp9upNwplxeUn8pluaxuSpDKJbmfGuiShSnFw4pRFZ49UlWxjbzaE/zxW
IPUDEqOTHDAL3fjzRJ0H54wYaYrno+YSyJU0PfZGFgm1P6unnhgazYm16hrkEObHoRp45hhAW15M
L1K7QvmBLVIZtviiQxJEVEa4EHo82BvOlZl2mWpxgcO4XSLqJfEe+gYZSgLiKZz18SZslFT/1luG
ciXrrrQvetq57U9k/v1wBTKhpNpip0JrvkY6+hEvbwbC9lrFrrQbu0gSZ6u2wn1SWgy73+xgGAo0
cpWrZ97YKZ255vNERVRRklLAug2sSSWMYyDI7anC0aM8yjKM+ZRO+XT/upn+HxHuf1GAfXOueCfC
/foUF+0/buKXun75x1Px6x+XsexeODC81eS+/h1/NLmKaf2lOoLapIH5kXre0qn/Z8oqf0Rky3Je
NrED6pyN/pUzbP/FOZC3QtAoe5Xy/h9JrrCI8kJZYL+SQPjP9b+jyKWicnAmorKIJGLR1XHUJdHp
HaAAMQ5kEeC222g2mjOIqw+MueGDdGHHrfSEMbN1nSf2XRqQSDu6BfF8PheBs3H6BAswf9JR4D0z
k5wVWDN+mENseZ0KDLJwOk9nLyDyeR8QPaeW6teuzH4MdfZbVKQOmfZ5Zyn7ENnbqkcs58Vj8qtL
4KbDF3Ii4GhaANKDRvOjG83fXK1yWernbwl5T6uGgyOhpuFzTsrnWWzPUL0E7ECaWs+zBog1dZV1
YCnjWvaESqQksa+QyX3hgq8MUfyIVf2sNFMS44Ek8JmOGy9aiFmicUEnEzpElPJ8CSdhPkuy9LKm
4+i5BjFEtHR+OyP55CKtDSAZOH7B1bplvi60YN92RkMqebCfenujRQwPhvJZNWt3mwdGuO61Avbz
8rPihte4luZ26XP4MLvvXeUaA/3NTGVj3TuEiU8WnqGRNMU2/hUFzl0o+CWzOpYQvTGWxa36jcWz
uiHny/EUoSAOGiBm6DZ+ajv5FYxh4pfpM6xoWOhSsOmouitRag+w/in8Dz96a/rWcHb0YpIWvSmP
nofZRpmdgPghHmI9ZcSVkxl6RUdrTVJBu86L7EZx54d54D7pJs+IWA/P7LovXVvdpKps/GTielJ3
5uwFzGVLDpDtO9pFPXbtHi/vJAcJPxn+glD9EvrmJusthZlCQKYyq/4ovttYR1BQRzD8C3icJfGQ
zTidO0pWrcNOV9buJJZkdSk9DOzh0h36gmPPSyy+RrGmGPu6GbMd37T2Frs5nu7R0H3MpeM+C6bL
tknLld0AeUwjiwP6zOeioOGqK3y/prnR/bRwJ19xu5YuXteAU+XuFNJo1nVbJz4vc4wlOSo9iE/7
pFZVEoXEdgwIeYyFsVXorHpW3l5xsiMANGJqZoNietHMZLfMzmN5Xw8GkUOJu9N4WEIrfsxVP6w4
fmwiqe2B2txmSX3DHkP1CDK+ybWrKUw2ukxPSAYOq0+8/wi9oeEhwKavYeHwPSy1UlsoRdjZ4dbh
1OPZpbmdEovtQGowobJTsVFLOeffta5/joY6weSwsngUjkbrOw1cLf6Zre2ULdgBd1uzHVDK4lFP
1nOQXg3m4LdtXzIhT/Fljmr0/xycRZWeAwcWrvfwUoucaKHS1MNtmabPNHIXDwyEfAiHyTyw1rw+
CDSPhLleOEV+ocyn9FSH9eY/vwBVBkv6gj9EgXT4C6j/iVyaWojRsb8Uen4RRtZO0kCdoD+WQXri
dr928o5uN1qCRce/eMW55sPxCkNt6j7g4QbkRXltjW5w+lan123FK18PLQyLxmWXJl0/ModvibAu
2+pZl/VZZoZw7kcSRuON2RbnIMC/uSVRpd25THqCC4Du6ekZRMMrzkzb+RcRq+S9Zu3Knqq1NrMe
FZ3xpZgcx0O1uKtKCmaIZpWQygvxGKxGCIOjF0uOsMa77McI2gmulXYxybL2+eHE7vbtOpGE/zhR
7UXR8CQN9w7sPbYpCmLnej0rPl7zX7asH1H/wmbgE7atOu1LREXPy9w63mZhlXgQUb7pkuXT0b+l
k3MHOvDbJGMmWe1c6SYptqUT7Yu425Sw3itE6H+6XX9rtwQHn3+OQ+XfZsr/9/9b2On/T/n0Sz/x
/x50evmUPQ3x240TK+e/gk4N868FOWDZSyMeLeXSUfizbzL0v5ae4QIDQHZLdBHagX+ZmVwy7ZFE
IPhdgHjghXgF/2Vm0thVsdvBBc5/hA6UBeK//xcPIHwpb/68Nc3Rv7+1GS2r4+FqhnodWT2tDuQs
KurSYypbHlAyIUFohATj2AlQvFLOFw1JSmR4BuW3qFCHweMahnXkiHozZo65iyjo38RuZ60KR8/P
G73O7qyW1FD4LPVeauq8KsJKu2hcjVzmBZcRzg21ZEHBjJ1SVu44A08rKi1+Mcjz2hoou+T6i+5O
3/MlXWQObtu5WPPj2FSUPeHZA2+MOlbfRKtO/JIRIKgU+4zReVdwgA/XRk2qwlQVcqe4BcEEWQsX
CrbOZpj6c7VOF5qO8lvR3YeuTDfh3K0b6ha7CWAz6TGN11WC2C6FYI2K6oUXcThdzxjL4ac4qwk+
yp2UT9NkeCk2+bNOT8ZNKCzGl9pX3LUbF3N0S8l9g77qjqPjNqyKVTTOZ1UgzzjEriDonBGVnfqd
CiGgH5rGk1F0XSiDVwc43SMd1G5sXQolvQ+UNVsaD7a4e61l8UOELlKCix+yeF2mghSN6gcnJTBE
rRV5iaG/qE0TfUftVazU1pyguWksdBWAqk5mxi4ObccbA9cfXWdtD2F+NoGP8eC2pLdFHZ2LMv5Z
q0Z+nrrsM5WuiUjwxvJdd+pPoyWNsjV/RZW1j1TlS5XfmUm0MvMNjcdLty0pNg7DU20O3RaPXnjr
aPUVkeX7qn0o0n0wuaR2EoXtc4RIPJSQu6HVHplRVBxBpehuewszGO8I/Tyj1/Uthf+buZheattN
VkZT7Nx+7M/McnwOh+mMfBa5soN0P3QR7uU5/xXH3c9QmNezxVyiEIOkQcZ+EisBxczht8nc8hNR
7NC6bAwMaF5DVsWmFF1yNpLgqdjEGdUJpCxQKaq+oMiT60QlmqIDx7jPmvkCcIrYktoOP8kIbmsr
2zQ0VLOEUlAA+eFMraCMDWz+RCZ/Bp32syjFqpugCabdPrEJUQhAHni1RimGLOHcJ8bppkvTlyY2
v2j1/FsfAnZUIRGbpRa/iNrYuFDq1Jnav1m5k1c08b0j2vs0aa7CSv0qFP4fObVxRIskmuoUdJzR
WNtBtCtnuY+s4pnozJkSc2g99aJ+Fn3/2LsGGUJjQjVjoFPh1nduaawMqvva/+bsvHYct8Js/SoH
c88Bc7g4NxQlUbEklSreEBWZc+bTn489M0BbNrrGBzbgbrvcFCnuvf+w/m8JiYannryIvObTB6Iq
GwKLXr8PMcQ8ldRZbUVB1GOLreRGvvwRB4q8DbAYc7LBgt6OzxuD/smW5sEbRYBlhads1c7GjBtr
KgEEnSYfQFoIWbR2IGnb4Lk9mIeVJX3qo7aVCaeKdkscPUmkP4MG/16QTRZ/Yus4Lelpik3RGq3f
Ip0qZju81ThUr9LcA8awoOSLbujtdM6giPsseVLq+3zACidlUlmFtRPy2VnyYGHfenVdJ8nCKJ46
U/8MsLrAsnVmB8jkfFOBkaEv0jqi0FG89g1WAizPLBckO/ZoB9hUsSOmmxOsN5BSUfAZL6Y4CuMW
8D+jmYoyhtqHFnWqha8Tu06EZ64QmuoGWocYvIpR9kvKMRpxdhb1Ws3uDKlIcUGi7yG5Qah64daq
SgnrgNrAvs31RnkcF22jePGOZlCsw0+TfdmZA2Jy2y7AEobSkvJeFal5J1pBWDkEqN25oTotkN6o
MEminNFmZUo7bdFE9CAAgsC8WgcMjD8lcTLIdj+KBU5qpaJ/MAEvhosKOBCs2ajr2J2jqWxIByqf
KAuGpKqjA0lIk3RfiTqnpkufLptWSCIsfFRJc2oZO52iLHzPwtdDAV87m/icJgSqS6/GzTpIVP8l
rfEzGBMWvKktRCnw8VBWu+zgVfUmYZVreMeDotKSN3CQxyxK7hgnEg55jXVUTiK6oJ4aybaqj/eK
VKg2YMbmBcZk5sw9RcViNCfs20/ixsJtiiG9k5qOpUP5tcKUyLQGN5OrrZAG1rZkbL2vF80Q7xqt
P9Aota0QSzR8fnTglG1Xu10ULf2448Hnp54EubOsNcS/rmIcTICfumSnHV1/2kp9NtOyV5khpIeO
Pg7F1uYahiE+R533UivhEliDse87/kVbf01q4hom/NVeD9w0hJNTtXZJTOfgQ44S2YhXLRYmpQJ8
LxF6nK+ZZ9niLo1qq18rbae9GojXIUphpDNQm1tNrKKN7rePOKIuKpQoCzXc1lPh9HHp2UPHkpTL
4KJjpWcW/mrqknv0FeAzUElf/TFI98M4KAtZFMhvhnOSC+lGTZIdrtMN2eHgLXQsjDEH89Z8m2tM
8LBqHusvTFa+UTRI2E9IoRt0Y+FIVpy4ij8iQDbg/iTagDXWuCwG1t7UJ0vTC9JTDwCXFth31Qp7
pqkpzdY4uIpHM3hR1LGmdxfu0ro4NZm2oD+3wHTQHsNo3fp3WQKcuzOtR8oU+6KYLlT9PZv4onMq
agYLER1RU8RrhoFcQ6y+xbE5GUqa3GVc2IGItK6lCo/EQdh3Wns0MLaCZYDXrt3qeXi11OHN6++8
GNgcnn3WusfXHBePhTXtKx0v2axzOsIljlKz+8y15lGNIlxVmM/dNIMULAXwnKtgUFYGnZRlMZYP
jTFsJ2xij56QurpY+XtdGaEtyqdG8+fGHwm8MKSnVGM0tVOj6xRgQU7Vgti+m/oNJVSJ2WkqDUWx
9YboJaXgMCqQVfOM46VsycebaGfm6rgERsxnCS+1lrEfr3WDfXkQU1oOub8IC93aCXHwbSgTLUnh
PalyF58yW55T+yFxkNssGMFF4FbyArTYwq3jcHws5HI15j5gf8n1jfQFTsehyAO39FggomGPQvYV
dRSi03RJXSghjJnsMI+fFOyxdI216GV3cVKzDEWfGpw2ZBsFF0P8PN2xHlZ9YL03seGo4an29gGS
voIiiQCQrjfZjK1rTTN8GkTim4dO9ZaYr6yb/onShkt/NnlsC5FTEMcTkXpVw3ioJ7iyDD1QsBYK
ubFm6E9i+dalwocVBxz9e7oF4leY5js5lhdq7cHibZzEs9ZtKDykEkJoPzJk/FzN9LHorScJn7p7
1iR9M4NTLmeSBGT92k/0bz1SlrCRLllp9ey+IRV4BYxLFmC1FNTlSJWOmotWPAlMWC00T1qaY5+t
tVz1iKEzx6/YCs2Ruj3tnVo4wkbjll91fynHuzo8pyEV807z7TqcgkUeTv6pL/InzQyPbYQ/usYo
Lq+aYfsBOM3Qa3ddw5Eh5m+ogXZFYx6tGFFkGYLnGqLKjWFZTwsfRXgAX6RE4FfVq5RZrOc+7DJO
2tcisXLHL7GWtfpu2Rpr+i7hohOPakPTGENkE5/s0nsACeJaoVtkw/OU6udEYnRbyNUXq3zvEvrf
cuB2+QjnxDPOiBh7B+gOOwMsTxHzXLthtHEV6R4gSLgoIaYaasT7M8q2nutHZJhr/AdqJ9TEkpgo
rR7yLEsMG2fGCbIN/Ex2r7HbK1Q1Hcy7J1zK5N6RZCE+1FmfOGWhXquKI0Yq0GHQgnyZwEd9hyF/
ZktrUFKCQ/SrPNaerKZ/mEac2SJra0zlJtGgY0UyQyFSTO0PeNXo7zF0X3WFvkJD4WglVTbgXCj8
DOE8jXpjW1Q1H5NguqazfkIYdyV8gGXmVe3MNAUYJj0Jnr6rDM9V0m5DUc5JKA7iq2HtzSHYR7Cr
AguhdmY+tenwUdTRMcjOVqu9e2E4Hy7P5SA5QWouvRZkssnx1EPvumIAJbiTTreoVuku+5WrN/kO
a/qDHPkSu3/PfXjyImyzZaeJ98jU7lLKmYOHVwiabhsAjA4BhgpKgVTMrsnvFn6U271mnApTWFOZ
cKyx+ejSXHfJHjCVa4pFCUO6rqNFgb0Ovoc8vFrTc4jm8ejih/OgiC3JXGqqNvO4V4tDNkjjdSV7
G6VvHwgEt/hy5yuvVoGAluM27Jn1lp5QmloLMdDku6xWP7RQ2PbsX16WvlsZ2o428da4fy8b7cyx
ctX4nyq17ZfocMFNVlSMBK3Dq8lrt8XQPsWKsNDD9gi4JlpolfTdV+EX1elV60ePrdXu24BeVCaF
z2o94B/bsbYtd+Rr0T23SUYijlfPWIUVOYFKeJtHOueriOmyjBk7yd0Su5GnMm+tR+RmzR5Qiaum
MzwqaelEi3dTyIkcGiWOfRE5oa/0T3qhvGaJCkvLCo8YJ7yVU7issvQhKIdxEaXWAmnPZ9tQ0ldK
Y1t3dyWTzZ5RuWVVigtRKJ2+UE+mEVT36HNWEZZqKFeITgujOCeluaIeXtpK2H/7E9MVrSfnbBGM
DqKxKW3RYsey2m5ZDvIbzqU0vUfl0wv0CgAcLOlqSF0hHrIVM/8OEM+VnlEwB1yV2orRpTs4JUSJ
6huESfYRyyTD18Z7c1Le/Sq/kt5LwLcXBvI48KpN267SpKTzEePWm/uXvi1Wmidf+oi2gmwstT5a
5q3ymdWVa/bDve4VzwWBewJoqK3JkTKsMc2dlairqkkevHyf1enZsDQ6+Xhfhh0dURU7oG6yi+C9
ZcIj7J/a1jMOVVlqdjPp0Wscm9VSpS2T20JQXnwK7mQKp9awgg8/CMWObTsJvnylnQ6RGoHlFzFc
3fBGCfmyiVq+YAISO8h7ZRN0nrUcQ1O+1pJcnERpEvfMTDZ2iUUo9fWwfaLb0C4YzxI3iUG7vBpJ
nr1pOpQpIa5aGDrk5jxfEc8HZNS8wKHsS45u9PUaPh8etoW46i3x3VODmU8MnmoTp5KFB2s5uKUR
Jmvqo6+CHGQPklBBYEXq854MCZQvQzLWSBW6leUb4TrzCtNGD1Jv1LjNT6Sw0tlThN71PF1zvbIL
ePZpqayCwFQeFJRkPXw5sQRS7I/yRZu8SOP6OWmOQKHp6nGUIRRAUYpsSWWuxJfZ5pPOI6pHvMOh
ocf5nqMFkpgRTYnTz2WOmfaOlieQ7jLd67dpZobpSuzj8RPXJWNRjeWwYQfKN34djJsORd92glmr
V426yOvKp2AQyqtRtNoltuPDE02adKMhJ3uuCwPC1YTE0Wn5mBd9GPpvj3jKCfFfhIndea7IVNrd
4KXjJ06iJL1iyvBjniV0iDLftBZGRBaUc2f5Po78AKpdMa0bGlhM0fjmWuB9wEK+1jHeGeN3NvIt
bfhgWU6d6OLRztQGJ9XwpWpm8dx0nUZ/KdaVa68342LAXGOvYP5X2ECgPZf2WOiKpSo7Kal6HVXQ
fLV5sBd2L/lviV6C8zDF0DryVi0P/5CCWQQZJhSLVmpFikhGp8n2XF8s2Ep05Z4ijAeTY9KOutwY
7wNo1auYxjwvxmiitSUWwqqA0Hzt+iDf5VGh7FP0404q4doshHGJJlLMlgrK0RjcYt6cDbUQX30t
aF8CTDzYU5tmOhsIikLb7NPk3UdsZYAqpq4uE926RtlgjheNiluqAJiZHQi1T8ywuxFYntIHC89r
4k2phdWuiut4qwl5tI8Ij56buB83UatoOyEMgeEacJKFBcBgD47nLMMzm1JdJXmlzZbmpfJE/pQj
1eCQ8URjg1vDsvGmDS4xZwnZHGIc6zK0+ZvsVeuy8rZ9XPnrQJJhUSJqbwg4EBfiIgztxR7rlgoA
3FATTm+qjbsijNlGvI7T30bMGeFPkFlrM+w7h0S+u+p4niL6UWjYGeT1maM3hkbukXkrnObgmJNO
r3FpROAX6YZ3yfssWONsTGFu7ECNNe069hrauW0Mcdrx8Z9YC1xnVZmF5KR1gIrVNPo3s8mfus6S
ToI4qMQB2S5R+gNzOxmusXQqYsuKztI0GQdBxeZWTRFGoYYd6m7dKFPTuvQXO39d9a1xGIymTJ0q
qdt7PyteY1q9rNQ+aDZpGNXYNzMigw9HUYW7EoJTsmxitlT0S9W6GNR3zWvGniqRORx8DXmiPSap
vidClpaYcFJtTXEAiO2wa8qtVOSl3eaNt9YrcPMLpciKz0SeqHlOhu7zjSIuXrRZde5FQm1ZJpci
GGm7l6BIgZBPbTKx+8HasgV5gEeOuBWUU5lVD0JdFrgB8+duPb+KEDUZyX4y1M6NZH/TALhAMya2
h17GgRe5kHyFcjiHHpPZbXpVSqgpGt64RX6LXAqDxPoweGq9aoFN7uWCljFbiGStlJ4MkbU1SRRV
mmZDUWYZpqSBWSsuO79FpWV07bsEpd6pe7LhSNdBbpf50tK7lRAo67bs99jD9xe5ScnuW0UcPsD1
i7aG3EwgYY5nc0mUd4uIQ3xDelV+0cIPVpOJkyyfwq8WSagFhyEN0CswlImhmBx05aJoc3+rj/lJ
M7WC4Cf1q3NiKRDqycFAnraoxMkhVVZbhF5XYseO4qq7kw3/UW3Lhzin8Y2A6ix1WDRlgqw75ZQv
lJyEnnKHyuONejuXcDAzlPtGXk+V179YaKb3iUKlLTGSrcxeS2oTviqSELh9Ur3oaXSShubaedI3
28ii51ESlpKHC8euMgoCi5xqjdo7pVg/m6PBj4zeM07VyVJPTEDQUcS7lJuOiLMcDq6kYe2TlvgT
b6mX7kvjRc7VeypJEl4XWDxYiXLCqXe0xT5fp5qxoCcuuGGvPdZlEjg+nqBn6kwn1E2rkNpqJF6V
STL2SCbeB/Y/CbMdmQBRLfeIpMqzgLEBWzAKsQlWPyokgpOOlWQKjL4b1OuCsV+BiZdfvTEPbA4D
6O5TZzyEFRY6NeqlVryO1OftwTTvwLeD/7fSj0SVjxgnFAsibEQNMORVLRpXBd3bD413pWBXdlCN
3Ylxh5a39JY4Lzm90d8nutqsZ/LRpWtFk8HfYV/G8lM2KR91o7810UPtGQvRy5fh1CnrxHiCc62u
kNRTc2pSAABxMTqS9obul4cYGg9I4g7jkPa2QAEA7diCKuJkl6JEMSWq7aLpnZzamObnp44qH7P3
7lAUS251pbEjeHRf0kZckTc/DqPBuZ6q3cIro63V41cQRgM4e1W94PngUTatrn3b3nlWG6Dqp+CF
djkUyRdCnCSW4Zh8BTUyPbMxLp1YRi4SSmNPvcGF5RyiSiPIM01lpQiZdwIPFdmSVX0xd5C6U55n
DAebF5BQo62j3ecV0e7hL2xHIFROGRrWshElsuTepaejPrd5R1ZQPCZ6sCIvKoF7pl+43vZg2ovG
4WSKxDtEb8IDcoMM9Y6np2tFF16oHOzajFo1DgKPpgzC3RgGV+zqcznmn0WLZe7k9YRoefoN8J7y
lvg9ZNIT+KjIyRWYC6o6g2N9LVxXJtxcKioPfUjVXPTLMx7p8Zby83QQQg9JCb5iKzVJiwX2m61T
1so+H4dXPUk2lg92kHMFZU6aX6nGC7D/xa2nh80aYY+6qMea5hHNjI3GaFuu1qVhy9jFHvIWw2gr
xhq2RouneKIjSiVPDmftDmMUnjP20+LwPGqx72SdtY/bST4ItTjTVs3+PLQSKDaRLBZ30dU45eqS
zGBEvtfgAMAME2cuUuEyOeMsbS4HX74atKoxto7k11YLelfsRf2oZD7+tZY1RncgbCJETrpom3TW
UB5+mlWtbSYhru/HqYtfOMiHHSD490nwwhd18s2jV3suU9SMJgo66Uk5t0cif+EXJSMNW8YWvGXo
mSEi4cRHba6wJsx63EO6EFaQtxw1yfdem63bid6+ab0NJQU7yh4CJSkaY5aCpkaT7H7ov2T25TKJ
nwP6MDntoUU3xC5SyHlHw05XzsUlhgvaQdZZpwU2KrUafzIEtEIqYEuEebbRe6tEiR/KqtE3kKEW
qkShWoqVZS8IfEkyMTV5nKc8hAKOmG3Q1NSjm++oLp+n2Ar2lhE5o29gaFFxqBBh2ApMprXMoEmj
RtsM/WgtaVS12aIDMtxQmrpXrRSqZQfnHgKW+TD1ykdnhDsA2lspMmYF2NqKiatAT+h57TKqZWux
V+5D5vCPvSgBaLAwAy5ktmpL9HDUqabRBkWAyXJosalF3CS1q7zYl+20kWszIWptNVey9hlTFK5a
JPE29gTBtwtVW+hFfB299ElQhm+6WNzudKfLWDYL6hwhBM8WBaYWGydHSStC/V68h4/xMFSCAnoE
i5kSwe7g7bxMOmiVvo5oYtl0/Xah2m85GGtqwFIkzn3NVaMphQPbj/CC7kYU48oZitYukVBWyZP2
VE/4HPp9Dwodl+Mt7ZCrYDEA2hY4IQvli0d32+mYEznE3Mkqx8pigUI6sk2NuE15zKOXuv8ua5od
Aq9+IE3oY6dQ+2p8/bVCZFIZ6iydlmhgYcsaoIx8yDUl3WoFC1b2j0o3XfMwfMvF6kUcaCukXrFs
4Xj2/hH7D77WUh/tKQHwHPmm6VhkmJaEnktpBfy1a6ZvNF9aoi+3tVo6d2WEhRzPIQqZ5PBx4kE0
XIrirvHV1C0adocJ9eEizkUSCEG1mThZatKq10ts6ifXSufBQ0YtFoHoNQ5p/zEdUslJNIlOVzhs
B+gB6yBVzQcjpr7cT1IAtcao75hK+2jpdnS1sJ5bnJ0ADFWXvcApA4lZgWJ61aL8zMBBHyMcBCzj
TIlKApPk15KnsJ9iiQ1c0q9SzOeDT71EywLZTGpopz3mvHdaJ37r4kfUVf17Q/9wpRkxFz+JOvPq
de5ZR1Cv52qW9xjKXfRrxqdIH2M8Qm3Vmoi4u3vGV2R3QkpsWe0bav0xQkzTPyoUZKPSpEjd6GfI
9e7UGDY/tqamSlMjUOmQc7QP7OOidBHRyCHQiO2pih7KyUdt0yvf+rRijgSzQrXMYycLfKZ9ohVc
ITqLsn+eUpqNwyBtS3+6eIQgqhjQd6ZF4qffPiQWKtqhraPqXmsMnLocNXclm7xRZGvF1Jyyle3c
GvxFFnk7v093SpmSfk56i9wxdZlA21gFZ3Us1skHB4q/6Cy1WGVCvc5Dqut1nleOJZfUZ2jj4QvN
oElPZbjNpwu5EDZsNOU8TF2dBvNTJ0+SDrVlf6UCTLmrLVxU9LYkfRL4u2kgHLKC3D4ykk8m3A56
Uj2pQIX4qiwQuCc6QouONzmW2JCZBnH8sdxnBIXpU8JomeTRSAGvTv7eho+plKwUdLgOtrnexYyL
j15JLnXPKhN1caPqDcXHcGdhPBxJ/nNs0MEvpOI7zZEjjIK/bjhCFpKIJ2avjxT9NR8PgC48pIH0
3sZ6Ds+p8pi6Unei37ZOoqBl6IKllfXjqy6m1VM4Nd26Fyj+GRSFHGJGtxmFlwF+Xwb3eaVqvYMO
BH8XnFFqI96q6WcSeccmY+ZlDDgdh2ug4m8s9ve5xICU3HxT66SfKXosLG986M0ofG277DSSrPYV
BeqiW8adQDpkljuzaXbAU0/Z9OKL06IwU7QDjIwlxpmy3ZqpwXXr4dyAMkbmXcSxfj1IFO9yY2R3
rs2VkvSbpGFPUsYaZ6rw2HRMV2IV6KRmc6wLjmaIxMgV7mgPbIpIWg258iGU7Ps+FJAMY8GKPd7C
TKmtz51cE2ci6cj89k7JSqdTHlPshnwaf5Z6nxn5thnFbRDMoYDaewzM62SAomNmnIim8CwwDMqk
X7erjR71z7iWlIFIqd5jF7bilHXMrq03EqY/QueKZkoQybsXmutmDD7GerSbnOHOPKfZUhKKinbi
G9eaWj42Wcm6VbUVsKkFPcSLXJdPwQifOPaXAZNxnRaUDgdk8K347LLzaNKgxxtyfLtK9eWEX4Lt
N/6m0sdDLYWsLLnHXMp/EoVuG0uUVtIz4Wa/wkYPTUQi4LH0puHc4KvCtUlBfnb+smBAUJjIGxRy
i0qibSDvcNzYFPrUOJOgUMXFCowJwlUqV6mT12Kw0LrQzSaUAINqm/W0lrx6m0Yoqybd9pL0TUvU
p84Y76i54dxAbV/Pdl1Vuljq2ZNWBmehzjwmt8RxWBriSJ0+KsYv2SN18kasw/BBTNCzJ1pxEa34
ftK2VtY4YyLfI4E/9jRN2NgrMqqiXg5WiPwwjpFF5GtajWikO4E8Gl+Y7cj5uMTt56gk5fRQE56y
QQYUXCmnYLG41cZsiccieag0fdQETmEV31vJdG/WvRu2Jn3y1DpEk1nuS7GNjkiSpjumoHfYmhHq
eJ+/qer+W7r2u1RNupHdzkI1rIzmOikwHdG8BW8XVoe2NuPVgHWs3Y0MijAjm7XxZ2ZUyVM59BRS
w2w09kNXdESAASOkyz6h1bv84ZPMRIX/0tZtPv/vf6Dmm5V32NxokG8tZg5mSd1vQI6QKR2E0RJa
TVmr36zE45uWqAkmjCtm8aVMBeGTsr15TTCYvjcbpV/RuMQ4V5j0+OvXh/lXqsz/neTyrvjK7pvq
66s5vBW3Es75eh95gSU5Y7QoCP/7+vPkyF9+s8yasBnP7Vc1Xr6QtDb/Izacf/J/+x//z9evP+U6
Fl//9z8+8jZr5j/ND2/mT/4Mkn/8yr4mhlbefpdegun5H+klfP//nH1mkVLCYBJl8I//o70UDOU/
Z4z8L148RD7N4j/9t/hSAhaP3BiW2N9A8uJ/MnuhgzjgG4f4ArjB+FfayxvlJTDAGfFF+CAzC0O9
/EZHLtIWSEEees7j3WSn9udraJ9C+863j4F9PH2tH7bfz5/bH1gFv9gSv728f7vqLO/+7eUF6gX0
CeGG81raj+fcvvp2aT/zm/evvW8P8++/1suXp7fj7vG4f3v4vn/YfZ57+6fP8dc19LePMaOzfvsY
YioPwgQ72snzR0l8r4IfuCG/VPh/us95Zui3C8iD2sjafJ+5/fx4xszIfn18fty9f4X88pm/X1N7
sq/vd5fN3et149ubi33aXC6b/fFy2S+Oy/36sllfLtv5V8vtdrl7vT/uF9v77eLl/ri4v9/dnRfb
7939cXt2drvvHz6/Ngv5//D5b/kqpo6LldDy+Q+vh+fz1j283r3unp/X6+vu8Ozby/1lv1xv98vL
5e5yt7qbP+L2fH/e3S+P2x9INtbNfNXtl3XrBZSj3Shq5dezfJ9fG57l+/v16+Tb15ynOdmXr2vI
swztkF8SJNuX9df1i8d7Hea3+YmffCrs00tgf7+9HL8/X97Ogb19O/N2vZy+ebvO99+P3590i/nr
8fz9WLIgns/7/cvb5+77PrDPnz88X+VmjOFv93QzSKHGDbxOuiWOszo47sGZ/7my7eVmtVov7IW9
XPAb23Vc58+nxy/C6J++WCThv7+YhZ8PsBAHgs9fr+H583v3fkcuZ7+zR9qXI88qs/cv28e309vx
h29yXlV/ujb73u/XbnrsAZCbeI6gu6X+FNLZiU9hkNlN0dq5+PjnW73hkKKrZYeD7qcjclexslBu
njGDadRi4gjz1aI8hP2+rRWX2XC7U79LI2V6KH6dhrcQS/usu6jdk4pUs1O3wvQ2xg/9cPXbq6+E
xz9/qnkk8W8PAT4dYkDmhuYT/K8PIU6mTDT6YN4Zru+QTOxLaL+/n972p7eX0/HzXrQfP39azrfR
y389it8uevMopqAqTb3jojWhdaM9GVStmXQf6JRbRKwNs+PM3Df/iljJF4BDGVQ6cJXSfKTdUnJG
QW59nFonJy9ncy4pnKi2UmN0xqabPv78XG8fKyk3HRMw75yRoD9vPdGqrm+qvPFNJ5iM7lD3o4Lw
uJcvVRSmp/+PS2H+hdELfSjMDf/6DeahQuzaRaaTlM10r00+mj06UIg0kil9+PO15iXx+5KZb0uD
wD6baGLtbc63/ds5YhC+tGploEZrcu3OguWxxHUh+eGl/Ker6KwTHY9qAot5TuT3q3RVNQSw5g3H
0tppDUyEdrUxWT/sPX97C+eb0f/LbQsisajc3AzwDiU2Rtlw5HpgSA9s5BMQTF8BXW542zCtEDjn
HrSQMqYQwfiK9RFlGrXaf/9MZ59I04RPhXf2zd0aLbrjOB8NJOOT7gRWh/yYAt3iX17FFDUTv0QQ
+iITOLewXcQJYIm8VnHamiGq2CQryfsiWP/bq6gqlFsT2wFAZX/Dsvt9RCtdNwZnoPq2wCpRZszr
R/eLvy0ucyb0s5ghzeNtc+uOotd6HWkdHBLcwawt05XWrAgPHMmnnvXnG5Lnregvb/zNtW5Wl2Ul
VirhHO6M2DErDIikprEo68alYrKJjHqZCOlTbiJx6QwGewqX92wplPqKyrcr6b1rJMNSG6Y3RVcd
Q5RXkdINCOOlhyH6lxsBADu6mmwBoMMZzTBudtUAcX7LuMLsvOxDicaMaThH6qjkroiGo1v++cn8
45fA1AP+xIQG1u1uSoFciXqZB4Nvbr5qTOVZgZpC0wuE1p+v9LftYP4KVF4sbgynK/UmSI/pTSVK
rgyOp6T6IYY6thfQEvywQOYE4/aLZmmQfnAvFk6xf910mNVkvAOVhhOanbHU50py0nfyUacFYxdm
oG3+fFd/e7MY0wVZhhMvWnJcINSbdR8ijOCkquhI7quTdtc+Zofq2fpUj0NoN0/VLnocT9MRz7vv
8ER3f1k5/Q8B0I2BHHnbzUe4ued+KBMh6fkI+aNyL16MO/WYf+trf6ucKUP2J8b9hQfxBEWo3NSu
cqdc1R+2+tunfvsJbvbgDk/toBUQAvsldc8mcytfXclav83Ln0Z1b18jloeC1wukQUx6LOkXN+G3
s0uAkic2NS1dtPV0sBFy3Fd+Jj7/+Wv9ZaXx+3vEZXAkYEugJWBwrtw8U2xBPakwptFRg3RjlkXv
jJ30bA5yZAdFZ2cVRTQm3YsHRerXQ6ParfVgpOUCoBPddxMLanMHQfV56lctVSgp2CVV76YqNU3h
ICMFYKDQNi0mkqI3i+bLWL83/YskvQxaigh+A6qIJvknzEtbFJ7Am9mx3jDlBpAv/Myb4pXzeqVV
sfzDTvkPj1eXRJ2GBwBCkKlztP3b481pNyWTx+2m+WS9D7GvvuY/Vpv+4SJEcExVs/vLBjWnv14k
kvS2keWxd9QxFVdd1Z2RkAw/4BT/+SJEByYbzlzb+OtFBn2sakGt0TE32WhbMXPISWNGP+yf/3QV
npc0V1AkajM3gbdu9ZpnyFHvoP1X9kzMIvEeW/OHXeY2seNtNOH4s8PMbg8ggf96LwqtZjg3cAiG
GC1r0yfWvaVEzWEoMTsGJaPQcxrkH1Cb87dwswTQjElAzFXojGxuf72o56d5AnKtZxbEzLcAt9/K
TFZQBiSCAPqixKBWmoKYMnf770CsnEPz/RrE+LDbicB/bbq/vYX0GIUshU3nxJoS09IRPGcEP+T+
sMj/4QbZS5Aoc5Nz2vTXG1RMysUTxDsnTn1jFWlJC8hvmH6wSJduN8f5ZtS5+EZuRqn3lnUsJHlX
5XXa08qVFRtZJszyUfZPXT+adJZprwfxkK5qPZP5EYXOOwiyF2tIXLXrFV6n3rCjJIVZZyxDVfqB
RSDdhkbzx9N1cL5oKQ1cBm/eLV9uh7jltHQkdB3ywmuq7F0bIC9VIThXVK/eRde7jO7m/2PvTJbz
RrIs/Sr1AkgDHPOmF//IeZZEcgOjBmIGHA64Y3j6+qCKrhapbNFUuzZry01kKEQQgMOHe8/5DiJc
ZORpf9tPtQ8qLKhESStBNN/+/F7e70n4jTCI+zZxXmyFAG2/fS/KKwJE+vS6wlF7Jyi3ww0bhexQ
aYTUf77U+qPejnFmhhAKOn65mH37u88XbCOebg+ttMkjB2UJBtUhhz5mAtlsE9mQNY6hI5vEnbQR
9/354r/dp4M7HcQmda8oXAf62/scwGeCHCu6XQxRPN2GqDlQ3oemEscxq9RH+V6/jUPGubAFIZJQ
hbjoOpX98lHZThW4FRLO3Vx015U1PEqgl5Dr5ueq7+wP1pHfJg+gRcA8bPI+meXJEHp7Mcuqm0nR
ktklRTjsMZOay0Yv+jQYenPXh7lhgRmrI1K+j5Jpfpsrf1553ZHweBnb765cQYcxqsefHcxoPoQl
L5SW6XaR2bOK5UnTNukH7/G3NYArsoUOgRgwZ6HofnuvudtP1NUDJqpO2Vs5pxWafCLM/zxa3r2+
YD2vg9yO+Chc/vdzF/jL66t9kvuGEL9j6xQ+Eucor/q7oA7wNE4pO/tjm02l/GANeDdEuSixsIyY
9ZrR2hp6e2uNL9MmGmgDhlL23/JqKI81a0670X7mvvz5Bt89xvVaPrQGyhGsNR4r6ttrGY4FiYuO
YjcMOSL+QiYPOXE5f/eyfl7FWRslgG6Av75vuSWoIJGvjPXOVW55RAFSvCjsl3/73BgPMZlPEDLI
WPDez/k5COGgXXhuvtR1dKhx/H8R9iyrg1Zd/8Hu+/0BgKIHAFgopwS1Em9GEeLtk5sXoavOFHgC
8LpGp6H0qIQ0qRvn5N/5lXdrY+CONaQkcKjXclTN04LpyWyAas7ErjhNiz0+D8PsuVaV+mqlZVP8
iBpLEbGRNWAymhx63cbLhVfgQ46C/pywChgScI3j278cBmy7aYmSlexQo3Lsd/s2q9daKaBaRBxm
2QHOMz1ipxw/+JrezRKgYrgKhSNC0RkNRHq8fWTggbvWijGYmrFr7kSk8+fOisyTk3vwxNIYvTbd
suDhL++NFwXsmoqYR5cMC8Pbq3ZjnFuL5EW5SxHD2EJDUqMq+GBf89tM4TLtcsIWbNqYlH7bk85x
h3ldVbsYznGAomqYmt3IcSlC8dhZzw6FBf/vdtsMQYeESrKJIbPHzIfv7mzg2Q2L30Ad9qNuPxbw
Hfx8+ij+5WfM8S/r9c/LAM5nR8j9UU94N0eUzqgTE6f1DjMkJKMoS68Qp5RbgK+rRz2S94S1iy2O
p/TQ6ynbA9adEP500zHsepRR8ex8+dt3uu7MOWJAtma5eZ8Ng0TFy+sC3zVJD9VJXvjILyzl/u20
xfOlNMlOlbHKYcZ9O3Kmac7rmgSqXaH8/D7KsuxmLBDg/P29MDWupRPPFmyJ3l7F6kEmu8rDJZ2L
5TwHZbmqM5v/wVhht0N6ELtOwd747VVI2fUBxsUVe3pTHKIJ14kfWn8XfOD/HCrMheQF+T8Bau92
94tl5o49K3oUtPivrWuPRIB2OAj//Mh+m0jWXGeeFW+GahOH2bc3w56gt4b1MhV2oVsL78WmyZdu
B5VxOFJzLE/DvPzo5PLbsrxe1GNrTNXU8bGJvL3okg+Y9dgP7KIo0TsHqv2JV1rWFqJz/ddTFhMI
+2P2ctwlo/ztpUrf7+E5TbBxXJdjmNN0zQW+t/Lvsr/X18VYgNzssJX3SGt/NyGP/ezZfUuRuUnL
4FGOHDk6bLq5CPaxPwj3x9++NkFrgqgKciQ4ZL6/LbLUg56tCJdDqH6mmCV8YBkzUhzZJN6xnEcI
OLza499edv2OPdIkVtodhcq3TxMCY+Fac4Vh126gvQcOsXJHJM7t9aAVskKHOavYES6sPqgqr1/u
24lzHTKMxjWYlJX13ao6KcesimuLmXJMzrM2rE/LkCztZQLEkjZzBxyxBIbruMXOrpvxg/v+fUmi
nrSyTLEqUfr5eQj9ZfOK+EiBJUL6GNo5GBIRLxmurtrBRDDXuB92UkTG2f35Ya9D8/09U0gnLgQ1
TBS/T7qKjN3WXpAk28T/CYDCCTgS+v7BVX7/Frm1dfg6RLHCNns3M8fFAONuEsmWXK1lvFBgakH6
ZchgdsQRRB+Fff52OXaUQAPZinMtWpPvprVUT56vIwh73rjYR10XnyvX9k5EN3yUy/HblRgnrAI/
j6aMmvdXoiMZu0oDLCqTqTlrcDOR6uKUtyPEgcOf39S70+K6GxN8DLyjNf0E5uXbz4LUTvjxRNht
gf6rzyGcKHMb6AoC+ip7t9NLTrTQqiCOpas20yzN9Lcbdg4da32GUi8/Cdfn29+AxARFr4ooTndk
ObKk20CPs+vhc9tF3t8edNZr+QLB3XqSE+9FUrNFhFgbEV2XFVqe6dJC4+vlH50X/83rCxnzaAuB
WhKU8+6LL2bT1BaVvW1NAG23h0Ib1/uUOqu9hXuBC+PPr/D3y61fAaIvwdy97q7fPsDJU/SsWUG2
hQ7MeVGKfps0k3ONmare/w8utRZr6P5TUAvffXFp6TbwjbFO11Znk//jd97T3Fm+PCAz/yiF/bdJ
xOe+frnYu6HpkDaI3n0mmGE0Iz7jZtwMTVd/MD/+u6dHKZw1ncY8n93657/Mj0xUs5iFAZZXh0Sp
FoMKCQcJowtXRf7wP3h+IZMWBAFAJlQs3l5sySu605rnl7kJYuShsvd27lkXYg6WD+7rt3nfp3rA
ghf4a7Gfvty7SyVzX4iCSwFx7W+zxY12QJTtM51XUAPapv7gM/43b4tqhU3dSXgh9fJ3z1HHRrl5
i++3zYfwwdR2ehKHdbv78wD8t1cJPGQHMCv5vN49QOLdZTsWpbfNc6+4huElTmtdFH99EObZUX+n
FU+VmuP922c3ZYNoCdtkmJN6tSECJTs6I0H2f76Xf/OGPJfYRITr9ClZK99ehR+9AGwjF8Ea0vA7
bxAHT4AFgewLOpiiwR305wuur+DNquwzvCl84n7w2J777y4oMTgTGdegz7B+Ov+XPvSQSnT2Dwrd
tCr/fLXw31wNoQQye8qRzIXv5vXcVKHfpVzNnzB3BEUGW7cxY3yZjhIXbxCvPpL0g4IMR9/1Lt7c
JdhRDt+sKaRSIthYf69fPujBrADSUpD313bDg3SSbjwZ3Hy4QM7j9mAFfLy4jeitJ1yP1aUd1CO1
9xl7d20tRXgo4wafRdgO+R1ZN3OMIN+ZEJsVHuA25WMs1ngE7ktAnDDsinaC8xYotzqwjQNcY0hF
vU/4FECAD5ByImlVAG8iIHgbiSydAp41iU+i8/uneigW/AiplGarh1Yc0nBJUNIMnvfN4y9fltJb
ol3phhjlqgiiyM5LZUlHUoeDOWRJOz/g1nBOVbYqLFp8tmd2YYc/Yit2TpsavsoRRFtx4eekBh75
/3G6zXq/uEbKQoRTSubEibJGTBBDZwdfW5ysZqM1peLNSgS/IEgDpkuWd1Z4ILRLgC0qivSpS2yp
d37ac0/4Ot3zObDn6gzqZEQlzJhIbkmTab8QS4JpOSgS/cCBsHzSZkhAErE8Ek5lOc6dbmUx74jE
wPdARSp/JKKiXzYcWFoQbsvUf08diA4bf+zLhzjCLX7aNENEWNLS3KJowkpU55b3YACif5n6asjP
tQzCdlvAslAbDK/tCYZv7LYCLOKyFckwAYiSnXXj90vxmDqUm7ZD1kYEdwV9RCugANZFG9lZqg0f
y3i5oM7HmDykCWBEaAkLns4U0p63SLzAQiqI0Jnnjvs0yPKn2QmAzFmdFWxUPwn/1CojvmON/gEB
fKMvLF3y0MhJay9tiCsQ1uwlvbDScaj3bhFGL4XtVWJTpqDQtgPnT5dMqZyUqQEe1NdQjoC1amgS
X4ya1cs49/5llQzBc0dnOzxvjczGjTZhd1MKTbRmDT3A2UAS6e/SxCLOQ3jYq7ein+W0X0BJOJtW
dgu5M7MB/YRB2yVPhIzv3cAOml667UIQI3FyhkBdRu5pr2X9FTxKdQO+q/2usyr+klW6mLAtL/N5
KlX97Eiv/0InzfqUd473jaQgKArJ0kbFNqDo1+3D0NinwCnZiAW5ASznwTKh3e5qoLRNZuxrfHrj
SrJxsdYMpGlt2iYebnqTyxBoPaX6Q+cAboTKE1TnLgPoNcOYmuymFKPxJhgTjEBB6ab3UErdBzPH
86MV2XiR4h7w3IaEwVFuKi8axm0WdmIv5gKfJqdHiPIt3VHSj0y2PFaUmsfDvGCGi8UMWtd4Zdiw
U9Vy2I6et3yuK9Odp5wm873lSu/7HK6ZeKEzheVJEJtur9wJL6Vi7+ZR3ExAqwcpKBErixd9ZlNO
+kI1aSFcy7jWZddWwbPVFNNwinahObcTzH07aCvDbR5FGNh7KB+n5UIA045WYDRsp8rW5cFC3QOO
QrCjOCz9Ul32ofF/VEE03QVdg1Uowv0oNopHADe5HpS9E2KpHqDGZZ8tgtauxdhjTExnIsiRkcAB
3hJgHT0vzgTOvOB7XPkcaUzyxNTiT1JOfWbcaQq3srfmeJ+TahRBwpjCYjMEiVIQ+kxT7ByKCYgd
2Yfw7HzjfzVLOoIuL5bpM4tQEB4xrRpNEo0FVcGxVq+0EDV8qAny442Ys8jejdr3H7RjwP1Id86I
uh+UXvMXauCuXt+UWwmKgqyy0oIC6PHREyYkF3qmYw0+ehd1gzoP7Sz9ng/+SrmtsuFJ931/s7gy
vYX8Zj0LDuJgJoqOWWOqNBU4p652DJyy3NtVr+YtLNXmR57DON2oFmftdQc6B0nAMs/3BYk4Atlz
kX6DF1C/SobWvJvYlJsTZ84as5myIOa+B/NZDLoHamWBoC76qXjwuj54YQPf5QdX1+MV3X/nNZnw
WVpF7E8A/eb2Zez4qDfkBblf47qV04nm1Ck35VhWz1nVjdALrRiW3sSxe5eDPqzPhhVk7JIyBblr
saavaJUgk8U870sctXHCo4OYug9QUx+Cmlb9PiE0VG6c1HKJsLDisTwKcD63GemGt3RlrZcZl+nV
2hx4HmEcskbgUP7cmKjWNFJzTScjWDL3MOUT9dHMxy9GnmtHr7EqM+/MbWr9jc3U8DBOkPLh5jTm
3iYo8FuWuawI0zhit4srp3sBojUzNRYJK4nv1IKluYF4bEU9fjVja9/Zcj5OPndAGRub8JWcdfg4
DGV969oDduJ27t0GM30li21ZxOWN8vrhOwFKyek0Df23jLgrkuIbXhzjjcG7kZgvH1jYgq9x5hJI
oXpn+pwat3iSVSDVwWUlgk9IMPQrCdHBcwzo1hwgYijwZRpfIZ1yyzw7Ze4u28myA7yi3oICnRzB
izIsQAVm4bi6kttR8XQAckWcOcryU7lEzDdwfvKCnrDnJRu7Y+ZbLZsa5N8UjluZ8JtuQGaV2cGv
polXqpa0OxvxMEKdmmSz7GY2s+KwBCmG4yhcPBLJSoerxjlYhoMXyBqQXi/9z0m0+PNJYGl9LyzE
fHsCAnFuJyjsFqT8bQqGekxSd+NiUH92o467ADXRtseOiMyeOEdMzUy6XvSl7xPCVYY0i9XKLuUG
PDSy5C3mph7gkpCSSOsr1p+mcgm/9/SF1c5KI8flsfTxtI2LMfpWjY340nVTeO6ZuXimMqWurT5d
vk1jK79BVQdcQ5PDkAiZJYlzZN0vLrvGSvRWFrK0NoTtZFeJl7MFEkLnM6x5k8cHCMwFbnEJN6Ck
Q0ugjrKkz05gxKxuea31VQ+V+CoHp9VwxBQmaJvsBSYdPJU2qmKz6QfCUY5BaUbGYZ8mSBqrcso2
6LScJNrlbPgIEKWYPuTfRFx64SaeOggRpcE3+xRz/soBgrM272wUt/e576arLTNdIykzx4dklPPs
MSITujdGtkLdukTWcrB0XT+y7cTRxAEBeFE/lHwxzkJr6yJM2jw5gUmHhTvu1vkQYm427yfXkzj8
BTFt2M9tfaDHWC1bliVdbbK6mLHS5LVVnBkqsN5uGhHBsTtjGgWd0/WVf0YhEX5mXxV2ca7BctYE
namxyEiQsbSM7yLZOtbeG4cmfJxIRnsIy0nhbp6Rw6W7VqogPaXHYS2fI0t1wfVAz205BaK/VGeg
9tCBljkccYgtcSSqc6sKWmuvATtlx8nYc0nGbWbO0sKaV5ahbZFAyl5bnPnAa4fvHiZWzOWOssgz
rGlhVnvd1nreNnoo5uOooxwFIE2yONlbuLrTXWakyc88CH3zU7osMplOaLR0Um48UN/xGfKbur9Q
zszGj+nE0/fQrKQ+n0xGfI47sE6C4kVso/b8bLdYObVj/GmpK8Rmo2+i+GRkivDuVl50sh3p0RX3
rUxV/SkaBTACDt82JuFQR4TWDITO2o/ku/ZQJvCaVoB9e58jA/+lH532Xme6TVNng82RAMXQhlC9
AVIH66izDUSp/A2btNrmgKiNTzIwy+VR1czTD07Hi7vQS50FZ2HeK9LjoGXZO+CiofnkOOWy3HgZ
FUB5mlaTRJA3osnPwbpCvTQ/ogSU0KbI5dgcOteqbYThQ2Z9DkWfV9cd4mLiRVWq/WUXSD+xzzgM
u/HB6LTPnwdJ/5vwachfnrMNPU0olj+n6nM7euDwUo344AGgtAV2sQEQCEIwmK3L3MTSg4aWGovZ
IG3bx147fFo4sZ3y4CaLYqcX+OuBrB+Y0lw5pVyY15eT96AttlNxmHS43dld9FfSboBPcYjwq+5g
2tos50NCDeE1tuO52rsTqQYvAdGw0WWL3dbcyajy3eOg8mrdNfad+YyXIlyXfzh085cZuPcaARrq
RF3XS0PJftMRKqe2DXGNHPnivB2+22VUslUbaPVTkfCzq7ZAubdtWpeIe5MbsCaF5QvWLKev5x2h
mE11yLOsLC7iPst7jC1FaG4c8qtIVQw8/RRCoZtJn6BwDvZa2fo7Rg4f77RvzJepEEzRUTh6oB4j
VffkUizxHU0iB8renActaTYIgvedXUAB1iA0BMCggdxSDPi+sg/LpCZgdU4+RdmeENJOsqUDNxi+
4oN2kqupt9jemXlxPyXkEI/bhl39fADNk6d3tagB0A3Ee1jnqAOwWNi1CxAktjwAFz0pOOJh4CU2
h5GNJCk1SdHYXx3omgEgv3R0f/L+wva4dFNb3c595KjN7PdDfVkWxOpcLl2CemgmZszsB2tc5D21
/Kl70pbrl+e+kcXwafTapghIvOT8RnJmp5xjjEY/P01h31Wb3B1d6zCMSr4m/tQ/OuGyYEG3FGnd
weynNZwk4RcnJh3TuzjOiMVIPZp30E7csTpPYRtAVJUEH280Ne8zWrIuaZq15hhFJc1yAF3SuNk4
YuLMKqMc2L3djEmw0yuDg3+joLtVA1xBThlpzkofFwGbDF8Uudq202y+TjPO85sS1V/yNQfwkp0V
nCyj897MUfllKilqnOeFPTcXmdsL/8rwiy9XlifG8bJue5/TZ1wpeLvsab1q62WoNk+kPTH+e9it
wU0GiYJ0arAjbsjebknrz77OLPm8FN30I59G8qhPmoTrkDYwMHPVOVXxPWhq+yyMwPQUFCj9aP6k
M7ftXufUdsv0JB/i3rkJ7Kr+7BiGy37SdnLjke05H6D/JnstC3wbPLDiNeWTivdFWwDcyppJwgki
cDnfcevReWUX0XAeK5vje+XG3oodhzNXTr6+CHzl8yn0TdTsOz+DYI5UQ7wOo4OsiwIDK0Nfyu6b
b9KIg1gfTjdFiJKOr6eCJ9gGZeJTsWvT7MDPQ2UnrNR/5IjbQgDUU/XJcUW27Os58upt1HXQuT1/
8C7mIm3dfWta0R97bBSQjaOy0sceHqBANBIK0N6mDF9htxzNLFp51IE0EPmcqNrIONPPrM2Q0BYH
Lume9CqYGFNZlOeEmat8p/O4HPe5kN3e6Yz91e3zhrS9Yv3Old3BUogKiL0HOpRkoGLZeuCNUEVg
20B6DfzGZs2jAp1cdLP5FoxO8H0KU/C1lpmWOznUZHvwW3eXoXLJjo7JRvhCMJv2OS4j/uug8Szb
IRf5S5dQpj10uZmiI2fKRl4py5ZBCuFoslOgEvn8PQx79K7sTpKg2FqBX774Sw3PME7Ghdh1HUP/
sQtzT4Wkc/Ze4aj7KnJhwNRiyQFbOVJ/BmhBaHozIu7djQjonlQUh+k2GD0ltjNhZt3GcUlL7qZm
9vaTQ89iO4/2QLig5VB2JRhC/uDFQeWeZ6s1W6xm6XPkVxaFAU8RT4bpvnh08lrANxMDi2cay+a5
7QFjHaSxSH0VBLQ+jc1SWFD+Sat1TgZfC2c/g7+Ck8ghUW/7lVy7MRMxhNts6kGftU0rv4Zu0da7
xEoAvuip/tGLHBKWafWjM2Y63Oac1/mFXYuNecaR4RM+vrHcRHC0vF3feIzceAryBztXCTjywSOU
QszmlQgkvtmZLFtJBnPqfVdu2mQQiWtCh4gnxHbIzpjqZUSe7IZipD6fPd/5bvkFIRjkvesHZ0RY
Bh7FZX/RUe47qbQdk/asSeg5E9UIPzQe0/Z7A/a+5bCq8kcQCiFRQQ2b/p1FBCyhqdRd2n2mYvOU
RPB2Sk4K7De8lbYbGVwVlQjPF1e5EiJWCp81dR1qZ0wsRHew62ifJuEo4IOJRXAlXQVobJY7GA6l
dR0sOzUSKg++jF0teX/kjDHPjoRQUEqCGI4lKQewsczJ90l3zOcm8eI1m72wOAr5kXvDZojdbBUl
ExkDxu6JU5+4steuyY15xLqNKE6hWhgGJ4XU4o2kpQWgR4O9kkn+atVa+Fs/KvzHqYzBsie1Jq0C
VvFIiG7rUCDuOqOyKwNhuNwnTGnjZR5VFbNPHVXjtlRSsO8qpbxgr9hl26w2EVhuu1++eG5HJzac
lTYAVTo+EhCsnd6lmLqitboU/kg1LNQtjfZanMQ+vdRzTymsbXna9i8kKkJkCo108u3gDRm7isHt
h01Jc23EoDJOEGKptFCRgQN/L+1qrq+ICSQFU2Rx/sxghB4eseSCduZQBOpHFvrUdMFAsjaF/oaJ
gz0E+lQnFbuwlXV6HGPow/skiRJ10L1HuidNxQZY3zBBFSN9iGBJyuqGqQgwCnXgSUFKcsLWuYpV
LWxAqCCeNljdYaxpWmnN3rJUTr5dPATuBlBlpk6spPHiU91a/g+dDxYn94xC1S6O0vRuHMR0H9f1
GWWoTu748WgauzzpsYnGCmiZp/2ZKBrj1GovRWzmHUGnKtmJzjPJLiqXAFaqP+evtelg803T4mbQ
9GM/DXacVsx0r5Ky11uDFI6yUe+GV0nECWaLLND+EdVJxTmf7eK5rO2pP7rLsOYkcfpydoMrzN2g
Q/cTn4catoou8UWpWsff1CRnX2FrpY5h1aWhwWXZ+9YvoCo7pBo8JVS9PhUCtDBjIbKfEvxKZLIQ
pY1500WWtO3jogIdTpS4AQ7UhPREloJKuAN7BtZbltvWLqoSSrtUS6x7VdR5yuLe2t9g6gZAa6nM
ZKfLOFTTMaf7EW0EAanXU0MV4JKmr605MegZ3IEw8Xmx4NE+r0c25FsOv3YDwM0nuWMmcondTtRH
nyIZWyx/7Kfy3YJib0jvaGwQnaI4bVzlIbv/XehZVIpAk36DD+wRXjN01WvcdcsDGWzzstFN7zrU
1vLqIi+Ng+6K+BOs9n72SEUPY3OpVXMSJpGfs6DxkKkpzf31pPXibpjz2SDZU1aeA17vYkLeA7a9
/hSeMXMuj52Pl22zpBKrNHu80RwpqVonw0T0+6adyDHcw0xW2X/p4/6Kf/NHss2vYJv/dW1+KMRB
P/4DBE7/HwfdfH8ZwM78P0DDWRvP//cQwqN++U5+s5Y/fqXhrH/nnwDnwPkXrXJBb57sUFoAq6jo
nwBn/oj+InJ8WsGI1pDD/h8YTvAvVOYemhjsg/761/47iBBODjwHiAKI6210dXg5/zcK6Oa/ent/
yiF811j1Y/AEGBWxr9CNRmP2TtAGnzWIZxdrCZueL4miuNd6DPRxQpCakdzyy7P55+q/oqR+/rhf
Go4/LwfHENsMZmpE5++6xYqSV0v5d9ipxAvYlDB0YevG43Naz/psocE6bvKoIInMT8Pse6uJFTyR
ynVO7XIZ6FY4UGw3eajFkxIVQlaAXXem7fieSZn3bkWjyWRvXDjP24JbPvozIDcqkfYBzhkLa97l
Z3DwmrOqEuIh82sJHJiAhxyxAeEFtX06z/TS1pQlzM2zH3aHNJizdFMvs4w3c2KQFkHpLzcuHITb
Pz8eb+3zvn88AZgtR0QomgDDv+3HWknC6XRZH09cdc+NImYnGAPf4QOm9y26qKFVMxl2KjN1eP7J
Sw/Co6m1sRpOHJuyILxmsxQ8gnBCth2WQcEGhy3+p4KMsm1cErqydisUwMtmcTaB36E3ywujqb4C
3wbvHjjfe0Pi1kHrODgbu2I+rbrC7xCUBCeTzfS4gVEdnds5hGJYE9ZFa2p9WMKFnxSSFslcVDvp
rZtmJRUcKGZJDmTyz0/qN8AJ4zZEEICwQTjCdX5CZn7pXC+LqqQTxP3OXiXWZsV4opOEJ0/JNEKu
5xTywu9QRjpjQLC49gGb07nNahsLgSPOG2ea7ofR9o/WzOAxPXOlXdqfLVx2x7qf/hZdto58fDcI
3iFPISd4bxeDrjfKUsCNb5oESOUSkUIwxY/seKcNUlPCJhyTg66zQR3CSjzUS0y2N+jwv9Oe/Nfv
EfHwCIj/CXR7O8SGyl/y0k+B6A2Du/etBImD04cfvZ91pL4byfz8gFfAN0xW6jv9RFF0XVSV5KzQ
na0ge6tpFyHv3FWp12/7wZ1OUIAG+9XsTzoeWPoSCc7WbwMokxVU7Q+Gy+/THAIfdHtYKAO80u91
X36dNARbtP2OamR3IQjSOIVbKOho+iPMXoC8t+CZfbFv6kG+FGI5mxFMnOtSNdecl46uiRbyXfjp
GZE2TXI54pAxH6jn36lAeDWu8DDnY/hAPonQ6u2rmYYuhHJs9zv6uWJXxRR5ULUPwYgSKboeFqh6
Px/L/1/C3wHtUNb+Ml5WYN4/ILyrlxoQ3mWr2m/f2l8X8J9/458VfF3AbfTXLLhov2P66P+9gjvh
v7D+uLi3eW+MrdUk8A/O7mcAsYegN/wJklitJv8kCQv7X9iGEB+uPgyB2tn/mwUc3sbbTw0hKsPa
9pGIc+LwQUq8HTbREqdWM6cvSnsWe1m20vUVO/e53NaN7rpTckIKjqpMjp7csStEBLeRE3OnJSAV
Yygm5zoXDbEBNBAaPd+M9IxlclEKOyB00lauJu0ShutrPc1LCTObvJbhoaB4GGcEkLoEqJ3iCZwk
q6TbhNrbBF0fd19SUbaV6+0Sx88mtetEjlN/W7QWB4poJ2if6+jBs9KW/htlAXtoLgn9ozpx0CRP
6nuF8rS6meHJ+o+u51diL1twmjdBmCdkCiNcj1/yOq6LM8/PwpmSuZ7Q4dcTEl1q0CXl4zq17bMU
AdOavYitaD/NnnpNMqsnO9ETRt37Ln7Lu1hTTbmWQV09WViuwlMWMnKQ7Bp1NnyoIH0p6lF322QU
ElVO0BTIntK1U0GjERBvMio454PV9Tu/b7oDcWIzfmBN2/bQ0GZqr9E62N2mpC4bHijClmzQVe1W
t23hNmobmY5M50wNvuTU0vknvQdgh/NuN8hNlnJu4bxbWhnYUr987KNyvgT9YJP0N6jpVQZJr795
VHWbKxo3tnPu5H36YPUuVW6UKMk3QI19cXQn2hafpA9TnKDGtJj7cp/b0ZK/1Hbm0nXGVxf9IOQj
Kx5jTijqOpRp3J/bhp8EMruNqYKgFnLPahi7t2asZHSguD59pdxds7w2CSmVBfPvHaVxMsI8x3iA
JqpBgIhfGsoqVIvpyCo/yKYtiheYwQsGuGe/yZv7pe5Td6doczwMfGolYXgmAn+r0vAmFD9Zn17Q
kxoUlZO7448qjmhtK16NgO67LW1j7nPUTTko8sa3t2Vmq2sVjhH1Goqu41DsQwAIaw+fxoTcJqXL
PijrurY5NvkcHeAbV/HZIDoa6kiPBPFaxFksl0NDj26/2HzMm3myHH+f5U1cXhXakeXBONX8SWpb
XmYhudlntS+pwxBRmKfX1AYFcY1RQwVhkIHzXEW6I+yWtKpX28jIPRJVzweD4c0NLit02B6EMLu6
q+XoRKfjaPn+Eas1b9pOvTk9BhRyDnmFgWtHnll1V4VjuFARsmKKRrmy2kNALB9lIPRKC6htWvcb
O57sakPvQBGw5IONBTolQxjicm6jE01/9ilXwJJ5US0K960gcw/1kgpDnKH0F3htVDOnfqe1LpK9
PRpLEcFcZQCFJ48e00gogTp4ahk/kamU1YQ1CRqUWSs5qy9T1207nomhZkFQCe38oEl3dTKNcG/r
yrqoBCmlmyhaJV5dmZOF7jRphnIvou1B5UICFO5ouTww3ab3dANDDOGRJjtUJMnoPZQku4zHXBNB
d0W9QZM/kpQEXy7UwMVW1I5NvKGVcdg2a+mSG5BlznhEb7ZbOPe88JTH8WZqA++2GAab0uEoLOse
g6I54cbpuzZN9OKMXStPvRHZCA+8JkqtiJA4bXPVyGaf5oKoUdNw2IKU3+SAuyW9RLKR+6lRJ7gM
TU8fcgDELagOhCgcVy/TbqkjIZ9F3aJgwkvo3gg59u2hd+ba33jTQHpwN1n5y6J8/7Y2ITO5mAKy
IFtEddT4iER+DXtPnND69OSXWo9En0ZODhkb/Y3vXJQDMsCNO6LXOmot4sc5SdoHD6R4dVWMlpwu
vJAYo30QGqhSCA7/k70zWZITWdP2vfSeMnDAgS3EmPOkHLTBcpCYcSZnuqO+jv/G/ickVbVK53Sd
rl4e602ZlVKpyIwA5/ve0acKCTqAC77Cxgt4myfkkAVSL+nVNDaOuCSz2VsowWikeNTADq++0xf6
CfzfHaAjKwCrGLiiuHfjOQABZXnJDpPMLPeI53cedy6aHnVVz8q8J0e+ZfiFp8rPUmcwzV3me+KN
sB6aNuEBPLW1uqKwr80qnfjsjKZXG0zRFfrOxQM00z3m242pByxCfVvMzhd4fof+qwkYn0p7zCDJ
jM8zCXwKS8y0aJebNKeC3ItiRD2aCP2Vsk7uz3XxYKhEFiuN/ouooPHML70kPXeKNcuGaCXcxrtw
88ro3sDokH1EAfItVo+F2By0ySBHzYcYYEPCBZuY804Lm/mp94nAZ2NzxzxGxmFUMQfLiEDUu4Yn
XigvmEpaeL2iHQDiqFpIDziweqICTwc68sy80jcjU/ayz2oCVIaN0406T0IqFiiOZDLJxyUSdiHu
KumjLGrEtBbbmSB8a5MYM3xY3qfUEjt5ZpHhA+2c7BXyKR2xJYhbB3Ib8qeo7DY5otNarb1LIzl8
Ew0BLrVpfqr3a5L4xXOhMFTnYQ7GPYqIdlK2nTDVqU8EWJBDx3/JEuL/z/vCBHrbqhhVUb2LXcMf
Xv2VsAVqW7nD6g27jgOz3hMxUj/mJeQbVWwr07UDk2sXzbHMkZ2XxICTmTlvaYFKl8t6jr1466aA
y+dOr3v/DD3dJPcO0is+OJIeTbQGXjXreevwlOtjRKyx72xttkiC85UJ11JQSWdq1lK8B5BoIZ0h
1rhfhDGzBsKKmuuRSzfhbBJL4KWXZWUbSEYHd+kvR8ts9PUESippdaQ2pntqhN24F4PlC3GKwDfk
OeLKobiBkVBs3i1yTlgKRHDjTSNrY0E21Znjy6AKkxpIlB8ww8xFS3aEsSGak0O86ro74nokQHPt
JfZXRdRIfF72k1FvIabL+CUOXNWCFvvegyWs4JI3zls3q+fUbw0kPPWHsMb5+Hly+5IW8DROllO0
v3TOMqaB4mFJu3R8LcahemvrIW4OhL+U48UsuY2PMXx4tq1R+k83RdVQzoB2w5NUBKk6PV8S26nO
YsppwCuLeh2eK650rkIzS7qnuUK501W6fsEbbIlPEu9cGdX+0jn7ZjWb7JBQTzhG01xDQQVSlIgr
R0q3j1T8ZMZDWZZqugN8d0nNQpCYUUXppMRKjUMKTlwP7XRH3n88/S8WoX/PLG/My3+5+rxqWIfX
Onv90/Zz+qYf248D2sgpgGfec0k7Ypf/efvBDUdWAKsRoRiYJv/YfoT3G7VQAYQ05gkyDCRf+rH+
WM5vGNf4Y0FqIF8nNulv4Je/Lj/4RXkRn6jJb7kj4rT4/4QDCTkEaiQWIfOnlnK0OYaKwTv203vy
T2BLdrWfwQxOAl4EvNJncmUTdH4BSR1UX4k5J5+ZJNNDvQz4HCgPOjPx/4Z//Ur/9NcBKwb6I6aT
UMs//zqJuwZlsAQv1oJ3ObSmAKIFLqLY/N2XYVtFleCcEpX45H55mTWo51y2bFXtSclem5V+UAsG
hH/xvv1imOR942U4G07xOq7rfcuc+vnDYQRmqrOfsdHy0HBj+ynxc/rCoJU3QWoMu9jzmkNRL//K
YPXPXti1BUuxf7oGfzVYFVyAunPMZ7tC525bFa5Ts88UT/BWb2VRiU2zyPxqMbL2X+T+/uJg/vYr
s0Cz93Pmwi79guEQ2G2IzoKUEUTjfkJiTHXHJHtE6wwVhom7pqZ1VPIkK3fKFQMPSb9BX//Xn+8/
XrCCtIfTEctFS7DRLz+FXLKmXBvxrPPU2co2eYAfprKH8tq//UKn5AJkVWwVkoTJX26/CZ518VL7
2RiKdhdrt91SOp0ge0iS41//SoAqv96FeF59/phJx5PS934xSdXSMCazTa/Q0yWoApwspT0pJk0o
9OFs77NuKizGtiJwTuKB+MwLEgoT8SxRn9ZjGrTpiTy1rhHLmBLnquL8jXkCMbLupP1asR5SQWIR
LEYLLCV6G7nOhdqO3CMsWKTXwCR2GcoEw6RtnmogsqxDn5yPJuwQEzLox731DuDjUHc4rixHToyQ
LrSZP8HnnWSs0Pfa7F0GEGV/HtvWeukjOLnI1nWZd+g2/WyHeL159SssuZe9EcT1LcLT9MmWaIIp
oZ5NdaBKPACPyfMRGZBlj9dNK3XL9jX5Mx2yQPwnS45zj5uA8iKIp6HZNsz8Q1QxFoLnlJX6sNAm
uFvEReV4jB3RPSzjZAYh4m0Kt8uiMrxDkyX9sYmb1IxWlM4UaXduI8E7qM5NkgT97qSxaEAyo9N6
QLu52ojLJW1PVZGNn1OjTj86s0azE3eZKEBKsCjGrxbGiuRNU4V0t46uMVyNWqJOnsnhkjDoEjl8
be5NI09plxuEnZr3jp+ntrlBsmMbt1Tq9ZSD0SFd9wHNih4jVHETu1mB+havbVkGqGBwcw3Ib5em
6VBZOIg1e+MK64jRdS9No7LcvhWr860EaHKr/g4emx6R01JLM/z9BNAxzHt6R/EyDLYu8EpVbCGt
uUNBOYqVSdFNGxeiwf4OX1WLtw7+Q1UmbQKVbKwm6AwWtYwPPwIwOOFfBq1bJzhMisRrn+JxRAof
Zo5H7ldYtioBRRsb6YOpocZwh4fyO9qGarBDSXUC4fLviNz4HZ8bv6N1rkDHAdhhNzZyK5kv7oT8
vTKNuv7Up12u2g0te4QZhaptqGpzbF4qwxiVNO0xwD+J1gVHW3WVBhAg50g8pLnv7az7OiG/X5Hq
owMNUpk0R2VV/pPdjUkDMiXLL3mpRPK1mUEer/qlXNOwa+PGuxbJaFwPPmH7e9wLRvq4+KloI8uv
TbH3urlab2Ll4pZgXEyuwQ2NNbTaOn+Z1ZB7+7EjgAsDs7NavBlimtVTiidN79NV+vYFnplU0jUa
4CaYXGCqMK8TKz9HHNg+S1BLKgzWvs62SMBP9YkWydB7Y5q95g1KaqZGPbHnFSRNWvxVZzZnTPRg
kcnzFOdjtxsCSMVPyzSM9gMbZBxfZyg1y52/kK77DK7q2g+LBDH7COD55XtPuzJVUOxwlsUmqyuh
nlplBSzNaAqN4DI3W1lQQTTkwXA5BrSD2hgzhin2cd11Y46rIetoKs86nA4PZCjXbhEqlSC4IrZX
uBcnhT+fZYpvp7ZyebP4TYnMFVsC6ULTWN72riwoCIYbDUJ6qem4t3BUUPSZ97IJF92IC7A6ZFyN
1ZW3+O7mG93lOYRn1yfBZiibbGaRPKkqcjezvuqWN3TXZ3nqR3hrEWHZjUeDuklsSB9W05heVpws
fbRYusj2TdbzhM2qucIGM8v4FgHI/NjP7WJGc43jPswMFdOcVEkeQ4jlaYGrnXF8iBPP/aQM2oUx
a1a0ewXEkU27MZeZ3AkjdiXeXp0Rcuh26WWivOylX8CdOebz+cY6qTmjQBlFRkMXlj1aiJKRZsva
ra4n++QzsYgUe6xpAfzso05oaF004heTLsV3Nr3xAZgDx6SXivxL6qyTheEz6z9DtpqXTQuHvLGG
DPBQ68FMt5OJNF7x8QFlo7Vu0H32hht6lgo+uwGIz6Z2uvocdhlHGEa+/qmf+vRl8d3qLRVTM/H8
qNu3oVKI4WQ2qWMz1yrbp1JMYCEWZeoFUQh65+NWGze5vWZvrle5t2O7oMU0tA0IbcySfWzBxzUO
bXZvgWd+TmfL+aRNY3rnhMppkkdA6W94zKGYyr2O+MtmxAU4YUkiY3lNva9zMmNYBHo62cnayY43
jdmBBwB/1gaooTbvVuEgMhzBDE9e3BY4NXMJ1KF6PLaMHb80Sj04ymLYl9wcVdh4A5rSvK5Wbj8t
FmdDiAySczsp8EGt/XS+MosuN4vriK8aN8hFb4z07PIJTBvJg7UO60KLEl8f2mqFMbndSMeP16gO
1pk4dIPteOP74DIAe60OQgSz87tdN8CTzjiD+s5rkbwvuUcQ/IDKcAoBqTgLyfOhpaBbXHVVUtqL
p3WdmreO5ZiuL2vkc6ElqXqVftdaGyUZM3b2Urvkv7Re3QP7Ylyi0bihoZm/3dEiiE212BaV0hdp
QTY8kuC+znetERfP3DK1tZ/iWqSADz0YXlcOU4HosnHvELLO6+7bXPS3OLx/09X1xJn998qbqyz5
0v2yt56+4/veypbJ/A2NZ2PlAjA0GYG/y24EX6AdnmjuEx0PFc+u+3sFlf0bmyRaGCKATnUaghH0
x9bq/EZOHa0lQB2BxezJd/2NrVWy5P68UqL4ITzfccmO9QnG+sc9wSt7Qgp1HJYjVpJ5v5gU4YW2
UGZwXEtz8a8aFMtc0mNWpJd68AaKkoey6485t24RdYBJMpqF7B48wOaeXvspma4BTpCqGG4G1xYm
ujX9MyxbNYJxRwhRKr6jMO2NRVVoGrbMCNmuIMsmP3iLk7tRY+ZKXjp1P5nRkigDQWyGgTCsBmOx
0Iuf7CrjnONbhQRRZA+CAWBmKBWsj+4L+xIezvi8Gpl0wxZGDdLB9ZZLpw+Sz0WeocG1K0bzqJao
b0Nij+IpdKYCeWrhJ2yCjoFAA9nphP08jzEB4JTJscstEm4cIyxaO4Jv05Zi6lEquZVm1tBp2xZy
OTi1Uz4HXiGunNRR1nZIyuS6W4fgNbV891klg/9B6nnQ0dbsaqp7O25iHo3aks+x4CWfEguUjw7t
aa4uF0EVw9k04lsMayVib6Nd6NyjU9aLuicXUSKgaNZJbAssdn3kNZ6/UlyYcirm0H6PaA1s695V
qV6xkHb6IpCxT3/BQKZcHWa9Xs/KNm77a2yBZon1RVPrAJ5enAtp46pX/TQ/1wk0x64N/HTqUV3X
8aNK85FyS3aC6tDHtCSHiWxze9tmffvWgRRYyCJ97z2VdZxGJsfw41S5w4uJvtTdWqQu7DWmrlMC
fO2/9/GpsBS4b+r33Vq4U2RalXJILGR+hJBJKAZwXazcFuC/u+tyCctaoIaFU1okJttaV3QjzBY/
1t7tQfYZAHV/oAPX+EhHI5swqmbZOUWM6Z0xZP1Xy3E+DUyeRZj2MOsRWec4zMrcz+71pOqMN4hF
siwt8mKNlfp6PHfCfhJqZrcrIKEXDnXXvdPOmItwzDXEWJay64Yj/nPqesXUc/rP1fw813TYRHOr
63eBXxSO1R4smseku962pWTABB/Pqp2wFc+esh5XLIaB2X1JRRW/xxOmYs92rDfSt/Ny11MeRVoA
7erjRo6xS3Avlp/PPnd+G5raFN0+NmOaZrMlsMmtmOv11THc5nrEIIsdqu3gBLE6+sPGRGwcEITQ
qhWJHW7cMzF0do+nQKgsStyeJ5cZ87SGiqAB8rkskvi9mggI3TeVEvW56+vkNNVVTX9fJ8JBfxoH
PP/GQRQ3xO6KOyI6igvLQLMLp1yYH6i3xbpLcH1WYU99zzNzt7wdAM+eFQB1HY6N5WVH1pNBHVPo
iOsWTo3AiBKnH7ecl4PvD37yRfQLvge3a32TL06EWPatv7Bv2IrAhHjGNDJhRCH9CueI/oTDK3nR
+enzCco8cxgtiGXayIXVkb7ZUlhhKfE3of31Ww4pK2kvA/pBP5mCV9vGXr48rgx86fVY9R0FqFLq
4o7OdYTOeB4JM8agmxzgHNtpf4K6hm3SScRbbj6xuulWMVPaRon9SLWyw2CbOXijg7hKEMtpIrxC
gphPS1FtVdUGd14K/wT5qCGWi9NvRxSq2mCABa4mviBjKRe2Eyp0TyeLKfLxjd/Z5JBARY0vhump
l8pphYZBNE6EKjDQhOYCn3NYap/duKQ1hVgDr5fX+FSmt94funPsekRoJIELUVcszdxseunYd1yw
NJzT4w2InxD4iidmaWW5ISVXmJuGG64ObYTZU4Qd066jRfr5tAVSa9LrODXTY1fogjEPw/9d1lYj
4368avQILWdy6/AR+FhoKEBL2r66jFdZq3OWE4TPLRYfDYfiJTosVhivnR9XQ7CVJKEAtbZcFDpL
ZuJA2sC7Y/SGawYcSOWGhlzL5LKes5csMzMddX1t0qnNrQZ9ewpLWWNbncWVsPptkfhuHiVOg4CR
0xQDKc8Mjc+tRZQeDkY10ItolUaLbEzBoKtcVI9Zn8J6eYPpWmHLf5YIL07zKDIVGFGni9MKlJkn
m0hduS/pAJkTlSrONp3MV+x+1J+DrHqe84HnngWQZ33+4rtsvTXkbg8T/Biz3YkulGlnfUxDVV/p
FdFcKKzVO7p9UY37GETjaz6L8sqdpftJGNn6UmrRvacGZ2G0KCU/rF4jO1mUaT7OKidq1ibJ5KuT
uDh4V0/RkL6un9Ei6ssgtsjZIaLGDsKmzTu1adsyKxBIKOtuGVbrCXMnJhkilohnwfDgPcPQTyoE
XV/vCpzDXwtjGM/Q3GZZ1GXOsJ/KnPURsUZwfaLHSKhDpexiJRctQsc2VSPpf6ThuNrjmtFTge9u
5abB0qKnES9SNsqHIjHMAnPHaWguY2cAZcoT0mwcnMzoRWmZuyRQIX3vZ6h0FonGdiK3LBefBXC1
yqjPQLqu+mEg2Rxd5rQQXMCGEOBewHVuvxYBAQl844pA85wlrZpvVrxTM4HoctL+RRJYY3EhE2Mk
gZEDNK4fZJkNxYY0XYdroADvP5BM15lTSNyuaR0Xwy3N225pcZ94TldWGxN4ut4U0m4ufVLyyvN6
SCUWuzW33j2fXvoPSkyS9kKVcWlsOIErTqYywH9HuGZsn75zWaNySe23pDTyKbLNpcIJZ0mH9vZW
ZzEle/NgxsS9LDp9op/YcLY9VcL5A2ks9algGY/4Ic6mRFI+zilvRRWyZPsqGAQ+83Ttx/izdpze
RplQB/DBWvlIfMegHB2fg6sM2noH/T+aX1Dr8sMbCMTNPQg2vs/NSODrMKF+pTH+IsiGePk6IPgo
rnoOCNAMu/K7S7ZY1V3GJvkOxzQorNXdVswW87RZzdosd+nUaO+cxkA7IYYiUcmFYOtP3lRndMEm
HWaTj4nYl+EU7cEPKlIsO4c51o49h9UMKfih50GXZ0kxLsWN5wZ0bGNi84193beDeRY3y0jP9MK1
e8Duh/exhQAtIy5TZUf2ijjgsTdXke2T1mMU5kJ250/+mNdAHK47YQ7NRdt6LwFChuc5JhdqX/k6
/mpq35b7usiBJ6g8XMjxiU1Ks8XKxbwZkCYPO78dveFQl12xHHnPCx0t5ogQWnZ5O1znHDzleZoL
/cVgjL70Aec/e/ViejvLX4psZ3V9L/a2PwbLdkKoJKIV/+8aKcwd7mZd8arzpo3qqvF7GhUXDU0c
KekmhBXxi5WRZ9gQ7z6jNg6WxmvfOBMyvXPH3udSR3VEbp89jWg8Pc1tjkvSVluctmXLtKbRRHmx
OBEXkHFfW9ssmOCDrGb+Jt3G3kotWgrW6rQAs7a8GWPvMg7lngHBQVBDtIgVwhhz6jU8Nz85QQZk
za3aPiik/ulOL97gRt00gedUsYWErvGy/K4hKuJrLSS51eUo0YejCFvOhwZ5R9gzUg8bRdl5Eqqu
J2m/b+UUhF2AAuHMShPe4g7H7ZNhNQAlRLUVJkAqZh2kRyBG4dgWZnpjawQQx9pVGeE086LVuTOh
NSfvAStNtE5GXh+CSZFjRNL76oSjRhBxiUwIFa4q/VacF1iHSt68zki3o/ZGAA9lYVozTD4FgB1Z
uFtHrT6WRv6xEplIm8aAl12Bi6tZak1gYk8dHsENE+KQPpjeR2NF0bH2qfqSNAAi2zau2/ytKRtn
AflJDJaLpc8aCHdp9WqNkCaNvo5sYJ8O3G4c9NwSXOE11rhj7QgoG/dcjNRxWM+EE2+XxR4EZEzt
edc+Z358ttYkSF15XTXnT55L4ksc1Z2dW03UMfw7D4yeOSR40mE6XL9zdP+HH/wH+e5/hR8gYHv9
Uv6J9j59w3f4APUuDRYCYhvAHfrS+YP1tkECJAUavmlJCkPYm/+AD2z7N0ErzIl2ZJuW7olF/wEf
iOC3U9Y9LU/8VEQ6Q279DfgAv8yf4QPIYf4MTp5/ih/Flb9wYdR9EXTmDSeTPH7wDXLZ9bmLq+6W
jN/1GQFTzI5M7NCXxbObx1qQ5rxLJjF5t16adm1kY/NIt0tRIaRcK5ntWiSxKKHiyr2yyGvYmEVQ
PYBNmE2Y9O7abOcyrx/NAjPNJJOagxV6eeM6LK/haA+92MYK5eyO+H70jY63aOZemxjXC4IBeUol
rT6VMjCrWAi8eAw7ZJIdSy8Xl2uNP//AxpkbG2IwcjCGeGnpoDNU+4WnIl5PtyK253xwHIMhSHRO
sDeI/BOb1qocdS/sWCSIENOm5M4EY0cCGKtj3Ae1dbAEwO/OttGHRUkW6JUcD4swMHJZTokuicmM
pgpp6YNtKF0cZ537/qaa8vYNmV05hxkIdhq6ip0U9SoUxmZ0S3lWSIJsjgES2pZnogm67QODKzRl
vq62FmweoUBNOd62cCJplMzZtCe6QC2btY4DCC+te06r3CxRf061ddnGff3YN7VX7Rsy2D6bdU2a
UW/PeDSzlR42cbJZshIQPELSmq0uY1u/5qk3TAczzlPGFvqOMECSRZtu6BQMMFOadZBHOYoqGvao
Z8tuh1qUH4HhrXeIj0mFyJo8hs5j4Ea3m/kXymrKnCOTzKqIJ3qjQnuJ/fOxw/2D2TdB/YVjGEym
TXPSB4F6eOIq5WIOxbFZrRsBmjxGgEr8XpbZIcoD/YBaa2qMrtHaZcEX0u1UEy1dItaoIkvgg7wi
198OiKI/k9zb5pvSUwtE0UD2T+n5xWUV2GMa2bVlvAdD2nfbtNdmdwiCynH2kOv+czM6zRmNoAyK
6TIlcL1eXtc3LMr5FRkyE1cmHts4woNes7CDYX9dFkddaFasZe+0KWFzgx466IMFZ1d3cLykHOlM
BsK5LlVru5fWqoIJfb0ZyCmsY9CW58Jstb/x4YjjM5rG1j6Ubh2YaJ28+DSUTHre5JLH4Wl3aHRU
Jet8NrqZmd/l9qxIfyJT0eCmQd52pumlTw9CKG8hrKRx6vxgGQWgGcxuQstpgV0ugp4J7qqWfLAD
UVDLqiK9iqa+IHAw6T+YoLIN/nX3AAJYv7ooVpONOSw+koOmJdWgyC0e+1wEV3U2ZxcEo5GaA+vU
7QtCi3aMEyIKxqD6F6qIfzyuBFgnScgOYiBBzCnH2U9CkEpRrGqQgRepoO+385TCyAf4Yrn5rO9F
Zv/3PPsPqiT/6nl29//+E6RX1X96op2+5fsTzcU2KlBNMHqT6vTzE42vCAtxjgwQN9kEEiPi+AGI
G3hVUHydFF480n5IvH480gxh/Ya8BvkQHSf+N1/V33mmfdOk/JdjzBf8SNI8XSQ2ce6nLuY/XyPC
XweZ93GHdbFIjStvKiYV+bD8xmacget39mJYJPRUaHogfALgjPiUM3ludQ5jKHDf2m5Jbc3XvTEq
dsh4rYP+aM0CYnBsh5xcLcuA7Wnc1HRCv4UeCwOCUr1NTyY03GCXihvybI16o9MAhahDHGEfWpXX
fSROHthR1Wr7bijypts4XUOOEfLKngzBCczTIbOHk9puyGaS6j0xMu/NqTv18e0z/VuX91+6rk//
0rtqli5DaIAT+Me/fDI9/el/EEtmw3Krv3TL3Zdel8Pv88jpb/5Pv/jDRvWwNNio3inkhim7+5L8
chVyw//lhTu94gb/+bL99g0/BjEuQEorUZFRIGuhw7P/4HH830BXbWpmsEFTBvOT98rAsnUyY1F3
iTUUNdapIuaPyxZBI/8aqWlSIhk5TWm//+o/pIB/5Z92vF8UX9xSZGz7LDynk80i0fvP160C80cR
6N0PReoC4gYUEJhJHBzbZuoehRgAAwJZXqXSV7f1uviXk+XOb2bNzoUgnN0urYpNou3+qhvG+UXM
8XS/CFM8uMpudpr15AimkoODWg/cAOsna0rSaE775DYu9XqOZh4/ymIAvttjsuwkoNi2zsnaQl9C
Lhir4IWdpf5ZNcQ83TD/2smp+0cDIbKUbFuCNp8Lv12cME/TxttktYchp6JTekPck5ARjXz9teiU
f563LihsDK95JvUUlMD9SOLDuSFBdFeRw1YiLwqKDlaH23bhJjjwMADtx1Wn0OAPTnOLRUymx8HU
+rHHzg3Y6GDcrqbC2/Oj9JdV7FA9qWKLuKTFY1ezpo1a3OYo5wy6vagHi63WJPa7zkk0IcaF/bPe
EyN95cjUPM8da1OZzXwzec+BrW8GkhaX3AB0bVu2589QVNMtuM8Z2/cbiMCFDckbV+fomiB8hk8e
FmGXPIYtihFSP7p7M40/jDgYz8hWeG5UXB11M4rrzmHr56gKwe6pdc/lmzBn/6If2jPeqmuCju/n
oG22zqh3wNPYluI0ecvx223Sxn9Htd/hPvXmV7MaPqRk+m5AxmjW7V+yNiCg1jirOiaHNInLu8la
YFiIAvuoTXkv6+4r4phPJ5lX7JoHQjS2RdeReAs1SB9at2sFqYU6s3HWQdcUBA6rbpc3fnNYsB8w
Wjt3hFw+dJXVXuRienXtkwuaqEQ6uXhPSb6ZumLdjwjRxLmtyUWdVfbQ5xMcvy0gD9Cmmsz8U2d+
VROfF1EBjvTACox0TsUp/bnGy6P2rnFKuSZUyR7yx8mJl7PZkzizMBCNz2NZSv1hZFj9Em+T1C+t
O5DCNIy9E5IBx5K/+GwWbYMMZTacLt1AeWF3ct0O7YwLqgKVFhMcUAcGmPtsA3JfEPPTv4LE1zf9
mMitb+vk6KIfwnXWWCCQ1IyhVcEWnxFo9mgkhHYLNGJuCknQJvoKxQj/5wU3Xg4lQWr0AWDkCTaX
eOLqzp6WDVPwfU5+WVuichhEc6uTMtuRoGaGblD05yQzk0TtZC/mku+kwGTgK3hNUwZnPbzvVjf6
okbOc2h0doG6rCJFeF2iE35X0EQFQzOBtNbmjvjx/qoqOvNsZb6LCpGoDVptlFyjYYazt/IfZ/VA
UxtvX4n+urUK6K+5jS9qc3aiviovDHzDYUWUQNQb1bjl6QaeRxJkmKvkvkoz/3jylDwYlZvcmm4Q
R7jUdWhLf9kF3lSSzDTojzJLnqqsOxrlV6Z066H0edZWrTQeazwDR6sNDmnTPjVoW3eIfDiebOtQ
VLCmGFL208z7gavA3fZ5g6ZEdtMm7hGg9NCYEbEOPYiSr2W02s7BobhvZ9WTtbd7x3uzkAjtdDqN
UN6reFnm4I7av0NskG7gNvmBwLS3pCpuVTphOzXxUOabPFXDPQFxQbSQQYMVh3RjHOA5js+EIKD8
Peat2/Tks26a2H1Px+K44OYq0/QxoT+SZuTiraj7Q945bdiReA+JyF7nZADfcITCvc4cfVVb7p1h
YHwxmWwj4egD+U3PZsftaAbqkBU6VBSN9Nk0bwoy4IgHLQ+Y/92r3CubG36dLprVml1Vrq23ucUe
Zjh6Qg9snyXDkkC2TAcvsbyDk2aPJjFRahDiJcjY4lmw0/hhoI/1rK+sdFdRTROSoAVoPMTJJ6Ds
p7yliQZX58aWL/iXqxA/oUOWhsjseMth6zylPD9vbGSDn5pJc6r7yZuVCe5dJ+WNWySixLwN1eqN
eydL3Aj+y3mfRuIUV8tHlze4xpF+tITQgtQ4t02idV4hmCtWez28qVlOczgL130HfqgdMExnArgk
19UFCjVb/D6tR9BPNl6prCt8+saV9UkXXhvNTm4Y+8p0r8og11d40sh8k11s3xAhwOreESTAyR3s
MBt1x6lz83MAWcRwLaET5CP15VVXT+luQmhAAfpUcmP25iY3yN2awctDy82yA4T3sp99x3tqkmTL
XHkFon/oMEc11UHNYwl2AABpryUqqZEjUPbJeBzVdLBL+dUIVHuOINfcJHOJPbefoepx3BkHf5gI
RjeLeOfxu/QB8Zod2do3PbKvRFIJn/E7jLN8ZJXHZoQn927tXTOM+9dxzbNdPDbeJ0Mv8W72qn4z
mGg/VNJPh9zp420MvvKYmIV6JTNufUh8L9vO8Vhd2m2RP0K5p0ciE429Y2cJC7FKz8hIRPtadsut
kfnNS7ZAqIQpowhPz8WPj4VTCR7Yg7yjwrq+qCDPHsn5rd9SS6732Yw6zJS4P2vAnp1f+fEN4Fi5
kfWJ87CW9f3vT7j/noImYf7lAnf/ZXlPv5Tll/7Ps/B/rXASfJGBly0JzZpkwv19Fnb4CooirDaU
o7BK/QRKGvZvHvJ8djtB/we+hJNF5vdZ2DL5PuydUEQY6L/FDP2NWfjPW74vvs3A1LchvBKO+Q92
j3rRnYgDgQWndAzyf/0uJAaaFFRO7e+oNbtL8kX9E0fOaaj+eVn89lKe5DFMPxDVf78M3TUu3MoR
Pgx2vCB/ME6Mhofu+6c95H/0Kgi1PEQfvGtotKxfYIuWXKExI2UsJJqzQqTY/3/2zqPJTmxd03+l
o8fNCewCBj24G9gmvVWaCaFUSriFWXj49f2gc/peZVZdKc60o6NGFaXSdrD4zPs+rx1V7DEP//ar
OB5/OVo04B98pI8NxKDzGWLZJgHf03os8QUASOmyf+oE/9tv7Gc04cevbLNNwHwhZs4FQPPpw9B0
O9Mq2YtjJH1Xw4WqoJ5WLPLzIchNAhdW9wz0HTWXvHCGOBxAGwMlD2ughDp877XGmqxfumt6//vP
z5D902/JOIJ8W53APUwz29T81+EQ8zyn9HQTMkRpxIHqy/s6cfrdpnoKuZIWagXELb9/zZ8XyMdv
A5zHpuWjQ+QlPycrjuQF9zDzsapUuXea0brRkpgImme3O7BLbUI8nlNEsMJ0YtagB60hrqpUzAdB
rtcpJf0A3mDiRb9/X+Zf7yHfIWUdBQcZW9yvn34lqo3F7xGvo14ATBTW/oKzwzC10M2HWuwGY+SR
kRiLcbfK+V7MZr1bM79+8gCBBySgTBc4rNrD6qIDjD03+a5lxKOE0sKfvhuaOnmFrQGS2EY4MJpo
ykKN580u1zI7ihG3lAHRVGb5h6/7r7crn4oqg2PBxpX0Od9oEgypO9BGATaJObCsTB5UYv8pLZmD
7POFxGKFzQtSBnYzP5lRv0wZ18JahJNZKUZsfY2IqZ9DcL4iBFGiAIdj+P79j/V3vxUXpsdogn82
I+OHC9e2M9W4s8MdlUo3mNSo7RCoiXBZ/mjo+rsvENEqWaoc+xwW1seXauVS6AxwUzDfa7WDbwRy
MjerP119H2cZ2wmOrRejozBd+vKfY5Nfb0VjaBi563yDq+3DNpz0+dpFoBQVmUc12bj6Xjcyaz8M
aK4lIUvXcW5sOQoTVKTLMd7gINOpKe6hdIItWfoSvDLRBRk6+aMy81cmMxm1jDbsbRboERS07typ
Zj2SOTkaY6IAvEtPnDw/ln84/3hqfr44MDvyWMLszQWyTYt+/Wg6rPB5oDeFfmahrHGJvCT6itWs
L03AN55A5TVcFgVLmd9fJX/z0zFa9cU2KGWqaW1X7S9Xpdla1I3KhYm6WOkRRzhbkyH/U9jb3xyi
PHYdYhoJfGPmtf33X16FWYVsK5NF04gfkOfVMh/WrXKrRl8EKG/SfcyBFv7+o/3dd8psWNd17jYD
pN/HF22cXh95PIJuBbgQoNIvLjTfK+7laKpjS2n/NFgsHj23yk6/f+W/+VJ5LlNioPHmdvgcjF5w
j6zTgthpQXQTaBXjnc5FIvH7V/mbG9znsUiuMA8JiqhPN7hHjtSWOMphTFYm7bc5H11FlmNDJ/GH
y/OnF/bXBxL1G5ZNTNRM0+mu3c+XyZJSgPQNzNjWeEV3EMK0DfEi5AfQQkg96u4+cftur7FmvFna
6iFFfwmJzzMPFSjeQ6Os4YQgjcB2r8r/za/7n2+O4EcHbbzF6fDxh/ZjW7HZ5s2tg5PeToi0LmOU
oH+4U36OSv/6HfzXy2zX2y8XMd4LD/kUw/kqRWpjIOFAwdbguFyX9a3Q4/TUOXF3odfj8qDk1uoN
DuOlIR1uQSg4Yd/G32ZmwmR32Nap9Y1hry3lC48ML3K9KbkdCVHZmW5Ofhiyc/hCJavawf/++8vm
p+n84+cg/Yr7jLOaW1/4n74uDmaAIArBSu95kedn6n0W0v/CjZvpIfDKtz6uMuodxPj1rsaJGUw0
UvpuWKizmi6VL02vJca25RAGT3s3ifDuugsUHETlkpUIW8raMVQw+L09B0U2Yd4x7DEDaztm0g7x
ZsU7hMdjEmCPzP/wOP/5uPn0AU00ppsAwfw5Tf/4Q6k1LicXHT0qf4P1b1ZPL3wsGc1Z6p9RddQh
fcwYMNhvI7qi6S5zmLn5lWDQqgVlB/b791/5dnd8ekMu+yl4Ahzy24rr4xvqTJX4BTwYap56/kJa
xQ9NOTiZ1MocxSbF8/cv9xNf+Pn1bD65rSPpwPj86W4t+8JG1+rjgZ3mYB6h7AgxsDAvtGAYSrap
m3li7WKBCE4VUV2UgE38+Q+3pblVgx/fBrcEhz71K6cva7OPHxsQVrt1FCAUzbLBoFYkhEqIPqDc
Hi4GevwQW5lzaZL6fo4aXAaTrwCKk+sbNfMW59DkxtfGLDk+mrI4y1rV76Rm+w9jwZynd+zvkCEu
fv/dfT5UaUOx5Njs+2BT6CxuPr5nY1trrHGPsr9dxB6/2TeZGBNz/T9SDv72lbDi09jqhKz6W7Xz
y3HSK4X7V03aTtOqH2VJNGHjVFMAaU77w/Wwfc8ffgfWSFuriPzHtNEEbe/kl1dakIYZDoD1DWnm
HF9PM2vTfQ1WOpwzZtS//wL/cq0jTvZRJ8HloJKG2vvxxYw1HRSqOCqZbjUPdooygtiQQ91EHqGO
f3ixv34yFmz4qGz6evCZ5qcby28UdqOJwyoWCLd33li3MGJjtdOl094WnlzPDSJa/vAk+NlZf/hC
GUswmKAfhqhA3fvpImGqzdRLw+XI/jcEgf4wlvNlDWo/b4F2Z9MZA8wDmr0L6ro/3FR/uWq4nUAm
kECxLfXcz9IqiTto8Se8slY6WiyUmzjIAe5ReU9/+iX/8uXyUiwhHQdGE7vDv0BS42ZDflLFyKQy
w7HFU5DOjRtVDduzIod3PjWq3//+8tn8bR8vVhOerM5OlQBiDo6NVf3rxTqabYlcp6cIpik7qEEy
MQe4dqamCS5Ugbq18sn2tJrrJiHtQ7Vxfw0y3T+xjXr8w3vZQCMff2feC1hNUGfIDBidf3wvXjaq
deY3hME8o752u7nb+WoA9DxMTSBjtzk0bC0hM+7LikJTJ/Cc1eEfmLh/fZ55FvRV2gNAwlzm4tPb
0Cfb1jtZNoFGdX3DUdJcCrOp9y3tVmj5yXvBxokwpilj0UdcuIib7oC/ltxC6P3f5tI6/Pxi/q01
//+bQ1Cutv/e0/kf8u0zi4g//08lAHITndEIbQZjDEwZW7fxT0en4SPJtLHcCB/FJmU03cK/BCw2
bk/A6nTpPwHrDFb+c/hp+f8QdLj/whPh6fy3MKzbFfJfF7LLYcHLkAvFVGnDxH6eBahBZRtKi3My
T8dbltRS7dwx1yJQw/Ofzg1mQZ9fzge9x0OfApOv4i9iGeWUuZ0sBc8AgiGeV7/P3nRXpSCQWIZf
erSy/X6COtnisjRxGWECADJB5MHVkhOReiwriWUHZGJ+PcdLIqMERZ0f+sQS3doDKh00/1gVgtjy
y/POpmIAJtswCkOkVgFLd7DjzUL3nos4qUkKWQiQ2o3CxHSVxMbmqTdzgpTStsRr0+bWbQEDjRjc
cuS9qC0hBc7jGNi9tEcaby9DvdokoGoHjb2eM/g+uTU5rTKhruQQ6vS20FCL2Hz1LUICgwXqzJfO
p6LGsgjxg0lmCVwOs6K24UowPRCn6mpu4BXNeJW0sn7qZpb89dTkdwS5YXklr9oeyZKpGoJJJ4Xm
WgdWSrEwKHUDCtFMIqNfjPF7DplPRL2x9q9J7TvXeDxXa7/MrfPsYfFZMNVIU2BwM4nhJWxZfdEn
Y86OWkfeNMGSyXLrAmEsw2rhTCFJQlMvMO/jp8yfJWmHDhIkAIh6N+0SfVULDpNpegWo1hk7E/Pq
E5bZ2QI8Cq6tLJdsInV34UE/qK6DpkCFSlIGVpnbLUXGOtq90zmhuxrDLYheoRHSNuDbsIbM03a9
a486C1kxDEE1tWRnqapButou/gPjOzwCNZLHTSPbEEIhNFdAFxAwXMvetL9qJRPCANmoRVVdQJHb
V1htbjZUxlsOP4Bhsr/27D2zYWZfaHe45qigzUdbd1rEh+vs7UdSMdJDn+BvDOppWh574Cz85oQa
w7a3xXg9xhg6WYKX6JTjtHZCh7jWfSVqYz5YSPe/Z41eg8Iz+yksWIbKC6AAkx+YEGTeCUTMNx7j
oj9gjewQMqdtuwKCGTv9iB61i1KDfd4z+TogOcwF9MPOQillRrJwiSFIZ8T78YziZQsD0ntyv126
KntYWLuzwfTLU7l0tjxtXQXTFtfU3jx8sWkIMbTrt6uOUC1wGCm/bBpvAHQopoR4GBIt7UCq3b1F
Ap4Cczin1d6wZltGZmGbcxC7VTJhpJjmN28irpvMnaInvdQx2yIaV4JqSdXL2O/rzULc0cCuH1EB
YtQf/gDdfzd5kruZt/HgWPOkjgKBgxuBz7cJnNGWJg0mfcEj55ayN/amPw0PHcZT+KKZausIzmNx
6Tp1Y+0KbfauCBbGVJGujnpfrXFYAyM2WBPj06yXqHWhygGrcTP+UrgcUepN8nVaUGXvzKFBxRdn
GW0rXiLr+2RhHLrEbuF2e+LNOkLtoPk5Z4RfJg+phIwRmTBSqz2+9f6bhPLSB8NY6tZl/1NezS7W
m3YS8gO7ZmifyIsE2c+r0Fpc8XlrXvcYk78Q5qg/oLiu7hI/LbpAb+V44/iS+AQ80eAkkGSDkPj/
D+p+Ob3/7/9Je/+7R/V9jdv/f/zHjzb79km7x//2L+2eBzkdeOCW0gDk4OdW8l9PbPEPniHbWJQH
5/ZM/k+9qfkPgh22Yhh0G5Qfn0f5/11WsuT0PZ56dHNMcX8uOf+NZSVd58dCmEmpv43SOX+ohk2L
Tupj8YkwirH+iOIhEwZIuESf1M6hV3YhRrn9gBTPFpzuZG+7pAtiV8M3QfRuuosTp2uu4HcJ+0KU
gyrDtmnnOmC0t2hADriEr2zwDt7tpKgefaBZfRLfFbbdjhcVkn+Eqnrjt0esF/mhcOwkOTOnxuiJ
OarQnoYZ8M3xXkCcBnS+VJUFYUAzVwR5vVq6r5LiiMB6WZqJ4YWY4ZLbCgzuHDo+PfWr3pG16wek
eZrJochnzyH9QsHqurZ8a+YYWlnlj9HUlkX/OLmNcNFv2czpZ29Z5XVZl5IJRqW8/F43Nae4w4fe
lG94Gt1bJwEUf+sMjL7ORA09KkTH7lahaczluC/HRtVHObaj94CtrHY6xF8ejb0/TpV8KxMygI+9
R3vFiKonCuaUi2z0L8e6h59ujasLLgKch5OvYV/ScTt4MdcpuTI8hPZZwMerlxen5+Q4m2bVN9+B
0/pK7vqx7rKvMq0LFfprie59h0rFj1FygdI1j0WKNOq2MdK8fUV0l3VXmdB4HlqimbRT2Vi598Mb
un44GkO9YpspINwgKrYKvB2bIMvSSGTQPUMmoRR9xUIpbZl2zWEviEs85gk/yQ8w2wIuN8Eq2j6u
jZqfTeFQwCLZG42fXFeTzaKBILxc0Ff0ULsJcQVcien0lBOuOmx/vpXdtRzG2roafdA3zxozvswC
kMZDFUKYxHT2as9GFz+vZjqrL6qf6voGMEE0YRQ9rF32YFE6nheTVaBnQgeaTD6Mm8J9thfRvBt1
AYZYG8dndFGAmhPkPtuFewuwmYg6MZMFzIN53ZV43VrM4eRT7oAJyxusGq71ZAEqG16UWcjpnEcT
5hzozoSqdyRz5TtvaGwsEe4wVs686aNLOGakkMLVyOs9XLz1Ntb6Zs+PquGPT/Fu71zN4TK2fJDf
BHbydmYDv2rgwzV7UazD85PvEF9XBeT3ZvpVMaOIu5mg4yVxkEDBatGnZJnAkM8cBpweewH9kGnm
vL7RNsQ9zOC5cMwrzK/1ei1NFG5PZG0NL0TIoS60ESAGdb/QxNVYbvfcYfELf9Q85A1sgF1vm4qH
MWQ34AQE2oozlmA1ID29Hfs7rQELjYeiT02Z7/S64MaF/Wtrz9m4dOPbUvr+9A4g2/dOsAhZhGmN
nLJLtTSQ61sdJc8etlMWnwmydvIoxbkI4Wi2kGxft11T98eVSvIOAQfqyh5jFEPxVhVWsC5dHthD
1+qAR1zGwLY7lsDcCIB80cZUpSFJeg289YGjg1wA7hlW4UAYVp8vlXJBA0jiE/h8dCvsiqQSuARW
18j6At/taz9KvJocRn+QCl+9ll8UC3yYHWUHAX3x2pfrEZmQnSLywHxKVUJwYWROdfmM6RZgycI8
41wDF3dTL3D5eFLnYkC0Z0tAe5ZTPQ9muX6Pa1ucGyJbAzCu03ttemOU1JO4A2/8vMbOchczLrZO
GR8aBEgaa3uiGYpDWWhMk/UVDvWsOD95I4QariTBnVyVGYe1HuEliIx3Vmpd9zKTMOnAKNOyb4hS
tCf4Y8l1z9+Jw7vLIrlYy51TbYsUTBIHRXrqBVap8iEh+OG2qwrLPIvd7gfLxb6lK6lseE9r89Ks
fv0ImMZj+94bWxQBhd6OfANrpy2eCxoycycS23rjAU88UUUO+eU/9N5ynwlLFRIfmI2pesF12/Yl
HoVBEOYcw5n8YiOgI4g1NkDflBIEFrF5xQWOZorN0YzVdYqPKxJg5IqIyhbQPylz8/ehHR/7VhBN
6JJU84yOVD1wAsAzMGwtbqOy1IrTQKLJuydH/yrrQGR4DkR+Cz/RJYih+JWAq9W4kHU/YaqVYPY8
c8qvXZW7t3zN80mUfvHaNYOBV7lG9jYSc5HsqkS3W1S8bCCCGbVSUCnDaFAcivaJwHYvCRuARerg
jrZ9JzVvy2Vy02cwmuNlMuIUx5VlPwjsXS8Y+gfM1wJo2exmd41tdZGSs34cXe0MmCD4Hqt50ItZ
XU2kh8XXS6cVxzZfyGFtSsSiaALxKrNO4t/7Y2b25sZUadVxWCr9zCL36bE1sjdbNdWZMScXUCPA
ScjJ6b8YDRmdm8/z0rWH62Lx5ENDgHNIK9gGQ7uSwVHXCPiy+AILoiBKtG9vB4l52V+3UsBinv5C
UKN7hlJBu5u6pQj7qq6v9bigSyi0BA3n2B5U6Y4RWn3th1xRjge+Iu1k12i1fQvmUxUn0hnm3bKt
mIJuHpO9pufZhVyHH0mWX/vgWiqlYIEb5g1eme7eVkqL8qy1n+gSiPvNmitX9petoYZTnjYZnW1d
6j9iXHq7tk2J2OwIT1d2+oWeGWZO0oU00fbJT0bKha7D0MaaqdRHDhYsO3WA7xp6qk+qwsMMaGrP
k+8d62U2BgK73q4ph4Nf5PU5/dye8PBchWMn0e039C9ypxodzULWX1edPZ9T5HhHDlT/oiRw9kB4
iPOFMmgjrdfwJdmXLYbPjLlSd4VEkLBrpFpDYCy0ish2+qc8qy3rrO3r+cHx6q4MRw36ThO6Sev3
O1rYQh3LhKLkzlj1yX2RoCTeUq8UsFWWdDlm+VCFaB71UGuMH00yZMueQ678XvDIv0KM/CRrLX8p
25TjuVYrigG9DIaYVf651YzZMe59Ixz1DIo7EhDOF/QY8Np1dSmhYQSOyJo9YZ8wV5a5uCibxQPn
RNBulBPQfeDNkzFQpzLZ15SaX2bYMtpJNtupPRgJEvnByJjhuBgovyGv3ez3Y1b317YdqwNGcFKd
58qMUM4uwUrI7esY56UMel2MYSxw8O1azfT3eed2Ub7YTRQ3zbWZ51B18IdioEpxBmoo2Jdda9jl
RUze8a4Gzk9Tvl448aSSfdlU1cXPyY5fLdWhNkdsm8wEjL1mTGMUFxoJQlTOdLNsw7AaCBhk+3k1
h6gbUSJZsdcGkCXZGzM6nt79vKjuqyKrXryCFJsFRCUkh7S/m+HZs+d0V+LoYZ89eW3XH8exqPbz
UL+vpasfoaLIMMl177IxqpJc+qnbg9yS7+VkWocBNNQxLSaxUz78GLO2ymusnGnoiHwIu6TL7sbJ
roIuxX4M2ql8ZOu/nrFXM55St3mUGTZmmkT9AHhw/G46CFFm6X6vuRoOcDi6ADe2tmtSku1Zjd1R
JnQ8TDNUD0rhyhSd8m5MkFunfHWTy5YtP4XdnPCs1ePLou6+Z9LJ2Q1mvY9p2lZ3Lb+mddZ1ogw7
NoZPtlVqABV0eRhrmb7BwRHHFN8muGKsC4+dU8mD3YGiqRmzvILKkrgxSuhrdCIQH7RZcw9k01Ke
Qq5Ir22Y+uRD5AV57tAdcIX0hYOCQYeF4g7zOAVObv6oMmc4yZX6Avmy7kaTi7mabbKLz84pMCjB
RZNDRCKJQNWzUjTQpVMzaKZ9wgzR5sSleTBPVdLG2hmSDDBRMTroQ9fH5iNObnDDq9EgX/aSDfgU
m/azZrbOD0cs8g2kxXSZgZViWGW3ryRBbGkoMMmCNtdB/CKDa74iei3PjKqDnLLGAyHSK1jThK1M
qLRWjbelxNCOVm9NKOm6G2Zw9hW7ovZg4GCPSshPd1iKnaseyk8fdBU764S0AzRUAFkA7RL/CpOp
ys6EuSJ0lHrLlWi1buWGc58PxaWCCxIMTdkFxjwhe2o1ZF4eni0ntEmgDGM3XS/Ywbr6Zc21Lbcp
X8tHWtiloZu06AS5YqcrH83Uw7xOehxq8C2a8xmG6DFFV3GnoFUcFZnA+dnYZm68LV67x6lhg7Ob
WDcEDJwWJxhcUjl2XVoY89PQLZfIQhi9YhGWKYW2nh6XtLIiShjnBgu2dkBhJ7AZTboF0bkebjyO
4ZO9FPkFAN7kze1KrzslemK6UVGz1ptsB8tNsQgOrSKrSej1c7Ka6ly267lTM5xh+pKN2EKG4kVD
EnseS9E+JHPHrVhTN2IkdvQftteXeBfi/KRxyj0lg5O9jTnpDbB9x+e27qrrYcuvNkSL88YSJUdV
n2rXAwGN10wSdSwoBPR9iZns7EYeMAsUDKJn7MIfIhiATpQ7aQ0eir3hVWYV7pVf29NXg5IyAo9l
fxtrBAlBlTs6eEXEkNeSQ/HUEotxARC/eqg8v8ISkVBON9tkG/ta39w1ja/vVSXl+aL3+qsokg4X
XSxOOqp4EHVoHt5t9nWhUWLQ86x2ul2rwc8IXO8mdYD65DHK7Y1DIbJvPmkBX6C9QYLSrPSyZxIB
SxELSrgoq7sjDno9jlmL/3up3PxCQUQ467t6OjQaNrwJavaZEt66hEAHn1LDiE94A5f7Jdby7wIn
a7DgbDtX2IB2g97H3zBkkV/jdOmVKOfizuBQ5MGTDWCR6JZuU9OXXGBz97X2G/82g1S3N2e/iwQZ
U8AlhgspygQX1TbW9/j4QVVJde/ZZfza96q8NAlPPkNjkl2k2AO2vq1YrhyuYs10jjKuCFfpwDui
9MPM8urETNoF1pgLBsVGpKz6vlspWhiCGvXet3LgvpzfC36NfMlAVcXZGQtGGRhD5rRUtK38YkOM
tYJk5QHtVkzJ3ZKekPO7NG595rpPlXI7EYh6mSjgh6SwGU8mK//HJPzbJBFsw4lHxxuFWpfmmukJ
RTXG1R0mHXHsqZqqXb9tR0N41ONXBqD28zB3pKPB4XUCe0arHSXK8L4QyMqeoMpn/4Q5rfHPl1Vl
+dtau75/zIEt7hgKF9aJwDI177FYl92BUvlddqMbkuY43YyVDW1wVN4P3cvHly6Tenc+r96QX9eA
2LcRwIyVq5eLZL9dvG1pmfNDPkKQkLOZVbtCTcmTHy/i2M12d8/gIz4Q8S60AGiW7pwsUlxd5p3J
cpxYSwCUKJ0MnQ3qizI0kwUXXI5k7ExzbKidE+qBi2qo9DxamcAVoB8ta+/jyAqzWjnvMDHUIS5q
uGBYoro2cKmmgsmN2UlrUv8uNucIeEAzmn23BFEBpKvY056uU8Q1btinRkxjD2DbXC4Y7JBgh8uu
fKh5XBIG44xwNxbdAOeDpPVxbu0MxFOPLS3zk3rnlln5begN56xLsXgPrrgnnWkM22HSvuldiTZ1
gXVXrtZ8n4IURAGwMUyaEg5laepXWp7lt4Zcq4M5WQgW2sq9HDR7vie7vLjik9KIEU3+Ijjq8X8l
SwuiriyLHbvh4mrxmHmXLbwTnqtELHmen0SrsyyXqofzs/MZM8ZBnWf4/eo2vxNgkJG3VmCC0gUy
TEDLJW+EljF/nmGc65eGGzMZLIxysSgGAIKfDWu66net9InbUqpf5DnTjsQLi8wEHZfNA4ZBCgjN
um8bkntvtLgZ6Nu4sqaSVKIitcV3u1yH6m1IAKjv2U2rXoa91wK8boVa6y8g+gTJbkVBgiIWiWKO
n3tn8AAgjkrE2sEsx5R1X0PfnhwkCy7npqMZt08QF4ueyKmJRqb3Jz8+T02yDyIPRpX4nvYO+Vdz
4/2Y8j73X2evix1YoD2HUwTwVLQXBKO5N3QONlRzfxI9q8E860527eXePh3q2LuM6WvjW9JA4nov
6Rom0to5Kvcr6E/UfEnpvFf0yioknDLfgVoklDoDeJGPgQHyRsy7huWnHy6OGRswIl3+OzQa3dp4
8o085saoDRGvDekdOKsRJcPYQ5ZKe+IVSh4zd6Qyjes+IygzPujcTc4lXuAem1ZRLPbRAfuWHpkP
le65rDGzHcDFM5FE/Lga8Z3mESUWIsHTIH/wQZMDk8JlPBGUWPY3i9bDKGWVki6HHI6wtieFEFgH
hBxNu4H165dkaVlIacTSmfWRwEsRX0h9c2K0tFH6I7N0wbFb5QMUvja3kUa5dIk3ULB53bVfGdT+
r85dPDzQbrzD5L9cwIGrqI7tr35qNGedHvtrsKR+soZe3NUXmONmUCvpSMahANC+BNqE3BUDQylu
urmcLmJSFQIoY8z+FLcn3Yk8rnZ8EJPWUiD1AkRvt5YHC+Ige1jiI+Flije470k0tnr8yBgD0rbe
uqeB6eGJjG/jXCxre4qHGEqnSRdfEPcQpTASRW9mgTcMz6xTBxDDprpk/uo+YANpr0dJeUG+njuy
8qF1uyYC713F8+PslT2v5T0D6553+eqfZU0HOrWPWTwTPe34Yx1RdcEjSrfQPL0gEqww8yAF0h+k
Mn1qVyqOMW/cXa60Lph6DTyevZZY4JP0kM6ddnTHllbYpgQjT3tXFBNJCC7LX0+VQeOs0z4udeD6
eGIjBuPGjdOpOBjNxCqjbGzS+OSw88RIbeoFQxUO8AUJQuRVRva1s1JvMwlzoxeoPZHYoC/SL9d2
xcUq3XNt7BKW0nUZQTlacHDLu85zvmZCutWu5Ii/TbzYOIzgyE8CS/IpXRrzoS9E82MhOuOqoylr
wWiW8kauHs8uRYCe19TDpTEM6gUBYR/onSlP1Pjw8ViIJq8TeUfH1KmssOSeOk8yNf/wKh+vKjtk
csuyAtRlY4g3sMMX4zrLL3Lsk6ex0QRU08b9ZsW5+6aXGSNLvthnt6PuGLs0u8dODn1/NsYrg3jM
iNWszm6cnMQSSAGT/tEPPC1p93rt2Xu9gZuI1SU/9IbSOcQUUR6L6Sd32iCaYyey73ZRiVOmlmuL
gSIgXfeRuIcmNAqNo1qhVLAHlu3+HP+wxyk/GWnpvQEVIhGE4bgyy/elsQQzZiJw19V5GoRFhohr
o3NgCx5qvYrPR7dtbkiP+0pJrwWVHBl5cOPtaqdIbjJv8UJhMI4NXXe4pQZ7K7lpgSH5PH3m/IY4
cnzWBtt5BHrV81oTHR1J2+ijJmvUPREiyMeyfJZ3a73cGsMa07QNerRqU3Mqh0QLYUvPO2ISjHCR
mRFUVnGfp+Sgxcpv2adyyx6KtGu+jgV0/t4CDLo8sgg+ispg29HXz5rb1ud5STYGybBH7KDHNLem
F6LO18tsWM7ieSTm0bLRa6SNfYiNqj8f57a+LCtvPjMcxj0Tde0JMz99T5POJEo4xsFfqwQvSL9P
lGd8V35POYcNZxsB4/ATSgwn12q/ZS3rK8WQ68xVKDS8uT7CE8Z40/tyr4MjYgXgH2gb7bBDExGO
IpkCsxPPnKHjy9BMZ7Yc4xM5LmMAcUCM0aBsl+1A3h0J+TpbJC4oKIaS6SIMCYawBsDq3hyta6g3
hR2mVu+UdFA2mdlMd9LQ4H6ZDjIW2bkVx+IKMQRmoDWbj75VwuEa5RPEc56pbWw86hI4NPMZIk8J
ADmDykGVUrZInJ3qsU3Ec9JyZRZZP2Omqji+XeOpJEMm4MfaOrYc5VomF6ZhWedlER3skyGNb7VI
VVhslvjOFuWBWqCMxqxyLogx1d63cNGdsWGfG4IugzWtH5uCn3QeWHcFBnM8IAOdeSZgNjNjUckT
lhVqv3nYskThTKPtBj+WivJlZH8Ytdoyh8lYekGTs2yjccydW6vrpkOfbQe5lRBNG5RL8k4jSq1h
QjqcC85GzsGG67hOgGgx+0VGXV0MRay+GG0DSTVhcE14JTelp8j9M/CU7SxXmyM9ccRxSIYD3UxG
W9z35D4IfZmiasouhlIMZwwHOcNTiGeV7G4XABjn/IbVd/iW5DMWFU2KnqWPNpCwiymXxUNaU2yQ
RTtXfDRCJZG0e9oP+LZuWKNuejQXPQsHu/AYmrA6CkuZTsGqWyRfLoY22ZdtwyV7Qnj4OjNDPmEO
re2AQWfXR7MLvN5HGE1hOJj3guVhCOnkLTU1fw0HrY3zKMZiZ4VgZWHfmZUt6sPkmtbZnLf9E+qu
5rxeeFhmXtrcst2uIEtmLiU6o7RAz4BgWmmmfWWAQRGtFQdaHuPShN3/uMb5srdWFMgkd7x7i5OE
DKVujcq/7Td+7lYpCkCixRrm6NZDzIEMsgsbLnYOo2VHvlVFDaIIO4UfkuVIqEvWEXEEZlclVEst
UVjKxkoVmE3T71r4K1Eu8Kc5bNKoakvzemT3ygDI7vbjlnwKkBIOML4LtsxtM+1JueIMyqU57ptl
WfapLvVjZXts8nxDfh/W6iwHMMrkXV/O0Sdp15zX4rAsPJopVrWw9WL9QdhWD6Z9Gv8g0/woenOE
g3AV5bhwUWPaBsrgj/t6VSaTZlWACQpzhBNB5btBPinO/03fr+FZOqoA9Lg4rRH0ffbixJMDICEu
Ia+R1qbO4COa8/nirIb+B934JwMVHwOvlmtgqzHQNqLl//iJYm+Z8qYkqshim0oU3P9h70yW40bS
bP0qZbW+SAPgGBe9iTkYDM4Uhw2MEiXHDDjgGJ++P0h5lSllVVblXXVfq9ylSSIYEQj4P5zznd7X
6YrtSvTSV9SOm5A3FTGWG8YPlvTc/pvK9J97gpd37DfVYrBcf1FM2gLPBAL2RTj5eynwoDDaVV5I
GHJpOPkqYgzrrNwE4YIT+6LcBYYf1s/oJ9IeqGJu3ZhzzaTBUW4Ee5E8chDNtRmeLd217jcN+F+S
wD5UtIXFV4bVd6bVV83Hb//376lk95+rq7fic/vzj1p+m+8/638GLYvCG61AiFjlT3SyH7u/nbv2
B+HNb//um/oGrJvpIrFZ7FQO8KzfaAHLn5D5iBncQmGPZhYl7a8CHBtKHL2lhz0HEBxsLL6Dv+pv
lj/ix1AnYinhN8Re+1fkN1zjd7feYnH2TUTXPl9jfqzj/3TrGd1cDbDSxUZpeSHY9mwnshrjSMwb
c7YtYn7TbDu48T0PHkKLvOFA5Yvcy812pIxkO76N02GU3rHEKrBGyVP9P9x//97N9b+Ox7aYD//5
zXVfFW/5j8E69vIvfr2trF+YhLjcCRhq0Dwv1oxvoi7HRJ9Fqg6jbj7Sb3KvX28ry+KPAlAN+H48
2AO/i4M1LBTaNoAKbkgsXFg5/b9yXy23zW9PNPKquTEdvkH4FBF38Xj78YlGFzG0Ad482M9T8zEZ
0HESEkIR8bt35ObbD/wb6SU3VVLq9r/+zsv/42UWkwjfr0WH/dNlSO1oo2hGF+vlaXtpBK08NoNe
FoKy3sb+5N//+fUwKv9wRcw3jBN9RxBXhBocyebPR0WmWbw28G/RX6YmyZfthHNixWxBsA0vmDsY
K7aPnVSrgWYOJU7LNvEiQY+KecWhglbxuiw8fUuBXAQXjjU64c5xejgd+wwVlU1jH5YZVKJeG5FB
HZukg0bOxAhMJ4i0Y8HuYvSnqBTrTJJ4Dh2rNjpW2TqxUo6Pae4cC1CT6Hw/Wfm1i/Th1BAIOnxC
CECw4ApZQDgQRGliQu/JwBNjj6wqrMACrIcAeLh4acpF4ryhpXMkIz3TNNgcLTnWRG7zMPEbi+V8
EhThgXpSooqIs1JEz+406PmDr6y8QSvVshs46Cbh760b3Zpybzpqafk0EjN2D8g5SIRYIUqbRigX
VLIBHKco9SQw4MrPyGpx3TEHVMTuOGNFRvzpxsTJzco1ZjFIK2cz6h7dFb8LExEE93TCtFUkIdLe
K5vIUSfIjeY2IEEpvii63giXXE2T5qtIqqY4Fa6VPzEQVd5RpoR2btN6tqp6U7hs315baRbtEYjh
hD7Zp3Krvkypbh6Isi3to4FqLlkpNq1kIykRs5dzyQpGcFEE9oNjsRJEwS1LsFIIftJ39rpes/ZM
wydZU5DdxCTeCZod6Z5h/GnI8Hh+LqvZqWhw9AznGO6RKE5aCcvYzFgABe5FFrzBxwyGR7ark0nH
O3IlJlB/uT179MsIlK3iKnEGn8gzP4ui0+iMfXFXz4ZR0QSApSNPxuzrktgOqQyghGPZdfc1fZV3
zuuOVT/eBC7IkDkzr/LBHMSpsqyQsT/T7BGXVEa7sGJdWQsUNYwb59VkDz3y5sI1k2qXtGHknTwt
lXc9yhh9CgS0ssb6mFYhc6HEdbU+woAzG9iLxKA6oGgZMDRbRyZoltgW2fWCHFbwh3eyGdv5JeyF
zfqnyZzOvCuy1kOD1QQO/XHBx3YjKmWHVw26xkVeEWTFvZGIpLtyA49Bs9Ow383WdlAaRyJSisPk
kaPgeogzY0tnclv2kLUq9uZRDm6hD4rk3CeT9HjTF+IhYlOyWc49qAyK9bwxQ9ybPhq4fM+ytZ6O
inWLd5F64OOu2IySpdEh57Q2Q9v1HdpHOc9xvpkV8xRrnzQwww+1VXvNC7mfLRRElm05bV/YlP19
kyFFR8YFxZuhcdzl2WtF8otmMIVG7DFFaceqQjECJVWoE6aq+cZ7eJiJGWH4p+a7oQdeOCPd70ZZ
9fdO4RhNfQ/PRCThFc+sqonWAE5k3qEBJIKaDVbtT03wcdbMYOcjmXlR8wCkxDGme9ZVDqlOiRDY
4KuGlcIq7X2ZbhWyWCY/Fems7dZPPRzdrc/Eul4NsReTjmjVgyhWFY/S8Bpvf9Lbq4mbL0xXRhH6
7brNTElohSFquWMiCC3Fb7VvIqnBO3AxAxMwtkDHg4huxo2Mw0iUmNo0IFJICDDMDhIlDw7r0cjw
GO/LPPHzVYemwrnIdN2ckEEheM0cPg6UjWDdQAE6NtOjiYGJwfqCKVhIyIdIJQm+omlH6QPXkU6T
vqCJRDV3Al3Xy/w2LINmiNBGFVHMUHZg1d19K3L+aQfw43HJqRKIJYwdPxX6JsJTf8LNeDYiE4TY
8Up0rly0YR1Kntybk6c/P7/+4XXgNNgeZyVrtaW1+51BlnPfxOqDXqzKauajhCn092nVhH/pWP71
kKQ9pLDktPQX3tbvL+OnLD78iMsYygi941yMJ2UqkgDc5pJYuN7e/fnLWn7eb9XG8vaZlMOAi0Oi
AJZ0wB+vF1W+HGcPkYaYR0SbCRUFyQ9VBcPYajeykOYKr475lkX18C8+uR+b4a+XpibgKbIAH6nl
f/rkKnPqvQixLGvfKN+mQ5bv2FABaCHIc/Pnr/KPHx4vUjhAvYKAA/pnDzCHtVv0LpeyACxcY5nJ
2BcE8l+8oD++l8sLsRnBLlgPNOk/vpfdNKG8F+QSOsMMEFKNNS+GPIJnx9HlOqgaTrkpjQ+9yItv
H+NfajX/Py31lzryn5f6j/IP6OXlH/xq31jaRBMSUMD3CReaiz/iW6VPmgVOTGpQDJQOnSQf5f/1
W/7CjYI1kccK9SqGePG9f6TQd2BiWGDOlmEHmkHrrxT62Dp/+vJBZVu6UcS/MBhsvoY/3jBDPqUt
9fmdUj7jvibR6PkRT8cDyNzROE+yuVfeUGLqJdupWeEjtM/AB9BxTXkVvxgDm38maAxCkcBRUO21
3eUumB54G2sGH6Bu8xTYMihadAikalZtBV50Hp7NvHKnIyFUTJ4CCeCCvNkkeujZg45bG98Ewzwz
Lt4mVBVUYlCU1aVySN2K9uSZ64GVnkWw9G04z/To5AMRT27tiMwr63oNArZx9mgrattaVzmGj/th
knF+wnQi1qr3vqq+holfdaiTwlv7XZrcN470mr3ZkG607oe+J++B9WK8HTHdyb1MNNW/iaeqQAJt
Fc9DZ/hkR/alSQKObRnBOraj9IvZodBSXqIQ2ReU+dIGr8chLEty0NsOl6M9w2dam+iF1M7EtRYy
OMRPvQo9zmYWgEPKiqetzUM4FSXLI+KDPjEybBgN1mhAVkOkc2vXD6Z4FamtHusOD2McSPDEwRwp
ZmDSthGnO3W6z02H90PRyCyef8u3903Oef7S2VH2yY3SPN7ks5rbJ/AnQ/him0b9woIlyzapFLa9
meKebddkOcMW76T7VCZ6fvPHxQdpxMi01nmRLPFxJH5iiOBMIljMTTcR4pkUwUnJiiYrRHbZ+FbB
/rNqUMew2piByNoKfbwi+fMa/bHbbBru+pjKdWyrVeFM8yXYLNvZqAE5zoESxhk3vbJYVZaxxdbI
a1sBvIeFHhgMX8CyDq0SIC53F8yarMgQ3lOHeOQyU4BGpEo4M7WCmpApThRZ5qYovTBYZWM1hFuL
BqhYpVMbf7ZwyZOOLeeyXhFFoyB+RL2XQoDCa0dGmptRLQ1DcNXYNrGrBIkS5TEijYvPpUizjxbl
+c1I8VfskbEypW41RiOMKHGy7Vuvf0gK374btL9wHUVWNHYNHIxvQMtCNxKsYeM8Q5U8ZTLMv8hC
5SzQ8MXOHd5eyd2xioMRmwkcIS+AVBSG2ZlyP/gkg27wETOhb9nH3G56HVj9dJ2LWXhbOU+NezY0
j4N1XHWoyICynMOqsOo9E8lB7koLLePWL4xer0mlaszdgA3kwi6C8Z0iFdmm6rRrf5AkW7HR8usY
Fq/lWO4RF8W0xyahP0Y69h/imU3XeoacfAt/ih204eUEH1YB8Tgn7WPUIN/LGA92jfJm1SAASznx
x6tgxICyKzL8TU6eNQPhZHJ+GAYYxiv2tOEX7BHZVRipeTr7ZOS0m0bY3j2b8OGF2NiGRxfSVRal
NhRiQC6oAGPbLxxS7NS2a1FFrzEvQXCpKX4vMdQodVcRAsMexmPGv02Dsn5xiZlaorh68RKXXvqk
CtAacHtHQUB6xiIGLYjp3QyezX3nqgYu4FizhsBInT1KKE/RVVqnqiTHq8mhmIOL3aO2EeMO1lvj
rHN0LdPaqlE/7i2tpy+Q9cqxBRfpd7238wW+F3IXyqG4M2MfvWBHntpb1OXVtZ+7HhIFxJIg3ed4
SjaB7opz2jlgnEZURs5elKx3pc50QQahCQKbUPUlUDDCkkAAfJCCyMXRXhMdT/bMrWPGnrEl7HCi
8kLmANEaoke7MYa2IDnFRNqHa5lt4iuSKDwZbR+MPOoX3edHMkYd1CE6Hj8pnvPPy6ASJH9h3Xkl
W3qBnDLfhmMztzeVSxILocGikQegPlG5JoIw/OSaQ+luKn/OhotAD1W3mmRLkGpMTNKwQn+JqzxX
7nywwj4Kt25U83aQ1dRIAF+9523TrJtfNfop+vswJgkHiHiFj85D+LbCN+l323EScMbs1onlBtS/
YrIDoJtAdMvQp7nLLPrbyhw+1KHG+266bXAhlreA2UVDtiwZUq31rcD+T6X0d3vBRf7zSum+e3/7
IVrl69//7nOljwRGSy3EUB0MxfdCyfqFpidEexQy8ySs67dKybZ/sTFVgmChcbAZWvJHv07ayQpj
dgmKkd2TRZHl/6WEip99rlhlKdUY5kNZ5YKeCH9qFRwIVHrW3nPbzJ33EKte+QG+drKnmsugLKT/
mSdzk8aIXua2bl4dPRj2tJURo7jDJFATrJu5inaeOYYZwusC0Tfxqk4Yz+G+dWY28lEtCLW7EqOa
SnuHfakjBzt2mQquC7YMLTB4hYW8SqgPII5qr03PHeG83qaNRmFfpcvjs2YBm5QDqdyVyRBupzzY
5nv0xYH3UUZxOmW7oMLOuaAt2AP4Bz9rRL9RbQ4Bi5CK2NsiNAwd1poz3zYCsEKz2geVVxFsnRJJ
K3edO+WyWc9yHLDQGzBBCfIy0J5uyc1kmtYgmwEakC+f5YWhatd9T0s3QNvtNm63YyeaWDzhYqdM
dr7dFqDE2buanC4j2veqbBYcWlrWcB+cDmiGT9uiOcTdhSQQ1PpMINOs8KcME4/Zok2z+otAOw3X
f3aLuFqZQvrqY4pGUF15krJowWG4MDc4AjPECBhFMDjAnhdM01RQzwxFxyA46jYNsi9T5ZQILRJb
ht0JsWSXbY0BpwdzsjzDxiWs6imy9OI6Rcd+JEiXcIBRmiMTrjxXN53qsWWNodPd83G53WPrJ1qc
lOGgjFulZSfOI/lmyUZlcC5WthqjU9pJlLjEbBt6l8l5WPwX+dz7RJibc7PPy9J+dzWYzXUdNE2+
zbiB603exURnoBvU5UVhkq4Nl4G/KCNRoookFTFY+ygHUSJlQnYXLmX6UwBiHhkEI6eYWR6+ArFL
5gJPGkQO1t3IcLHAVV429mtTB7yZ5TBOJQEGMy/YUhOv0u/LOUSYUTj+BlyDDzMrE/id8hkl87gp
pYVGEQ+DYpRW5BHDdCKkczAWcW13wbVXZwmJxXZgMJXKiip5H9AKDnvfK4Uwj73ljuJNDpkSzyas
XQSjvTJqma5DNMT2sazaWaT7PhsiyGCgW0DyYm+uwHfUwt50MhHXZUh8w7aZg0qurVTyS81JVefr
yiFZjKkzpGjo/GE9MbQ3XMIe4jS+6Sy3fXe6Bhj/DPtTkyUdRKjERW0SRT15iV5ZsABv+MaOH7hr
eRsHsy0Rqk2pS6kZDHhN44wfbcdLO5P2UUPRg4E13C352C+hGJi2VVTe+8HokfBI1BCvrBPMe589
yOvisfpQq6ZAsj+K8hKcdWUdAj+XAxy6uPNXLckDRFtgxR9AW3oj1hgn5WbL6xyJo9uwhV+FhWb9
p2j8kgtfmwzRg8Grjo6b44TT5tjfMfdvnjGVkctUT/FgrRkg8luXEYaFJe6zf1EOjxg2IVM+HHBQ
TNVlMxvzzh/cPHgd6b5IG2+Z1o/XGrSvRiohCYyjRi1UjNw6aFEPeYkHy39IJ7FJK9vV9xUbpfxc
Ss10LBvmqgjXsi5dHMzko2L0pzko0qFds+f35yf0kcaSd8+xnKwNNSCc4QvIugax4+go5ywFX1ML
Zw+mhA3hhSphfE4htrfDNvYt7tLMNPuNM5hWcxx5O4oNClnBmp68Fu9kSMPRR3oE1Z7pdwPjxPc2
9i8G1N2B2sD4Gxsa2MoER4MkM5jXOuhLHEnkFFTyky3MmKIojJpq5Q645tZtWFk4YknbBYiyyeuG
8OeVbYwTLt7Y8WvrY0i02Jwdy9SQdoFwVCAhJJqVhcnjbLYEYsiiwYEgfedxMHuQLLKVjtjbXt80
+zrvCPAqnm3V8yALASqIqWACPk+xee9JzonAOdlYoEHEdBnevjbLjMu+s+vuroTNUB/juI0mgIGV
HZNZ0gs026DMiw2FLbgWgYyUfVOsu3CX0/nFWzRnpriTRQu2FYmDvqUqcknG7qhFV3ZhpOM+nGqS
m1U6FFdRz8KGeAPTfgtMDN67AqcRGx5aeEKUEQAtE1EgmhJQfIJYycUbwyBZqXU7eGV+dhmvw4gH
TakZPNIVkW+TZ1c9gAgO09bVSUcx5oIpafNo2rP7KNCVYgK6iaqE3Ea85sN0rOhaqjX2YvW59bz6
2SvnmQyWMPXPPWbxs+RsWm4N07wo0EjTvCVmmJJiEQFEiYd2No+J13J6Vpy79oYgX4kD0ag8ie46
93J4o3UPB3iedP+GFbR+lyFsv7PR2KQxI5irAd+kIdIm2HyWhah2GLhlZItW2Y4c82KYqrTBIsAB
UNEYt0AAWwGjb6VohpcRCDqZlRwCl9qe3JJTQr9KY+u7w2vABJMwkAaL/y4qa+a+HN+ap2qfS1o6
kLYZek+kg6Qu4mmb5lkVK5fb9ZDpsB12Mq0Rc9WxhDAAp6dW28AHlkt+Cqq2A+g2Pd95qmX6H8Ij
2eMk96oLbigirBS+b6Kom8G7D9hZsGeDQ/7uRbkK1gahoBc2/pVgUzd2UO1EXffNVUe44wUa7TtM
PxU/shjyqzDsAyKcjal8K7q2fhiM1gu2IzNYRTAIJg1xRm/LPcasxEKXyUos3tRtwv4gam372vEc
BIKtIuflOo+zuTqmeuLJT/ER3/IkES+C9NHk4Dhu8tnlU+YNLVJhP/fMEbpHPEthtze8tCpxoNEv
XAS9A8mp9OEpHUrtzzyDwoLHIv0iwBvtFao2bke3Fvo9KdHQD2tPA+UC1xPO5wjR9cdYjfJeCeKR
GYdY5qdojKNineQdTpyqUkW3nXiv7xBYEuBF0pO/HHxx8+ChHX9v0OshSYulz+dqivkTTabFY9Yl
no+MnRwdcIyJ7i0bBct46jiG8kwNxcnEjcgn3E7wpQyqGNg/gE2PbsEbsfJKJ2GSkTj9OZZWG/O5
1eZjQ+QX05IKw8QKhyp1IkpiwvvwqBKTU/ZtwuNY5/zyqTWrj6Rm+WQDmrF+C61KX3iNIIiaJPY7
KyatdOtPOO14ylX9OalQqaCv15RZTii9cpvgd9J4+IrwSGxo8aV33fiy9XX0BQ+2+dxR+tX7CbvB
HgMJS7kmmQe1wt/Y2EdtkNA+0AmzX3VV9AE1YPsldsMqelIw0DJOtroYt2GfxfbLmGPCeEB6l/nl
WsZd6e/tpEFhZuT0CuJfDNd/nJUuLQAym4WQB9gfyZf9k14h7BUrVF7UKlZ2hZc4qPN8W1lme5vA
JiuWmQGL9d81SP+GRgJ2J5o91gVQebHLO4yCf7+MQVPi9gErx5VvZYQCiTrYz0zIthNmhG2Gg3b7
59dbcD2/LWN4jVwPUSc0vOWCiAx/vJ5rjCmHguWRYCFvPc5bLLxYkS2sAltpAAvTyNE3dleGyO3G
/l9EnP64JPl6dT80iR3gLqaO/jkrBL85O3ELpthYeeY29LRej3b5/ucv8celz3IRxFkAkpDlw/2l
6fzxJaa6LuORh/kK67S3ridPEZQmcGJJzIaoxb73t//g4/vH1yIwnlROtjJ/EEFaaSubZMmcoOja
aExTT2oIzcuuSYnz/fNr/TTL//bCHC4U0PMK9DQ/LX8MCyw+syiPnoanjzf5JXVrYc6HBofUutD5
sK2pujdqTNWFX4jgowFCfRsLRcFZs0Dl3HGeYLdBJcvLiS1u3Uz/4pf84ye8qNVQaXrBwqj6GbHf
Symgu/Dmp+QXbzs42wfHSKP/7KKwIH0Fii0rve934BIz+mt86KLM/K+/P31u9d9Wb2XG/ulrNun3
f/N9HcXSyedjJY2Hmvc3PaNwfmExyYbKDr7qzpZJzq/7KGH/glETU55vsypdKK/fpyzC+gU1GrE7
XgA724Wu/1fWUezKf3z8IIIlQglJHNtgH0Jp8NMt7GWck8TpYVILs4s+cj5o4XU34A8IYqwzecCY
hwl0oLwnS3w+BfN4Y+dNtSsLilQYi34DXVli1zO9y85kHorBjJF9JuabiuLhMCYpHYoz2s7eZZ0g
NBLs3uzMHTsgvWpzFa1aGo6t3cK0wUXALVrSA4YAG1bs0E7NlCOfZHHh7kSsjath9j/Algq2BuiJ
nWZL8CWaKuva1lb5lBmTdVN1wrhF3dPcdNSaFz7+w0u31+QVViVHIJV8Ez9ZFB2vfr2JexQo27TZ
t0F3xuaw9T19kYb956UgRk7i30nTMDaJNb8Lu2PtUcAhEcNUrPD+28kz9T9yfEBrbnOEu7N3J1yD
8TF7w6p75tl+41blW+Sp15IjvsHMWvFsz/3wNETMw/2Rfg33jvRuLFnesAWBSyXmwxBZDyN2VcOr
9yjlB/+mhGoWN/U9DFAMa6V/ZctiKxM2O5O1bRt5ynKiQ4PnNPE3IkGw0iC2GcNLrx0vsUVuhhJh
jVcZr0pDM2rt4la38j6cmmYFtuxVj+rO1cUT7dJlnPmnqY9esmp+Gtr8yORlP1Xto9vzwO4INK7L
W7aUO9/DRFoS00ON89IW24FSauUa0XXf02/SrdCsvwh6KvV5nIgBVKCYVHVnV9CYSGw6URntxkLj
qZP2CYUlv0kSnGOr+KIIlGGJCcgzvKqb5qDa4NpWXDGoNjPzlYMM0uNM/oDbA6mBKkN7E1jXnXS3
YJ/fiqx8L4lKNPStYafX8By20wxYLFtL6+DaNx1wbjx08/zSl8cgHj/Q07krLZpNPxn3Bf0UjKtD
Jq4da0rIlGn2YZjvsU6WK8PXz0Zu7Bp6c6Y/j270UIm94+R3jYVOsBv3nZ3uDWOdxslNYkhcHM6+
sdNtODBm1AAd+uDKLoOdqj6wAYzK7ug0zSu565u6cA9ODXRfeuepnzkunNekkTdxlO1HM78mRpq8
u4orKY8ce92upciPBkSj3rqI6v7g1tC+zWk94mtYWcC9+mCvbPscOoFk0WNdFHX86tpv3EGnuWl3
Vm++ZPZLGlBg8jlRj0f0RkU/fEmM/NbMhvuyF5shYJbJggwP8NEvn0tDwYvx3JMTGFsmg5diCDFX
1I9AeTft0tv451a4AGy7XWPdhV3/ZKX+zhnOgTh37onNN4onf6KRHRmxZKfG+xCgXzJlvhNZu3XI
c/VLWvBEb+HEvoY5UFW3jG4ZjNz7y5cvDsIHqz+o7s5RnwuiTEW6IxB2U7rpbtT92q1YOARHMA27
wGwvBRZdrw5Br4TjCtgSnQhwClivMWQgVkZAQHVOLwR6xTUY0vjugZbuEeHftq3rSyMrQIga4W1f
uyfDuyXsh7fB3lehPNqD3A7zviyaLW3BgdRT5N+vk4MrWbfoaNocZK35IVL9FdNt5oDOJytIJWyZ
YTuTsb3qcfaos+shYASiutctMd9+TSb3BUpxpzc+tBo2rW1L+gdWJY0TPpqheSPChp0WIwGjhZiE
gqBdeVa+G62PU0A0JIw+CXmWISaN7BqZ4tbP+g+2KSVPhehLzLwiNOdoravsBNvm2InUX9UyOsHN
ea9NAVcXO/Q66NwDsQEXzdzvvHi49/Jg2LDI7rem5bCYq/Pwie1dy5O/fg1JuEWqlNZn7HQMGHzz
hBD7WhjzpZogSTqDkZ4g5wTXXcS31Qc0Qzpn+h53/XVk5ZdeOORIf7v0FBXxLRQiwmIti5vDPxT8
0xWwR73Slv2SlfO9dvO3ruqv2jyPT4ol5Fbr0sQAbfWXurbh2kwOqZicPHdu0do3wySsK9t8xiTl
thFEN9/eDKm5lsljLL2Eflfm3LvK2geJv2vD8xACZcxp97O6mC9si+mEbA+RP91qRAL7dKoejWJp
Buo94lh9KvcYodzrtMyOemTi4kskA20TuRs7Gk5hboaHcDR3aJmrrZIJi38mo8V0b0cbVhsJioHq
ZKfBs4r7x8phyUlc8GOTqGgzLMMlP5s2OOsui/IG9S6ToCRy1ugEe3Si40VvV+8oJz7NnXiIm/5U
pgMAYpkdgtK8doyWGbJlPtdeHb3VjY/q0UhWmsiM3XhR9hu+5qtWxiWSDZZ5cVfDSAiRYeiSLwhD
8aemwwxpFg1Qf8vDzZ8+md6ojwY6wGNgjecUbYIdP7MYWIPjGpsUKlawCgrsYIzd3rEzbwsEg4kx
78NSgT6WYtpNmrW+5eZXZc1iNkRa56EL6fv52ezIQJkoj2crZDKXZgkHIvJmb4QM1I3OpWWKS8yE
D9YcvTKQvg3r+Kovw+cBmAq4uBsXJKBw9Du8N2XfgeQzNwDn4M/11cOgnHKfos3eCLdnMrSg92xs
e/uh8tiB1l5xaaTIjFlyVhtjHASP7/xeoNfmyF+mnXl71fSzAmnkql20vGM5qiKU3Xm0q3KrO+s4
4Ds96Q+lcsSmd/LoEp6QYLzhy8skzs6Jx/ndQ7B8Rv/GAe+o/rNjaH8XEIO1GbvGo8V3kUiEiWaY
HL+XqGwpp+ZLVjvRGoljxsK46I8k8maXMcLeq8Kb4EZi2d1hDsxWZqsDksPrleyag12weO4s3uXA
p1qaQ2hX2OKcEL0CQ8B9Dq9hbXbP9fiigFJIt4a/EUY3wh+KtZDmBeWFy3MqeGAufN3mzHV5jAhz
ODStXlUsA1YIq65k9jGsQg/Kj4S75E5X0EHvFTkvK8wykBYyA7Z8JLdQ7jDhlReTlW4CVLPrngnw
rhblvRrjy7lMLR5sOl94IvWF53bBqdQpCG5tCP+qDtrxrIMxBwm0PD1V5ol1irpiV1lTeVskM++a
uKhN9zaQU3Ac4vpZG6yiRXJozdS4m0nGeQx9WmxCbWr28uY4LGHxMtqOgPA2g9LFXhU5Ug4lnsra
9xGPGF/+T1FB7yctGU6M8O/RahwnEy9/YGg2WwYh4fhzM4mTYKyns93Y8AXgl/T2e0eh6RDEwZzt
mwXuPwvtvzN3+bN264H10w+d1vLXv3Va1i/ssNkTE45pBxaN1fd9tmH+gijGRMPHfwH8YMw833st
TD4WZFn+2F20ol8Fee1CicY+84uFstNDTog1x+SJ6v2VXovW7adei0YcqSj+/MDjnP7a1f1+tFSb
8+T66Rc/yRxvXw65cemnpTOdu65ift34YTO/1dA0rkRZhBbf7hFm0pCE8ZVhUxb7sQ3YihTn6EYW
Y/QhZSXyGg9Z/YgdKDa3tt0JiaBCEWIfS5OcRS/s9Vtl2Aqs52BAhTbtmOVgiP0VZJbbd9ckdnHE
tGGsfQba/uJPd5zqRuRO0x2ouc16O7EceLGQBE2fymhqrCerS6N437R9SGmYQhM+e0GWHEOm3yYH
q+WpxxLkALlCpIF5j8Kws2xbo9bbgfGiF+nzKhu3mEY9la7LqrbE1h/qKaSPABl4hKHYc8hiGLJ2
I5SA9K51amQ8WrIPjYDieJfUMsWZFKis2aV+hXk7gxHCDAtBzke2JAD5AnhTHXENVXZd0UbuB1bC
yU1v4UmW6ymy2Oiy5xLFjOKqQbHVgCaLOWp8HCdazT3Iko62mCiuzI0up6QugQ8qv3vILTeD6EwN
H+5IPWAdyRFS9O17RUYYu09atke3Hd2rpIRk5e6gSmABwo0iu1sfH9h7KJOITa8zlF9QCMsTYFRG
7GmD3E/pOsixfGdDtavZyhaco/LdiaKQLZLvthlDWAIW4CTlVrCbKu7i1VCmzX2Q2aG7B/DST5tG
Vaw++iSLMvZo4Rwfw8idzT0WdnWpZ/ZQCCjhKy+oESNfu1MkvyyASM6JTHMX0HDzYPbYEo4rLw3T
dgVHUr2jQ2rj/cA+KKVhZ9bNsjL20TCZLYvLVrXhI8Q1zrZqSiDNpQVP2TmVg7eRtYqeW6TzCSmZ
wF58l/yGcCzrPd9I8Itl1GX3quccXrWZA618ICGcVY3rs7+A7vDEioMgsGX0SnIBnqpxZYvBf/RE
R0s3TAgaVpHGOLdG7FS8Q3ZomZfOPOZRiEUj2ZxBQ1SI9mrvCoFF8nlOAkJVSautbrFDJQIG0Fx9
zAM5nGQch9k2YhEKEbVwdQubLS+fR9fWH1OJO2JdxYX/2e4T6EDTHKYfZcgim+jygh2Kz0JtDeN4
2dbFC2Wyr72JtrbHWbJKaychoyD25LHPiLXlWCzT9DQkSWxSC7HuXeMJM67t0nW6TTimw7RJhR5g
M+JrR/6BMqAwYyQDCPnGYYWbSaxr5inEY3RAp1b/zd55JNuNZFt2KmnVLqQBDjhE5zeuVk9Lvg7s
SWgNh5rOb1WjRpETqwUyMv8jI5I0VutbWfUyg8HAvbiA+/Fz9l6bk336hE4Yyh15BvRxIQW1sBOs
+gVMMEluVua2qxiNCs4SJ3P8nQsbM1t7wZATthmRt76ajJiP2mrCvjFjgtMpOMr2hbG+V60dCx7e
Bgoz5+GhC+XMYXDk1u31WixHTzeapY8YEep222p3oEkqQF/wZt/nGqnagA8P6tM06WyUuWGC18JL
k11NSgvPrLTU8hV98Ph9CK3kLky9EG4lz329aMssuw4Y6dO2oHW8nWLRpUvoPRwCVFg98cSQxKpj
9il2OSsKgtPALw9OQ9L2wsRqeye8uOrxqrgzp0Dm9jzYybWj1fnyvf/qtURlYJ8KQyG/sdK0BK3f
hHmwpidbNztnAitN3mHXKRZUOlw588BuZXZDuE2Z9sG1KUznD0/I/9/h/weqsZ/t8DfvGFxp+n/q
ps5/4dseL0zE/UQlMjdkLEQMw7/2eMNFs2bNuUj8mU1T9V8bPAEMBgF3+Gq+OX/n4IY/NnhylpD2
wzKiM25Q+dm/tcHjPPqh2c7eLljEMRhQijA9+jEajVUh8mD5Vku7jrsDBb+2ZrdDk0W45LPJE/Yg
ak66Y0x7htx0XteC11609QVMMv8U9ZH14lclJ3Q8Qfs0HMMHxNXTRqrJOrVxzJgRZYPzaMRFg0DB
z8OjdLz80hNteuoJE/joA0u/0tJIsh/TLpV+Ul9rTV+dG3GMgD/q1SXn9/aMLJ3yvpnYsvI+jLGs
078RAyh1kD/NuvaEdhe3lbUqWz3Yt8ZIIhI7ZTPD4KorV47WjYU0fmsiRnspHFchZIj6vQkoZDeU
WXvVj/10HFpbYkQLxYnolGleZ7ONtMPkVDT9Ga3pS0T862BwrlPDp9MmjBtfR0KFxhAEVTsoboPp
P3szOVsvjPUAlWthRQTYTKV4A4jLZw+Ql6RqWabOoc6cagsAdsM8NUVgHB6EmV6g9UACcK3JtN6F
gewv1ehnG5j8tCX0oO8fcvb/U567AZ9ete9uD2QoStNsZ0ywUIlXI7pm7McXI0b3Yams2kO7vC0g
onxJwCgts8DStr0RrPrQPI+hEGwno86v/KwQZyw65V2f6yN9ZWXvnELrbgOOBwDvgDej1Uj7Q1gR
wNQmjaL1PjCK78N0WAdW5V14KnxVFVmvMbhP1IvOgmmxie4JS3DOcPdVhV24zSqzvTLN0lvgLNYI
ngM7CAycdpZPXEXRXuITfAT/isGkMtkvaZCgV9+joFwh61kBK1DnCAEJXbCxRQz0RRL14pjRNSCw
CCdGcqb7ojy4Iy0T6Pkhx+u4WBdyOuIbQWRHcDnoSeQ34GgYSAdgLQHsdnfdPHanuaDCk1Y1uFFb
Zvt0G4xarQS5SCsncfcY39S9At9HHqPbH32Xu8NUDDcmUgAA85m5wXybzcKtVRwRFlG94VTJFiQ2
oVcWwbB3qgMlK5+6mWnrSCu2td0j00ZagDHTPxQKO0neJeCNSZuN0FCv7MbdujHu4DLQ3Fej1zhC
VpY/U2odd9UZhroce/ZLO9jacMWIfx+3kT4iPh/TbhlLc2HQdNIttuWQs2QLThraJslWxbCrRFQd
ROe917Wxx6Ctlk7cHg1AS8RyjOCiW2c4C7uhXNcy2HTChkTXx8dOqISSk4TZ0gwJObESeN2RcehS
pieDpm9kzf7agnDaR6VpnjdFeU5JZl0NWgr31qleG62+c7q+uDBceZWLOf65RQExdqg9G8Oa1o6j
PQ9lnZwAk8XXKKEU5gsTUKlVLAXdMubO5BMtHHt0KU+LGpu8VT9PLUEHdehaW3IUEAZKbZkQGHfR
tnyjMg6/MPXQt11q9PfKNq2NKip1o4TkpI4ZPw61FZlc7Mb9Ms3ND7BV+9oKozM7GKx7mnliVaYI
jOAZuSOeBDzK4crs+9d8xOgeVLp5L4esWqnajY5epXGWH9HUEVPhYbUnx4s2k16Ht4iJVnYbFVsk
EDs0Ngnxm0XknKIoKu+tmbyJbZOMpvhK5lJdkh6wCD3rTDONPabwe0oiHEYB8eZOW974YfSWj86z
o6pz2aUA6aMQkUdKXyIrfKh3UXyQJa3ZgNSDPT6Q7r7SMnCzrknrziEKTkyVs/Hx9LyanVefkJnB
KCMS5qOOMdnmJnPhIrUZ2kROAwWcU+2i0fVZqorvtiTw4NCWdHSbeABrhChrnVc4MS2RT9t6dHV0
UwA0hxCeIYFs4QrZjrPNxrEnqyygSZeZL1NvIVLsfQEsOB+2gSXc42hCREbHFl6P0CefIrSZyQr9
mXGOO6u+aODZWkFyhbAP4F2aetEGC9hZinfC91zYYYgUkCBpib0zSKR+RDY0njt1U797SSbfB362
QzJ5V0YXW0sXOOwL7HD3eSyZHtQSxS35aFg3AiKLKnqHbEVr9B3GvnaD9CZzoreWYIWVVVQmkxsj
vy/aqbsuSfm9b8ZsQrI47cNapxUbiPxKKzqDGPXYo/iPJ/tRGyQnCS9bt+XwxBz+zs8sOjrxRH+L
ZeC8q5LXPsRI0UQt9HPNSck5I4ubd7ti3hNGTblUmmhgkFKh81V9qvLIDMzNkKRgIQSpBdc5QAUN
9VyquQjhNGvvAjD/YgIHOFF+JCASy9y5tZiAEtlBQN8Xh0PAzptkftlCnNhjGypOoii0VWMhSaSR
myF7NoOuPpnIFnpgwLW4K3M2qQ6qaodwUnUviiRqFw9J5++MpCrp5LsSWkLBsCUpQxqpGDhsb9cW
vvZcqUhdd0LUN5rp5tdwAZobShHanD01fmojgcAW6AOhM6tFrLNoEQ04XGASmJDrNYrBA01t6U8J
jWjjvqgiHjEU4UevHMxDNNXDM/cjZAO2q+J9nEhlAnJNtgP/0rhKo8a8c8Yh6BZxIFghO9oDrJXm
ZQKH3/BcEBd5dy0UczpX1kumItEq8L2bOO4W6JbOmd5da4nDTlz4S9X28UZ56R3Udf8jQgrHGULb
NRifUvnmuijydWfbksSYRNOLLjbQN5NVGEZWTCPQHy+itPBPDKJIvYj7vWV0z26nDbO9BtC2iLTy
hTaNeTQL5V1mAQOAxTD5OMLmY62viueKpKPVGDA45fFFLqlwYPGO9hH7l9d2W7xp8s4yVL+ijDDP
9JTlmHAPbF0QB/CUTmtDd5orTk32HdxcareAOetNjK4EsrHlXeIYa57haXOUQt6zpKGMaYpcnkVG
4sE+ZDDEI0j1F2DQ38C1td9tp3kZU2e6SyvVc3PI7C51Zb3JUYZraq+GHbQm8KGmSGOgDv98Sm9k
kjibyK/wCQw2ve5JbZ3QeHFi/d4zW7WqwfSfAyawdkFczbMxf/gC3Hqnj9UWAuqb1PIToTpb4Tus
kpzaFpOw9PuI3xhN/yiCI5tQ/t4xF1lkU0/vHnUysSgcrYCyxcFb1STPuMfqC5EZAEMGeTLNJL+W
pQO/2BLhJdwT8aWqO6YXWlfcBXZqXvSqbXZ2OuarxgYmX/aDta3SNn6l2+/TmOVsOyWmeddjQKIU
IPfrw8xSqDJCVvZWlJSzBWERkrADshMXCRGNY3DQ59Z+zpy+d8A4WvYug7MIcztML3EthIepEPVu
mFvoXhMHF7rbKRipEzHlDuP/lRH4ak3sk4T6EF2paXQepBl6qBIA8leyoIcUdUZxR7ZcUyyLrFH6
QoYjM08GwuacU0SklE5MQShWWvzUj9gstXYN6fbGS0+RO9GpCwZmUkHLmEHFaJsZTbr+Pk474yOx
mmZXZuHRicz2UKO7P6blLPavo5GssDHbIzxU+0k54gHoZbbsKISjhSYIiFpKrCoEozBLX7hTFK2V
U6fjkrNRs+hSelyBahhdTXoceGsmTMahtgb6HwAhcHI6nQPWM2actAgEljFa+jznUTGWT/UQaetS
trh18+Kxh5fA8wELh2yTmKJY18n8pIrCesNdNlaiyf1jxouW02+qSUWg/jTXNYHZSCrxw2Z4VT3t
1oMJOe01xwnok4w52n5PmruyqVrszQ2WCKuc1ENfVzlOWzPKlpZdE5LgRGpO0Eyw0Qqg/5z649Q0
VlBZfG6cDha9pYsWhkVFsojp3I42LhIAQkFyPcRmttVc39kE+UQK5mhVFaQQjeakyMSyK1E3lmNU
YckrkvEW8F2zhM2TXbD+B5s4oJBrWkKtJuy5F75WRRszkPWzIIwA4RuRFh9Ca6Zn9O80WAKbxJGi
uu2aAmtd79WgIHMKDZJl24WIDbEUfmWea+FOTqN9woyEYzKpmWrWqj7g1ElvBccAFiYOdWwg1jIz
+QB9GlhP3B1mEmFiI25J7WXRaP2mLB158hv1pTR1yRQXcuMS9bncMUWc9irzWfJy3c4vRhWJHU5a
GkdlQHZtDU69MLXuYLA5H2gxTdtUo83r1oV27JH6wGS2p41qXP2I2lpbZ35tIrgPq10sLcDJ+DI1
7A4qe2zGUu7j0gVY6TYkbNjkUJcOXi3+ERuqXnNo2aIENx7svpuSFQfWa9ylLxnP70LMjpiuHxdt
mwVrwLfI7QTnZEAzHItCoodY1q3xAk+2idm2R6lDzsuxg5za3Eyhed3X1sGFK0of0LjkwPCkvDe6
Q3sRNwive29PJ5AaF31upPfXcCpQPc3aBi80HSJArGjP8wFFp+3bRz7oF5+kOKZPxYNGgx6OZtw+
24n13sfhsUP9v5zSHtj0tEF3eTZU8FJjn7DTxgk/TJT1CyidNKOU4MDgdViA4+xhcEvnNFjq3ms0
sU4YxeIs8c9qyNJLjvfpeY3/ghUodXfTOMB54Vwsz7CTMr3n/+WJHO7aEfWDj8hgUegaDzGobapD
clxznNUaVW9DCu7JUvkWdXV+hNZM0zQh/CaXN/WUaRvNL6ZtZcgvxNm6jyyEya6PkicCKMxgWWil
y5eODO1ez5FNEXght/z0BaTsRhJPkNz2HSdEljY6abHXclbgQL8QVEjXhU9uIL4zn2m6FE66xZdA
cFylw5OHPeOvDFz3W/5itYYVfhPF0+vogs4LtRaGB1zxVdyV/mXlSM47lXNvRjPxmaFovLe8WL3E
HYY/aSAOAD1sMmocNvRmYfGIQTt3nM67Fh7BR8salnvFwchV7VmUZOmFpGtzNCvSHapREfHQWmsp
a6xGTlVi1eB0ZDbjmT866cKTFJhVe+5V3musmDjgG+xwXDXrQRNHMwJymtgVjHe3ulNSu6k1DNCi
ksQuGs2XtgUHyKGS51Xyc1SoihaAEdCyWAFZAjEbEpmRvmFYh06O04UxpE/kxnRLx+ycHaYzDWCW
0pcqa6ico3Oh1cF+4LzsoP6Z4V1bJliM+8eanjd2tXUcZFuMKKtSjhQ8uuFSgHD1rjGeo5Z5uj6K
p1hW7ky9XcYTAqiyI1CaaXa+5tczqYhTCzUImFQXN+YCAeCVoRjWGtW+KlmSNDl66G8ki7BllBsj
sE7stwtf828S8aJBudoimh03zVBHLwNmeTQe/iHtnCen6Y5YL9YVnO0tIv1+WSTGDXtFc0EoWXnI
SOFc6rngjNVbR98X097x852wySqXlr/p6vayQhI9MoHOem8kNaDDaN3bQDEMFpwgz/ch/b5l1cIf
NfRUXtW2hdTC93GnMG1a2XHzwDhDXTRJri/yyH30LFaVvCDa1Mf0GSdEIFGP78qv3rUpoJucNXd9
Fm/MOj4VWf1Wuq6z1omYWQR8r+04RNMhb6pH08jrq6xxblufGQ42MOrY3mu3IGm785R+wXKS2k5Z
VbPniA5gjJnfyrfqAHdqYG8KyFgLHaPFWmXiyiNbh7VUM144vr2AoElm15fYl6nZLEQzrQAX+Aus
NUuLMnqNl5/3aVZ0mJ0+LKJKwgYZvGqJRxXFUaDvDZv/UYR6dBRZcJGUBtNwHAkEvdD8i6JghSVI
PyvTzF9JM74bfPNcB+y2Q11g8ebR4kFByZHeBto8dVn4GjHSxyMWt/I5gJmFjSi/KcXw3JpMvjKs
b4t5PMK5jdCxqMT5ZMR0Meq23lfIOhaM1jw6FNq1sKsDRliOmzYx0oUZ7IKUjh4SkmgVl1Sv41Dt
7AJxYSD1LzCT7QtGGmc6hfU8+IqhsC8TPTkSzP2gaiPeabYebWxZRycDoh5jlXXPinIufFsCQTCM
fGcOPOVh5nvbsXWvKDz0ta2YtnWmWmaGQ2hU5R0wtLOMFBwwFS8ouZHqI6Qoe3fH8NWcpeawAsmx
DsCKs0RNLL3ueFFV5q5yeTmpp6Lt7DNFh9JeS9L4wEo0zCBle521w8KL0kdTxNV+EllG2oEb8tFO
ulZe2bkNeFyzP4jCWFiRv03K6Qs4ZZsakwPGlFmkadKwWHDmqXHZWKRlCCRzULiWDgIvU6Snsgtf
HTbFhTK5bw4l2aORcePB6EMEkORcdd1VMcRH0TYbq0xrmHFSLRmN0jOA7w02cBU4eX5rJVm4BQhy
JJbMZeMYeyxZ5jMijEPmtyfDf8KkWjBwid5B1GEgnJ9AEmg0ty3XRl1So2MIbo9S2c6qds3kOIX2
1dDxc3l9vfYbBthTBmq8nSZQlGgZ2yQOOHLma+FvIju7jWxvbyQpTmUGSts0jcuSURPhngvhjead
HZofEkbtCRKOtahCaW60kGgPhuvayW2e9Kp7xIC48oLYXJE98kb2LLzoBjiF4iy4FlOcgdUvvRnl
lL+wz8ZU9AwYTbPeJfnwZZhmvXA75IxY32tLrA17OKcJvXCS9FU1w6OIJeGQtoeaKQvNHdCE+CyC
S34yKiFvp4DFXbPIj0msB03FzwzfzJ3XnSlCUXZVGbzixiTyvdKHUz+SUKyAwmzof1O2NPjRupMR
6cdesZkMzbiEYchYmZEmgRZnIQgOwsMn7h556WhNp42Qtv4lYtbgDkKuVek3u9m+OGjvTbHGz4on
+xKG9Lo36q3Agj3dKx18s1hF7I3g2vMVDJn3UUJTJvh1U5LscQnkIYUwrqM3bLOOFlb40MSptg80
mIYohx1W81tds6ZFbmop4j5hQ3wx0WCLerqinYkxVWOWFpJxTgtfyw+Uo/6p580iIvHGif3zVrP7
bYe19Cx1gnJZNsMdRtRlK8NjGCA9kgo1tjuQ8MvI4FFY2U5NMRbfSQuPVhKnZ9z+YaOhXfSVxQct
wvy29gZWqtJWj0p7JG9jI8ZhTVllY1vPiIH8GnBlGfUNwVGEsrniEBjTPuFNnEFAr8TiEBoYHOcx
J+6xt9wvzpGR+KhNmzePOYwoqm6RpvpRK4il8QLu2BSvM1HS4MDbn4pZslWsIH9MB3uSLpFOqbkh
83WrBt84hoNUmJpK62GkUFpUbt/xBM4JRWFTL4pJn86IqnV3g9+UG45TKYV22VyJLtb2ERODeWaZ
0721W7Zu13onAmM50l0xhuGVuWSwcUprIDSYXDyN6N2pvxkDubMjHsJi0aZbFSV7I47WLTuuxM0W
OV9meQDb0cZRkPCDPhzPJiZFsyZh3ZE51EbENo10VGiLC+pfnnd1qRxzM3rxDfFg06rOg+ypaaNj
7Gv0vvpr1crZM9yzK9fNXU7VBOjGW9R11S1hhzqHoWNsATmQdn/kvA4pRiGbUgKBhbaNnUqiBWWn
oglWH60xXwe9QhMBboHjIi+CV1koQVMCp00SCuEROHMEV1LlIPRrmfeSHD4BcUV1TmHM7b/ybJjq
+pjoZEuYU8+i0tGdIyK9OaNB+lGUwFM0v2LhNaj81lNjNBdth5Y2ZbBPPArbpMmJaze6bb2iWLt1
lGbuWi2rdppG0MCiNKh7LAPN7BD27WwC9s6wqwGYUDHJEuAZQFwGMVaHCoH0nTOwT/fK80hpkvm+
gxCZLafKJiUwc1R+5hsFCxN7ULDWq9ZFg8rR2ahQhnI57zKm9/6i6dVs3XcbDdJVhosWgy8CjUJ/
tgp10jJ7RT4COh0iXR6EbMWq81jmu6EiCteq4r3AXA1EgEugwLnBtOW/8+NW6y53Z9wLNo9FlsT6
g5Y2+ltIbQNSwk/DdxC9KGIUHTHSccrlxI18lY2ln8iH0Z+xGtpbO2/7R+wOw31C73mZFmaxwRGZ
HkKb5j7SSkk7NDK/CMsyzmgJyW1cU2gqFsILBMN32dT6pyHx8qsQeNpLpzdIRD3OCSsCLsvVqMzw
vo0LmSwSwrrPIcomZ2nbJhtjaCr8lTI6G3tVPiqSlQ69lvnAPvqGqnY2lzS+OMsHwkqyKX8OqvrS
IgdrFer0ktB5avuwiVEf5jXZvh7zBH4wvbih7CuPCj3uF0FOdEdJH/T3gxfHB5VZBn0m37oYSwXE
IvF6/UCEt3VEoTzdANOJTnYKrjbM8hZA2SACOEPUwynS/22bui42g9p96K2hfkPvolaZj8m38O1x
3df6tOmm2FoYpmJb7KcVrmrjmliJYi9E2TzmyC9PgDuKYxGR/Yc/mB5cRMqxYdNHREal+Vn+1js0
si2yOAgWae5azdBZbrRgelMYpRdaZPhbWqWAbId7bO0a+LEWkEprtyhKdXWFS5705WlgJpdH6RbN
c7y0G68+Nn6DU7KiuEiafn55KsBuaUYQQ0ddRI1XCf8S/VO/04VhHYnPc5aQwXIqBCd9hT1hH6ac
0SsthnZYOh25NT3ty+uaE/76f1q8yHXm0r2dYky16Ipz4lwaSV9zQlw6p5Gl+HFZYqz68qsG4bfk
GD8FpsMu/ReR/z/+LZVxvt6//rX/HuB+YSJT/Pf+tpt//GfxN9IM/vG//gZ08W+X9T/+d/4ale/f
CTTm/8Q3gYbzd+DlxizE1B3PMQwP6cY3+qLNnxgg+lFu0M1FHPFfCg1Y6vgnkWcyIJRS6PMf/aHQ
QLqJigKp5KzcxERnSQbov6PCnBUi3/ltdVCd1iwQmXnqFonY/PknpmsK/W/MK4UDxKJSasu9Dj5o
WPaWudPTqObMJzSG8G08wV1Jlb93MlcCkqaJdOhCrUtXWeJkd0RlVpfShxiAMHGcnsaq0/BduMUt
J3wmwp/u+V+4WoFM/vCpYRcgarURqM6JCXJ2Sn/61IlVAAxxvnSYfMTCZ0R9GUbBGM+6gfgqMOnc
hsAyrujV0mjNaga0AA+rD1cI88xMTetgNmK41/QaH/+AmQKQkmscB6gguDG0rv/SEZt8y7OiW2sM
rOO61SP7ZHATEfNFqfaKm6F/10kLu+7zYUCQYnYvsdVFZ1rgo5MOcfaym+fxaSzEBtoPwn04OlrO
SYQINniTU/NBRB0RP7jXT2aqkQxbNtof8Qe8NsF78Rc36vt8BhfDpIPpF+GgBE3h2j/aGVvhuakz
3yeHhV33zsN5c0lqmNnCaYlAMwhK+/2V4d++759f9//46frx33BlQBH16Sn9k/P1Cits/XkZ+Prv
f1sGpCBuwYblyPvMY4uy+p/LgNT/TpwuJFUBj4M4hllC9c8UD4RaeJSRdYF1hqcr+Et/LAPC+rvl
6Ain0VSBJCMk4XfWgB9UWqYD3JIrIzQ1kXDxSb5/mRwrI5WME9GqqUuLqMssPkS6uPp0M/7iSfzT
RYDPSlRqNLhYEU3jh4tApE6YA9NTY1wsD8g35K6qRn//86v8SEjgXnKQI6QC765B+vf8PnxaF2KK
PXgIIMDQW+pHJke3OFGZzHRauqEFbOx+frn5P/cZVvD1cijouXXE8ACA+/5y/hAAqIaLuvLb5Fk5
TbIKao9sOhdlixYSbBZjmTz8/Jo/Ltjfrknhx1hNYqOGOPf5Kxatr4+cE7lm2qWnuApItE3qcS1a
KGoTvh7akOYOKfG4jyUn459fffY///iN2cdmUSGwEyFnTf+nG9yNRuJnKVf3KgYBPf3tVVfqDWJ5
AmB+91IGDVoL3wBP+Pz0fH+piMYSGmcXS0pFv7Ygk2NTeQTZSrIyVz+/FFLFP30vx6MdIngEhe7o
P2Y4ZQXpx03EED0tB6tfVoXKDpFwgpsI3Ei+1vy8fnLRxxEPV5mz1MLtCV2XKnvCss2pQaJBmae7
8qzCLHwvbMhldOiS6MNNGUwxcHAehyrh2FtiffOFu4yFSz+yNmnYlIjlZxFf0zyOUxo8IMXtnjQj
jG59G33lUiYTKQioiVt9JdLG8peNH9LGCK0BaTzUEgY/xnzAgNozm6JoQGW9j4fLUpVV01/UpnsJ
kPcVXZCy1h09toZ/KpDTdKRKfwxF5GlL0DtjvIKcF0B9yW3/6MSGsyw7zz1DdxhAAK29+7YR/odT
BGiOVVpSOauyMvZ93Ehj1bZpdhcha0lXrpGDEarVdBdxwr8dEUjehXVhonX2oYYtW+JeAVAh7cFw
a4yvYkS/QmpGHxsw9bP4PLJ7Ddd0DHUE6WOYcsQFsqNW0kVqzX9EDozkBopiqpWmXcnWdmgT0JGh
jc9Y47mBpaOvfDvUyRTtbeBanpvViK/a8bW08+BddzQyGQjeU4zaqvBRl3F0q/dR40Dzl/Yt2Yy4
oVTspG8uk3u6YLann6For85FzLCndfQABQPz/yXxDOFF3XognUphqYWlaVrK7u9iqCWDp6NpZk8a
U0/k65tuVDPTrTDkhGobJ6NExIHLyj43iPgDZe3F3hsMPJguuh5BxiVOOKXHV1dnWjih/AxIRca2
SE/lHuqXHa/5TrBJ4aXVIaqRPHouSww1jLYHeUxMYO8bY0QfvhzzcrgQTecwLjGsbK1HgZh2oY0w
KIDZvNKKUSW7lhTrtzGLaUlgU8dWrUj+DBdjbw8fHWPO+xSi2nOT1d0D5RPGhDyfJJJQ1+VkORBL
8ehK2qGLri46tYydTjw4Jb4dEwVXxoi8tfddWbvbIIzQ8ritifSubABSTd1HC/8Q8YjRwFwOc/1K
KKPJTz9/1b9y7r9fwUCds2AbEBcNF3n098tKSWSVyWi0IXOFqUZDxuzobnvvLmei4alhDZqIcy63
QwFNoXNfvZJg0qSopLxz6Z2G7KKPq9Vonrn+LTMJ8iw3A9bmr5/yt85X/29WUUBoPv1gf6qibp/z
6Zln9HMh9fWvfCukSKeCnQXInt1nFqjPhf+/aPYmqzeqKWHMpZZHgfFHIcWhyXPtWSBPzpVDHOzX
H/2fJyoMbw4LPzWQRfVv8x/5v6+lCHSALEPNDZUXS5tnyR+OU/iMRNBq9MpV4Mc8TCQN76Iqh97+
6a78RTn1/T48X8cxgANANNahJMnZEvB5Hx49e6wA3MWE0eL7WsQsVq/WNBUPEBj7X+yO35du366F
CRz0LcEfjvR+2PMTUc9WbfY3faBJpzLlrib25l+8mN+Xbt+u4uhCEmQnOYr8WCCGDTH3eBX5RqMm
rmRTMUTzRBReJO4UlkxK9ewX3+tP93A2TPDAzA8LkPD5mP35HibCatyqpr8fW03YLtIoGoifjS00
D3Ew/KJU/NXFfriJlT5OGO8bGrSGOw7bVBTmHeZvFH8A3KrNz5+OP/1isME4ynsSEKcreU6+/2Zh
q+u5YuNBtVJpV3HpAO2mV/SLq/zFV8KeymLqkoOkEy3x/VWMbLRbEeKxdssxRrxrtts6IQOsoWnx
i7Lzr74QESkEvc5BiLbz46WYEKgR2u8iRAm8p7fIeNeT/S9eqr+6Cj1oncXCZIVxfnh500xJ8l/H
ZME5iJhmhfvQ8GX8i7p27gZ9qqF50vl1OI9TAxI7N6Omv79vQsNtpusJIrwAaCJ6wwGYBDexDNtt
hguV2NWp7ZqzspPVc1Br8XhKCNYytkM1B1tlU1bXt2LgbV/mSMVzpNXKd5mCQrEcc8PtFmQUKNiP
AO0CGqq4TrYQ6mb/SEXiw8J39IJ4ATwaH30TmeQem1OBIq6LvWdyyqtxMeVmBKEcXMS1F+tVtY+i
aQKuqQrnS4CpVy1+/rzO3/i/9uRvd4QHlSanO/fE5mDBz28iq0HQhOCJF96Y0O+VJGwx4ivSq6Ju
k2u7czTS65WBcEKXCqhO5P0W9+3rByA9Ce/TjH+aH7DvP0DbdODCaK1CQZwhCD18B93stV88xX/x
wpATq+uk/2GRJ+zk+6uQ46V1HOsTrBFqXIpOyKPZgojVGRu//vyO/mk1ZUnTJUgsvpb4M0YvtlFV
AT1MFxYJ5m8Og+UWtYxJE8+uzegml76Q5z+/5F+8PZyB2Z1NDqemKX+4h1o5RGQNcEnDYEdS5MZt
iO4bf7FN/HgVTmcWEw96HxJvOyk139/DiMzwyDTopdelZiSUzxFFM4KZzl393tdBN85PxLmTDUnM
j8X3F6oTJKuhFgOyREV0MCYJttVqhpvfv8q3goH0Gx69+Xf8dJ4uiMcOQw1OqsvwacG8KF6ZLtbg
376KoE3BD8NVTJ7A76+S9VjccqGYH/Z2diygyS6mLtUuf36V+dZ/fovBsJnzdgOcCoQb9fX3V4m9
SIFzcRDENFN5FRlZRhEtxjcjexMo7Yc8FOufX1Haf3ocqNkgv7HVzZe1Kd6+u3/5YONhs5s5LrPW
7GWj53j2mSRpChyTEQG0Up7NgboDE4yGFOUqKw1JVMRUV1t0zIrRkZ6KdIceuVXrDtuuu6rsgHSZ
uK5msbNl9u666WNYSjWq/pfGM3pnaWQCYfmcJvMxVX1qrTq7rQUuGwLgNrY5oRv3zLbBhqPnQXqQ
ZHyVKwJK0OAa5uTCFo0F5mbOciVHWISuYL7N/kZ6g/UUNDPuV42hqCD3+rjIB8jduxqXmLko2ppZ
ODmMfr1O+6p5H42yn5CdChulUN9jVBpLxwQZZ5CAvsAanehL5upYflFuhY+pS/Te2gD4ES/JFCiL
VVoZtVo3bgjEIw4NdDEjuh5Ar7VpJIdJBWRSYqmwnad0MEhOLDqXUK+MmEB8nRx9NyB6a/3MnSzn
xSrBI9x5unKdRdz2VmAu/CJ3imJZGzk5Aqsgt9V00D3c+shJMF8/EJVih3zCgTWXCCgGihGQlXIb
gscpOO0O/S1Q/eb/sHcmO3IjabZ+lULv2eBsJNBdC3enj+ExzxsipJA4j8bBjE/fnyurcUvK6hR6
cYG7uItKVEIpuYJOGs3+c853sDRXPr48f9L0LK7kXAdyY48BOMm4Jb1FleCkxJ7YG06bsK2drw43
Qbkxgsn/MqRVOj+DS44/RDNBy6fCD4yS4wX6Pix941MVuJtWY1XhQR5z1/jS+uby6LIlyahMImG3
b3xrfkgCFOdDm8+ogqAT8KeA8e2Mpy6oFTWjCIWvgy/Td0O3UKDb0G7fuqRG4FtBqZdYyWaKSKnc
JKiy7mohMaHa1UytvYUbcOsTCSJLYndj5xyLSU/51h2N6X2oJ5hSArSSG4EMjdNtXnI02I1LCzyI
ahsMoZ2cHOyqkjAQhQRLrPFYz7m9c9Nu4lxrGuKdySjTERplFo72KbalDVhC5740QTKs69zvhk83
ozLiJKvYMQ4c4zNS9GaZDGsjxGexLegLuOW6W/kLohWs4b6My+FJ9w0+/JHSVtDCuFgsOhK1eCVG
H0M7mNr8oTJ0hgtat1zYOiy7iT4nWu9WeYUBb+uZc0EllsZRtcpl1orvPg1XFB1IkpVfpaDC6Boc
AlQuOwOffiR8P+RX3TiiNbnA4tsv0qAshpQS86YuBHmdLnuPJ779BNWbUb2QzHCE9Lggi658K2vv
dDindUQzBvCnGZowTB8v9cZNYZU+vbKj21urtBtduel01T1ZNvnTDfUzVX0i6x/EqzZcRBJ5TubC
IYP3iBnUbbPq7HOOkuc0w0lbR8z0iR/vpFPNPjQ4DrSGojwDskMLdbFUOkL7wcPMlS6KY+iGFdMP
jnqg7IaleddTYh+YgKnxliUnlVsbum+qKZ9qPcI5QR57/ZsUhHSHb302cpCxCHvkHgg3he0nKPZp
X2dL8UynhJWs1awyWIQluEGrzV18ECtBNQHxhgXsLW1mk93TZ3paftSdkc4rP2Iua4Cdtmcs0rZ2
+Bj+qElLslEx+9VD96yCCVrVXKnEw1nhlPW2mYlmrIjb9WCVL92ha5djAsgzwoUMJD38xqsQoBeR
VstAZg8Kjgt7cEr0b40lkazPeYG5gXGlG+VpoJYKtzO7VIgdWDHis5uwT41ocNDeuoXbUm2IoxAK
JRpiunvlG2YWmZPMrw3V8Mr2nNmbmekkXnvIAgmluSODXGEtdsJb7KULTSiDxd8+Z9dCglPm1cOg
vGC+N/2EYwz0kE7tfC/uJHZHFx7wJcCn1n7bmuTKAccd2xp4JQ9Km9zmflndcCJH5/OmOHvgz/Ah
hQHOx5faZ5RPNUyDOVVo2cQr5Jg5AL8XpNZhkaaqt2BiggeuFPFLx5irVxjIIl5bjV9+GyjIw7cw
41Sh5wITyJpFp86OThPEF4yuHjctJwlnBb4OM0M7kecybKLEUMPS4tGhHWzcqmzqTOLrVtesYpAm
Z2OOofcNMksmTiMBKRQvqfDjCFaV50EMZrsx895+VKrmDNlaCJurvks4SsjKd61o0Yv/0fLqbIFx
2BkUeNIJ71UzWA2QF6s7kEvFgm9LTkIIqyOrNerC8kySxXS29pCm8zrzh/nEw4FzKzfr9uzmsGmY
HZsjFkg7lhh2zS4BCE3kpFirvpL8kIOXPI1Mnb11VRN7IcLduOm3DBNh/8Rf02sOfUWDATeQkXuv
VFX57WmA0TqeMjlU7cXN2pXRiKumXo+Xytp3l982bizZifZA5dJ8wQMGy7wJ/dEFxpYOID7yzrST
B7hrl3hZlQTIub0N/x14WWGecYYIJpkTZlhK0YxJcoMWdnMMyrrBIdZ2FLk0NoisXchExdwyzY2X
A6HNcLqqC6pkTwELDxlz29V51ID78ABUQkcCbj7R+XaoaPRyttBDdIY90aVhpBts/jnTIBxfQyUf
6mJNlKw3r0IpYIhdmCIyuPOSjjh6nDZ+/33O4xHrtVN41T7h7UC+jYU522Pp0pj8i9a2VwZri7UP
wy596gtmw3yr/qzpUwviJiLua7grDyhMCSZf4+3yccSRPtPDSEGb69PfYmS9J4856BBKPBChZ1B6
6DmQK32seQN7J+cxM52RMKqqYS/VJWf/fe26wBDhry9QBGxvtA/5bAZcXaOYKQhK55kaIIc1NCP4
Nka1X/AO45BMU2uZIUkcgbSz3GeKTZlODQbsaR3ideuY/133GdEI7HoTFmviVuVA0LjJ8fkrQSs3
yyychSxNnoRlkD5CBiCXFTii97c8+/gJSKg04YY3XUiVr28n645BEXAeqwIrYNFO95SaFnV6iyM9
SH2AELOo1ePl+pad8Vxh2WKIVZYQ9HOv/NFlktDSXmaGt3P7obtyEqxI2FZh8kYN8NgRuI+jn0c5
GTey6wJ/Y4c95me+NEJ03VI2ZHf82Iym2I7JpcYMDdR3y7e9t9gw/elRpUoZ5A7Zf2I/DjQz+cTr
+2hm6/fiFLH3NfPMtr4qWoJ1JN1qSHi+4yh9dMDj2mu3Nopd48+0olVeVss11DBK6L3yImxiVoBw
1JdpvQJOA+JIqsx8zUdhhGvBq5T9p+rtamvUo2DiQBUQdtLK6Q8JLVega3qrIvwMgNHaCmKKpHan
xYM6K2klXTXGyJPuUYHxWFKW8MWlqDDfdQnVy7ueFdUkHUEQfxV4hi8iPA4Ks3rNXGfrJ5MU116d
8w60ClVGDnZOsLxESY9LRpBrhdXOevSHhjhRuhT1xzSImuszqPDHi7gnowPnC/YBHYYcMnsKtVec
CeqMLULnfI5dLyC+ZqVbr6y0skiqj037ig2dtnm/XDD2Z3WBaT+DyofhC4MrkV8z5VXE8b8QUS0C
eTcSIVtg4o3aXAeUSVJkIOE+rvCJ0Cbk+dJ9bkeTwBm7tfI0cbYJtp5s6Y0k36s4vTSZ/o0+7/w6
MeAgBd2Nw6F/MSvRhvXzSQr9a56thRYB0mS6OhLNBHlpDgRErpqkj/1tlg4GwYA2dpeNyABAklhc
9O1CE9WFPtg3xVZnLCabtC4XQEiqchNUs3ZobkvTs+p7d5ITFaWc2BZESyO3DwldNW9DY9RTRLtT
Ft9x1E4yWKCUfK4cahXeEPtTAd1SOAdvqPHKBwTBnl1ihM8kdOLwRpeZZe5An2EWNMhUUY4AEo1a
rX4ep7e/Pm7++RJ5dkAZAi8rxiqgwn++RGmXtnFSe/WK/CbN4Qit+zikyGrlVbn5VNJh+PjXH/jr
wIg5ITR06oYEvHDb+dXmNOlcmIVGyFVUGX5djB5LPuM/nK/L8Luih3/xWS4zIxQSqptRSX4ZTkGP
nAirUsDk9Zieug4qc7ksyWHxi/o3x/Y/H9rpV8BrRbGExbj1V9tEWMeZ9KoEv2zQvoa0UZ51kPW/
uXZ//hAfX90Pneii+ojLr//TZAVgXtX5gEVWVTrm36ucXHVftfPhr7+hf/UpOHMQpHhmfPHr/KYK
eo42HHLgZ5TT3sqA4VlUUO7++lOsP385lz+fkQqoJ7Jq4pcxEZ6XIvSw56wuXxKBBQbIQFgNy6d7
RvZASILRlN1tDJjdfiqUYVDMzlFuiTiykzCwtXbtK95MnX/Qo6XFIbWSQqxJsKtw89d/1391RSgp
CZgBIqlZzi/XHZSo4XKY5rqL4R7V1zjgyRG/UVP+5YcAqXKZozJJ/3UKaE3hZA+tZpopOYawr0VS
3ui2pd3nr3+aP114bOu81/ggH8ENkubPd1Fxqebph6SjQXYYttTwoQ5nXWDAQZ+737n1/vxhiJsW
R8SLBGHavwpS6TIyuPIogmKA1JOcNuS6HIPn3m7M33xJfxrVsX7h9PIoUIWKycD75x/LdnuRIUmN
mMwTDAu6mQ+8zfKbjJrBMwiAcEUNl/m/fewvi6aNXfPiARM44X7+UAJhoy0DxIOsauMNHUHN1na5
m398Y/9fOv+3i3n4f3Ym7/pv9cfnT8L55Tf8oZsbPj0Z6HQBSzuLLo4qlvc/hPPLL7EGMxqmDuXy
VhN8L/9Qzi2KNxi1Q8vk/YPFTXAf/UM3RzbHMsjLkKE1w3GOa/8b2fznOx9j4MXlhd9ZBDxj+PYu
v/5Pi7XGsgFguGP4nRv5WrodQSFrkntsPuI3t/6PR/b/jKn/+Cz+uiyjl9cdP/HPn2U1VUqUGKdJ
R1jiXI6Twf7U9Teh1O+UUtKcBtIlSpW91XPS3pKiKamU1C1IJoXHyKMIshi63Uy758kuajfyq0Vu
dcK5buaWrqYm3xBjBR5mk8WoGXCslsV1104Jz95PGT6UxB/OdTk4v9nDXR6gX34y1/dxsNmYynFz
/yIsAs33wyLm4xcDXNIAT4bUE/k2m3wfbwvCdiXT8BXLjLf9p1vt9o/P+Fs9VrccoAb5n//283r8
45ryyRdbzcWVjkLz8zX11TINYVznG1KkzMWmqt5AtvzdYvxjY/DLD4im5QnuETzrCDQ/fww16VZG
KCgjBZFPJGA5v0AGSMeNGdYiXo3+BKJzHojYOrHOn4Y4T950u1B5lGtm9oXhPwiDLgld2Ds4moSl
SSM739M5yO4UgED29O4Mjy2jYTFc5SMAfsW48z3vldiAYWS4XjU+jBy6eA/j7KmX/2tr1/StH8b+
29/OH63823asPz/A9NT/8ZNv+u8//+v/IwGLi5L2Py9jq7Evsvrjb9sP+TPZ+vLb/ljMMFPj4MFN
LUL0Oe5i3l7/WMu8f780h2F6wHx92aNfJNb/Xsu8fzchml9SFSwz/CZ+6R9rGVXNvAjR3HGpYcYO
Web+/h8/eey5dD/9+z8/CxaOop8eRMEblZGCw/9CB3WKKqyf79Oy4GQ4dvZazOjq1jB1y7VThc63
wQCFBDafZWSpL0V5ob+rJlpH6iTfwn7fYyc21zabMnsFaj5K4yEKyYFuZoOjaxgYI7PbUJyWmDlw
Agitt7W79XWY7VvOnpfONHc1oMZscNLhDnCf+n446rlr16WdZhEF8N1+lKF/aiQFOpQQzEpO7SZO
4pusoW90CP2tCdayB4N8biFlRwHy0g01heO6CYn6WUZGP/rYD/d9I5JNq6ki0ZrmloksK6XwgN6q
NJ63vhUnL2FG0bol6iuNiZacyAIPe/Ht10rJdNeivqF1uNlmkbDkY5/UaGzKp2rKvZt5sJ1D6Zik
if3qe0VDUBR3s7w1US++o/+/24EuoRpbNFU0BVm9DNphxYfe5OHonkjoFXc+toIDyWOKZUM5PWWi
InQ9xjS/eHFiooFhELx3kwpGceLd0ULCBtJ/ZzBvfQIaF7Qx5aqaN7C7zTsNMjHZdFhvrwJbtRaf
CguuGxbnjEOrbqI5yQmUkUz73qUWztzUYdjnDYIQfEi7z1sTSHpLHGXLW3A84uXiGg5WY8YBuunK
6hrsSEbSvWo1E1gOu5IRdHcrF1Wfs158D4cyc1cxl3DC6E3PqMYZtiO542tSeQMTmB0gjWSmAaAO
/DVDoyxfOzUkTWfM6cubmeoSyHYD9YUamXhjyM68aStHYsWdStt67MzEvJ56cVf7BpGXxWK2BeIP
14CRw90CNm5w7TpQpVDPoiZ3arqaS1UdlV36N1PIt5EWWRslQ7bcxH177dom51TY6+qakTfA9a6i
0C0Rz2Ku7QJvNd0TjeXup6alIBjBCs6Q/V6V6YbmPcialH+/ZLGdbJaGxmT8x6vW9Hbd4jnQVcSB
PtjlRvco83qhh4n/xEnuLk3Bq2qsiaG7V25hXuUFAVBULOARr+wuzslCSxToRMZbwQYoVZSkCVSJ
YmKSyXmqNvak5Tf0toCQEesl7T2K6bzuDM0OrhEpe/LRQUExRSUfBdU1bDGI+5lwv4pJXStGF9hb
sbROzUPnwSKb9Dqxv1L+RQmG5nqaF5uxvB+L8SaeKEhywTmY4bil23IFVfRU9u7K1DHVwvVGNZC9
W4jPbW5HAwTRKFyCfZbl8b6E27L0sEqJH5wCYOwHvqotihL8K7XGQ2XTTu1Z61FpC++xc2CUI4+T
6y23XsrnpjlDLYPK+KgTZfvAY3Nl5bcaA2xgvmdFwCgTWgEzHI7l624MD4DhiZfWB027FPjxdcvZ
UUNPxKmxSbPvLquKUFZ6kDT5Ps2946+sasC9TTVII9y1QKuOU1K9YNRIQtLsZITyPcYOdEUf/LRW
2OSbsryFYcBe6TKKHc3ute3mTyMGbtbxNB4wVp+Uqjajoialkx+49XaWoZb94FD0U8PfOiOLUNCU
yRG4O6Vpd01hxpvCaDD0mXil5rDbUQgFdTyw22tsUWSLmyw5yHphqp630O1ySj2RP1PQMlUJsOAJ
hDxtJUa4TToIDGkBY09HWpYPSYHaYJhfas2lgtVa3IF6Wy8TZP+YDHXtuxgICEHfuzqWnxzn7k3D
jO/7Ks6AuNjGdZ5OjRPFtMsw9jPhHnixLjbop/1+bhvC+GIsD0nSWs9YJQnuV7J5NZp6gtLWx5FB
Afo9vHSZrQjRfhQ9Y2nXgVAZ28OaiTvCdCutVdD4OTB19+zb5gMFI8hSgF3gNY5MlHJ1mMNpXJWT
edVneXZMnTY8BmBpQGvm7VVsIwiAHgdRF6wlVSVWOd8i3gJ9AEfRLyCWO7Z8N3ENRt1In9hVxZvG
HF46dsFu8YFYu/bS5EFk2gbpYn4LMn+f+DFMmGaPUXZnUakM18RXp2Tq2sgouq8UUJxBFH6t4Pis
YwlsiMqCu96yvnYGkATog7x8rGxfKag2s7Cj1qcFoIc3EiPhX/bZdMELjLdxIn5AN1wsZeDSSof8
uAOvZJ3GoDurpf0aW2axLSmuVxQwf05zGewop/sM++Y4F725FUmxrjx33Vb42BEpLl7eaw3MrLu0
ReQ9G8qpTqNCYLuAjNQiWNfus6Wel+VNegjaRP6oTHjt63l1uemkaF5AdlGqzlttcPNoGNXeM95A
PewcII8r315ewNnscuPNh7M+dvNZuOoxMUAI1pDd2ORO7N0RFDyxG836ri+nrduoA5BTHgcbgJaY
bpOhveFMf8paIsZZXn8RAksW0ufZplt6lP1hrt2NxioYdu5TTPIhhq8KzP1YcBM3UPWTIT9B0EQW
o1KJ0pv3uE+v/ao9uJSxVuK8iPEFj+7RNpxH+tywRfUQpcL62zI9dBC9ttaEPWtuUYYm7X73Yy+C
ibSL7Q8XqG+Q0yh0Kd+KlffgOt6rlt8rUe6nKjn7A8tMD1CRUMw1BUKwhnoqzIOMQL+7ssf0Ftcb
MNUUu6RHy4/O6RQA57wNgvScOqfZQeKpyq+dmR2S1ots2ULKgWSqrYVLPm9D9Z4FAScxdvpwJpxI
29Y5jKddVxk4Hkx5KOEJGTFRHkvDHCpXqXxJVXJy9Iue011QJVul9Jr+EUp5zLk9mjbDb9TT+6kL
99Oi7lBISYSEdUSz1ycP7QZj8y4uJU0kItYHNARznc3GJwLyIQ3DLRdsza2x1mV6aCrKqZdgVxPn
ysnPmv4jJWwffWruOBdvFpaNxMw6HsD+OjZJutTDvY0N6WL3oYnugGNkLWi1j3ErWJ2TEZqy1nZe
nC/C9woS31shvwVETcALvtqW3o6d3ruFt/XaZbOkc4nPB0oaBKohPyQCS125mBhv0j7c9aXD12ty
TC5I4XgpS5V7xejgSnP2WplWcjeK8amZHWNTzW9LRUzfL5u9M1XipKSR84OG+jhUn3yVh8LmmjQ0
v4/V+aL/KU7jcGCOvow94EXFdd9BsKtncedPVb8W45yj5HhnRgTQWDIRyZQyqxYSCoza+46NxjRM
twbchUVZG7JYh35BJQtNLEKz3FnK2/gzXbSOfFAMBjbNMKMTBlW7kWSfNy5eRQRQ9xUltn6careO
HE+Gp9Dg9uNMaa4aZXiP2slereYxXNT10DoPTQNuYbK3I8WKadCdfNu+EsO8mqXNjtMNN24vjwNJ
QD/p7tzevg+yaa/s7B1R83YY0cbCK3uGg0QbCYRJwibomK4kuhXgPIKmvZjD52VB31ZYn1hBJ0Cv
YbXuh6eutg8m+KjL3nQL4Qp0O2/tMI0jiNE4WqqNmIat0C+YlCgmccttnXnjTgbHskG96LI95I00
MkVmRdrzuNXbYOPlVWSE9tek/1KnmhawBV8WaEAHdsv4XDvVGwrxu12q+EgXScSgmiUAnT+xkRNr
SrdD/8D0ie+t4J3BujAtUFwtz+bNkRXeyhHxB/Sx9TiV1w4GKnYna4EcDEYsip15KyE5qepcOfG1
C/cte6/RwgL3pixAEtbGgUjAm8TMVJXYMqDJGK357tCTWJCgG+IU4hQddGYTeU2wapfawJLRb+m5
3wwxEg1rzEfnO7sc202Q8YV4xqOYl8PFcNZSOoc5c4/ouknskJtnxiHQ2ru6NuJd1vDWyJFESs+P
ikbEQHbxe7jxveje8yrQ6zqoKRh0752gciIQGRcdPdjGwll1iV5PGVTnHHTqWogrDnjbGORlVlA7
HpTFczcNm0yLfaaIF+mOOvvyS4gFyLU+pHBvNaY6K/la0jK389OOglOIGtaL09gfpAK5ZxDS+yLd
Vovgrc0MJKfcno0ljsim7pz3NLbityBhVF3QmdoZq9nWO4LoDGHhwYJK7R+YbcTPaRMDR8nsRJ8B
ZnrbIWvZQ6CTHlD1eWFKxEzbZX8FxZOat9o/OW7xhaTp68z6DMwsRuA0LrekP0UyyW5t7XyplMg2
KuseLCW2TTMvx3CWL3aX3s+e27/kZvGZX96lcXFlGPS4WvOuX7I7Tw+0N7XZdTyan7Izjn0G5h/8
18orxCaP+8+OiKbmFgpVcLZ9+7p03UiWhbEOJcgX02xwD5JzTIyrhFfpbU7BY2RbRnGupy6/brFf
7DW2I3an1BpmEaaoMaTnLq/6a066xhamrsN8p/AeysGWW3DfKcY+UbzHxpKuynrB+uDaEm4J2/qh
NZZ3IxkwA0yTEWEkD87TYlByGGBNWFt2O4GZhsW3HcrFuCKAVM4bxxhNMsKCIfgGLqb7fWrTdlpR
gDVfF7kz3iDVAyX1liDggWrwbNK5OKJDJFafZhtrjGdkoMxurauGfe7c7eoCgFG4zxtFPoc8cuI9
Y6Ojv+niWYSHhjOTyX6S7bjTCC7WFxdglrPvWNiC37bzVGAPZsnFqhFn12HmXFBexnCAjIj2Lae6
XjEXtY4B8CpSBcDC4ZgvBUJtCxt7w8WyJhrNafYAf1Dx/102Fi8j6yidhYXNUdQtDX+/YG8G95bE
s1qXi8QpHmNSAdOYuMR6U0BH27lgszFTa79hkzrs/Txr3WvRtbDOVO5neKWwM9CkoOEN9aI/hWMZ
guzgTSAd36jZkjVLtcYzxB1dVC59TLVqxHU8QAKCmmbwDfKLexiEEzHFtD6PoPhYj4KivWOEVOog
mqUx5zfQHjx/2wNsWB49F1PfBjiLwQkyBD7EzDo7VIgoSBlGrJ+BK6XO1nd5lvpCX7adCUim3Gzl
KVlMXmBCxKJL1qjLhvU14LWME0s0+YWQJ7y+gJC2FGbnrDyrs9ozBXtAajZZwIU6xHVYk/WelanY
7VoLhVk5qDrO10KJ/rpEA5sP4OR99ZCTYbG+cYBLxTeQoCw/s6zdY+qRu32lFHC+GgZ32ZsWkCr2
YGrGURVke3vB4HrfuWMP8ygfrRNI9JCVKVOd3tE6WMY7bwh67JJuyaCiYzVhPWvr4JwjHKDDDTaN
KZOip2kFsDFgSxAmFTVPZHIrbMK5PPtyKi9V2Aa2l6kovC+N57j0rQzhMB5jha6+hbQRH3rPSaH1
dWrydsDZ2evpwcutVTOa4qZVgdduiN8Z974snW91G45fsDbYd5pR97dmYIdShoW3GfoWQF+tJQ2I
U/PWMpjGDV14kDNnU5uwy8IYQ11VajuqvbbGE0VNwX2Ke+845XFyl8cx+LOgWwgy+4qCZz9TNibW
Uq49CE+vWZnL06RKfTdKs49cc4aGnrIM0Cm5xJwfisT6NvhxeCCIFT60gxfcd1nQnO1h9O5MAmmc
3eoZsLRsxx4RwQtfQLx7dx0mv8uxOy8oiUD0hZZFMpvBhs710a+q9vLtz/hd28wLbzk/eWDs8vwg
LQLJXSqaizurEO5WCTN4UV46fDf7gHt9hhywzvBHU5vtODd11htbkFn2CaMG5wXrKjOJwUnI/e6q
strq4GPvK7k/TApWPJoKHgqWy1cSmO0RglvyEA89+xF3lnh2xolpm8dm/LqiOutVjoBPVlUW5+Bf
4SR81HWZ7rBf0S4upfW1ECXFV8NkVc95oT3GjIkBHr1Nm2t8g/03+r9vuI/orRna/LtBSJwbdV4m
sOuD5BXDdYZNG2TXZmkyJK1ZX9i0J+14n3eVBQRaJu6b08gYMp4PGIUm3MB/sVTLbiYREo+8A71t
xAaIr81FS+b2ItaJJ13h+auHdH5i5gpg2Z5NdP0QLHXRuGyS3RvHL1iugMjsaAeOiYuPY7kdFR5o
xnDYVPDC3vZWgOl7cZqDs7yn/f0M/HAdB455xeQT5Jd6EBNW5o6n8Oj4i7PNKNXyCI02bJ8Bpn2z
Cqjx5KljfaRfPrkF5uQ+zE7NAcFdAJ3WmXxUJoxzYgaO3Cajp5CyEpdja3u/FK6+trwu5uFygpOH
EXLP9R7uHFYYth09xTHq0SmYENiMGPZlSIu1iw9nnaSY14CzdRxvWlORH7eYvwQ91S4OXRwdgEDs
frWJNy1mojpcj3MK6Z/XqZfveKyokeiL1057D73JTrjZGSo8KVr7apfKcOi5BlsbQYt6dWHUhiS+
7JhtxxJHZryMVzPcWEhE9J62LtwcVhk8c4KBs9X009lt5vjowjXn8FM4n341GC954qTV1mxm/7mA
6zU7IPns27gbsldf0rFMwPOLwjFzrrRyvs9sHHJwdeZ06lq7eC0brb+VrlO+EZBxj7G+wBTTPurr
mCJgJjKi309k9EBsIMbn7AkhX+64P6v0MOFLoB+7zj8xo5JSLRaHBC6NayzKIBJF4ZZPpu9Yb34T
tteONCFGw0kwSPR1YtzgBT+kaTHibSIZQXYgnG7oDljuZpqMGLubg/8l793iiKu23/If7UZvNvem
cv1PovTiKmWHZEWzXUwfPUjoKJ+H7sa50MICghW7bDEobxaCQm7DBD1Q3ynFfGiMT3hBFuJ0KRD3
VKWvuq+s3ZySjCG2Ua+r5ibhFUioglQANvIECGAWHszY2UoW087EQ8+LnFhUeHkkVTZs0wWSwlxJ
Zs8dTOUpOTHWyteBQ/mKW1rWekqY8S5Ij8/zomgfglxvG+nnILycCndc3nTzRfE4DnuobrRXLvT+
KENciZCJfeKFBAgkh9lB0iqueQdZpFMKBqKCSPeKVosnOFH5DisQHGKLbhnVDn7kN3q5FbJ5U1n/
LZ/UJq8utH40Zrx79XFkFE8ETzWY/pPjNFTPFNlHTtw5H3ipGSylubH1iUyR1dvh9I0PbZAziJn9
JwtgFMXHsbgZ4XCfMqPqt8y0Ij0ObOkCo1sz4O1v/NZ7mFCQ6SC+FINIEX+xg/qEGIF8OSw7Qphv
XcsEs4HD4VbcxmELDtdAHRpGR0TB9JnjtKRZE+hyTQBGD9NdnPgALmuuy1RWIhqD6UUlRc9z7F0z
tMmf2X7i2vQm2lJ6Y4fRikxjIgv+GH0fOPkGXWiblGmznaawiehN0QA3Ju9wCcXi1h55lGkAe9P0
GLG1BhuBQ8S4Lb1Xj8oLCW0/YbQb6cvhxvH1nVWEw5Zek9OoARQPi3KAWxXLsjJ7yjNVVSSbogzY
/7r2jdNT+aUya2VB6cIhjfvVqzc+g7pg/orV2mPgQS34ojBg2zRhauaG5GWs+zIdAHCJKrKTSWEM
6CLUmHcdNJopW8uOaRxe3ILReUexYjzbaGmuN99SscHtwT5sDUa1WJvQyfDrqoNUwx6nG3QKQMF3
88wdU5TqGklhYK3z8y1B4PKq6ov2IYzNcxhK6zAa1SMO6Ssqtj6VAv3fdqdgEVek75/DH6O+eXhg
B0+lRFOVdy0OqE9iJ5QXpP2lmcp4z7NC3ODjAvWqKJNl3aU6gxKlU1DVOZsPfph5bJY73y6+DD9M
szxpKeri5hKDJP9eJOg6yXXVp08AYphONfDCGfUb9Bvgd8CeXdwhEe6rQOxToCHrKSCmwTYeV2+1
L2QfSWO8qb0halX+OkyLuNPduHZ6Xd/lsvM+GqIt91g1ygWlidtWFWZ5CoeEbQWW9EfFSWBdguSJ
5sWlsa2pt0RBGbihsuywpQ1Xs3CONkO89WTO17APx2fYlyntD3Lr2UN2Ty0YI7cBn/HYKoJ3E6Wo
aRh8dB2yIlELbZ/xoDLVkVN8MBuXgRhUmdJ810uHPdxKVkEW2gwC593sJNa2GZ3HkaVkoxLVH8e6
Gr4ohH42o0XLTVHfO1kCNX25wq92b0jri+1ApGVJxMUAzJ1X7zCt7PChqFFtkmxeDbN90LFxotr0
YNfsz8PmvdXYweuJdodqYCPeDxu3bYpILowT2xbCLn8ojHhVMCM3vzoTMYmSn4Z62U9Ssvc0jJ1I
Ld2Uab/ReUZZa2vQOlN4eg+cJqXyrHzWDB8B8ThPYxUeRwZ5dQGpeAT6zliQB0GltnxWGkK7ukDJ
O1SXIKWhqae9bmuli3cSffeWJzB/mxyxAIV7WXeDGrdCdRBSNXqRac6vQooXWTUPHGfLJ34cChi8
uVu3wWFuSaO7TIxV0gK9Sa4cjz749pQzQLqdR7jh/8XeefRIrqRX9K8I2vOB3iy0SV9Z3nZVb4iy
9AwGgyaCv16H0mg0b4CRoIUALYQBZvO6O6symWHud++5owluy+LLBf9SENNClwF0dACFvdVcCN+K
ydUffa+D26mYh68im8dwr0pP77SmAW/bFBKaqsVXkI4la42RBGDJ7ps2pf2hinXyAoyGDg0m5Nat
Z+L2TWRB8G6vmlvNTxnyh9bvE9FDLNqc23qF8duVu66xaurFWwNk0G9rEm5kOI+BO6M6p2q6JYUf
7+Iut68dMvCgeCMGUj7Bnc8o54iBHtN8cxjNmCOWE1yiemQBq50su8w8hpeIwd+2wZ7OOagYxHx0
OZht8yEs37yRUsfr1PcM4qYqe4sBIs08tYBi+r9mC+m+28eh//4e8IX82f3xf9MMsloj/rEZ5Oa9
Kf6+/XT9G3/xgQR/uCEJd5rMfWb5ADb/wweyMl1WjxuGjsDxfWBwf7WB4In9gzy8DQXu34pJoXD+
1QdiuTH/DfYmZDVYMiFuzP+JEWQ1kv2nWyl24NTwPygPKy7Nxq3yZxdIh0/FMe7AZIfg3j27zm/l
BGIfVrH739ivGNf9/WuFEQCz1cAfYuTD9vzn11Kyp+cio2bErunqsMZZHmably6hzVrboWXawhVu
VjRTjOGNPeFw60I9P0ZN2r53FCneCBuYvxzz5iJuguo0+XAKSpeJRJ2734kV+qeu078KkXhnNSrr
rhhdlkIOwXdVnXLXMln8KGJxkzt48AMdJGDVp2/TA6Sb28z7LCxOgnGavaYJxcabsGOkD9K6ov6n
SA2HGov54DadKKZSzXA3uXL4Tj36WhlgRh9xkKtjkfjw10h7bnxd0ptB43MKbBz+7Tr16MfeJ9OJ
VcrE6OUgS4gRTX3n7Qw9RY+cusGbdWSM8j2dp9wBuUBk30tWLXpH9U1xYJXlNEgfjU3jccOxpx84
edIg7eyjJiPs95jkoZc78Uk0BSfVHSMJv5akmS134RSkhYnmc6Rja37l/NQDIeWaPm0S9sXgtk9I
HE6VM37WOotGPqOGRoHabr13pQkA7zOayziGseJufdYQAm9qsN5obgvvlyYVXyOpjwdnNPTGdWkx
ETl31DRsy5mYGPVYYXJBQDVISFe6vOfOTOP8mTKp6NXgoLDoBliDv+1sa7aYnoC504fpaUkn9azE
DGaNkGwRnrldSsqGpF2aDYMfgBEmGWI6eh27+OViGxrOlqL7EvvRxOOWySZKzgLnBROKOKmIzNQj
hXZZUzF2T3hh+sX6gO6oofECetxllp+jEcl0a5kypYJ36dsXqt3McOB3GJ5KO5hJiyZGUThojwSe
NOe83QLskFcbyNlsnTj32k3qNzMUO0QvOvls5cKkNTZt9qKKPDj8Uy6IwBfkH1dT9feUKnL0fVG7
X3GHBEV3nUJv8SJA27TFE2PyyhwIHrQ7awKT3yfnZS6YKjSRzw0VjHqAGdtan1zhueKzbJz61rfX
Fjk2Qy0P0Rw1CKIzpcarSV9+UVxH1muK0kowro9kiERaj/3O7X05HaY+MUN2r/DysC6wKJlOfVf9
2vdpIz68ccUiO0dAWZ87t66gsod5QuhXhW5LHK9ez8DW2OZnGZC/PkX0QL2HpVdxncv7ekfLlx4O
cMt5czCe2VwoK4WlkeoM7uUWUla669mM772gjD95Jgr/olMp5V9OPVWsIlFJSUZARvmjz63c3w9u
5YJp96Fv4LiMWU14fJgnLrb16JZr2ePscyZYHB9DUqG8Ot76pV7cYyJ4ZggLZ/N9MxVhtCkoryDl
xxh8vYl7w0spxvFZtS2unkFUQ7BhBUOFUJFlOPrMQUGP+SzIvGhbfbehw13SFAX5vzYZzYnmBW5E
mDwCuffsyS3v7EnPX5GnepDiYuWe5MAdIQdB5bvLHFm82hQnZ69emXhf2gnGT6ce6oc+zRtvJ2Z/
YYZqTcWC3yhiqFExmPYPEk3S0lQLQTd0G2qaTKjuUsAL4Qb1LpeYydBWT2LM+gfwPzFMx7WEG9h5
l/1UREUp1Wssvztj2+noskhxmuz7ofYYwjVajLc4l0APJ0Q4cSwRnAeq5BVjfkDs7zHwzjInW5tO
kbui08kyA6HkoZgQnAhqDoFg4FuW7utYxy6lxlQ7HTPtky6zZLt+kXBCZ1eG3CjT+mQ24X5pbcpW
FteW1pPr9dnnUHFx2nBYQloPdTLBc2qGdC8yb35lXubWtG32U7zReLUquu4tlIG5aVT8S3GWRW5H
ZbsKRsE6QE7K7vny1tNL22c1yA3bMcN1TV1U9lsgj9EqDQ6i+ZFTu+gPkbpUjZC6k3AEkQvmHuiQ
9uN7JQJroaYhaBmzbPIp9oK9qTt7fkwsiq5vSIlRrsoVMeWm1DbKLQc0m7ydOjxQXsQ4USphecex
N+V8y/tMFqWJLYF+TT6y427Ev0+BbWFV42WWG59fSVN4P0UbjGcp9bxW1TUYjDg4ElkcJotZDFq9
YZglyWe3m9IQwd421ugsko5CK2VFsiOpnufENkgWyG1N/BIZju4szlkpHzoUKA8nuQt6sTWB8I+p
8pimzp7E0FwyqmTxk4RHz1nhdOEpqF0/urMQ4GXA7E6wh7LRjq+Nk1fiSCOUzyQdqdjZZuna9Gkk
ve/kA8sRuZtotPQfKvI3/qmt+jGinbdJGNk2pnLQrWZHJr+MChm3tX1CiHnXwYcqPzFzu8NTh53a
vTZNxFA2CDpHYnvzTU98dhZRftUpPtBjSht1+kwn0TLtEtunf9uFQNDw06uecazVzLcz3LNwn8fM
Da5Zf+f5e8BVsA78aWm6B0/iXemc9fVyhqQy7VSVe4BUTKjbhypJrOGc52n42Tl+RruDoNtsX6i6
jXbDovLxDt3B/QiIa48/vZFp/g6cqBmv/bGW2RX2p8i9qAhklczw7WTIqRNPJMXNpjXUYvKoaEqi
un5VFbc5OAD/zAziSweNDzqFO3BCx/xNaFkcFzilNO6uN10Cg4sW2xMA1BwRoUHX3Anqmreup2hb
ozkRyTvITgHundIN27e5klAS0ibo6M6si32W5vUNZwb9Ewi75kbMsrXh6aRyqIUU4JTEmJpet7c9
TIyDi5OYGfUUsOZaHWPNaZYXuPFX56EHDiKVwQ6Yd3cB+3d5aSsYLnikcDnEg4QmokgsGWhQVJEz
875uHR0fe2LXG1I+pNvj4CaOKfzqoujkdd585TgKSqmKvjpTTad8GMJtxA1ySxAcAC+En0M56K8F
18MxdBnJjWmFwYiU8C9Z6vYuAaIO9jN3Tn3ol6/tnKdvukJM2fC74gKe4jbhQ64JM2/SxWWTcw2H
TKsOkPqiSEJBCU4+w4Y9HuvB7FQzujzQSO10VI0ZpR0+fAIKTazPJA0/eEzUnfZxg3kDQWMU0/G6
52bGrRRrCKtV3e9zb1zujKirHStfd5ahDI5OMFifme9fxbkedtKqGuouPOs2Dd2c2L6szmVk+scp
pLJiW2Dko1EdWvwxVvnP2PrjjtMcYAO79WF2JEWAn5B7KXGmlwoqymbWqwlAzfYDtsJpR2AiupB9
JgDstM0jxhUa9JxYXlMb3l+0dcDhp2FyVRp4KLlNXh48HZukSLszbsOCnc3vPfLFNt1dg/uohyTb
O2JFCqHYb1OLhmqpCHlUus1e+fL2uygbhzcbEWNbWNq91n3Q/bQCu3ZqQNx2HsopVvq7PGmf3Y7G
N+RO61QP6Y9vIAPMSTFtOBnv+JcLbt29GI9RYZuXOtWLPFAW/jvgiEtgOdQXLWWInN/tephpweBL
vRusOHxfB2x3nmZbjxIVXNM40xw7Z36Bl928mQkTxFyN3rnWEU65RoovmbgYztQgzu5S1xeIFI+J
dMw2n/nBcXHkVOk2M118eOmjrSp8i4pAN3xOCuR+GlBz8e0IEtPYzQAduMotLoTvwn0aA6L7yAd2
u1FVsi7yXrEjp0jZLyTxCiJPWw7fSwNrum2VtZcTx1P00NeyAgTrUwy2sxhYkkBONF4Tb8aeMJjx
p5Q53WL/f9cfzMXXv/yzu15K//Fd/3fRfLx/zN9/Ir+uf+XfL/ue9wdHCM+POK1ymXbX8PW/hz5c
ZAAY9iDAwMtHfrwGuv6S+bCc4I/Q5vSML5CIWUR89m8u++RI4H4iEZBKXAs4/kcJttj7u/QVF3BC
J6sOQTbFXus0/nwFB8cSGwyeNsOqMBhPRozp0D5mXTuplHqlpbSOOT5b57pMFeWajiegnjj9k24F
hX8pg6M1UXIoJMkNbMKzuEi03TOYZbDeDh3MlcJ2HkwU/woSFD8KLI6K1MKR7nBgiSmjijiWzKgs
jNltnk34iDGNjEnw6bcwnqMOz7qY48M46hfUwIjqTzu37mlHFbBtwIVMm44uqU/PxnnMjGxdwekv
8nOM3yU//qnjjzx2fpxRHOiJ+NIVKJluitOLDjA8b1kg8Lpxv6htBxu/3736zvAx0lWG+/aej9Rm
vSAQgceSKd/I0Sr20+mSF70jpHDAMXEf9fGN9ECTeUU+XkYmKyNu71ULqy2HcvHjadqPNw22fSDN
InVw8Gj7QtiLogDarsKrYnSCd4nnYVNyb9xq239sUZcvqJaej0BjOIzOcbJvm7Y+5DVsXiDnzHiC
MTqgoLSHfgbhMnsTVha3KGiCnT6beJjvO9d0KJ6EZTm6JDehP4c75hzj3kZM3VQqfR7X9iJcnYQH
GOVC+xa4GOpc3S0JrSqD5ekLOBDqlhsI+5KaxKWFuwSPfiW3jjdkF3TBjTuJ6eMJwhTdgd3UDp9Q
OpcDnnbndWkm/9JQ6/ebIbx1bMq+OeW8fxcxXkI+wIJTXFi4JAm6oe12g5+GmyT13Z1N1zHl8UTU
q2bRuAD6Q+Xkq1TEyezUJXaXwwjq/H5bJfawDTAOP80Ftst4EOoMgiC4b+LcOsGBws2F5sFsrKsu
4/WGbg+Bf8zqkfcwdDXOCFVHnyLW4jUuG4YOMTeDpcM34WuvfCqnSONUY9+kfrykpLMS5zxzcfCk
DJ/g/2JI47e+iTHp4l32IcbM3VqLCsvDOoy541/NtDhchsweFU1PClm4NoFzTPtavBvaCI4msOyj
HJee0PsyhydPxjTGeiXXqplKd6KXKeJ2PywXbo5nplxi5HlFmmaTc+VLOcASlJy8z3yyPhyTHKPW
UCdaqtl6SWqnxTmaaA7cInkXrZLPlp/7jzw4C09KVO1UUOl7ZmoBSHD4Wnk0qE/OlNaZGvHpoa8W
axv0xa+28aNj0AbQSOxYbW1aJTd4G/KrGR0Itn/jHRBInD086/4QZNRI60A4lKDaKm82lZdHP3KW
8pgkrQ+l39zjtMnwBLTFfRtoKsys237M8ew24qSsoLnRfXjuhqa/QkiF8C4pF8RecOQxuIFq8Fgm
LfWL/dptQPogHEoK67ge4Y/6bVwysovIgHf4H0sAKAs8Xn/MpanRV7zqEbUvoueycG64071GjKcZ
+jiUwrb2eELrOE1R806JkH1wW+Hc6Lomo2Qtn15vTR/zVN9WKeYtIY6dcZpdzPgXjfA2X5bnJlFc
jqr7ZjTvs5u9mil6TmH4q9ZqDvHQUm8umGmFah9G9jFgy0fPzS6FHbwiYnxGbsqtUM7pXtfZR+rK
29he8t9FQLZCLHXE5Vfn32nYPSR5dKNEIy8hzf0ShXMAxkV4jiiSCgvK2YuLMLdeaQWK7lzfgtpW
yF9TFm9DIlmdp/Kt6PK7PJJnr4usQ9vaZ5SZDsyfcxXGwRHvHEAgrztYRbYqBx7LRRRtper8R2xT
6liXhqUxcpbiScsg+Oko3j1YdE94fop4GprLuOb9y2F10Q6b3GQD4RLTwoGJlmDZIDoGDHJ1SM1k
ovfLGO/j5sv3qu5AjXO/Zc24jg3lhsBR6rMJhXtufPcmyXLOgTS8byZodqe+Dq7wJOCTX+rPMtHf
GAiOAQwJRNqcAgh5LkqcdNq36IEK8k9SAudFZk/ULJ1Cm8MpZRR73GrXnkATy2f2lKGPvtM0hFfW
hvfQm56aGjMI34xNNLloFRbfp7EobwF1KUrWaXmPcvd+dr09J+C7GvDDD4RkGG7VEB7ygT5CQdKg
LNg9y5BpaMQ/gGhInVroCY6nCaLkMjh7/G3dxg84wSIw0JixRJelnsB35suz3UQd3bwgj5jW4Hkg
7fyYSwabBqPOqJxpn5ZxjUle1Q+JxYdGubEmdCMYBaF9DkfHbeRnTIcm3R3MMAF/9V8L8KIdgvBw
TFxLHkUEjw3y4ZyXl3MkhwRrfMgDviwDIo4/JPPBjZL0BoMCxsd09QdvZT3XH+MwFY+d5P93vd3W
I0mHkW44rFRMtKPwfszhb1lj0iGEcuwfEzQB3OMtFiFF2aWS9B0TAcCaWl01tFKSMiXUVCXozGEA
J5oPO7gpY3l0Lb5wVksBguPKigBpH+3B+Oh3iWOUduHBs/d2j2yC6VR2XBVN5+ozOcPI2k2FmvRT
E7INnqFuVXLvNnRtoujr0erudFkQykCbajpSp4xzG8odPe7saXHKIJIXo3gPxnzPbQiglWCQaeEj
rN5sSZYpn+yMKlf/ly7H4YI35s4G/xZh0YeXRukFGh/161hF8If71S4ho8W6zQ6w7TTRb79wLu3a
fHSTuQoD7Iuptu+7kvaYvAvvHKegVpuwJm7xbM1qSX5HKEYirZqf2CYqF4mi2oROq3d8hDaK+Nqo
OJpZ72Rdv5eh8bnthiibot5wGNqXGjMK9LgnMj58N0PPYlUR9SGYrQ8jdHkbCtUf0V9fhWhYOVWS
rWpWtrVWc60R4XMhzXVep8OJOp1VWyIXU1ugA1K76QiH8ZT6FbLtXJlllwZmuqjiwjs1hU1LvI0/
aVf52Xxd0fJ36ZB5xcnVV8fJkE2yVfvmrSlJQshAEcGwFgDJZnojhR/jsO9rWloCq3yZZbNcYgYZ
Hqco+B3lUh5g/1hXZhp+6I08SMmPYvNIouVMFxzDwt+lcqJ9UvoDab2efIXIE6YJ2EMiUrVDzI1J
/6pMKg/1XGX7PkOGKMxAnCJ8pQ9d7e3MlE9Nwxe+F0T0qMohzxPiB5xhjn6MMi3OYDepSgxBpGLx
6Kd3WdLpFLkhh5sB5bShkdTsw9xtsYdO2KAZORF/heO1NLwBQozhCbq+Fe251loYR2ZdMWnCkmvJ
e0dymoawWIMwJPvRLf2lGLTHPAcPab9WscrabKvBFHLZeJXQ8WHWeWMObja+Qrwz4x58LFVWtFNb
zXVstWS/Jttzsguybva9XUK23DY+ZJ4D5XFFfWdlxnN+K8/WF5J+BWqD+8I04iUvVWmjXDRVfkOU
g445FlgTfXdtNjNK9nIPASCpo3k4ykrNX2IglWPt0F3KBLsLxulfNqOcH+1kHhooTicL+l4+lSs4
2K2hQ46pSnYrd6U7qzTkSGhRfnTZ2nYuP7ohHuljxcTvnJZiyUssGNZSPHccbs9dOOptZbGebbSH
3/WUlp7aLrbyz31am81YM9i/VNiggj0u2zn9TXgnvCxs5jXZpsYK39/MjPfUJfGE/Amuq9r57VDs
FXXSIya0qWAQVdTOxvRe3J9cgH3iImuSht949Au2fdFi1V54ifeYbOHajAtPj6GhDCtkqqUrFWfk
JnVvgtBM3Excq58uaFBunjAABx9J2WS03oQOjP1uCdENPSOxbtaLUXRLjP6yjmYpzXDvygnzBPpZ
yVM26w6/0pC36ndrLMCtApupBScQBfJkxqJzX+dMWdG57cOQ9ah1i3HnMaKG8zFjA+hOGShj66Fi
eDZvGy1j9dAWIUqrE+Gy4ZJnCvuAZxIBje+YjXQRjjPAPEiZA7ZLtjYs9W5WWLt26qV1bIVoW44A
QxZeR05TeGftuHm9z5xiIANvVSGnYFaO/ou508zuk1szCnatg6vKS/GK92kCMm1onfchZvklGJL2
z7QYmmbH1tDMp7RPH+zBQYBaTFTo6zlYFIEUsThfsUeB7tHWxkbpABzKlQUywWgul6kUN9bAJkhg
ETzkmWIyohcMP0ugw308vVhqAB9alrBD72w5d2y2jeF67JVkBuqhUyRWLEU4kqn4fpzSV7I64UNh
V81FUTcBuQr2nF4VDbdZiOj9pKtd2JZki0qjT8pbr3euO17Ei2ffRdKu7ly7n7b1jGVp03dpE22Y
5Mq3ZE4dZEnff0vz/Jl7E8+nQ8CYhrY2RSDly0fJUdK8zlNY3joF0aitTYcLR6x+mHaxE6bMkIy2
30FF+2ZnxzZpzi4akpPkLP6LG99g7XqpI7zmEBZsEl1mvJSawErmKnlIUj241Gs5KSmclKKoM1PG
FrE9nKonrOXvQ+WG10zW+4NMHYKXsX+zuNO4r/kA2my8ZsA2oxyWa9HsNo/xnJ1pQdY1d1mmkFiL
f4wsFZKfqJKD6RiCzl7o7KX09WZCWxYMk+LxHQDM+P9qVfEXtWplrP1jtepRjEP+T4/j13v7J8Fq
/Vt/EayCPxIKGhNsTBGsK0BJfxWsPEqMsJhBpcN5Dmn+P90pAJfWDiJqHQH4eGCy+OfU+lL/8s/8
pQQ7CWgT24HGFAId+TsoyX8FKfkzAAx7P3IY4BI/jNG9fMdb//vfAJcoHslJjtRvBCvsp4Ctct9y
NTuDbxx25LwoCAAV/N+1uKxQqL+1xKwvizuFSsu1LdGJYBX9+WWJL2KXYi4oetGW+xFPlz4KE6Sv
0LO7ZFfa07wuCDgok4ldbwu7L3pyu3L4wCVvqJcRHjIsVoT6xBC7dI4dTerui2bOwwU4VPprokj9
jCdA2QeqfPgnSkeWwV6Ng6axfRy59irAy9eZGKfXdOBCjBHB9ME1lAbGVCquzG2W8TYQnA0DdbQI
n66raRV/4sRNquu1PzAG76krZLqen4UMu9V1gYXNJ7Dqn6GwVfoWjanHHJ3D8HrDj3i33W4PP10z
zeWeHpFi4iPGCB8zNwhfc1K1q68ZvykmAizoAVaV2B2Tz0QwVdwJruvtPfxz+4MjdfkmcqgPR513
ffBAAbR37c/xnL3wn+i8ZOqRLNaBsy1clXnkTLPxnTJ4xJpA5y13SaZgRi1Mt/KJG06S+32osP7Q
TWIhymRjdmzyXj90NbDug7BVvE8gh9EBno/2SfJQsdYkC9drTilBcRy11TnEJBvruig1hp3R1V7H
rQ+5bWcrEd6KuZ8bTOx955zozMyTbbwyXnGAwuvZN7B20WcCtxrtrVKjj9xWxEP+lEfNh9vP3YyF
Bh7KjoEVe2yzhL+7tXmBvTLDrJExdSblyqVi2OYJ9VQ7MKZs4ZWl62qbNosRaCbkoTdu11SvuR9O
b0M0gLQgF27inZ2kVYvC6sAOsK2RFj3jUn+zGXTZQTEsGJVfgr+3DyGb2HPRTyEbSQwiYgp5346i
FQN4k3EgMyFoWKD3N1H03mv+jYuEZvDLxefO7+ZR+T1iNv5uwKZGm6TO02ybqyD/VrbBzZPZOPKj
rG0hHfNd3C6iw/ctGK2AIBA1hAPXz0b0oybrt27azFe95oyKhyLIKzTVUDvIMGnxxaBbu0Q10v4V
RFmAT1vN3VemMirdQ9jzZ7Zh+ex3DNzpTo8wzoS0FK7C5jxH0AHm9tj43J622njpMUolz8sCEVqy
CXZ2tq9pAOXcPGYBc/pOfTUAuR5mgsrMvjUJyiIOxAsRCw5HC/v7ldWXfJviquofILJjQaureTjD
H8wabMNddShzW3Ez63R0dGAt8sKNXq4SYDfMbug/n8A3COKCMf5VRKeF10PZ9Ga6JeA90XToFlws
K3wwxHyrWUEemSdFwt/T1UiKOuBo3ImxfyK/1t2XVSY446OSX0vdTG86UMFvcF/LLy9JOwwObjne
QTouHktal26Wxlqynenn5GdaRMLsHPu3d3ayenW6o8K9+mnAAHWuw+jGwTDzZDgqSBaDIXnw69C8
VCMofX9Kci6u6eAgCguUoE081VwxicxAAPIb12zjhBPTvrN0RdvR4pThJtbKx1bsrkFATuxoqQmh
PxeJIqjIfY+xFMWO6VQVb2t6qlZsKxD27sfny/JYwRHqvwsP7zSD1WW4pjLOGbYcm/DteUHTgnEp
WzKn3NFgfsP4L+ExLXGP19xVXFex/bTFYcE858DDCfpgPFQtv+p11ndB8NXAgQvOKqMwtNgF3cx9
CF4sk02ud3rGCOZShcujSjO4X2SHeFk6aP+BXDXgCQPhCx8yIvTST7G/hT6bh3ssBVFM2nVwIRaV
gVNFp0iYFsCDhbKmq4M1qzj8CEdSuMcQGxFlGuRUKnrB+i5uWYqIQVgBKa2Fk/i1IEzc7lQ/40h3
BW65Uw7p3ae51EMexUMoTYsDuPO8wb2p/Bh2qzYTNK1j1zQxxeEurZ0VM1bw8IfQFWCJ5iSqzCkF
Fy36bQJQ3T+vW5SzVRV8w+gky1FgrombhDUul2Vp9zABSF1eG5V4dY1rX6nwKaOuNfYYcvQOp8V8
bKNjh8mEdgJTu830lMKhcd8oxmz0vu+xde2cQfbpLxQM9WMIdr3MLpjHzWhN9rcASEUwkXJaSUO7
Ta4cuwuyY5r77HVBbr+y2qU/i5rzq6G0m5+S3vELtCw57DLLAnag0IQws8AVWbMz6YhcWDHXznum
t/uM6etDWEgOulmG+Y+M4PvYDMh6VlTJD98g0GOC0PzCdEGYbJ8uFO9sMiKKBDVpZYlIBdPxQda8
A5LMATjfGhyKN6xYFq6AKiYCbqxcXfT0Ucx7NiEXJM7EUZiBluddtk6Oka7WEA83tAtF71KnxEGD
qMNr1GiPAUkwi+VToaQZgibjyNe7auwvL877p7GFGbb12OggR9RV9JABVhr3lH4MNYaNjh9+SWq6
TDxfQB/p6uwx6QuX0BjP9MaEyOHsE51mMiKtqWfTJdyaHzqaWgIy6ZVhtclLfR/McfxCkcYw7G2A
XsGO5pEJOLmNjeCo6bTlHqYgVezqMpvVvm7V9DZ7EUuWKA2eK2p9yUzXqC0p9yxgSRYu3OmQNCrs
9qsHddglBaPnzSQiYE9ZLHCgm5kCBI9Wji+GXbSYlMuYv2eIytOm8dvE3ZIN6qgyw5JZEiMpiWR2
OFBqsDFldOPrqq12Nr57ZKm4Qs3UloeUwRLMDQ1Byr5Mco1tf+wLziAsyBQktEnRhdf4amt2oa4c
041rsXxxxFlCzmvW+tp9aHfhRTmR/67ILEbE2I0L562PQyxmuDXk3teNkKc4y5l9uknFih7S+jHg
mHJzKMd1qM0unnGsHcG2l93BIPjcU0gb9Ttfqaq+ULOY/H2MsQLc0xKMy3bw8PBGTRuF1JcXEvsN
DRe7yU3RhYuUOIKdxay4/Rxym8yJ914xBYySTTXgTN6kJp2ADFg5T+oURGlwIniWqC0ItvLXPFPu
sk3cosGR2DjqaySn4By0s0xI4tQfGGooakDLiNH+XelM8f3EFObkLLajoBQErB+ZxERjh1Zws1YU
/U5oJLr2B8zg2xJ/5w2Ppv4dOEHuHqCRzCTCiBye42mKbm0d2jjbTFZ8dySs7uYlsIYD7iTrF795
GG0Y4U5PFoolLjUTBcPWUQSRUW1j/11EomWLAj4YOFHHt9NPnRI1Y2hY7fImu9Vtaf2Oy7j/NH1J
SjUXI9YciXPvVXNauEtTIp6zMtUvPq3xAh8SwnoUS3yuru1gKqEasESGKJBB5eJ4hCt0hFes1j1i
BJLgke4URthjYCV6Sydh+YbaQfakJsXBsGqOGfORgJkWLGyCqVltgyLYCkn94M62huiRypohQ2QM
oQlyxMdRPYD2/xVzVMEsWrHEkLtGNgHaI/F5aZzmrACElvGMuprYamamEQQVjnPkl0BS8wfsMLya
yf0/UGeA4Tp1/AlFcElW2gMq8B3AJOsncDPrvEwcGFF2nOi15YG/U3Xp3yfDEF8w2cKnGpeV72zz
PCOsrGdLqQuZMJFBdckg/Jl+gejoe2l+wxgj+W6bzPvdsNZMW0WrhnXAQcSiAA6Dnx/Hq98ekqqR
zgV3tuoK7WTdejBytYdGYPPbJMVC8N6vWBw2A9MNfKWW00jipIZTqMQxhNUX6sODg4aC9wdePd3Q
Q7D+cTl2xRangKT7whnHu1ZalFRwkuEZLBLR36qwKiktCQtwaEvL0hQRyr+NZid5bbph8reohKD8
MtPKCxA6pX8oMxWKA4lr6xsAa9bQoZGNzRVED8X0jNdbyO3U5bzj+5eHjzEx0nYfc0zUGI6ahTxc
CLwnLQoOeVhjM5shy6SCqyKEywCIQBJN6kt5VyPcEhf0siHFwhNWIS0NFQZMIHXJl5PWxWvDl+AZ
pZLhCJcbnWy6yMRYuSjV+MjiSJNQUrzdsSO8j3gBjb6ZfKLkO77f9u82Tzi3dis/hRXAf+5dJ4WD
YKXibiIWpKCQCX6eqizKD+pY+CHcKU0eHFGlNF/AR3uiRC2KdnNfR0dfTSAK6mW2eCw6m0CYAgYq
d8pd1gBk0PZQGRm50qrW2dx7BmktV//K3pksx66c3fVVHJ6nAk0mkBi6UD1ZbA/bCYI8DfoeSDRP
71VX+n/LCtsRGtphDRSSrnjIwwKy2d/ea8eckWn/wLkGhIdlFe+3gNOJ0XZ0j5C2cC6WojXXhHOC
KYM30Qe21HoEOubrMpVWfzlvpbDiM4s9v98gWJxyy2bM/NwivvA+lnqBasApZMcblZvdgL+ZX/LU
ACXlTIUBjyNittAuhuUMsc6lIyPDv0cfqXLqg2sbdsTZB+YSxhxdrp0hhiy6L5L5vecqUv2dvf7/
Sd7/lVTQ/0lcYnT4X358TWnxz9LSX1/zD2lJ/s2iB4WXQ8Nwv2pL/yEt4ZKy6e+gU5bTkOvQaP2f
XijH+ZvFv7Cd+67E/3zlYv9DWnKIS4HDtih/sEns+M6/x7/9F/qt4yqeB5DggYVehczzL9oSzZ25
o1fuvMANe/sb0Cm3vs2aB92fqHGTFm8O7xthXHpCB7sJVSxn/Asoyh7YuV5gDN6D4lHq6d+31t3/
XxaQ8x2cZDjeJPExz3Zwq/FZ/+9lyf/2vfxO//mp+V9+/d+fIuc/nxrH/xu9oBCTHcv5CwHPo/EP
B51t/f2BQrHjQbMthWL3j6cm+JtLUs6HFEPBrHuliv47gqTNG/BPaTmkQYzZhPLg1ipNBs//l/4Z
YgHRJJrhE2NDAzfAFF7bhX0XW9yz5xzzHWNXrwKa12PI6dylO7utDYwmhBbU6SdSCDHGW7czRdN9
1j0KI+6hNO/8LYsyEc4t2Ebp//x//5Giq+T/+AhVw1f3c0h/fv3zc/TXF/39uUF9/o/lRvz1n//D
bOlZf6NvXGIZ51ENaHn4H+K10NC3lU1sX7G6oGLzz/4N9drG3f0/Jx49Qn/M1DB3usAdiKUE//K8
NAuhgybTATrPCJSHsqlznttBqm3SB24XORjdeww6hFRKRtmN3+OQe4ikssWjJ1pC6y1U1Y6eIPid
YKKcXY0M3ouLm8QNaLpCByOuF0KDq4zurHSWM4dwrPswgfsFzQ8kolnl/NxLJTOB1tWOszlXrleV
yR1XDSJPJJI7IKqY0hmBd5MY5D2TZnu+NNxg5WYNLHzyEAKW7pfVD6bcLSXJt5+DNBrrZjwsJRxI
VNPdiOgHsp5WxrJm8DjEaDVD1AtyTWhW2oK/IjlNIwZGQZ5xhMuuzO85cQdra5bSzvf4QNfbAtBq
ftcMY5+e+7RAM7lmwdr6J8WB5fC21nP0xIdHz9lUjH6yzezJSS5RXwfTGz2Ny86mUXwrkynA+h0v
QbtLfLRvxHrVvPAdqi9K45q7GT5Xh8sGNEvoOZFXH1XkL+feXsl8wjx3Ehx7g/lVBG473Cxl4kG6
joiNIP3DobuVq0gPCCravA/UhZ4Q6aka7D35lQ8dw60US5OzIRruhaK06uCApmxhh7HtV8PcGYcW
dmE8EF0+xSTE4mwI8xkHFhjXYkrC3JDVjiYjwTMmXf02AfzdDuMico5LJbjKYJxVKFafWoeJMlTY
rrAOImBCFqdlXBfHTPUAPLgtA8B87hKen1cYYSL7049ckqBSCuFyG6AM+V4U8ENZe4Tfhp3Lcn1i
bjFmfNJuHNx0Gv/NN8HP8qAHG7U8xTW5FNjYjCPbMJ694NmMDIvZMuFdbBJGB1vm3+Ke9oGUI6Uu
Q658XAGXa/NVMOUP64LYDg8yKT91a5L9XMP9DkGmWJtV1nETWkJdkZu5g9PVnTtYMBx097m/uKeZ
gOIbI8sahCmmoGETsWi+lLqfHtgCCP4DCk1/rN0MElc0HX1zECibgSLUejJ4D/08XJ166nHKEvbk
JOssFGjuXOwxya5K+gV+Swx6e3BnWjBwvdq3sHTELqHSPr2YkvbV0OMUYN1UOX/ETQreDZJLImIx
b6KkD3B75KLQQ7MrmWRXYUdTw6tXl5X5IpDp7q3EWo/RtKiEkGti02HvTJHzmzcY8HcFubLkoxO3
+KhkfyRyx52mYlzzl+rbvZZ+6SUPc5Jj+Okid9eTItz3xbAyummk+T2p2n0L1rQ80sIp3s045hFS
/MpOQ/amuMBdJrLQyJVYMvTcbRSQ4KvxTPBwjg6GJ6Ym/T3SnuSTh1BIfGGMKJKLx4Ywnmjh4Wyn
Ce19F+AI4FJHd98arnGGYA3wyd2NIwjwFTViZ+aUC2NET56+yMaOcZ1YI33Pg8IK8NNz3e4NYlPR
3Oi61fOROUlPPRtwhXw3EhpMmFHTkjtdPZl0Lwsnup1lWlyM1umTPc31W2vi+mWgCfptyZdgC25H
WVsWiTh0O4f7VxXX9NZBYZS63FW16nY2uG1uy7M8rLjzHkzhO/YhHnsvDgmTYpkSzQS6IRP6Fq0/
uzicUofQZEF36elz4j6PDRS/YzPkw9ZPTL713dJdeSAW/87HDIywBMQO6ofxL33S63YrS13VB+O4
LX6OhapUg/OXlOzY6RACeHyH4FMWW8hdzh5MI4D5Tq4m2AHaFA0BGtaO0PSioRd3HWTYVxiYBLo0
tIl4woah2BaR3UzmX6bWqNdIs3xjtF1NT1YHePBmbp3+UgkbDWKmw1p9OF2dPaxNHIzbiATwQo0h
IVMUrcFEtyKay+faW/rbrIvm59oPQFD3Yna3VqHsJ4KT8r4ScfRaRWUr/qzloPMt+QA0yKUtY69i
vaXUK3GWItoCeYuckPGWwjZCIh3OBo6Reo1e+9IF3y+XwGofWo8lBmpo19f7aXKG6dFXzBaOToVb
uk9T9bniGGlCvseEPoUnO9jj7WuPVTI3W9pc+PhcJFjMYgatOMyppw0IlJpuJnum/PTJG2Zxs7pN
lTMXo5GWG3fHmCaq/TlsrKh+9FRzHV24ctgakmSPtWYsTrOVQkfh8gjktVniDy7G0wutCM615rYt
1t9g4tR7wrrUbsg6WHzMRQEun5cpzgNd7ntez3yX6cTBPTZcuS8ZrRf3jeJavSOFl1ziUaIFC89M
AVQwf2i2OFugTwVtUVtHUKHDBFGmY3zGVw71N9fp67cYSnZfJ8/io5NfJ5a9IR9N7Hsk8BTwzxoo
T5VCs20dO2N77xWDXPCh8ZyWwY+ghVVtk7/AhNL59FttnAEKZ9Vrktv8aF1UQq+xampofEW1Rlrr
ahsVAsfwzMCZn2hkjeekO1D5sVRM5Vj53CTZ2sng7jknrXtm3sHOITyC3ClbOI4+MCAb5rptzrrv
Z/D/jvDiUzxaCW5Hh+Lbb4LpVt5uq5INOmRMSeECe7z9MJfW1erSx/50z5lpYfnLAECvA7+tuEg5
82TKVV+mJPhxQBukc221S2L9G4RD++gSCK9IzZMO3+RshBVKxCyKl4Cg6bxrhTX24TBFdM1nmPT2
io/sTkwlSKiwIYHJX6oiadBFaV7RQJYhAHF87KcDW+50EmjQZWjjW9mxJ/ExBQWg2U00wKJCAEr6
jjBfFAynRq02jSlqlj8rpszxMfaDrqlDRBVD20I5FRfLCvKHKmDZ27hO1czHynIh7tWMwx+RnBsV
Knh0GGJJ9L3RcUC/4rWGKn+JgB38sJqVHw3re/BioejpEA2+ekqSVH/iYRcfmZsGzSUyRnX3xEiZ
8ckBJ0NTZlSrDhR/pjvHccxDO60lmzGquM84M/fTNxzO8TecRAn7Yhgr7Np5FMvbke5mTF+rwPZv
ug4OfdVaHh0wYBJ/8ScFm1XNafWka9XOh9mPOZU4qOHvjNotizJna4B01lhTVeyUY4G40IO7EEOx
FKTmfsVcyWgY4CEzdWJCIlgzBsXscp8NndEYM/t4FvvJEnP5ZEinFBuv1PP0vDKP/7Wm6fK+2BUr
ZGVmeqVzu2XG6l/NT5uuCbxHI1pGUH1iN/PLkg1RAwxkDXh8mzUL9hFkOGACUxfc8hEPgLkxsR07
XqrHVTTO10yMBtyO4Toc5mPdDSHDOeb3rhjzYquooBfMK2Wb8uD7LOGplMbbkVx3XM65md+cO2+m
gD0vdVDfdEBVcWW767p6eBOwg9UHmoknTAyZN/1YRpn/6v0eOKw/F2Lb9zTuQjhONBlAiWXgStbT
z/QNCvtczTJPt7mFixhIcEYPgu0QVbtbaBS+znAS/MRBr7tLXeDU5KwLd+KCs6D+Grvc4wzCX5/x
F4Xy34bK0uFBVaSbz4NqoNmTvnzqeHoU/DZs6l8tGj2z53LU1U54LOZPs0fD/WOxeiuL5MqgGLae
o1tm4BHckpeWsefVYdxRYsH0V4cGQHF5IBUwYwDuYDARSdHTd1QJZZ/nwHGrsGkriA1jbYKXISFu
vTd25dwqjlwuZGDsCNBMRZ3t7Mkk/VZkrQfneJhiKAFsSfk+jpXMd4y80+NiimA+Fyl4rshVjS83
Po01NK7PZn0a5p7sZCVWfWor20KflBbARpotcUO2khWfj8Oo26jIbMVj4UxYjw3D7BSuM1mUxVM/
cGp7NsJmE99l4+imHx4pGawVsnLmnVZNAoumWSGfxgzmwYxUjv4u6cvEwqqi6OwXZSYZQw6MQdiV
vRT/YZZ8wi6fxA3bLp6VPO78/kEzPPhNED6vGCBkIz4B7gknnPzUh1uriL9mEh84IDvvscT8mO4R
XxPDtHJKL1w7MWzwpw8byBcOrwVO8DiFzgu9Bt471bE3S1ZCpRmBE/xqnIQMrB5jK/+WRVeZX1Yc
lSP0zc4lw1SnEydOgO7fzHQXYjeGOuAOcqjH/JGDWhx/+7m60lWY2L+5sx7kLrNE8ir8lalF1tQl
CP3Uf+XvDJPBa1gPNjit2oW1qTekdsvcByoe1cOLsQYnupBFDvwdqxJ8PAg4pXuxA6GWPb7Qon3F
V9inP4jtmgQXMqjBJwJ5ZXcmvJzW0ANi7nxhRaiqOM3xZFmXaeZ52DVzT3KujFrOdyTYEuAbdR8f
wBgtP2S1WtaOntCJiVWnM3PnzF70iYeo5piL3WEgbj+uS8wk0FEzCAD6PX5P1tCol9nLyc+QarPJ
LChzwLkdP42rb73a9M++gAYZT6WVrs2rRGTfdp4zfADpEvox66oVVJhWE880JjmgZzn08msoG3Ll
UKfdAShOrKlBcKGmV7qRzP9keT97cX70u0ofUsaLjNMS/9ABz7jYM+U2VpTbr8Ki6Xrj0GVAVIau
GhadkQhQZjjCbZVfBiNy+6QevJWswa5jpjJQZS3d9dDCmIaaQMN1AWK5x2yDsS24cNYdPziGJjEV
d5QqWO2ygHHmFLSpKpA/FBGNzpWwTngphNbq0eyKp7AN2QR5o6tA1cVbwrNQXRplc6WYrx03x4Aq
YY4bnsKMH5X9si8a4oLDyIA0RK3LDlHVz6dS6PxnzZl/GzHgeZ6tKrLusJn1OxI33v082e2FnGfF
BWIufS7kC/ZYz7fK6EvbBTcX7Cv9PT3iTENGnVZnoBfz3WTDKf+ooUadIdC0JFgWP7nRujc3Y9Gv
v1a38P3dQCbsroilOcxB3GRhgVG7pzEb3WdL3m59qij/JquZpICuvWAennOGxUyUsciSQqnW2qG1
J+l/rSrpXiLXN9657+qEVhdQ2xPXRz948YB9PI+JS0FMzu3lWiJjQWsQ0AYOo6yWLyUW+1lM0n6l
9iQO424VFOvWyXCotcNIhgHwxNG2dTiUOdl610M4HTarJg/aO0RDOV16kvNawXws6LyJwWkLdoIA
TjLdLwSJD4Hp0oBS7UEQRV96fRqS2d3ByUrm29EZVRSmncSzrvHIMaxkBB2mWce8mi6cIrSanihm
n0Qif1eZ4IOzNJLoNk85+5N24BT7wKVaR78rfO7v8aS4c848pWdAafVTBoJ34kpO0GfLOXCo7msb
HwcB2iJwCLpb1nktXas7cBZoftpQ0/z3QRgPXMGoPXkr4qK5XlWdS86tdX5iR1OfhHitk16AHDPI
Tsv3Kqj1cu7sLg0dsNWP2pG0EY15lz8zjaPuM1/mmpl7j3edMeM03qglwsgcT3hsTpFf1e+r9FW7
IYQaPcTU4EASolUFPwIbCSdkdvzjGhj9Mge8XLt+kktxkyf+YGB2+4LeAEeYL7hk7sX1aHWwQbjc
yXQyP+nmbApcqF4CVTqICZKZ+I1yEWp6RgfCYkiwY76Nja2OQ1fXtB/M8I3Lyem2qR8DBQoIBfR3
HIn9Pft9YB9qL15xovlxuU+jEp9kCwqke7RIa7fbdexEyky74smxBzExdlvaZGJvbj01Im9Xw30y
oiaMHu7y59QOmtDmEXO/4mQgDm5SfDAqU75/tqtFPwM98na8LdnBUXF+krEfPSqh9YPlkoihRmws
vSPegHw7KDs4BwrTF8KBU+/npc5fsFKVx7IcCQGvMZfePXZXqCLYCtpP6uwK+3Xw/Mm5aXpkYBYL
WePtcSfqL1mqyjBlzklZRpMFmm/VBdGBvTJ4TrJVdJidihrC11isj9GQZJ8iUqy3V7nhQoaEy39A
kgpz1xBk/J89YY4ixx6zaSctPjhSVSDIvaD61bCZbYuK5veNcTpu60J050Q6s8D+iArJySGoo3Nb
Wb4TIifaF+wdRu1aVTeANKVdVN2LPxTNeE8Ed17/0EUxP2h2peUuW6GGbbwKeW4qweCRmEvMG8at
ZgmbZKIqCUNSu+tUkeYUq5beBFCkY4268zOX/AXut+LSDPjpXtwklRj/3PnK3mGR8haOxP0Cri0V
Hpqv43Uke0rrk+mXxkLU4dTcJ7IH44aNAQrZ4wpmMgM5yXjkoW7kMGzLJRr2cc4llzBfol4XEFp3
rgN7cNMpYwHepz+qCgljV7de2TDxtqcRej4q5a8MlYXCJZ/77562WnhbdRYEtxzym6Pn4HHep6jU
97zKy0uJzeOJXBxKQJdOieRO7pstQPil2NsUPByWSoMB8yj5w4kqTLwj1SffZ9/Lb/N0vK6CXk9i
yF54QHYTZkd9bBocFhSNuTSNEaaH7ZPSMfTexkQuNkbo4cF1luElKSag5MGqZX7SLnidkG6V9EeZ
mI6g/AJYftut9jJvu670zG2aUD0IaNf6LPo8hUxWAWGmzmMx08ti6/HTNJosR41hi/JHepeAfXJY
ZWKEd22mvAQb7/iSLANrJikQ+tzIiFOs50lcwDVxqeXAclrVj1FOSx1mh8TPH2URIL+JOGDxnoNW
f2UJcsumxikVswoUzb2TN9Oh9JrqcyXDfyu8ctlmiRh3pP9d/I0gU8DaephW0UDUMU3smagjWvjV
u+jnv8a2dPaIaQlxYEI/2h3EbYVp/WiqUZ28zoasWgfWZ95N5pa/V3MPJklAJ4f+mtXA0w5VYlNB
7C1C/a50DTS9MMNCeNRrDhh5498p0NaXvKV49EIfxmw2/bREb1lZVI9xJbJjNICJpI2D1iK7B7xI
daGYalJmq6RZtJ986NeCgnC0LIwTV5e6/ukWq/xuc9GfcLjgfPF8Dts48Ml/50v2mrb0nAIWn8yQ
7W1vrT8dxHheI7+2H7tIJSlmhbWW5xQkZ0YdwuhTcAHWS2/LIeuPgzZgpwLsiLSiJgGc/MEBh3cA
iku+OCI87W4LDBts/nW9cLa3ZRLcRPCm3iovEjKc5Toh/TmZuB0zt/V/IzQCKo9wyFMP51iR2Zc4
7y/sv7TpJBQMH6aZM68r5uYupvFHbpBj42kP8G1ATxDuyuhAei2jFtBqt97oxY+GsCrlnl5lph0u
Vw+gbTw4yO3aKR7qZRzfI8juP7BQepTsyYRBhOom7W0VeNDxQSaY87Th0DeHayNL1LUiSdMHY9N/
pSiF7+4khlS16folsf6w7kXvGN68+uxB6bsQ9nMeUNj5CNxSHIEM0f7lUAGO+ymSzlmlBJQ+ANfp
r5HepktU1P5O5Xn7Dr44J9IXaE6oqzD6aLvlRPafg2e5x4KGbIkxe6qOLDTkQSluBMRPWBWTJVWI
996qi8diTpbqLFoNMCv1Gv3l8nrbu0KRXGQ0Zc3btInyPaB2vWXQhBe56YWkOi+tcMatQ+vNmzzP
NXsLkBId1ssEsRxauJ6fByr4DqWj1ZlAZv+1rvTP8Za6I7EqT+htkAj3qALI+VvtiZT4fnTtFCvG
/jMhhVq3044obLw3vdPZJGUpNSMYsWBBnLpl32hX/B7dBTkFHxWqVtohynDNHltgcgMsCs77y7fm
kEMxRi/QekUz39umkD9jZ6yPayvGJ9aVGfRhUUb7yIjoVjkiK3Y+w5vk0Gctmda1QijYKRLnYV4s
Tfa0TlXm74xLT9i+7SxkgrWYs3DWVvHSkdfclr0b/LGywXqKa1W/FfGa7LPMBM1bOtgGzaoUZb7D
RKUeey2cmgXEtv500lsuSOdufXYNdmeex2WYWQ0LWR/bIMZTx0VnbUJQk0sL0iMgF6KyJH7wm4SY
ZrEE/XyT9CZJTpxlhnsXrKn+UYGcbfHDN5ieYv4n74FoU0CjnXb1YUn9lqt9raabQSqcn7EGKnnQ
MR14mcRjv5lHOBfbjrELafYBT9xh0LwsLMIR4y6PnObeMqN2P5Jgbv0d7me8wxnpt2Zb28KVkNnt
zN6ieMLED5EqvJsutUq8gkClCmzB2JM4Yi4NJZcTZ+Sf0Uq92V3RGfg5sgEeTKgIbt+WprEG79iU
J2+BbCl3gz8xPrtNZsDXUEy05ULJrQuoVM3zTSAjJJ2XPSd5Mtlb+GA2Z95Mm62Hw2DHnXCAFKLQ
5NatLmuFJi3cDH5hPwLDBZOCkYpIsgim1ODpRt0Nae8CW87b/7ySICRRyPeHcW+qjoK7QcQ8ybnz
HUDSyDZd0vrvfO34lORuc5o12iuzpfFrdQbnzQr65YfOrmMqSTpjIN0SDyNuXHeVnJDIW54zr12L
V6KQk7jVfpW0j0rGTD3Jqjoegzqv/gHb0Huk6sNU5zyT18L2tfdJfbeEBDlD1s1jBQvVp4PR6SkS
oHbm6qdo/PEj6iOn/pRxv5a/135eaaXxfa7/0qZvktKOJi8e3WDSZOwTEKzs+vkw/eqqgOaaNRol
9UrzmHnhzASPaaZi1BEuFL3+RKdCLuPAMn01g4udvubXubGlD2Yb92RytxBlJ9vImIEbdDKyw7t9
Ze+0vajiw+tb7wsuF5ezAGDMkeBU910vzFA2Mhub/srlydfs1CGTxyfu4e55zJwxDZXnMOSonC7b
kqjxL4VHIdU1bAzytdWGQgzAOPYBB3mc/GCj8TtUHs8vQn7IK8sHVWN8wXkQrWeqhsoDOf3Zg9LR
BIwpM0cBx3HXoTEXx0mh9NoojP1e5/1VW0f3eElzh6d0jc34Byf/6pwp26qTMx+qvGHYgJm1LTsx
QkYcVgn0QJX2j9kz9Xye6ra97spL/RExmUcn/Utwv/6kKyYAZ8QmPE3j9FxRj7XDs7G8E4HiYrTQ
l52cqXd2zWlu04nqB7wIJ68Vi8e0Dp2CLrsp/0ZcFzuAE84MgaFx5AEeXn6hhBmQPVG6aZuP1Dzw
KXCX7xBtb0QRwKjyCkHgJ+Gt1r4yR6do5W60SL+nnDqpwiAs8Bw1rd//wGlN3dZYVKm4dMKeipPt
iTlUM+08U2FbN0xkm7dlyH3e3tkswbK189a+QAm1n3Lg3uaK5Mk4By+L8rZYEXsqaORE3cNcFS/D
TO3uCpQhUtuC6RAxIXxC73OdtzccxRmczZJ4UsFx1yteHL2sX9aYrLw/OBZe2fcgAAdMKMr0dq6l
tdpHDjfWZJEbR4t+j4sySfdl4bbe/crtips9jSM4KGtK0565qfoY7n2OfscoRtMBkhTQgPTZ96ur
li3joia9jce5HHecI7KA+GGUcIu7hXmoaQyTXWOAQq42ltHgkNVeQLDQN1O1VSLvB/lNmlC4ONJJ
t10G1E7zaCXsE+s2HvsyPhFRTBMftXJo1rPsbAlNgUSaGm8SUwy6hu5qS6c6JbyZ03uu0th5qGvj
050D7LLABECsBQ8Hb4ZXhWQQLXHnONysAeO0hvh6rWJIlWmWW4fVtloEb+Y0wYfTj0E9wMfhFpUS
9rCa6Yot6XGwpNSAMsZFmN5Pcmyw4GRz1z+3DGBIHvBqJtkPnM8xHi/YAWj2ZyiHAuhzrZQEB4kF
tSbVb8BoCjpIO857cJAQpcmQXNNlR7UITnh3VUa24rviqeGUv8xrvUs5IlD7ylQaLYnHRSq6eCNO
CwyYGJZxRUDDbh9KCrNmON3Yk9uwbYsoBmaDLcffztKS1CVDb4gzcJ0NMttRcHeFtU2Ka8wPMTQD
DsmQoJDhdLkM45FaRX72UZo8vcmduk3uWTkGztOMdhkHlkOe2Q0ONgjcKuTX2CtaFO2WnAac1KIn
nFkNU52fSfM31DOl6WD837X0O/+FhJoL4XSa2xIIgZdQtJJduw1SJOz1po3Ggu3RirQ98P6hL7/W
IqO5RcNmrnYM+1ncKlC2/gkkt53fIaS58z4YumkC8qGH6FAXURD8pm2Ogk7iflym6yNxu9rdgohc
Anips7ragWoQlGqizpjywLM3Y00nTTEJNEHGxHHAQSKBCrBwlSuyzD0mfpr0NxjIBmrTPS7FHJ3x
j6S/uozZ2PWwXvUgglYdlY46FLOVqAl3XxPb63MAaEgdsNIwi+ekNEjrkKDGuJzGsZh0mxiMiqo2
/orbJazpZqLRQcthvJlFm2Q7EpfUkJ+YXgwgs4N4Xg6DV1vursuhXocgaXLkKCgMiz5YHR706MDa
MFn9sbN4iba9aBkHF/kipt+MYOjl2pOrF3QCa6G6E6A8q3+cpnS2/mQ6EmjbvBXNdxsLBit/FJhK
JsCUD0mGWByW1wAfNZnejKJFgpXsRJZiBxXUuYlO/O5m8MWEYNwqPxT4S7q9SBZrQhJGCmYoh663
aeKlGO/cQvETJ06XzGcDORdIEnkN8Agr9TwPgRtUbKMw24Rqwr6Zsvq59bM6+CN6L12OSddY9W2R
lpxQVUTAhIlxmjjwbkqLYZeHmmXTiNILh1Gq6vw/fQmOAwY3WN2dg7jc51Q2Oc64aWlBGS+mltUP
C0A0SP7aDorvbLaGer8MC8bgfoPuXqAlbbDZxHZ9WmecCD9GGCi07+RAQDKieK1w9qZlULAbfWA3
B3BFDX0C9ZXbXUPgHk4SHLf4vM4IvFPPhu1/sDw2xEynoslfI0Hq6q5vSQ2WdJfasaFrtYnXGwDb
PbEBh7qdZj+mrHXsFiOEp+tlgloG8KVpU+8iRyfrPuhjS26LrqDsmohOMn9pr4+dD+hInbpFiOLw
vAkstoBnaitFcai4PIj5YNtND7faW/tsLVixfAbJTAWDgCmqhd+noJZytBoPMb8siw4zgQXObO+v
RDHa3cixNzij5dTDaeV8vL7DA7PluRURFFq8VF0bbBuzNPMJn47TXswolf7Dvy9ctCw51cOdxqTf
liekES5nc32N1ZEw5Ynk6hPp7DRlZSX2EL7maI85MS+erBryUjlW3BJYEwUtvlypZsOtwi0mnP5V
xK/mrmJ8Fbx59JEuYCo8QyHY5Mduee6xLkQHx2atfpg9/svRtyzKgTaZ1QO/3si21pyxggQHwQNJ
abcNV9nFHaLO4nTRyZviutwX4Cyg41ZN5T6xfmCqODBnX8unDA5ysQUZM7Cc90VZLrex0Mbi7G3S
cgltIuTjqywGUf82ZWLFv72mHfMnVuSaSVQje3D3rDXObSeGVu4RKvPhlSuYjo9rjML05RN199U+
d9Cm7nnIp/aFHipIw/EySbLw1CUP8rawJ/J9HDGZny3emtKaAGVhKd+XFAA0OxAA3/W8kntRewky
3/4j/bkhI2YN+lExCfAaZiz3fmycHotJpvgh77OljGQfcmYFGXIqfTPOe28YLFr6kANb82Uam1wP
t3k1gug2o90AzFXLAl4MGSQxLQ4ucFf3y6r5nCDmaN7fn5CiVmPuzVjPxU+Hvi7jIEOl9eCFBcn1
2r21da7gMYJBasK0bUcCfXQpTxsbXBk1QyYemUU5dm4LAiOlHJ4k9PvGOUzX8fyzk9e6OSYjOyle
HOARTrKpaG/PPjyzRk2z0xQBXWsTncSsMy3NzHnmK22ldS+xskd5xy2qpNTBTjBuPNT4+sA5UJym
8yP2EwqJSvZw6kIcZ5nyXTOUS8xI3/Qeh1VicXre93Lkm1Ix5TxmUFtooAC3wIwFOmc4k6R8UdJe
bFpqe/dXMiXdB+wy+ViKxKMgMhHD7dg2IKAUQIMqrCgkCO4EzCUMu2AqNBUdATipQ6SVpgtZl/Q+
AP6exmEH8M6qrzVvJnmKwOcDL6Vxt/w9GGS/e7xczvThjFcMfzi0sYRNQQE75HSgCV55wDI58tCu
OUQyrrSWXG5hNMg7IpHpvovaBdgL+UIGHDmGOcuOKL3uRSpQhm3ZPVR9FBwj3TJD7yB8H9dq7e5m
fGElfeADwIuWzg2KMohUkLxan2QWy/uE+P/KKKbNPro88w6pcb2zcq8Iwzno3JOthPjwPMmXk25m
nQDv8NqMgb9Nqan64rgpD1js7RubTyO0TKOWEOpGsB9rhn5epST8VVVsxUpyLMRf7D5UtH3eJ4kQ
UP3X0Qo2Io9IPnF4uIOQVG0dgBuXAOI1g2M06FOtTfls/XeOzmy7bR0Lol/EtTgABPmqWbI8D7H9
wpU4NwRnghNIfn1v9Wv6dmJLHHBOVe26sQtAv6sXHyIUFeJxU25Z1fqGoXvB4McT4qNmMt4rwq6f
ChvxFrJZfVRVm+5aE2Vbm9j+4sQQvrGzde0rQxOsSIYLjSgb18m18owTb1u/VVsWjuUnXENkZVXP
/1yVhssj0g6VZ2tXipMuEv237y3JVMk1fntaav+nFGu3bCG1pEcTLkN34L/H3AlQkbtCZg/RGOTf
cDRwttBTJd8xzOLLEEvI6WAag3MX1hGIX51cfdALlGKmGFN8mKt8wx1hQp6vLWbLZsRCkwxk6Efs
ezvdUtBOu69/yv/vzWWtDkdjmWGw81JwH4KZsZM0P9Rt7WfIaE1huzeX7lwWJGun74NipuIhzrgQ
0456P4gMVX72cJPQ1ZjUAaKoWtsNWF+fpH7XrbsYNMpDCI9wi/ZWka539d6rB6w4vFR8Lg0zA35M
6nyL0SeiZIBE2rFYohS1Td36uXv2iajCrLpzirXolg6KjEl9xg4v9STw3bI0OXahFl+ssopD0Of0
a0YrlOLOYVk4Co89AZVj5xlPxuNC39hliTWn9XwKV/aTuFiHq79ymzLcVa+lg2jPxiBaYeIbWd4B
cWPaBWi30ZqRcWsRd1lU6gqPV1iMsFvoaREoOuuMkQCU23pIfPZGhJL8fo9SKOsHNpLBnfUFKkWx
mGjn+G3k7Bjmyx1uwuCc0aR6mtyCYLthOXtOePacxwESmFqL4awNW8myrmiK5A8/Mc/Wr9nIcBqt
IthNA1thZoZIn+gcso/GFtk1iXR8766JxfYFc+bBmyw7aDcM1YuuYixlNFeIUzM1ziVRs/hD2zOU
POJ7qhXnxW9y4DcYHN6bxCnf3GJo3ilIiy/+3Pn7svcQRkHWpidOragayaQlZIAx+lCl5ZC5Ah1M
B2+9tqxOriOdpQ3yjeddbabb+ww7y2dkjPL3XVWADarCiGgOAYfoJIYYKosGSHEhPsBd6I1V9djR
oX4l89PCvuRyJ7Lv6WuHnSWjEB2O7zxF43gROF62HPzoKYi6eXgoUPQ+a8oJ97OSYGzZ+Ry6BXbw
jpCuobt0qL+4nou7LKEJfJtz2th3DnyetkyUs0E+CB8GXk54O9E5eUugSZ3CiKwGi9EheWMVvV5H
JvTPwRXlBVW72zeYSdNN0LAdTMmCUrhSTk9xG62E9gO57VnTHmRwS85zRL3G5UoB1lpSGJN5HJyf
ehpYOyIEJn9tVGSfKPdmCklIER88njn/LXhZ272/MlsZrHK/OX/RglvD6N81kGxeaoIdJ6hRDLeb
ivba7Wrm7FfOe/YLWFsGpaxwWs5NwBgBfseWoZqcfLab7DAh5Yfyp+2S5FW3nWBXwsGFTUsPVP8U
oHqU26Xtac9kFSLqnULbemJwsswDsnrv8QrfBW0Qv42RP8hzzy7rOKrVNo8rNhdvY2Mxv6dJ7T6k
xFwQKNr42WOHdHZJeZ8bhAR6ooBzeIclcSFCs2/+DwOmlE/z3A+vbCB750A92RjvRs6ulns0ZX25
LkCed0lfTvDTqpqI+jqddSidC+//vHvr8iqIIY66pjnnPUbdfasI2yp8mP6mKWeqTOZMa/7VScIw
Qc4LHyhM6QN8W17/ZxKx935zREQEY1Z9buj42WdpUVdH18R6OaZ+4q6f1dCqnJ3kzP//xAdfBjv2
Z2L8m87aR1YrM3RAlH3cPu7skwzJlZudhwWv9N4Rcdlb9I5GcBjUcZ/Xj8BQJ8uCMs6L58RFe7hN
+F5CUF+CcoVK6qZxcMfrzgqexqrCaJAsI4AbsKw+lhH2xdnOBdCDDblaCVT7W7q8EtoZ/XlgZxYs
MrtCztJYEdAJ6XPiM29/YSSvOK0UoxnvOIHFyaYdw+BJ0nbUPIP+FS5Q4aiLzqBUtWCA5Fl44S04
b2c54gBJFDGCnUkj6idmx874l2H8gMdKZVd+aMdLNMY67PMHSH+AgothhFlFKx3gVpg8/ZfIFINi
1ATy4ORZO/yF8ktjaFyb4cKzy/ntctQwu0WO/PZOw+EHrDYdE6XhIbIB8FiMmDhT6nVELpQ+JRR+
g3KoMvjWt8DImruD+GoHY8yvSGc4GshYw+/QneOzHHUiBFneUxyBFUva7G7En5lvklzcnIeznxhz
Ry9lr9604GM4UgUfm3/VNBUO1gE+f86qhsc+fUq9Ud/sau2BZQam10qpWPMqacvio19KDLexRaXd
DWktDykeX/NDpqYdeFsvoffSAvfMrogvY82WYe6Vt6PjSTXnZdCEmvbuOJCM3FLcJeWZLWT3xlDq
a0IfRX3xYurF8aYDjnjScz3E3qZNbIOlyvD+/xjySgW7diGp8CO9jnVloSq+kBUFfWGDlgqqzDs/
i0+cQZyWE1TPE2rn2ga29wYmtmjhtrCPrMlXQCjo230xBzZ5RB11DnLoCkgoaYld3XWr3+k6MbOu
GTsU6PEyARE/1y9qqmfKiPMy3Nqi7uOT9rLmMI5uMV8dlq/EMzVl3HvCZr39iaWEZpXkSXXXziJX
zwn2m/8wINv8HA6VoSG05AV9i8cRvmjS9KfqRc8vtxas8WY3PAkZ5v/loKQuiGtheBooV7ri/v3P
7VXEgypXWVB/gVYjQ8f6S1aWEhnD+yYVq+JnBk3S8uAzsD0esFg1mlg+rcA/ZhUA3kZH9cG4sznK
LC7CpepPwULjEEBO+qfwnzPSxe5pFIyy25Bsg3uoKpE42GD8aWYOJkKFNauI4jJ7qi1687GK16H6
dIZ2QYUzXbwWh2lW2fKdua5Qm4Jje7utKn8irQWFi+tONfSPqJhotF/VgLR5gGDIYXe+YtjRsMbi
KRjZxQCr6pn2uq7+aSlZmO/wRSvyHXE6SOedrEfsVxxm7BT/bREf1/u2oAxg09kMD8uCBay417WG
igTOs8hZWa5DT42UYAuzJ21+48OmfRmjQ+O8n09ZB9xr2C69rP8YcKnxcLGQtHWys6Ff9RfpVDfC
cJ+7jXIxBlA8X8lXYA3jstyFyoG4Dba8G1d/ZxI235hTbFnPD7onrdVsEQiFUVh4BiEI8LAHrwGc
ebiB2XTSJR9m6/Ir7Pu2fw3GtMz3IRFlLmNOL2HWontAoTkXxSB+Vj4pCh1wnKbzXprI6b5otLK0
zK5I9B2W/wBTU6eiBeOSVkHbHYCi1cNeT2CNuSVotqofvUZY/tnRh4p4P4zt7Dy7jc5D8c6yKgcg
E3U6PmaC5ToTkhg63NF0eHUGUDeBsmuKS3lIKN/TafVvKLTn/3hAopifa4Ph16XzZhfgZ38GEJQG
FwZfj3ozxWLnGUAvftTGD1x7N2d8PK8dy/B5L3C+jpskKcRZFligNm5z208ZO7sHr2NBijseljFP
pbY5O2Su7ngmpdtoQpu64NPHRdim00+Bqrgr8CIFO58DE5kmm1+UTqx76OJaAIpX3hXAFTm6rh14
Bu37IKcoQurRevFhFqLnJUoqTd4WH4u257bV8lZ4NOKaHXMn/LvmDXGcVXb5t3IApU92XQByBZWC
VB6yyOAihd9Lu58Ob0nVWx1oukSQWnI7HtpygCSrSr6AvRTjcN+VxB55KDSUUwNLv/itbF4XrLEJ
02Q3P4RkRz+HHmlg1/iN2ExU71kQTdhwHgOHPojT0oUe9iccsOMZv8V6VwQBoRK8uKUmKMZrkhUx
GwLYzVXc5EcD8Zw/Ktbh3AGFeSziniFsmP3sie1+2FCunExc+a7NnqWMwRRJcuX3vsGTwhCNbBog
iU5bln+9+1iPCKk36RPHOgBk56WFCkTYtexo6saT51OgGQHUB5FQuOdAN360rwjGmEMdos9vVaLB
Fis/+xV4dHnbeIw8ZhjKn/clZnPnIVxLqgNGXGx7kSWNuwMzxDPDsHHdZvB84NVHfdoeauHp8X7t
BVMcUbd+xa5QIEURJKJShsVqG3/N2mnflK4iKsZJ5/AcNEm/nmnsnLwjLxP7e2nIGpDBwaXTlpN+
9+OFjgQwuTWuMjJI3d2Eg4sg6BrvTDFl064tZ3Fm2RvoQ9Iv9TZw9A1vjAz+EVow0YSLx+U/LUns
3hkVTy8AkWR/VnKd3jwbKpYszpgfZZtQVu/GzJOHSg3i1Ge5PzM+e5V47NmkPNVFZi5GWCMfjBq6
S16SFJSaUzWNF/PZXcv4bIc+PEtQeT8KOA/7Cc16XIiifWI65usClDNWHdW8rvujxjQ/AVtRJ24V
TfeIthzAepZul2xhtjt7xEIIahbdGt+3HSbBk4Hcpw9usHB+q7SDTurgbMUuk1iEdWBw8qiM7vZu
xjmVl+Zk/hvSmdGWGT5k87daWt9MRt82e3nuZoDCX7FGtnn1KrxOu2TqWXjQDHtPfkMjG/Oe9hka
6uHYDiqzO3iHSL1D2nJqmgo/3/sSCwHbgng8N1TiwMrnOPDaxTlbncAk7L8gCHO8bCvDyd13Yxid
fcLxmqDlZsqC8HnxcmJ887zUwMpSd6GxxxmfEifPD2tBd/oyJd3eignf0TgszxXhx60DroGQx9QN
Dwukt8vAbWeYOCGY76hq7Hag62o43gE9b4v0q0fDNQecrfVuRVxZcelK+ro8fL0OPn8H72bI0lwj
GA/B+8iDCcTkoMRRRw72piyb4JbOJh3ZAAclriIWPY177qIhB5LumBhbwZi0xxX56+JgzeHsPRIA
PuCGweC8Up1y72ewfbYVkUSiS5Sn09ri0oaz8cdQLqcMgzh5aztGnDJ8Ee/gRM+nwbXeoQgK9mTa
S5y/BMX1ETi0/pb0Wi6bNXGDsz/2GGJqkJVq47NNZMcSJN+CXNEH+KbR2Xa4pi4kzJqDliNdBADb
8q/B9YJX6ctsxSGASvFhHG8+90Z4wYEWZVJ2VebHw63kFyyAzHT51xnH8Mkkq1OeKiLA7rYOYHD7
bWF/KkNuUBB6fK6XtthVuJlpj+1nfA2tU4HWR6E9G8Tcpxx85tMwBGXykqGKPrYj+gt2hpBZqsBw
xCK/plrIn/oU3jvjX7PJPOyzNKUwAFpgQT+hpSvnd103yRU1gbuMXjgVMISkIWFsVlynIce1VtH3
HLmPY9UM1OkNWCGcZUYy5GmQv2nj1vlpTNxw76EJcfgZ/R1i8sy6DHN0TiXrq5AeA/BANAsjGO0s
/2zXDy64Snb9kEJTHqqEV5xdNBIy1IZW4IOPb+B1AfGWU7Q1uMeuBwLOY7OpGHIIWvxEzkoczJ2i
rfFM/wjBPwv3acNjY2typ2YLwpHjnoRx2+3YYCYPQMa6D2tg7WzCQWo+oIRuhahkw+XXnDfodpVb
GxbTC0Ovju7VQMNT1XTBNfI7yqupIarig2nQ7kGFtqSTXCh65hcySc4BFZWuO89BN9cHgkMVNl7k
1QgkIypaybUp3fuE68OccB6Mv/ERlHe9WuQtDwKjT68xvXV+MjUT0NpMsSfIxQNejzLdaGHYpqVz
05/skNP7E4BM3bA2X878z8FDQK8RkIaaJeBFsYD27inm8R9s7OmLE/TVCSJb+8nsWg8Uysbzcrbt
RPcCllx245tICUtaS5mULTl8h8twG1Zh/ZH1anp3ys/9DP1VBm7xL+trpot2lt0/aEGJ2OCUMYRe
YWrzfnLKyb8kHseKN6sGl4OCiFPgmhXl1+QCCpStajJ4IbBO5qcy6oonRzQiPVbVLW1pPUuMyiNZ
Z957Tbmuu4GwFeIuqxZPtn8JTZk7CB89TQ8K3/au790QFgKW1XKPh5vTiOvT43wkwUYXEsiBgsNg
NfYn9LuYTA2wkB1vbfvI4bXrPsmMkDzHoBY054izU3RaxZRe1sWZvymCWFi/uBUuoTj5LBcSP8+3
JbL9pNYFZCa81qDZjolffOUL+wuaQLL13cNRwxWNxot7MWEee/B1BTC0IM6ASS4MslNXKT+C5jhM
d/yK0BeYELp/oMeTd3/1KF52DI6/vMx8gdDjwSTAhFmsAOT8QR0VmkhSghZoU3IaWGdSYoj4i6Yb
aI996frFwzFDw2EqD1KkCdKzCO4onnQckJg+0hlr9S6oJ8x30epCm+hLEfRiB0w6iY+rn3V//HBs
n6kCWmkqKgVLRy4FlP8Sk+lzEXnhS30rryEoOO6GevGgn03tnudLvlv8CK8udTnR/CYn7BhyzYcj
XrrYvETwTvWdVlq3x4AXQM7WlZKUs5UgPPbpQuZ3h7zkX/sKlcohG3NuAu0SeFPNwtLXot7ErH+D
nl8MusT4mGC1u9CiUP44IGQ+Ow2IgJfWlBBUjnDZVGSNDu7k3h6bGpYDA4doUHwy5xD2sg9Pcy7o
3yF50W+t43cVxXUrcRIQMORjejcb8f2OfHYNcYmFv5f7XvJLN8gLuzEdI5o7kmhWFasKGDsO2XlO
TBSOBstvlfT21JkJqADHWfg24paDAo1r/+NGrGmgCtPhgbHSDzZjJKguwhf513qz5Hpi0brpoCgf
12Ya7nG0IO7S17HuSQS0j2BhnTNdntPRzLRicTBuWPClPuLlns/FeR0GSWZar7hV8wjFn9XO0Oyn
IeRzLZkE9i7phE835d78t7ht7347C5ZJf1gxentLxqmcXHK1m9RkHgkdRefec1kiFQCSmaJSVyJ0
pSDsinKd2dnUdjvg5X7tmGlOvbk1bEa6zo8ZG2HM/HLBFNp23a2tVHmcK4wkr3+Alkrfz2rYiROv
DvlmZR9Jjk/FylXGH5Nu6S0fXxlXD91U9/cJX/gV3xABszKhgQKeCYFiIMuE00xK1ERFQ3Vh3BR7
IiHRXxiWJFK7XgRbXDhdsrc9xWwFwI2YFGBvMXCSNHiTlQzaj7zVAkkpUnZTsFkpT1K1BHEL3Zc8
FyKC8ojFddjlGxUAR6ZaBIAAYw0kY4UAUL553SAjBFW+PaR4VIbTFChA7J6qPQDGQ6DjU8UqudmX
4FmwvihUdbKwU0hlKnZuq8kH+ZBUEJtlmR5bx7jeEznTcbofyZM8Vrpg7o0sS/4nV/U4+DFJClwN
6GpHz0kzln18884mIr5q4H8M8zbP8/URuHPPXxES5CFQ/WtGLHvjnImZUQgdVnfYmjN7dcelwKBn
Rz8/Vu0QwZGPpNNfYUnH3rVb3VCgVvqY7pMBEKxkefMLs2r+PcfF1OItjDDH8i5q3zuHOcrl3Q1L
csWX1x8tvTCQDzx5JCPL8lGikJJ9bWeMiX5+V9BI/JXZUv0NIhE+l2ks/fvVq2x2xzyAkZG3+1zt
NLsEFq/snh9qWDM/UVBmjz1f5zMW9oGQtyrzCE3Mhwm9DUfhJWfQL37wrPAiB/vAHzr4DOzEoUvX
hBi2ocXzgnhBsdLqMpEBMebo7asNcsOEwzDlaDp3FHKxnZkPCX/hf2UFvwbV3KHOV6XZyCzQeUQZ
cz3E0WHJOPGResFi8qFm7OrHKMHwsqeEND4vYx4dA6Hbx2Y02chHA1xkx08zECnCnHfua7t0W7us
4y9brO2/MDJzsyuXkChzHXJC26hipOuAmtJyO7sruASa29LrDes9PczpSkVVEjQ4TlXToShHWrHI
ThIs7PdrlJbPjmpLde+sAU4WyUWrjo7V/cVfqchrFi+8lEGU/ID/nm5P4bBXd7LBsnYP86pad4vr
GrXDvlvSAVkO7mOZ1d0OyTJ5bpq5fyuwFPfUuWP5ugNMnUYQk1aBRFdg9QvXjrzUNqZ5vQYsWLE3
S9lp2+9x5AMqb0HOBIu7pM7shApvH1NwvyNJoKrZLyCRT3Ks4YPPPm2ICNr+J2J9hK+64OQAzJmO
HAwYZnhxmOjFlqk/is5LLtcTqtZCCs5M4nURYxI/Yo5gomsbYr73MfmLlVW/E+yqiTwCFFK0cN/D
WXexjgst1fExVW2dJPLDr9Kbg/ytq/sanibEfz8njhX7nI8bfl/Ucg9q7JbqJe+NNA8PBiwOvn/n
jXH0UCTTvOuzns7Xjt0KPy5svFcs/vH4jDtfMaQDzeYHZYuHUgH/zDzHQq7mjrxoMQlmHMIBfCtd
8c/laCfeg6p1wP4iItl4M0xudGdtCt+n0Q2OCiL5oFKNjBJGxAwAw19PTP1BRaUr7x0z4FIhC9VL
MgJjtSJjbdgRUby7gSR1a/iOAzfbGDUu99woZi9lD6OonOPdrQa8o9d2HI+rw0ZxUxkBRYgiwyI5
4NaQl3zhPO7TZnKtCHYQqliC9Jncbou/wOOQEDJ33peJH/62UW5qwXmBnMqTT2FzdAIYRWIA9AFB
4GYzYusvCVPSpjDdFyqu/b0iB9XtJvbsIB+8xWbXkQlCH6tgYOWdT6y/Nk0RZNMxaBzywPlg1LXo
Gtd+E5ORwbshf/XbSH5Q3VV1TsMID0FC0D2ENWO92wtHhXvc7hTMssd117NgX7RZvKEcLl5ILyiF
rIKC1iDFXgloR6Bz1PMiv8fZht4pHRQDN14nFA7dh7w33Lwel79LVLSvHQIX1FU0DcyEFFYWLO6X
uijUv3Kom/wXAoSbnnA25NX/hW+8Iiac6W7wZN4dIror3U0hWyF2PTDmCHld0SzPiQJF2m/7aj10
GLq49QXJlsi1VXzHELxO/K7R+jtklL02Y9b9or2jz56AHqsHlkNrseumLurg8aB+tVvyGM5/le06
D3+O6i6ImDzJ0Aada6nWeY/FsyQwqnA4e/lw6uD77oAJNbA/MLDnuEgb4b87Y4X3axKV+g2g4Da4
Weo/8q8+9mZEyQVv2zjPHKhDbg1A0ug48GV4hPg+OeYPPLU4v8B08Wg+wH3CJWpY31Jj59p1PM03
wO1Uslj+FRQ1axUWiwULImkTLE7VeqXObgbrZXBR7fjlG3K4ScxeZswRv7uOm4/IxUsR59mxn9Kq
BcBmWUu0nnWa8wQFe95Ik04xHBwiqY9jvfjDs+OpBJNkGGa4Rnv+kzDzbsaXoX/mVp6fYTF5l3yq
yidprVo3lOXJHzb80T1e8WFXzlBWSaFwsgTdhr37hvLqw0/fjLeNSHbTQfVKZO3CXjj7CtpYyQ2R
+uChpSwiYHUyV4X8g8CPSSpBW6MCQBSPQdUoQiu+mL+hkMT3aYF/cr8SN3FJabrLcRacGo5z5SQC
SEtr5L5ccvejx0/PQlEIiH0pPuDhxI2mgMO1OqvwJmGaqC6rtP3V5OX01kXYh0mUpLY8wsCxxU5S
GdxtIDfVLyvz8lZaXT50CN/zJvYiau4xhoCLwJumMA0eB8w6e4dR/z9uf1JRTu9z+vJIgwKsGqPk
TGX2HJ3GwqCyE/xa39t1svMxrIQjXoouR7tLMa+W2zCG4bLBzRWyjo/AKHwRL1+5Yfs0jJ/pdLPr
lsG8/RXxg8/ALlyecBVHiksY6oRsrHZYgIqZ+tDtFPXrF6b64TdDQrFxzbBAh0tmCFJKskJMsasd
VgbAV08XK/sChAX3MBAwy/cVMuqNbISdPDkEnos5LvcwlSKsaDzjvDjlYeAB1T63qcpwnlFtcKij
2tzPHq+/ZyJMk38fe6W4iEpUFHkotDK6vGUX3DleCG/pxg3+Bs/tRR557bolkuDIqj1oZSL9UOKT
zj/joAnPRmL8hGA19goCQ+bZl2nwqveo4cxXxlSAo+sU7V1RN9DfVQjHZgEuJdxfVjfzn6RqnBNN
r7fqGLssL6Uj1YDY3Df/5M12u7Vl1/lPBAuC8sCh1METWCoIT0JnetmnidNeS84y95AT0AziQPSG
PSEWyXNUjcleJSysygMzKEeuIbJVe+wGhkkM+atgW+vE7nPprbd07hKULT4qO4uTR9TzUuGy38Ev
azOGj3k9T0kYBocERyI2qYprHY9uPFJFWM/xKWji7ElKvEdgubz6rcGS/RMHSbT18T5ds7bv/ptl
EXh4bScYG6nr3vMinZAvKfxziVoCOjfYkbi6hL2fMK5fGjaWW5AjPQHOho3zE1oNCUHPosldYs1+
8g0MfIa7yYd7Un0vq+MekplEJEf0xOWfdkEq7bXfIm8wD2Ho5NDetNc5deGWZpZ8j2HH4e+jkFab
shirv8ViKaGuXQQOY4TEYQYndxPfeilRYmz8miFOXNumLd7pv8NAzIcP5UxyQ0xh4na7ChaTest7
BxG0tWFAXlFiZbzlLzAODIM616jR5tnglscnq7ryL2wE4hJazCxDA1fdHpQL6hi0uvbPGnfN85ot
6x89KfHuxI6jrrAaa8qmESq4WVADA9YedWD30sVj824zEfFyYrdyw6JNM52lhIII9PBSPFMFM51T
NoDhYcnN6uxKEhlHXqw65Qmfj4+8iulnWtOY6uiy8pZN0Xr5UY1UrB5yWgOucip4Pzicg0A6ckU5
IBbj+g8rYoijMcELjBD9bQemh/60rjGrRHeCHkHesjxzYw74xgJz7nB7ik0ZLwk1PTWGJNBVHa9C
+GZEZVI6IsJdD2lDo8sE+Y/rWr3Hcq/uAnwAnKNFjLe381P8cN0Q7prKEI7jYgB/nCYxoe4IUOqF
FmgFzgbYUU3gllANBze0NGQij6TUgbTIvK1FxPbSztn0mtdGk2JrSec8l3rgaJ4sS35wR1Lu4eiO
/iMYhtWnfanq9Xn1CGfA0Qr1W8s2GjSO1xl9z1kjvZ80oRZwpBwieNyv7ka0lJDTiRCv3SN8RZxX
EPH66DpT5oKRkRrX4NKgqnPtgl7EwuWkZtmLYWrMHdVC9A9kqVOTbaP9fdklaF3LNg0DktSDAXxL
ngpn4Q7v8EBtOI7SHMN96tf/zBrVDyGvr+8g76OX2RHTSTiW51KhMTJ7rj/XiL80LW0Exv6HvCkN
Zc6DjR4H6dUfq8wLu28nY1/ZJyr9EpNlURk1HnTrfqWrFzfAxaIY7SH0DJuNYSSyPgn2Dv/oOKjE
t2DU+GfLhVhql8/qSzV+tk0xkERE0juKqkQ5Bs9BLTvJb23n9Y1zMg1zjmZjU+7SsF/ViWKrtX0P
p6Tp/pZTlNJ+q2xGvKFf0+ISrR2hc4Qh3rwKvW/FKFtG4lBGaQ0uRFXRv9bK+EOmGoAGSjevfdwW
XBeorP30xjKQO3M/kIJ4kM7kJY9YDjEibip3QTReaOr6FUaleJ4dr2hOE7W350DUGCD8pXkV2YSx
yhUx8cXeQo8y9GNRQp91yyVvZfTdGgBUPzVJjD81PbAhYmZYdz9WVnH7kOCzCM6wDGWNsyxiFugJ
g7LlqPGYt9+MdWb5S4SqKXbEkv3/jOfL6kndKB8uWgDdPSda4epjh1uIiHjEQLkJVBJdcp6895KO
hxAOiPJ/T/4UnoI4wGSi2jraB0nIVU73RL11lbIezo2g2wMYYABr5pjQDBCM9Zzjipo/zShC8wVv
w8855yzp9N37xlreyln4C6+B7V+4UrzuA4iggR0xxxR/bGe2gAS4m+KJZwQAmM5qrB89K3sTdum+
V3F8ZziHU5yQeACxiLuN4lQVc6XPOvfTf1jaVb3jSe0/cXAdL3GzqtveOx7+FKZqP9t8JnSRp6k5
kfAYXnpAAcc26trfE9CnB4NvoqdMI6V7D3t1fB8O/mw2/BQuYjN+SGBVnHryP+zirZccxhyjCkHa
IKr5a+jL3qOOygRsK5Y/vrWgkvZvsmYB0OIGmyB121TSF188ufknVw5MCbufRDwYzeRETYz0L51A
VMH8tLqoLtb1Mncn4U1/FDA+CpZvOegKwiYU3fMxel8c9hQkFl0aCiYUkWKu6NkZ9U6BFLb0iOBT
+STEkGMCdCYxPbtVx9W/8UnWtFcK/tp2V/cLTBo56P4Y52piYdbgGdoRP8wyaF09QSwRTbX3JLOp
5EA+sBFsOsnYQAdz5JCx7TsJuLVv/eYMVr6WeF/b+e9Qcxy/5jpiATzRgXOdyUH8zmK09nSfIt3h
UXN9NNQAnOkMfCIBnNaXq35mTscJ1XcFalg/z89JADzbbsk1uScWqCgoNVGA303UpetrRtML3Fd8
HceArl/c0ZoHDyS3xN1Z3yyGejJst5LKoqkavuuiDu9zoig1omGTyf8mk1cuL1S6VVzKElOumRsU
0iTPhLCa8r3KoDjuO05p+WHxKd4uffjEhzRpl3xfdzSOgKCgu+/HJbzn/aJQ08PCICAUvo/kFopf
ER4EZFE8s4m+wKz0XxH9KNEhDIpLzFVUq9BEXO6FSNAlvFY3R5rdu23LTF9dlZ2JWGc4XZ9pSFKU
XlpHPrH9TrJ94cGw/Rl8PXKBQBINhyNHG/ImEBcZeif/nHCw8XfITjj2ornTzi6IR2IKuI0IXkq6
7F1Snse6pAGAU6WznlY/cpy3egDjfYxGnWY3zd5Lr2vggNgLKGIyd71lv38/cPWYY9H3MedAwXp2
l6bZcOX6XT8AbfUl76AWM7IZcJw0oeshiXiZ+aPnbiw2JqjzghiHzrktIhFMR1cCr9ovo0ePF+cD
whUBkzrkono5N7Obz3DK/HIfY/xmeUao4+wFEmK6ika0lMonQrkpKQPed0GTXhFF8tdKtjhC8kBU
H3EJxIQJp9G/UbPSP1A9XSgkdsKajYeT7xYWyRZXZABkypFpVeFhW2XZfxftEk6nfGbaLyhsEHsF
bueQolmQgaUDgQOfBO/38T+SzmvJVWTbol9ERJJAAq8S8uVVu9wLUVW7N94kJjFff4bufT3Rp1sl
QeYyc455w5zl1M68zbuOWifcOA67UJ6pRnY7ZKEmwvMFhQyfBdwlBky3ZTzESCBfTb2S2kkE2iOD
eAz+WVkzjg5QfqEL8kTGFEXizqqZFXgYP2FrkqC+ajwOvWGiEqtF9LtVMrfkueoWO46CfJ2Cz5YD
CWxryyzjClHQyl5UxvDiyiKRiiC0wbMfqTqW9M/KOZjsZJJijKJpOlXsE6HPxObgpQ279MJdzkjx
Ab9BGT0ueH7bjXZzlhqlbXyMM7c3WQho9Qcuw8wTmwT9gWbw3sFkQTgyTz8B3+FyxxB2Bdlm2zja
UNvXPVvWgafhuvLYFqcBPQIuuAG3LHpZFfwJymz6ho/itO8WhgrMDDUfI2Goc66V79/lTGj+0VnG
qBS7vmQfP9TOWx7L2Dky3c7vUlpl+tPC6ZInxCnylng+sZxOpuSeeRH7sjxhsevhA9swvnYZ8BnX
fR5qC1SkZ8+4jVzm4jtOLO8DxYz10hQSZajbu5B2wY7czyPkkxScKzvyqW2+GxBdl77u+j1tF24l
V1TyaNA3vKYpaHyy7YcwAh1hCehkbuZu0biUj6nu5IoHG//wtrAnVv/svpwdW96l2fEHmutCc/uK
EF6Jg8LyyNc0EaS4irkA/e/5xbn3tG/tmzb2H5UZyMzm8kWDiLxADm9pWDW/k80EGo9x1yDPEyq+
ZP4CToX1g/zjsEivT3O1Tt2N4tNnR4gH8X3Sc/nhhrvNzzZDiIvo9rb19kfjQzb8pgp1w8cByWh3
nZOx8C8BvMr1NSDwr//sQIbu6zYEShsS7OQSPUpd9bgy8Y0Cu1s+pMTbeVt+/YNxiDBJaMC0tUJi
FY9d++VWC3VGW4+9t83avLiDkqzGZ2d2mJgQzleBvPIEmkrhdUeMtYk8dR2lxhh47M11wz+4Ka2l
+2qtdf6wLIznIK00bqTBHICKeIqnQdcnY8macZ7HR2QLtwT6wQ8MeptVl/m9HUCheYGEIWOUYEoe
uTPWipzZFg3LjoGD+hQgLZ7xaxbATpqQUdLaS/pFJNZRRb0AN8fKxgO4Avp6cM/Ff2lozayUSeV5
mIa6mr91HiCym5VafEg3Y39w7bE0e1OCBN6OiPKdLfVu9amVhLHaNjjGp9ILCE1n0vzIDeFfS7pX
hCdOiuejDoofALX6HqD3TGwrctwnKMZ5VGWc04RTDuvV9cOCEFbfqg8Obv5d7caYSmN7KfCYQGLh
YBIHQbH9J52wq28SZdzPYcH/TSPMzzTT10c2Wc63VHcreyNjcrnibGifcMN8o0mdfqDZp8cZ2gzD
+6I8l0hljg4wQUbwbpszPJ68k+/7gH6ym4V5E4hBdOTZrdPF7rPQ2Q1WQX6YqRLx7LqB+u41hzXK
n7Q7lgQNAr8Y5btkmMCQaNSS42GI1VFJj8W2e8P4IFPgUzIqTv+tmVu84lJdfsBMWtAtvNhhx4d5
RQrk1Ggms/BxnkR97fnYn7BruycqVEoxF1wQrjSRPZdm8r7zXBLaZfkmvA+FUcslIWjVP2C0xbYy
W7M6EEM14Cxw4GT5uHIeXLum+aJS2LkpWvqt0OB3Ya6iHDXLei+R3FNpQnxmlY7EzIRpxdpKJGvk
CseoCE1R9t6kOn0r6fo55PvwIW3L/tq2Gdgs6pniffSHj6wrPb6uAkFD3zv1PYlr7idZ4OWf1Jlx
QPpDnh0VkY+n1V3+tmkwHfJk9Z6J98mLY8CLt3O49YZN50n/kbxCZDcK093dKGjEd9OgRpxbSp8W
7fCt+u3wQf2x7DqcMXtJ4O/843WVUATAynXfwAzIN4nOWI8i+0YlS+w2ZHcvI8gkNPHRmsnTjKxB
XIPQnR7ErclCN8Lzm05gKBEYhxdZ5fGLYJKw4ZIqI5etF7sNEkzOfetkJ6b0u8Utpn2V+tRZWMw7
khjTNjgbo0eQJu6zmVMAcO7SnK0xS94Wo65Yray9hM93L1A9H+vaDp58zOSHtWwWc7KJOoo4i0gu
zpFK15HtOPKc8ftAMGJ7YG9cZ3LZxIw2ZYZb1m8Lx/AZ3B2/LZumlB1PlwXvDXvM9egi03h2uayO
eRqLd+QPRFcgemap6oP9UN06FtHkuIFL9zh8I83sX4kVRQpUqvwdIaY81R4M4nKUxkGFDxoSiXf6
y6Yo3WX10BG8jB5O9XyueoZllY82ummaqqhxHChYhT8R1xpMjINJLCseMTaMkUmD8CVl2URLb7IE
WZil2NjnbpmS0wO9C0FFJY5osqa/Zm7nbye3K8rZ4Qu94byT5TSjVa3i8M0KYtRqifW83v5SRJDN
QhQG78iNAIPtglBjFgsguAH10sGO6AGGzhwLIna24OrkBTkFjWjgz+Nt50naZDk32dnHaMNHXaHl
VhkyDiEpdcCebnvDRNsFTL2xSdB4YkEFLJq5Tz5TMHWycDgOk45EhL49gT7oyXkZh/4pTNYj33W4
a/WKHNC3WP9hqf2WSAOizjbWec6mM5ZqppWtGvJ/gZ32G2uQXH493+oKXbm4rksYBNGoJnJPIB70
WJn0lvaz5EIDyPWR0O/eCraRYHBWQpSHqKSeyNEIPq3eu089bS7gAhJ5DhObQ9UGYf0gRmT8A9Sn
Le54CKaoau4plsp7b76ZzxVSi5+4tfm+PeK42rAI1J6kkM6GvsETbZEUmWvwYDJbAC3iM9gzdyHR
82Y0KbVDBDIAUS7iwK+uReMXcC6LUp4Cps2fga+by+yPWNAph3+o3Ovfqmoey5vDklc39vk/E3a0
EbZlf01t+dj0OvkI4JhvBjaij3Ggqj1kdPKEpwSs6zb3QiMw2DRc6pn7U1t2+cyFNZ89Ki2SJMHy
bMaObJ+jdqifKW4hyTk+uBBid25XaMmN9eYkAoAus1y+wXA4MqUQDCD5mKtmdqGXbDmj7EFtnea4
FxCF6CgtfaYH1LYbSvrwXc8JVoKx8Y/IgABw5CUW27zUr33Z02wSCNQjPvJuyNR1ynaN8jIOmf9/
IypT/mU5FdY7d0nsB23WRGJoYGZEkC+0ee3A5pqy+gfiChmhPH43wase0j9FHMsHclzyF5e1eVT2
cwB5nPp/3mrUIf7O6dc0j8pqTGlZk5b1LMyGDRv+7lZZpL9zLIcrvf5nGxMV3+dgj3HUUyGwIiWC
oNJfLOInkn9Fqy+mz0n6TtliwwZgQPe1QNlJt8pra3MRPS2/Hru/TIfjqA+cCZjVPLYvmRIB1Kkw
uwnPKxRAfn5Di44g33GHy1fPmQjZ8bq2/NK5nR5W1PfbvHMZbMM2aw4LJLOnpDPtC10KZ4kyrflL
oofZtOOKlMDUFaOW1vPSLeeCT9wOgJ9dv6p02N/kClu6ymlrLGBBzaLjyKos9B3kKu9aWdD7oGWt
2WYocZYxs90Os1aEmLjfNSbTGBqIRjYiN91WzSOJEHkT6GGXrS2lbIO6ikSuNhoBVnKcLG/A5tA/
OpM1bPspxNo6vbcpobWgebCeo3aCfZN8mAlfKRS9EJMvSuV0ng08c/bsiuMMT4VtvcqFtY3jmOJO
+I78YEaTfhpftKdwCJU52GVxgBB5kx8V/D7Yw2X6FNcMw/a+hL/YaZw7W9LGkMbEHTk8EwbsPNMn
sG7WKWPx2BysgfGga3x1LXFlX33HS6MQ/xu5XCEMNL+X76XuxYcFrs06lJnIf0bjIrnh1qp+C6+f
7jPUWCFwd2K6tpJ5/80vTrFPAkfFyTFmD/Wgyos7Bd1Wm4BRP9wHDB3Ad+KBJGmwpyPCfdO7Nx07
pNJsbI9ZHmAUyFh1VX7iovSb/0tmhFG4Jc+5wFjeUB2jqMo/GLzwHxvD52pgc0rq7hmTALmxwdS/
59Do8ajMC6P1tUj6P6ZYXpP4ViPkvGmHCS03QmDXixaYQjs1BOUJ41nypFk5fN5CVkndqHzG2rdd
g5xTjk88TpRcQNcPLBmYagSiIl9HtA9dAPkzXwr9OsGn2BaFcbotwgT7plNMX29avzcsD0t1jhl6
UE2Rmk0gEIjXuxWM+o4glP4HA3ZoWGYlNQdcmKEE83xnoXcjPHbXDvP82+ic3eXIX/HrTRlPVkbU
uEVWOwQsvDpfrSmmS8V0xjlQAgXgudmE40XjAUdwm1UWE110JXC5f6FPzO/MT8QhKENPE3TVO89j
0HTpqbBZZ+/71XUx8mCEMxsbm9Y/abtcRTNi0mhMxfCXx9euDxUb+z8yz6b6SxhTP67d2j75MB+e
JmQn9HY6tHH2B1Nxw/SDsDmhZnNJlQoFsN4cFudEgC+ggJGcuU5VLzSObse0o+UGR+Say6Pv1DeK
XlxNFzNPc/g10uf5CKV63Buolqzriux2+aszXoHV9yHNMm1CJjKuKWBDQknrS7YE3Lz8gHlePfvT
aIBwrG1xzqSfwsxrsp9Fpja3Ktpqbw+Qxiuf8ADIaTeBE3snjY5ay2CA26eqro90h2ikyfj1H+0J
9F4wuDmNbbkG1zQpPIByBrHfVTD6zTg24NlQTYyOGXfIHupdPNhWeIcCRqrtQNL8Lss9sZs0fTd6
QfiFRUbk357GNWVUh0TGCVsom54iQs3lOkSF34R3a1rX4jCY2f2PvWlzLpwhowMk2MNGQS2nO97C
G/KYEII91JL+N0Ou+cgUhyyfKnRd9MKxgzYTogMLyABjEVnrnWECJGAVMNbB5r8dXYbqey/w1080
Nx654e6q/pi+XOooEbXSj9OAeZSQug417rApBw9coNdl+Y0MJ+n00girqyatcMGDeu8AxqtfWWSR
ds2LSCvyJWhim4/URV2AxKBlmYKvgr6ff7yV2E692aoouUhw6reyZyqlUfIm/XKiV+BjYo7Kr9BM
mEdt2XXYfDr2obi8UrdQcKRArW7x+9Txs5MUpIxHiKvSWVPaMoDOjhwNVmIzIXUS5yVEU4FlGH1k
+geOYh6/xdVows8Jk/xwNhNyfvwrjWUQahtodM3EbUROoTygDhimY8q7mlfseFJjAedoYpHdyzh2
BHBquE7Q3AIyIIpTkWT+TKLVuoqBjCXdzRWRWUNWUsLxP+WozpWNnZ1yI4mxgdGGmOwf20ih/ptK
OCgToIUsd1v0HKWa9EtaxjpGX0F/XHjg8GC/dHtGy2DAuXjWF2Qh4c2/QhLmS5gLqz/qGHQQISpc
JxuaMBvLXSvCqFKaVKQEncMGoyxzsXROGCAjku4/i2S+7aVKae7pcIkp7yBfUIHhMHE3Q+fp4jhW
0zrsTehWn4RpiOpkFSQV2PiBxkjmosiPdNNkJ6plWvMHOHe5f1i07wSnGc5ajKSzpuYEKCPPxhnp
UaD0sHjy6F6voHkgP24stx2GSzXETHDQ5jc1jK0gm1/wNaEcro2ihZbc7ONDMcy+d6y6Opz2gZWt
GoNdYz6lHOHzbiiYZveO7mU69rgjkeOXnd9duxuto7FvUY1oXm0a55sSmOBFIs6xBfGWbPF5JMPe
huX11WQj4hAXvDV3TeXJJz/1lhsza0De1CuSU06Iw4Ll1LWOSve2nMrqjv+k0kSKagS5HAeKSFNr
eOusxX9GAGWmVzKK+kflG5c/ihgaQCWOow91XzlA7UImMrbUNPwe8jIK2lJMnO1p84dioR5/R5g/
vwTU4YaSLMcD7GQY+O+RKHTvbZm2oG0Ztj/X1jj8C138IUc8r0haSySlD8wRnfzR1ZLCxwnmHY9d
+o27wu9PFtPVjWqT/DHnOCgPZirTYl8TffejFDk5UYYHkZgLRpfJsYDrlmIDzfic8IerC8AwRVSV
JTM3WotWLv+Yx48vXaKb8RAuXfADMU7gqSZBkTGjM1BDK+AaIkoT1ZwaN2/+9sBFmCsJi2y6fp3E
RbBl+8JPOr8sc2u98dqS/oRaiISzYMxH/9R7sf0w0bW4+9o2xSUdYP9SnbUc9fzyubt3dcGGuGNg
gGUD2z8LDJ2H9yUkNitKsGXQKnIC2ZepXJs3HDqKoT+NEqpqW2Y4Wmbfpm+TyqFJIqGteyAJIfeJ
cGoRjpRK6u+YEI47z1PxefSwknNhTwXcG7vBTqh69paRX1vqdU2wdfDvwAVCVGjSgFcabf+OPAW8
UsqCHHhz6KSGEV6pqgh1m1e8VXDRp2M1jtWPVc6I00Zmszyz2WxjHwJQ9OPmeFTx0dux/wrDvLjy
i9bsBLqyPxP74X/YHj3ckSGgRIPUG8THWR2M+65uPWsf0AM3h9VhyB7hTKH7dITrzvsOCZzB5yow
+PV4vj+zdYrbS+lBBz4jgk2Tv12XVvnOGqYh2VmT1uUpBs6YQYolhA2rxWxfAZ3D3lbs+m55nhRq
IybAZ78bNQMRO7aLbVlSEm4mvkxQoS2YcW65aXjO0W9dBMTN7GBzK34ToUjPzP5WvVCVADQ15e0T
D6NgXlFbNXE4Xl7iip/GkO1FIKgcnDKf0RZXNue2WVvpH/C5QG7mpMRd3HPyPuMkqD7sxiPzlqcX
Q0FiYCRFJIVBYuNKJB5CcxCdTJJlyWu3MHrejeCzxi3jA+cpAxzWRJq/4TUx0Lmi2XGTLehY+94a
MoE3JVmLu2aoKb16hq7VZ+dZXfeHcWp9Zw3rlODfmtrsTNvn7jROjeHAZI1nj3VYPYMAhRPpIse/
YyInznbCqWGnsfm2q6DESFOuzD5tPHRsgxb4l7dnLqlPmn0h6hnizWwklLh786ieZPcHYJha/sq4
IhBkU9mM8L5zxyBToPR01JGC0KhN3wkbzTQs5vRlKGq+jWKxJ9KPXDWH0HhCJknz3IT9bplw9G9s
qKfTtrQqsxzEZMX5wWRB4BwGi3GY1Dw7m3bSw09gs9/eq7Kd7mxEOe13yzy5QNCQdMOJ6biV3LUE
iqqDY3KlqKBKIDITw4WXcnYC1E0dJTfW0hwqn8I1RLAJWzdYJ8xkbb5qZZJJHFkLDNkXG95R37sK
v/lRSrfxXnKGzWIjurFdj2XTkzHmNFPtHRfR5cGJ22JiIJ7doKZDQj8Mi0ayL3UESPWtaFv/tcYW
Sd4UUKjkezBj3Z4Tbv9/BLWwp+HH7q5Wh3oz6qGErA9uUot/KJPnxzGZgEq3GWQXjA+2eFo0NINo
nqDGnLtG+v/QMbClU67I/K2P7DE4kzay+l8aemg0BkigBiiGVA9VmT34nWvEznATW/RFmOFsZL3b
pUz98xqEZCFTWjGBy7sUqB/M96giXpLDgIhke58L9p1XB+DaqQSJQ/kw1b+zjyh6Y7oBDYnx4Dnv
7KRmNDC4I4DEutTDYwc3hIqyMpTEmc68V/6m+Dp7Aiwcd3YowMzFhDnlQdCMzxlSwVO+suW/QdTE
A/b39K7R9ofQrHqjAX7j4zrNcFfIwtMbD4jLTjdixY5vOecAyGDCQa1QutdBbL/jRx3y52UUHoAq
5uBbybnLGsSSjz50IYHzuVIMwhrryUaDfpczTy22FYO+fWvlBBLech+6GtHWrmRMfkIukUIamavw
gGyMvb4T5tXHWhn8rZVDZNRhMrNV3HWLg1DJ2BDDBh3yXZg4Xu0dtDTdsueK17JAGbtiR2py+V+h
8USl1cyN1DT1rZoKPm+smAc+g34A0cYu1WHT2iJ1Kgu5yaYGllldLV/KqTrAuytOFYE55exK5zVh
1L2Lq+BGrTL2GeUU1IamCj/gx/yFdeSCYTXTE3pD3v98XHkJmNt6jzNN1AvY4JkDj4nqHtFj8jZY
g3soAh7DYlpSci6qzIahn9IGeK1T3kMxQOu0hMN/rTcU57oVirVrgVRzF2ZFdRfKuDj2Za7emqDk
DmSRje+ogxS8mTSOcdSCQZpvuBP8XeYhSwY8FIcbPYQSaBoGokM6kkiNEhzf3LB2xIAXU+PfZzYe
Z5AaiNcMZhk2KVBKHHfdebHLTQrM4CErUvWYIny7C2yihphOQy/yGZmitWz1z0i1MUbUbcurWR0w
SFTiofvdMF51KHn5w7azIxlNNVwWDMraQ8kjIPYo1+OGb09zdyy9hsBTt8Xc7QY5ZvOJda6II1NW
A+BZKgt8MLwbV15r4hYZLRft3vjpKCLf1W3xXSyGPYJnzRy5OeAtgAIVEYWvGcoo9DatgU2GNlql
wDsIfANBgHrsBKTXY0g9i8bVe9vm9YtoPqrloxdtWm/ttQ+6x9lKhumOWQvGDoVjz+XZD1E2bJIY
S+ohsW6cS04CqFUtgxRnW8oJRQBDnxAZpXDDg9ua8sawJeWH6yXxHqBT3NZoQ/pfmOAogx3QLrcA
IE4QUhARzYP9kDFpJHvW5wTdopeoAJWF5KDRc48cyU4tDGl5DM1Is+srNDJmUT5/vE33eZsjI1fa
ZmmlF26jyh4ZX0E8Q2GOYDqqZeJfoWmxSeM/n7/ruuE4W4Kw/XJi1nxbuEchNwge3valx2fLzzsT
zbmb0e7i98KOjC0VvyzokMDvxz1yS/cKjSxkNYdyI0Hnl7fZIS0oeXac2awo8yENA4i5Mcp6n/uI
15w8ZqieqZlgMaaggyK3lu5yxBs0mW1Xz4NzwKMqw4MD4ujUhABeEHakxjA60Tq/wx2h9WEo2LHs
7L4ljSJUfQsmJbD6R3e85WMEpM+/VVaLkm/ANvKi3QK2LEhBZMG5CbKFk6QV4kCMDJNEniQyZzMS
iZ1LR7aixMpVd+kvqA4wzHWwxF8CjBlyk0FnOsrDsmT75MTdqyCU8HddegDa5Dpx3yPYbWjwfde+
fTYT+G9rMuD9oeoscdR1UHDPeukzUgQJ4HP2zbKSF0Qr4tIxSSo3Xlfy6PaAJoc1QhFLi4g8mTKQ
dF+zRnC7JXw+J5/mYwvY4p/kh/2qGfsG9/WSW/OFQxN7NKlwLoY7GqxnXm/8rP7cBeysQuJeqAjC
zCKoRt34ACgXnkO0ztDnYvY6PE+iOE0aHNbW9Ev4acXSkls/v3mGULLWHmzTpZOsGvr2E3kpoDYq
BLEfaSkIwpGoEYi27sJh76JxQvDpBEuDAmPsA+ZN9DO7oXHhNckSVNRmDEoYGkbLtLj0DEc8Bt+N
lx3ZuFni5EmFgs/EbQXU0Jgg2M3twCMEj0SNW1ZcjcPepupfvByJ/M09OglgeRx+nCkOouI6r2lv
bWr8IGKdxYlT2jYhOgk+RwV/mjzcHd9DU0CmiVv3hHjFSa5ugLTukVV7T8CG13jzp2c7jd4D+5Tj
oSgDGW4RjyiPvSxyLMK3gv475SLpI1AB/m3kStDeNkV3fJ2zkmBIPHyDd0iUNXk7ivDO+ZOB5xev
Ni2XBSHaz0LMCzyfEUKUsrgbkQGCQ6IQPhfK6n5nZ7ihzKu5PlAIJtfRxzCyaxsbXzlkmjm4E8rO
ggomtSnhNHimXnZqbuDN+ugBWc4PN5UqFan6B3OYZR6Vgxecl0rG/2ZvzMmkKp3sd0nt9q4ivJpR
CpQXfvfVLWPyQ5FTIgkK0QJ1bFVZssAZ+0SG1/SMcSXMI6yuyNXSxLIgZfjZNzMDY5jUtuiUYq3O
VYI0C0NFu1z53/znEOFtu1sdlHT7lEG03GKq739YxM5WRKmivWi00n58ZGxbpGzShxoIqz15dJM9
qqR7mQSV92HFmHhOS5Ez4HE7Q8A7NMix2M5xPt6ZCYd/tCA7qXeMmFq9TXD6vaCJoPvNOwh9Vuq5
b+XiLZcOjX4PRrb1nyA1E01D9oYeTgu1KQdtx7IFlBayQqiTY3okraD/J8Ym/7H6jFp46pFRniQG
Y/vocVu/LqAr/4EpivVTLTHKblpZrQ8jRcxj1+feQ520rCNiDlNgNlNjPSdL21h3Va/L75Rk+P/c
ISEATLeIYxkMtMQykP/pRvD7FZI80xMoGXYWVDUjnJ+beJDX1cryB8VC8S9cI/sXjXr9FCQL4rQc
s98BtRPUWpE4JIixsIIE15E1gvcvu4G1Ql+NrNGcgnrNtW2KWVygzjvBLUO+pXR2n0sN4HxX1ArF
Wmu5rDa7FsTXFXambKMOseFPK+jLCaIQ7ZtN6Ji/JRwj6/dd0LPMyTumQDfNWfiCD5u0Ls/OE6zi
+FWhkGRo6zALG+FH/pKmrFVxIwxtFX7HOuuYocBVWp2Fkk7zCTWrmn3WKvWgrN79AyPzpWiWV0CM
T2WWz0/WvBDe0M32HdoyWD9dmjzil10eOh6pDLT1XJxKhLgnJQ2SC9TK6ak3vdpzyxRHxNj6SsLP
8sI2f93R4RFTOfvWFwJGcSGkl/NZjmrX9mR25YCn9nbQL++JGl6n2p3QLeT51kkd/zJjHbpXdY/u
uQiscx3MIhK997nyoOxib7hqgDVRDXgPbQLJdih5apazTB7Zx2pMNKGfmg+MCu8s7IPfEqvTszVA
KqC+z44pSkpyn8vwq1WgkhLbsDhrGd5u4qYsOVXHfr+ErvrygCq9W2l9o1eNsnqqbV/cO1Mab5Fz
fcUB4TTgIv0WyWoLAYJRiL7D7vS6cuNvBtwB0LWsLsKskZNqOGe/jYAutyyjdS6IS3mucggNouyW
J8SDpGN0FolCQdBd0GFXl6IY85+2TYB/5FV+7MgEfLTMuL4rXsqINtbHIeStX7Tsy4n7E2tDCnb0
fc5wLjLX9/7zWzFcYCrdYJdd/JtTyUdJsHaXUAf6TuJGwjDf10dEXOPbiESMxW6vH0Pt01130CIt
4Q+vHVFxYDRwnIDWWfi76p889cPt0FXyj0A0uQ08JU8wuJ2jawbnLc4T9d+Ix+3QSdKBkCDYT9Lu
iz+el+sPxwvo72WD+1iyxG47q7ySE6YPqxYYGnBJ7yyQKKrV+cGu2v8IX6l3YCQY4pWMJC7GwAWP
G5TRnnFcpr1IuA4x3ATsL25PPA/xRoelRBxLqYI2zEGGFpmisO9LbbI3mEAlYmkKRzQl43601XD0
VD3dg3SF6TsqBgBkETFIDJku4u5jd8HY5AT9YEH4kk8BK5452FAuh0/cLKqCa734D5MbXEecJfdF
umrFqdxPJyms8hs97gv+kfbTGfHhhOmITLaZT+QzxW9NEe4thmifHu3QZekreWgQRGAwZVqLf64/
8gA94Rb+yHouZ7u0xn/YAPGs0jOW7tw/ccZ9+vWavReeO0XAaRlFSRhQNRGLUJp7puvMuN7mDHJ9
WuP+ofr3DtLVnAsQBnGrOr3vbGPSk15KMFIGkEa1s5uwPIIO1k9kj+EErSb/tOIN2pf2cMJsJ1CN
tGEekfpN0zb03p8FTcgnP8VE4oJ1bbHmfVoFLQPiifqOYDhSalw0NUD8RsxENVHPx1am7tEDxUa8
N6RClsw1Y5tkWn8rO12Q/g9mv9oaG9U0vtuWQDVOmqxiG5tARoinkTkljQDX25QtV0U0OBG4VvKu
Oh1vFyL7XguTEgi6etr/gYIyPRYOW8hN3a1YFPDEMZFHJyp/kr73IgXPyd547ZBD+0+c9mttq+e0
9cAK9OpOAxtFalORkMG/o8AzpsWWgNbhPU9rc+U3URvua/9g43pnwOyZv8IV4Yc/IYRMZ2j3WnuV
u1sTxPwJFDG4v4hmonpN7Fdn0Zg4PInJU9bEnhKE/WLnDSrsHIbcipDTz//Qg7SHQFZzVK4lbDyE
5u1JJQDLyxa1gtswgVWoGDRwzMfSE6xD+2b9FDM5IHOMIJ9lobywnh127kQqoS0RXPjQ1k86Dj8m
D6j/QPf0kiVB9o+hJ/qJNqP/F0WT7/1M+REOA7we1IQxM9d2+JE+Q2sqXvJtmMyT4KN9UH+Ng9So
p1DFHGBjFCVfCBFEu8Lv1focpOhuChXS+zH53nZxqI/JVP1fQ4ong57oPRuF+cDmR+3Owqo5cxqn
X2Wi5KXrzH/CoE6Aj/aVubZz0ZJo7IlggH0MdG5rD9JA+KiTB1ZYWEEdduYRai18/aVY9mIY6ge8
KuAnio5FSp/iF21yVWus0qzmwOvp7yHP3fs8MPGj7c05EkEr3YrRewMFm7wxgGEFjeLt0bLK7HNi
tPA82x1OwgpGvIZFeU/swCOpBc5TaXz70C1z9uRYtnmXJWLcobCHG5b0hnq12uCig7w7hCHQXgpB
B78XSIkHjCU4f9Votsx4mtfGFahhi0nvmjCWW7hOZs+8TT1lvBNUyykxiEi2cc+tfv+viIGAIfOZ
nBe2MzFGcmMfNYPBSJZD/LKWAaiGhHQ8dIrxvfGJF6adJh0JoZfzjQcMW80895SJ7shphTvzAmUF
6g0qjfkNlFqTRCqk49x4glXbkDju3bJk7T3uRXb5diKjlaH7g5W09h2Uyf4yz4E+46XQ735HA6ls
X++YBC9fXZI+A4lESZsET+Bxv4TrtehQGdZtKolFR6W1fInBXuwHb+kvjmy5fbgG90qNzsleypeb
OXhHkBWE+kJa7E6G6bCEfCGTX456204JnVng9eHGoAB7zLBTng36hqvvDfafYegU1HgB4nAX4/Yc
NrWiAb6o3FPHoK/FidLdPs5Lp8nJoL0/0TMJyo5GfqrViU8FTv+zXml9QtYMURcrsxsRdNjIlLvu
eWmq4Vhn8/yOY78+BkMN1I0v1ocwyEL0Out2vQ87VupittJLFzbOay4DPm3Q5yFjJX7gG1BjfLS6
wtoWVvo6Z7AOiQ0ADKrgJbnbSRAQYQyM2RnDFrLXIGGp7zKKBM3qpt+6j5vInuL4w4jhAXyY9yyz
G8es8uP44vQqfSybsfqDaw0ZbAnMNBzJn2VlOzZfdc6Qhm2j+C0k4Sr10Iz/4+i8lmNFtiD6RUTg
CvPahnayLa8XQtKRoPC2KPj6WczL3Im4MWc0rabYlTtz5a7z2wIidE3PhTHGVyo92ChCPf6mdtv9
guhymLi4kuKBt3FjWeV8qOCUcFHEIl2hPY7Orp+pcTtnPXuqFbm/k7F00h37I6obsWpiYDTqGRt2
bLuSLXS57M1iSA6xRgjlm5Ntq8xyZnyXvFXilrnAWbz6J03VcBB68F8HreQP9mD8FSC9doIg+d9c
WdgAODO6zUBd8EH6ztswEW7dhLOYph1p8+KKTJLDCxem8WSTRPkYK6VwSAgjjrxaxHdy8lJ83lwT
9pQbv6ZDO1CZ4bkP+Jsgj3GC50x8uqIlwCWLkVGxQSyHDc17TJHCM1dSvHDOkOxwJwZRVwrjkJSW
9RdmE5iPFbhOE0DKbB6LZ5d6d0JAdvuEfbmDLhjPAC1o5JalHmgDpqOHtWExMrlO3ZWwzPIITM3g
dj/7KHtFoU4S8hAT3ezT5dAEO5oFYxycyfglnNKMaqeprrX0QskbxEx3iWWx+E0C6g7quGY86GQK
lTn0TtRch3dtNnRfA6+im6nw/RciWONuTgaWAly8BQ1PDl+EtlvycIOYXG9j1OuvvKE9nlWUvrEQ
k4+SfMk1S+lI3DmOWX1krFV/SFWmEQWYrNlyc3joGzAMdp7Kn8Z2cEEZ41qeFbsX7HrZ3RJqSitn
w32t8L7u6qEcoyS0/NX+1wRvGDq6F1aT8clxyvh1bse7ul6G85AB8a8ovflOuDjvSXpwbMy9vUmB
ZqygFAvUTkALtJUbwxlrZP/r92qM+OfiZyMwuQ63gtq5Ebb+GcayiGzu+qS7/PnGiy19qhLe21PJ
2gYJ0h7uJHNRQ3nsSuNS5b9prsa7CoLfrRCkxzB7QlU3NRHDosx+2PhzusvUWDm6qv0aNSWyCHpn
DSxrA/I5+UXJyu+5BjQfs1Y007TKql4WZb8SpkO96Oke3DYDw3bY+ON9CO04X5PhFeKQK96Ugc+O
UL4/UbUgvHO3oG2qmPdsNZbJ1W5Ue5e1gwJQr9tyQ//a9AhCUUU8oibFC0ZwRlkPh4OP0oSZ4f88
W2sv/VUHiToPIEf6My2J45F+mfK2gwO68SauWRvAuAMUsqIyOHdl8pGLkUJkgmjepkh0Eckp4YaJ
JPwq+q4iQJuxp4XSes1Bdx6oHAsgQ5n0jxIK0ZhP4R4p4hZkRjY26Ln/uydIcjiKHlysreTJmBy4
lOMfKtM4PuIyDPWVvpPRu8FClO9olYifoGxYTPoQk2ow/GsvWbctgEpHned01EIEayFLkNEHbdn9
PyCc8p6eLCE/1RzwddPcE3j+X3pb8iN1zvDOOiTfFXxYxdZdAm+fCV6LCTLzWwDYlIJQndSbyfAY
dQds3chKk9ugKVjOUXtVc9Ch1X+nvNT/350En3gEXQrUgUdyhIz7hZBLeVqMtpOotSFLK/Yz1D8y
3zT5vmPf+BiTNPqJO1ioeRt7MPFK9y8RY4cggyR+w6kTGhvBk0NipW9PPhl7L+q0/wm2FNJ8PTuU
DYGUOTrU6/GNShnb2DUQjmtm01hAq0Ka9IAh/wJPaazbrCE8sQUA1F0WunKepgEsBHmz9BJK3f6m
Xddf47DKieS23YfkVDqTplW7hKLWJ+o/slNIqPeGFepwMDzmIVkKjJiza1T7wB7ksTC7rtyHbtNd
LcNbXo0y8S5zbogAYx7OQcwNJe48pBSPX0lvRnDi092ghTw7dom/TOvhiivUPIUo0e95m9l7wnQ5
ynbVi7siMwaMnUxm3kPjGO27ZFHJoYWE0sTuTJxkaeRRY7386JNk/vbsYnlogyG/n5tFcCbQaxG0
pnVv9R490aqs3lzqVHdD7P6Db9XTSwHStC9748uYKL/RjpJHH5bYatqvPnpto9+vHRVxmXpIVyL9
zjF+sAmo7ItHoeNmUo4ki0/iDF5H4oM0A1/xEKc4pjZgI71TojwHnE+VPa4Aro1KqZXyJr7ZmdWA
1yBm1TNr2kXwQH56eCau3N1W3PHo88yjZsLGOzpHsDDOYcHrgGjkzrc0UKqvpc8M2BELan8WKiIX
+E2rqmeUQmRMCJrroDqZvMzI+4dx6tyODZYoE/EfG2fhvSpuTeEGnNoboQjS1AZpk484btQdeeXp
cUmT4VTxaqtIw1Ia4nqkyh1YGjh8wTqwdJmCPf0MSzSWXnGQYTy9AFEZLpRel1dr7R8BxeFieWW5
yyYRkBSaWm+FV0Pg7oDbjDUxIyVwFSVpZSpmuHkTt1bZEFF5Kj4ZpCYdVeNAVyB+ZOvi4fe2Ittg
3Q7fgFG6Y5F3GBsoybyz3Xek2owAtFQTSNBgpnTCtYObedI+IA0tBep7L8cfABqWjTXMS/nc8eLt
u1ri4gm1RwHGmiGJXFxSb9VKu39EcLa8PXg4+4zfjB0QMnQpqP0Twgz3khHpmV0jytNQ+mz/ZEZZ
2zehxekRBTyxorSe2mY74T7RFyft8fRSWZdkDzhvbBqUuN/8OJ5lOtuyYJFyi+e/rwEPp9kHSiSe
J8pI02VD3AdDs5VrUW7Lhg8Dwc0rHpTsiFzMWekQWssneIgI41jweY7xJVMxhE855HI4LNq4VcWK
l8Eli8Gs481GD5OfP+WhO6BmWbJkN5OrLKWTJ8XHUIZd8jjhRrrCUMIgkeYGUWj4LHvIgQz9vuNU
xwZrBxNKUQU9/jyrY70Xgkk6lYa18jP9cPkluEBuKFiG6dypxVrOsCybZ0DMAOE6ltXAE+p1Est8
Kw4egLyy+SVFxdvSTWENASnLDX7bYiI/GXK7QvuqyDJebIKuPAxyKKkwCpKhOCqgYODvNVAwEqAN
2DcI7eZh8noCKlmVv0+YVBkLCc15qyeZTjhVN+FlkR2/FWnaC5A+uL9bSHw20hnbexy0XIH9MmTn
qdwU0kdrwLbY6zkwf/PeoAqFrJR5kSABuGvWDXBK/iNJ2vRytuDjlUKcp2n0/TuSOg3PfWNRpGwa
vnGZLVXGe9uzqnLXgUZpLqUV+kcq2cz2NOUFFDxfS+trpZsy/aqu/nPE5EelRxXGJmO/8MzqtV+o
ooGaELVUqE0XaZnun6lGri5FGjS3QCDcezpa/LeEw5wrLDrocx9zSdpbWI+p9QVWdhBlDcwm5O0K
udP4AHZqnuDTKoRWu6yDCNOlFez9koXqDtkLRwY9R4epLaYnG731xxjyF2qCwbckIVoqWXYSDS7k
FDV/gRY+Y7rFkx3n9oytttVPkFaCC1caBo+Eq/kb5nkKHKhHRVUDMx/nah8C49wUtvPGzRGBQZXG
gUk7fJWd/pudTEZ0p3DZ80a0dbcMjy02e0YJYg6o30P6iO+C6lUcCOmvM+Lr4GEAXO19zxzXb0Cd
zoIY6UZTtV070wONDttKkBAHDvdASPIarHHFkCGS3O2b1wu8i3rq6DSHi7sv8VntrNEjtgfzkLrF
xI5wUBFy9ZrsaPd9gSUkGA82pYhgKb32jkyL/9AMSPDbmFYu0AXzFJEzecfgON2iW5uXLGn8kykC
690dhvgMJ4+Gq8AI64+lacPbXK1eqdh9LkaM7aMZyn8zF/uDScaaXC2okRqDTRGykHbVxs6Dm0Db
+taCOLgtatODHEqCDU9D+tyyMBMbd8AfCgPxirxsvSIIBrfodfVPElvqIajXISW+BTsEwBIHR3Dx
C6u5ZwIIunWUWo7D6tTPmUq1bQWPKfRXMFFwE0rLx7rSNSWx+sWFVlEAuwIS/VYG3V/IXj0CbBN/
zmCUfmO6uLkZK/dBADWM8rjRGycwjmzDkL3LgBe2STjnZvQsImdez4tHVvVLYojHkRHzZMFWiTp6
Iu+AOuSsUzmi2HMdk5xUSR/GRlTZabPJEKy7nQYqf1spUV64zKLBBVd2hBJvRetdoATHhGFTM2Uu
nJ6spZjdTdDBLy4mikwrTpw9ijI7B5x6BwwmXBfZXaF3jDgSZ/HRkYrYDKPzGrBb2rPWKTfE1+/9
JozvDG3fZoTmNiOZ6whQEh9VXwy7efFVNOuw2aEEV/vFgCM6ir75BuE3RNhZh6h33bd0Jg5JKfuW
OR6wJPhiJlgWC6HpBzd4S72zUNiPO4sKrS7Gb6c6Us+2Cp+LBGYcNcIQYbzvhfgjUEdVORcfI/Wp
SlPvjZX4RSwYxa1OShqSBZrqaH3Ms/pnt/ltDwOhb5XtIKGa7cWJy+zg+N4Jt6q78wJRo+nE6RFr
crFPuhQVsRZzVA+d/YDkH1yEnC9A9dCa4+kZoI7LLLTsVerOF3yWn6k1+sRuOuDYuJUjPE9fQCBZ
sCX0SWLjBBdByddqL0wIhi52Mj2MJlpKQeU7p4R5po0DV49u/F2nXYuMnTO77cZPq/bDwnMcTW0N
HbidcA1fqOn0va3yeTfwZABltayNDrDwsuARB5hI9mO7ehsYXxln58Ld9wrwxLRy8jiecFF3tXfX
4v3Ej26lO5M+XGQ1esqZVncWKWjc8PZwJCyGNW2y1CZVxW/p8PUZgsW4dkyB58Ds+iMwl2nbBbK+
iZ3hJWT3+JR0DlJThsVR0Tvax86h8R39bZmC64Qb3PgoYNzBQAaBuOgimGtAtQjrHaEe5Xc91JhD
MxjfCnjxhlqtAZMwWYvA83qaMjiKjr7s/G/qBXGJ5MVUU0VP7NVU7J+K0FJ3GMhuCSzTMy5MtjjB
XNV7x53jU+Eb3HaZnOU5rUbkDQABh8k3LVYYhBhKSgAgR2Yt/bU0FbjkbKnOzizqDg3vg1T3MGBM
KwQ8Dd8auYxjx9zA9hoIkFryroU4FAGWandt2MiX1DK+gbWP0zmQBuhM0tF/2I1NcDJwqw94/mt8
05KSb6PSIlo6ymsRTid9Yq7mPVg74wWajXHM/LF5oIsl++BCjz9Kti6fJXqbbOb6gSoI/8Z2VBTO
P24tXTSijnzsChgDRLGQPayJKXqe7Z1UiG6RmWP+EBSO2ISBbVx53WBcmb5ajDfZQSMQfrjO4P1T
Y4B3xkrmeauypLdPrH+51suPsXfje4+30gVdMcJMENyScrgRjk/Xala5ybhjZ/BWKYz4vGHBUw1c
EySdP6UusGHXIxFSvvssyf7J3sdRHrb5jr8Jz2a6NPPFWqrkTRr0Vgex7W8R6AJ6gbyv2Zl/20mp
xzalxtwFRoJkUHybQYzvI11uAhoM7tsGr5eZlDdt2XZsRe0c83Ju7kvqerYLzo9iI0TQRPM0Bi+s
hUlzFCNXypEGk0Nmd7yVWj+8CdYl+yhRH2lXAsqRJKZ1aXTHC7AR5TP7FTpneay1a9ZwO9L8hesV
BxIbN6JsHP9ujRyQCXZMYEe90r9nh3+frGMjeLjiNl/G9uxUgx1hyq+fqOaOKbqmlmlnm5S3ewkB
y5Jx7RM/FW3l4/DSGZjiyirw6Par4SU1PrOUyZa5DVfaCNvnq7bU2Rz1W9AmUThgsaoI1yza0XDX
q4YttF3+S5y5aej2MCCu+IyEqNi3g8z813yhuEXP2b0pPF5ZbSfO1RRHRZd/90YB4gbKfwhK0Jv5
ZZIyI9iU/OuNZbyQ6IG7NHFew3VRd24YOsj0sjvM6bD+DH1y79np+vLzHHFjBEl/SCzZP/Mqnffm
VAMCccuhePc9z/sxtZX94C+DqJLKek9HXf0X+/GDlIRh9uM4vPfOcq+8DHFBs8XaDhQDpIvXXz27
OYwD3BK/+07wIm9ZVWUEprR5nESlbliOrQXSK9AlZ10zpWovsDJueYV8M8GdQZLqU71w0LjEsk92
N5MZ0UMiN31HCduomnKPBFsdxGgG5MjGdd/RvLAFevK6PCYRkvSX3Kzyl35hDzP6igJPVFLF5rDO
X2qHc9U3EqKukH+PYxAewLH/onUvoKz7fQFz7CJz/JUSuPeJx8S9rY30oGfSX5NTxdmuRwTfdZUN
0VqOk8EamL2GaF46vDgb9uZgVSyGXm2WQDoFvT25u3apF4u4I2E3mVyboULH/UfYqCMYjpLtSlmD
mgkf8ow4lh/jwCDMQy+XP8sTzXnZhfErOWhMEzeqesfKgw17fDaoKvOgizSkjrAooKIvsE0OiV8H
DN5Vr2hqgzBqQNw7jBN2w2rKj2bfWlHru+WjIi+4r+WqFWYlDVB9wTBceveJmx0tAnxES3X/hX+/
PTiuMUe0/TF82z6svnFsbtWSXgPoNIwkEJ1LeM7NKoPblqi/ySjLnz7vn3iALFo7C/1cuRje2bKK
H67pNDQ4xKqveVN0tzZZRFpGkY7tYPzshCDsslGWvKaTjYvaC5NV3WSIygFuQtdGqPFkcxMO6h4P
4WNjYXqeaS3cwCz5DlVVX8DQ1PthTpkW1do6nrM4vnRG054GT4Y7nZBA9CvmNpl8z2XHy9HVboRR
4zm1qvum6XiVIo1qIByJf5wYh64j20xyQhoXMnuoYpLBoVe+8UTccRVv2VPbGHTXZ996dVY8XRYy
5mDRLI6GSB8X1js4cfJ6l+CdfjTi4aHIoewyVJh7tBpz3wRt9s/ER8Axw4M7iDA/aASsPSdIB7EJ
i9KemktBA70xPspxVNT8kNrYYPrNEpxEa2mf9OR7I8isUOG1lnq3l2RmlQkGIFL8nE3j+hGBEm56
CRheLsDAt3eddKtjl6UQnGIYM17wF/fpjYuXGvIp+5k8+OI64J0W6CMHe3LErc/RfjAyEsCa70UV
83KEYGLt8exypUUsHaaoiYPpORBJvZMiyJ7pPji3bHNuHb91fsnVsKobs/jdIaq7ovZgwDVjsGen
9poE5kjKlktRQPZm1rh16gVFPZzmifUXbuCduQ4dOyNmaiWYT5V2EiZnEMR3oeFOqOywYHKHqoTz
Qi76toCff/YX0Il8cxv/Myz9/toZzl0DzYAVF9L8Ccc//sQ0HOQlDSDy2wwcGzzt2f2SszcZR1oF
Mp6Ol7gr5VY3Vv++sKJD/qCAGyqNPMsxSbxTKXCp1ughzPJoYuCjAfXB7uG6aRepcyBZVex41uoD
oIOORAtcP5eqOfDMPmZl5k4ak4CQ8qFobdzDsOOTEYXxzhQKDJ/o2Bab5N1KjWQTa5fnBk8k6ZKZ
V+PF9nX55OpkeFGtaO/qPDGjPl2mZ4s2APQ75KJz76FTiHK+FIpCndoumQ3pB/4DYh0yTk5rpsqn
2GmHLRAAVpnIsYjoWWru2qZ3orG3vvKwOotgmH4Ud7gLAUCLs5fwi2bb5fR/KR90cchL18NX2LZw
AWS2xMOBdoeJ7WocP2DfHi+JSrzsWiDWuNEkUINOntVz7DdcmQl4okJs0qbvLVYztf/akp7Yu9RF
P/gSQdpYBpzeGB4rl3dA3j/6fvBjjTJFq+qcQwFPa6+9GU9ybocCLrOn9y5Xr2hhkDjUAc9NOfoQ
lDQhooTuH/zr7bqvMzUwHFK3GNbdfPmnBtl+zaX/b65671CoLt+z/05zfIQlzzJq23EBHfOYidL4
DJo6pkJqza9jHyZiGtj08UI7brmYFuMGuOw/2L3kK23eNitdbZvTwHng4jRs24EyGX54aBjpeq/n
Ll+f+zppyNYTLHcTOtqwUA/2dgmzk6gkZrm2U1hi5/aGIxMWAW5xrNjmOL/1o10DGCJFxWFJzWXx
PDqsKs/+NGXYNrqKryl0K8yKQ8pOEIGBfhjJJxJh2PH8A+SA/lRUWIS2HgayA861jrWmLLtXWmGI
9sKUccW5hHxQT3c+9ix2vsao0nUewzihiLzWEiOeOd4s2JcBr3i+2C9l/MG0vVxdctTmhpC6fUSi
UqcRvMIzoWUfuAimwNfWV3D6sSKWV1NN0yFPQyyXA/+4afbJH/zJcR9ShXkmEv9JcqM6LhjYVzMd
jbDl2stuzNBEIwgqbbV3/Nq9Mr0Pl1xDHsN8hYAXKiu5j73O28uQ7yVWdwwazYRWa2fv9MT051Sx
wOeC24Et9VmHEbIfzya8UZbp6JAs/lkvsClPsSFSx0dbBivsbzJkZGWdNLA3oKaoy6K7MSDFgriG
YrJBc8gPLB6cbF9YGDcw86fWi52r12yukCHnGcYNsX8H055o//q0BPMJpBTV3d5P/nyf07O7GVNs
Rjw/O12NwR1eG++2w6kLxBhIY+uy+J0FnUq8D/5JZ7SiuJxTNmDTa2I7oFzhzEGS4Q53apdlxALS
5DGqnPKnM930y0YuqlhpP5Z1Gc3Uv+0ZhI9EQxy6eSCTgqunSqcFAIZ5bTprS5LTYhm0LyhmX5x6
QUU4mi1bgCpM0+MQtKStJYRvt+jDXYcOg82Uk/eT6Qozezy4L3Fqv/Gprgo43txNYmQ3S+wvb5UL
v7DuJyxtnU2d5iKrBys31T5QM37qrL3SQ8rSPgbrvDZeWH8J+gcswHWdg75nEYyHRMG/ZF0wIJrz
pgLqCZPF5/Tl2zN3u6DDwtOYNZNSRl8ZjW8h7XxtdaGFZKSUMg5YLPX5Plsn0RhaIdUYOkBpwWa/
Ixm7qZ2MKTKcaI2CFH7fZP7fvAS/A0F+AjWQSQaDziscSgVuy8HFBLpQz74fhG9zdxJ4P+ETwuKU
WR3ZQbU6Z5aKP3ARL2TQqHH3fE9+8CJ5JORJv4JFiB1YOQM/pV4Lewzap+PrDBOExMI86Dvev+2j
Jpk5n4icO0Sp+J8Zj8HMqYEGOFAZ4z5ktnUecL4eEVXLY5YNVITYlPSxwQt37Adq1pwWVl07yS4a
e8Y1CPUuhSt88E2H9Xdhfi+JcVBtR4tlAWWxnQr0rdQOH+eJXgVfUzpSzM0paOiiwgRmvCeU+YJ8
7MyYp8lbIAe21mfVj2kT0S4KNmSCFFp5YjgwhHbncsHqRTVmcx90s33s5LRSHCiLC21FjMAJ2fFk
2YXtVPiQhcZ1cux650LBxR9roOEWk60pAGqxuXdTDz5moFEzWHGr82dD7xrIfQrsL0MJbWWNRASf
taPEvNfZvJQXE+b5k49UW58xC6BXqK4/qbKegJl2QXynBh7bexa6dbHXdQ7pIZ3LcYqEtxCL3bH3
q3piN6V90d16eLeqfdK5vma2KXZ2q74JFelmOyvcluhDTH7NQg8k0HNCsV0CcwePVIKRTYAe2Glu
hsdShvwCtSn+6SFszjE6HbZGpL8uKF4Mg+RhMqOjm9jBUtDpm47Ae0IkV7PR1jpBmyww9+Rmjt3C
LGATxcSBUWs6q7gEC/2uYi6mm9wtoL5ZftJuiyYoedtmk2lvMStQxj1P9ivHev3LFLC8NVwu9b5b
fP2E1qqe3AX6eEYM+2ihSJ4Lw3xdCdl76iX6fWLa4TP254GoTzphDneGnhWl2Zw9sw1ODBMgL3Lt
77GbI9jZlLQ8QFSYCzLJbUYeOolvBG+l/N5wlDVd2AHPZ8gqHtatoBmO2CymkFUHBqaMe+rRV1N8
a1kLVOnBz9/nsvC+GsqEru5SOK80u7IVaEsVbGzQ0DxFiuqgLcuqhIxITA92iSQQAjgANtm43UvG
H/zWFnUTjcrdo1bQlrgQ1I34EW3GMiUIQXOKx8vZ82N5lcDYbqcAiBmaGCQtEJGZjuSsCayUk8i3
s6/6f0HNVr73W+QnTqoo8Lhk13x3jVLO6R7cBOD3ljzaEYRdy3eQKx69tTiaqZXN5A54FFZoGcw7
k5jIUZahf1cv+Qd08WS/ECcmGue359Tr7sp+ea5BVdmKlRFQJuppjKX7HRLUw9Cv8WJ7E7Rvz/XZ
L5aFsfG8sgUJkYpx/Xc9x5UsfkqsIPuwHVt8WDJcCLEaeTR2sXs04Tvj2Szqt8XLDq4sH7xU/uUe
hwABfNLYQ0Y4gTUE769matdaDOFTES6NbJukMJOyEexuAg90X/UIaAT8+vJVDV7Orgz8NjosB2yH
lykyuPafTOXkt4sibd+jPqPcsChq4vDYYyE75twSfBJu89NI2/sDtck1X5oZFXhsVSTDQVyQb7g6
++V4qEkz3yQAhn4lTAFgwkCfkJNDrh+FXd/78xwe2UrbOLAIoS+69aPeD359Cr8vlAAxckBYP3Dk
QGgVGR8Cj3Hka2YEHK0LKTCvfm/YJATUkC7UzwxKbEU3Wsc6sF+sUBc1mZai/dDYc8jvQpJKo0L6
9iPO8kdKHJxzv+ISYju4CxpD3OERZJvJYpmeWisHWp/Gjylbyh3Flra/w0k/0AQyOuEeFuT80o6D
9Z14mIDtgHzUmNXWfTNazDctVGfzWIWdtxNdXd6XYaZ3DsmmK0BDEUYz/3e16R1HwcnG5HRhydm8
OsJvu0ipdHrKVWHfLVnM19WR2ZFkZHFmFmRD4tkExIFXrnt1hltWR/Q7TwaeBK8tBnWdfNF8DV3i
fjDHDOc8mY1Do6zsEqbD4KF3GO4ByJb1g4if/pqzheEdkbyY++rW18Xt5Kr7mkUSUfqQyPhUyOK6
VGMe0eexdq0QetqGk+fA4jUor6as6lRy4+UvbgV2miZptgoUc9Ttr5TggOyOYx0hlhcecXm2hBVy
zmapKiCxk3XtWs0fwjNLe3vxbmV9G03cVrKtadJ1L1w/jiZdUSNGgwdsjpBmQzafp7SFBYp6VS8z
LCMW0sdKW0lMpGNwjJPBaU4GrG6na2+3hkaDseKbtq3s8ZgN/C6eFsBFYDlzj5uxC3Cawh5KMxWs
jR3dozhUYp+NuwtN5iCARx6sPsa2uwjOhXaCXyYoJUMVVyRDaQ32rJ+UreU9gATKvhs+ir/UX4rT
WEy+wW6H464y6QfZTyTh7gNcZBdoVWHEN7B4mEvxT5H628cWLORUgDEkVdBtJp62bCI8PXuKRnXw
E8VvKAiTkRlhDT+gIf1lTYIgPljFdOiFcbRFWRDfqx4d7hY44Yk0IOhQ2JA0KZ4XUGGsBCyWIJZn
2AenaflQSE49gVons0tnEOpoo0FRsdiMsOwB0tAVDm9Pefp2Ia+LFtSKGAEXyQ9TIoqpE4SQsiqv
PiY16wN80064PIuhT7191/n9p2rMsqCroZzlLtaYYLck4njoMEeM6hWYEmYbtx7NG58W7XOY5Ub4
RBubt/etFhxrBT5lT1+0/WcRBn703CRWG411aacwFrynPcy9TZ66zm0bzwPNa5i+oyyUS3zA4V51
aEClWjsH2dLnekA/0XY/yCcugNrZg8VEzq7aoNz1hs7eRWrnkcMtwvvkPj6NJ0M1Uxa5Zk8VKTwt
HGoep/bFnmX7WHfgqaAfx/4n/Hu/fEgRMN2nXrjslYA81Omj4mVQ78M4bKp7YNuCax890mNzVoQ/
daREZohVREtvekmVYzPJzHlir0m0xTGToN9AQqGDcMs9JIlkTGAZmYYiaYQxm4LoZiluyIk6lFlX
RsCMr8WsJsQMCn7ZVCFgnErXz1E8cEVi760VFC1JJ3PQuIpIdsEdbOM3i+4us2dbxZMG3WIcBulP
ZryxVFujh+DSoidr+epK2ukuLvCiLyKqdlRUIlnu8V1m3b6L+2R+YVQjwI/OLqufwO3FI0Nf6R8K
N4iJNo4ISH0p+jujMHOLpvd88t7JNdfNvdNYYjmwDsDdslkstMHtnMJaaTaITSPkwxz0Z2zEhMGk
7fLGq2kBa7aGdgvN4zcgVXPdMpm9MOyGtJvXzomoovhy3Yxac2xsYscrgt7XOLPGO8kisbhJwNXi
pMEYdlqyrnTvrBoc7y1dCdWVy18ujlyAJo7dXJMbji0wo5s05Wff5AHcKsgxI+zHidfFjJzA2zIM
y4Kn1bWpGRj9urF2nDrynfHQoVLRbMqXucvH9g3AnZ/xG8QeD5ZAHbo4Y/HeUj4bn+kQM61TmQ6J
vmHRPgv6frlubYHrp2912dX+bopHIiyKD/6mlMKdznjOqh6SnBMcsYD19ivxXjpNXapDDx6z8U9G
Q8cry5BW/EjtyptJDEyogh3qHnhLfoZhM9wXk1UdzTVMUpu0UW2MBokdQcNbrf1Acl5R1HKKKCs/
iT9rJtbp0cN9zBlGu7RTGi5VLnVfrdfdciTD5PWxnP40ged6V4nUbyMMOHr4LgwVJt8ZLefT2bQn
O78pBn88KQ/FlCahrliz6FOHJ9lI4nOD48i8Ys3WVwKJwAC7XtGP7ZULUHuKcFJuP3eYl2zsb5Lj
QjsS+9ci3FHeVGTgsjuztOlvTGY7OztYxhvoNKnLloy7sioQEOlwOFZmhtHXapMcl4yTXBMV0kwg
io68/VgWtEQO2XxjYOIeWDgL+WYsFUq7W9GOfN86sYEB1gGi5dH27d9megnexhHv8MbQlMbHSPCv
bdOIXaVj8xrUTXUS0hu+Ejv0fPgmtrAwV5ILu4QLlFkp4dtCvZtVNdLoiuKBXpzV8oAoRj3fpBIz
PdgOAQcOduIGnDg0uwxdjGcbP3P96XjJ6DApZIrQn2ZXf2oSc/qhIGp8X3IUzZTIWzHqPeRw9NAu
gXuz2i6suDnFfWtj6Sr6BUe42Zr1OQPLAWA1T0bENopeSs3aBaY0yCCi8s5iL9/WKIbplfaJpI8y
XWerzSOVdHi0WgbZoZtM97bjKr5cHQsbXA7hyK825G4EuX96eag2Uk37kM50MeAjo7RvY40GzT9V
hQi0V+xq0WDR9odLbwyji6CZ+MGdCZU/Biwh7Y+aywykRXh21iGlWevcomlrPKa28QJUDRYBZR1j
AO915Smn285iXc01rreByJ6DHJN+i4SUUahdZAm2AjOu13Jrq4KD58AMxqbAq1sPXfuct/AVxGrw
fW3Gzgn/FOHg8Z68aQ1PXijCLgbLTawwd9Z/nJ3HjuRItqZfpdHrIYY0M9LIwdy7cO0eWmVE5oZI
Sa01n34+9mwyPAIRqAsUqhpdgk7SaHbO+dXUmIwzC1On9skly3VX+LAm13WHe9VlNHSiJ1NB5uGx
dKkQDh04/xbGYvsk6whjtDIoaF4Xos1RKxwbYOxi8EOQlf5J+d9syX6DVBRgrnnrCaDLi9KCunff
OgvDsJ0KgS9pDbQJt48koOvOSl001xEKcNKyiJoiQ2DMhCxQ3/Ue7OU0r469tRADzYVJs4tLL/xD
QoblXjOudLJr6JYKFqhnuRViYIvJO6PI2NaIueKBo0eHZmvtJJinvpFeEIKsAFds5IzX6oYiNZku
x5YD9tYsaqZeEI2qC50NxRf0HSOlUm40z6kpqm0SZaX1Qt2WHSOqE5BnO3AwfYGs3TyVSMtDgBfp
bMwaRHIvAh8XLid0j3FW+780Vv3M0LvyApts/0Ro83CpIyvDKYdfoEg0bmQNvbNF9hGD7+EUakMn
aGjEALv4C6Z4MkzxC9A99Hhax3AHmb4ZNyq0MQaEQ6Wgj0kFAItaMdwGFkLhizzzwiXxou1m98JR
Ag+uoUO70rIWEL8VdpfuG9wHAIlybT65+WLcjAkWo0UxR9k2AaXM1l41YZeP4pI+LmVXWcd9pVPS
6mq5Dqmdv0Sd9m64TXA9mLvdQjOdwhsNuCVWopNtuKfwbiARE7ph39TwdI+GCzCL0HyEc4jlKVy3
oLJNIAs5fZGWcr6IsLfuki4BNh+WRIIrt5Z1e2WSdZJftYxg/J8ZCB87h9Dsp/jREWx1oMVk4sis
iZSmQEepEW08ZJRByjHB+j0YQyQ5ciClPAZjpi+1bgcjXhFeY6RXk0nPgztViDH8yL5frprM0C9U
ppZxZ5rApC8mjqJ7qE7plw5B3fATUi7OZ5znMnzRLeXJHh57Odzn8RQS/zJquDzOVE6buiQMhNRb
rdDo6OJOYlQ7oaymd904JOjw2grkFRdzFvfwvxbP1ufOqOMtTXF5z5rw+0uUeuKR7BESyE2ahmME
uqrBtO3gBdlUO21gyHl8Wrxy/8LHRxIlZ1ltsQHpCEYaDL2WzZgrUCZhh8613dMgnbBhzOx5hZ3K
BB+qCqLFQEKi/X9isBFA15bM4yffQwBrhtkvx3L5zwpIkFvwrEHC+aKEPviT8I5Y37dA/HwmW3Pq
quBCjvTT6wSefXYTVw7eD4yyqH3ToXKwO2wFMJ4wE3w+Cu00Bgwv29Zo6lyBBlc3cHJxv/ScLTkO
zvjNw5702rB4e2LD5Hj40uWtIfMNyVfNC17ZZIZXJYWIRFPRXARtpU8MCMJ4DRNiGRY4igWnYlWj
SLTwnHRXlqtEdLSVY3nHPI50shYGJ8aKGSx0xFA7wxZ513zJCHh+CRrLrPfdVDmMXuqJMKBuJsoK
bdqwhrynLnMM8/D5s8M83iTkhs4IeP3G+ALb0z+6utZshthWyftC5NV4F6H3LOJ1ijsROrGkClx7
Z7VWWd9l4TQAXeCEiojAhoLKIqh6bEhkf2Qe219CyBJEJk94ixi2fanxf/E2UJVtHCriorG+VVjL
O5uupmpex3iTTNBVrMhLsaDS+XCyvAWjKkJhl9WmwF3Eo43Wgz11m3hgTYJ+kTudksLN50D/tUMU
GGyCsbN/xKjur1xW6YFgbt0S7DcX470yTObB1eBjhN6iQMFQOI0V8vqagbwjvbHe2BO+cmldwamF
VT38ACQKw59uSd7wFSrpFOGpIB1wJxhk+rAw4yZp70LVAabL1s3TPd4/ln3PjBz3+kHLfB9WvsFM
oPIzpHFE2JU9YvmDY6Iu3cZFXFxAIEi3fWXqQzBCO91kBfOnbrTxnNJ5qBfPyYDHPNdXBBFTSwf2
0DRbiHVyxyh9gHMFEljhixN32WM7uklymZjuUEBwn81fXlhZvxjU4OhbGNKz+NcxH/xW8cHYm7nG
yCYYW+zCV5GTAS23qXpCyak2SCY67MRy48JE8ExRx2ywMDZl6lo5nnBpihOIj+UCPB6R+9/nsRm2
PS4dncKOLJhx7mxzQ5yqQJmLThF8u0OO9uSkRul8N5uwvoIQPmO6VBZ76AmknwAjxRLez9TtcBkb
AfuLjrkNboEq5HnEottiMVjT1ZRNu7MrKOpMLd3hngouLp7wboN1wCnba7SDLVVNaU+cAlXvOu46
V3A3p2KEV47jf7AuSM+Ew1waU3JHcPTs7vuOUu3YtMq3D24RWOVjuiiLGL1jIfN97KcRT8Acp6l4
YU6X5WnGogw5uDZFR08wB9EdrPBa3WGgNaAHU71LM+6FBl41BFqXw3DCVzGsSefLKXse8Y6jj9oI
ZzHCLDzD3tpO1IG1zpyODW1NGYe3bksI4arr4RImUKyTAt2cCQRFVAiRlM221EP7W6ULDh4znjnV
2sXnhpaU2CvRVk9FFHj7yLZktQuEFboQuWz1mI2N99B2Sfto1V74e8RUwfxmY86wWL271i9ohwMs
88TubynaQyxJwhFCQmJXAwd5iL1PzX+l8QoGp0YbhI9GNxlfGRJN914QK5+gCRd/W2z7cP669PGT
u/Np1n9XpsewiL3AecQOmzSkNBm66SbFGP2q9FpuHtMESeKq6rNgq8pKCbJQK/KfOics6m1mIQxd
KyudLowYeJEUUqt/HMM6/O7BwLJ2cNzD7NYtTQQlvocqa8vsmF3NHKkjAtjHj9hTGvZpUm43Uvek
GHPja2UXOVbfCQEpIB9gdWbneVdoXcqSYNeK0KDMYVR2kUHBTYlWJWYT1UmorG1HbseFKAGgMXAj
Yxssj3NvCx3QH28RBXkvKEHSJyDpod/WoNdHnTl4/GMIdD8LoJcTLamTnQKQzx+hWfdfXLN3r1A0
GBMjDHciC1tgEuoF1tB+I9WyGsqLuWImVECi4qy6jnqQP9KCjbL/SsgNBBVIPDOQGTaDPpJLz4Q8
hs3tzICMbR2HcxdCjCqM6mIkPbdYA8wDBYVdM4ALElRFnK/tOjVuw/Dzxuve8vqbvmr1tYiK7MHB
y9C/McaEfFrh9yOpyaVuPWuTW2VD3eeXXrEVuF6GWO1X0SHqSvtLqMiqOwLS6+axoXpBdJ6K0Np4
ZMhoWukS99wVOsgBixkDq36LaMGDX6vohx1a1ZOtagxu4t78mcapd4IGU/1pI7O9jCNXXZRpEKR7
4fUEJHmIIxjXDVn0K5uaxbZVzkFP4I7hXGsfcOu6Cf3QozekJL6YbLMWl3Cem+oge+4YxhbORl6Y
I9IqRjeqcEMWjvym+tY4IrJvhi9o0jyTsTsNKSbuNarj34XL4X+TqYxZL6jEXHi/bNWo+CodupgJ
k8DeiyABjhSIdr4cOV8szv5NTnywtfIwHjv0/Rz1V7QdsKnRx9MijHGMhSFBpuVMcPBMpXl0nBhO
7DCVHjnnUx/c1wjNum03WQlW4nMo5Q1kF6ODkkrJfxqJzOAaU4xYxpfucN1zPNwJPU83xAc75S15
Q+nXPA8YqQ5e4OD4EJURArTl3WFQC1MpR8m8aZC/GPdKYHiRH6yA4BCs3afaK+8M5WGDbMQ2xnmr
nj1HFEsscIz9vB16WHpo3y5gpeqBLmEFcDoYuHeU9oi3F7/35ON0SnyDXXZZ/2yACIZybbcl8jDG
UdEYHJg1Yxct5Lwgv4qQ00uzYveBwshAjjHSFH4JMJUrUZcXc70BV0cDzihl1E+KSDQcwaGOxJfK
a3Qb4ReI6Uy54sjy6ksbyOnZ8UesPFo8IlImJUVAk59NxKTGeDpgGzGqAo0zBvB0lradkBbSIse0
nrOsbrFtmfowMK9oI1uoeylqTUB0WagEjQTCEahyrpoNpvEoY8GtmA0dqXdHHl5TOIfMylFqBPVo
EIjn2kfp6KTBPoSqBDdYjE+ch0V2XP7GKjfbB4Nd7mVFy/1b28si6QjoOGpPgEz2ZZT9HGMpYpp7
a970RJ3rDTnerMahqxi0hh3xaz/mAQXrIS1oP64jQ5fFjRBGV+1qqGHB2upzlR6NZjQd5Ncqt6+S
IIEwSRofwhMyew4j6x9bTDk45m8FJT/do2Rj24xp7S+cIcBFN0rS6gbbao5yPynHqwLEwPRWdRtU
zmOK4FI9oF7I0mAF+cnYQm2DRljiZAXhzxueQQLxYog8E5o8E6MALkdpiKuU0vvJogbJ7uY4jx4c
Jrb0bsyNfxLUQWnnqqC+s5o6LjZkK7gXOd/1V+SOM57J6He3NGQMi8AyrTFZ2bQeI07qReZcREXA
38DlHm9BUhdcjDoboy6vgdcivE/DWVbOF8fS0wFrAoVaNiekkGGeXHU6xuE3T6pjI8vEuGnogaBw
WNIebwr2UxBRIIVs3oyNDhxYL558jLAChBEVeXl6isDO1x7E5K7cDFks6ivYtFH2NQ9hz35TjtN3
hBhCel87ftMO6yQyDf82NBAIgawrKgT0sIVwXgosPbSxCvAfE8+IgADJIHV5yRHyUXklRoWpDViD
/d0jIc5HkkTyMSE/7EbO3pgZXmR0OQzvrwzLT/zfXsHcCq8yNmVsdb+VvFHnwGdVtyQXZKZVXcmG
JOQvvc0AfBd3orQQYZpab4GjUM4F7TBvUSGQPazBobB7adWsL90J5wPsKWZ9lZOxooGBJkYf3jZl
ngN+g7HlI/OuEP4aOChFiIskHyWUpIkqEEHopDvFLpShIxva7NwT510FmKMYfkPNXIIjpsT2yZt0
lvm69C0ojRSMYe4+NUyp6NTLTI+/GJ9DY6XznGAtMG4sE8aQRGKN/W/pcYdrS0XMKLyxax6TNMzV
OmMa9DKxFwOHGk6YUYFN42NDcX2bzr3BlxVWz/joqENVWt18Wdk9bWmE3evOwXYheFKWOTLMmK3E
+UWPoRCvAW+JhzSs3OeZiIgg2AkxY+Ixsvtj+6GtBF8s5cePeVEE/k2HRn9HZAaG6U0yP3QW7ntL
RnMfdE9qTK1w6/UT3qlEllV5e8exE0N4zrK8eBZVwOeJCib8yhbjvjTToBm4pDNRtOSQq1vLsD0T
MULV90zU0hnCRKbU3UR/YB5bojG+FW7nRs8QjHAwG+06IUHa9eV9X/gCnVCV0BKFg3oRBNWf0CGj
qaVetYPHFr8u945wUrotvhzv+9SP/d6TFiLlscwuamuh3DMkTZ8pYKcD419UlK502i1hzVglYuzf
4gQGbWC6yuypfkYoEY0PiZsOU70qesE/uUxIGTpS2v5swbIX5r5D6hUeNTgndSXCujyr9XamY0bw
EtALrufWk9FvH8PJy3EiqfFkxV4BVpe0TrkX3UwBiitfuQ+jLgaUqSv8XQRFKzJaUC9yfEdHrfOh
ca+Jh6bkRgECspsUmfsVyLm865Tocdiws77ptzx+w7zMPT3UXy38fYynAZG4sZ5RfK1LNml1tLRV
4/9VaKMnj0H24S9NfZoe6x6/CEEehr5kmN3XB4lAud9gMpfBjfKapLxxPXdADUenZdh/mD/ZCLsN
nBbK+xTOdLG1tEaPiC0mDtnIiwfgVdtIg1tp4O5mRiNZD1tjbir3PohrJKXUMP4aiBPjD6y7sK2K
0MwZW36fLq/KwSzgH7vszOQp4E5Y+LT1G3+23Z8zkBJRzXwFTwG2G/AsEnyX0VMYBGdSFYp03czZ
4G3oiYT84eUIeNd4J4MS4/tjThTDcPPBmnAwwFwIJSDjAiCyB9kaxFRUoKD4PjrAlIPItjY2XR2Y
kqYPwIwLzokIF49abbZIUZjsBrtBItLuMTCVawka9whH3kx2MdXJgpCbk/s9x3AWW6tQVPkOUNpH
wEoU7Gkcivwpa+sawCPupgBm5WLbSXcLo28XUqCi8O0wVcFSL0i/dexg442beCK5sOIuapudOZXa
eC6x3dJfy87Dl7ENOHdOuG7Bzqss/jdDPManjzgcpBTGFM83YuzMZF4pCY3rt2k6Mc+NjcXDkBhf
tvkAnb91MWLhFb+UGGDPz6gFnAAnnTgLu4eC1MAHsNsxIELBDf5gsN0ld1XlKuy9YSrsU4NnSFWs
4TsR5ml738h7ssggkNH0fWrJNw7TAJQVWahcuVMAB1ubAS0EAMXimxQE8VXZBcXv1Hc9BgCWzZ+R
Gzg7x+2ZNS3w93SC3m3Xz3U0+r+B8Nzi+8BBQWgkvG7KI8Ov68ccawac45kB3vt2xWggwSCI80O4
8/fECEtEcRR2CPvIJCezpmTTsTtoqVfOaA6HdDbLizoc/PYRss8o7xeTgHrfihbLgk3ZVRNpIp3P
PqJCFPMPxBVl4QMQk+CaZoLmVBqk1ewJq3B+k0xEIxq7bQi0FHe7ynP1TaX65Ch0Um0rKzZ/aGR9
aOlh5kNHI9emunRmQU4VYzEIWjOf5A6dgmlCoormvVXkNEEd34Y7SoPxjvIZqTBwwlDDtOe72oBm
tVGZPbzkQTZ6+4TgygnvJt8jM0HGTCPWWLLnRBGyeWDPgIu/L8b5JQcEgyhq5XM8IYPgbF+DSTmL
+SUVxqoXtls+AtC58zFAAJrQ9Ewulmvsi9UhtPsa6Ggqr4Aj8xpJjp3Ln13olE+u0VkK455psGeI
Nwb/YptP/a2T190lJB59IDHHQLuTCAgX+YAVweRpbxn551i8enk/P8u2jDCxMsfh2UQPbTNhQh5q
9hlLOOK5qgPFUkAoYe49ADDxjDPDjQ02Ms9G3kkul40mN4ut4iHwyozAPbY4qJJdQX3t441ygoHK
dDHAITvdUm7N8DA8Vcp1Ags33xcdKGgAB1nhjw6/8JA5o53w3fe1/RV2ZRG3TBviirnAPEOclAeF
3IArxJMZuncwYKOrucnSAmMDtzdu+9kdCDSrPMe8GSurNU/sZYgI6cLqbzXZN7eJaZT+F112hr1Y
Toj6GPpC7CqEGCcidqdrpSYwWSNyriZaq+ald8Bg10zixC+mLEX0RBrD/FQZmqqNXlCvC5fHekc6
YvTUgOKs4cGW9i+wh7k8kZ3pXWQduTprPE89cKiYICKkxCQbXGC5n9xyLiBNoiWQxjbSlQd6HWfo
GndNpmckLEPEJzqeKizzMAFWTH5JviMTlSRpyyHcAStUb4jXVkr1ICC69CgoD0lrOjreBHyflLqZ
3emHeKCz3DTdPNDdy8m4Ld3JQGecLQPtyxk6ebAfYpQ6xCh5dv/NwnYxeZyaMQmwoDMbxhL24CGT
QWjFNDnAa2rcGT1Zm+ZaEmeQGatOleAwlUsWCGb2pfCn/h4xQDBXf7RZdz2yxb6ckFEii2pH5pYF
vLV82vRVmLfmA365MfnfvgG03zxGEqu8L61b9OMVRB2jDH55FNuxvwM/4wOD8z1Cl9+7HXxjEtYy
JL3X9HozMRxKm16QYmSBEcSBPBGkD/ZE93nNTN+dN10him9RbRX9PlZGBYBkVVJ1+5iDrEOuNyIQ
ytc6g8IpD8BFYfg17BU71mEiO3Qqd1YOP85u//z7X//7v//vz/H/BL+L2yKdiDL6F/ZXt5BA2ua/
/m1Z//4X2/ryfx9//de/aUNwqbQ1ji5UbZ7NhIu///P7fUTGG//0/5JJkLWor8rvvtNW1YbOZ9in
Zmo9O4J+ArUfOm2E84RyN6Y30b3ULsj9mIBrRdCTPv41+vWPEZohN1kRHppOx1sQ1Nc/BvRucgbO
/a+JBd1jY6nSe7HQtLRb0WdTtidIBTlwlYSUFP/wyojybVuYWjoS136pXl9ZKDAgIzSGZ2rFZF9n
E7EsDuQ4rZ3gEnHkT8vH4Orja1re69uVGM5J11LMzPGA04S7v74otClGSRq+NwEgQ3Plys7BOLJV
drYCjwV6Wg18NmzNZWNbt7ZAd4oRvu2lnM5SMxYqQVM3pL4W5sFhTBszxKo7igICNhd+okHcdTLG
Zf8wWJ3vnoKMxuby45s4e2XS9CSWwq7tKaFgWnnu63sQPKDZDnrzftJWDz2pHL/hntdvG2Fi1SUp
al4mIYLjx1dd/qt/rVppCdMiYIUpJgvFttSyqv9atcXcJKHtO8UDVo+EWJS5m132CcpCZMRzu2Yc
rMGXSZw9hi7pHJ8sU/udq0ulFatV8BdTvL56B1e2bhqzePCLob1PMmk/BM1C08Uf8ZNLLSv+/Eal
awsJMc/xlFqW0F832ghpAAio4qFp6SxziB9rxET1rku8cVdr0336+MGev05LKBYkfEPXZl0K8+x1
2hj2VCPyh3tSJ9EthN4CszDHwFguyg8M/MGNHMrjj6/69oFyVZsBvrIERbhtvr5LZhzcKODbfZFQ
oq9mw/kRNkywQc2M+ec/vhbLlMmYa1v4np7vMazNymTE5t8DncsnCkV8S5CjRcs0CjXdxxd753Eq
qSztCksBtOqzlaIQgTuMrpdgoEXOj3vd92lR42AFJNCv0awTK5lG1rT9+LrW23WjuLDr8BbZRz25
/LC/1o1tQB4VXurfw746lYas010t8eINmLUQsd1gUR8Nc/09c6xntWT0rJOmJWfAx7GiZrd1ED4M
9HMe/i+3WJY8el6vPvmI3/mNDg0nU2iHoaNpnv3GKiyDocG84n5SJJOswsxhLIdeWl3kDbmPUVpU
zx8/lvMNl9WtBfsU64xHwhby+qmEdMuzGxrqXvBtQwxEP9AyFIAf7eDgLHGROijHAL1HftLuIgJy
1x//gHcWOvulxe9gumU58myhJ72FTKQL9L3TjeKYqoZJUpn6kHH77pNLnZ/s7JFqoQSxz0Jowy5D
vr7ZIB79zs1K5x5DO29ToqvdQb+nJwTO3+dxeVFS+a3Qv8qNZfm4bBQF5IB6zg4f3/Pbvdr2LM/m
x5jcuWmfnXItYS7w+Ef73hg8gd/t6FrHMk1fUNNT6RdYsfapOW3QyEafXPnt6+ZYcrmo63Kk8xhe
PwFvHmrPLpW6h/IBAmrYo96MzJ927pzYl4BSNylco53fOQs5xC0vPr7xty/b5njiaLQsSgrYFq8v
zwnlohlorHsRU8la8VCMmD6F80ZGTf/j42u9/ZYcrU2C6pTgswdqe30tAqfJ3Whc/96EzrgzG29p
6EJ7D0W6XefmGO8/vp715q1quJVSs8mgSDaxknp9wQzGRe+aGShfYFjlBeGGsTz0IJ6MhiPfrndO
O5jHjJgbTKSmgJg7PTvyOBFqN982WE7+KCDby1WuGnlpz8nwEtmc4lga1QjPyzKMr73Q9m4+/tln
j8lxILXzQWjH5M/S8s7WYt9MHa6xVn4h5nw+YBpWHwojszYgcul9EJqffYRvrydN4fBe8O71GNue
Xc+Ed0QmelIBUXrE1OYD6nWcRH3M/kEtsBh3dx/f4H+2sL8KBu4Q0pLpaiy9XLYA72xT7SFNFLCY
qgvA5PbJU0a2V0rkayc0x2MkZ/liDCohDG6EE1JmbbKfga83Jk3M1hZi/ORkP9+F/v/v0ZQNrErM
Db2zb9BKMVXpBJ5KkGbyLCTYs5a/hrj0wz9+CQ53rMNxMfox03ifw5rBaRh71AdFSpF7kkSePn3y
gM4anv/8IHhIrpTsiUArZ18leJ0FZ7LllQRZ2q9xhYapoAhrYoXasXlDhiRMYqazOBoR1zjJnd0Z
5p+0FFG46TMF3PjxL3pnjVja8zzbNYW7LJfXX5JnGgOV/9jCCHDSnRdb0wMGU9Oe4YP8bVpMjT6+
3tmXuzwADgXLcxzozsIUZ2sy6cjA6Zh1XFTYRuMdjJXTcCUSB4S7khDzD25VO+N1zXj7kYjNvv5k
iYplazhbohSzHP08f4tC7Kx4b7qU2JgmbC7CMZ2OLTl1uIOa4xcvqq+p+BVeWuHNEl77K1sAG3pg
yeFUMTN3SE89kJeEwzjgzrjSEKFwBrbcP0GPy1LgDPHKD53oYZJaHyKZQgfJGDPCm/3+8UM8f2ku
fTMvDEdIxRnDfPX1S2sUhoa07umx5KcTeePYONjo6IYzUK8tMgvuP77e2VniuK6jPBt9tClAxD3r
7LMORR1qDMGNo+t6vYnSkwn0CNhYBQjeVmk2cYJ/si6X/+Tfr8l1aUk5tyX3aZmWc/blOggUGPi7
7Um1ZnnQjL3J/ZgwLWpVs3bsatxiuFh8sjjOjmzu09U2zYDlCHuxczxbnETmTRmcT0IJXO0CH2ZI
1OwbJwUzOVRmWU87XL8M4zg2VtmC2kNuWMcd8M8nNy/f/hDPxHdEcKDaLqXD2QvOTfg9NcKvE/E+
5nAJ2Ba29xmc8ozj2+maF9VZDtrejqnfRgY49WSYrbXj9Kj7yG4uW1BX8wvjXZspCVbCZvR1kEtk
DoxebDevY5h+yX2FLYe/MQHXvJ+Nwn1za8HbZ+MJu9q8L3FuDWljK/hyuFrgZA83ug0p08opIi06
GkrLPDb4A5Huk6kR4HSKC2NpRCMzOg1d1vWEOEZQ7NeIpYzgUQ64Mz/FEOzTW+prPAnHYRw7sSJE
Am/uj9fsm2+EBt2zpcSvhp5OOMsj/qsHEXD2yESAp+Q0OQhp4g/OCogRSxwxl78YrLifvLRlcbxe
sVyQL8TiD5c3t2w8f10wadBvk0eWncxhbO8wzC0fCEYNPrnKmyONT4zL0FsLPgpO2rP7KrFwiSGd
ZycIG2Q5Mzk81kqS1qJ6SeRzKY5GhtEiIeAh2icyS9Iya9Y6nJJPCszznZwfQl9pw5GxGMF46mxT
GBOJ6SURAafAU8OTqtJol5NNfcpJ4+txmV98IKOiPNHyVp88hHc+D8FoymFcoGkuzh+1hTtfUUYW
uSHIC9dOnkc3GV5G22FZhSPCjiOcH01YJCHEKSOZ24+X1jtvmqZGsq4o65X8zxHz15sOs0bMUwab
MsgtaK9wQrNfRpRF/3wFC4htJsckPF7TOasV+qHoNGnkvOkZeSL2pqNzJV1/sndBPATP0PlJAPj4
zt75aHijGq9EaibMY84WV9yEYxlmYXhqFLE4qm8uUBBCq+9gl9mCTIyPL/feYsaD2TJhgfMHy/n1
N1ObydQCiYWnwUk5RsekZn/z2TzGMdlh9UBUSlriszHF5WXgAxFMbmvdmHX18+Mf8qYqYDEzImfu
pJ1lDHxelvRqhEFQB9kJG1VBvvqoR/eEWGdMXhSBpfOqIrdKfhsbmHtrOigRbZyCifFqdm0j+JXo
0Sxv/E5guYpdSz07xgp4w5ab2vICIVcFtWR8iqN5KK9naEn9TWVp5P6eidFRs878zpOHIlc1LBxo
tRh0fnyDb05wDlPJqJ3Sk1JYqrPWH6dIQqQF0xgXxvrvxTF23/Y9Fq+QhwgA/Phi5/MfzlGeJn/Y
8IiZrJw3HjAbcjfikMA5L5X5LsRb6Cc6T6yyE3dyDmxqmpaUEM55J+AOVEs6V/9YEsmTXvKv5g8C
Qoy/1m4TXZGabZU7gnzFz5ga1vpkCb6z4unJmLtrvjCHMeDZCpwKE2FvE53ww5wlZG3yalWgmyd7
Fm5x1YJs/Pn46byzbzo8FR4LLaAU52t+dGLBvN1ITsPk9RuyhWxosTo6xWxju1KK5rKRAVmHZRA/
fXzlN4uAUHCJlyrbNgcUyMvre21Si2SmKmIdOkTNIuURQQb7s4suMqjeVx9f7J1NkgLfpvlC5icZ
r76+mLRRBFhlRZSedMdji8hybU3J/+AQYp8CPtJKODRWZ9X8QMpDH6F6PjVzwkgTljMEUtMyCPLE
WAk3hY7UoQkynJ9m249v8L33SGlmOib75TKxfn2DM+Qcr1VFfCJRKGWGJ4p9i+/wJnS5fNagXEUj
pdaBmIf9x1d+WxuDOyz7NAuW88E6+5ghssuh85Lk1Lqq0DehwQxoSzJK+CACAbI7EtdIvkUx+v98
6S611HLe0+Uj3nl9y3Wp5FQbfnwqyXjZJkNprCYo7ZfjGDu/R3LoiMMICoQtDFzLT878N4t3mZYz
oTdBC5mqyeV1/HXowh8PIrebxclBSbcu+KfuZuHjBxib2Sft1ZvnS4cDJGmBBXKTfKKvL2VD7MgZ
EokTmc4CGR7BThre+SpwmnE74b8H7mtm/3Qj4qEuV+UUguRP3fr6onUKZ38ypT6lGHhc0GZhZUUw
0Cqf22jfAoB88jzfnr0cCTQ6jssQzXQ4Gl5fUOiMAJ0kszny0A8gjyRBPI7/VA5ZBESYTKs8yrj7
MsfBPUTugdxR7IoR45p/uJqXo8nSzB5AClhWZ4tKOXGi/MBXp6atvH3TQu/EmyLfqFrLFXRd8zFH
pPbJ3b/5eJeLck4t3w+X9M6eduTjizmavjylTeyEMHi7GcbMQL2+8ijdT7gcYkmt7Uwfavir/7Sy
4+rglVQagvKHvfj1o1emVbO7xza2S6Dxz7UmQQALkKK4hpiVYJQRNAgO/vljBgRy2CNB8pjPvb7m
bJDjmAU9xRzRYahSqnjrG4V345J4sg8WvzdYsVn8yap+56v1lkoSuEsJi7d7dlULlGMIWnWazEya
WFI1De5Ogc9E1goh0358j8tSedWCLc8VT0g+IQ5zjp/XV8tS3cWGkauTKtkZ2lDna5B7axeF03eJ
o+Hp48u9d3P0AZSLFB4c6Gcrt0POFuEAJXGNmLJ1KyLC8kxILTkWBZ+0HO+t12W2KgXlMpXyWWFe
WdUwK1CWU9oRFWHKzjsYWHbvcp3LYwvv/amNLGvD+BJ3xI/v0nr3Nl12J3ouGs5zIKPG/wAT2dA7
SdzXMxeK81wWa+xxxnpVoS3xt14EF21L3oZJwC4BvoqoiMCbPOZfrXQw6veR7a/4d2OMMvHam8zd
nGM88QTFwhefcALeWwQaMwV2N2asbOOvF4Hf+n5QRyiCZxcmYg8DFLsMnR3ymJZmChPjk+fzptBh
0S30CRYcbZOnz3qYGSZ+WU0BDuNZ2/4i1LHeo0rNrj9+C++9BNcxLdeBq8hKOFvaqnXHyjRrdWqL
qn0gZSm7aFssnqJmVp/sjW8vxfTCkgwpKeEpcM5uiHgC28CaQlOg9ubaD1ux7SqF4XPUy082wmXZ
vv5gl0GJifTYtZy3xJcksJsaSaCGv+/CuQrwQtYiar/AEu93PhX4Fjq9v5lkiUjGxJnl44f69qDn
8hqAHO4R1OT/rPy/agqJ4xLGE7l3mkJ3vkxLdZWUuN0yYvOJo4d7KEJsBD6+5tsvmWtCL9KsUSpj
96xsxJGRUMBpMa1gVHdvziNeZnqQhDTq/NouyFpuhh4VdmH8/PjCb9fpUjuxchZEciEbvf4uGnco
qwpK0MmJM0ddlarBJR3P5Cr58vGF3ls/Sze/NFWMEc75FL1h99Uk2S9CTCJO5HeXl5ETPtUmj/bj
K723fHiMapna8gLP+8wkbM1oEoF7+n+cnUeTnEi3hn8REXizLW/UPZJGZqQNMRYPSeL59ffJvhsV
VVFEf6PFLHqRBWSePOY1IpYaMDa3xZIykenVGAZ047Ky7j9luVf8GDo9/dfhbvz0/Ac8eqcqiaBB
45oUAYsbgNpVaFoxuRfko+bfQjQCcTOi3n9/jKFeIz30OSlMa5aIoz71bM1DOOHixGnaI2/a1v4x
o7347ijDOtyfYPJoOjMkud0jtG9nfxYe7pZgTX969lxe4RNJajj9n+dv7sExINn1XRP0n/pPbaJf
jp5nxzYg6sC5jGLS9qFuFAd63OO272sctgGgkWNjvewwKl35Zo9WJvUj5LiexcdTf/9lZeY8CiNO
zIE3XvxANyndBWUL1YP7FN3a1CuOaPt1O4Bla8OnByeD3iTjLwaSIDCWJ6NKekilcedd4qCEi6Ux
3ZraPNt1g58cn7/f+1uQdCuA6Umw0WmoLO6LONX6N/LlBQIxY6xwSoZTYdNUoU+M4IqGXeDzBR/E
Uh7LZ0DEvcu/5WvVUKYSIiW8GBGCyr1z7pwAgZPEwkZxqOTOQ/vj+ZKPntEjyBhsVXaRY91+SeqG
oUaczboEPULbESjaq21CYNC9ykZoJgtWws2jzwfOgTalSw0KhuZ2PWSxZ32yauti2SYQA34RSmQz
riSD//5YzVSWYteiI3Xf1kjaaayF3luXuXKC70Yf9zvfGauV0/7oJKD34dAUIqR4yxmb2RgoASLB
chE1Esp1UGjfMAQod1FfgXB3GrPZIsf4M/HCd+I2CSz0ISzP9wH72cD9FjkaGvYZLn0k6gbg33ID
F9b91lTBd9MAaG2PkCOkKsvevV1M0kE0M1WRYLkqmP968KvWi0Wf0QOlYXVsoyza2UEVfulQJtnV
EDSTlczwwf40kUSkcx/wIQEf3S6IRAEs7oEis28bG5PrpD+bpRmecSdi1O40X58/3x36Qr1V1F4p
KFEDBvK3OA96KicnCTrrgrJPu3WiFJ0b8Ia7ZBjgJozkBps+sVDd6G2PUqGXL5Vi+gzMftF3iJth
5YU/uJ5NGgwMibi8OJ6LrzzitjhV7mBd8LVtmJr7GLxvwKTAU3UxhzzJIRCHBjLDqQaO9dl30/zw
/JU8OLHUnAqJgngOqDr1hX755HY4+2HSSRM/nCE8JkzTL2Mtm31cV9HKwz6If5YBepWRow/wxVxc
nWgIWqiUduYlLXz9CtMEWdSuc79V6Zz8O3np9NJavb4S5R+8YZDjAACoCFTUXQTdNnC83hsd+1Lq
qPkiKx50M+YQCLls8hpb2U2PruBr1KJ9s0Wg3bt69hB3K0+uzs0iiec+BcfjMA/jLC8+M/qTKcp9
FEATlos/kmYIP819bM7vP03gZhzarWpMj9LM7bes8gEZvsqwLkboMXfpEDWtRGNCz4eWZ5VMet+/
dwKiL0gVviah6nY9bIoHHGSZfknNKP4ZNdu9YCKvvVbwD1buzgfbVA36TVXdk0oukaFI+EWatHP7
otO53aL4OuJe2SKiHJkxAubPn+tBVCL5AIKjShAQ9Opz/nImgiyde0twaxag1b8EPVXdBhIgVksW
Rg54vQZ+uLLkg+djc1JjcQi505bbFFpMynXmmxcIXPoHWTmCZl+DhJ+Lxunzp3twImhlOnSn/3/0
sNglTYKzW5iGeD0ZCqPjIL8xbCKswXfQ5+B5W/34Q7MG9zAgbECJOTmfn/+AB3EAopzPsI3TAARz
EYSnJPfKJBTwK+Nh1uDIWwr6hvIN2hvmaCBSBHIn28LO8uuVE/KgpUu0hecE8pqiiIr29tNCZK6b
uopz0iDHm+AKhqjN6S4WTDMG2jh4aT4ifUmcvQ6mkW57Hz9vf479f+3Wc/fP38ODqMAolRIXqDMb
+41+8ss2y0ZNp6rWs+usZca/7IxiK/LUeX8y/+sqy05qjxxRh0R+dnX0NNyZwWjj/YE0dOsX1TfP
CT7PiZCXLinXwNyPPjMXi8dJYsIFF+T2VdslQM4A5vp1gBdmXyeJlsOXIHKM3xla5j/bUUcL0DNy
b1xJ2h6cJTX8oV1CIY/g1uKeSVvNdFGnTK/oQMiTXzbmMU0NjCuiZO3+fhskLSK7779lur4HR2iZ
wLQDf7Owu7h6MrdxVAHVinVPUhSYXHSia8UZC78uPER4RWLuO5ZgvU91Det4xj8aWtHKdX4fusBN
Mv1RPXuTMLm4zkl6sjmciuKakvfX+ITKKdnq5HyfJuEMv3VtuUb1uX/bCrpNsIStofDsi3ACNSpy
dC3FlzYei2OZ68m+dopm55n2Wq5yv6MsJ6A9o8hY4KiDxYfFp7XFaghuW+rWzZ+xkZTIeXJEkfUp
W4jnsVns9ClAOvH5QX3wiApIyA0Ongf6zCJo9K7oUsxkw8uIKp3kJpXFS5fEZbUVWcbI/vlq9zUH
nRrGwexdA3btcjUL4ireI6BrUbf1X3P00Pah6DCMwekbCd2p69qtKRRYnXZ3+Pfzxe/3D+M8xUjg
eT26C4vYXEHv8AZMKC9OUtDhy7tpIx3RQ7R3g00eJfVKCnEfA1V1w6SfFiO3wR290SrQsMOZ59KG
NU1UJzePAyiW/fOnuv+AXK0ujWGVB8JgWpyKwTPR8cXI/DKRVH+sGn9+1SCSX/K2DNZKmkdrca3p
tG1odZPZ34Y9L/FyAd5puiA0pIAdBVrUSIBDVs7WmrMPlqJwUpB5DhNYr0X+lWJn3w6Iil+mzkv+
xHAr/1imWr7T5jld2ZSPl0JSj0kguNNlnMOWQ+goXvXwMKrxI7Ii5cms7HKPtvga/vnBFoQnoSAn
JLFq6Hn7Av2mx7AvKIZLj+TX0ZdIaBfJAOajQiVwHtpu5dHeqBC3MdxhbK4AOR5De6QfbxeETqzH
gxv2F0wFCxw3fSc5T/EY/l7ZtfNDl6FxjOKpTzeyoHXiRtxjO1GYw8nMcZwhlAv8aHHefb5n74Od
Q8ChcgGMRA9u2QkrJAZxZortFYIHSGuYU7T3ujC7xAjKoMYxHhEIfSfji6YDBELQyzSKVThfJvRd
YQ9ljjrnxULF9w8NRPO3sY6Rz0QS4mA0ONY9f8YHu0qlBgAI4Hq5hJ3Fmw9G9HWKpLs0iEVfSkSR
z/T455PnNcbxf1gKQgzABWptpnS3SyVGN/ZxbrQXxLpyyu0oPFtaZB9iCrOV8dqjpyLM2KqNonqL
i/2EDXeH+lXaXsY+aT76mhEcSXiNLzQ6/JUX+GCTeDSiaZxQE3nOcuiZoLQh9NprL3o9IjuvyeA0
eNiqenE6vMh6QrBqrt5fUtNw42uRQ4NyoeK8fZVR0EjfK3R5qYYZuMkOzZMQKFqOd2OBR3WM4jIu
aGN8ZHSPIFYVWHn4D+osolkZ+T6IFORe3MsGoEQ6E4t8oOtyvI5lBQYcld/pU4vnQXwuZY0iHUWO
hhBqZ4f59t0bybcITArUxLrL69lrJhoNs91cPKsYjxPeW4cEJZiTraGe9HypR8+nXjFlaEB2GSyu
Lay5xgzzKLJzpboT6sE/5ZyEe3B3EzoGWn94vtx94uEw9eJ2ZCjFBH2JpjW7nrIxduQl4OQjyQ/N
fcI04yTK6hMmQ8mpUX5daPw0K2fz4XOSBlAA00S4A16gWFhOGg69l7Fxki/Ie+R/DK4T7ZBgUNqK
Qu6fP+iDKpAOtTo1ZL5AApZXTEqaIepW9BcHFhYAtDTDrTzHUmw7DS1aM43EpiSaEh99yWIeKZiK
6K9MatnP0cia8/Nfcx8uOEtQi1S/FaTaMlzEE6rmaNLM9N3qIdrhxDa/Bn1WT0e9Maq1PXX/kdXJ
RcVB0WvV3ro9vH0s08nOa/1i1BV+ZmmGGPwOuzrr64SQ+JfARXcb66k028kuEyuIx/twxVjgbZpN
XOS+XRxYoEbGhL6SfmFGUm+9JhU/jUEm/1alhrRMoPyCnTb1/3z3CwaKTkJNawU+1RJnmSLYajsD
1ryRgbKcnbb+b2VhNjs/aoqVnfzgW9LgBLhEq4oMcAkh8hunjm2H5tRQZdbP0hunM8opKBDqKPA9
fyr1rm6zFvjqiqNl0z/X+Zi3HzLijlTC+tMlAjF9YKzqoN9cOqcc9N8J41uAAY0GBiYVI1ITolw5
Qw+e1AP+zufkLqBaWFwCPpq8hWKWXkiZqmNDKbIZMCfZIC23lqA9WAr0ENMQAFLQ8JZDpUbXLHLP
rL4IwPB7I5jy3ws8krBBlclKCHywQWkKMRekOUXJsJyXSdo/2EOPPBXyqMD7R625gHkvsLBHKvp7
ITjIV8lxqd59lTFvRVrBoL6E3O6rd/BLLwh8bDLFMQ6QFh4hwJcib/JIrr153rUI5v0tAjnk7yTb
gnUGL+NaNim9IlIt1mwxJtSxxS4vRTCI4jjXelAc6jhD2rFwO5xQKrq+K8Hu0QsGn6WGrkrfYYnh
pC8oekjdxWXO8EwNa+fPBM3ojd/BBzRd8U+pBWsQiPvbhcdETQL4g7pJl5M0Y1QWREFYXGRtNS/u
3IhDO5oFJKy6OA5as6YhsFwPuLHq6ilWFU09f5mVGB2auu7o2+fJyKsIiXoLK0tMbuOoe01bPe/K
jRpR6Ss7aBkP1LKMFtTYXAkGLWtcvarKGL60dcbsqulPYkKtdltY0kURu0M7towMiHCF4+9iBvj7
wR+H/fOIdHetsvkRe6QBBdaEkLBEBcsaK965iMwzBkItzdx6LIcv0gG/dAjmpNY/jth2uodQC8Lw
INAOwT8rF1n0Mgh67PsYhfpkJRe/a9Dxm2jYWAo+CxcKuuTtwYojNwLEKqZzLmpnU0WRvI5MVrcO
tBmgFDFuNzBctz6+UvTwsugo8Fl7b0mrfgRXrUrhYCqBUbn9EQY3vJbAJjkPwHT2ns+COIqPF89r
/9ZxNF5JUZd3vFqOxjqlh+LTk6beLhfbEyZHhdmfY3cY5cesCHLYSfGEHfihYZuk3gYF2wz3Zqzf
komRJ9YIK9tRPdKv1xO/AdgYrQkOuQ7yb3E9IVuf4KRh92d88sz/3HnKv+Uyzl9lE/crj7vsIbEU
DUh2HigHGpxLTuqM3Z/eDE6HUl7p4ThRN3uXAmzlarg/1rRamB+qPIIAtswZg8IpmcQP/bnvxfQi
c2i96FVgTZOP+sZH4m7z/DQ9+IhKe4VLVpXi9D1vP2KQws8sjbk7W3y94UufVeTjXWFNY4HlYeHm
FyhuZohNIu7FmyhvbX1lcrCM1YzkyZZIZSA2A4bTF9vIFZmH9HjUnNlkKUYFqV1O+QF6HWSSrPaQ
vyq1pMOHsrAw8l5TVrojnKnleXSuKNozJDrqBf1yJXZl0Hs4s89n3LgiMzj1ksI+2/iYQOUHNLWl
f/WZ/elfSxu9PNrpfiuCYStnvfd/dNitGK/D7PvWMXfNRPuhobInDlaPBvpe05EvODYQzCK5jUba
BX/HoUzzj0aXehh0VIoI9dMPsGP+3OBfjphmEiPF+d4vDKqEa8JgPsMxWaZQdhIk4H0jZl9J/aWM
O/ygW5xtGi2HTdH35bXzzPZgGYm2kqXeHxgLPK6C4xEhVBV/+2YzC+fq0Z3Cs66DJE2pvbaxOxXf
3v14rMJk2KaoY/csvp/EOrgy7S48Y1xnppuo6ZRglN0PdA07R/hH3wUcvvfGzLTBkhbR7+9dH0AJ
/A3SDHCzeKDcPmXsVeUIxSo4z14IN5RIJTddz8xpjrPwTzwCo10W5V2AYJfbrvHT76MFsjaUM7Tu
oBKSTt4ujiyfQN5mDs5jb2ASpDvFh7T2i4+9gepj7bPq84d9sB6NGET5FO8H9oL6+y+HJUDpto/T
0Ts3WY2xcWVZPY6nEnJZIzQKgCaqV7LHBzcrojkkHJQhCtOwvNRcNyQBr0vvHM2tooJgeT5XlB/6
xIzcq0MLCcs6rhhkAKZJEpLnKYGtOhhx8ZI1QV6uHKdHrwBsOQ1qTqfSVrp9BTJHD4AhPa8AH4qL
Fo1fkAyv92GvZy+F0JKVbOfBckxIXIhjAFsV5eB2uaFMvRYLKOccjSmyOC3EkCqa3L0RGeNm0pku
PP/C9/kdQDeaFpTvpuouLu6D0eZdYk0TXboKP4PNLEw8SaHBG3+6VVh+qHvHxehrsvuvyMBjTRTg
WVKenv+G+xuB24D1ISyicnEXOAqXQXJoNeCzRqM6dQ2W7VkS5zg10CQpI2QOc8LdO8e59FAZ56L+
yP9Vuami2S9bu2DIRZNgiC5I6gW7gpnpMai88gCxf03d4j5pYSlVnqj6hBnY4ptaOn1njGOiC47i
mnlAiTKq9o4OT3Pf503wXrArT0bfUhXwKI6oOc7tkxkiExgamRg0e1pzxvBS25SFm/3A23itMfHo
tAIKor1Ev4sd6yxOhwgtTESNDt82x5kPVoaLZ+niVyYMNMTlMNjbdEQeFU05TM1hImHDG8SH59vn
wevlxqGspkBQMNjF84a5FumiD4Jz23XVYRicT/40px9CECjvjwVkDCQvBH7e7rLlk+SBMzvI2Jx7
3sfRL0pdbKSFQcK27HO5zaMieafoJFEH3R4uVbq/FPFUm7cfM5ltBPoHDe200TBfQDw4MPON+gSj
rF3RlXjwMVUDjzYTM3B1GBf71IyGwogwUzjPoqFPUNeN/m8oauMPt8/wR6nhTV/sqR0xep46/WW2
tfQ7doD2Ski6D4FvFDI2MdAsyhsVsn45maKaWwvacn0ehebTqG3RzZJZ9uJXUp4NKvzj8/3zpvJ6
W1RAWSNloZBiVEyVfbtg1eJ0iI+JOAfY1yBZ4uaFVl0QJvfcLzOeFDywFRaolCttmmMb2LX2ecQV
pf7gDHpW/xfW2uRc3GTS3M8DDqkY2MimsP700s6NsOcZrDjZ2mGXFOfRnER3CIyhRKU5kZgZbVLT
xMwT90HcfTcj41w92UxRFFjf48DDwedoyLqJD46d9eD14VKYP3Rs4/5GYwufRR+tcG+fD2mUffTL
qug2SShLbf/8Fd1HaGSM2RVcFRAuSC9v31BpVSYvgt+fNCI8BuP8mYnpeGIwUhyaCTyvPobjSu5x
f6xJ1ZWGHz1PNYVarKlpNm7XboaWK26Ou0Ti4ayXjovHFU3I9z4ecCnSKogXVHoMvxePl05FGWtF
fh7ryfxmY2ER7drMb8Zt6JndeBT9CEZ5lsTTlZXvyzFm+hB2mFRytsGv3q5cBFEhJc4ZZxcFoBHO
eqSDPtEiXFxohmQH304wj6x7DFxnYtxK5Lz/rFSAUBVo7NA4owt6uzqsr1pybY1npy8s5LnhEtJJ
GPc9nZ2XMvfnT6UiYj9/2Q++a8BIgskazVcYo4srowMqzcwdM2rPHOP61JfQBk+6WcUoZDfvvwuR
WPMs1DfV1Jt51+0TJhEWEJPR9Ge91p2922AaToITbObUWutT3b3MN1CYiTaAR1nAsOt2KQ/l5mms
4vYswFpip5nXe8z+htcx0o1LmeYZlqrZGqb07mUq7Am9H6ZboMQY6y8Wpa60hyppzm0YoX1PO8x5
9eopEOiniejr8y+ntsNNnERhiYwctBKAUj7f4gmTKcV3E3eWc9cMwX5kvvVaDCLYREiU7SeYi7sp
I3v0u1I5ddf2yu17fz+pwkshKVTLHveAxf2UJcCi8Dyqz5UFYR1Z/OBol0OO6vQs499QNc63E3Mn
m1+Aq/gOQ+LaxFvk3eB2knPwf3TzmR+wk5eaNVlQYaPsG/JczBYqFG3nYH+AG/gmR9L2y/N3fncZ
qrWUeojFZJie2yIKdo6JxiZKvGdnskCyljhnppuyRcn0QERxDnZch8bKCX20JphyMh2GaohPL8OC
jcKGdMP6XDeOiE+iMOLxqys1XK0r2kKfPWjz7x38qHdqM6okEqlR8VI1NfTyUcs6p6ax11X/unCo
tu4cuV+nDo2P56/0vqHMWiQXbGRyKzLvxTsVaRK6TtHJs8YXTjums6LMo20u24aWrRZOxomEICj2
vhDBVxJ14ezjLDGbzxoupmG6aay6aldi8YOXTmIJ5ArUu+qyLn4UqiJti7V1cU4xd/sOJLH/SX0f
axtge/2RvlTUvP8z08Sm0FS6ROpc38YOUc6Op1VWce7yom6YTo9GsotxaJt/hnZmf7NarCNXckxT
ndHbGALbhfYjpAmLLb0sTvRssBKHNtl5BthReJuZg5OIrYNr4YSIiWqTmXEupvhiWfgVfXLdMh0O
NS5tzutUm4jZtM40VH8bOO1YW+EYbfTmtpji8NO5dEGCJNKDbj/EQYDmHD5gg7OJBbZlX3RvHOWp
nl3RHp/vqAffTgnikkP4LqCj5YQirqzGK8c6B5VbJadSc8xTpslxbwrnq/DjdGX6oErTxTukXUzJ
qrS+KSgXcVAURWWIJG3OOvO9Sza2zbX0prU+4psk6mIZ6H2AJ7jSuKmXvXYZByhszfVwxnql985U
uCVSLDoWI4fa9xhyhxpYfnc3ajglfKnRSzUuEbkactJWXmY/shm7kY84RQ/hN9ozQfxbauMBN+2c
oLTMPYaCEX5/GZmy8m0dBcZsmGe6Z2cYienwQX2U4ac6t/ZOkoXtEZR9op2gjNJxK2VZwwQEcmCe
EmH3BmbQwnM22ZxP3idkbXUUcsI8mH+2FU61OGFi7fVXqRl6vC9C0xavcWAkyT5HsGPYJg3OQLvc
r+fxW27bSL4kptn/hwdFMb3OpdF213yKNQuZWiueDfLzuCy1iwxq5IY2homsRrYB1+EEr0gehj79
yAkroueb7P6qZ/BBrqi0lyFMLwEdYFn4DRQB5xYx3fHUCHPEqTuKk3wLZab59/lqd4kpIGEgB+TC
qMOxDRaJBQzyaAoYWp9HN/fqeIemuF1/xK/e847lNCbZv20dpZ2x8zEu8/bJiMHK5+c/4cEDA8uG
8AlTmc7CMj5pg8yBI081vYWx/G5BqfguMZ7B+hR7lf9hKXWSmPjA5FjeeEFZeJOblPLcIgttfJ8h
TAw/tIwM9b8RnS770/Pl7lNFXi3cRFqKb/qCix720NWpAAjgnrGEa14KiSMcDNdzbsjuBePVfAN6
0FmJvA/WVI1jynriLmSuRdCwUzCqOFNhDSunstuZXWvKravZxdc+arQt4jTd73GA9c3zR737iIo6
BvZBUXKwjlkW86Q1LoNjzwXIVtovHqbXl4RpNaaW7dq9fheF35ZCRxBireLmLbasTOOwQUDDPTWx
Vv9pN8Es93htZh9NxFDOhTX3Kyfy4YIEfSX0TjN+CZO0qrihT6+5J9ee/wpRu34ZsOzaGf78T2Hq
ydfnb/I+/UVCkIAPI4RvCBRAXQu/9EVwp5nxmPTsU6Vr2Sejc/QfdkcysU+z0o2RTy4rzJLToQ3P
pua1xkYPEY3a4T9r7p//lLtCwGK8Q6sNeCgkHK7y21+i+2ET+Y1nnoYet91/tSmeGm9f+P6Qth/E
6KSR0iPL9dc5BeSydWtAf4c0s4rh+/Mfcr+7AopmVDXUrMuD93P7Q4KuYYCZ4Lk6zE20iaxYP5pO
Ux57sDTndy9F+aice9jOOujY26Xwv8XLXmAHiuutX9G2iXPL/d2UkTt+J03zgy/P17sLwKgoKekf
EJrMX9hjt+ulzIynUde6o5u6w74p3PivqcVRitaPPMa2gK7tt9HVtkWye77y/YiUI4SfAFALlESM
u5FHXs6+ROKmPcZeg3kboiKfEyx/r5oVij2vSOzguKLwY3gtQGfDQzKxmj80jZ6c3a7CTc5GPxRg
QrFDnw4xr0JU5xxlZwqzoMbytO+cT44YorM+4HSYh9J8tY3UWwl4d6dTPQX2VhDAYbszCr19gQlw
lcjG9PDIe3KvcV3X57zS022KDcQBW7M11dg7wD8JEJgQRFWpxYEmLEMdyYBbDiIF1GXbsTig5h4z
QrfCLkducp5rM/p9RGm0u0gvzKLfOpD2OZkCcJ4PPjYd+pdgjH3tiLkmrbaNhpiSvVbZvWWiNzkd
v5HwgZQCZRZQ40WM1NAIdtqxk8cGj4aL0UzmRspYbpo6qbbxoCV/uYVp7fV5sF7GKqTIROdh19Yp
/rYiTY9Gp/s7w45wpIrj9BM23PahcZx618xVdkbNP/uAByFWoGglfw1aYR4CmTjbnOB4FnHjbhzM
VQ9ARrQTpsHTys69i0vq6bi+fTBLCK4tZcgQ+kNAqNLksYi8cge9Kv/w5hpeCWnuwqxrX0Y0o3Z6
27UfGIbF7w0RannaTYjvqAH88gLKpIEs8Rg3x6KagJzWiX+MZT1ve9daq6PuowPgUqYCFikLpcCS
cGrA8RuFa6XnutAD2e+MLPXCw+DIMT1YcxVWr77pptbPMIrL+c9Z0v7TV172XUIBC4nTZTH7IZEB
o7U4X0426Lks+QlZPl7jqGq2uIc2L85Q1JfG5aBr7Tyfnsemh4vywJC6VMBfiosPCLhK342ycyDN
tk+2skVpHGVxt/JOOh4j89+ZaRZpti0zWzZrSuN31w1CQOwuNR4B9UuuePvI0yCFWRl6eNIGtMA6
xwPf3XvZnj5TtvJ275eik8gMjyaOS0BZSoTEFDNuUkzBqWrc/EQL0fyEgoa3nbHjXbnN7wIllwyN
bwo91d+nF337VNGEC7LuhcFpzJLooBeIxPm96V7hA3yTmZm9d7zDcvSamaGRHKl56O1y2VhhtoQP
7ymHKL/XUVPf5oipnbQYqyxNIFD8fMtYi1fJDB1EARnv2/iC+mSRbdPH1EPbGrQPNjCRAnRoVQ8f
CgxnskPc9X5N+7DwEOSlnRbJjfR0Uf6B5++gHzNcIt2rP9g66rL4kyA0C2NRP5BHd/MPQVH6HyUl
Vq3p7IBZnilf073tZu50dIAGzM0O46nswzhkunswRpHFmwDl/3obtuM44Xo1h6P2GsBe/ogqid2d
0gm+4hYhbiYedgiy4eSlwhl3s6jD6Ji0oVdQghfGbK0hPRYBBYYt+A5leaCQO6rcv/0qvYP1PJ2f
6IOeW+FRSvmtbx33ixWO3tazO3eX9h54nqlf63stTjQLU2CSv0FLJdOw7cXCBlXsW18ZqbIIIQ3d
+BOOjbavs9Y8G7E9nJSYx+H5lniwJoKcxGhLbXzEW24fFsPkRDizX38YI989RQl6BWUn/KtM7QmR
8SjbAb9boxm/ZcW/3L1IgCO0ypIKsIl45bKAj3qud0c685UGjq3v+96fTWx52rxihmZM8T+VDIc/
6kyzMFWumtze+uiRf46wOEbAIYVnv61rt2k2E3qhr3Zdl/IQFrHnvUQi8r85szSj71VaaHlLJAbM
h7x3HlvYlBfxVGPnxqsQmyDCXvkVnaw23fVT6/lf9Nrwy12tV634ZPliNr7JoeqLDx62YRktlXDK
qm2Zg6EuEMUNOnaiEoyPkAeUuFZg7DCAOv1MZw+9jq1euwKIjieCsd4ZUVPKXYff0LVp4K4duEey
771Apm7D3Hw4I0M/6/uEa/O3ESrdPxnmdv8GEBT9TYMl9vsiHV+A2cybjBsjN0Ld4sqqgngIZiSt
r0VgSHTGjD+nKUxebdg5pylJrZUM9G6bsRxJIckASkSUpIvlJDi4cATSiGCkk16bsLcZzuILHtK2
Osyd808ZRO/kWqpHBI7BUQLzDmhgqcwXMA9qRri2V9HJ6bMj5uqP1uzk1bWY1wZKrO/5UboLrmgA
KqMEcOL4t1CN3R4lB+HRJCI1fK1jZzoirJZ+mOe4OgJ6no/vXIr7nkCBuSGmOIoNc7vUnIV1CTk4
/FBTb/+uy3HaYF/U/sjHcY2w8aZP9OtZBc7CV0NN5E3gB7Dd7VpZ4dcGpWVzJVZW1GCW3RYXxxy0
n5aW2mIDxBMc/JBawWfwVUO31RDjCY4ST9bPPsa/ir2HD8qp9elkw4BC9KOeOuN7O7XGGi57cX+r
uKJUlgjeCg9JcnL7W+eoorFd99a1ruzpRwk1528SC+vzZJZ/aqkUK70y9ei/vhr6R1BJSHQdSG70
hhfBs8watxhKe74Cx+mvAz7FL0Pr1ish+v6hVJnCqVFeljCB1Nn6pdlRdQKfykwMV6AVGdYMk568
GsJpP47JhBk4V8rKRn64IIkJQ2KaR9xHtwumUw86ZDb7qz3MEwoiwgi2feY7RwRzo0MpK3dN3/c+
PPAmIc1RiBEigLrcrjhO5VxpJbmzF9e6vhUWSudJaCXFdiza6Tc9wnSon4Js5c3enVhsjlUCTVBS
Y+plVNIMpOqhqBnXxpn7nZa57oaS6r92DtZUoR+sxDhEHVVG8JDkFoeohXaZlXnXXp0Q6aPN1EPC
cWxqxI3hxnIlOrxBJRb7UkU/xpV8REbii9epQ7By2zxqr2GqhbvO5H7fahJ02h+d5bVyY+Jx2W78
YYp/9K3dV5s26OwAUVYztDYqUzC+RAzC+lPdtX29szsnw7TD1L5zDwbVvmid7jIHLbZlrpFECKpJ
adgfPKzTGVkxEEj3XtF3f9mlq2dbJHiqTwigmtlBt6dJoITcSSYmXjOuncf7twyLn5oEX0YA/TB8
brcRHL7RMWqpXx28244FQqKb3gv7V2YXw0oqfX9GCGZ0yNHvQbMBQZjbpWTTG85E9/9aef1/ZU2x
Hw7cYIpcn24coVd/vzPiU8yDEEHDSOnOENpu1wuB9Q1uPKApmZv2fyPeQ/u+NevxMHnRtCb1umge
qL3DBaZsQwFgEuQWEcebrDCRVWBfHZSed6K0UQ3g2F+dKvLQ4O+n9IC3pwRrbObz0RLxmmjJ/dul
ZcHE+U11g0tOfehfQl7BVLqaMO292pE/XmTX2WIbZOb8j+9K5ze7lEm48j3vtw73BoMVwKIoF8KH
uF0xyIo0x97dvYZ1N+9jzHDOUTf4+2hM5pWocx/s8KtC3tYk7/Z0lHtvl4qc3rcjg2rKCjNjr6MZ
eurskVtRIHuhY4bz09ewpH2+f9788X6NCeoap48KKZDDQfqgXvkvrzSVVRj5QSiuZMx5CoLRG4pt
j87zvJeWNosPKL55f8AQC3XQv2E9H4UemfYWqe+i2iWTLbKNnCvfek3jwTsIHTb+hnaeZx7Sukz0
Yx6ast8//9XLfaB+NNQy7ErBQij45+2PNgsUCNwJRllCfph+KrvMN3YN9LG/RBwL8XGIBuedsxNl
6UpDEH4fRbnCny+CyOyPTt+7U31Nsj7/i5zHL3aabMVLkKZdcwjCfvr53qfkDlIADHrpsDmWYCIP
Dmw+jWFzlX1dvZjNrJ9ogsvvaaR3CDhaa/IZywKXJwT2QcxCKhck/1Ixmu/Zm1WB32YEzj2iAjeS
dhf5VhGeK4kT1sZFIfSrOwttO5jd/P3dTwvAEBUCVBppeSzFYHynpDs1GPU1H0bX3ve2cPxt0Ikg
fhmHSt+nucMPefeaiuEE7I1RDb2URUBTptdF6DlYiU159S0ZzRpN7tbXN47RFJ8SX2s+P19wGU64
I9UMRrVgSYjvyurGdrkWTW26KkrsKWf6fpABUMoub9ZqgfszQiEAHIpIQs/gDtcnwsBs0AoZr4Mw
rH1t29W2mgL9GJXR3zNdyZVK7tGTkcKwGiA7Rfu9PZIK3zFYcNOvJaKX8VZCie92Q2y3Px2RvFdw
E1d0lW4oILaasOHEebtaH0yJ7QO8PubjPOw9s/g+wCzb9Ujqfcj6zl4ZY76pt/0aJVkPThMJDnNT
RbtZZE4+6cIA5LQ+VsYQQyOmqile284P2g3oqxwalZmI4yhwlNxEZWm9wdCiBGBz6/7XxTra66hQ
gNMamrH66BuZ/73WZGNuQkRPf9ebQCu3ZaGNzJthNfpb7KLzfZQi7wlOWuv2UQlfnAaTLOPtFKGp
t409UXx9vjmX1/vbQ6pOuQJPwP5bRDhSOjxb+1oeh06Tr1GTxsCX9frAAKxkJoTtzujS2TVKOz96
QTitXLW3y6Mmo3QhUcymtcYAhsB++01LI29Nn/nTYRrd7BSahXmZtCHdW/Ra2t2gaQINtuT/KDuv
5ciRLE2/SlvdowdajE232QKhGGRQJVPewLJSQEuHQz39fmDWTleANMZmX1RXGivpcH38nF+UYCus
+nOUqZdUwlegt18fAGgEsgZHPfTH1RJ2rMaLMvB+O0Ngp1rqkJVTbVYfYxC/G2yQ59Oou9Zdpxf9
VauJaNuA8tyktlJfuJTPD+JfH4L5DnmwhULH15yPRNHEUvFmV8UqPAQDQMIK6cgI4VzZCHkMIUrf
N9KJdrA6zP3ba2D51f9Z6BwVS3KT8GPh2S4aaqsxmHHfBmgR6/vMsaOnLJzDG0H8fmGqzw+L51Yo
BHK5kbcn+bPOLuZJNavSnI29a/Iox6hSe9Qmvd14aXgpT3F+DP7VFAV4gnLqxDy1zscyBEhVObFp
7BNH6neJ0nF5tdr4OYxGdzfP4aWA6kXXyNjz0EDtiuIaGlurAXSVvvNaElD7pOwhwKjQXfAfVXYD
KYPg7blanUr0DZVPLkvCA2YLhv1qx1gRtzgGgfq+tbrufpYy3GiK6/owTLW92qXfsyKur3gfj+/x
PZz9yIrdk+om2ZNdYrREdCf2rEOAEUblbibCreNkY3euO2lym8SF8jjbGcilARXnFnbhvo/cAvbz
4i2JjMG2tGXz8HafViXiv/q0KGNwEC2P4lWfNEtM5Jilvm/QSX3H7ZwiEeDMByMzWrLPgKdVs+wP
et8qQZzPziEv7ZYarNJuXWNCy8BFVPXtb3qxhBjmBbxIRWt5A6yHWa1jzegpL+1dI7PuEF5+6CYx
HdoSRdeqmn++3dp68y+TSnzApUZGlEFYbf7Knkcqp4axh43jPWUe+mWsARLVqlD39WxqfgNp7HNa
czT+dsvUnQgAEaIjB7x+Jmcx8Rl8EmNfszWPsQZWJjXi0HecenqnGolyHYtZvwoVcakA9bLPcB1I
hEBx5Lyj2nG+SQ0rbMmRTtEhJ0280TrZ74wUB7/KzHlYum21zfMCu15pXNJkfjm3xNZ0d1HRtnhU
rEa7r62yBdiWHWYPWlNdOdW2soz4lLnEZ2hyXaIJrdqjkrbYJixxC88ITr9Ve/loIjYT1RCDjBra
/G7IFGKygoed66F3PM6onJJZ7Q9vT+3LZkloQVzjXmdRQQI8H+DWSRBVtlvtUISGgvkjRl14pn83
m2HcJXN0Cfa1usrp5ZLpdplUC74q2cLz5uA4yMhEUfqAC1m7EZ4jt1nVGx+NMom/WIrXHbLRtTeM
tOoXzPaFsH61nJ6bRyrO/eVTzr+cN2/jDSUnNBoOOff5UQJS9LtEGfZNnd4lRadu8yT7DHvR2L09
yucveLI9JAnAthCZcgNwOq/ajUo18URkaoe8CZOPLq6QgZkN0T2SZ/p+NojuqPoWF2LTVxslNQrm
anH5WZ9OeoIQnusV+mFsLWOnFLaLEgMHpiliyPc85DZNp10yGH1lglGcYbvwPoUE8UIDC6ivPRem
fohBle1xJQz9VNOavZEiR2HzrAq8UIpDWFXWBmKO/vPtgX65nEmsawZPYyhhKFStLokBqVc9mR3r
gPbzuM2lVQS6M6R7N7ZSf1bj37MKXCaWj4Q2SOBP9vAFen1KdCMbmsw+pFQuArty3dsYDAcszwa9
yQvX+mudQ7yIWx2vwOUhfr56kb0olbmX9iFjDR+wc25v9WEBTQ7m8KFg41wI+VaEg1+9g9kHt4KT
l4T3arc21TwihZI4hxlSgd+kxnxTD0PxTq/CJSesGfs2tsu9npsYu4GV3E/cgX7Km3XfF918k4Z6
/yhSTNV5I1T3Rl0W950DRaTWtDgAClSAQlEJiYYwGorfCyWXqeFlxpOM/webscY3klztjSpMcW7W
huLekoUVGBp6vE0rL8ndvDxWOLYX8xIVrQOidP18YuY+1Erh9Pahqdz04OkQYjRQKPeDsEEewIgN
qjxxd0mDWOPb630VVD53Eg4bVxRAx8Wh9rxlW3BDxi4AHoxTrE+zxwf4jdGguVNq2tPbbb2y/My/
t7XaWzVirbiNd87BiTScwh1Y6pMj7aMNhSBozd45vN3eyhqG5bcw04GCgQxjf5GqOO9cMtfSDqm8
H7ia5KNS9/elJrONLuLuaWi9+Hvjpde6rK2rHtEQH2W2cUegsvBPlWbz9se8GGjw5mDAidu5LVEk
WO09p8cQWoVTfRgdxQ4QdraO0DRPsSeMd7/bEkHuohwLDBs/urUCL8gz01GIbgnPkTdQ0lnZDrWj
XyWZbv/mgULhjCagVjC4lH7WnZJuN1dN6WlXut0U12UXf1Xc+nuSj8WjVqjT9vc6tpTpCGEXEiLZ
0hfaCvj7NE6UGyacI9sMWuGlN16JWWPeF5eMxNZXH03xSODKW0BgVAlX923fTi0WMyyMRBWTX0+d
vayJOSi6UNvGk/FnW5jOhQfKens8t8lLaDEPhBCmrlaINaVUJE1hXcXo7+90UWkbPEXLILHbZNvN
ZNneHs71obO0tzCZyIkAAOKwPN8dIkfiv+RVcgWcvNlIrTYCdQQ7uJlIk37rFdTo1bHwZrh5PVv1
7caXX/63bABaB0vjtA3WmStgXWJWw9KR/WhZYCgb9bNR1+pGhi2uWG8389o8knXg0QG5j/+tjpyq
qC3puYN1hVGbsrOn6b2hwNxJHWSp0VSJTk3kNBduvdfmkboHyR5UoF5SZ2yUb+suS+yr1HCja8Tj
+4fU9jKO8KkK9GJQ/3y7j+uTZRnKv7W3zkOYZa3bGZmkq2qs3qvt0N+gUjj96BPHvYR2eK0pnhl0
bjnBWDbnS4acEkS7doDH0pCpyruquHW4qDYLGePCKfbaKEJVBycGWnFRcDlvKlWHMnSBAFy5YZ+l
fmhHbtAkeUbcgLiV39tleSHcfa1z3PWQ7UhULeJo5y0WkTCNXI3tK8wg2j0HjXKSemhdZeBSf7sp
9JyWuovLIa3xKj5vapoMaaVt7FxpSfE9z43pVk2xzqrDerwwjC87RU1giSsoxPFceua1/K0IJ/vB
FZUjnSuqB/EdNHkDq5JhEWZsfg9SwRsX4iy1HTCFS6aTF/d5pzKZVlMYGc6VocujnS9uye7QAVBz
Aas50PKN2J7fv732X64S6jpQJKHBLDiOtd/OJGdMCd05vOqiVvdt6KxHtdUW8r8w94A3f09m7bmP
iwgNCTjIDRiere6FIuzHURAhHLlL7c1UttG9Y2bGhbTQs2rO+enoLbUjQmeqp6RsVs0YWpRbkzlG
OAV6xd7JcxGIOe8fE2Wa/CEt+tu6oWTgpGH82JhJGhCiDnGAenmyTfmHL0SvHyDiSGqXeu9cOFWf
sXovvo/YkXolajwvDGLMfkSZK9eUq9TuI18AEPiO/VN/08rhQ14hfKTktrGDVG1sjK52Aqsovb1l
lWIzhbF+7IexO5RjZh70VBiLrMx9M84gQps8QlzfNQJqk+0nC7fCABM9Du4cET1FsaOtbaX29ywd
7BNiWdm2Ns3hpJiDc1WOxXjoa+FtrBYQ9ZA60YX78pWtRLEeIPKSUWLbrjZtZReCQF0qVyBFx2Me
I5Y4paV17HglXhjg15taUO4UBSh9ra7mKmuFaVWTcmVxQd/CP0duGizPMerL9kJTL25Ie0E9UKSk
IgAw3FsttRyhtwwNlOTo9CLeJKmiX3mxUH0nFsqV4ULjM030o97eti/6R6OAkii20eBiNXR+VMAL
5BgxxvSI8pjYJ9ISe8NN+n1pppdu49eaIuW5aAVT1COlfd6Uo8B3ie0wPSpdhRHNaI+nQR+7YBRF
eYEa/uIwold/b2p1O8q8tyZrdFNUzVzpt7FWbqfYiDeM/59RRAHz7UFc4SQ5jJb23AVxxTVCvLha
kN4EXdZp0APsZWUFpVJVmyiL660+zlj8OGV0M1igPKzScXaTYkhA/8oMbhj5BD3VyjsPrZ2nKepr
dGB4mFR1Hv1uSMsXOljfATthdTEJ54MfOmWtpQbqKxz/xV0qrY+jrkWfc9rceWZe/Z5+4a8RoVoB
PJKiKgvMOG8Pg5doQAo/w2ClL3dpObe3aSnRKCkdxUe/oFH8QY+bYCZ0K/3RFOm1jRPchQBwRRZ9
/gzIOYC0oKqA91uj/HS3UctSqNnRM2aEGxUVfdyxHmfzdtazBNOlvPW+2qJPOjI+xfxN6CEFFg/u
ffO7Z9YCM3wWAif7DcVktSSB06PzWrvZUargDecIeSvI+8XOYndfaGqduGM1UmgmjIDSwetzjbJo
u6pPK2z4jnWW67dRkTu+Bex8G2vOcBrDxg5c3BDuYztWr8MIn6+3d8Mrm++ZjGUBw3u2uD6f+hFB
wapDQuxYav24c4UaH6tUFdt6qqZ3FkXNC+29OskkiLgSQJovKvarBoc5nOuiz4+9PRos8GwAuzJ3
jT94dkw53outYIYDEAVzLvWgGpHNYVNesj98bdjBQS81DkIgax2Sh3Xr9WgR5kdndMZ3IyCwXYRr
2tHM5Qd+Mnw0FC8P7Ekkgd1hzHPh+njleF2iSrALPJh57yzT8rf4spubaArrOT+aMg9JGgn3Vth1
cgQ8ccmY7+UMs4R5+ZMpBUVLHuW8qbqHuN+PXnFUmnjyq8EZSA97yle0Op90mWSX1JpfpI8W/Dkg
a3CJBGNwNlenF2QzULOaJ45j5biBmiKyKBARhrIUV75SlgioFLAAVenl294w5B5pGveB8qP10enN
SzXZFwuO0IN8JEtukckDuLwa6qbs7HxSxvGQOXnn+Q0QkUNOUT1gqdVog8zFbcI4XE11b36mzN/s
k0T59nu7jFTokqdEE4LhgK+kn8+B26ZWNVQQxqThjWDC+9y3nCq+RopjvB6d5lJ6fB2dkBrn8iBD
wOXBs2wdKGBkTLBVWtrRM0trY4J+3xh6K318iXS0OPQ8yKLSvnB+LyHP36JbICqL5CMgUKIvLpK1
HJLZhF0F8F25cafKOJajE98rndoj8S8py3a9dRgrTDqKsryUoH+15UUHY+EJo/S3Oq7HMSI9NMGW
0zJLPVaR5+5xCBRXfYV0dItMot+pWszDBue+tyd2lY+hzwgykcAji7ecoOtkd4qeSNxTzTkJcFGb
rNfCXTq0v1mjXFphU4ED5DnKM3Et624JR3ReORencdTkIVY7w4+6MT61Qp2DTJuVq7d7tTqdntsj
X2HwPFwAsOvgtgDvM0TWVJxy10k3ttVGh3bssAGf9Uvl3leaQo2MnAhcPoB4a4wR/POkL3K3OPHK
ZZ7qKnQcvxjQK/Wa1L30QFyi1vMl6p21ttqHAKRnRRR4VlIIMZwgaeHAysHOKeNX7wjkjXtu6Oap
NlvvhKCY4ePkrF2IP1fn8TK4S16By4WDCVzT6ngcMGzJ8tgpTlVrFtGmQLAqgKdpvGsN89pUCuQw
357N9YH8q8UFyEFudklnrN4qU0eXnYkxtqJ5us6s6YTPlPezlEpzlPjnPbgaUW6deh87zwnVILLI
dCCEW/Jx9SXu5ArfzMm09J8nOu9B9E64Is7PQhkLIbA8Lk/ZbClUftvcDvpGmPCvMwBtXcpsFHq0
1wenCJQw7yJfg2J6AlIstlZsIi5tkCWMatf+ICtEJh3EAYxNWEza9sLAvbZcNPJM7Do2A5N2/qnd
oFE2V9Ty1PcYWGYQaVH+j+zACU31JlGIVDrwcV8aV5jvRZUa28jt3f7C9K3O8ufxWp6YqLIvKS91
FTDlS7TspnZ5wi9rBhExWD3Fc7veW02f+WHaKb6jZ79ZT/7VKixuZ5HS4qm0WqWhUji9WzBLUWY4
twBXP5WjXgFymeZtD5I0qMz4R9Wo7vu57ecL+/S1Q4Gr8n8bX13ZQ9iMqEuI8lRTyLvtEPDbQM2z
j4lef357il/bjIRfOpsDghiSJecz7NZKGFf1VJ6mJiy/AEjOtk4mB3JAXNR+wUto93aDL68qRABA
2lHTQuLjRbWitdNakvgpT23S1HdtjM1ZmNhyP0zdPTrlCWKm7vjUM9MXzvTXlhFYF2p6Ko8rKjTn
PVWNYRJq6pUnBWuZfaI2ycYaIMlqhRNfqw5K+XMEKuTt3r7aKABkB2FGatlr8ioKyNRApqg6xYmc
36W2U98YET6ETltYu9CM2oekti9pI69ho89rl/fFIpMIOIx787yrVa6GUTbWLJ84N79O6PAfuLmm
rWhS8Sg06yeuqvatK5SPDRT2E8YdLUlk27jEnn6t9+h6QFAgMFpqcOffEY5aioxLU56K3NN25mTL
72rsUZke8uTL6FnhzSTlcGGenydydcctKSmgnCSJUCJeTTSgBDebJtL8eot8O37qyrtGWvD63XR8
b0yq2gVRo85fCzO3dgCP4r2TeBNTUlVXYVjVO4q98Q0TdynP88pwoFVN+peLnpfIOhCvbQqr0i7i
E7UcBJakO20cqzW2Tosq4qS54X6a8mH/mytwuWQIR9luIEVeFD9DpY6KDAeek+jjCKMrINW+KitM
GggGitt+kMjHWK19YRZe9JVmCbv5B8gjYv7VJNSRqVgQwuNT3mnazxwH6SvgKtkxL4dPyXKoGeN0
KRZdtQkMAfIv2RMWG6UVpCrOl1s9iswY8qa8q7F2SfZt6A5u7oOqrawqoJzndPdq2Ml85+ndZP9e
yorGl9wuCiPgnmDqrt3W0zkuSFg58q5q5uqad9wHMlywl0ah+WibjBcuxdW5DRSSxyVFIHAfCxfM
WKUnZd3bVmVaHUzmbt9K+JGDlSH3jsHNAeyicf/2KvIYur/tKZoDig8Qc+HhEOh7q9uwrRyz9IzB
fFSxSwtGnRdMkSICYKPQRqA4jdtBbXFcj/PyJqsG5d3bza8ujb+aZ0nxkl+uqdVqAkMAl9tIzEdh
zOnW68f+SilaFTjk5G3SUX+yBtcOoHC3m7cbXn7xy37/p+FVvw0RGV0c1eajm2bVRiB99ZDquvv0
divrhftrdOHEsFEQb1ynHyNMHsymFuZj6mXKp7aHyqjw0txNrhMdqib3rovW6C907eUKYkrRPSJD
gfgRKNvz3dJ6IovUaDYf564adtjF2Ru7A9GMBZrlF154CfOxvpWeJ/FZ1xsdDXbqWkMmT5yktGfb
fGz6WgalZjcB7mfI0BvVtIEuFO3stE13OaIeTxWKtoEeq+1Dg27LhRTcKrpaPuTZmcEgolxsE5ZJ
/1vuKRPupGVJaj3GdlRuLdkkR13A456r6pJCyyuDjHEW/BVYT0DH1+JWdpQ3oMEG63Hs5X3j9NrR
iCzrS95nIKWcsblE9n1lJVH4IY3KqxXE6xq3UOrCC+dWWo8TrOpDWUjvJxeAshkQ5tiG5uRhA2he
4k68sjsNJGigPy4eb5x95+OJaZ2RZrq0H7HPA1Dqpd2VN0oIR1VnnuYQPkVWVY+mOk6X/BzXd/0y
lWTrCSOXpNKCtjtvOhyw/pKlZj3WExTY3G4o4ZpoqocgJndTqGJcmUXJ1nKwG6JULncVGCA/Rpr2
LuxSexuXtXoQUXsJuH4+D+BGuOgJvRbIOi88Hibn36WlWRyTq7G/L0QJ75pkZ65fh4naNt4mNAwA
v33Zpf2HQlaR9Xti/c+N0yysaHBP0EzW8LV4MMiu4l72faydZJfhwnBkEONNZjuX6M/n98KvpqhT
QD7FU9EBM3feTzMlYnGN0f0+AVPb547W7gY9nw6eLZFeUByY/V6mqu9dHMD8FN/S37p1SYnSOHC1
JdkGtgSG1Hn7Vq6NkvR2+qMaIYwcPNQV1XvRxL39MWtibQh9BdWA+cLRuUooLM2SXESZjqwttz4i
0ufN6klTTp3Z6D9mUSgw5LzYzrYIUdnNlZO3dS82AIhU+c6AbujeAwNV09tJFLHwTT0E8o6ARLjt
Ql7QF8Ku8/OGL1p8jVHpJt1NhQ99qPMPI+ICsmcn6g9QktBrzCzTdmlYdv3GEkXzyS3r/hIF//w0
JY8N9x3yKNn8BXf9AizpKqj39Y4V/yTdIXDKHof3uBGOvlYU8fffuSf/amoJRBbLG4LZ1cEdd5IN
h5P9T8h6iXGTehKsG/QmN3/S9NS5n/oYC0L2mmNdmPH1uLLSAdFDkiBBhwjHWmeA3DZeU96YRn7W
O/I6cUtjP6Hqb/iJYysHJAfKS0rvL8YVWC9aQOQ9sH7kZF1NZR/iBlV4MbaxikOZXYk6K6gjTnWp
VtH+7YE9P8EZWMRolqObXAdVPzbV+bJROMMcpWvayE8tOzxUZUFdP68Gf6q15G6YHfMOybTMj525
OLzd9ItuArFd0nIs2kUJY910O/fkCdGFxGncdKfbyJvCbcGb5U5vKAL+ZlsLPN+DyAV7CiTOuvAt
EkUCailDuinD9Atyh7XtgxaTN8UsPHEhRH/RM3SPyJZCjCLdxz9XZ2OmpSTN52yIKRgDMwRllBW+
SHPP8wcuqQutvZhCXj/UdnCd4mhCYXLVmjqb0RzpuR37amSqA62hFuq3Vhya1D9yK1vAvLASPGuq
TsZkup/eHttVmYk1xMj+Um4gW0hNd7U5BzK3udEbYexTBdFVxISNdNrUQ+Hmx2r08PVqqyjFtFtt
3e+xi8i/n3We+qnrRPd7nl98y+Lzu2j7U2JcnJBX3xITLc+ONzixLx0j2Us97667qu6ZcqfEkWi+
JMXwYvSpLpLNwrgN4hbnw2oD6b2MRhKTkBXKoROPVFLlDnEpxTfzPLyKs0o+RLYxbCyCkAsbaB1q
oG+8GPOwe+k2+dHliv5bNIutidO6RU/To5EWn6eifsR82XhflSrVY0efrjLk5i8cGM8yQP95GFFp
IuYi2kNGlPQouL3VDdiHCZdQZaixbxLDi3dqA498047FVAb82Xwy7HisDmM+6p/trkgejEKX5Vc7
1/obgR7j4FtVNr231DLR/NEppvomSUvzE6A966Q5YrxvZQxpPYmsQdkLCJfjF07D4aZToRwHHcFb
e+/oUSZ/PQ7+69v439GP6v5XH8S//4c/fyOx2SZR3K3++O9T8q2tRPWz+5/lr/3vf3b+l/591/9o
O9n++Mfpay3+sZPl969dUpXrv3P2K2jpry/ZfO2+nv1hW3ZJNz3IH0i8/RAy756b45uX//L/94f/
+PH8W56m+se//vhWybJbflvEZ/3x14+uvv/rDybrv/7+2//60e3Xgr/1f35G8dcS94Sv67/z46vo
/vWHY/4TzUGCWyoCyGqTSv3jH8OP5Se2+k/Ky1BkFxoWiKYl+iirtotp0f0nVydp32fQ/4LxEJVc
fqB7/2SjcqXjZQIQlIz3H//vy87m6j9z949SFvdVUnbiX38Q/Z1HpIt9PRAStiKqPCBK4DyfbwdZ
RyqC8kq41cohvcEs5scUR8YGceQbM4ntILeGY9Ol8ZGohexgH3/OzHQRT7UCVZ/0rYa116myRwT9
BY4zO4yXpfRlBGcvqMLl3JZu691LC0nFLVAcJ/GHLhry+yy1RL9tYtNqVH5LQyq99dMR49tvlqCg
9t2ykL6YR0natfb0KvpYp13xqe+c/tSZzp+O1ORDXhaq6oMdyEvfjQuEbxCm2kbS9q4a29v0Zhdm
G1WJ3AecvRVb86tRLevTQMk3FP5QtYCEOtCzN56buPMhMYtAgs/aIBEpj7VL5USAvzyCy5eB1Qxj
0CnJvTOP6sYKRe+rSXNbcI77SmNcx6H8MrV2hRSkqaOeNybtES3WG2GVSe7PkeZs8rFKN6Xe2nu7
nFEIA7kWC+jzsUz3eaY2Ytc3XWn5nhrKKlC8EtpfH1rVBzEL1LX0jRAaGfhosbvsTRS31NkobjQb
gFOD7su2LTyAqFFu3xXQcXy10H5KZTqlhRjeRU1xS+JLRLd1MaDLSpzefmhb07dQyTwJfqX0STdk
2hU3PO1OaozfVKYnHFl5XPwQU29aATC4eti1Os4i/hh3sb5ZCrIyiIX1QWlbVwRDFM1AZNVhDkbU
PLEwH9xdJTG0+TBNWvxOekZ3TR3jQ5MMKA/Z0ix2Wq2mO6ma9bXFsN2raX0lm3kDfO2+KmW3nbRG
3+SU3Ta8GXZaL75CRkWNSxPq3uJyIkmUiV2co/kNFKdL/VzzfJQetDvoD9LaZno12H7NkumPQ2fF
95Ebxby3yH8OSHbn03vcSzWAxkl9KyznwFsXVMAwxzsnikxqV3Neh9u4xc8Hc0/eyxIhTT9N3eEU
hvlV22Wd8GOzGuqHvIjn+AjhHGE7UvxDu7PywWk3FiyFNjAV1UdQmncNYjh+AyjOCnThJHuhRFdy
HEJKSn0UJLHog76VvY2A57hlW6eIqKvzO/DAResr4wCNI5dPWjg7wP36KIPirVc8YO0E7IwLWxaN
jzvemL4MS26Y2r4e5khuuhpNitIcG79Npi9U0n+W3Pe1Vh2jukPUMqWC6/1pZ8a4y2qn88PWu3G0
JPxgDtDIKYPUO7WOBm6jEjsW9lGCMn+Ki263r/pRKX7obKYda3oaYe2m9RjMc3a0rbLcxVlZvjPn
eUp8/M/laR6xefZjjp7sWPXNeA/AMUUcOe3dyTfSsp+DJKqkPxKebcY5FUdFV4tHyN7Ou6hXb2y9
1ks/rJXpKNseqNuQXldGKRq/ary88mNKB2gN2j2c2qFCVXoCNpTvSFqJvYtwP4Qfh/zrfsTv7ava
KLheUpISRTCLEeceMxmto9Rl9qBCkwR8Ldr6FFVVovtCncp7XTay8uuxjpV9R37pzz7SomzntMNY
+LlTORbP3CkwI9PdpUoR/ZzTxeG4nboNBhckz4bMflCmKDb8Rsl/eoOZfso9BCD2fRL3voylVvpK
mw6O74bZuFXKOHkMx/6rN2besSGVshE5UrRNFmeBEhnGEyCB4egovdirQjf2RRK1m1RzB0iNTVJm
W2XCYW3OK089NF79ZUE2HD3spq4RB4gmn4peN/jmmKf7rg6t0TfbxlhcqXKPo69rR19Hi4IBR7Yh
H4avHdCgwBBQqBhYllmSb6uqb/1pHqv+WqlbCSku08rSH+yonX1yD/Oxkk5xmzpm/Sl1xAAb0RP7
TMbtZoiS9gAt98lwhYw3o/XEO3mpRoiIGDwc2/fQ0e/yGnaw0rsHDPLc0o9h0hJofuJ8bY8CAtAN
2M7AVPtMHKKpPjkF2YjGz0mILP5Y6ogATttFobspGnR62xExMF9Y+qazLXkTz057rSjDneXFTeu7
aY6tx2TqSRIUlNvtQ50k9kOmIGNgiKT8DF0mfj9LaC5+o+ufDa95QHUn90ucuPyird+zypEp7J0H
wAI8hDXzAf7+pPpz3JxCz/qRTtl3SM8WQpy8KDdYu6i3OPmhVelF5chBUVRzDZOJ/GQwNEYJd9l8
5Ipyj0mZO5s2MsdTo9bFU1no4NVNt9gaitrc1BqQZdCQiBXNYUtQnyIU+RV/gE2P5HYlNLlBMzf1
u7bkyk0KcRwqr/TJ0kxbKNQFflV9v6nb1kBcEhuE3q9xnMHDYja3hZe2fiiGm0o3cOqtH9EYm7vd
IDAptNltYfixKXmkg3BHF9IvbW8XKuU+R5E4aHQFfYgkyZABSjT5Zdb68qlDo+sq6fTyDvOISglS
ANSTDxWvxaAKxN8c2G35FDpJykTGM6emhzpr9aBo8+inKqIiQRg1Ij0iVJV+nTp0p2EPGkhv4io6
vdPTRCv8JIVU4Ou6/NY7bNydSR23DFy4OR9m6SZHo7TBkFOA+1j3mtEcuy65pZrExTKLcPAdkcNO
99SbMYlQMxrim9F1FM+3Yvh6aWqVim+DuPqckdbRAlL5mrsjsVzc25M0zG2Yq/mpywq7u1Y1MY4+
+pg3HnyRz06UtfrNKPRbrc3Se5FX+3Qxlkzz8luZqpuk7408CGOM6QO9bLqnOcnU0Se7dEMWqUBJ
hRAx21IbnH27SKM9DgkpyXlkRww5jlbgRgXKp3oOSJurkmzWmNw0sfGYhDrQeZZJ3GzRSfXuY5XJ
2SVIqXl+mA/5n5HWZdIHnZPqPgTftgswGwnrwK0BQGwSr6AfmW622QbWkFHvu9GWEniLanYBBmRl
9BR1k/MjL/uHMFU76P0GjPIrsyay2jCDne7PaIZWH8zaqSMctEXV7rzCdb7qyaCeEDp1Ct8kKA1v
Y56SLfTMNJF+DSRzxPty8SkbdKouh7RNlJkSLfIQu7G1RbPvTWX4mWpOmXGAKh8SPF83E0vpoAhV
34FUI9umdGVv7IRV2Xe9zqZFGAZbwDS6marKPYoUGFNS9R/bOG53taajW8VhGstA8xoQ5EmJizEr
bZMhdIX7JkY1immnkqmq6o8jBqFRMNnqqG2oYd0LLbwpK33a1ZUVXoeF3u+U0FXiTenKbNzPtVTU
TRQXKlD5Iu4CPAImlNBGK8r9pp3nK7x4kuOQxrqC119z6KQ+7HgJtr6W5D/yxLR9fIf0W9Llzimc
+gHg/RThaqNAWYTxVvZ/kkhqt8aci5NaNOgf2GKTOnX6EI+FJdgIFP4BAl9bGRo5zDJBu1GYp8mw
4r0nlXftqCbRpncScUzgq27TtH2vRzaW4HMWf5vj6aBmRYlBshAfnKEcY79PXeNPaH3DQbqV9pOJ
rQ9Rntp7b1AeeHKMnp+USekSg4cfoS6NWxBt3pem0dR+F48igYMzuMN7Tm5XHrs4RErMaodtVQzu
+5h7Ovd7FbTPJs2i4c9ewYnKCPPiyzAPPWB/o9uHfW5hl1QbypVXGfnX2MiyoFOnNvZ1odXf5qrU
MDIA3WEZRDHbMm2OmSLNCmPqFim4ebSm/AZZXU5KYJv2vPGGNP80jz1UQsPpp2P/f9k7jyXJkWw9
vwv3aINyiCUhIiNSy0qxccssAa0BdwBPzy+mx8juuvfOGGnGBc24mFl1VURFINzP+eVekqPW6mUP
T4HRUwgjDYtU1X0pZsixpXq2vF2FmO+RTlwEZF62sdbkEkYUgXrZTWDvQtzkwl0wL1Rt4RzHEoJN
hc6q460d3PbWHbNhjcuN4yrKva6LJD7DOeG/U87T6p+pI6SHZZka/YBWWWehduwI8mTYIyec7e0C
G2Yfz80Q/sO4ohDI6TKxg9X7KlWj7mvUNu4h10x8Os34jbUbVbfFuD+FimLUj7H2ma/dYTxxEuim
jcKhXz53+gmt40LgT3U97UUXLU1pxOZiUIQ0imp4qGnw+FH5uV1E1Cgxhm7SFc+zKwoGy8UXfdoP
NRfvtm43zeC60zP3CELG2sxGmRpd/WQVdt1dzlm+q4NHEM3Mi5BasaZynKcfQ07/5UHr/i7U/YXv
5A2O3G1684TV1bEx5cGrsBUnezkSSck9MY13vd9VV1IW4quhRMyPFBVE78qt2znNaQIUh4o8kPnQ
TAxUzTjeQ+LzK3by8LOoWY9iBuIH3HNI+jZvntMp40hJ1CIoeHTaaiVPQ0ibuTM0lEhJYqUIo+/6
wjiYXF55ZJl89xemrsjl5FalImquSuhqAsy8GEOD5x8GXZaalobQizNDV+5hZmv0PlY1DW5a0SVK
rU8/u98Q23kKbfY2VSkB6M0WncviHhpgs+GQE2y7XBc5nj5PzRns3YiznWzCpvk1Uq1eH7qwtF6Y
YMYxnlx1HpOy6tgq1d7KJuu+1s0PhsgyCvPVo/ySPUvlbXhtulV3X4W9qC8KKBKmOKdD+mM66iBR
q5c3gk0tPJWIHrn4p94z38KwzhFKWb1xUxeZd0ReLW9H0ygybG9F99Jm+VYctmxWD7W05q8ReDLu
d0f+mtpBHSpr8yI/zM2Wp2VlmoUqcu5qU+NqWq2hy/h/v88jL8/KW3N1Bv0otFvHmSV2J+p3YapE
otwJ0rmQbXmzkDk5MJP6DJFDPuG7l0vAdiQ1vZkHPND2kAo5u/KwkGP/Slnn+BjucvHoMNHF0VEc
Am9dKE15iV1QT8z1qDmTHA/sGJfCvvEN5AG0V17WmVldWD1TTeQNq32vwh7/5ia3ZbrIBVNBBA9Y
rTdtCLZO0clsJtbUFq/lPq/NZagKozpNdCYz9ObbnlT1nmXXJM6wBOlxdQCqNaHHW7KPRf4U4Hff
knWA8L1z3GLrosHSnj4ZyvSpQ7C7fr7Jd5a0+ykrwzIxwtIeMSo55fesJZmRxGdTHphzucom3c/v
oSsrI5oXw7tay8BOkbAy1ox1aTxseT1xS0FicRNuj945sGghIi+RrgNhWRbuLdFz3gkkZrof6+oc
KNN2UW147ZtPXd41I0hwCtlXnkilyT/qjAQ2+KjAihyWdO7ScwUmD5wasogGOtqPAnvVSUWW5LXq
LZMxp+lSz26nS0Kd97vC5XvI1+J2ziGvQ4OaKMlxkKyt3PJb3ynd+WhbkDFPdV+7v3LMkNDrg6qb
Y1gaFb0og58DVCllsXO14Zi0Xua198Fc7GQJ1J2HOzaa/bUNvwwHYrLiXB2qD6Wb/noc+N3d+b0h
mqMuDNRqkdkuR1cGKfJJmYBiPVEb90Rg32sZih/GIs1XXfv8Jq3hee16ABxjvG8Ff5VZP2gzOzYB
zE4gy+1uYd576hm14bPEjeybowgCg1qd7Ntcce/hiB1U88XQSgHC8BBO/eNoWz8bq7y2F9OPq7JJ
u2n9tHOjQC4ynzK5P0IrhNE81Z/DuZjM9MWrgXctUqK7H4MOXXfzLkb3qTCNO01t7HWXyRxIDbmd
l3d3zTqdFahXOuQhG639U3TdO1Y0Mwn8Qhyavp8iHAdzlDfi++BV9o+aznAOuhCSY8w+V7tKu7a6
NsIeiCYER6n9NRZLVkRzOA2ARvb5gZnpvGCljqwJqxPOn2PTF89mMw7gMEydPO0/NdB9ZCn7MS+7
b+PERiSmPdq8fmE7p7w6K6qJ6uuePedolmYnCp6mWouXsO33IW37beEt+N7oZi/V7qCC2MdrLuhb
uY3ccc42R+G+3okhJB/LewTUuems9qRbj85ecI9acG5Z7BSwQ4ncq2M/mNNJGwpduV0efHO9Mqb2
1mGGl1XpRbsHj4wimXDY/Fp7RnPT9qXJZNDdmapmLvHOFR/OfqjGYjlUQxGe7HLlnaz9HQPXRPGz
inLR6rRZAi815/kl3Pz70Qo71HvZNb6VZ5PzCWqASpqXYRa/4Lacawvi6lIr1lxAm+HKqIb91vLW
W2YtO+p8/xiMFjjabMalJ39mrStoZ9g/4a/fLcIuUl1Xp64wiuupy+7V2mHstW/VvLmPTg0nYYpt
jHqMWbh3uv40EaxypBtARV4PQuUvgROx9/RXNtV7J8QPb2FuHPqeN8jtHzG4XlK2pGO5Gzq2Bv9i
revb0RLrycvLxw4bS8ISKXn4huK6M8TkpM75OydZFkuY+qL6041sl0WQYhsz6uq9T0h7l5Fdr/MJ
Cd4dwaRPe1MDI6l+uwsrtX1NbnAiw/kbjq6PolsuG2yHF0613YEmDBEByI8W07u5U2yyKZTPDaUH
Tm+JYwmjdJ1bLt1EjSDDZdoXnjO134nV7o/a7y+KrlER1xCPE6d3XNvN9MTL9MQC8vM4L9RHf7Q+
h5rpF5G5jqq+96PWaMyjN1kUFI72TWvr5S4AUYuWvnoeveZRlPJ9CUj/CLnBmTYABkz5swaGqULz
xmuYTGVRzHyuBdfQEj5MwdhedrnbMo3UlJDVLNJTqs/t2ThWxFu2mesBBORuzoMPRw5XnSU+aDsg
hhlv63kuWuI6zHQEa/8+IRyMs2K/DXzc6ps1XWdeNX+EuapwrBenoXYvzXkIIrrD5vCOUkLNHll6
tkyLwc2N40RJqjiC8wOUtgIF2XentYf6xxha+mLPq/C66K39aeo6Mxr63H4Y88B59vZyv1ZtZpND
bb6GrFlpLmpkqYT3JPQilHmsp00fNZkNr5SxmlGrNj/1i9E/LMhVHyeZ75dOLxt+nqtxWDbAf9Me
/a+lAdCAM0lVz1iUlz03jVqHp1JazWEkDAKVXX7la12dsnawDn5ZttHcA76VxWVXdc9Bsz9gnXzO
mPOjYRn8K0VtLbVmGL8ZSG2XpMDZuyHvecTM6MkkLwoVCSoIEOzlmivOf7aqeYjBmdqoLWzramBI
OQYNxaNmfsUP14sqkLkIXdLraO7lqZqK5tjM2c7qUu6J6v0mtQoiVZv5xndAJ5qquFtK82UbvKM5
9X3iAp9dYVIffhpQgcdsWXd45kYnweheF+0kqPdeT224nLS/Xk5NI5+yftmuM6Kpx8SvnFPmsUFK
p5reSNgEMtzLW7Kfj2XeVDdOred0tFV1XVBm/k5e2nc32EVEYjmJBsH8shOy/QwVZCb50FcHHYyX
a7mS9pJPz6PftHE+2pdUSUZ9QQ1J4DTtq134a7Qu3VdmZF/91Caa6vVDI9Y5CWv9q+JH0lVQbJFR
d82hcDlpd7ZG1kkHfIOVlL+1shU/pWXKDnXmjpHW1LGyFf8o6TTyMUzUo3UhOEdOhVv/YMHhgjdo
0x0aOozytzWQsbC2l6wZ2KCz5cVze+8dmYBz4NnjzQdT1sahqm7OSQM7cUc/tNgv8tX/kEX7uvCB
klXEex4G+2Ld+pNbeae1kjdK7j9tU+VxM0DvJ7pwaO601yU7QYg18bSEUEmA5i7Jc1V3GFbqSEXX
dlkCuyYvF46pb465vJWzmNNgCL75snxnO/nl7Mtdde6xGOz5lrlwi5UjQHQWJ0bxL5M2B7Hh73wK
vJmFhwb3m3HcP12XA2gpBx+JZXWgUelGOQHtMaTU2p91Se0ogkBnlYcsmOnz6gasNQCZRRs1iz8l
7sh+W6wU0cS4gcMz3ubf6Xzm2wzYFoh9E9eIO4N0nY0LEBg/zfKwe6uDzrsJ+ZZ/CFNOn5Yh3sx9
QmlJhsIW8Kuuy+mOWmXDgHAUskjg9sJbJq7WORIIIsmtdSHM017zEcSykuO3FTvlQ16WB7pI9aXK
2l5Ee+DvL0Q8b2WkqR6fIaQMr1jite5JfDecWnV3ClQh4zMWeyODyO26uXxU+7CKdLHGpTywSen8
sTFsUcdihq7ZhAouR46OXxUQ/o256PKn7c3ZEuH5KtYXUdXK5ETw22MwONNlNe66jhZLr6K64V/n
53c5ATLikrQj89CAbWVRXs3OBagZRUx1RZNrRoesLIKPrWluKkIxG2KbuEhr+hR7e4tx2dfoU7qD
3VbBQROY5kTY4PpbIxA3jWyN7wXP2r1FjhqNXxMNLps6hFoCNVPQS1z3JRSxPFiZ8YPj5rbdnbT2
Z5FMQYbBOh/WRHV53EpZugAIYZWW1ND8ELbOE346brIiBX0jOIZLYNF3gywxZ3cZMYY77tneaXrm
b54wEnFRbGcCymQUBvjSr9wzd6O8xsJu2R7LptNpZgonO1SlrP0q6tWO3iZqJ6dS/LhtMxZ+tR8W
YNHs0LtKvvV7VX2VhLapCN55taK87bx08eo4cOWfyrX/G3qG/mf7NI8/f84IGv4fUDFY50yW/1rH
cP3JNvX5V9nDP/7AnyIGO/jDpmWGfBE0WCaUBlKFP0UMtvkHAgYael3krBbuIeQN/xQxiOAPMkEB
o+2zyEqgL/ifMgYh/sBcT+oSrQzILhF7/+/IGPCHoVL4X/IazB1IuPA58OpnSQS3wN9VDNXqby0V
Vn7ikH70qwnn8L1t3GJPumy54DeX/axaRdorsqPgXe51taTBtqw3UO6De7DC2v3mjfuZmLCM0cck
6QH0b06/X5TnSNV4JL6ATaWofLQKnW1N52Druk0kQZ7vEu/qkpYBy+AlQm6fXXlRYAmNX/lFXAnW
frArszvg/JL2lcP6pmN0btUzn9pM+U69r99XtxuNiwYyHuywJ1cjyghG0LGh9cZz7qycvrkohjKF
zbPY2c+iNbFKs4glYNObU9M9FLme4i6ZtmHsU8dh2IscZTifdbEO1H+uHujm3rk4QWxiqy+l5QAd
TXoHoJDtL/IWjMuKITbB9bQ++vU+PkhR+VgOdntiZOSi/eRoDJbXzYKmiJzFDG8oU9huhb0hd9RU
i0LyUzSTrkufn8KwKriqx8B631qhEP7ycw4PQyv3txGbCBJr9rHPlV3NY1EwbFgyBFRzQlQXU3yu
jNFi35r9HyOt3QR8zDm3etsX4oY80z2LWCPcLAHJWn7lIiu+ZaQXqLQmzody5Mk3MA3ojJAQMCPj
xspDf78stzF72djMnShs9P6qirqjuWzJYTyXgJbcpMishXLReWLRNkvmwbHpCHkYVQCXCLgxsvJ4
nZ4vi8mR5K7tgqLTts5RK26VZfasM61/0lvLGJ2p0vqxIHlgFDUa0G5rBJdTqlpup5ph92Kw+efw
9SIOi1wtV9aEXS2XhCktfTwSV8NHIgvtcp83Sibz5Issace5H0HTFustnIMhZOsbHahzWyVLZzAG
W/3ScE67QxcmRLQt14tyuGKQPfEelD9kwPKev305hmjf3LHseGaCbv1ye7NWkeXOZPEvFLzTir64
q4znRfIojVuxOzGytBa4Ah8sg+00PLiGX72eWzZakhdF9UNzFcFhoPN9aZrSy9MqKM2eryorKZHW
7Rxp+qffZlUVVeSiVVHx5p+/+m4lIR50ZRmHdO0W49XdzoHNRMZmv8yg0tsZam+8RMO+VnerWRGy
04XQYkm79ttFzmwVxpa0Ycw8e8y/yT0Lp7h0S8noNvZhEJWzs3+jiwuZQbHZQxHTAmD15wI9Qt3y
xvZz0EECVuKG1CN6YUqEQQhQdUn6BSENYHnh/LEug/MqAwazxLF2N4+BCeV04wQVs4/lVH5zUe2A
L5dd47fuKUPDMJ4c0P/yMNWlSzOMveJBq8u5KO/IoCCwT/vWbsUTC2UfWwZ4YuyOkhlnpF1IxFvh
ZzoZByRkFwCO0o/7MCSvdKBPar1crVw++wRobIiBmFoSuAz1EIDmWHA1WDZJFV9d/bT2ZmV9FK3j
NqnPCL0yEFlrn0AwTW/0hAk3yjut8DAjBoWt20rwFlIItzKIe6+sxjLqJ76gu4KCOPmQaRslV06T
gErseQz1Nei8Y12QB+Xmt5UTFr9mbz2DFhXpOBw9dcZ3W1QOidPebn5zsHkEaVj15fdqWn0YZJJv
7ARM2cm+XEO5H2O3Zz/UMjs/RqixGuvJ4urrYlE7nZUo5761s+0mXc85kgIcGwKGxa1e6TzwZphZ
mkqjkRb1V/oJp+Ea10Phg/uI+bVtZL0lizu6G1MsgjOq4FpWESGoAo7dzp5hVKXtZQ/21qTo9vo2
baZh/woVFb7RiF0kj1dPL0uCQmy3Qf8L5xmjVjZR8WAtXVKbvoEMhbKfisxt4GIc6a0Dr7pNr4Nb
T1+OrmaZjt0w+dEsO3I2peV2bTzNRodEQSxBkMhVLlbqw/oUh4VE9GRcaqs8Gabh/+qnYfViYHgH
NgLGejtJLw+dVGiL86qAhfR5nCplRoE7+GkQKodDpkf4FWX5GhZ8Pp6e6b9A1gxyBi9hEHv0NZq9
HDk8Ss9kfERJcpnvct6P+H/GkHCUfv4+jQPdIes87M+GJeXzhJx4ArUM3g0fzMJt3HK/IIzJu0R6
oL8Efp0r1Hg2aqlpkazBtkJht3bPoxvMN3qaml+A7UyQUMbbcTbymfOTl/jel6L/tRqrOSHmMn0u
E6gIO4ZR4ybTNemLECDZ+sHxDZ7q84iSY+ha+pkqmuBxD7z5NRisqYtVsS6ER7qQh9Uu9WsFg1nG
0l1osOQLEhd+w/eCx2mrTzu5EUaM8m3rDuPgeXvU+iX5g7LabFotCN1uI2tWF+5Yi6duqVfiOGjQ
RRomahPcvTW8Ojprgd9VT2l16oYy/6ymZQ+iDrwPPUYVdtMhkEiwY9WvDgEmY7n/4t+jxitpAPFf
bAig3GvZmiUJwW2u5yRox/UuH2HqUghassuyLOzryBxbVsrOkuYQF1NbWTHzdl7EuZbbP82I/38q
/m9Ia//rmfi/7z/Hr8+i/Lu0lz/y51QsTKS9mGzPmVyMsu65BenPqdh1/yA4QeApxMyAB/icMPTP
qdi1/sCATACQyTxND+95lP6nuBfVL8E94I3nZDXKEbHi/2+Ie8+i/b/MxLg1TYZvpm6uU8v+D16z
PadFYaO5LPX3rjgagzTeobebf9OU/Fs8y7mRiVQa3qvnconhIvhN2d5yKlo7Ari0Imv6tKHtSr0W
zsSzN/26Oe4PbWuSD0ebzX1qt3uvzPrjWlnVp7fW8w0MeVYmc1tw0zNrRns9K2SH8t857/hUf/80
MHnwPhzE93i+zhvEX2T/Bbk6k121diocd7pYu7ydomYPOZ3m9SczorwpAlRPM4Lsf+M0+a0Q6R+f
0DmV0cN0fU6X+N0M1ZaWLragslPQzvpR19P8OhNpkBYOErl98QGbull+NjKDFcnNmX77fHp1F4iG
xuM8rtX2b2xv/8mjQUcQmbJsdDxuv0esljl5ACY+0HQbbUJVV8OsDhT5Nt//8mP5p9z8r/Ly/+xl
QsECeH7+zs/83z/zYbLmxp3mNe3yZoQZRpgiBIrY/4NX4feCrx9Lj/27l6TzeqQSwbCmRc1oUOe9
cQhM+fWvX+S3BfP8lHsCe5np8QjhYvxtwZRDpQO2mY3iGencUL+wJZtqu0ebbIbE4ZYEMXfr9F+/
6N+1+Tw4nCBI8zEL8+L8jM+f71+eWduZzlZEaUPD6I++6or7PbCR84Vt9mF3Lb1OW9UcpsahQ1d1
4tu/fvX/8O2dX/28vhPJh77RPXv8/vLq+w56Mw2hnXqUcYiw8+89qZbHf/0if6ZM/O2Ywot6trTR
BXv2Y5m/nR9ZD0hGrnmZDqwuiRa5vjlv35fQcjWUHoD0uww3yAY0jjcMX9nFbjcuZ8xeJ/Uy/Qzt
df7ozQ11z2Cim4zOBvKPbIGxqaXQV3ml60tEfjD8RaXoa+Rf5AMdo+QONppnLcy/kdwX710OSrNF
VSYC4WYSYJylKlIlPIhKpG4KHUBmLi8Le1A6zo59NY2iflghfOIyH733qurAC8rQZ7qoy1/+4BrP
KCO2g1q0Sja+5i2uOJTTcvAUwZF+e1OPpRc75JQfBIMA3FH9E+VW/5PYckD2FewXHdVGWITsUmx/
8rZZu4nFey39K1PX4aUzYBGKZuXsP3a3hs3iT1/maHxeJn7/0H4GTS/4IL0iyvikmogp0HpfvFJj
oWlflU9uQAd+z3+zuv512RRdnHszgIWfnWVqG7Rqn9lAwdPUJwHCn0NYb+qVgLbtrPEME2Ov3VsT
bBx9xqT2z8yitdodp+ncXUTSe9yDw5AOtnSPbLXqbQKpSOuh6CMsqEIkhbceA2/Joqar4f+3fjhB
csCUzW0Jh2dUF2MnCB4juLiMvWJ9yzvaiD1ndC9Ev2bHnkM84pa2TqPRUQZQevQ56ECdFndBGsQb
xexufuAp2++xc9IY6IRJ5xnzPa2/Ibzo7KWz2alj51ZmYqNtl0o+bYvxmC3zdhpME1LW32B6usPO
nHW9COvTVRBQ0mTJ9mTvHkeD0ZQMoeV6Xl0mMJK20OuI47xV62VJVXtqDN304S/z0fGkFfcLT1Av
yYtCdowfMl508VpDvEyVebUUNiQVLHrmint47MfSK3fClooeIVsW3nvY106d4dqntquv8q66tdpS
pNj71JEwuw+abbqy+z479TXFo9/aDGQ/2+ZLabZvonfUKcj4xGqPZjSrEaxviMYi5P1bLDwbwVZF
+U6UsYSkxXgO71onHAgQ82Lvo25eS6Av+6kTbnhEnm4ewyXMksolK8DLjUhu80OwCTYBKjaSKnfu
zKC8LXZtJ6PJ6kn4AYtkhUIyssdyunUl4srJCk9TUDjJ0tr742Ss9ikflLyXY/VFyxjJ1duibuw8
V2lbZevl7i5GdNZaJ6ql3LBpthvo3TpCFQd43E/qOHXO1Tbo4+Cu75NpdtSYtW90mJxRBnFX7u2D
gYTnJUSxfs+GxryO3+TEhH6HBCy8bxuxxYUeWtoYR9oUR/VDkGm8OT5vW/T3XrZetFXxQy67jOj1
HhOIlilRhhhjNFsvne1ed2Ktr2TFhxZaH6roFalr2ydI/5YYbQB91B+tyVIQxpgUA9TX9vw0Y+yA
jiAMXAWan5brNt/JVQTB9K+yoTdhfLs3C1X4q4G+zggChIM635O6No6u9vfbaTW+G7kj47oNwb2c
0tnuNoY+UuA2J+apKqPN5NGaZ2kcVm/6kht6k8bLL3SYfyCqveu68TUoUKh7pJ9SRjbxAz0fgps4
2QLsiirKkvootNGDH15UlsRX4xmpu24P1l6frGEXh84gMFRt//g51fer2QWxXTqC8wD9cB5ygE/+
xTTOl3oov8oSA4e/OJciW3Y3arZPNRj0crmotHq+4q5fkOFmY1RN2/sS+rcLNEw66LBIzFHI1HVa
98tr2BN7nMwUyeQv7VS+gaz8O9MqsyJX3t/vKuBvst/4SXoWoPVvd1VNlwvaDL9PQ8PYN6JXdN8e
zFUhGRO1b/yEA81qfGUj0V2n0FMUyvSoCmFsO3uQh3We88eiaHgW5OoQ5VI3Xfel4f8+JUWY4mBN
aN20mvXzQvrrrwwAD+TPMAxCN2rW5HiYlu1jK8L8yyh2M4unajsTyW0mm0O2iHOV+dx8kpVN4/Da
euJ7uzFyF30N36Qbw1qT3Q+aX35tVJ8L7CYu8i6YeWFg7iExzbKD68p8qgBYm5svHjn7bjbM8d4U
GWolm0wscaA6rrjvuqWjpycbkAdKcwH6AmdpwESVBrLa836KgoDw9wTRU3WbuWvwiHZxp+FtslV/
Wok8+MwNDTV1hnI/9XmZ5tIRxf6Qm45cUnOA+U86wuKCJHT14KOW0cjQM0axKZqac9o6lRfdd9n4
AzHnyrDJbRlbDjNXzs1d4JaEssMVixeyHGpcUwA79xBGDjeKUBMfphGsQZTVdnhtVDlQDDrTFXDX
dfHVTNKksW2YCUqKCFlUj47X+YDD9egSPW37WNfYu1AANWaOyIDguuamsEuF6tobEafPtrPOl47p
6zAdHe2tcWMWMJV93zpYYtqyeqWhygavW1RYJaTmn+PNbHKxIpk1aIjIaWm2q9AnifkwilkeqfMV
Vkwbgw/HDizrIfEawo1s4qUmqcw+pzhgWui32PNl9kP4wAOYNrIB94jaQIJhvoufeNs53snThoHu
4USjAB6D4SCnaOnMhJu4CE3dN1zbOAyjucRBcOR/6gOi0vauioZ08XSB8rFvvd1oqmtfjIEEN3Tb
ybqsA9W2Rdya6yhJbC67KlHTuqnEyOziVCpb7d/CQBlnrd4gX40JJhDVPFEHKdZQ97L0BndMgCad
Fa0HqaAxSiXXSedmXV7G1uRI7ny5PmlFOlqScxsALQttIzzmOXgYyECqSefPGqJYq3ye415UWER2
gN60H3c74wPMzBU3ggeguxE0YyHnCQAnN/ynT4Bt81tuWcaDh7/kjb8yW+IqL6vvC8va57DVCOq2
QdzzyIOPKqMQy3Gz/bVLzKxUd5sztHa07OgfY2sZKdTrPdd/zwbyKtDEh2MVKe2jBeXgLBBdzVju
+DJwhhSLXvm6qkl/nwrB4WbIBY/E5OQ6TxthjRbPqxKPReZDltQGzruoUARRHDjCfQ9HT1a+Gmd8
GJpqXAp2yl1dB7jiPsFoJ5msns0V5uKv3PgNTcY3Oh/5IEisWKFMrEGBUeE+QF+RdcSaWzBTd75F
ovqaGTZOE0br67bye3gTcmK6eNBzvkdNEE5zZBDSeDOG5gZ9oWcXHXc2BR/aaaHc+K1MAwrKSt11
WaXHiPRAULdpbtBXunLBGzuCF7/tpl/WV+B7tNrgtHC54Xcvh/wOOiwo1WKuJwaT4FO44/pCuYKN
EdSqCQYsNG3tB44J8a3ZSuwDqmv66gKN0M4BtsxNZM8YWyGYN/9HTVNsuhrjNlyte2fc6s2Ur3tY
21B3PB0F6Kfnai55rIGXq1tiUdzXbGFZKFYOoo3nUB9bawxpxdxHVDCkAm53q7anKUYBJR8Gfyav
cjYVubOq5TeDMIkUkHgb69GEXjB2QEW+vB+cr64d9T1rYzJbBKNGU1i4T45QWZ5uqHrud23txR2m
cmo5K3JGbuG+4Q+IzSvMiMh/nM9my/yJdPbs7+tBNp5DUbjPtXaMIiYWLSiSPFihNYU/6Dtv2Mav
EKcdernMG0AQt3l/YMso32SWgyh2Sjh3rivp8YaQyL48HpFTg3QYnVOA4y4OyfjFuxpOI1j1+bBC
0xxYA+TUOH7D8+hDyYlzl9rKrjUia9Jmid811195B/+FFN1wReL39pSEXpuhjjbW8LHtdseBZBgg
gXYyG6513Q8PQWjk33vX6J/UxuISy6CdPqVrmKemClwk+iYh+PEK4TfHI/+yd2PNdzv253IYUFPX
/ctmF3OeKquui6jVvA0i27WPWp+CDHFhTbP8bg+r+9O0ofMixzHU/Rx0xs9QGEvNxoe3KsESpC+C
LuPmbHtHfJgo5Od0QMr82nDyE/FiDqpLx5HizKgN5N5dN9bofexL1j8uei7GqBYdoon/wd6ZbEeO
XNn2X2qOXIChn3rvTmdPJ4OcYNEzGOgbAwzt19cGlXoVwWQxXtakJqUl5ZKUUrjDAZhdu/ecfZzR
k8g5sNPBkHf9CVfZaLA1uUWMZqU3qByzMWAdY7w10WEewvSUcWjombINVbh3aY5dA0RIbms9kuwD
WJdQ9Rc6IqYqbQ0sN8xkrUVI+TLtU6vLXs2QoW3Y6zFvQOixMRGKhzPRjaMTQqKQ0spJM7VmDSnp
WivTyPfEVeA5TkHKVct08lD4TBXtowWdlWktx6h/ELGGXgQ0fXmHaWJ+sOazDBCiB8w+/Z1yWnNY
JV6e3/TK76k32FjdBUmJOKR7h2PTKo6z7Bx1pDUvS0BP7apu6uYxxbZ8bSaJZS5rF4Av4sOoY07n
93OyA5GWt6JO3WaRDrPo00d5zBkmDEDwpEM0nquOID+ubUqfVKc4yzBTYkfXmCQBBOq6TG4LJMbR
g5NnuD7aJHrWcsMZFmGidRe522b2Ra978iqlWXFXDwUwHSECTHJA2dpombVWFmzyDuvKUg1ZSRPe
D7x7tgu0/6kXNuZSc2mCbWIGK9jLtLZZuLobBAtDVMnrMPQ4lgqcxN4TB6O4WQXeME2nJjBFsbfj
Jjy4vRE8d6JMUvKlvHBYRmyQ45puJTLwxEZM2LaJcp48r7U89ANTMfUMx7tx0UxYS3DQuXWzUYYI
5kEIO3WOSu+WzKTUW7sUEEwxcqXKlZCq45GmiNuanS+1dVyO8hlDU+xvRvhk/mXVN5OGDhtm3gIN
1Cy6D1xx2QCFtVeY+8m9yhEoZBuT/2JLiLBlbgqBhBJbUsC5IO6jN+Kq2QiZyPLwlFGENtChnsMg
p9W4nfzGyt5wNbKAiBRv1Vy94OAMUQ9dWxjL2wV2KAasX/ea3tMkP5bvJrITmJwEp4G8+LWjhUhl
AIES4t2x7OJBWKGPNRRRB+ZnoA+w7izjobJz44iOgUlspZiC51Ur8V52vC6Z33h7CU1zX1fYvZhl
FSki2UY3zHWiDcb3JPaGf33n/xu8/Ac//heDlzp/K35VI/G//9fUxXL+AAWIDoSUDgcU1jxb+Wvq
Yv5hWfSMCEBmWgwJjPPZf01dTHCzDChQ6tjkNTGq+a+pC4cIsJ4Im3hUoar8k6mLoev8UT+fEnW6
tUiniNwi1ATIE1OcXxqneFDVqLltskaHHdM4Q+fCcbJbV1PkLumzhvjpTSYksatOWEq8rcidFwZJ
qyROLyMthczqPrLt7vGwP5mjc2gi8i3x+KTEvytE5GUld30fo9MzB2szWMGiDov8McX3dgF0Abkw
vAKQpEuzhlJq+HH2YqKJokvXbFD13AZOFaxEYYoDcxhc3OErfE8mIzV7BIDA2WiQoCkZziF454VF
QbjU5s0Zm9299LpdnBB1P7XNozaiyrEqIBrSTsRNVCOMyqbpTil7GzLXuYytwrtzkry97ZMpWepS
ZWvsbAaiBEnZyHSjCbTyui3vm4BQTWgxJjv8rYBFsChkwprVDt1iCDjUIYHe45gr4fNxgCpqxz81
enUdBpWNbzi9qlpTodgPq800mNm56fQNzuRkD38OzETeNkujCCgbtHjfJ+Mzln17aZg0Pqd8OHaC
DbQ1sHQZqb/J4l5tUQMnlKBhe1GnPpGR3qmxSPh1c0UnIjkB56x3udkZt+hrnLVvYgNENYVwQkN7
/lx2Y7eoB7ZePAQLxA7uSqebqCb3qdKaN1OQbV1ovoAvZlsrWSF3xg+AWW1r9wANcrZWI5pegtkb
nWdoQGc32qKw23sRF9QORROWi6GsT66ONdTWsPV4rtK/aY6pFrQRTr5H5y26GkEZOmnzrajY1WZ9
moElt3bCo6OaamnhXFuE7KKLBEKxGrFZW30sF/gx1CPFtn/V0JHYYIZ4oSHZnxFHNLtCy05d7d5p
2HqmpZ1MN3mCL7OE3TZ3knA6IvWeN44jorFxBVmO3xE7j5oC90jGNvwAQckUFtqNESRvhZ9t03Gg
ismdg1lyokbxNWF8Tq8CHd89dmJMvu050R/LOnmsvRRUAcyTcwQ6bBHEqVoMde8sLNkH12KGxed6
rm1SrW92LgqUx472+gHa0riWPJIbGPN3SIi1pfRIQTSLPFolbOsMD1J72Tp98BZnPDFxMJwgaJrr
OKnNK5Nm/JLpBaM6vGxM5CexQxIUrSsrGO88nIMEA+VUW/T3jCUhqvhS6Fdf+HKQf1JSpJedAVNk
iiFldMmyC/ZwGf3LrHFiXtLsNIFmW7J+ITuzthEY0FvARxURCt6wzCw9O7kddtKoNHg4jSRZQhHl
QQFPV5hhzsG+vetqT5LXERZkgMr8FkHe2bfS/tKzyvxADxd3tpHE+ISVrJZ2pmju1c6EOws1b7bS
C1dexrYcF3kgmlMbo2vqQxEdIPYVTykJ4DckfVF2jgw6wKlUI3oOu/2T1lS+w0lQFcs6sbNL0B/T
LStmsooNheiaWjQ5GVpgXKeFdLtV/l7i5lMr5gfGGe44Ww/XqnD6Cyg5xZ37Xh8jmKZWTn2JVzvm
vLJskbfUiyFpp203CXtNN6jHyjVHQzZka7xQ+seHtqLCWKS0hHt0nhP9jqLOBW9mbb7GAH+earfK
zA2WqHLdkKi9RtvEuQyf7k5oKU+95Q35vnEGFJRFqftrY2iix7zlYtCUG4tO17Uj0VCYUs2Anz5O
0CEmnuxvBroafzYmXrY4G9r9ZMfqnMiSVnqhgn4ztoW/x5fMCqPJ9GzNClHl1jixBq3Fvjr7rbGr
OhyhzTzaTDZGVbpVTvcI9DmEH4UnbBlOkKxca3IXZj4hWa1Kg6/ZT9PKNGvjom5pteFDEXtdRsOt
OQ3O3SD1+sKK7P5N+vSkFr5LK2GsYTjqfgHyKK40ZIrz2cpV+M9570hvo/f6fWwiudOZVhxrE2to
bvQCchGtBi1K5EVhaPiyWIqvhK1533AIZmutUD0xBUUY0mm2OdhpSU4Ic5YHrwj/RkF3KOtekp4a
X4hQ7WRqNLd03nqcFV22RcHKmy7DcMncrtqQXZeddP70dTsZ7d6xyQGdqjTYpOyrNO/eT5ijwfFg
zJX9BpPEOLbwhV7U+5k0N+J4lWe2PGnU/EuGfrTX6efxh/uLCJ3RQq8K56hoT14GjUafPPdHHIJO
Ibz9iJ9q6dOCX0QCt64dKRweHBBpvaPPZ7rDzIeubLRq6WhBvJmaY5nSCKm6yLnQiQB+8iJ6mKGt
p7dxEL6qIDI24dgBBMsAQOGTKzZDm1irptIMHBKl+w2ET3MetTh5CE3yrsxWiAvgcPzptD3TBYTY
atM6drWPjDbk3cd0sZO6XW2aqsputLCFrzV1/RWAspMNCwzPrw371A0w+ThWfktJ5K5U0vfbwbXU
Cl2ivcyqTh7TlqFJkAImi2CW7uA8chjLPW3nRXO8XVqaLyMcA/RGE75pU3kbU4Pv4oXjDyiG+bEV
WJbM2r/Vhrw72RoI46ZpNoPZI5JWz4HGtl2NfsTN2ARdMezpFO+RF96HsYm6WkY4x3XMgt65xoRP
F2aVBu4KZtC5HNzDQAwAHsFsZalG0NM1VrjlyqWfJ1hQCDZc5FJAXqshV9MZ3Uad8w0qwrAonS4g
haZcenb7rZn9mdbQrkiSYM5Yieyta6b0rhBB8qgGfKwtp7FvgYOq0tWK63x04DklhnmZjr2OKMKK
n7yh8+9GzDcY7+hTlk7vL2HjIb/Gk3GghrizaGWlPfVWbJtbZyjWhqt19A7c69yKNnntLZk366u0
hx5VRs4mc7Q7J6+DxSCtu0iznkddU99sRt0554ijzXh0hxxlV7U7lIgrz242FmaTfUbEc0VY7LIY
+2yjMP57dNr3mKV/aDJfRRy0lrLAU0EMkQmIKAA21RRLx0p2luqQCjjMl0oLe5Mj7Xjt5fIByUO1
QylNEZEG6xQcJc5miEajfPN4b9Fs3A35fev2O89yniGfrBlYXmFaRQVITrDLGCSX9rb1vw/leFfX
BAsxm+FEx6K/6rBLy7q/irzqqqXoamMYRb3e3TTspGnSZZuQfhJ761ZJnLWmOaydVrirGEL8RZzl
m1RHOw+k/UTbjJ6HO/7QG/ovnZNxzuysYSXQAFKhJph56LMCO9x6nbMuqKIPNNJWUNh+yFDwN/t7
QvQ4g7uiklfwgzeVPfwYnPHUkpK0AtkzURvRSw7D7ewQOzp2HsDfqapl0TXtTjhOzRFWEK8cI8Fg
79O+6cqIt1bIxBjH2XYiH484u9Xkjya65nTaafpk33mxe1E1bQ9qIbgtBSaohTJ1fat6e1y0FnSc
2CivQ9srDjZRpgvk4CXqZOtC1nSv84gF3YvoLfQrMXpGuTZk9jBpJQOGgMDNUaCWKp2W4i0Kj5kL
fo+259bXkd8OKad10Tl7Bum0ujOmcG5fAIsZjJ6tw5meQn+gp8cA5hL+HtTGiXOI6XgXvpZ4O+WH
7oXdkb6HUEIrnxBAM5Ie8n5Pvx9FhdVNCJdbc1/WxLjXdaEteXaDkx6AKOwy371uwSMt0dSWh1qM
0coXA12FGCN0JU2NOW1pkf4O10OW0bWrlzj3MiVuDPgZl6brQxNtW3kXFHaERL1tNkLp0wWDLHT/
pJrkGIJ19rRiGB8AhUnieDtQYZUP6YRO/kQ/0SUN1gwsCmn4AFaPg6sZUwttNcVoYwBggNqUdG89
GJ4ZuwQOQk43cpLMLenKGFcl4vq1W1XJgTmTAVwuCJaVJMpK9bp4gqmVHkXmJDcFNdbKKJS6qjCc
r5WGG7Wy6dS5ZeIu0KNr31gCvJc2Te0LfIHh0net9sJT/Dy9MNsl3onXwKQEdvLZQO1KbRfKPl3Y
6nse4ihzgnbZVsajVxXbJCLySWzHKX4qY+fgTT8CZFVI834IPe4XqpKADARO0jY/1kyNRBJeBoKF
OAUqk5TB1oPnkmreg8q7N6rtZl8akbFwrf65toJ4UyfqOkpvRmPaGQ71VFeO21zOajlzTJNVHSTd
tu6h5wXe5O0Dn8FaU7Ovdj0NfqfNKf+nbimUvEHIp0g486ds7dQ4Dma1xrcyixn75sT1kmKLDmSw
b+oYxCTp7mzLICehLJXaQxdkScDG4ITfdXhh67ZRYDCcriypwtOKE0zurs14ym7jNnKuY617sFFD
mItaMw1rUQtTPrcCIOMiVwOK4kzKMxOcZu0Xeo7gpZHfGs0HpWWWQbGtmiHeZk1br4HQ9G8i1zg/
F1XAczD2zRENCkSCyg4utSoZNhCHyseKcNCjkOUp1RN1TxNrWEmD7v6iCIfmyJ7IZoE57tACPY8X
hmMmQAACn4P5aLkjbUe0SvQvLf01bhCNs1aDLJJGBZrOwynkyN77MXgWUrbWwlNbY2EkjzRviLZl
oGhXaUJeT1Yfi5gW1GBX7TbK+2Lvqqh81DjfLoykdBH9B4r2YNft0g7ZsvJx5yVxEOwkALkzQMDw
Iiz0+k4An2VQQ3QhjdKoPnR2nm2dWYBjzFKcdBblyN75hvt+C+2Dn003MefbNOpn+YO3ln7Sf+tK
p6QBXE50zWbhj1nPIqDeQKyRzsqg6V0kRBfXvIpm5RBKyZGVOe2eGlaKjVajMCLkIdgE77IjrAQd
7VQal5qimMyq2DuW1F+c2PuqXrpR9oSyvJvfUONZ86hj8SMyqiAUDclT/S/506yEAhFbHcZZHRV5
uf7dDdBBLHQFtUDMOqp8spFU0UnWrrpZZ4X41BrXCLOCQz5kl87oVm8Y1t+sWaE1zcQTzBDMJWf9
VjwruZiGJGuYkci7pgwASTxrvqC8ag/MdpIf8awI091w2haBZz8zkWYz0FR2W5BXfCH0Jl63s64s
eZeYte9ys2hWnnG7EaEFsx7Nf5em+bNKLX8XrHlMkG+ddxmbj6CNzhHSNthY9JtmvVs6K98IhbF3
IMbRDr4L48p3kRw/lHqJRPWW6q24kbOgDledvPRnkd0wy+2Sd+VdgW6LBwE5Hskd48ofx1cRTs+d
HdwwQWKx1MoLlTWrEU/w4r3X939Nz/8w5nCR/77teWyHt/yMISj81Yf5/3qfzh/oQFGXcvihuTgL
RP/d+7T/cGd5sc8/sOHTg+Tv/NuHqf9hYLO0EJu7nNSFzx/3V+/T8umYOvxZMxXdF+Rh/JPeJ23W
D61PMhiQOJsOLGsX76f+gao/Vjbw6HbufjT4GGEQjkzuOQ4yYar/lAw7l2Df8x2vv3E7+pjTkVXR
PNcTilcjpzGSTjktwZrBT+2J7SxOfWQ2cIbuoraTQda1WVHZ+qF6jXPnlTMOTSHreeIMG0nT3Xg2
YRfCeYDQCtKfdC02/0ohNUMiq4qjimz/AAfjztW879AraB9YLG1QvdxFFUXuygGMthQi0y4KH7SJ
jIKzHPz+WeH6Xg5TFN8PaLnRU9KaJOXdvVRGYC4cZyxWBQ2gRYdvD2FlmXKdDZqCopk2XjhjEMrc
utYD3d8FTj8c/bpvlsAQklWjiq1rjievCF7CvFOHVKS3UWAi6cBFRHlmd3Kb2CPR8hqyvRRf3TJv
jRfXF7eC5sm2K+SfbjRkB19laAmack0VduFFKFkCzpObogQSFPfmFgxPsywAym0S2ACLvnEmOnum
4rQL1lhWHQsrdlmGcjYTH8d7RRkp2NdjBeE3UodhyMOLRnkvVVOHtKhrcS7xR+IWpaDaWXBKL6IE
TjVOGIGs0j0Vs5kQusl4mY1KW1ZCT5aJKVIUTXgox2zac9Y89nFjbDJZy6u+HI2V8kCtxeOIQEQU
d5E1UKtNfrPixM4YMxaXmd0kfNHaAGEcOQuJxohasn40kWFQwY0ef2HPiH15IlABdl04jku9tR+d
tnzQu8DjXDggmaMzWFVKzZSxS7tvjGVfDe2VCGgE1Wr0lvzSFXJ89CGxNu44yuOuhY8Guql7Uj1I
SUvI+8aQYJGbDiI5O2hZFOVar8FzxRW0xwJV7/wNEi97DVB7qoCjnWR6mRh5DEk7ugJrkK2aQJx1
BvLrlrjJRVaVm8rSkeiaEzNoDV1VRBi3bV5kioSaECXnovDxanUxBUQxXWthccLutElLsiwosdnw
7adMasFGBc6wGW1PrhXT0WVZMUOsGcutc7OtH3qSnDwzchdsd9/DHtJBWfRPTkOgelLqGqNgFvkM
2tHar9vn2gwfqmgI7m1NMgAIya41o2jrYRpfjZaAOertiNek8RNUzr6UrpgTbTAqx6Uq1virKROr
odnrBQNBL66fGzezcIIC/hprN9gl7YjRVnUHvWuHHYXjXk88AopGkxTuIoHpKfInXdVnBeCdYrts
VwSkeyv4yf3G0eS4iTvvhWPvn14nTx3pCfPxdFx5Gb5UiJYOPZ7J3+LOc5aRy/dEBXVV+UO0nCx+
6LJxLxiiY3IT1XQc8BQeGrSoq4J0lBUabkQDs5mxNOIX1gTMoh73NRoE3DYnfaq9OoNIkhorF9C6
aSfPcdyv1VRNK090JuY6dIxBhGSs49iBvFmJrdXg0SttzvI+5TVNesPxNrCvrmwEpyMiRISkHicd
VAc7O27jjUTEh3KAM0/vpdbd6Db2g1sU3gpvarZqJ5IiFhOr/8owRma/at8kouZVQ72ZAM5l0NoU
67aLb3VhXoiiZ1WBwrssXq1+Gu6Axu8DE6Kzlrk12cgcsnwUORSF6soPxzPx8OlWU5PjLe0g+B7R
wWHJ4F+xe4JLR49IEtxC+x3VfDud2sI9A4M4EtzGK0pZhhtSmhR28inrkbsVfbQrUj9c51I/TyF3
GSqaXGKQpfqDcJPVDNFLrR0vElezV32Ph1QFfB9DIfkOYvctrVvkL++EObO7HMTwvRxxZyYxqte+
KfdmiN/TBZf5P6hNHsqcf35EPvwSffH/F4mxfSvnEInm4x81V0p/0kT/d9rGX5XT/2YGhmCW+t8X
LovXIsxev7810c+Fy/z/+dfM1hd/kHOB0YP2AfYZmpf/rls8IBHEWVjgIHSXIJy5pPirbhEMenlg
6alRvrBrz/P6v+oWYfxB+hLcXx2TG+lizGD/gVPuQ9Uym/Fmkw0dIl4yRrHzQPcnp0seCvB2mh/v
pqS0NgytEkBFxL07U5FtQxMQ50+/zSe+KL73zwNiSBm6qVMnUcKRu+r5Hz6vMA3OQ0UR7lBPDUvL
aIIHq4vy/Th1yeXoRTp9BfgHX38o9d/fPpSBOZGrpBwTdvdBu8wC3bddaYU7JW3t2GRpxDLqmAuN
f/ub6/vgW5qvj/k3ninMj7PHbPbi/fR7Fh2+gcoRANTgwh79ydJWKDwtoEJpuqkJvwUJ6HKUnf9d
5On96esr/fDxHhfpUSBj+fAM4+/zdxszAoA+r96liqZWn+XmRpWTdiNQN+HjKIHR03uxrpBryDM2
gGb79ee/Z3D9pDPhC5Coa1PrWzg5+euHKjjtOSS1jiF3QTvf5HQQJ1JM4pcU2tMqgqKAx6SOrItK
SKhHst1CY7RRNg+CcWCnGuPeddph6xlt/60fKQV/I4T58Ly/fz/Bi+NbwsbX/bFKj0ubaJ1Mlzvp
RWg1AaKtGntwdl7WDWs1D2Z/84PM7rgPP4hncx6wXRKmdetjwLZWK0BSqm12mIWAaFjISo0FV+YA
ygxKWuClTO4SWOLYo4gz84QKUHy643Eo01Stv/424sPr59kW7Yn3FQd3rMGx59fHk/MqqBVU6Tuq
IsI9qzr0S6gYojlIYbg0N+ooATaK1SJuq+8O0TrbpnemdZONFqPswIvucPzpL0zDOaiAeQuZ65C2
+xiqttrX8zgU7rRr0H5UBv3e3uOFK1lfjnkhtX0eeT3TLqZfDEXK4NI1cv3l60s05yfs5x98vkR0
0QZ3eX4PP76B1LUGkUBA42xG3cZiKmRjrpSqhlNWw0Yp3Wp4BGpCo3Kk6rnSMyBtkt7qsW5xx9I9
UHvw8s25M2ztBihtdp/ZrU4G+eigsUiy+yQ1qmeCohlkN23y3TQyBZ1Tidd2mo8pA/NAHUJFZz5a
SAgo/ooJbGbekfgT+tn915c7C2r+drUumh/6aHh8Z0f1z+uN1vUBLeoo202zg8RpUYc2o60tv/6U
j28Nv6mhz3IfwyQy7m9uVg8BZjvwvXa0l8Nv2jzzC1Sz7+rJfvNmLP/XH/dhvZ6fUgR2njEvZEz/
P0bTugNqxanm48y8DC8xfx74YgPt+uF3ycafvA9sDPMWyyPjuGL+Jj8t1znx1KHZNNkOQWd4CZd1
OEGAyO4nTTaH1oyz+9wgfOTry/u4SM+XNxtpLZYhliAx//2fPhRDua9nqoC8x2TrzHTSo9eeSt5E
ym3DBBDtmI+jP1TPqZqHJrWt/e6GfvYLIwXDa0/fhFbCfMN/+gpaP7f/9bmbXLoaXTudY3vTFpzv
BcOfy6+v95OnhztJSwRFGIYu48OHdWaCGyEN612ludm9FfestHHvbkuqjUWUKfXn15/3Uew4Pz+m
aQgM0ajb+IE/vBQl0Xmx9PNyp0s5TUsLjQugc7dEh2upEsTLpKXTjeGiGIm0JAhBZXvxEVUTA58u
ir1kX9JMuiyCuDm3Tt2ec1EBA4QuQZ5O7GjHwFLV89df+tM74jgOTDAefhR+v94RdHCpIxgW7tCV
2UwpqEwCNysufJxQD19/1GcPPfMDHzoDqWyg9H79qMKLQX9xSZRDdXBpiMa4bJuhJ2RIegdg1sVF
ZHbO7usP/eT6MEBTBtOEm53k85f66YmbekumomDGM2Ba27hmEVwyYHB2hR1ox68/6pP3y6Rvi2WT
BBw4FB9vfzSSBE6+BllWfVRscidJjoTPe+vOks1tq4xxL0yl0CK2pX3svTz8zQP/2bXy6bQV5/Rw
76NXrtUnt9cw8e5yC0xijuEQGnHlX0Oz9H/DoJiv5cP6D5EYBIfPyMD9W2lLge7Mi2W+s9izDkMB
gJHmFnuzR3/rMcRtmKw8lBoHehe/u6Wf/M6Gy1sGyoO+J3rUX2+p9ICz271T7WKpd1uTEdpdJNE2
0CCDKZFMI2tX3Isho89BsiIzH6qtr2/1Z48y6X22SxytbfztVk+NB77cs6udFel4tRhV73sOy2vG
XLd5qBFPn9HR/E1N98ntZcW0BRUG6aGki/163TMIRJcNi2eYWP5VgAGaISL+MfT9TpBsvr7C+Uf8
cIOBSAgXJpTnuJzSfv2wihMSADAP2Qu12lWc16eu+W2V+smHgObhWXWRAgugLb9+SI5QDB5oxIoQ
YolZkFrgEzYVMhv6+mI++eWEzr4jeGK5qo+/XMY8DvU4TJQBr9tjGiOZWVQVVqwuNYvqN8/GJ68G
4EYqb7r/nKM/HkXqkrEsjgmytbjibR75sVj5OhUtnZz8AouBdkPUIJj9XnNev77Oz35PsIy+PV/s
TI7+9ffUEnYoNRT1LksdbVV31llL2PW+/pBPnn3TsX0efgP3yt/2cF/TpTvobr6Tms1jOFE0TExg
D6HqScJLJUCH2A9/V7x8spnzrkM04crYqj4eoKC+4TnJgnxHjJD1WCBLu/FQ+Dx4ZpnsEif/3Rs+
N04+vgB0UummAtgUPuXgr79lCGQlzyan3CWmiR8TQ2Ug6XVp0Q9eBvfEwuDjl/P9/jRVXnDjFz3x
zERsYC8P7UT+qCwju+8TwSmgLkZ3iwzUxM3WR2fbiqn9U1v15pKyAF0JQMG5uUubt5SieaBwqZ6+
vmmfvAHgdjDkzXsv/ZsPexPst0ZZBa58UWHQIdPJMVcufKInhFfd9T/+rHlhZGMQ3CvOnr/+cq7w
KnRMKcWto4UY7fppM9UaE9W5F/HPPwp8E+sTgjoq9/km/rS7j6jbyegcs917x6PR0YPq5DytrCBK
dl9/1Nz6+vBAMPYXtBlmHI1JFfPrZxHup/X6EPByDSEnauWYeHoMp9oadaa/gMbDqmNBC56uVTay
+bSj53zHr5bdN1pfQBzmObsZvW46KrfKTzD0MShwS4BXlFp5/vrbinkz+HX9hs06V9q061j0nA83
QVpjY49kXuzQKIQXVW9Wrxke9CPCiwhbWByH51aP6gdlg6acvbFkFtYCFaUbSWgNVriMDF3d1qVC
wE90zF2Ztd0KTklzIH3Uu+29Ytgif0G+GDj5RQ/v+TeLNgeuX5dS+gWUUpB4bJuTtc2v/mE9S5q6
S1ORVcAlNFI7e6YigRCwFVCT4pcmLpHmd9c4+bmnHuAnT0N8muMkSaSis5f7zKo8b+bwmZKePLyV
YVl7fuQxTdCsx8iLwR70lij9ZVk6YCRj16zW5ThRuAxWNpDlgn6ZsY6VaGRKBklIXN+Y1q+R5ZFf
lepzph8HN7yLFjphi8SLizTV3Fs9jYqDRF13OQLzvAy7WkZL2w7FdUK8EhLoxpXTsobt0m9lr8qz
HZH1sioDB/6ni3TIGzHRtVPiHgI/dU8GWsLZgY5PwCr9tSaHXSCMZj1IAw4SuoDsPs7ATBMVZ/Jo
Jln35jbT3ZQWP3SjJMR2dKd1BMY5HlO/XUIhwAcLSuMV07i2h+VvAYMt3atMaBPX31UPWG2/+2QA
XpqVDwqh0cnQsug+niDcImE3s8jZC58xnPS0CeCvMUuTiiS7DiOZoe4euR19EWgPshzjb6A/hY3X
AuRYZA/aD1s0RDSQBgWFHcSTOtpx5j/E0gyuCySDPK8Wcz0BU7NaVgq7iaoae1prxH+tkrbC4xG4
nbpE4A1Z0YFy+OpLM9U3HeqJed79QtSQfeZBgO2o7Hx8BsgZM56RQBo4haRb6KqIkL3asddF3yR3
VM0Zbp2se2btzP80BgVZXifOI8uz6tEPO/KD7BZ22nt+EAPjinvUR6+5Fdw3bvfo5xmkx8KafGsj
LLDriwRfz3XT5+4iGTK/JnpvarsFRl4srhkIxU2k46QekBavxMTsySv18kaTRXOM2cGfiAYiLaYO
4oOH7HCvmQUpsrnlXY5+jue0KJX37Fga8aLNrITVHMakffcNKiMau1yLDtA/vid1Z28CNZi7HDkU
olbv3hrKV1epfFewE9yDhK0fbHKlds3EIbQV5WAuyjrvrnKygVMcFma0bgynY0IrxZkjS3NLqptc
kEycHmjliX0ondlvYGjriZPsUQ+itZMnD1PQJasWV8+Bfi3eZYdcq1WRCFITDVyUJXS7ddwEcD3L
dEALkDh+HG0gwY+bwJCkMXgJs7gwop29CFXXtmulD5VEUZ9xgvJGXQVLjPDZkk1sayjNOw8SRi02
CrTJBaLcdAhQZBfEKFWTBy1iysJjOyEJdt2ou4yQ1EJ9jrNuFc4ME7SuI7gLPOEXpiW0ZRFbLWk3
tvfS9QmLNYJF3MgtliaecWOf18nsRuxM7RFb5yU+m+mpRme4HYbYeIsR7/0IQjs8abpTnid5G+BU
ZZ9n5dwafhtuIBgl18MUVEfMyBGQmVzF7pITT7m0Hcl/dnvktciCyc3tqyvXN/RzVcfDriBr7NBP
mn6HnzN8aQ1NrLsMGdpYDdPB6hx34dc222BfGd2dZAr9hkIQ7AHd11WjD2pjF+Kp0U265FohGUbU
g5rQEkb6eJEiSYwwqlf8XCUQGODR0j0FAHOfrJRjXgjepFvDpSnyDeVztxuIu/vTc4cCHcNANZP2
usxQhyEWXuQJgCmMCOY183CWbDu3htsi8KcnaEvGzi4GsRrctqtuYhN/06KVg3Y2khFZoC4i5FVd
/ohAxLsAOwx5t+ZZWyGAxRRuAila6j2u7WVXpGobFXGyDgYt3lkUMwebnPEHzY5sxCQ2ch4eYlHd
2IUZwRmNsGwv0jywNqGuUmNtNAQILOxedvGGesg/DjnwD71Flh+HlflgV2C6F9zndM/NE3JTtlW3
DdM8/0/qzqRHcuXK0n+lUHsTOJqRi6qF02ePec7cEJFDcJ6MNE6/vj9/UqH1hJYatSige5MQFC/T
wzmYXbv3nO/8khxWnkdaQj/6+mueCkYM8MB+05t0dwoJcjHdIP8Yt2Hu+Y+9y+I7K0jCKVLiqIRX
+9zZVXgZBhNsFPlXaE+nkcU8dbv4UwJLuR/avCYndiQcFVM+6DnfMh9yquZbuxpk5I/pxddJeazm
3IpqOMh7V9tltGA6iWzUHQdeW7OHeGJ26+rxXX3HwPkYxd6upHfqluG6g1BDfIcEDJq1oz33jDYy
LD5KATelUM5wtL0JiqQxbbXphuW3L1pzK+bSOy1ww775UjE0IUv90Wl9fegD1T6Xjk9mkhLpr8Wr
gT8T4bjruvowIPJ5NMp76zUhLBaUdaBhM6G7qTMvrF5NbEPzLUB3bWKO19+80vNuTeAn5AUZSTpI
MbWbGVnzyV/IOt+09HAJAUVOc2nJxyCSt7Yhu/eiuKlGb7rvFqmbsxl838H5YPlQt+bxGqFeJo+r
l19dYLgIK9Gws/khjjkLWMuLMylrj4pnftGNCA5xGow7JE4VoBhyH7wRLQUGQTrddTYEz6tq5LKl
qRmLTSnb4CVVc/UIWrLtotYRaXaYBpvqtFfu79TSyd4r3d7a1kuXgTvxoY8QB2sjhMJaHy9he/L9
ApixyMsbzxLHhXHDDyKywxNuj6tSxfPHg4wnMtPSUZc347L2v9K4S9FUtH7CEN9DVBSBtIKbkygM
pjMCRpBBZf1VCmPftTL1X8ew9q9x5WNyM5aZWyKdAR4FkmA0W4yVrSQxTJpHfJ3OcQ2a5uSgAMf5
mDkXsMEKsplM79rFvT7aZr3oiq8JVYbjEWHo9qaXNjooz/3sOQdEgSjraBE9LnUSQortJJFZgXOp
nixc4zvPT1vmsW23XliwfqduWO9WqpVLXycdULWx/hznhAceJH7biPE0DGGIbawbbxLkHxG4LQBi
g0p29IGXKJibnAw4l6TNSb8Dq0KesBr7I+ux2AyxerMJPoqConM2dJEsYtMs5Z6ymYDbpakg2Ndh
fpRrk+6SEQwwSnhxzKYlROFRuzcxJYIzTQ2iM46OUcLqR44b+75gcoNJqEufGaNVhzzR6e06oFrm
x2O9x4bn3heQ2Z7cYlrvRLtMrF/hQCPwSj4gce5ZM48bCNPBeguhgRGqtQQnnv3mPXW12A6Tjt/m
vOsfxdTkJPM2qtlX10vUq2I5+rgztyqT+qj0lOzc4oPdj1W8dhL7xbOLlbIfPtaGBjAHEzups9uk
lyiN6+RMqNZnkDp64yI02zvg8I5ofUYiGjvsc0Jb+okC54sAteb7uNb6Mqb63RAP/k3p8EffLleY
PGsg6ZXHqfCxgWn7OySn5sFlXdjVSbU+qWJAIh3HyOBE9piinMk2LcX0IemAShOlvUa2kdPWaKaQ
xuFgrcOhurVkH+48OXS7uEPqFoSQsNKmDPdJPEVVn+uTp7LslkMI6BlFBGbsLjbemDVBHyQSjGXp
k+dWL+VClNfYD+15rQWiQi+ub0KX7FPegWHbxd4Pg6eV2m7GVezwB8XmriYC71tWSwLTKB63tpZI
poK12XZrGuxEDrALE2yJ5gkGfp3N/c4h4I9CU98uucE4rIc3IFZENru+ITnRwsBpQXeJbDvDZWXL
LLT20Cpw3gj5mi/VSpiP6IgtVXZL1jHGU1hjSbirjZC3eTmkkb0242GshDjgakXIOVYKN+Rc3c+Q
u3+2NXYYVc/Ppon/wItZ+9Rk1buZkvEwcfTZOc300oWzw5Cn9d+useC3OkmmXV9MxW1CmOLWwgTl
1cu5tFrr5JSTdacNKvYU9NjR7pJgM1QAbjrR9ue1Styf5CpZ+0HmKCs7RXFmgvnV86Cmcf3bSLUe
dlbM2riDXLDhkA/xia+7cph4wm1CAkI6ErrKV7I8oWASXUiO8SCy+i6chnZXaIiIztR59wHpsSc7
LX/afTa8DXHnHVnRx3OsB9qGOMh3HqmwPyYCxTeyq1PmoG7x1ktjPtHxN48hRL0PBzi71/n1wVSB
exmmuN+iFNGQh8LxLEa7Do9ZTS+h8eZ2t7Ruz70rrw7rdKy/QA9keBNgrGH2SQ1t5sw6Wo5O70KZ
dpFHCFtEQoPYidR0Z71QTadjPO6V3VhbblkZpa3QlODgnsIpOLhc0w2bA9pJUgQ3XT9EIiv8nU/Y
e14EDsUnTm6xlHpfTUUeuX3YPs1FCX2TcILtVBV61zIdx9jC2iM5wxBhXjW3EloLB9MA9WeYFfXe
HjqMhAgMEPsn7hUXbwhxmPJivF3wvD0oOcoLPRq9X5A/8pzKs8YMXG9Dd2ru7cy372sqwKOgqjsF
BYHjy8CJuMe19UTcPc73oZuQkAZ4tUgFSTcA3o6l6OnGW63NotJBxI/Xm7LJkFxa8q7scGCBWrgb
awr8Uay/vG7II0VQFsTIcONMjvPVpHDWTVcvjzD6yr1jpTghskVcSuyfpC3PBvOoJc1rPDr1DW6m
ZQtB4W4Yx+/MBAAo9NZ7XWCPEaZBqUeM98Zp5RD1Fq6YElQRZ9mheGzHhn2bJjjeBAijZetOV22m
Odujk3Ew7+KD5WQpb/tMGJ4Xh2+TDaWmzLOfhT+tN11Pv5KYqFVFxOBlG28cloO/ptWvkdpqP6Bq
ONnAaB6mvAED47DmKotiZaM148eoI4f5uzcWFtSWUuzgclavou+REvcoE4sYdwOwNHz2Q4wlb04W
cg/lD8hpZCmsGfgEnaofRdc2Eecm+ximnvdicEJs6kq2W4SXIameVe5uMlkqto98hYfK3QKzgqzV
y6BmhuGNXSD/DNRE0mQ/D3clxNnXClItG0oTE3znFueJWfiulwtmObBdL7g9D0sz9afQS3HghaP+
HAyMF0vPdwib54gA2maDp7p9lEnl/7TK7s3xppp0QUU42oIodg3m7BxWsdznCltLITOMydAxzY2O
m/55KYYpMhXnx2gq56DctHNWXNyY4K4kSb9WiwmLwTMEqVtaoObG6mzF9FU3Y93O+8FNnT1sgHWb
V5BZ7RoQSEAfyyGDc5OY3ovK3BRHx/fWr5mK9EbEyt5NK26jzB2eXWI494yYkMUgh9v2tmp+uTFE
DrcTPdUBbx4tJJ9McQYkDznyABQ9rI7vKpung++1Z1Ok3d1AYAfmnvl7WOjfaZarPUmUzXHy9YII
PLTIZZ+q84yFx0OCLMffAnlVHYH+GF/zcEnfUQJrIKhfuVacNX3cek5caygiEvu4s1bfEnKJtmD1
zFmPk3fGETU+rMSIpJsJHvzOwfx0jHM7wPBOKvXBqohAmK9neRI8SFuIZfyUTCxecbKWxwzv0TO7
KzyNto63OUS/KG6LuQEX6TX7shl4kwoYnFhdu56CsSna73E1zUfTkawxY6neDSbD2U+g3xk34Q+N
xfOspzA+FJjB3uhMq/ulBq64SXPrxnfD5GZqSgjDntWEe01onsUJnbTbfcoJwwYDBboIAEdLbLS3
6AIEcdcwZPO9hchpO9EWFFzRtdO2d5aO6pgRXI9GecWM5k8vzTTX+4ZO9UkVxUPqK3fXJJTg6RqU
kbcUZZQXmKytZi1OaIYQ4HdB+7ZWDV4xillSPTjgATLE77rs5aCLeePbxoYTAMx9Z7LsiZ4VEwGc
akNL/EOiVAFsNZzl1pVYZxOrLvd8zHQXB318AAVh7ua4tCInXb1dWanIRomFLZi4OpN9jljB6SLi
Ja/pmO3xZO66VZIKHsNZXrvQXCY3jMm79B5IkNZ0abB4cnZqX63Rgw1ozQ52N5OJXUOo0TvDkSyq
fE7SjSW7L9Lm60+8svljLsYlIg04wZPXpgdwB+6toXv9UUsy4DYJlba7qcBh/m6TxD5cWQ8hMSa7
KbxiFlGOnmyrKE9K2Jek8d8hwuGBq/CRZZ15bWy7uJQeWOQQn+PW77x1V4XB8G2URgaHJb7i+zyA
mKiTPP8wYZh/xpBYbEvXdAe3Lc3tjCjt3GIo26eOlxKWypO4gfsRbLue5HSnjPudCvvsywmy7E6M
HVF4BKfgIxHJ2fCUXqgMGoA9Kjz2XiKQuEvvXFWrRQ07uK+0FMJPFTTORaeyv/XHWT2EYcLAZgp5
CpuAOtwsdbuXPa8sxyls+WTbPq5xJh/mxS1I7qOj4yfaXGsx/9IDo6VoK1zzCQkDoM8Qzl6wmbmG
z9bgZmJztRr8ypjqYkvsM9KnnZkNQy+cZqgbzrFJ+ls2ayxrQawu3SBb6HkgH47GKarTlVnjbFRH
f6fz+/hjVWlzytVona6QvDebHtOe+CPk2rGVGpbWceWIjNLlu45RGOZZO+wB6wLrV5j6EJ9O5EsS
svJuBa5+trXX3SVwM9kI82nFZcJK1qBEFzAvw6QgRzrJ4UYlzcK/reVYJdsFVhopuJrst7Wcfw4p
ZmfZpVeojA1GLm7W6X4VQj82ceFcyrhuX3I7Kagm6oWz4Ii7tEvleCGUDX9Kkg8GzsYaAq1bC9v+
NUF8vQECWP2wKklrPpVz/jAuKbnxYHEyeVMNwGA2QdfkN1BFmPYXHWm9WzVnzrtHuulXbwqwteAq
6ouTB2zMmA4DsREgCB7qKSNrrOPEfWOBNe5utaoFKTeTL49dZ6lfS4aCdmVd/EqWJgku1GESo4XH
vjoLop8iE9pX6HWh60sr4QNts150LyJJvbewrIafVt22dAvJloDvOTAjnViqvpveGrdEKPPrGmwA
N4lB71UAPn4j+bH7gpNlfecmKzCTWah3kyO8jSErlxBiL0hwJRH+iXnKFciAEBcG+54jHf37wjnG
qes8t6Xu7xZAvhU7Y7bUYAlJGU37ilnVZA099RKeQ3ebmqssOEzm13oNEEx2TYVO1/vj93Lj0Y96
YnPyPQVm961fZj/cYHTkz3ZgxYMMxDexVXhPDm5865sUMDwDlfi4zGp+bWLI3oepWsJzrte12zjS
FN1tUis8FGh9sp5w9gnBRGxh+lcVY9JsHNP+eczbwt57Ve7tK1InU+jNbvnsWnVSnCAwELEzjIF2
t1ahNZzViminJQ49OhsOb31scheQe89QiA0hRTRZLejZwiCuLgoK4DMozeHQmoq00UEZLki/9FxS
G7lRQvnf2t6epzS39wzMqCyqntFt0TPxAsRPdyOK1Vo+09JIPmjDc4IORevtjT1Z33Gx9Gf65zlA
rLx8s+Z8LEAlMmeCFzsc4nohwGkyw529zMtZ+rnJLiHj3jsasvzzYMNwtV0nlsEQ8pxyoo8h+vBg
Rgj0EeKFpv1G7kJ8G+a4yhXa3D2ZCfkxiCVj3Bpj3Q9bJPkN3nc0DaMT0KDVksYT+QgckHYFTcsx
aq0QDKEFkvhZVS2M5gyKdbUFF8TTmMQ+c8o+4H9qN87AurjuGx0BYJE6azWLRUmmfRP63UtOltxP
7MJX21fgik/hIMv0G7d7oaspONwtjdxmQeEqOPvj9KotV79jVIbXaNfBG2cGeafcZF43ZRHeNlpS
HxCEINnkyXHaqJ71irEp9XiM74wQ4jYx+zzNUYv1vhNZs6CuHFhI73gPhiqaac4WBHCXaBhdmxgH
AMsxwwPjBnhsIWhYHy3o1gDGEwpAOlg8WXrMvbeADn2Na83lRnS5z1BCWyU3E5TbZcyQ57qL7uMn
FBbsuzSDq/sMdeu2G4P0NizD8iEc6rjc2zF91Q0oluEnkKqGBmgFlgsFw5KeEYj5b25X8RD0sv1W
OoP8Jd00v0kJd6ANuUwsD9aA6nEQnqo2JSdzGOzEqi/MGCxenrK56lTyFvb+1i/98CWFW8IwNuQJ
FG3HTagNk6N9D94I8m3u46qCp4P8agzt6kiPanoVILGOFgKHe5eBARQYi6DxiQeXbSG+TZUsnxeA
oi9FGKT9OfN79YvDzlRtm3Hg3cgGJMgUBKtApCoaKrMBOR3uqhCsVwO2tolW+ogf5QIj6gTS0elP
OFLSJ7aiDmiXLuL8JBeTH4nzTPRNwvtRRRMjju9pyaNdML26qwvezsVvij1ISFbdYkk+mE5xOZXt
LPX91AcLRUearDuLiVG+/2NwbRCgfeGyboD2xCPLvWxdHmEIdrzfQ8tB5y64yrzrpS/2VzGLzyG7
xopnFxPrPR/CPxoSmFS65CltptDRzwPwAUZRcT7s8+vKXLMB7MN1nm8sn4T6sG7apzqrZyZHNhk7
FPXsQIXkx3ScSbXO6+VWWoHmGqD7fQCU1fjfi1KXUMDylGyzmb76tUPFTZqrcjg0ALXYVasKk9fi
5LK8T4d5PHRD15ws0TbETwjrPKwp94JNrpURN5gmN9xRnI4zf27TlahyVvgsvi99mFNbEiNZ5/y4
YRGx8Pq+caS0CD+ENu8nIn3SPN/33TUke8KessOgOx5FYjMsm6mpo6pZuUiAfKvhosamB5Fe13Ra
axHE4ryQC7hsmoYHzgFdTKQa4WkHx2Hmuq2LjmLbokt6SBnX3DAwXUmABJUMnRw/dM7EtETePJju
ZW5t3sUrUvB+bAmB4jrIY9yFIircSnfbSTeAu/3ePzfME+AgBsiKHLv1Xzye7kPRiyqhLmv8z5IN
hSoZi/6xTabbvNL9eMMolC1rkIiMaw/1H8VDfgxnwAomJ/AzT3welZEJbdQGTD5gtLBfkEE3vXrW
IKkbNZsUqVboG92lfKbQEsQ4BAkP75CHzCjTlligaFIlGybVoXPhGG/ul24E6tBiod2kfY+MP59t
IjWGe0PMN8ZCqBOyZm8QYkYC3c7ibMzUn2lN8G18QiT6iNa4OM7AVSC+qpE1XtQ9UeDx4BO7+odG
5H/A8//PTHN/75n7z/+zRe//RV/d1fD2z41175/Qqft/+6x//dueZ7FGg/e7xp2znH79x78717/7
V4OdsJX8C6IVR6KBc9DOSzQ40+9++I9/50cBAACbk6u8avv/5q4TtvsXB8M/Aiwi0SxSRtAr/c1e
J2zvLy6WAxXiquAvInf57/jr/sEQhc/N9R0lVSCxGbiou/9BWokZnBMqCp7X3ACaZGevyru5zhSF
6zwbeg84REjaTYrr2H780RkNFy+woIcM9D9eMXR3dyX59k/2Yq0H5ld693cX9eGvUqS/Tyq76uf+
t0Dpj18QLrDHLxdSyiDl/bOcaiJlxiItdHjt8uGhtR0Q9EUUgJyhKXb61x/1Z1nk3z5KBVzyq/eP
+/XnjxpGNTGNX4fXRSwNwT862SWEQp3/9af8Ydr48zcKLce12GE9hzvp/oNaaVo7ie2qSt/GhomE
jdSU1jGowq6xorLvaTVMBtkIQTDFi10uwd3aidtClxxE4cZJxjIn2xTkDq2p/0yLWu+EjXEXQHTB
oOCpIHPjQuJteyTOD3h7n8Y0ojsSKEaaSf/6u/yD2O16yYgFk55DxiCOGFf9wyVbKHb1UgFjVNdB
rjK1+zClbR+Fjqz3Mms5FRgbjVSliHVF9zCWK71KME7QARl9kOJd9hUeLfPiE9y0GxFm/fWm/g+s
Xvf/n6XGX91z/3x5ul0+6+pT/2lR4i/8dU3CLcWS5EtU6dK2XCRz/7UkYQe21dV5iAT6Wu9dtXT/
ZfoN/oJW+WpZ4UVEh33Ng/vbqhT+JUSc4YdYW3BFIfeV/61F6c/vPCJvAv1Qy4d/6OZ57f9hUUp9
TOqe1+C+CDbuuqVJRncEV6yj/m/iQUe6f37red0V4g5kqMpBGCERzv/5rfeY7SDTrp3DnKyMi3tU
VuteOCN4u2rV1X1oUP3uTYkT+cxaPiS7kn2ZEU26TpfJySwvUgwaYUx4rfO0pEq/e4ShLFHOKfmn
NXn6gyK+hSRLqB2ECB0uIFHqlppdj8z79qQ7Vu62a70y25IwDtZCeakyEcI9xrw2ZytGUYvjEy5X
tKm97WSaELWmwDQ3K/cQn+PYMKImGvtQNSNU025Bk6X9IUEIQWulPpZMV4Fj1g2wY7pGDeC4ooxv
PH6Zzyp10ckJ3dKsaKZF/OY3ngQqyrJ7xgY2/aYxBJouyFsQnNih4gOfat/MJTktJJx4IKqHct4H
SyErcpT8wT3065Ka7YpYgjwCsgLma+KLNZGazVl+23jG+wmUM4T0jHVxU3gTOITScldOZE7i3+u5
9ZwDEx2f8yH3XF8DkpNv8GsCn06m8GCeJhp4V59D6Ivyrh7f2yzuWEecVL5oC+0gfAzvSvuIE/3a
W07/5ix0T4CxcHrWq0uyJ2zDukFr6PMrpZ69PqXxKGEKkge2bpSaffJsrHb+IXC7kiXkXhOdG8eD
ejmZqrlvskkzfVO6YvAy2lShZaVFHbGtFBdAaAVnN79gjJy2VvWrcz2oL5lWq72xgr79kJx0X/ym
My74t6BLIhnk+e0qsVfdj4o5Dd2fWJhNkFj+LzJVAEEvuTI/et1ZH77Vdg/LsgIYmxhkpNAZeiQ8
nMjMl6KmsIlOmkJkHv2SnYhF6qdzAKjXPy2xK+bffmejrKGt43zNY26fykw2aGcduxTR4KsBre7k
LL/XaYESM5qu8Db+MF+hW6OWl9gd1wZpaH4NKUU3gpO1EISJkH4AXjEb56BFMwrPDpW7tE7LMvQ/
e2BlJVtXzEyxisM03A8UvvhSWfRbnBztKCKU+wGa+Kpw77vE7tBnCMs8ycDkH4POneqsLZG/y1mS
mhCPmedu/KoPiBVp05w8srTK4ygBwEoOnA2EMlriwqQHJ6H2eoBPV/QIp9qcBHq68+3tqshrPPoJ
oTS1h/eII2zgI3DO2vlp6ZmVMV6/9ul5qOtHlJqSly0s1U+V40LdIdTgxTUWZx0cghbDX/RXjDaL
mdy9qM1hMaEwWpGP+FODVAUWz4xi162mH+5YgjifK4gYlT2kVVQtOrgadNj10VtPGco8nD2/GtdJ
b1VAS2UpK4QFkskowMTrfHXbmARBaqnJPNqElk2QHcvAIO4Eg7E7mSrohWvAfBOATYMId5Iey0Zr
M7+OkA/EB8d1l2+JbpAylp2KQYsLq6eREALrbiQCjrhvplPTe2TJLdh6L/RTg/cCpQNJGYpeKo12
375JhOedW+EOL2HlDcEW01y2krDZiXwrkMS8DtNVi9UlFJARlFXmuIgIxzsrQFy1Wwan/9XPDA1O
C8sbxuzCWj/ioiB6Qi0cn7fhPInXrpRzfAhT9D/7RDJIB5QDyG7PyjkPR80TOW8l+sx3PpZrCmOz
abcCMufBcDOZyNBOZwjlGDLIgmDSjwnLjXgd04YckKZL4P61CFyIk59KdR/aISoD3XQMWWRVkeaR
AqV7RMm4MLxvqYE3xDJ5sADjrBppvBpyB1UNKm+zWCP6Rl8aBdB7aaHTEKaUvQYNeZ008NrhR5ha
NNatVkjcS7r3iBwwLTnoc++3KE1V+wMtLc/1IMnq2qVVg0qv6npkPssUOt3GDD3bTJK3dnmSac4i
nXK4/r4WcWzvBtfkt5Vi8rCxfJkf8glW0b7LxhCsTSuRe6nAXmHw9M1DvVQk5YnURW6gS0KutiNr
GjwsF8X3Prv2IPY5mvpwQ6ZO2p8QxUKSk9jDm03fOcBl3AGSMn2ICVmhM83v3oqlYWNjzf6mSC9w
tjm6YlB/NBbITo1nFu4+WH34j1Qe8IdgUk5I+cam3nJNq6dAVi2J7Sy7DkfinNSbNrFz8t1mP/1e
zGH/kVU16UVDKv1u4zbzeJ/AB49JbY2dzzWj/cqK7w/yEA4hHa88T8cvMB89M85g9slLHUx1gjNS
uueMvM7wUnPvSBud7b7a+Vg1bobGzdFcwMCmzUf2E9MAXXpqL33/Gt7TJChWSa5qUW/aZE8FJkCV
7q29ByxglS1MEtEyp4sbd1DbXqxkVa15RT+4SO1shx0zdCNmlP6KLjfkN1+NYz01ooCIJYF7XQHU
VnEzt6yc29bMeAUImYnzyGPZhxMAif3RbSBvRT1Sy2+J8obPpu6c8VJPCRjcqe0CQ51UdvUOnCfL
GkY2ul0za+4OdV7+Zi2xhfWI5C8YlCCYxL1HhNlyBlZaIyouY2YWpIWJHwmMgBQtWVzREZ2Qbu0k
8yqzY2vQ11xqIjJZoDkR0oG/96mMrJOLPtli6J9puVOOkVyZPo+/pMxchz73Oh29Qofcv9J0zzSq
k5FU5p5o1k6EFDxEjPrARycSiw5rM40gTVcmSUx7puGqOHPMAuB2gaIWUMrt+sQJRgZgdvBjRC3I
vhyW+pD3bnWOa0+dS3pJl8UTuWBek6OU6bt1+c1YZ3ltCpZjq2l/yMHDZKdvh94B9zvSatTR0gT6
G4Iu8a1H6rJTqkJ7rs+pBxey9fP0hBbQikym9/XiznuvUXTU8LegDgohWJcn4q+Gs5Eo/DZog/np
UNnWb1+S0AETWCEjdP4AZieN2kAF8zzG8knxtfrtGhmG39vJn9Af0CTelnXsF1DWVzIBcXDy1V1h
/Bu7Xf3ymOqGTVmSMyaileSKiMVevrqLOlYmfChGmoVlbKudsRp3S3P5XrSc6O1k2JeJdB8qy+8Z
NxpKoI0hCW2l+kiTfasxxwbpIGgpDTKkB8UEsQItxpTRZp0jQE8+eatdvLWoCTcUK5qBmCRVstWa
2TtQnc2KUmc35xPPcECmqBNm9g8con7EhGp2d4BWsZADSwchq+S3oKpZ1JG0VB4bBYKCjp7hsufh
ItRWdjaXBzc2/gy4wJOyu607o2FNQue9Egj4e5Je/U22WvHH5BChMCt1Muik5mNlUSBuCt/yftOX
re46sORHW4zjdaD6x61lv91WM6YbNRU6cg3Q8D7zIHXFwjW3K7Gm6yac+/JTJkn4fSClt1PC3UDG
lmh/srsOQsiGyNT4zl+DOLJo4KOrImAakwxoYdp8R3gk4lAQirwNJ3xJbTase8X06XEtBnFsEmyQ
Gkp8tX4Ph7x77kxSXMyI+IpxKeF5WfeUr4OrqQSLkRmbKrbgEIjJ0GVHqm0NJAblHHhEf23eG3Tv
GwaE2wZrCArBvnLeeg32g5oIPwop2+KWhNTixV3dm641K/+hqugr4mxiDYVebbq3eCpPcMiqx5XT
HkPuWjanxcrFofWK7Yz8Y2saxGnuILDE+nJHBPUddkEeqJXaZB5ZeN21p2UJZ3WzVv5XbiyyVsyw
PIHx+04BDxnPoll/5GwyHnqBrmdKai59baqB2L7RIpRUmdfZqspHMC9Ud0Ub7o2bx8cB5hhBMF37
5Q9iufW0k+wbKwaQQ4A1oQgQA1ixUUDJLiCltxkRViUVKldRv1gswQXjuTqlxWWl07Gpul0eVNDt
e9aXRKBWbt0DVHBiLTTFqAWPKEK7B/m3ZnlAyYHizJcgkNf7wGRtlGKCuOCjfGII+2jjQYmqwfU2
vQudWi6VOIwxoghjv7thdq4T/avPyt06XdHCiAZ2Ga29gxjzvbeY8ryky0vBa4XJqr/Y2O/QrC2o
ivJvYeecGnf99D3nx2L3stmkhYBeicFw43YIqDEPwu9uURWmnf/lThMDAqJJyKWEtDvwBN4SX1Du
Am+a9s5VyYMcn8OHIgs3bm0mbEOwtttGTfMGPYDCcUB2OS1vU99Q3TmnFoDmfiobG8FdsR+96g2j
03QaZcooyiyQZFZS0LUeGL2NgO2Tlay3AbfDJnMT75CNxKuSyPvDY4KSuSlpGjBa7lmSvqdqfJGG
+Qi0TYaS2yWrXVKFGKDchnWBvKhHD1tRjm5EWbb49Lw1shTK1Lp4Nq16GDL7sdaAyy2OKf3OdFV8
lyn5QHiM2A9OTqnFWsDz5jq/V3/RzHQDKzyosP7eV/1FWT3XuuD1CjPr3WWEvZudeI0Uhr6LsKfh
O42QX5kK9cFgMkOXWUOETrIb3h0QnX7yLRDAwMPxoQFNukn6gQxOdjLf34uyGS/aIeQExNX1MDai
+fLM+uyp5AOtBKenLnaPgZNP+8wW4adxC8wFhNAaBBwk4p3KHo0Y5wOH71BIxfeqh/eqD2+QfnEE
hh3KHOH3ymaSRirV/VY24mRa7zyuTge2MHig4Eu2tWJo1BITodTAwcsmoYPR3Va73q0Mi2tEj3eC
ainOdKJ/Z6rNmeHzf/mVtKAsB4QnmuZjLSBUYCQrrQmZemx/c+xUvfpBcO6m5jS7Su5KI2ZqB+qk
SwHaeL8yhdy6bkz6CO4ZNPIxh6+6JJgylodBc8v9kFxrxJpZP2HVIrmklZcmrL7F84xiX8mfgxBn
Qip/Ac5dLl073AcOaHNCD8LwIoT9mMg1v+0W5J/wuPacF/bag3NJTmqUOYWC57Rkd07iHjSe6U2H
ChkVZBDcU28T/6cobfNBfDg1X0pOpd4FGRazwiqhNyYeW1HhfbgUZxR75TFerJdAZY/rAi9fC64k
9mswy7rzogbnDlrPr2SdbgAvJQcHx9nCVka0mD8t/4u9M1mOG8nS9auU9R5tANwxbSMQMyOCMylu
YJJIYp5nPH1/UKVZi0Fd0ere7a3KqlykpTwA+HT+8w+U4/6wDcekXyRhRbFnygGSSIqCQhIWZOtF
fwXXWbjZpD2NTRusuK9p3F8VD4d31IL1FoLUAbUH+V145fUvuiWLJYxl1SX9FapZ3na7QES1t+wq
fwoXoEmkMkMEO6cYbF6BLKfPERStFz/oRpck6Pgbs6l9bmurpCUdXtsZ8eNZTXiWnzqnCY+dThaa
K2t/wrYSCOw0RuMzzvlptx6bPLqJqV2Qf9mleoNV6ytJ9W7qqDh1xqJZVdAreaOBWwqfbKbmB+k5
7abXlGOBDb8LDSN/LgLjpu0hXjOBr3AQwo07I02nMKE75U48PYd5Mr3pk2BK0GiQoAk3kgR7px7Z
mshDImokRk+3jgahvsUtIqU+IbFFb85ioAy1J6I5W83+NpHIvLV0xIRBhMOuZ5VrLZyaZzrjg0EV
YZb73EGdpOUbG3b6ocw7pC7NMZ78uyaKeHwvffkFxqMR2tR++sOrsusBaXYUo3XLtPwakprxbA5z
6oyaPmlJeS9U7PwH2P8uhPD3EsXz0QhAyjydNAqTXJQ0bN8CT232CngLwjxCqYp9r8nnWGk2nS6N
jSFGYJK8huluMFvrfFYCkxwQxUN87ltbeXCm4KTQDnZtICYifCpjXfY6n6VrbOQtaS5u8TKkNB78
hpNLIWjKIJRcw16WojHG6y70vnHnjhdNEN6IOcxGb4MnVWsTrrWqvaiaGMnuuK/sdqtos2a6IJWs
83z+hag5eW3/kpbKGyhtu1DriviInutaBgXHVVKSL0fTDjnluuyHH8Ash99zxLHXVRwlo3YuQBsQ
uzcrmaAtr23EMm5j9mRTUUmRWm6/xz2UASerPcQO4cySQKMxWj09ZdAZIDzitlAnlFfUod85Ni1o
Q8oL5122NGqG5mmkfqUyNjkUhbXKNfXcSMjgXtals7YrFIsJpjecc4gFTgkdG4nS5KQaVTrMU5b8
ljZ+vvZgF7IdVH5wQP3GqabUK1KfXC5Y97EFs9PtfavzD4ToTbd+InakgQXk4rVOuDTE8GaZZb9W
bB4Nx6OTV+WIdGSz043hHkm2p8/Aq+VqRoe2M9+mE29tomV3C7qXYSBNAApSHZxbg/K611uhLLoK
ql01B1FY8EFWyEy95WyiSQNIxvoaFynO2Maff36GljsXK8hP0u00z7gvJjaoIWi0pXRCsaVRgw1u
6KsoSEgTOqpFeFUa3R35Oi7WJJtcw8pXmOMbEXr4bzXAFwtYl/bKB+peVOmgzg/FzzfAl1EtCn3F
hkAckW9ww+pButweeB04MBuBv7ouj17GUsuyVZVOHFcD8yzqq3KrtPAWiJ4LoNvXrVuqBvbgWaru
TeHvC5+EL/Ls3tUMJoYOaNjKzeg0T7TKiqMR+8rD1BOJ0VePnex+Io9eOR476Vw2siuNKbCermE3
afNNEI1595Vh39LdsOFIaSUkjRxzNRTXBGAHRfvS2RB7HSUGgxgCCfTuOwe7dyiVGgn+4eUWYG3U
wtStqU3QcixJAidaQDe/O4M9HfBqfofzjLv3zB/GRGzXOjZivaR5yzRaY0hA7/H13nRD/jQ5wQ/E
hhMKj2JLcPn0fdS5TqUwoapCi5FBEhyLRn7a26r1kJbRrorGfVxMWA0Xmb7sas3tY8BKJZj1E0Qv
3fdGmi0T7oOykCDz8TObA3idrz3zJceVbmlngjdINKbQHAQG8MQ/A2/bvQQCiDZ6Ux/It4P5GEWI
WBoBPkV0norufOoozLLp4OiB2MeIY/ZlVr17TgO1AUeM58T/ten5XXUVdogX4jF8oUpTVx2dYxwF
xqu0r58xVySyoAsQ+iWBfZPGRX/MOFWqHkpNCTBD4BcMs0Ijbg1pIddO8zwBG9zl1Xho4eeccBwi
iyTR2jPatTtksKzikviRWengt5zlGMTfquypUIuugQnPYR1QJSKX38x2PI+epb7T7N6S3Eu+i3oe
HTA3bFEfy1xXl2zA+tJo2ydROJBOnfTJsjtrV3VIL9lCVVoU+Saq6gimc/w8SvaahoqJMORw1fnN
zjf5HMLJ+werK4CqaL9BVzXhWcKyR0pzb5aJTpWNkg4xfHzrlMiQKSRKdOOTttX8sV5XpbgpO2kf
7LYvz1ah7TEgTx5SQ+avdSUIYtThRJJMEq8xU8+pDYltdwLzO8czdvfIz4Klmo8pRClyh8o6OksC
r0nRVbGaNNgF0wLvb+zgLaBcIzXKs+JxoVrrsfNqY25AlapsjcH2T7T/NWBTx1ml9E/IuwxhMKIv
I3ht0lalRp/CgxS0mpocBX80lBvAyUcLvj86iXJyHcMJXcfuX8d8cK7MQW8NIE0f84WkeUkLSPlL
ggTSddW0HWwdr9sAE5BcMnrkGyZvwkwgV/Vbx6l+DDE4d2nW9WOJbjVeKjZVzMoodGKLZG2XkNo8
oa4CDB6gvZHZt2RCxogImnh8ooTAcMdMeWOlz13TUAZlIrtJsUkLNGfZX47zUsmR/mNUVbSuERFO
AxqBZd+W4x3MTIz6NMOQBwAWoDkoh9mzNKm5vUItf05m75MSonI3BDpX0RFz/esprSBIT/2uothl
Fo3F2iN5ar7px7TtCCDsbzn/2mXRV/Em1NK73M6cZZQF38dYjL6LTw26NSmJmXMdWkXh0mzqlUmS
JeTPEjNPchsS7rXEs02qHzLPsulKcmq6Y81lszKq5F2f7OdI08Qy94S9wIbztelCltUgliIgoXwy
m/SelMTCTck7If8BiYs/1c1eBo7vdtZI0tEUGZsqAObDXKe59YupcbGB6E+DhHxMudmuhiaNcR7x
/HVFxuBTRhVSa+EPx7crt1Lrja9pK1y1aeEOinlCvKZty5ZJ2ykebAYyqxeaTYDLasy0GoTVDIx1
Z+beXRHX8ptWEUndh9/HzL+JMUVdkd1eL8hZ3VaqNywJFSzgVenaYbDCd0KvW7fw+p+ml/9AlRWt
Vd++g5mYuwWi63u/9vwXTwvuaQ+eyXW7SaLEfIinsXWTeGoQ1pWPNAn5kMq0y3Jx7ga0Jz76gYKw
S/0pz8QTwFvtgm/+nLBm4BPXG5O0egTSpf09iPyWaQqECZBI42woowXUcM5HA/p7SkbSUevp+pEh
C4pTti/IScsVdpE/0lhr39SiMMplKwNjl/Xadzv0YhYv5j9GiHat7IuNaWaUTk5w5dtIruo0Im4K
h7k6im4ruoAuqnmdOlyf1Z+ERVq6xCdCsEDJCm9HGNKmcsq6ZpVYanaAwLFGvLSOW5DQVF3LNr5u
Ue5dW0MLmBhOUEoGsUdCRzqw2mPTB35X8452XPx2XW2eUdzGy4YEMoIq8nB47BH3LAyrd0h1x9aS
JMB8mdmI1/NRmsu4KohM4khfG151KLHyWiDNfh+i4FbRdJoBpSQGSXJr8+1bKnljYXdc2ERtBuuB
eXLQcmUzOESbWe2hJO7JWyoeSiqEHlVEEld338bIkdUm3PlB2yLKTAi0SgZ5E6bBwQqmbVRE5RYF
Ia0aCJB7OKyC+OfRWsVtDM7l0csjel3c4gik4ejQ9+NLQkP6hOKGP3aO/vLn1Nkh/pFypaa70D/G
9FPQB4XitTcETS7HqmF+toW9V61S7GonQ1bU7UzC2/aRmevPqJYiRONqhquyPXMfCXnL0DIDKMC8
qHBUMINvwi+CIzBif5sVFdWfxx0NMFfXjQ1c1eqW39q+mnQzER6Xxpq8CB0mtl1nP+wmVOwFFCcu
Mia9wmzlQ5Omiz42DmVKwbWktHp6Ax5ExDntg2jHclKrN1WLs546cq7hQwV8Mog9OukFoQwNqUkb
VuiwH8c8OSk63WpOY2C5WqITyGWNtBH/zMVU1/LdKNi9AB2+w7OeA2eleoJ+istXESvWfVMWqsJm
oYlNPPjWzVDnIecIARc/RBViaGSNVvrTqfNuS5sNBIf4GZ94PGwfsINdknJpuXkmrwo5KIcmzH42
k7Hsa9EtQ0IkKD0M7px2mJZ3kx49OQTuLoPECla6Y2xpBHJ6Cp8Lq5qSnpjCnKL9E6Fqofj3oqx4
wItk+KbAHH2u5PBt6iWRwyIlCc1pdWOfpROXOKib7P1dNEIhMCMjOFZTkRfcu6AdLKQ94ToTJwpB
13piETk91N1jPWIOQl529YyYHf5nmaPQRWvol7Q8pLxVch2QRqcxbblOgNyBlk5kv1hxmNLITYrp
nrfCdjN0oOmE/XKt1QoMy5d5Z2bfylICG3ZeZFKnBiNiubz6ac2bTzsNmzDCyaEmt+NFLeUqnugX
6mj7thNi0ftYMn9cag2FtOHECV8DdQhttjWSN31vOBl1q6wa2OrLVNTFXo89+UTPCRVCPT5lVZ2e
J2JI+Y19yI4oxFUX+cjXFDJAcpS/YqE3ifFsZKQ446NS03EZpvvCHwIMD9TShVhM59vjJCPDMq5v
vKj1r1uzevS8jK2kogmMxM2Mw6PExlpd6XFvbFUtaDdQgJmYJXofU+80/HAdf/Yur4cKkFUNdiqb
Pjf5fNoMhEcfxKhwg+knpJHUYccSv7mEyOlljVPqTtrMvggdM0HIcXylNFYJABt799BIcEGPx2Da
RWZZHjXIKXvU02tZS4TgHfcoNutwq8eYoS18rX2wkkKj/46FkMHptspN5UfUatuqV98j32tdofg3
QadWAHpzoruKdYiLaqB4qQaMDZi+MzaRWtSaSevfoQmMXG4oyQKDEvUu1hwPIwmlq7/FClKjJKsP
RTjqJ50V+obdhP/MXd9GDqNnNW8gSDdqrZMqkHX40fSwTbnwhRC9CTvKHxCpNm6mxMEO71usWnqF
XMoa7kNjo83HqAAkafRP1QSzSKdhZjTplaLQFpPsxf3Kbqf8TTQtCUKgv8iiCJ3TEtBJURrtgfK8
W2qoILiY0es2m2Bd6/H4ECPGjRZsrKSZDMnoFlPYrytEfGfbsvufkU4bywjoDFWONxfsnrfwsZP5
UaJvRlQn+ic7MgWxqvWwRFkQPPuoZ59A5aPXVleN9ioqrWlZB9pwDzvGgC+KDetskhY8euxn28HC
V6HMB3uDI3r+YIdyilwDQ5gl/J2YZ3fUcskPIK6yJ8QcNgJwwXUbE6NJmj2d6YhyEcxBwaXReaFA
rka2uFG9xWUthpcQvmex5HtlGGWvIuFNC4HhzlIMGImSzxYvW0Uk71mhtd+7MQm2MXe9BTw1cYp6
nGq8EfaSbO6VtLGOuFWQqQoagco64k5hT6LwoCsNIw31EYp/WDfRatIQUaM1MJQTYZTy3oG586DI
kIarMg5Y1uCixFkwafCWPNmchnYguajgOvMYeGEEBUtXa5LBOj0+K1o4su4hQBy43EwqV7uB9mc4
TRxXaZ6RHdsHSr9XZW98MydnbldVhHfrcRDvB28Kl2HA9rEkvAI+Vxd0KAbNcaI/iENfcGjSprir
6pySyx4cpA6+GmGIh+xFwR8nm9zGL9HKaAOaCRqhWbA2qNNNcoT2cBNCdSlqwe3VrH8kxdCfg1wb
HkaPJZE1vnOl4PK5MtFM4abR2z+1qOsOmK9Ow6JvYZ62mCItAqmjVNUBossMrFj3n9R+bI6VBxrh
t/Y1HAoHhS0YGmWoMuIVpLWZ5HkmBzrwUFzFxHLggdbMLdQoL5eRqeewR4Z+p+c+upa0fqZkqxbN
LDEeZcjRXZn7opW0D8EikbyN58CLb5EEl3sdZAjKmJkB2skzJCIXBTPhQp5iSuTugYVK38pvVRX0
Tjex/0ekP5TcMSa73yplPnL+oMlagP2JhddRTmlgucsqa8miNBrpCjCOJQ78LzX6f+haOvQWSrZH
WhD1xlMn+92zHUIbZQ45b2ErOE0yw2P/e0DlA4hiJxL1ZHAfyQb9lUNHZRl70BhmvAfpe0Ii5GIc
HfojXWEcaLOmyFFlQTL7aA1uGLTqmrsnd0BoJkjEppBMMOTZT3jpcL/qBxFTLsNAu1e8etgjy4A6
0MxMoTIKr1WYS5uKrJLv2M+HT6ZZKk8aDAm5NMmM+ka/NzqpEkMJ9grVeQTDpRzSq+4UNL4GZpHM
xnFaI7UAjAxeR+j1Yl/bifYUDHpwSzCpXChS7Qt8ZWrlFYizOvhabJ6TwXnN1PohDCE/kML6FqPm
2faw4BB3ZcmiUZG9Rlr9aJGpiSZTd01YZcVao6MF7UPEPyDWP5Q0m8B8xS316KFpoyu8/WjLzqra
hTPWFKpmSs6mXb/60rkrgM13Ey4xHfFpp94CSrL8V7R23QuGcq9Ca5zrsCk43RBDtq4Kd48mWbbq
gmglvWjcIM9+5nJm3U5dqbw4gdZy8M3Z8zh920R2KNmkru3Iuy+Q4Kyk7vlbUvCoUURt492FER+W
50xSgXJ1XKI5jXH8j37Enprs+075NqXiPeXg2uHfVsxBavOV734UTnsm9TQ/FL2xtwdIb9gk7Pqa
KM9QFwFE2WDhtcYJVW/5ZI3GQcFjMGyHfd6NgBgjSlQEb5DkoB1jUYJ0F5oQzUjqQL3QryhGR7Gs
4hHEBCgZIGCQ3d7otTm3WK23hkNjwiniqzEiYnQY0ttxCO6w9hvcJnc2RBkQqo5XNAvZw9xfLLkm
ZN8HsrWuY6T26HrOnOnZa1xr3jc2FvgzGOBFtz2Q6Q4KfXFDpiu/WE81Mwdvx6TQsfEO0TXRACTF
IrSuJSLedAOmrh+qOOHYAVdT+mkfZ55KCcKqWKiWkT22hsAiq0qU4IHbQrL38uq9zo1gbXqpgrOA
mohoMZv7Bwty2sZzaOU4FYBfPUPayc7mEGhyofYVua4t8Oe0aEOsGDH2pOhlkavGsSkRBRPnZ596
kcX3pR7OKeOmwf6blik04XIgyhvWZQOioJSHMKjdEH6qkj+LYtbFGYWCAyiVSUENEU3FdVP0J+wE
V1PZovltoQQWYhjJpU6NPfKRqjhCbh7wO3K0ql/qQx4ARGD4U699ez7PAsUbGwCACHlX3SQYwbGp
0r7yE6/7GSoDBZdNPnD4owCfnzg9sBLh0+Ook74XShKmu5Dqgpqum9Tu2gispiKMXhQPpVMONxGb
p/EiijS/c8hDfCBTOKxdvwsmsU5jne/QjRYBFraGt+oKH4nspu5kq2Bu4mXZK/ZRQTJvuWZ4CDsV
8089DtVuF8bwINa4vUzeLqsLXV05+UhVQQ2GLYKMBrxIiQBBEFhFg+VgA1Q0qWvC7czWSmjqAtGZ
4+THrJYakuMmNvVdN6TID4OJfKmjGDJAsAT7l4CrhBbYjxDDzFewfoWjvpQ5n6Ssxnsog7Q0AtLd
0qUTxHXzlnIycV4qtN2AwzCQxS+kmzRATlNP1+aY67ZbhZ1hH3Acw+JD6Wyre5lqju9jESfJXaPb
7V2InoS0v4pjlrOGJr8rqbq1g5mE3riC3q6Le/ysSJeFHEESHrYdjbMcfTpG286PNOcGiKKhpgCl
x8ciaKDOoX5jWShwxvHQIxDdIGmXzPRtaPux/hoKxXiEikkStJ7NHMnY01Qyoz34nW4FBqhiYRGP
I009SdUifHKkloPfOt9MqD3hMfYpafjFMn0VfVAerVoLVMiuiuzXrZ8DvBM3Ld6TCF4krAo7vs5V
wFGW6STMbdw3IVNuGpETFOBFZHJW1S/EAAc0KJ2jQcUbtxSbuFbq43oM4ShtQ7Xwm4UJ6U/dpkFl
jWsbMKnC+yBWy/NQptqToZLzvJiGiKyqHEs2YI8Wk54NJkFjsmQSIWdkp6ht7CobvDy4v0EqFaFW
oIHpR71GeRhibbp0sLGBkRSavukW/dSE70VVARFZjYC2lQZ1b95HRPUBk2oivEqKVjcXBtNA39V5
gX0lnaYJPrgYswB2/5S2h3CSceEWVG7mOaOBoJyTcBrrLbGtU7Hq6ZcWbDY5zhhlL2NjC+F1wIWv
DEQdbXuh25iO0YYEXMxwul5EZek8NaKzMIKwTZEfwtIvOZlhH0qsANEGHCCO9qjmkZVw7ebC+4y+
PgWhizS02gl9LR1EIInlRoRh1eyc2DTIOLbw5l5MBjrLVydFc9RS/lSRPEakmVZPgui18VuDj6gH
86jyr7zYH8Id9MZpuOMCkHMbjzy7nXXqXcrNzYIP7voyNQ101qoxrBXOTB3pUdFGJ/xtWyavojXm
rvPMprjKsbH6UfStpq0byE7S7cNKwSAghxL3BOWV+A0zp8XD8QoRbcntFAlIEY0ERwJT+98CByYz
BEi64g9Ms/7G85IicbuiiCc8XOD1nqIokuOVSYHas53G/gvASYZpQO7gZiaa3HrvbG2QT3ZVWQWX
rDLJb4IyiLNdrFbqjGlDyUTyK/kKBj7Y2EVzGjE1QyhVOM3g9A/LN49kKe9mu0Jlg0BboA8vC0zV
cAQasyUSEZ/2MKIff0U/Lw3OScDeAEicG+1TkRDN4QK26MO+SsxkvC0ETD5OWLqPXA4H2LtAO7Qh
nkcTi/uHAupbv42Grk6OMpOwVQxMIMJ1CwvT4BvAf90MKXrIBRxrBw8F269fDULBB7dWSzrkSh90
mJ2Hdi12flXI3gWu7m8gRw/VKgpC59T5sh5OgNStD2OY4B6MDGBavXW9P+QHDWu9e6jcNM94l1xg
FBWh4IL4S8+56btpSDbWZMC2NA2uIssuDKpgA5wUk3uM/wk+jKKklIKC33wfWmxweLMzCTXEXxLK
D/wpe1/5HqQyp2yMx4JLkr8dVKUxAcot1VkFdWXJVYdio9saRcExZtYah7QOh78n1z5vmSAcueYy
aqrxWwDHtVxOgRqTSky6UbOBjDy0ayMnb24fEVUm1/i6Jtw+FMMj6AjNARAHzeI36lNYUFk7NEQl
O4WWroTqTz9NiLsB5zS20a5sBvvBUZz2mOsaVMokKbXyNLa20HfM4zhcN3VufpdGKpKVFiV1w12P
XNJtQSn9k9c0lPRHY/tHPorwp8TlC7qwVAwEnKpkLTPWdHbCut70Ti/6VWKEYXIOEe+NK6DvtsW7
3E8sSIIDNQhsSV3cciNnV/2vWcP2/9V8/zWL3P7Par712+sb7mhvr/+6a/hb/a/8/V+/gkyztzr8
oDye/5x/RH6m+G91lrYJMrRUR1go2/6tO9aE9d9SF0R+GrBf0AGiSP5H5KephH6qQjhs0bPET+Mf
/SPy0/gnJklkDuGEqobV73+U7PkxJsHmD3DI5FFJo9SlaZu/VLK/RTKEIspTh0LkSNeJ3aFZ+TH4
pUpXkoBg37n/7W39QUX8UeT3z2iEPqLBtgm/VGfF4W+jwWrSFBwI4iPesNuqFSupfpHq9GkES9c0
FAXQlg0SM7ULVe/QlbBqcV4/Ck/Vl0Hac2EL4Wb8/Tk+vTUy4By+KRmWxMKTWPXxOSjjFK52UJQK
A6wtbg25KqsUglVbBPiAAUHTapFfhDhps4r3fxXLvD1LN/k/BxCKkcUsPP397QGxh0VuO/Wxtlqy
orzsvbBGXN5wZ99VWT+6lSb9nRFIKsiJ7FzUWKSnZh1Wsn9//Mukh3//EqafQHVMK8S5eMuOLnrF
gRN9bLLQXucTvFQPcO1ZiS3Ch3tOZifB6kSGwkN/ONN6CaXY9HZHfaJ22m4Y4ng1og84WIZnLToK
1BVlKVlJQ/dMTyGH4dzXboZR1IYbdoeC0JTdwdQq79ZTAu7TMsghR3i2iYV9bt78/fl+zZJPb1oa
EiqRZGHIizeNld+ICedUH8vAqdbC6J9yrlocTTotD7/xuR0X4qalFoEgZgUngxkB+b/0zl4kDJiI
4BUUjvdea+fP8BPHay8F4jUHE6/TvGv+La7Gr8F/y/+wrD4KdeeJIdkp6HtbszpfNS4+ByRLsBl2
mKOG0HgD5GHRpUPnUoke+KkS5Rff//Miw8pFaIiNdZKBDevi9RgkIGJhJsOjSjE5ZSGikMb94hNc
hInwTB/HuFhiAh7ayGkfHutVSgz8wljDw3P9lbJkXizAcVf6VbXHJmnx1ez+/DYtEhfZV4lk4S9r
fvrfNimaYiaeRwZOxc3amoKrMLMWhj2iZKm+eI+CXfxiRTOUMAXbOWJrvB8+DqU3QTwjKuGxWZub
8Da6d87ZlblnvmvPpNEt1E12NZz1jbUu1vWD/+YcnZtTccLj+9yMC8AG471HKnEOv3j784T5OP8/
/q6LCRXDwAjLeCJOpD8Ava6KzFxhlrDxaNZESCMDJElR8EUe3qdZZeNfgI+kwa6iGoZxITeXk1Lq
OCIOgCcY+MZwAb08+OKNf/q2v8awEJOrKmtGXBglAC8Waobe5mhS3GrUkHh6cxu/HuK3L+bvp836
YqT50/82i1C+RZ5ZMRK8IzffG9vI/Wksq2V9Lr44jD59LEayuC0Q74oFhPUrGuu3kfzZ5Mf0GInC
Yym8ft2X41Ibv3fTU1h32N9CvLa+CI36tDp/jUkqKFcRW+MG+fHpZDKBh6J5xl4rW0Szl7dFOmlw
tJ27OtGAlr841r8a7/LioDSz7RPjBbSh1CQ/4m2+9rV3s/F2voPPZPzFgH+ajFzMiGLiajT/7eMD
qnpH19bMCW/og2HXa7PCGa/dL6bjp0/nmGzcKuw3A6MH07nYSHFEapPeqMuT1ZWLAAywDGGNK7CE
0HX4LckpebCjuPtixnx6m7+G5ebHnQ+PicuAvYkqU2JPX56IXL5RlXjdeOzjVr2CJfLiJATJgCn9
fT384Ukl3REsHKQwVXx2Pr5PRFua9OYnLdGr47+/w41qXRvWGsID7cP0pjWyfe3s/j7qp+WOLsHi
ULa5M7EwnIv9NQ0xpu+B1U6h9NxRjitMzK1IQwWX/fz7SL8mxO9bpg4QRogsnh0csvz34lOCnVYy
QNV1lEcUnfv+FOMfuNTvySOh7aFtilW2QiXW0jozvvic8x/9eeh5ULK6DUfO7/63DWDIxUi2E3DE
NJhLjk3XiJzFCHxfA1FWjPj3R/3jcBz+qqaSn8qO83E4pwNVRvQgjr5NUk1/bUOFSfrxEIpVrJff
/z7Y5Tr89Vp/G+ziC5qhjeQDcTuDHWzlRfNu/9M/n7aQNf+HRS7ty8+mWwWer6qpwEPw2lWb0ywd
RyD3v48yb4cfvxBWA1zY+Z8O6naZ9Aj4rIU6KdWnrHSQBJf1S56QuEd8jlj/faTP70syChdwikf2
FeviEIXBoqY43oanBleOI8Rp2+3o1X8xBS7XFbs+SmkhJBUJF6VffkS/zThfG6fQUEBZAkWYGwjE
4n7qCu0HPWdnU+LN+PeHutyvGM6iUIVYwezWkNZ8nHESE8hgIpXrHA1kewTBGbYYejMNfqV+1xfa
ou2+WM5/eEDK1F+fi7qcG9rHEQvCcktA3vosBGTzRut35LXQQ/Ix/O2sL+bgp9nB43HPJF9UmBYs
l4s5Xud5RqBqVZ8btmMpUFdgZ7hPHePw99f4aW5w2AhN4Dek8xdH98eH8uIiQ3BR1+c2ATVuDzNM
/v82wsXWMDYx2hiPEUrLXk7q2cbv8+8j/OFdOUJn42HW4XB0mYpe5J2lw++uzxaXN8wWcbBUwq8y
YbX5835Yr/Ob+t9RxMUqSsmZIsiPUeRDcQYzn55QC8LPd27Cn7BWkjeE1Xn0xaN92lcvBr24m1qQ
cHJag/U5hLQQQktfefhFVhCOvhjoD8uJtauSgwwCRSb05Xxz4OzY83zLh4KaFPWUp/TEWGDSkOFi
1mhYEHevf/9ul+c/SxhHaE5gm/MYJ/mLJRz4Gk7gzlSd0UXhoWGdRLStBfYSmHeQKf/FLvipgJ+H
s1VS0nWDEtWQF9cNcyJ7wDGMig9obItrur3OWhymQ3z0N9Mm3om9s59elNfeXhRv+dPfn/VP6+z3
wefZ9dvuKKu0r6aOwRFDL0V+HVuV+/cR/vQFsQy0512YM/8T/uRhztCljMB54hKlsYpTKCY+koJI
TidvzF7yLPxiE/7DojDmLcrW+IyYjF3WTgB6tk60Wn8mhMxNpu7adPQrLIVcDSJIp/dAh3JdxS/4
Z6wwAodaZtAT+OJG93n9GwL7acm5wznKDeTju1WqjEZyBQoOwQYPAc9thp3hvP799f7pUTlxVJ1Y
Q64HwKIfRykre6B77IxnDRYFMgOUWvRLf9rPw6lflD+6x+ohU764I3w+cniy38a8mDW1FpdEt/g8
WeZDHFpjRzbbMrP8r794uvnXf9zd4D+jMOLcpoITnxLZpxBEk2Stc8pGgxyjRHfk6q/WCx4XWerW
V+JhslZ/H/Tzmvg45vxdf1sTHpFtGAuN0zkQGpyZpwLN499HuIiAtinTPg5xcbwJLeyCRKrTWQAV
iUN5xIZoRTLWQj0oO8UNd8Mi3Iz9IiRvfldt0vdg49wTnfP3n/HVg14cgdia+xQJA22aINzrw9Yy
iy9K018X7E/fb4ZICJXnxqpeHBSTbsWtGOrpPO5V7Lw2+WPw2lW7YO7LL/pNcmffnbSVcqP+xIZB
uVFuolP1CAnFdVbmwju0X1wrPuHSv148DsmqodMWFpc9BAzRTas0UvUcP4I6AM0VBL0s2jtkkta3
r0q6P65N+7fRLj5zXECBtdR5tPfu1RA7o9w49QK2LLxfzmZDWYzbPFx7XxQiFxat/0yv38a9+LAi
sGUresZN38Nbks3WEAN35rV1CO7Cq+CAA7j6NHyxVD/v80xpB6cki6uv8QnYVUHNR19hTPVdWlcx
RPxdIu44rMUXA104iP776ZDdWXzEOZrbudh9MCbNObXM8Tw8Q8H4bt1PP51DfgsHMjyoD3CEZzYj
k61d2s/t9j9fMvSDNFo2wCBCXnxR6NmOE47eeJ7gUgx4Hk5f3Rr/cB+gKPptiIuPZ8EDsUjxGc/q
Ho69O6zH9+Iqu9I39T7bRTu5ibcw8sUpi3aostovLlx/2hN+H/3iwkWKfKqnFZ4lCZZChCMp67JN
zP+bQRxWBpdjUA/j4hHtxEYpU7XTWZEsB2Sldfn09+/0p7PX+W2Ei8dAUE6UXMK+U1ePEwFPCQzx
MlW/mA1/OAdBijDX43YDyigvdrcwbKdmnLfx1jk547rtn6pspRVfnBbz27jYQ00mO8fg/zB3Zr1t
o9nW/isHfc+A8wB8fS5ESvIoyXZsJ7khMjic55m//jx06nQsyiV+6b456AIaBbu8+c57WHstwiGN
Et7xe0RfACiewR13nqfuBg/AxGPq13fDeGMJ6sLbd+r7Tt6SAbTHUnUJ1+XYljmGgxSi4rmTQ8uW
Wv+xty5FhCVclwJlvyoR7xrbpZTDO/ckeGUT34UVUyhlzVarGCL4Goum2RV0PeTjeInS7AYqpJ8N
LQYGLWE1jCFpumnLbwhROKopE+m0m/Nb5nQxKaEZICUpYuvE7rNnX/fBWZWR2O8ClwoKLQUbcv+F
jag3dAPCUtliqoofr6ohsWvITJmKMpXDZnsnB5onAKjy9mAdo1VfA4hCWBI0xyUY5K1Pvgoqty+i
7F+a3n1bNuuc7s3zIz45JFROEJrQp2QFtX1z+sS3jk4bUg4FR7yjC5EzqKLPKmgFUrJwKi8UhN81
ZSmiOV3fhMOzFVZSADwBzvrO1UZ4KBEEWqG4AFwUZYw/3cJE2mSUINukqG5S/DseFZz5YtB44rDv
xnElUgnq/Zegfxy1cBJTsEsJWNRCieHk1Ewmpzif5ZwqZLP7TC0UuQRIMOwrGHbJDl/0loT6pnIg
g4L6Qn0J7dV27JoF/22atKOLYcr6q4DxpsyWQYr8eKSobBmgzrty38qFPMkf0boAfn0N45kMn6G4
C3pdgnhpyBaOyjubF8ukHSSOLLXnOTiCiheSnXFRYTnaZgHdN6lGFoCw3NP8bxR21l4obuATYuPB
awVbqQ6W//zufWf0zCnPh8W+oR9wvs4Vsui+UZT7aBTEFhCIGq1jtCzBWlrVDzBv8PfUuXSAaXcp
KyFPh3M28+QGOL5cW4R2xsy21voiXaNNuS81uEZWli7E2wyKoL1mZOmt1MjDtQEBxfUA1bmdNxDL
dfUoOYyDpAUyK3aHCh/UkIozlkDVBbdVbchXxk2QIZ82lk1/GZV6vzLypNien7aTB96AX2m64pQp
t8GuPd40KDyNfhm75T7orGbd0Qzs0GBtLZwIaUo7zWeIxB1hL0UGrMxmSC3ysU8tMkRhiPSGXEv5
WteaT3C1StctkhuOOo53XhqXdhcqJsxqZfGHNVrUYECfQGOrgWXi/2ZP2RhALZPAX7nX27y5HMs4
3fSdGS9M5+nRJyE6HQKFHAeJyvk4LSALpqtU+6rS1TW9ucnXzqUlH+aMDmRlBJOW3wQXZotaX0bH
5f351XzvEHAO4VPg2pmKAserWapdAU2pXu27UFW3eooMV5i1yjanGCchkL7RWxgGBBVuuvOGpz88
W1+uc8VU0adAmWCe5zYFt6cjqdN3EbIlq8ZSiq1cdQ2MSZZvQ/2kXJSR9f0PbdJraDLJhsSDqXP+
jgebUNWCSMxTOHXfBAF1ZteWRNGBPqLzuoXb5eTBmtmaHZO+SxOhyV0ZCGNiQ9J5Tc8+3TVLRf6T
aXw1M1UaYfVQaF4/HlI2eibKDKq8h/5Zf/HINsK0ets8n5+49wfz28psl4ChrWsaPOR9W/QXSOzY
QXuF6NFCcH2yFxmLxY0IPkShgDmvTxEb0fczRvIeyV99vBiUK0hF5XoN5xX0MedHdOKskbSctE5I
8eGm8vodz5tQD7FIYwgj+pTotgbVwJOnLOTvTo72ZAMKUgqyEx3SvFaJmpNV1Uzc3letgWb66DGi
IcwEUzLSu+4iv0xzh3yZln/J5/wtRur0eT22PIeXkBxqpNEqROKjhqxzFlzgJ9nC+L1MgvtMNKDL
R5AMFtQaIlAaY4ZQWZAceWdfEnGArlZ0Cezc3KPhdTfBzOfS3jLijYEcrm89oyu2bpK72lMWztqp
/z+Nd7qlgQri/8/jQVpHDMMPCokmOnpFDX0L6/q68mUIUcIntf/kxjLyBQ+wsTvdxLDXlJd0rS04
Ne9tKRw4neEicQGa9XhLpYmURaEvS3ttFJD8+0IDP0RqP+D1XNi77+0rcBp4UFxYGsHKsaERRbSQ
VhJprzyE7aYpvxTBdfYjdu+RIwfi8+cHBaisRDzDK0xp8thYIEqolNH/sU9b894Yxeuuj27rEqaC
yFg4L+/cMmA0fpuanck+DPrA6mWFWo18D/E6Gkj9dd93C17ve1tzCloAKePJMIfHI4I9pFFDaeRm
hr4MjU/rk9vS9V+rzZMSdReFHixBX05TMsSmeHki08fuJAo/Npkn0ApEUlHvxSAxP8WDVEOqloxX
EO4jpJ0k5SXX4UsMd+DaiNRs3aUNPZbtjZZDTOWKPFVwvztjFhRIo48+XVXVd6jagy3cmu3z+QU/
Tf6ZU5CliFz3r7DE2YprER0OdAXUvJKtYqsmTA8WkvdZjaCYV3Ilq7ii161Ml7Uvwo4QG3m7Hib6
eq9F3x5aY1R6m0Sg9daSN+c/7nTtTHCKPBOiJeE16JPX+CbiLHkeuhyKyn3VmtZarsObkF4Gp9X6
ca3owrXphvn6vMlXAOyRp0LVEG5Rwm0RACNh0rFNy5frDulWd9+5g/HFMxv/RxfVqBN2jeCtyMR3
qHpCv2WPY5J8zppA0Vd1KNC231C/eegLM9iZgprC/Q+aFP5c3w0fozgUvuSFKME1C9G1sRIGK/hC
kxaMUx2bBDVwV5bvQr+GAU+E+uqqC2vtTs1lAY57L65gy6C5PbRFiN1hjIAhE1okuteRA9CqXSrQ
87OSoCD+TPZ8gJfaFIwvaih3d5EE28Sqzpvu2wC7b2i3SZh8FElrg9eN9fYJ8Ejyresa2qLTIvH2
fUc54w9vFUqyACp4gKUpkQ618/Gc0uRWgRzRiz1Xt+P16wG6clr64E7fnl+9+Z0yNzQ77PQ2wtJS
YKgxRacWWhq09xYMM+etTJ/7dovMrcy2SEqeJ2tTrGgiGNoCZesqW7i1pj/x1gQJAnJ3vHE60Hjc
5Vm6RzXpH6MXqd3HSbjz/OTytc/PKkPdTlBjWHhi5gOi1ArSkVOGXJMFPHk2bWEKhC2Hv2wf+GR2
BhH+mcoE739+2k4eMhK4JFiIrxBZgwdvNm2trsNEKASANHy0Yatu4hI17mvoKzO4SIZ2pBxppvYQ
RH+4K4izMKxPfgml1ZPQ3+z0vs6KhOASmaGsTFcGBJ+tuTC8aZKOlwwrVOdJbzCdPJ/Hm5x4DhCb
kpLkQARcbvamFEB9KP3h3nsdyxsr86UK3HqgTZwwNaSTK7HcZ2oP3eb8Sr1iFk7GMoWIWCKEmueQ
Gw0icd8MiRNr14lDY19kEHnXL9RxbVjy1qGuXuQWzaCQGvNiDRCQ9D0/6S5yaNDOf8zptsH3oXpM
+Y2yNeWi43kdkrjJetX1Dz1iIqmlX0Xor6DP7ZApsyED3hT1HQ2hC0fi5Omh+QXJLt0g3TrJ4cjH
VlU4GwdKR8FBp/BmbYL+SkNYTr1Mns+P7vTo8bSRephQ4VOCd7aealJW0JIJwSGWamEj0oa9SjR5
KfV3kl8hwiL8kV/7k14xh8fD8fQYKllP5iVVLMhfIlkC5dMNm/a13R/pBt4tlfRO9RVFJ4NCMryJ
fzZQvuC18IHHJ5IBU2cDRe28aNJUqvct0Gsb7kjUS5CBX3Aq59M5tzK7Y+C7BN+cifW+t7y9lgDw
N+jI+TeGoiHEOs0pOWN5tjdgdItRpJRhmfd0ns0InfVHYZTEhVM4fevbQziNhcdSo24g4lDOt6CB
02PCWzYdQiPdFHQNQ/iMOoLcm8GmqIpi/YcrhIslg9QAQs1FRVXneI8ouRpqcDoXe09Hlav+WWiP
5w1MS3w0oFcDoJXZCNzH85OMb65nYgsZaIxgkRXgx1Ai8p/+MyOzl7MvU3aAhJEAprmweO7GhwKW
+vNGTrbZbCSzHZBGWumJAR6AlH1BuwCFkGHhnp/fevgYLMbvuVKOFyMpfB3dNaXYw//TX0LICgke
Gmg0vLn1ulsqZi2tzDTeN452hn5SDMiq2CfKRymiab+7JoGxMGnzK3U+pOkj3hiRcpgDwmn58++M
Z7wsUPQwiNAXzCytzewKMJO2qWlJKvZD+00BcBgshQhLkzWN8804lID+VQEOib1JLl9IDob2UTJ/
nt9gSzZmZzGOhSQIY2x4k9yW+VVJnrRmIeO9ZGPagm/GEWT6aIwtWyyEGqORgGbFz/FiOXphOeaA
026swgqxq2LfmoGtqvDOqMHCip9clMdnZQ7fi9EFKfJChshYCpGsgbYQHDVs9kr+7fyqvLuDaQ+Q
zanhg0zi8YwhvOADfuTYE1qsTWo1WvfFGJS1Yd272kJJ5N3VeWNr+vmb1YFdEjUZBAT2TWnZjXEj
tY+wCzvnB7RkZHZWSkEM4k6e7jGIVWLlQjQRDPh3wj96A35P2+zAwGlqldWrFdREJvbZSoCWXgxQ
hfjzLQ2AcqKLJjfOwzkbjy7IpVUJIpc/QptqjnKAFa3SfsHKO3czySTQRAS0KuHSzCMtGph5c6hw
94pFxZjgepUncLBAjUJV1Uar5Y8XCXPEMGDiSEqclOAKxaUeP/F0F59HUlcRtF70wZ43cpJUfQ1q
31iZ77dei2OSQQV8u+spctnlh+guHFYinETtCgbqW/9OXgo839l/eIJAKPCkqGjMu5GjOpAFGe3o
fQDDNCR7L3rTOmqcLqSn3zXzJv8we65hxvYbKhE4HiFaDvDCC7uo+XF+At+5hI5yHLMHW1alqNYE
bIRuvBHVu1J6rGrE5pJ4YTu8v1JvRjM7TnDndG1dcd11EBvIlPNWo9nfoqj6KYs9R8lMqnjNloL0
vWbAGGuFV62hbFvZ+/Nr92jEszfKyCLSqt10Q4W1U5gy5Dl0r4vy1szTBVMnAek85TJ7q+AbzSRa
VIp95dtaiQzIqv5Y3RsXCMTHtpI41MHQMEFNI1mY7Xeer7eDtGZnPZKEOEKAgxsyjJ06dmH7uju/
cU5js+PsmDX3WJuUlMmUHYPswPrUjCvpG+p00HJGsmN5m0RbGNLCTrVmpwGm9GywgEKgZaM50XAr
wy8VRukG0bUFSwvnbg69DLSI2zPAUiBDBxhcFREKD9HT+flbMjJ7lJOk8crqdYXS/gJWWPh8LsVw
4Xp85+U/2gbTR7x5jV2hklWIWAsaH7ot/D0wyHtruYEoN9qVkrc9P6R3H5jfJ3yeg5byMhC0ad5a
qDX7yAUDvM3HzLHUR3S2bJlO4UZbimmWtsXsWmnH/zUKjp1rZe93j2b/PFYLzRbTrTALAplJamY0
dk8d1tNnvJlJi8a9tKlxz+s026CfCFdRAbERlMBWjrp3tmvG5/Oz+b5FA49t8trAXx5bzKjTFbC0
837mluOG4Q1qMTbaNaCNzPvIsuwC4tHzJk+A47/uq982Z69B7QVIHfvE0qkq2J3yqS8Nx4Q/HN7C
TZZBvCBfIjOgVFfKYhPryTrS7QkyEeYrKk+klmbDRbddjyFk1nZ1/llByLGmKxcSNrTtl6BzJxM7
szQbpGWFqP4lnr4rxYNboNFaMcCQULUOHmtUeygvLBzD19TK0e6ZmZwddmXQO0S+MaluHfmqeoJs
lppZD4sKwrM2qPwLb53YVGSetKtBv0c7JbwOnKV6xkmFT5k+AwAPLTQoW1jq7FUoIDqN25HPCJ6q
r91PJCguq/vywbsz7vN1/LW5RE3mgHFKaM5i+fvdBX5jfPZeDH03ugi+6jv9tiNlDn+IhMaBrVR2
e105yaHfxo9ZuupfluhDTnf1NOwJewuwBpdzDsuEDl0xK2Rgdn2J2BKaSc5QO6WwDuq1i86LI9/q
6/MH6eTenVmcvftiPAzw92KxGKw7Of0ojYiweq1Tuk+jv7SsJy/JsbF5uVG0Ujjxqmk/0wWGxKdp
FE5viQuX+5KV2fLFAgLpZcSQMghMkQ4WKN1l0vfz8/bu0fy9UnOsJ3IvopLA9LgL4GeX64xQy7pQ
yh5hLMh6ihKe73IhYH13W4I4Z2NA+kLt9PiaRR+npC7marsYMvQkRoIxcoT4yl9q8np//n7bmV0B
EHwiJjOa0P3C2hcou1zcysVCwLA0lukb3jxSsLiOUpVZ3KHZxxgtRcgXVyYNVqm2cKGdOrave+73
aKYveWNpdEUlq6iX7aJyJd5Z3+uHVFwFN/Jl/K353n2CPMNMVs2SV7s0h7O3vtP6Xiypg+/Sau2X
3SoaW4QiHs/vwSUj0x59MzTUY1GS13iIVMFC/jLYhMlLFcrr81b+5lL6PYOzK0IQgeFYMvtuYqpW
EaK2ra/mDyIf/Rmq2ybY6PnCCT6/O2RxdvtnFQhuQgFtV2RbxbqOjY8VDQfw+J8f2ZKZ2UUxDrnq
xx6LpHnoXCMK1w2f0t6R4V8+b+jE3Tzagye1LpE2rBDtCm2XBw4EtdxHU2P4Fs4S1L/9zD5vbWlY
s3uiFgUxi0xmr1a/u7p6lRffiP7trlSc84ZOA2VQTCjuknrS6Rs66cxO1NRIq6rXdj39e2FrJ/c9
HGWr4IfVOvrqId4uddJNV8/MOwHcQP8+/SAUuuftXuoAjLykNryzFAibYe/n7J4f0ztnCgtTnZAX
GMrF2Wa3wIorqNNqO9EvXDJ2cbUZMkj5jAi17P/I1NzHERK9VX2ajHao80L0ug4R+FGCn/+Zkdke
N81YDAowLDsRJeKoKh0dEdDEWNrhC9M2b5qXQ3BN8AprO2PSLaTwIAZfEWVcWJz3NxxAF0q6U6Ph
PJ2FZECS1ohL7qSHZOc+FT1MEUTzqoPCN813JWTRNdS1C2bfH9xvq7N7NhsHMYMKWdtlEzTpY619
0pdo+N7zu9l3v23M9t3UADWiRKDtQKrdIPWjrtMHY+c75UO8MZ3KaX+GX7WtYicb+ZtYr6zP2bfs
4t/ZKv/6hDnKVYXzX5WKQdsNUkN8ajmEpnH2eN7I+yf4t5HZfsykwoVSn3F2wtPgfx3rz3/29zWO
rkkMCuRZAgejT2v55k2MCtGtA69oDlU4IoYkWi9CLy71GZ70m0yXw4Q7hAsOGOIJFMUEMCjFldQe
ItQ2esfsXeGLaZbtpwh9iM+qnBaho+pN+RzGCenQxkdDBNHcpHUiqJCfgk4CWj7EcvdF0nNELIFg
eLDy0836rORBEdo9yWpUgSHYSleJUNUC3fZFveDDzn3/aRQgfWWD4wTwY07mYTUKMrNqXB986MQ/
tilSYmFZJGQyDd9OpeRyovFcOEtzv/nVJsQhvBcWnH3zp12JG6S3LaU+cJe3L1IXdjYIWJSoOkgn
tVwZP0di+9gr2uX5fTE/w9hFJGBiugQfAd5k5tRiUpMKUewOmSVF11k25nZex4UNfZm/4L28M63T
jLL7YGUkkpttcbTsTasbte7gmrCN+m77InCYVEX8WCvjrdvE7R8++NPY3hqUj/d8qEHAWyhGd6Bu
4q+7GDXuREcyd6ANq6rcPwxDsMag4DZFlgEmGG3mXkhmroceCtkHC2VlOxrK8F53uydUS1ykTdsl
vpK5NzOZg9sIZDb2QE/MLl8eFlmPvbQ7aAaMQMrQ1I4HAZydZJHrCBP1/fmNcuLu0j4HhA6EKmg2
ykJzmJmnaVXuC6ZyiI2fgeLda5MQbq5eRCI+mys7PcIMcpfchkV+o4ZLifiT8wF6joIX7CFgU+B8
nt1fVmlqQkiH3UEZwi89Eu6Xg+jVNkrbT1auFIh4+2jL50vsSyctDoz6yO60DG/uzQ4xsXjoFUYd
Ss/9oG58TbnuBJleVKQ8UB2pgOGWFXoqKIKsIrRHIzQFz0/9/G3QJr4Uus9Bok3cqXN8TBmbyK+O
hn7QEFVEt1pDXQiC/oXT8q4VNg2pShW39XUm3oxUYnXLqT3tEAtusU2hU8e5o3fj/FhOSP0mQl2q
fXSBwretifPuG8PMlCZrhOCu7/XmUU5ME2GwzhX31ugiOVgkqf41DSuaGuIg89FojGtTsnMjzT96
sGPeiWXQb8MBOeIqizajJxZXYyiEv56AP2Jj3+cv6UNdvrzUt1/zVyL37wi5loHn1//9/2iS+f1v
r3zlVfaznv/WZO9fv1b9iw3e+Vp/PfqXdVoH9XDXvJTD/UvVxL8MwFQ8/eb/7w//6+X1r3wc8pd/
/uN7hibS9Ne8IEvhTX/90eWPf/5DYd3/no195Tf115Pf/8W6bskfJNgtwcWzBad7h/v0F+u6aX6A
4IK0Ol3MiFIB5v0X67psfniF30GmCqxde8u6LusfdBrp+R9NC6Bj+Xuv8/qboJkZ+9tmJNpMj4Ig
gTAL5i343WdH1ENHT+1rTb7QdNTbMi5BJ1CsSLYDoUgufDMor+RCNH6UqZ+bNmp0iMup9O3hGiuJ
VD8GsRk9CaL27KtaCDmHldfWKq77CoXYCjCqHWqGf1cj8xUjk2e05D51QbozI1POHR9dyc+9lPtf
Orkk7yuAAzbATEmWaEtKQ0FbzXLzYewqrYP0TjC8GxRAtKuq7T30hg1gL+Qaa2mVIhVvR6FYo9WW
BirS82g3XWlUT58ocbrDhZJqgLAa3XdVJ5SLcgN0erjXS20IDoKcBrItKEVMWq+koLEWxoE7uNKH
WnOauIpKOyAU+RglUniH6tN4UNOsu1KsuLpwFbpbRbWIV8qop7eoC8ZfWt0brriXrBu5k4MLvW86
O86BTPlpVWa2FOjZN7ep0s0wSSEW5dgh3uJntxXsC9deEvvrWpK3wG/UO89ARLQwEqVcSbWcAMBX
xmarFb180XXBqklRcrFQ0ClVHdlnXEYb4XTzYtA0pIVjPdA/x4GQXUSwStz0MMheo/ZU3SF99VAg
Gnzhul5jq404bi19QFzeROLOU7XbVFf67y6a5yjwDcNOjar2yojrgXyJoH7MTSPdjxpKmejcBu2W
pg7LScy2eK5jUbsq4rBEHQ/8Iw1cggftOxfQZRKp/ccsaSVI+Dz5ESA9CkUjrVB6Fo13I02HKGVE
cbVGXiLoHSRXqvt8zFFTlVpodIrKQvNK6P1xqwhowwErVtk/YnFdhPVFInieLRS5eIk2au1kbaRe
+56oPtNcrzitKj4LnthO1NHqbZe03jPdRKkjjshmrKK2gJk8h6PYo/xhtwiCXKhMwKqPfBNCDP05
RFFjhZK7CnlSg7S5mlmGimKW0U46Sh2SuVoioIomaJ3irVxahTskThkM6pKZ+qNGeTlYdd6QXwpd
FqyHwJS2VqmG4yrX1eEWjTbhWqFBNKbprSmrFe5PgvwWeubyhRf3PSLxYdIcOl1w74NRS/PNqElo
gXhuLKlohxTKvhl6r1x7fuxm0EtAQAtNV6gETh4P3XXqJ9KtZ3Tjk6EJhrnL4qTNLxrPk27iUhM/
BrS2j9sgRboT5RtkojWavaX70tIKAyFgwO31RihCqYZysJUF/svCQ+s0AmSd+Fp21eV9v0k9M6Fs
IqnCnexBMAfxqLGduvA4dl0h3pKpqtHNCfPbQIZqg0FmDXqaUmeiga7XW8XV8wRekAhylU4Nb4Wm
821D7NLrGAEuy8mEBE06lSVamala+JuEtloIAge/Xle1LzzSyJLexm2DVmpXi/eqlslcSgW9lX6q
UvNVUqu71LVWu1TcXPppDJZ750luUjpDXsu40VUNND6uAVn70mAaa1cT+myFimS5L+iMIN/vSh4d
vH4OH4JgNP33RjDiS90cWTmiqfjgh/Vw1cQh9PBh0ImoFVZII6yoyWRwCUnCXQY38IYyVAE83feq
rdg12WWuo0m0ahCoSpBYRH97ZVohHXX4idKX2gwnYQGrS1FYRjqOGg+xXx1MYpRhZ6oHNtdwIxcG
iaWaACREHbIUChBOoeVAWSGjnEGr6UWF0s21kinyoY5D9pxeyLEdI2SOUkLTyjdDG4mSXZtRuE5z
0+zgsEqMS3gYXWh7uyjeaa5k3IhtAX4uRvIO+epBdRJPy9ZW70PDIBe0jbYezbQrC6mhS0loS2sV
pmZwbWpBdZOYQvlc1H07cB7bNkV0cbjPKvkRqEHwoFtJ/zk39eKbiY4P/XSaIF+0bt+9vD7If+Sa
cMvwz9zbeOts/Pf2Jdt9Ja89/6X/gy7JlBX7e5fkoQz+6+ZrGn1968VM/8kvr8SUPkDYpkzsDTQ9
4leSIfrllRjWB0pC0A0aNF7/Eon5SwrG+jAxPcKPhzstkhqd8mV/ScFoH8C7TbThukgwTkeS+idO
yRSV/M7L4o4QCZIyNSEBIFiT1ennb3zqPKVeyj3dr6Wy1e4s9E2va10iFVyFyVLvzLH785ct4oSJ
hh9+6LkbFPRotwZG2tPaGfucPCG9HXPuI7fNvUMUytJCvPDe2MgjTQRnOIXcX8djM3rdilIj79dV
VnlO26k0kCRR4kwK7AumjoO/X0ODTZrMNhEv9NgzD08NDGAwOnSYquVaB0moym+NOzQfDVpIpVWB
UuttGZpoRgthWS3RLL5nHHeXnloyM1NjxPE4eyGwqqEQ+nWkpemFYkx6YciNpvtQDrJbWOirgyiH
5mUYu39FIX/r0x6HZL/GTYKT3kWy+rAEsenfbh/Zk5AWNOR+7QphcivrSXSh5M0ixdOUeJntUhig
J8b8iYCEbohjM0Y8xNqQ1f06lvoI7dK6uTG7LNzmSSE/lNOW8oI0R443HqKDXjVIbSb1cBjDtmlX
b4724ZfR/0In8JAFaV398x/vjFiCoIwgA9p1A1aW409xa7UO+0Ts1yh4UsVFYdzu/CxbwNHOkG+v
E0tfL4cf9CdgoDm4zkNaNAhN1lQ2YV/a0K4j3YxFTA0qhILkC/2RCewJXYVIMwKVpb4CUOQBto9r
yTk/4OOk2K8vmTpUp05BrqN5rlH1SqsNAMCtrabSoV9JvCe17tRroem970HX+k4KqdP9eaPvzTJQ
KC4llpy2m1nuyDSLDt3eeFiLbsjiWt6LNFhLWLL3jLCAcF/QV3VqhF5uIzJjrV13eeCuIt2PbO6j
f2PD4ArSrDoJIHARzTYMPfa538GGti4Uy79uEi8kdanHC2X5d8YCNzvgsalhFTD0tIpv7nFZJw8E
JK5fI7LkOohG55OGvLU5vyzv7AW8mSmXB1MUnGezc1gacUv3F6RUdWUqa0nyWgr/TZA9DroiOlqP
+iEEfPXCDnznHiejRyJRpTTAXTMbmxK5dRuUFTPYDckGDHRmey13jphEysI9PqtTve52doIqvbar
Tj3Gx/MYF7maJtXYrptAIEy20kD5Sq8Z6lrAQsipS6NapNteaqNgK8TIUdtoWIYv5KaqvS+FbuGg
7+z1l2YGh9f2/Oy/Mw/Ua2GamzIYE4Ll+NtgFFQQiVTqdanV0lXSWelGyhrrqlNlf2Gh37l/WMjX
nkgVrB+VkmNbdSu2VdZ3w5pKAGF7vuV9+RgI7ZUkejda1/grLTTWSe5fRyTj/vSOpX/EmKTuuGEn
aqTZQNvGlQbJFKp1Z2iQeMluss5MdYkc5sQdmdLgPCjYAGlPcfp4iG1vlUBG83o9IoptZwSnqxL5
i1U8et1WMZfyilC68QePXjHI5cgLQ/oPPyJgoJk/QhgyQrAWZmsoEZXajvuY4EzEpyDZ79euYvum
L/+gTbhUV0PUxwGETEYQXIi5Ae+ZTt+xsvIqduOGHOngXcliQxyJYk1zQ7Qg5xdW3WbfXXriJacx
hyHYxHEaolYWVQhfwqCgqutac5vBRilSiFdBUHnhyiDigjk3Bfa8VdEg6Jxay6nPKl6i3PlKOYa2
YSbikxGa4AlBMPmfkiaWZFsOeIydJkHjclPHJu5bNeWT1iGi6vJjWQq9RbuRZoYO3TqB4uitHPoH
kinZcD3Sv2Meil53gQNYAzNAOOp/l3LU7IETjb2wCpohu0jVVgnslEDsoeql8AF0RO/ZstQTAXXw
vyUPaRsGFWU4SU7gcE1VzQNw33JF5GaRebbqSTWhXKV7qd1oXbw3yyCqyYtH+SEVFSGwzUYvvsYQ
4yDmhk8gksnFUAaIwKeH2gi/unUVt6vSDYaXykvCzA7FuHpBQVke1w2XrngheKrvX7pWEdygcIsS
cMJaa2tBkUdnKFotsqCdgM7EjpqxUHdyM3rZdYGqaXZDH8LYDCvdhPWC1S0EJd5lXqkCz6GfSlnV
VisDHTXDnJCw4eFwDC2XlFXHyY8uW8GtxEvZFdIvulKP5DCCyIvsPC2tb16GSjPUZTJcKtmYBBvU
7MX6aiJ63MlKbzzXdY7mWIkebrgWIzbKfWsVbXhl1LJwZwqRTiO0m+FLIZhtto6JqHy0ikp8DjuS
ahGqTbNq2k1dFkGzykzP+prrVhNvy77WJy1qE/RUq9eBcNWiLWbw+ZSA7LSW3FsVQnf3emhx+ewC
etyrgknO7QzutXBjqbWbXSOBK3qOzLXTOP3gqgfSa0p5JciFlq9IkKofIYDpsysTyPSwVsaorGEV
U5t9oiKG6HiJFHhObwj5c4RiuAzdheeLazQ35H3QusFND+kiuS6/SX/iAwzPXHZ+Co2MX332hpRk
Awq1wK9ruVH0jR+5hbctEzNMYOfIgu+1aUC8GaVD/RWWYU0C3ItzvXLHpPwZcwNYToUQ8UOg9/yN
Pi/AdiFgOIYXhl8XG60SC/2hB66i2AXlhcGRM5Z2Xaq10R/GHv4UsjByJvlAlBt1Y6FxK9h5rlU1
O0KsqsYWzUrQHLFVkwRphUxuoO0RY/MSycKOjcyl0FGKjgthB8FX3nw3vMJPHqvegqzG0pv8Mdcz
vf/ke2l117cmFbKaW5C7wlcC9m/uju5G0NjpHD7ft2yXXCH7l86yS6WBBCFYyb5b36hW7T4rVJgo
dnthbG4ay5N/lS3/KJ3wt/WLo4zC2XrI/8G0Ar1dbzyAqZLyVxlkyov88x8fkYA5yim8/v6vpAJc
OMoHyBEmAhTkGGVpeiR/ZRX4kfUB5DW+OtGDDl0PP/orrwD+6QOFA8r4E8iCwH/iI/srsSDI6gdI
VyfO7P9NSfxJZmHmShEbTb0M0pRhoB46FSmP31cjCkLND3rtsTcz6yYVlPZTHOjlvRb37YUMNcBH
NUDYeZVFVkYyWO4vh1IobaOwOPGEHeQUpXJcv5nBd8K34zeYj6KDH04nUBMTcxI4seOPSvpc9LxA
qB9d0S+dMDJb5O5H/9CiKrRBiblZsHfsl/9lj5VAZx5CNuigj+35rYoe9uC1j14FlVXcEV4kYbVE
fTJ99W/P4pcVVLhNlQGZRI2zqfbdPEIZ1m8fJ4IkBAd9U9hSWVHuGZFm+6TrbxKiTKeGOYEUftkc
zs/qiX1yLFChkpHSXkVmZt5iEIVq5Vpm9iQgEHVRybLwaShQqTUTs3keSrHGfyO5zkUl3pUqCjfn
zc+8VcZPmySldWRmwG1Q/pvZF1StGqVM6p/S2kL/O+NSbOCCOChiLe0yzWidRgvla6VA1Dzs1U9N
hEN1/htOFpqMFgytVOMn1Tkq1McLndaRMFaxVz+VMr2gViJXTl0aS90z00COFnqywqE14CvhWM0T
IX0fdoXk9/VToSvlJe1psD/TwLktQ2GJUPP0/E6gGwrhHF0Eq2VzFgqNeYuToQ7D0yBVGtxUTbgh
2yY9iJFpXbWy5vuQ+PjSJ6sWPunICGzjVKgvAiENnl04uxI7UGJ9IcydNvLx+AkLJjUagunXbNvx
LKtGUlClKbsnXRG+NIiHrUs3vQh77a6HZN8P8qWA8HTCJ/L7iV2QHClF0dnJkqk7tDoFnqesD+t1
Q3LX8eRuEkMNjIVdfGKKvKgksX0J3+lhsWY7qC60odLirH0CaZWvkqnCOlqtvwZLIi+EuVMAdTSN
mKJRxyQpTbcKmLvjaUxxSHLf7ZqnRkiTTW9YwpXb6P/D3pc0x40rW/+Xb88XnIctq1SabFK2ZXnY
INp2G5wBEASnX/8Ofe/rVsEqMYz1t+uQO0BUAgkkMk+eA03GPgjeM2B1r5yoBxUba72r193kpR/p
AeaHzA449SIdKVINquB+3c9PLarlN86gLOBawUDpB8seqdZvRz1+JFgoAUtBGh00Qpo9Z1p0ZbK6
8xPxyZtI1p+dEVC9OUKcXUjv2+u/67eNiY+FeC/DT3C/wqjnFo24i9zISNRTPfME3U1RhCi5iuQN
X1r+Zi2t9l518R4B1AtfdQIH6astXYE8q7aO/brWSxcV9tNat+RbPXXfQetRXnvoHb+xlPTQ/Gt5
P1//pZvZtL2zwcdC5D7xY39D8mIWqCyBUvVppHQ8JBPZsmasufnjryDRhMKIjzACzOTavdmNE3ow
BrI+hbJIrgpEvmnszeT0+le0JzkuDlAoQkMTmU0gqWFC7YwjC/NGHozhU8Xjty3KzpzaB3vgD02p
3oz9leN9QR0/TaqbonmabXpV2cvNDBnmkKpUzE+vT+cF59hihABOifgNgdv5JhJewa2GteFTjJef
RO/xytDUANHb1z/z4q8GFBBXJfhgkVHTfvVSo0w9LkP4VBRHt7wFXMS7L9/GHyaoobyDEdxbkBos
Kf2RdCnZow976Uc+/7jmKcyJmgTUXuFTl7z11ZsoAonfDn/y75/YMI64JjzAATfA47kdR6/r7Maq
hk/AfjfXzdq3p7ZGlb0CjcPOPv3dA7FJ4fiIKFFmwn+dfwo7X9SEDsnTMizHSHWA6EOW9cjl7EOV
qDuSJWHp68v3C4Z67oEQfHbAd4FtghheZ4R3oqovkbJLnuJ4ZHVaNGz4m04NCOhIFVXsSJgre0A+
VnE3NU17zYeh+Cm6Buhz6sxVdAB9uv/FVi1yLQ5B2ht1f7/70QL0ADjv4KxtSvxC0MMc1+VwXQQA
iKYopzfTIfaG5d4HouahV2G3pAAVHMul99kRHKDMvqGlwMaReMHbqTcWyU/QdLV7p97vJ9AmeI2I
00VCGHemZvMAoml09aboqZMNu+ItMmc9l9PV62b+LaZFTQAHOZ4LoK0GE4fmJKCydHsXPZ1PC8FB
WhMHsmxkYJF75ybldFsIfxneqMleHypS1+LKkU27o/UR/nbUoqcU/Sxbxh3Jb/2xslpxJOfSok/B
5Ca386zAVW3X9Q0QLlD/K+o94ubfDbsVZzdNA9zNKDpv83lWRGD+KlqnH+onu6f1MVp9+4CKXn38
U8NudUrUdTa2cVS2NO90Z4fMlSvrpwLXNk2px4NTtQhyU09j8NDRsb+nXUduPQCw0oVSvnM6/L6w
+P72MEULOB7Bv07HZ7+yXwIomQOS/AQtgjLjw/jFEp17XzJEPGELlNU0z6Cn95j1WRTgfnr912so
5e3K2T6PYjvw5Shs6f2nczPFVlGE1VNT+OlkW9e4a/v7CDDRq9lb+GNV0DINIVnzRnkIIkLkx27E
4vg7e+uFtQYe0gsRTeOe/b1yS7gfcAurALa79XouB5m6isnr13/ti1/xUGJGwIPzKtnW4pmtp5Um
QkTYUUwM7ZUEzuqO25W7I4734ldw+KI6AglXsCief6WZ2qgL4rp+CgcLXENTwY9VG+0JqP/qNDg/
d7fAztl6H0BCCz85/4wi40DG0a6eFquG6F7N5Fsr6J1UUhkcVNk+rAWf3BSYneQTm0TxtmmTFtRU
k/3dTkBIwwiZr7yO/IyiefwZ2QoQonkCFjJF4/Py06kt99qfkcpMAwBnr5qyDr5KUjsHgsrenhbW
C16AH4MixPZrtrf7+Y9xZ5rEHlHVU4uy8rWCbNZhBvQqlRYAC2pxfWipsG9t577j47JLurn5+G+m
3GQoEUVi1fRWBNbKpuR4hD9BtyRAra2tkH/kzi0KMMOp5k51vSBFfTMJZZ9EMKGBawSSaSZ2eaI1
KQx8AQz9aD0CDAYQHc0WYSicZGq76ilp7OhW2iU7AYjY7fjC76c5tg8ChV/f2XDy5xYfk2juh3Et
n9YYQm2knotTmdD2tmzb9XZlwbzzPa0zYDtp0OOBShqaPgCLR1rk/IMgcO2xXXv5lEzjFx4FfcoK
N0DpIFxu19kLPzvD+HlEp8JxROb91lHIAs+o+917PdsjxPgtRYOkDEJtpBYhrQIB4i3v+PwkKMo2
AiYOzRAUYjoiRbOXvMOrqUVxXxbX2PXyEwzXnULqA4HLC/oEHQN7J3TSesrxEtxavhAUIpuBhxNc
+XwWwsI61140bPmD+KAaMXxCrEpvJ5tBwsdWUEXtqHUNNV8Ah4O6+TYob3kklvt3lwAysgzvl6BP
drJnv0SOnnkD7oKtwwl4EojnAkyj8wM4bIq7Nibj5wi3/RuqePU5lBtSkqCA6aY96m8oEYIOt0uX
aQnebopRn0Ox+EPqVGtYoCENZSPRKfK1QGVG4vnZBG/DqPBkOk6j9NM2bFCTWenoPLb+vAxgWS9Y
PoQrGDoRj9ufXZqoGbSzU/coEoYqqOUFzYOcpPMOube2QjKn9B9dyb059QKB7ueeUfGVlk3xneFG
BRcAq7xUrLKrgMgsoPNh87UaUjcg4v04oULVtb3ztMTJHKSBYgVw5x4Bb7sTVsVfrj2gzhgXNfQn
Z0C8e9bT72MLzmgM4LJv3rqwR9RDvB9DZHkoZtat+80DbyJ0UcLZ/+YkVLzzV3sAELoLqA04tI1g
dsVeelMOXvGdJxGkdbtJJU9eoIAdFUnSP1qSLTMSsjwBWUqxWsWBFbz6Ynct+c874f8XMf7fBhm8
jI08FGX31xkuEv/7f0oYyFv8D+5stNkgENkatnCf/hcX6f0PcqnIl4PRDyfXL8TkfwsYAf4p2BBn
KKQjQxT7iAX+W79AaQNNC5sjBTYCS4hy/Un54jym+E+vBlCbuiDbsI4tukES+mB303Tyujq6YRMe
/M+M8PAf376MIvt39O3l+iwegjYzQXnUog8kWdhh8inKslX/Z3H8v6Nvv+nZ6DXUH1rECnFe91BT
jVQ1p4r4fOfJe8ky3vnoNHJR/kPDRM6Jk+C6Lt8K1Uc74fGlwbVHQdEqCbHWOcgDmXwENPYj2OT3
usEvja295KARE5YCF2TeFttNw+4nUKSbrad2xa69N9XoAQC3hm0/BgQl4Lqd5c7g2t35f+uJktW5
xScWJlU0Wn6+cFZ/wuGo7lBL6b4m9hydGBDEVw1j3qntpHtTigVACxZWO0jEl42G2tL5t/uaAgYc
RH7eM4SupApu1tH9bmI1NDCfj92ShEsyY0GCecppArZ8SDHt1S8uTVy74u3asjh4/718sLv6WK40
74A7NvJf4JPOZx5Z7hLPTuPmwRJ+52L9GDbe32ZG2X7PM+cdnB55UNK5+UqxkuhCfovHxJ5szCWj
aL7LgDhZSnT95kPF/RNzLPvGRY+zkfOiVeV86naoGgpYLISEJvfGmei7oo8NDa75Ll8Y5AZ53D60
LfjdZ0J9VGnVXhPtJbNo7hugQGUPHppKlqlBMswNmHxQQCPt0V9cGD/WHDjwxDhGY188oB20AGBq
iVJP8o+vbxitUPfP8aDD5CxFuiDqG/rQBdWjW4vkWE5tcD2yyoX2ndWNp8mSzt8A5QCIU4EVMYkh
/7tU7fwBHS/jMbA4ngOvT+bSL9VcGnzAfjNbg8gJ3m5QIopv3I63t2aDay4N9SAb3cUFiBEb8gEK
n+wQrqCSNRtcc2nq0pVVA4/zQCR2Ggj+bS6cnZTTJatsf3/m0+h/HQSaKzlYPiP7o1+XhxKclTvr
f2lwzafVWjqBBUBD3pUheBj8lSTHKkQHluGSal4tvAkvlrbleVSr8g5l1+IQjoX3aGZ2zbGBlQu5
mgnLO/Q0QPbSn94GyH99fn30bfH+fVn96xqaY3vTPK5xIqN8Gjn6BKmH3kCQyd4F/S5R+AXzR5pv
e0SMBVnmOA+n4Ar5cojXeoZLq1dJvakgaJb0w1yFSQEirZofJKRQzI5rHS3CFs8VngMgnIhAS0ia
N4LWO1Sml4yieWq3ZX5XIMVytxIhHpGBWj71hP+Z9O4/yxppvhqjnCF64US555Db2Hqch71emgsb
Jtp+0DNPJX7ZCbQ5R3npF/4VqZPwyR2b4pCUytnx11/ppBc25a80wLNvhFbMidfLOG+Rck2bxJF3
gg4f+BANBw8scCH0g2n3VLLpMK7i51pR71rMwfpx8aSb2gt3rgfKAeCrILF155SFxIUo2rQo5vod
lfIbkh+oUXD2HkKXtzHaFw8O94fbXqAmdTeX7tPrznVhkXU8vl/z2isH28mnCE+koGpCqC331ZXR
6JF27NjRSHthkS4f3HWBpJc7HDu7I3+UMv53B2nHDlqDR+ghQPOwVNV3tBW/qUf3ndnEtTNnnLym
oJZI8siaPnkhgJxr98No6K2D8PnubLqu7ZaVJbmyXfDp2zyHOrDZmxS54PPBW6Bdi2rG4DSI7sP7
yWl3br9tgBf2e6jFBETFbjxg0DyKGjsLOPrOqe2sKdbXvRomJv5Cm0pwgKCbv8N0c8GLdRFgb0jQ
X1PzKIeIz/JGkKa+S9YBVLMD+LzNlmL79DMnjn0HOi12leQMbpXypHkbjY3Zm0svJjudDOqi6ZMc
TSDV48yE+KxIv8cUfMFtQy1eaF2CEN3DnRjX4k647Ct3/6zw/o9X6TUtD730fkPbOO+hxZkFHjQY
rcJy70ms9iiTNFXOf7+heW5dcBV3qxfnY91EX+olcFIeuhvoq5SPQxewdxF4vG5Aek7iq8Lh63Vd
EusKpVLnZq2489Augzi24IC+mnnVfTfbDprTI+dttZTbQT57hQ1WjfoavGCfjMYONK+vyxDcGQBl
5+hjvYntjh54BdUes8E1r+88MJWQSCLEqHv35DPwwhdjshN+Xdhqup7h6kzFMtmgoRgqCUxNbyef
xpgSs4NW73f1RodbLindXCH5clUDXQukmr3HMXpp7tvfnzl4V8xuNAIWkdO6GW7bov/YJEKZXT96
3auiCuC3AIN7ZHwfti7IXPrAcLvoF2fgV1NTITcx8/m+Svixq8TN65tFq5/843w6TmpE21+CfH8I
ncipue/jiX7zVVR8CInfHypVQaUSMPXhvd8QmgLzEX1ga/Q9oV37CKoYyJmGc/ypEIvYA8ReWiXN
7+JazbPXBk0OzlYOuUxA1d6Vox+arZPeOm7TJUlaUHiAlCK8xqX7bQ3VHmj7wtR9zfMcUaMm6odN
TruoOk2y36RBmj2BiUuj65cuuN0s4EaavLSi8C2oDVNGfWl2QekAEady0EiFl37edv4HMBRcF7Q9
vr7FLs1bu1etkKMRacDQCITfODJF894OdvjSyNvfnzl07YuQrqEDuVu7+baW60k6teE20a9U6BzL
IVrW3LLsb13vrmk/LHt9ipfmrfkzIAaV3S9uk89+h4YvQGaupxgErWb21q5TCUqpxvNikpOZg46v
gpge5LiXo9nomntGKkQHZ1muucOj5AbEDz7odeK9SsS2l18ILHWqX7sIbVcQO86Jb/+9di1k/xrW
vReRz248Ba0pWa6rWe5JZzGcuDP6M3DM+aI6es9c2gKm00jD0TVvRcuEBW2pts47F/G8RYZHUDLt
HNoX9o+u+KUoOl87iQSFqnh0C7x5cVKgUzI7CjzNX4tR1fUK8G9ukUZet+54sqlj75jl0gJrLrtK
YBQqrkgOcdgKNGlLo94Gamr8lA0TdMBBtRpvgVbxZ10c/9xvnubINlR9lUcW/JoQj8JUuc5wLBYO
GV0jf/A0X04Ab+PgtahyAN5BGOWL00It58pscM2VLUhATT64rfKFcgHsULEcxiGYd7bRpSqULlNo
F76sAIZD0gWNnlcgcCkP6+rU1620yakt5HAnxmRByO11kJBO/L8H5iDqM/ptes90T4hbE9+p8nYo
01iBXiTp/wj988+au9o9XAthC3se6hxwiiOIfv+eifxkNmvNrVsL6NnJkWvuowMzVWC+UwotnWaD
azk2wBRmCNPLCjLaIUmDDp3Nk7vjeBfODL2/CHIYjjt5hGSgIPphNXi9MQHckNnENa8GNd7IcZfN
eQRMSooYMgvnNjbzMFfzYBz43WyzqkLtu2j7FFjt4MuwBHtEP5cMozlwDIFoMG+GJSKf4pon6gDO
72szs2juC5oT4Jljv8xBHG27absJKKVOaRkOr1/F69g0S4uu3HIGQw7Y+D6omRkWuH6pAT2LrZy+
qgu62nPO6+BpCJsa7NOzYWJKb4cAl++KFzyd81XG8spdpiQFkSY/Gpld7+wqODbH6jgOJJcr/8cc
QWVEgADaLEeqg4xBF7n4Qtpr3hT93w4UCZNl79zabtgXop9fCZJnNnf9zhltPg55scjygfSTSnlQ
Nh/7aJKPZrbRPDVpQoW2HDHkUVhX7yxBQ3A0tr7Z6firnvnsB/Qzc9sliECYgpfiTd+i9Qavynjn
CNuOwZfMo3lqQUdpRbaQeQRKwr8AGG6O1VTx64USdQ2mQggIvm6k7TB/6UOa34ZTGZABQLVcQFQZ
RNN99FfUMv40xwt9P/iCo7VZ+XTnGr5wAP26nZ8ZDbKunIpFxhkIEIAbtQ4W+A1e/yEXhtbbDLwq
DNcClAG5rZYS3AoxtECC0d0x06XRtWu2qqe4AhtDnNVMvGHOB0dUZg87e1uYZyYJmQ+sgfDjbK2U
Oshpvl79yRDpoePAQNSZjGvRYdqeTw9omQLV60J6s0NZb1j2O9KAMt+zMisA5lDKA7KUhqu5rcMz
q3ReMlsgNbWyKmI37mo9oEXF7I619TtWETozZDyzsJ0hzOWkCa0MDaJ5rRW70aT6FUOr7oO9CZCM
7Z/14v8T6OntbnaFsjUrbCsrrAAkOwUUqwZoGRjub+1+bVwPpAZ1YGUlS1oAU9GBUKrZKMHg6Aiw
AA3HfiSVlYHHZUpLJq6JX4VGywno5PlOQRdnSdniWxmzpo+b6DSt6U7p52Wnd3SEl0srMi6IVDMR
sysgsm+rtvticlqhheZ81qGSTtjFmLXs6pMzPElwlJiNrD1pRwcN5WO8WJltt28g+nni0gyUhvTe
+aTHOOiXlcBz3MF/N/bhMY4GsxjsN3U5x1a1GiWmPVPxdgaVZ8PDn2YW0bxyIxtbGPr7UbyL6aEN
1JdAOkanN1jNzk0SJGC5HTuMzdB6DyrD+cF31Uezees+OS9WM0lsP0Dq3kMGGjXHMRqMHB5NTecT
RzMLrUN7xgYUEcRm7Zty2WMduOA2OqIrJH1fu1WSZPO4oPdtwVtD+eN6MrKK3oBSt54QqpywUdh8
EwbovFd7lKuXJq45JdjbPfDl2SQbou6qB1IFqB6jZzp6Xs/NjRvMlUGCWRdjlyF+sGa+EylemrTm
lBPUq1VPRitbKhak2y0M2to95cxLg2t3ZTuCpcmCfGHmi+Wj0/srAFqKm51UseaXgvpTwtpKgPBa
WamjvI+OFRbH17fJy+8LR+f9SAbaFdRZ+7xe2RM4fJrTEq3vgbrfY8S7ZBrNO2U/yITPLT7AS+hU
uoFIixDx1evTvzC6jssCOxoiEz8E5q4owJbaQbgASR7DwbUrM4D+0zqWEc+rWHmHjoImfGkms0tT
x2XV8QaA81bMPFDNVQFFmVs/tvcKLJsr/v5cQff0uR81aAad1hYgSqea1dcgadwDqMwVmJjqIG0Y
GFd2NueF/aODtDiLZuQ6BXCDXj0iIkIm9wrkYsljGKKryfAj2+o/i3LJ2EDbbVx4LmVcP/hrFN3H
ZfWtA3X/TkS6LelL9tIdmNcWykYBoDa+L0HQ74XxcaV+lVV8dd6LvrGOAn2+p7mzwYZmtnc1vy5j
UOJZvbXdid4jSQioD63+u9nY2n1bRpWYYiK63AXZz40SYX0aat8zu80jzaejKrC8dSV4ddA5uff7
9VZUi1mZDYXk88XmSC7hqU03JH9RvOU+sd+vaHwzqmT8RqvqhpRAvm0dkeyoHv1x+jKpoN3ZphcO
Ix0CRYEtbz23koD81Q+iog8gEzKDxjs62AnCUhUa1XqZB7ZwU17zk12tX402iy7GN/Tu5INpSeY2
Vd+J7T44TWM4tOa5SiGPMbqNzKVi9I3vCnEEAkzdvD7xC4ePDnJickwCaICNOSgrO3Qzt3h/lPYI
9phxQOHo9Y9cWlXNTRl3GnBeIJHNY4unYeffO1K9Nxtbc1PHsdzBBXlaDv3CO4tEX1SofpgNrfmo
hRslmIY2zmZphalUzptQgrbZaHAdrBQIUYQO9C9QZV+g3tLV79HiY7ZldHH1AfDVcZzIBPSJeqhX
8jUa3L1++AtrqYNZwfgX0Wq2kqwXEFVyXPkuiA1zMRCkOj+4hnJVpeJtkhUlNsoydP0Rgr57yoyX
pq5FxggWKjn03ZCvYfzGjpc3pOofzVZz++Sz6xUkHO7ceRbLI4azxV+8FD3hvdmhqIOgxEisUIik
z4sg+UJ9j4L4lYqT2cw13wTTM0K0cO2AsBIPENA9VcWea16IoHQQFMNq1k6FG9Sewr95B2oQRcIv
CuTCNywyzJeCovLc9AH6o0OyWPhKhMpHNYSnSPmT2TWt45o6J5zQk0KqPOzG4SZxysPYtntEBxf2
ow5sqppRAjfFUYIDT9p1acXBJl1kBmcArcG5XVrpFRXUBqrcLSJ0P6LWDb5mw04tvA+00RmLi44N
JQr0yaNF3SKNbTMIifObxgrkV8A3b5f5vJbXa0C+r5aYzK6irR36uaOiPafpV/TB525XvCuD6id0
MswKzSAgOh/brR0UxaKxzCVR0dukHLovfuFZOzf1pd2iOWrSlq1l+7BKWFnv7Xb6MXTjn2kv/F/G
F+LH5zOPwJ1meSUrcyagNS4VmK9AOOLvvAwuzVzzUOlxdBF5dpFD9vJTHPhPkK/bk4K/MLYObVLh
AFKqRNC8XgAvn2h54wuyx0F0aXDt9WpLeNUot45YqySHGAyJYAlLnowOXp3uF9g9t+oCzNwuZwYR
Q1BWVHNYm90ZOpipWYdCjvFIskSN5aEHZyeULhbDfIoOZopaiy1WK5F3q5KvbqzuhNM+mJllW4tn
N6lFJTg2KoY8UBleC69/jBrHMA7VUUvjGC4jl2WcWVASvqrmgR5Z31WGJtcc1PfLtnYWFiE9lnxC
Du7Ix/CjmVE0/+RKgl4fCnZZ3U7QFKAL6P5rU4tr7gnMQOKz2SIZ6yx5A47ba2tpzMqw4Fw+X06o
gwC8Jesw86M5/jpXS/hzDpFlNjvOdUwS47bDp6LyM6hWxidoxzhXqk5+Glldp+AhhaysaZi9DDXZ
j9HC71c+mkXoOoOSu6LpL5xCN4NaEE/Zwa1AN2M2ay3KVdKuLIDApgxilN3V6MxpqIr2ZDa45p3g
TyU2pAumzJ/ie8vfLiLPLJunA5JEUkG8gjpTFix2kverZ4sT+KEjM9Sfo5NcLiKOIaTtD1m51jVq
MyX0Twdpdpi7moOii8puVuENmWfJbtND/TtZbMNtqPkn+DKhgNi4Q2Yx92qGgmgKGSbDI1EHJIlq
9EYQ7w3Z1A43q7LeK7IX/l+4PXU4UgAYDJ+RS8547BUQAgJ3ISBKj0Yb8Tc0khf7c580Qwbqw1PY
Jp+TYpfR+9LEw/Mzq5TjMKNfUGZh5UMtImxOaOM2DLV0NBIYxNVa00hmg+d/rFX9EI2t2aHyqxnl
2dVZT33PW0ZkFlR+QlMnVs4t1IIDswBUhyFVpQqBGIy34YsfrY1kazglhpfnL262Z3Nfgf6cxjKQ
GUh950MQNxGETuQHs82ieacTjzX4DWuWzeDigIBNERzcnpq6kOafPrj0N5UylpEEwrSqOTq+bRY5
60ijKi6GPnBKBqyEe+TqLxevWyOT2Fpoq5K2DYYBI8twpqeWzvxII89wcO3pCSYqX0D1r8vmhLRv
2npyq4OChmV7ZTZ5zUFVogo1rm6XueD9FNDO9uVyjXbv1Qy4A53G8xNANHQEoeU6ZN3a3AWr8o5F
MplZ5zf2usW2hqlxHZ7ZKwkghFO/s2jy43XLbJf870UYW2eWsaZq6fF0xtjQpLsjg+d930IwlnoT
M7xIdSzWGkt78YTXZYMs7kclsy62d/qRL5y8tmZ31HLkCPbLLmu8SpapA/hqlIK1g5kdBDogCySe
XmMFos1GCKazg9fP3U8H3GjvX7f+pelrLwBnVQQdQhPLgmaEtgcnYTparWsWIOmwLK+F3Dj4ddss
aeVjHYgfyhefzCauHWFgNI34wiuVieVrJ+3vvh8Z3Um2DshaZUCspsbIw+QcghVCq8seSeXL1oaQ
y7mToo6o/H4qVQbOTpF2IGStKCiJTSwCSuvzwaswopPbkSEjKui+I2G0fsQr6dFscO38iim6/EH4
3GVlDHoC6i0fwjUwAmmA9e984uEQ0zImfpfxRSRX4I2db1C02Gs0umRz7Sbl3gqKc3/qM6cPwRdJ
xomteclksEdEc+kD2k4kLTpTZb/2WUytgKccZrpaLN/7YWR5HYu0QE5ATnTi2RrSvBl5d5zbygwP
B7mAc9MzVSyQOVtlVpXirTtbeQlSarN5a9sxbgOILawtYq+xekzG/joIeqNjxdYpXqGgsqK6WOMY
r6zogIfjYxta38ymrW1GSM+PoAovRTb6FrAlq3c7S2FWzrHjbQs9DxkVdKgsj4qsFt78Libuelgq
vid6u1n2hZs09s5Hj4J1ABuHxbOhsxN2TNgYf2VlMRdpO0TqEPSqOVSgiTUMOXSI0ipnQUrRisya
Hf9AGhSrrmIAY/vj60txgU3H1mFKfQXVOp/IPuN1pKK/VkfY49t4IN1n1K5j9bENxRjX6JulUXcN
/jsQvoB5xOZPkx25/Z0fMQ8SRZDq5nfIclddiuQclBgHXleILhxvPQxJhdbGuB6tRyJq2mSqtx9n
2SfT7USWqL2HjpinrseugFZGCWXBFPKN0Z7cw4WTQ1cOU27EFj67PCsifg1M9+d+3nvdX2jps3WM
VEzi0SssLrJOqDW8mxNmx18C6IiDg5cN/cYjtsiPjC31dMtVJ5pTTyRY5CYm9wSBLvw8vaYraT17
ErjsrCb9CUnLb2gjNbuj9ZIuZUU8SrBXZmstj3HCTk4x7bwZL8SjOjFXFXcT6eNVZFHZq+RqiNVs
H4e1rASeM1ZshgOydSSYzZjDodkqMshPHROni451CHq/1z3nguV1IJiw3FbFtSuyxebqPSRmxVWh
qLwyG107IqHLAjbCehCZqgrx2LWtdyotVRsFdrZO0xVCuKYBHZrMvIWw1MasQ7SuGyW8ESafH5ET
uMvLQWHfCBRhU4/Ed01kme1JndVqHa1ldYcFRm8I2muSEZo7jTTjMIR6x/nM7TBQhehmgQxPAMZs
GtxGFtsx+aUtr0UwigztSEYiMrI2wcFGWuo2KiOw0rUz2dmRv1JoL1xOOsDLbRofaro2LgsoJvxV
d/Ln2G66bohT03il8xdQrpJ7C4oEx3m2ITBTt+pGJbY8OUIV71pIzRyHhqPyCXkbeVsQN76DusjS
pw7+accQF/xGR7h0CfccyeE3tKh/9k0zHkoy75H2XxhcJ+EKo6GtIaFZZ9A7frd6ojgGI+DlRj6p
o9Ba6LtVUwSfjObm74Iut1yYMf1AlO9853ne2K7F0vQZWPehhlzfg4jhh9mstZMkssCnHEgmMpfF
4g02XnKjZLsnLn/J4Nvfn0VbIfQikVvESS6r6a0dPZDAMnr02zoErZ7DTTY5EVkinMdIFWFuRdVi
9OKHjN75tNHsOQPHS5FB82a8V5a4O4Bd49HM4toxQlSBDuoaSbSkYzXY+OMmhY74Xvv3hQg01A6S
IpiH3qK0z2yFRK7VBuPbarG7OxkEzV3re+wJkZXa6Rq4cGrpyCtKwbPEgh4Po8YiB6baOl0sBhwv
oMJm14VOQyUgbRL1M+eZ71h3eJde9/1q9jzSpQu9ou14YiM4KqMxeKqRc3g3h3y4NlpmHX/lB6yA
dhSWGVy91oGVyHyPzCyXCa3S8w3a9HU5Txa8thwtdmomUB5HNDZ7f+kILKRJ/bIgLcNzPfrh0wlS
E7wtr8zMou3PiVGIXNd4f4WQrodwGzh1od1u+B7SkVfo6rGEWyuW2VZ5v6KzHW2feK4bTV1HXq12
26hJoiDA1uIzRzANxXqz00yHXRHEREk9j00WCmu4kwxS4Infm+1zHXVFOZkn9O+xDDqTR9B8f6q7
5snMJNrtsRYMVaMYQ4eAix3Lhn5na2LWzmfrqCsxDYKomuPxYoOedA7pV7m6hvG5DrvywIVvTSWO
LjbI+sb1rYeYsOlkZhbNPWU/kaT17C4bVcSuFuCvjmUZGy6ndn/QyuE8qLc8oDV8iwp634lo5+F1
4br2Nedsg2qEeNjCs6QovOtJUS91Yx7dGVlFR12V1gTyuhkFGAeiXmlJrdtO8J2b6MLMdQKpRdST
V9Gpyyx+bHw/QIO9R1KzeW9X7bMgxmdxLOMQ94Q9dt+bQt6WC2hyzMbWIjtZ9KDdSZBarLwlBQ/P
oaeG8agOtyrKcQ2tAMe4ktETBI5WST6bTXpbhGcGqYGAHCHUiG0SukkqDpEfJob20F6HhE8U+phl
k8UxxuQDaaDfsvM6vBCt6PRQ8eDWLu1C7BGaIFKJKjX/7FUl0mlYp0cz02jOmcwR+MD6qAEQbWiu
rLjK52ASZnenzhGFPHoyQbm7yTpkzCyf3CoymT27dMRVX0AbD6qXLIvi+s5b/BOJxI/XTXLB7Dra
qh8omh0hMZFBQ7S7HfxOHCqkdW79aDWcvOagFbPVLCaCgGWS7pUTxP7binMzmhbI+J3vdrb0NmTD
XJb1sTr5bV8AOfK/nF3JktyqFvwiRSCEAG2lqp7cKreH9rXvRmH72WhAaB6//mXdlRt3dUWw8cpB
U4hzOEOeTF24eVybCsrfPB91NNWejApvK34wudvcLflPZ/EPI516r1JeVeQnwIBIrM3waawKN29r
o64mw8MZEzPtyeu2KZadeD/4ntvzZiOuinEumd/DI6KG8xXERGnR927Rio23GipIpYebbk9SQ5R9
kx/Dvvjx9iW/8P5Q6+WESFowNn1zbhGNcxxFLSrd4ZUTkbhor9RtbLRV0FZLVbd1e+p80iY8yIOP
wiflLWSBo4MMswUE9ZCK61R3rY3xn9m/9ifPW/nj8oTzXheDkM0J2n3b121YMNub11l5nCJRvKsL
yI/I2YcMnDfuOu7rqPoY7QThayPaf8perh+5GacE1YTpfeVn9W0FWcLPpGbjQRXiYwA1rqSp2j0Z
oqh6HDHPHldVOx36oZW3RdtD3WRZJARrs3+bofZuyQZZcLcnxrdc9Eyy0IeOdH2CxPwHHUU//cx3
GnLE7NjLY5PhpJhHTHsKyFjHmEGa4t70jrHCX2xXbaH6guOOjQOSSbKLPS57N64cYiPM5gjwaQJW
9xNXClSiUKOCMuM1UeIL1mFjzHRpFM1EZU7b5h/FRksIngs3vD0U7V4eetPMkMMoVn3yazBVeqF8
ioLil5NZ2wAzUfoL5ifD+qR8aEGG0d1GWzdyZWJzTcmuryvIYuqTKNVP5dU/6CLdAgUbAbZh3jPK
JhxJ6YdQehXHFaUHt9zGxoAVYvSzeRAKTFO0uaek0Y/+HA1XjPOCr/uLbUp4M+RHmvpUUl/fQodT
3+0AC7QQJkoqwbwDNNQhrjqHbsR90Bt+eXu8xlT5jH7HqZ/pnB+nCYNyYe3DFzndIBv3NOWihkim
MXAJ9DYQmJHx2sYNFkps5NO2CT5mUJQ/zUXx7LFlOHT57ibbRWzY05a1hoIZuTwx0geQtiJ5XIRu
0z0QR3557PuOVgOheXXqUHKOs4pq0HOLD25nbnl4qHH3o65RlWi87muxMqhFj8axKkGslx6kx14A
PHVzyss5Q1r/uLN2vXJZzu/EX88upJKtuYcBYA1Kc2UAjss2diDDVCSYJuiSruf0nkG+8V2jjFM4
hL9mPfIFFKc2hjkZwPKLT3l9DyV5l4AcK1vvYIV2N+CbY33aFlPFgeELhHXqj29/3bNlvnZIlsVC
lsBstaBAtG3RTR5Fh7CUtyTS3/z9Girgv1fvtb9xzmX+iH9MERbBCF3b0zZKsh4XXvzPhKZ48jQG
L7059z/vi+LvlC9HFlczqR4DsDxMcT0F3RPLBHbS+kuxJX6Wrz/nwdfXcMMXt3Z+Y//YGqgTICEN
lNmp8Pehi+cWr6lWWftYGHCOJHVQN+SmZ7S4a5Gn3OaiDx4ZJBW/mq0IHkRXbXfeovO0EYIfAPzq
XAr1+ObWMxxRVdRz59WnXWzhQRONYaPBqfSKxS13MZKds5LhHZ4g/H0TLlQnWwQs5ts36tXwBKtb
/gIsn9wbm6EBj9qcY45pMYcMtG2Oq1sOo+spDybTouzgY8p73NUE6WanvINjIM+6DShzjUDWI/Ul
i4g5xCPArxpccUcXzsWGppksnzYuSH0K9iVpNPmdUc9JAAQbt1yEH5UoCtSoCuhB4KoYVsZgbbuS
Mb1acsDilosgc9t7vDHovSjIb+45XROzBfLdqmsn+Av+hOUhtAH1Hmt4dapHKQ/9WD/MW3Htylza
v2Xj4OKC2OA615jck8u9BHNoUnV+AGPuhEuqgv1b5loUAULwpqxPHQ+HZ70UT4E3mi9OBmXD0ipQ
NtUERMUndCN9QN+iL2oEksRtcctaF3TCV2MW7Pw8OSGaRy29J7elLVPNVzb3Mqu9FFVwHpekzGIh
hx9vL37hcbebynQ3C4W4fHXS42pYotqK3HA/KL80HUhCJsG3x3UK9PHtv3bBdu1OWFYPIqczrU7Z
NtVJR/rPgxZux2Q3wrYmL2WJqb7TBH37BA9flIzh6OgZ7F4YEAOGb+UCy2Ik+LREqCiALv2a+teF
r2CD8nSNGpDpYVpQejtmun8nB3PXBPJYYFaO8twlBOWRDWHb2j4KSQYLqFT2NVLRY2RGJ8Qw1rZc
J4Sd6QKJrvPa8y9G8jsVhZ/fvjUXYisbtTbPaFmHQCKisNehtJ8HrbkngADdmmqK/lFMVp/e/kPn
9+mVAMumLzPgjoYQeaRPkQqhnqM5lFGg1m5ux50s92brVmDz16aPZUYqYICG+dogyn+5+yt/2m6H
RqExOZ77GlX0dk7XZSMfxchAYDQrczOO3gQRU4g6FqYAD2yovISasvjMjSge691zahHiI9ounsC7
LBwf0fj0a6Grf6vWiSYSS1uufTUTuDIrtAmYqG+qGrO8pmff3/5uF9yKjbCLNto1zY61d2/7UAZj
ELdL4yRDgY1bnr3z97WA0Bz8imjeZSosD7Lg443bzi3fjpJ1M6NvhxByqklSTeN3tH+dajk8sqF1
Eix5fd3L8lTkFIhJPo9xULRXopkLZ26j1ia/zKtGqQoN3+3n4vdjsi+V684tZwL0NvX8Ef6wHOnN
PHo/xmJ2YvfGqVhhWJjn3cJXfM8IOHwweDVfBxW6tCCwthV/zXOztLrbqpNaSXCTZTxMwOZa3Dpd
Flsj0ouoH4gSPmIbeu8TFAseGn/er/i+S9/Tss929betZnjg2Lbnd00k9T1K/Ne61RdiR24ZkY6a
vEMKUJ5ywopjyMGw7PNQHbeqcaoV4+wtUwqEUPsspuoUdOC4XPVHzJe4+Rcb/tmGZhrkOhfodbSf
1776sU3NndM3tbHwuqwX2i19dRpWkR/noZkSTPEot3jLhsMvpmigaoQbs6wTjwsWPWiCWQi3rVuG
BO3YCOoiSH8pa95FguS466ETARGPbIQdQTWXttB7OoUFUAIRKWMy4e1327n1zEHir5m7FYUUgBDC
R0l1FJPGuwaDuxCu2Bi7zq86ZERhBSZnP/bm8J8xGw6kr5/LqFwcfwF9mWFvOdMo+rPqtGMqti9A
mV8V39wOxzJVDNTQsWsj2FFpnsFbbJJZk2ujOxe8zF8MZyGw8JEaEUZ3ZRsDl7zGWTY6lbU5aIlf
noqvmbcOE5DUtc8O0E993ihzOxUb9jWzhtJBwj3yff46dDf1Ityci435WnwUnGsQEZ7KtbvXS/m5
0su1udILAS2zrkm/ymGcaV+Ce77u63ddK8SzCkx+aIwBMSkpc3BB8WAIY2Fy+mOdpswtk7dpuGTg
rXQo1xpM6QxQ4gFEz9DR/O10RW1EWMcC0JJFAa4op+IW9Q52Ozbz5GZbNiKs7iINjZq1OnkevZv7
zMRz5BrZ2JAwPgITwiaCsKmag88VbdiBDvN8JUK48MzaRFxc9WEY8hxJWLdGdzzf1FMEtPXvQcMp
JU6Hb9NxSTasZGpm/IJeD7GZNCp8ZnU8e8uCoYLNetYjHm7D/FedydMC4kXHjVtef17QqC76oUK/
F+3Ntb0tK+5EDs6jv+i4GrnzvpjqU6+89kg5vfEFc3zFbYjYMu8tLWrECL08q2tT9dSZ3S3+CP7y
9rNeFgVTWsIerDYgQyi/dxOgDm6XxQrKGrYVPSuRulNMaiYDn6ImLqlQjvfFRoiFfPOHmrX1qeDs
EykWjaQ9cmJw5pGNERN4ZYuuQG1MtX6VMOqZOFTdtabyBVu1KblKLaduOkd+FLwZ9/k+7ndeVdMk
rKh343T6NkgsGGlYbnrUJ8LyLh4hNUT8a1IYl7ZvWaqiAPmiE1ihxt9rE0O+vj921Wo+FHk7X8Hm
ntO9V4oiNlosJ5kGDL9HqZ/s7VHu1ZJMxp8QrOECLUJ8nVTnpEmCj23lP+G2QMs6ANg9UkS833JZ
38uCOSYnNn6sByut1jVS8Vm3t035nffr0e0bWwY875WX8yUsQcIUTseZ+eGt12XPbotb5hv0Swg1
FaRt2SiahFMlD6u/ukzr88hGkGGUYOnqFb4ho7ROiBjNwQumr047txm7TL3pSGZ7eVoZ/1m32wLW
rshJ1ww7P9/XP7qdpBvHquYjCisYJL/TLBsfmDZuhRUbUNUDHs0M5NxP7ZAt8TxGP/JgcPueNp4K
QCe5UEHK0yTH6H6FxsFhI/nq5m5sQFWpeyH6EDBjGq4fO7qURyhXObZDbUCV6MneS4K0BORL6iHn
ff005NHguHUrUN6gWNUOBI2zZWj+J+n6rpHX5BH4607MRvZNS8NJGZS45h3dR7RaI3TCdx/KbJCW
Hu5M4/MrMfd/RYNX/KUN3ir2dSceB8Jq01rHvFBZXAki7+ZhnO7DHiTno1p/BW001AnTHotrIoYY
09rDXQ15oMdeUH4DKSl6m/WlTEBQnT8FfGKHbSLThwgkSaClyPw70Pjzm2Yk5U02IS9KwgFU5Ae6
7ctRZVlws0StPppozkhcdCO7E9OC8ecRLNpHtm/PuWfqm75cG3bjr027JmifZ108rQtYAZVu6eeq
oFCHXUevng9AeHopzXZw+kFQ4UjIeXaqANnfbT2WED1e8l3IWOahvi946xtoJ3U8+8omv/4E3R00
OHzUP79IOmxPmIal90Ii0CFEtE+gfDVXnqoLia0Nbst33mx1hacW5A0nSveD6c2VEO38or7yVW1s
2wKeF+75PdofczHccAztQWpOi2PozereyVvaADcaDP1aFbijVO6Y+OjIP007XsMPXTqas2H84S09
wUqBL4W4W4go2degOVZL3boMqfHIhrLVHQgtOqSapxpsuPEzYdRpVAUr2/mC3MGZsqGgOFRbcFc3
G6TEcDvdshEbyAaFcdlAAxUVnHkwiQQB5HGRQ+MWFdhINtXPZRu0LWBytDFJMIXvB0yYuyVpNntX
6AlRosiK0M9TdzwyeYJ6i2NEbyPZfKpRm6sbTMNvw01Qzo8A8DiBrMGlfS6T/HETyQzMeggA8WlT
G4Q9PaKeo1mxz28b0X9P0d+GKm3oGtDVIVqT6G4XTIl3AeLiX2hDB4cVWLx43zLypaqHLRlb0twG
cIY3ZiFBnnT+xu9Ls6wF/if+l9MFk3bfKtReSbisC8Dfm/KRZfTH0FfzFYfx+qMmbSwd97NgZpge
PtWeBxFyKjcKblR0nA7deG6d0g4CaE7XTdqqjzKoF470ojzJPHtswvxJrsR3XPvsc/+4EVGgF3oW
RTgtaq8QbNVITxsTOlmhtLkXDeo8BAlYiTmaYY0xsMeAKVqdek3Shrbl7TqFSogCRD4BAV28wstX
M6d4SNrQtiJfllELeKcmavwkMwKv6Lpcy7UuWoqVtAjoRUW671AiZ9vwqSjX8HYDlOgIJPIg4x7F
vMcN2kxpvdaQIKi1fjKyH2LMImd90oZ6er/2S3DlLr/+vsrISnIWVku1T+fcLJL/DjnoSVVrPJRI
1+HKG3XBWmw83IwmjxflYQHCiXpLCGZwAWJQBiM5MpyrJG9aN3CctMFxavWzdQ8jFHz5/jjjp8WF
Dq78itffcWmB4972kZfWsGIB0Ta8h7QlbJkvKGUtJSK3anIqNkkb/RZOaBJHE7DhEAzix6gLt6Oo
vOe3d/46cRYHIdBLV1HufFkBySxP/uAvCeJP8GTk8wwaIujkADGuh7s+6nQZ74JtMXQa+9SrwFz6
9p+/dHBWeYJC+qCe2gKuJKTfS1XdwnFdSRsuLW3lPibY5Mg5knzNpg9ig7ghxPucJJJxapal665D
rNrhm5hhBbnaOD6vzdVi+n+lgldeXJsoLV/mbcs8hDnNRjREGbuMfxpWTIPFpdzNHi8mbH5qUQ1Z
ki0oJx+KoMzapNrJeOe3O7sNx8z7ouYKdtLr7ECzgD5sgDEB9z/KGEJ53Y8+o8Sp4iFtpTwS+osA
oUdxAhvejRwbDX4M9eR0QWywh9ghHNRuuwKLUCDiiG0y9nanYoq0sR4BcAx7HvAcxzwlemue2eQ5
Lm2VUlqAX0dd+PkJJEj7YRy78hEVJyfqAA5I6kublcPSeUIjf8wjEzyNazj+0JWo3PyNjdpbaEt7
b9rKE5+nz7I0YOFdNXMM3+TLrdcqCHNEvsAcFEmxYqoxDOm10vMFi7exemKL2FIiez5NC92OK6Uz
SCDVFUd5aXH7zP2+rTqGqd6wrv+3oeeXYZzRLVyzAXqIOtdJgqzwxLzWj7lU70dCPjgZkI19mxYG
oFeDkHYr6/sMjxQaFY7GaYPfQhr1e7nq4pSJViXR6CeiWxbHm2L5bwHZg1VNUXGa1fB9oOUcByqY
3UJYG9EEeHA44HMCfBzyT0rWT03UfXQ6cBvOVFWGGs5WLK1Nm0RBIw9DIB39ivVeSszyo1zNvTQq
6zZZ69t2HUa3A7cx00Eb0hKMoV46Y9I88b2siFnbbm533IZK5YJUK2Ik7FyP/mMIK/pcTvPo9tjb
KClwvQZZOK85Cp3VMW8P0eDEocSlDZKq9gCvZd7nJya7265Z7ja2/HC6KTZIitVdoGa65OCw38SB
8XHDhLlc3eJaGyTV1N1eEx8br3bkGMxHrtMXzIkqDMdiuUO29yhoanzOKV/I48JKkkjKM7ew0IZJ
lT2m78u59NK+LrJbCMFuhwnQYbdjP3v4P5JjJaQYoVqTpZVqnzwzvZs77njLbZBUvmNaEXw+sKHK
4G3TmFLx2t7tkttEZOu0U47h4vzkcXoX+o26a9cov3M7FSuila3CS1+0xUlsuz6WpJBJaLZrfJgX
Xk8bIBUFNVTlFqw+LO+36PuY/XbatT15AZXdIu99hBOBWu84n9KuuDbveykzsicv2lnUPvc9hIfV
wD6EYMmOKxqpQ9dU8t0y89+qMibtsnw+edM0J9PcufVVpT2WMeKly4FyyU9rw3dwIu7zUa2mPLgd
mmW7Gzf+ug1cnUIc2pBvVVxNys3r2Fg1z8dX7pgEEwop2iTw9oc1IMpx45blcqP0ojymTrIvDi2b
EuamU86lDVeLpkWgEORj6YyXcWn2b0HeObU+pQ1XIx24M70Ka1c9f4yK7ndjQPng9i0ts50Wnlfg
Blcn2qkiNmQt7xZEZW6pgI1IK5faWyvWY/VxmWM/4keTTZvb1m1AWlVxrehk1KkuBxLnpceTaYRM
qdPB2Ig0iE5D03LFwex9/QWiYs/RmDsxH3Jp49FUE9WA/2mEeECq37HMPOdMaDdH/BcQzTf9UpMZ
t4UGaDF6DwtwY25nci4V/vHyNQiQaEskntUVzYeM7DRe5OTW+gG/4cvVQ2U6Dt0MdRLeFibtEiCI
zPvwiu2f9/hKTcSGokGRowJ/R+SlpednMVqGfdxJvR520Bc5njx9+QNAYhAtlU+9dIRMF6DHChzx
i2OOZyPSpNdEfNRanZo5NMkeFJ8Gv3MLJG2uMjr56F9rGqU5ApmtnO+kH7kZqY1EqwLVlg3a76kA
5R/mp6LpbhQLc6sc2VC0upDzUuVblHprq5O698Whyza3jN1GoomxYB0aneiyy+GYFeu7Xpgrp3J+
KV+5jDYCraYViMraxUuBKjA3bGiW+zILxvuZj+FXVKrKGyeDtdvvIIKvMzX3EQgE1MFbtw1sLI7g
TmnToW3FIuSONC+Fttj0UEKW7g7jZW4Jto1xkyqStdciyM62mhzHDiR6s/GCK+f/3wV57QMEL011
2oUq9ARTRYG3PBBCmodqK3myVPP3denhfghdU3B3FvGSTU+C9e+1Idlhi87a7JH6mC+c365bPSdo
ywLP0eyfmiDUSdeF5HbS+T960upTWHR3/ti/H0rQyJAQKM9QzPmj79clkF3yi9NXtlF0y7op9FH2
LM3xg+jaQdqZd5/d1rbiA04pRfXak+lW0O6QZ/kTgDTX+K/Pnv21r2C1mPZSm2KdNmRSrH6UKziy
DK7nlW98YXEbR9eYDmolJIjSrBWPI5NndLCbZ7BRdKPxcq/mZZTqPliGWK/Ea5OWDbXbDBFYs19e
zyhayj6nfpSC4nVMlin6F+1+N2dvA+kCf+r9ScwyZYoofhjnYikS33jiSgR/4aG1wXR+z9AsXOCT
q0r1SQZylrslnMqjP6rdzTnYiDqar7ToRx6lPSep7gxwtrJ2TBJsRN0WFvs2a0x8gDCG1zEG6EHP
skatYm7FCZunrIxa8F1ka5TuI+9APKfNjfGMvNK2vXTtLYMVNJs0A5dfqqb1Y++RrxsLHTdumeuy
z/CRewuLotuhNkfS5o7vlHx53/cdlJ1B28CgGLsJpYww6OBfa9BeaqvbMC6AGUw1lyW+6DyVh7WY
5M1A9yGps7V9oE1eHfBG6u9oFREa655n94tovWMnIn1baryXM7SEr1zd14U9uLQ5zDLui4m3QZaK
lgwPrazMQ7Sg2BYXO1HHWmrWIZdR/Zd+6bM6AYw8mONwARrqQH1ePKBfVxyqQHRTjGHj7aFW+3hz
bsEWMcmL6tavwAH/tu9/3ZKFjWZBkuxPed/J1IyBOWZ0DB53s/LPEEoSTs+LsEEsNQPrPl8CmRaK
/VS0/d513EnPggtbJy8ra7Bc9jWerrxhCWn6MJ5X7hTrCxvDMqw78ARDJVPV0OcQQ5nJRNpvb5/7
6yYsbAgLSI9GUGtKkQLcwY+53m8x/jMcXBaXNjBwBStWoCYZpYR576JhuvVD/dFt6fPv+SM9RMgG
UKNAtNnt9Nn0I1Rp5t5tPl3+BQysYQm7HqI0mNjHql3uaxir277py33PPKA9a0a4zEw+ZTX9PkfU
zRvbmEBe0iEYfCw90O2hzORvrxSOS1veeB3zEDxSMJ0gNFUSihFshaDFcjkSYUMC86IbmllLmUZ8
qQ7ZBJz02lVXfOCl+215exZk9dqgjJ6uEugsUtU7CHaE0yUEm+jLjxlB+zEgQJGm/p5NtxnI7TDy
yj69fSyv523CJh9jM11XtKAl8k0+3y51SWImsv2glx0epvSjK3ntOc77OzAWNvYKLJQYq2WTRDQ/
oZSwQGovB0u+3x44J9UdiWagV3MoT7z9sy58EBuItXpRt29VK9KuJf9GpnzPfd+pAihs5JUEfw/N
vV6kBg3HOOTT+z2snLAdaLu8/NQgygK2FMFz2ofrp3ZQ3yGb6xTqCJuUjIt85KqkeJeGJvs28bx4
htCtk64lFzYii1MW7WuFjcstmw8gnfunC4UbdlPYgKy9nGmbZVi86nYZP0YMYLK3r8nZPl+5lTYN
2RKwnObQzU27MmDvgpKVD0VZzrcBJD9jHXTFTeVP3o0hqr1ibxfswAYfVNmYr3LpRFqYEHXMroiL
Wv0Wa5AKdG4OVM+f3/5plyzA8hq6iCTy0EmkW1uFp9Yb/ER7wg2lBhWklxc1OHNN53wW6S4EcM/d
mUV19ZzeAWGDvfaqmwDhKjkqbFof1KSH4zBf4++8cC42lqds8r7nouUpgBSPeq1uTZ/9z+nIbdat
sMjnCoS7PA1kER32MnpqzurRbotbrqGahm5nEw9RWYC3RoaYfwL+Rl1pyFxo7YF88+UHDUG6Qceq
wXWJGGlik4fDP3kUBqdoHb41frcdm2ofjzCWKe7WeXyHYMuNUQwk+C//9iTJsIJSLEwxqqQOowmq
G0Y1c3ubbUjONDdUbbsIU3/LAjz6hL3fSRNcSykuPKA2JZWmeQ+JWsHTqM9BMbLx8gCOamQsWU/W
DztaRW7xorBx/hiS3WmI8DflPhs+hnxYkzXU7ZUH+pJdWMFXoXxSlyXjaZhH8tiDN3Elbsmw+Auy
OCp/m/cxTGfTP6g2+J+ars1iXNi2jVjUpMBkMMafUzJs0zGkW3A/hEt7cDI6W1SxwpWfAOw/H/k6
JQ2r2SGEMrDb4pbJzV7Au6pmOJVlqWJU9rz7oBa74+qWUanetP3s47YIv4G0b7X6tyhA/3Tb+vlr
/JEXFXOBIfkygjPyoJvc0BRdP7fZHWFLK07RrlWVw9ENvCJxu083fZ07elEb0dV3I4bWmz1M1eCR
Q6YzzABAQdrxulivYtitzVbwFWe+FL/FzJekVZiUcTtzy0CbDCMmmte4i9qUQ0JGoER5xkK36Rth
w7o0irNwjhrnPm8fCep38ciYY3xoA7s2M/eNX5kwLYiX3Y99+78dvMduHt7Gdak9ROcJcPk0Grfh
PptlcwP6j2tTmec7/UqMaOO6BK2KkWJyHbm0/y9h/uPaDd/e/qRnW3xtactGy2HEHKvcacqqin4w
KzH3bZ/1d2qtSje3bqtMIkRYOgLVJvTlWg+MYyKG/Dx3y7JsbBfD1JMf1h5LAx+0PypsbsIyuEY1
funcrQA26HdZk6XD4sUyxqB+fOBmd8uzbI1Jj6Lu4oX5+a4TqBYsqLdD69etRCJsaBfwV5kPVuww
zSVIi2qdAJHqtnEb3TWFIa4Mb8IUkju/+rL8VtHwSmZy4bxtcFeWKz/oNXYdVPL9vpa3s39Ni/7S
0lbsOu5Zbtq8oGmgm/CwLl0bd43nhiOA2tvLx0hn+SJK1tIUem3f/MI7DIT9fttAL23cMlC6mjDs
Cgj0TBHUOaA0YOJGsf3gtvr5r/7xis4z3YEAblg6+uafKNS45QC5ueULNnyrnTAAOyO9TdEOWOOq
VCouJHO0fBvAFcqxBWPIzFIwYLcx5Hd/7Gv91e1YrFd074Tqh2hhaVOL37Qnv2UXPrstbb2hfdHI
qJi5n7Y9FEljcFTqL4bJ2a3G+Bd+gPTNrEhH00E1Ycwa8q6KRjfztLFhPZW8R1xE8YKSAzcVSXSe
u2HmhA0Na8alIJkyQRpm+n8MLRet3SzoL2AYiC59BlH1lOzsCeSx70AP4xgp2rgwOi9lprrFT0cG
Qgoxa9R1lczc+iG2gKXpoiLaWO+nldYJ28DqWLpRGQgbF9YAcFAFfoelWfgrUvnHGgwZTjfcBoUZ
ikYfwPk05RAEACGG96udHCufNj2Z7Pu5CJaNpn45kmPdyJs5yl0Xt6zeqyNVdpUK0tyY52CvwXRZ
jv+4HYpl9m0Arp15xBxlM6w6Xnv+1KIM7RYE2XiwrVnB6SA1TUXDzY+gIvkn5ee/nHZuw8H2Tout
bCaa9t623gVL9aEZV8euhQ0HyzLCiJp9P906b7sJhs47yMVt/gR8Mi8fNxZsQVeCxj0dW/N5Fh1k
fkYnzTUubChV3hY1aiyjn86q6hMFpcl49wHNcDvz4OXO1Z7V5dgiqdVV83tVCyyocWO7FTawCSRP
Nd9LStKirMNb4dVjEkhMuLnt3LIhNahC5X5L0no3h1HTR4+VP9yWtkwoBzdNS40m8IZ7mofyy1wv
TkMcwoY1LT3tujXM9rRaoYmbYFKWPY/Tmn1+e+fnWO2VJMuGNtUjg775Qkg6LWNeH0TZNyhhZoH3
r8o7c6XacoHWX9j4JgBlZ212RdKgLsIsYUGrP2pSQ1hyb3QiQa8br8yAnUyE0qfQFYAW5erBje6e
2n6GbZ4f3/65F0JWYn0oUldt1LF6TyXERm+lx791k3SjHRU20grU+3kwRdmWtmW3dsnQg4M39o0v
IcGRSePGLyZswFW7BlwMJNpTs5kVhBELT2rnsNvGWpk2G9thwH2rt+V3BARKwqr8yktz9m6vXTbL
d5g5ijax+nsqIsD4WUn1t3xS9LiROnyY+qYM3UzdhlwRnIcqqNhRJQu3b6II+8QHbfy1dsDZY7z2
OyxP0u5zV8iy2NMoiOYjBljKX0Un+U8PKL57LpYcn510/bGZd//AQ0iwMOF70APby8AtkrE5zhTt
8wEkiiTd2f8EXHHck8KxtmCjiJW/jg2aJyQFLVmY1NCBD4qqv7Lx/1R3Xzm8v3i8PF+0GNbd020g
CmRmIMBYwW7+OOZbc8hKWdyGLQYDl7U2ScZ2P9ZRaZLKbyDSVURVzIesQYufDnksey84gsYWvdR8
hg4Ty7fttmxJUB8y09dOiSjQOC9fvGWuGzroak3XYJiOQ4S+9k42tzAdPeyXq7dFy89T6FjdqDxG
Z36+EUwujnu3agvE6+uMrHo9o2gwz7npOJfK7bmG1sDLrWsKGPKwyyVdKnSmjAa5JAQlnHYubBAf
ELdRNWzwQ54PEeKsvGvwj5t7sDF50baPeRE1ezqz7d9OFxp40vDJ7YU5P7R/lC0M43JRvtlTqGp9
n5/2qvzptvD5Sftj4RHDJr3cBzhmU0OrLuIoR8cT9C4dD9xyzprsGhPd+Z4ykA6+k8v/OTuTZTlx
LYp+kSKQkARMyczbAW7KdrlcE8JVLoNAtKL/+rfzjXxlpzNCEw88UOoKNUdH6+zd9yc+zvdcq6+9
/NWqZ697P+dL2/d5f2SSTyyGc1172Vl3j1S41bq1IdfTwLphQOseE3ksy8GLF1E7RWAwYXjddYI6
gL3Ucs+GqRAfK0P3d9IY4jQXodb/uvVOhLxhJNyztuz0Re+oR4345FYzB0Xu162TSvOupcOSjZz+
w+hYnTtF3bRIIRb8uvGiroDRDRvqJpqlOplV54/gFos7B8Wv6RPIy1qt88NnbTltGZV18LDl2tfn
SHlBqmtRfRUBG1+2oABJEE2T619khYd56K89BN3mbCux2Qwjar293SljAtm9138Pkhlq4KaYM7AK
83PuU/ogUCjsFNhCYeh16z5ftcyhMpqxkcJmUgXBI8UbtWPr1jGy9nQHviFNVrf8SU8fgMc7gVfQ
pnndb+NHbDo6bjJT59889V3BFs9tZdnUFW+2YMlxM8tacTzAO22Mp9X77rIZo/73dbfJcqDahE0G
VG0S1FsfA75Sd/p9HdSft0qUi75ue2/HSqBEz2RRP44Pot+nC4AP/8mHufdLu+Tsa1As96rWf71z
StsNUi8Ul+ISf4h/hDQWTbS834yp/nYbJmsN62jqt2PyR9TkzMcz+PYlhp2VG6wEtt4aKNkVqMNq
xgwu4f+tuZcJ1Es7ddzmoPy2pqYL+JChWuZPQba/VUTcDivggK+7PdVLtNAWU741pssqJvvzddtx
W6q2qFEniJ8TsoxZ1KFWTXheHG3KTa5C2hxUW5XzuKHwKcNeViXBAZREk97J1FxKm3TyTU22Yloh
GFcdFRS5ZxRCbNN7ty9qrVjAct0RwTc96+vpgXiNjmFe6VZ7Jm2KKsBVX5pFDtlWBeTJVFHzuGvj
uEZtiMontMglU0PWtuwDihBOzbZ9/f2o3MjMSBub2lDmhE85DJnPjHzKt+BpWBccHd0p97t3hIrL
GAVfZLGWL3oqqoS3gJ/2rbn3jnDjlLe14PZyQ8pn3YYspHrvUdKi+aMZQvZvW5ZbClfWgsar9tev
aigrt6lgA1cwp4a5Wxj1WUuNSbtu7C9ty8ePvx/SGzuqzVzNGLc6RKibeaC4zwuZPvfa7Q6AJfJ6
6/DWuaJGT31m2j83JDjizrTrnWPnVr+tkzjoBBuilncZzD/PI51QGXEv73OraSuC3rdth55FjSFZ
ww8PFP+4DfX19364Eo19EO6VXtEuCn7gMF/HnHC3YlUoP75uvPcNiYTc+gzb3PAQQK304lOen9y6
bsXOtejy/wfn2RzkNO6LJh5RY+rYuHXs1tBYmzWhXbae6tYLYrO3joeXLZwFVmFCfOJ32Vh6bSqH
cUlZ51ZnK23IqmGDKUMlmswo+nws06dmu6fUfGMK2ogV5LSbKg+ONqtk+DfK0Ip4WNUfTt/SJqxq
2eSgQfYu4yH7uJAtrQRicLe2rVXZgWr1FN7lMsJlpeOmr4oUQgLKbSu0hbOibeaeZlJn4TYPJ6Wr
/bR5u+OxaONVZdjtecuiNuNR/pWo/IjnybitfZuuYhUrVRn6GnPF0MvhE3OuqXJK4khbOavLJ46i
x+uoj94Trih/jqX/+PsPet3zfhHd23CV8rmqqNh1hkoH+VcXEnEWB94JDGxS71Rk35rrVlwMfZ/d
z/MOOzknH2FmAcHZiLjd12zEigQ+qzZ56IxvS3gmwVgAEW3dJAWlTVl5jZxpQYs2C9tlPwXN8HLA
lP3OUrox8rZIlphKubWk6zNIOZj3E2frOcjDIdE5qH2nj2vDVlfnddQUqi5jB5bTYabqJIeuvKjN
O5yQRWkLZvXFcqzhVGFNyS6DafLTfMiH3/f+xryxzR3LzjtwQ66bbGONymAOml+qzd/ujM2t1q3z
tKqnrc8302cNxIjrPo9iItY/f9/zW5+WvT6rQ+VDQ4h0TVZ6zfFcrCJM+37Lz/B9vvcocuNWbjs5
rhAB8RaRNxklvfeBrKtWsV+vJlFVCN6YVPKyl0ze2SVuDJb9Em6q3owDBOWyvd3fSvWPOdzwS8ms
2ACqDLIotr7JxkP8GZHuvV/fU5C/0Wlb/csbCwY2LewyExh9mcb0GJiboru0AS+iYbKLvDTijq4L
4qZaXijNHS9YNuA1KW8ZotVvsqkroQBBljouBuKWSrAZL8hfh7SFFEwm6Pc9BG24KOmYPLYZr3pc
esNW1Wf1niO9FbH62cyLuNPza4zxi6PKZrwmFvhGkUFnExCY8IUzUVYnUJMrLBYCUfynRe+mkSFt
5msEqLbsfashgus9BtPyoV/czNukzXytJmS1361tVjf1V2TT/uoJJICc9h2b+epWANJ9hyCkjEo9
nLSs9o+1KVAeWUEV0y2at5XAmlnXOaWI0TazLqdQH/C4y+8pI91Ys7YUGCIRlMHsTGfU59GJyrm5
9OEo74zPjU3Tpr+4IiJqJoPzPBqGZF3zFha7HTyt8BpfLSfKgv5xbzS9w5ncOAZsHkyYzluPYWnx
9kY7mB6sDJgcihipVv/9/oPfGC4bCuOFoBo1qjgiSR2HDN4VTBRuugTShsI6kxs4D6PxteM8bej8
OMjqnk7MrbG5/v8Pd+V2NdE2eT2WAdRcLlE5fGv4pF5qxvSdj31rbK7//8MvNFEAixpDm0yz9WRy
uA/wrfnoNu5W8DBF665IY3S2yOK/kvSfDBnuBFS35qgVLc+w6DmKfW2yQazTHxKY5ecB1Z5FXNdi
jDs1tPANDd1YYmnjXEuz5CMezvEZhKKPchvUOcp56bZV2DTXEraHRMIdW0Vl/lPMPFGoRLvFbzbD
tcit6o+918hYl+15K/23sp7ai9P3tdGprdWomoNvXKYDFp4j2QeXGmordw6yGzPTJqZmBUMSFs06
E1v1xsedJY7G6atbz61ZP5ecloBYdNZt8rkzsowLOLs7fk9r2qv28IIu7+ts5WGyeetLM81uN38b
kZr3uUJoQqusHUpImg3dFlMzud0kbLNHwiI+18FaZbD0aU6gfcipoIfbFdRGn5CO26b5oCob2/zP
GvfEQ093mr6xF9jkE5ly1RuUJ2YwKPeQjVZ9/sz7cXpZvY6+KwihcOPW9RenqWOTUBHkkdp8n1XW
hXP0BN/I4oR8Zn5nvd7Y8G2ApjSFlqI+VDZPeff3uk/jQ8Ho/jLBd/LO1nljXdkcjcirvVDbpLJW
5SjPMdVx0gPlZ7fhsU6sKdchlG0LtC7256Xbyss2SON2wbJdDXezbr1pZIGajuVtL+an3BxuZj/S
li6icptyrv0iq0A8nnQh/ZjAQ9ltT7A9DWtUzrZLsBfZGs1/1SUsRIPyg9uIW3fDYNZzwED+ge0W
n3Izvmn89i+3pq1TNudFP4VKo+k1fJp195lp8q9L08Lm82AqnS+mGIpMzQb6PPzAFU664XniJzzP
34Y+7whJA23Oa2OeF9p/duv3dRP6IV5iZPWQQ0PTOWWf2CH7uCKwRHNr/Hqn+6HxAWf1IitVZAQp
u8sGIBmSC8oNKxI/IVFkmTvFIpIKr32n+Jblc+gUCQibhypaVIcVGyNpqPrg7bR3wdtizp0OPWHj
UGxei2bqyyKbO395G5Z8vQxRyJ3yrsLmoXYSrHTvRAEeil6rzxV0Yj16J8749dEkbByqVFg/jY+u
q1mRMo4IH94K6Di3kPtn0+OMF+0zjci9m+2v32WFrUgF9HIJ6byStB6IEqeNdOrcFXL6HupJPiDZ
1j7s/UBOBxel05YsbECKEtjWqUCRdD/m7jsJyXTGhSJ3qj6EpuTrBUG3hRabmfEH0f6rKYt3AUTO
nNaarUtV5p1oIB2Ms0R+h7x+d1ZMsDuH4I3vYPNR3DcIRVpSZG0IIaZG9v3DQaf6RWu8Bmk/muMG
Zf0veKt1SzALG5uS+Ry102RI2m6YxWEFy866dyvqBdv4+iuUPFowe5Fbo1t/gUTnu34s7sRuvw5G
hI1N5dHkV+AQo3Re9k/NWr05qt0pzhE2JFUuqyItShYynu9B3K/75ykXjpPHOnO9dYe0XIszl3v7
ix/I7000uuGMUL95PdqMbUZJqE+lc2ue9Z43MaPUczthbERq5tBCFsWap3XdPGvDv+yoX3VaUDYh
ZcrAn5bCJymYyW+0X/tHRic3pRBhA1Kwk2uG8diidPKa7yUFLzwin+YUnAkbkOIac5vlI46AHrIM
oV7+DrzZ7S1Y/MRHRf2gxrWN0r3av8Bo5v3Sr07hmbCF1/g0qXzzRJ6qAzKhh7983UdR3Nl6//9s
+nMiWdh4lB4ElwUOkhRiO22202B6WKZwflNUsze/KFwiHgeUzMcw2M0fg0KQd9ji2ucd1pTwhhzn
9S8aTcU7RmFiFEPQiJ+mbYrCuF/q6RtHGczHoPPrfyt58CJmZS3fz1UbFHHbSORxisifvyvwgX/5
HgfbRIZag3Rc2UUXoT5NoTd/LcP+eMADA4qC16Z5W5aUzPFWTSuMWREIxz2JpjkuMWWyTvIDptmM
nWQRttBT0t4a87LE4/w6BgnAi+rLFpIS8pzhIh7YetRp0RD9SCCm+yzXtUeX1sgNmgP2/HqN97yE
L4TvwxK6Nio+KoOnfDdnR0gSvm57Fwac/hjlqYCJS7fKLp4ZNpHfL/Jfvy4Im/zqg7as52vHe9S8
fx9x2XuGLel/KmiKNwXrpqff/8yNY8GGvczWj2LgMk/p4D3mof6wIqS/8yfcatuKKZTUkL9ZxjDN
PbzrEL1fBB/cTGOEzXrpJpQHkIk8lbOfqlx8gj6hW6Bq+4HmC/IzOjJhqmmYxz75QCi9V3r367SD
sJ0Swy7oPCyeKM1rlMBP/l48Nmamp9YcbgbHwnZMlM1i5maAC/okTRtLvmcV/G8dv6n/es6vB+Dc
msgwRVLmmR4VPXULrdyOB1tgiy3goIP6CNNJLPv5an11GupucLs62ZaJRacmUkKvPR1M/k119F84
vf7x+1V04/ZhY1/imCBQ5U15Wi68OauCLZfAh792FcK6J2rJ8XxAPP/Oj91YVjYGppGW2aCWnqdb
XzEk4dp3ogmcUsHC5sBQXM7HUmHX2afInIZouxRr4IYMChsEWwQ3YSsMOp57+qH3+jeFyd3U9oSt
tIXSFAYjZnzdpQ05pAjC6iJkE55//4FvjbmVbBPNJqEagKjIGJmfCB2qODpY77aobBDM9AFsHyGq
lvIez37wAFnig1ef3Lpurdiioupqfx2lsp1hw+J9Uzx32yhtDmwut7HeG4wK1IyfwuGpCwa324qN
gfUF3OPIQaMURk8ZSmwh6CFGtyyHrbAVkLGd+XrttUSBtZfXpyAkbiUAwgbAwpoe7VAdUdrBd6bs
yRZzeBq4zROb/8K0K/y85VG6ddGbtpnHc+lVym2K2/yX2n0DTYEiSDfVPraVv5yqsHRc+jb5ZcKq
1LUqZKo2lfhN/hxujmG/TXxtpZKdFKVM/bUY45auj2yM/nZaOzby1dOSwtmgkmlt/px4+7buFrdN
3FbYaqCj7QWVkqlWWO0Rk88eb9+59Zq9PqMb7Ew03HuYI04kJcvffn18cGvZini3nDatR69jTaSX
UlKRp21Eus2tdes+rht4l417I1Pk8gSEAdbtVIf0TqD7/yfkX9yybERqbvQGqwegbxArxnLf29k7
bZUsnmHjgvBdRN8iEpTxHm4i8UQjv2ItN0+7wd5T5oOv4qL21ov0J4FnRoLiggIH2tutZyXFG7XO
T3s1ULeN1QZD/CD05RppkW40vk5q4/TwKGwCRBZzJyqNdj0pV+iYdF7cVneusTeOSJsSy5nBBY/5
AdZhnaDW0o9ZELi5lwubElv7NhIl3WWKdMe/0mu+zFiNTrPOhsRaWJVLyiKR7q23npU3rg++OO4l
KG+NihU41GXVGVoUIh0W/kHUfRUD+nHLA9lU2BZRmPVIJlLVRCfEl/9G2+GW8LCpMDLDQlsQLtII
l2fI0CzI1tSh4yFpc2FRVCAyMxC1gJzef0sITTfuu3n9ChsHO3QNvfEFkJ/iPYFgztBBNeIu5XGj
IEzYQJhm/tjpBbPlCiHFy9WIIpCwLYopzrdTW4T+uyJn40cvh2HqKZ+iUcXwtYoe231aT3Qadrdp
a6NWuRkWj0Q5uxrFvSFHn6KyyqmiX9iglVJIL4z7zFNT+mnTdynNC8emreUQqn2WbR/6qbeAdSMw
fPan6h5Od2Otsev///Cohz1NeXPrs7RX89mX+pEei9vNlFlB9NSL3gCOZCkeUi9KlEm5iTtNX//0
X5xLP7HMXOFBIcJIy65vYZO6f/eNGM5HzfTFaYezmeaBqVZPnLAUgfTzQc2L82r7v4rND0PeVWvl
QSSLpVODMZHe+15HblPFRsEoAoFoW3aa+mE+xwFRCT0Kt+3NBsE8ofq+p3TH9jZU56icgxgKNq3b
S52NghG/ZyhHKr2039i3fRzwLqLudPzGZLFBMDYHfA/m40hVGe1J31wn+bRU8RJxxyjMpsGE3o5y
7tmRdnJo4ijPv/RVdO8efSOractnjePYqiIcDrye9cvHlhfVe70O5RexqeKJD9XoeCuwbQsPJB95
JPYNjwHRB9RXghWd3AIdGw3LWQMechVrGi56fyJF152COXCrAxE2G+ZFeMSgHVqP/OA8hWZ40Mrj
jjPTirCnYD/qYjEYlblZYzJFbwek8+6E7zfmpk2HHXquxwOXyFRhszk1tNVPRoXF41LW7M5eeWOH
t5Ew1O7PUdii8rnowLJA2Os0duze7fpW/6/JvR/2MuIRzfrdW9NgD+C6TfsmhaqKervkvHeLv20i
LC/rAc+QZk39chieDIGMdYVM9tlpn7e97CAu00EiG6PjA0eINWNf/GB2izVtIGzQXQWrL72haKWC
qEEUxCNsm+7MnFuf1TpdKzYPI2x7ttQT3fLgwwHn0WtQt+w2LPZ12Ito2NfhksqwPY9qfLu25s52
fKvj1n14Gfwo75t5SVuyvwt1GZ5YMRvHyW4tVqTrzMR7b0z1RM5z+y98YZwe1bmNhDEu5KKPzaQ8
onD7bLvLutRuD8jcRsKWgU8b28mYctIVJ16E70lVulndctuDcwh4E1ZeZ9Iy+lR7zYxrT+023tzW
ayPR4qGAAW3PvPuiCvMHqludViYOntdbi677etBlZcB1EBVDznPwJ+20eLhNhJWNj/SXKAxumKAj
SuadiBxCpwOD20TYvrVNMS7XjpfLceq7/EVOPru4LExuA2Fb3UEXBK4+KUzGstoLvu5R9cGtaWth
HgPkUjeU26U55F3iyp/eqcjt/Oc2+zUPM47RsBnTufH+yxf50dOrE/LMbcYLmeOxXic0nRv9Jt8f
vck4XRe5zXfNIi/7CDbRaUnn4qx7RU/wbLj3WP3rfZDbiJeGqfLQw0o1NXgFy/yWyodrCt9pI+Q2
5IUkXadFQfp0j7aPrKVZ2dcfneaJTXNxr4LFRlf0qdzl8aAb7xs5ArdiFm7TXMfRD3WFKsB0KrZ/
GMCUebobbN0acevIDPIoao9ddekWrJkc+9O+bk5Jb4gyvN6sKlHW0N3f2nSGxWESyWh59mjjJgDJ
bfO/HrzHzMEspQht1QnVh2e+wajP7XNaR6avlaIMifq0hTLypefdfAnCgb5zat1GuvJVw6FhY0O6
79GzEKm/yDshyjXE/DkHwG2iq104q/CG0aZRXpPpMiwdyB7jzd2/AYxt39OlDJ+CVR+924qyIa+g
jmDpSSeME5feJQ/m6FSb8avbMF3vfj/E0Uw00PGVgU6Dkfw7tEETh0PeuJ0ZNuSVo26UHiRq0mLs
PlEYFKuIOgVz3Ia8ZOEdg5q6JiXB7D/NRpx1fkROkT+3GS+xq4jl09SkRoBJngiKhEMPGUO3IbeW
LPbHsO/mqklF4/XnbhlRfQl5fsfWrcN02fqygaZ2mx5F8LXp9jSfoRb4+57/P4P2q6lvLVnwR2GE
ItQ2xejMTzLvyzYe2nE/z7xp3kDZSz2IgR7vxjWYs6ky+6WhHX0WLamw9wUT/MCUbs7XzTCKV65z
c4IU45Dk1bzQixhBfbGh2THaUKM+aY5woKuKJYPjrBvuz22Gypth2DQorF5/D74tnD4O8+6Ua4A4
7uu1VLKg2inc21Iz5HHXw1xTzNwtDc9thKrhxzbQCnkkzXI4cA1v89rRn5zbDJXyw8XHXrYnS9c8
afjgfi/Xrvz2+0lz4/CzIaroqNdlptWRELV8a0x0XlnkxmJwm56aeT4gS10fSen5kJ2iBppWqE5y
s5zktghEt9XhFqpcJoAQ3oCjXOOqq/50GxYrJvC6DQD23hwJBOqH04aqy0cTcDdZOG7DWXLNSRjl
054E88aSnDdVDEWP2Qn44DachSRyGPaNEMk2t8cz9St10urY3eICm8+qohyP1kUdJEQsHwMkdeIy
yonb9mjzWAHMifpSFBJSJ76IV0SScVUIN905bhNZU4MXyUHOewKefHhYTVk/rLmbbyvsHl9vL6OA
yJoJqJ+sIvhStOqBm96tIBophddtV96MrVzUftJBpnWPPrV553aW2qpceAYIpWxDlvgR1n5Qjv4J
aWW3i5LNYi2+QYABw8CEVHOSz/DY9gLHogBuq3JVrcxbXNdZgsrZ/WyigJ8r3y1Fx20aKwyDqCsH
w5JjoONp65BhyCGKe+egvrHn2kRW2KKOmy75lnS81H81LFzNU3l4peeWabDxDIJ6MGhsaD8JStS2
hSpuvNoNRIbF9eupWAYdwV3gwLDLfozpCiXEq5Cm065rowkwgNNyb/st8dZli7vSBOcRB5Tj5mKH
RwuD0wMsuZKaFiqGZOaLDu9Rqzc+qc2qFSssRQ5NsJl3qo/X3jwN3vLJaVRsVC1adu5Du5klg1/y
h5agCGCJkHRwa93at8LVr6GdN21JNe3sVLPpOSfGjULmNqvWqkMecxGwRJ707vexLEbHiWizas3s
B+LII5YUG3+CXhbsMpt7zy+3vub1/3+4dkX7EIT1IGWi5+jjOuUPKOm7J9x2q20rsliaPqiLdg0S
WvrvUFH8QeyB28Fvm0H2fqvHqo22ZCSFLk5jxa4S/2KHH4fbXLFuL5LulI4BxwqCLCce8j9Xs/7s
1LSNDnm6LaTKcRAhHQNzkqmTcLOUyu2qa+tLQYkTyBoc4hIQGuqhwLPRO7Vt85Nb363pUvXM99sO
kVxHRhMHffgAceY/3Nq2pkuhoZZOzMySeVsSOq1P+3E47rbWTXc4hNyjfWEJBEW3B8JnPGGGq+eY
yLTpoWjaAMFSjHm/A/Docr/6GAY+cRxzazMfjggi3rLdEj0F/kOIkPdSN5t2W0k2NEiNaiAvNOzJ
VFIe4519jVsPtVxO39RGByGpWMEMVm1JI9cKqAcbn1o8DrjljGyaaeLBpNey8xPPK9/M6/KyL4Fr
z61ANBq9ju2SrIlYvOglKvflSdKNu6XsbdvWZoFDEfzm1qQ64NI11aX+FPBRnN1G3VqlNOI9Hqoq
HwdGeJa5d4ErmFOpB7eRJrMGiivT7EnVyyEmyOucYH7kZqvObaoJtxY5mB0dj8aBPUfh3lxyKEW4
LSSbaPIHEVUFx6B7olbPVM1jkjfHPUlCgRPzFykpG2oKlrX0NW5w2ASK6YF6gf9NR7L54O/zeOcP
uM69X/yEDTd506gJJMVpMgZt+LYI1XjWcpSXrQkJzhDfDW7lNugUDTArH9aAJkFXfuHB8C7PfbcI
z6acNFmIGVpOgcLV3ls/9Nu4mKR0S3zZoNPCOK516tr6Grz3ItLE8+j947SobMJpVKKHwNW6JXAt
rT81ulzfroEPnfHfNx/e+LbWmg322QvAQq9JQ/r9Q09hahPD2Lm/6JqR8+E34zs1Fqh/aMqy+fP3
v3kNfH+eT/5P8hcbjioId81Jp6l43AmuroqQBw+Q22c4+u7vJjogE/r7H7v+IT//GLfZqn3yu70e
OTZUsfyBGoCvQaTczjCbrRpkuYq+xSnTruFp7sw/RX84ngM2WVXBFXyAa9KCtIEuT0u/4O0gdPMV
4bbqlgi0Bxn/YUlYLednWL8tF9w1B7cY1karKOf9DA2ZJZlGiE5cH6Jgyea4kG2oytcB0gTgbRIt
Oj8OKf4ptjvz8sZUsVW2BMv7jQwUHacrOW9XkmUMGjetJ27jVJUXgAbzMOubAjo4K1ni2Vu3906z
3Kapxg22Gxr2yQkusNWTCkgez/sQ3nnxu3EA2DzVZjSKXHq9Jgs01T5ODGpzsa7wjkunElp2U+Uo
dcRtuS0ykT1HJeSaqIN9mcQU5wvy2m5jxLBD/HDnNKDl6raVS7IoI2KootTgaIe/3Bq3Lm59JzSo
33XBEVC0MMCNsm3e3LJ8ttHtgrXU1OswJ1Gw6QvcTTqkKINvLh33bbyqmTuABMu8JmPBzaPptxAa
GrCKcWv9euz8MOYwJFjhsDOsyVAU8uQdSxN7oRgdW7cyK10O43Q8xC3JoYY5ro2Egk7U3ZNQ/3Vk
5duI1WzmqNNQyE+QwOUPHnbktOBd+LTLvHY6QXwbtQIbXa5LUZhkJf4bFAN8X6l0c/T0bdSqpUUl
hxrTnfXVdBGzt8coRHZ7ZvVt1mpqoimf8nxKCN+7N6xvl6d6EsGdiPPXOzFMGV5PmygqPRxSx5rs
Y9/FG4s+VEp8cJuS1r32emDLfKqWZOXec9X8vRRuVS6+DUSFvGZSeGxNunXvTvt0sPjw585p+/Jt
KAqilX5DV4yJ7+nl4u2TOiNn7yZS79tQFK0XRoYIG6/H9ipp5xJi+DAOcuz79WD5YRtYZ58GZqnR
OtTHH9RhxtMQGqfruG9jUVEd1Rvx1JIMIf0Ekck3weG5zUMbisIUn9u6wph3rGkvVZu/az2yPzhN
RFvkircKylaePyUKRfSnwhvb09DeafvG3mVjUY2Ya1Ab0ZzA2nA7Nf2oH7fJ1Ge1Vm45Od9mowTn
pSomNSWVH3oPBlnXR6WFW9iOFl7PmLZovW04wikJwbWkhByf6dJ2d5DiG6Njs1HH4uNKG3hbgoxo
XT9B5k+/r72hejYFk/d+5MYeZmNSwdy1sIOmU8Kq6aml/PMelE7Rnm8TUfPecH01+Eg6OvrxNJIx
rr39TuPXo/nnCxNUyl6PvIJ4swfvYOyPSqC+flyiy7rNcG0FzfyBTqw9sb7wTkOOcl+nhWBjUqjI
YlCjXpZk7Ed2mqWnL15xuEkF+DYpxVaxU0iFjEmlTLqJ8J1ftXfSabfmkZU6Vlz3zJuQNpYt489k
HYC+z6w/DxASuhMh3PoJ6yT0QsAGOsCDXViy7b/Oi6rLOmPVxWMb3QujbtzHbWmoEHJYHZtwj42G
av53rkrvMhu/O1dqp8+FNP6T2D39l9PHtp83yYxvrI+iTvaj+9ZWQ3WRHi5aTo3bOlSRBw3WcOyX
pPHDz0W/qngsUNPq1LhNTpWgWIm3CYNXQvEf6sZfUDT03a3p61r84XzsKo403nQ9wsDzdLHfLvqf
wfTUzRQFPOPr9mupStpHwZowzfTbIi/h+rl0TtU2vk1PtVWvxJwbk4RbvB6t+jbq3PvXbWCuy+KH
gQngxbE0czQiPdV9bph6P3bh4fg9rxv3D237sAoAGbB3yax2E5tCPA81u5MRvLGJ2oaD5XQtNh1E
lxQ5nU5+mTCvVfHS1zSuxfpWBfnxILTbi6dv0055K5FahnhcAkpOnXxailiGWj25fQPraht5UQMN
6X1OZr/o/kZCxHtaKBSx3Vq3Dnp/j5aOtvgKBi7gb/O9zh/pspV3NoTrofWLw8zGnTaPzwuJ6JxM
fPe7uFtD/xTAQaYAWIGTrAkYcZtNNvrEhQmhNuiZZLkKDXZwlopZvrd3cmo3jgGbfZKyIUvdHWPi
yT3/oFpYCOi+pQ9TCAmQO78R3Rgr6+AnHWnnIyzWJNo0Pe0BCqJ21pJsZXN1rqOyeOiQeY7DlTLI
O+LW6jhy1hqH8bs31dLQF7Hl/eWAZ/aFbG58hG8TUuOysGE7FvpCitKP8+N/nF3JcqS4Fv0iRYAE
QmwhJ2d6LNfk2ihqBElIgJj5+nfcq266/RyRy64uU1hIV3c4Qww885VMErZFSE1VhNFijIdXZeUy
yPvVsbjuRtjio7hnvGEhHp1y6J6I3tmsB7zrqjO3hUe5ZR3HOqHjJV0npBIMQs2X1iTzO8O6tzbr
5kgvSvEiiQBrrsZykFnb1eVt4RJ2sbNg72Spb2TXWziQIbQJZov++MzVH8yKctVD3eL/L89fTfb/
iBpbPFBpPTy9i85fAHktUyw8UMzL6+yghNvoHizB5iQL42+mRdu8Lxp7CEYr96y29vf/f4W3fr3N
hZ2Yyg4TvtIltlBJFeI7l+336x69OeaGznPvlm68kHCGl9MHnVyn2sy2gCHdrjBNjHpkMdY8QuiD
jdehBdlW2mqKAZl0KQYWcUye0Pv8HhXXmdGxf2lbuVKCU+VxFgL1hyfgInfC/Lhuqek/Mww3Sng6
L2v76q7+vZufKOmvPMJbC8OqmtzQizI829QioZv3zKbvVMdv7b3N8ZUhmyu3FAg9FrCGpJnyaHJf
rlqRLXDSpN1aRhLPLgYF/GHnQIDg12FK2BbcCMKHZmGtzGVw7oXZ+KJYcB1gjW3RU2wISCOTNDiX
w/KcRuRTMph3csU3cpQtdErVfHKuJ8G5YO1wIisyh6hpxL0dgngHRaP143Vr//q9/57v9oGr10QG
Z6hmZtLIe6hbf7ru0ZtCuEPrXcONMjzL1P3WndoNsJZ9Jxq/sR23+kuazEvMJxGcwYH5HSTJ18XL
91QU3nr2JrUlsuGFK7AkhWvuW0vjHTxx+f66RdmcIxxP7EOKF29t86hECxvNtLtOPoht8VMensC6
lXFwTif/ULDhNCzXqVCzLXgK8nCpFQaPFrPKBYu/Fzx4j0H1xoJvoVO1j8Ym6iK8NsNoOK1/EpRJ
122UrRKUYY0olGDBmQvz0VXNZ1G7dzKat177NdP529FRE4UClMdrszW8GVV69F18Xf2z1YHy8NNK
VPu6IuX32i9n4fg7raO3XnpzKAPr6FiFWA9am73o89mqw1U7e4uXYlKTFpnvayQxnwOzZktzHYeM
bcFSdIFiqFdYDq+LB1eZTLHqujp2i5QqlqGMYQBmL10wNpmw87pby+49k5U3VnsLklqjhE+D0RQu
jMXHkizQT1uXK4vLLTKqLOnEAq/oOR3kix7TF2Hm627kLTJqEO00s/H11LTy3k0q5y64bmtvYVG2
LtNunLBN5IB6ri8UFMNksrtqD25xUVVamKUA6fjiVaNOUO9nu0Gz92rht77m65//7cBXgLwHxIY4
8OnwMlZ+PzfDdaJJbItIEmJVujarAdqQiYzZ6EczzdflbltIklaUS1LYEJBUkvXjcFwne+WjN3el
07NUYiT6QuGHFOls7l6u+5KbezKhtU3ljAeD1IEAW+d2ENflJVsoUgydSbjCD+t5jEeWae5nMCWh
PnLVi2+xSDOhRsZhqi/joO9CXf1seXsdiIptsUh9tJpESe0uOEAAUAWA0rIM8mD9dV9zi0aCz8U4
maCrLqMp1xMvmN3x8dqWzhaONBemS+PO1Betm2+eNT99Ml0n6g+bj83RJNJWdnbrGVYkPFvoGGRU
RdflbFv80drWI9WJXc+WNbvIyk+Mle+1Fd6IKVuzv1bYwAPa7S6EmRe5gvbe2fjKMjbYnM6gE6Ku
64Geh36eqzz2OoHcvh6v85ZmWwySHBWCVeiriyTxNwK9DR3o6zJ8uoUgzRUJfFgkDpNkCc3HppsP
TKXv0Wlfc7R/N3PoVuJp6oIOQmZpfVmapv4+mSj44OtBPRdjyo7XBAK6FXoS0AiNxMrcZZ2Wb5W2
d1QFV2G/6BaE5GkbyBA040taW3UXNUlwY+J2eGe7/5Wx/dfivC7a3+65pI/1PE+Vu0DZ2+6S2bYH
VkfLoaiWMKdxNOZFWwcyC1Xff1q5WI8T9vD3iUz9V4wFiq8U97vcwddcHs1Y8u+zR4uDh750R2hU
9jkcdEK5p0Hsd4Xq+GHtYre7btU3gYCVAzQBse5nDJ92MOwzmZ8NvaqYoFt808LUEkcTtFPFsGba
NkfTv8cH/Kty/a9F37SF9BrBsCKs64siCMG5Ahp6B2XGITlpwGSavIc7TJwHuoX6G1y/ToC8kiYn
RM75mBbRvjMRuoJxr8mOViLUGSgd3UdWhcFFFqM6lsUY7AxkTY4JmORfh1Yk9yCpg0iu0tTvZLjg
w4SvWY1jUfh5GmR5iGns7zzFeNmqbr6BWmF9kW373vziv2Mf3cpQyU4Z3XZYTm5/+Sm9BMN1BjJ0
CyZP4JEyuKarkZZEwVM79nNG+zS5arZJt9ck74FY1E0cnjtG1+VR8rmaddbD2D29qirBQfjnCaxq
kw6+WoKzU2M/XHxapOm50QX9fNUp2V6XhmHwxZaYnZN473zTphgctZN8Z33eCK7b+xKKfBGDQMmK
ft7U9TeMGAkB+hS5Cm3AjbzupP/r5qwGSMHHBTuPIqo/c+/mL5IJf12I3V6dSehp33E49g1z1/sd
IQA6zwH8xt6Zq72x97dXZ6NLZuuiXs7Gk6HLhm4WZeZJY67aQeH2+oQ1A4O4k6fnVfg5K1+B5gcY
WPjxqmo/3F6gsBOYimgq6bnqwiQH780lGVlqIq4KteH29iyN98w5MZ+DlaiXFhOp23Qs0neuuP9e
/XB7gRKb+KDr0Chn1sIAyraJ3/VKL9ddFOEWwhssiWyi1s/nPqWVyiJY3u5UmSzXwT7BoftnfCgS
0q9L6INzaHWHibXtcNGV2l5XxITbiw6mpEJOLU5wFUTxHkr3MIBZynV6uib8hFskb+dQSIe2ns6p
MeEjnUwtdzX85MVVhyv8V/ivRl8OdFzOcSWH7w56j6cVvcsP1739pjSFbETDhq6czl0RTJeyVnhv
IWx/nS9cuEUMUwj0A3OL1YnXLq2BqQuDD0DXzb+vev0tZLhqWeQXscznyk7VLjBJaeD6x/x1sN5w
CxoeY96jm8umswRu4BnFxrDsjTGxvS7ub5dH9ePYpwWyBli33fPpq7mSRkS3K5PCNQzdOXCDJS92
kB54ESS+jrpFt6tSG1g5y5iYSzv757SUcLWUVwUzuhWXNAmhFSj85aXRk8l64fUR3nnXSdXQLZDa
0jlxTdVUl5W07G5O6hnyZVd6ntEtlhoQ3ziVZaouXCf3PAgA9Kyu6iDRLZJaBjOzFaQwL2Al/JDE
f1rD6J0E57+vD7oFUjcjzNeJUuqCpX9MCOaJiZ2vM6SnWwi11aqO4CKoLgU6gtliAU5pCn1V+x9z
pn9eHOCBhQmxEzlHmnwzPeYtYKled+vRLYK66C1ZirUnZ7aoL7SoL1F1Ha6cbnHTqiojU9RopPe+
03ezUzetZfzxmogIT59/LkpHloqXYixBuOnukeONme6a64BMdIucHuQcQ6ixKS6OlvNuaBwMi4r1
qmYj3YKkmSuiAu6hwBqFSu6hQLAgF3BXderpFiPtGPxgCWahF1uReV9TKTJwsZ+vW/PNHGrtG7HO
OEVnzIz6m1is6856eh3Ai249c5daTNVQhuLcr1F7ZwGLOAU2vQ48TrfQaFsu8HmAyefZR/OY1zpm
2VCO5KrMmm7hyq72oZkgz3zuwtTkXbju5ra8DlVPt3DlpUiQrvNFnEldi0xHybe46fur0i66lXrs
PNT0Qsg8nBVh5b0k7BvhfXvdbtyilUUfVq1AYn3mpX6WNZv2Vby+x31+o2LdopVFWXkYP0h+hqRB
dEgiVp6BX253dcOuK5jA+fpnkGmbkJi5DPi5n4dwF7Z0+ZjOPn2noP9rMvwf7aOt6CNb15YFZZWc
fdLR5FsUJsnzVKVBVq4qPPcw8co5g2Tr2ErzGDkPc8QuXJ6XMhqfeti8/+phx1Qdohja2rKq2CHW
3fQhoTJ4iNAqOsByM/gU2tQcR76m+QB/hhsQ8hzQk3CGvyombNGycTmG0dia+Bwz29xDKpTddTWH
kNpVj9/Cr+GOAeCq5PE5muTXltTPIRpE1z1607wLCbbMay5zJlW4oORu57zg6Xt9srd256aN70QK
mdh2js/QxrIQXWj5mlPuww+hGt11icFWX7KnMXwt5yHGqKBYXsQgln1Sle/Vk6836X/szi3iug7g
LOzg6nhWQKR9MG0x32gEzyJvh7RjedB4SP3xiL6nDs3f+Pe2N7rphrFe2/g8pSLdQVFiOZZoQ+0g
KKYODmnKz3e++2ve9F+/2OsL/K1VHoSr6fUEdAathnB8riOhfd54F+5E5W1ewwMkW1hcPxc2DqId
/JopCOZhPeALdh5eQekr64X6OLrhRkdfVDwXH41Z0icAr7s6i9qR4TzaALjJdQL4hsC7BEntkwiq
8kH3pDhC/3L6WEHO7GZwvuyyoHD8gqb9p1VHxb4ua3O0oLP6KhNsDI/p4pZjy4j7VLGa3NYV76cs
TpjO6kp1XwqKfsg7i/PG2mwinuuNq1Qr17MbHHSMQzfvE8XeGVW+9YU3HRDmR4/JgeFnjVN9hAyQ
PsQ2qvfW+OZDpxb9Th/trwH8f33hTaJSLp1uXdrgaoA7QHDT2KmF3RbQitkEA8A9EMbuC4SC2p+g
JsZ7Q8vfITVRFtqlyhRgCMeuXMQ7oMA36o5/YWmjNjQFWDvnrl5/ddCEy6TF0l71ubZwWtLWUN6N
0DGMBv5ttlnV9e/E9Te+1RZNy0hhNK+QvAfEzdnolM+DYIqzZI1E7oP0usYJ3QrxGWO5CmVL8akM
y4nsjy65ki1F/4W974oWwv9JeMZZSv40iZAHD6+IH/9/8cUbZ2UT4odhgTjmEEboWKXp5yTo5zPT
3N5GOqn3XVHUh6kRyzmJxHTdeDLeVII+GBc+mjY6aww/zxG26g6OxvK6kmqLxA/LFu3C3kbnNo38
WTkXZl6F6fP/X623zsHrKv4t6i41ZwGmF+zs1tm5zNfISIpJ0E////FMvDUC3VpJY9zcVAoD23Md
8LKI8lJDnd3ndcBIRLMUMmPBh3UaefdLYYqcukyveobOD9UTgZSfEjSWPlsN7oMmg7Gs0/yxALRn
rHLfhcNY5r3gAqCZte6W0OQkYVX0uf/rCGb9DBDTn2Jo02LOMMQf1nvNTVz8hJSQQWtqLmDbFGbN
arW7p2qq9n5J6bGAhwnZd0GNy2IeB3WykNkQ+xJaS1972fojQHS31CwaRsBukSCeuTjII1vGO4gn
Q5Y1LHEBpz0I6KeWiPi2grLvU6gCGe2CVZVTNkhTHmBX8KdQZP0lXwXuqqHXWRuk/ReZzPK+Lir+
YtN5eGhLFxzKBJ4k0yqt/rN0i6+zauaVfPAQr/pqhQjIsYRGSvWQDB22R9Yh+7PY5EqTzLCwfUiV
8bvOBjqDNhq+8WJGsfNDbFHrsvZWhar8peq2yQyvnhuzRrcpfgfYNZT9nGMyIXecGJ0bPdinxM8w
R6a+TQ4NPudjAIG38T6t5FznMnbxAxxa5AORiTpVgw1JNsCJIzcr9PjRPZ5p8wwyFK+z0qZfiYag
qkgKTnfM0k9RoYKfMqJ/+GJqzOmU/xynoqgzkIEDlQO9bXbgT8U723Tdzkf9cNCi6ADAVERilJtA
ztePXfO56SoKB66qhMe4L1M6nKZypcFDSmZQ4MpxaqeT9nJmn9q6aZM9qR1+flji+XUKHDmTjwm3
p1bx8AYfoMZbOg1q200zFZBlayZ0f/pMwRhXf5aFmKD72Zl0KfcIm7Xuc+Iq4W5DgR/NmKrHfPVF
8KhsEUR5BT7zQRa1hZP9MEUD2fXdVBc3valU+eDmwR8U9vtttcB/eGBNB4PZpEl2rlMsi1GUuJ2r
rG+eEiOq4BB3bRIcHKaC/KDjOfVy19gVPYEMI+y6eXAJGcRd3Mq2/OzalgcPtQjXnmcSmWOQu9KZ
1uBN2ooc0Tykq8uVA5DjzCM3VAe6dJM/QL6iYN/HflTrI5EOrmwKpLnmK2YDZoIvZ83o1GYUeIEx
M804ultKg4rdzoCFqJ9qLUJ1G6oOf9ViTeIneMgFJFvwMeJDqWLHD6zzqThNTnqRu0AC3p01ATzs
8rFbUnEnXZIWLwmYKf4AnhlU8USNH9ittiaQBJrmqJdPcGCCmCaoVnw6lG0Tqd+Q2OyApEFxNhYP
DcNGPIphHPm5rhsNj9XGKvQbmmIAxqyHvfv4aMRQ7LUnEpCqtmjHJOvSaeJfKsZY89IuMG5+EpGN
kbEEAsczGsKGnVYXJfMfTUsyQutgUi3sVGZS3DALIaRdWGpd3vS8bPrfLPWa3YlAm/7F+HQWJ8Zi
RT4VNmqQQNZdMgvgITWLcpFMjfyMn3LDY9PGa5BkEyPC3ask6IYjBI/5sI9sF7iPVRLNw10SYl9D
lN+SZN9SvjRfoG45xKg0qxL7GCZV6bExQ9rerazoy1OqtW2/Bqug9m6Jmq4I89G3wVBksMhk/CaB
AJD75aV+ZXPW4HQedQhlsFM126W4NCA8hCdepsjcwaKaq/VmTu04FbmJ41rt+mCOXqPrEJLxi1t5
3R+aoW3YLUU0WuJ9rWqpz0aB0PxljDiH/h53KaeZc5OMigxEdoBmK8QKezPjd9JPHszfei9T2cU3
kAuJqxcnly45lzB5PihfxtWxmvD3YQGy1nIPLW7RPkkKg8gq06Gh9QlpzDLZXezGoDqB7q9md1hT
AUOTpcKHuSc8AhYH/u6D5UdcRGDthalS/c1UD5P7ncBjm59oDWGCTEE2qsg6z73fNZ2pwl+rH8lw
tCGkY3XmfTIuGS9jsiu6UBGbB7Zuh+81Tebg0VXOOJ0h0qgCKo9h0BZoU3G0kboq1cGarWGNCyqN
rZI/oKMxkQ9JG4bD2UEXbz5GtkrEbWjCUfzUNQ3DTz0EBd1Bc9bLryz0E72zSdT2HyKNTfpnpGRM
bkqAp9ogawgNox9RQHt/YmtEgkvnxtllMfh27e9kHMelzNiISdaXhKouPNQKpKU70wd8vp1ahuIo
q8ZCmO9DP8j0XoRVV77MOAhjmUXJ1MlPYlGSHLScKD/QZJmLWwX6HslbtoRxubM0YhC+JRM5Gj+0
8WUChkx9R++IVi24w2Oou51UNEWfJcBlEvyED22gdviHrDG718PRLbmMMAqaMuqoD5I95WFsbhUN
wZHPV+hhjb9W23bmu3ax7r/3qyIJyrNFL59ELUz5kdXAaP4eKsWWeucF4UN84Iqhn7Tv+yYUt9Bv
tf6JahJ05clCjVZMOZQc+vY0lO3MilOTSrX8tiCL4XpQMYvkHrILqVWZqHgTzxlfrYo5bAmg+RFl
PW3IeEtFq2TmUhkluG2l7Bqfcd/7ONwDlcdFtyuZi+vomAxArLx0CjJ28XGCHxHEsJcIOPVveojb
fsn5MAKqZhcJGnYmFleMPOMuJGIECVfNR1mJujNHCU2BItwpngrizmjPD+yJjpDunXI2p7z9rq0b
miZjJizVuS5fJR3zSIWVXbNKTIkBc3hsVr4TY++SMk+BCAqO2hE4GUIrlun4BhLPizklxIXjnzho
eHKcqCLNsUTrSezilfsp7xKrkTDNqitjdQjrRBYVhjIjd3uux3U5Vnwy9IXI0nX7eRDRH70mLvyd
2JGZUzPDLq1HpZJXvXKPlMxxkHET6uhYId0Ql7SgwQwb1VjMyyleQ3YW8JxYcF9P1hykJ2PwyTFT
rHueEhnrY0FnQ26XjozhT2FpcIqiMNJHAZd4vYf/RRePeTrCI/dOlUFI7+p5gVJfji4dBZYXGJ/H
whYOmi12HFvQD9lyQwbv9sU0QCy+GaAvPELB55gijfLfAKICbBy/MgABN96kU5tmpZvTZC+YAO44
W2FK5G4mZJaIGkqrIUuhP/0kgIB2bYasaorccTE9pR/Clc8FObAkaOez5bXSTyTsICALHwiKdA1H
N4RCVsJcWv4oCGv9SajkHALdc1NSyDsiwqb1y9Sk0AZtu9WonU4WKm7isPMC/69zpMsIunDqh1kk
2I/rWJLyjMyas6+9x831AIi9pR9kswbmZuwFNiAHOhCDjV7HvT3OnrR4E2GidTjh+83maeUx3MY7
q35h6ITLUMv1VMDc+E+SdCWAO9PoxuaRwRVjuE2actEPDKTg+GGZ0dx9XhhIMCewBKwqs7EqY5hD
VGxZDjBE6urfaRiS+FAVfSBeoiEZpud4AM3qWRbWy58a74p8xyTJWn6TfUJ4ALrOWvKH1aa6hnBB
VfUBfrOAu6wMKgVqYxctOL++G+cwR8dWLVkdRElxI9DfPui5Bt4Y6omNOlIzJh1ixWz0g+RDQZBR
VgE8pgEqVKkFYHM/CkH9x5gHcFjOA2U9eR7qVjXTHoMJGTenqtLVMU0Eruo+kSItc586wpCcrXHy
S0IAlbU5H5spuOfjFKsbOq9xnVG4TBxXG+nnRNuiQaqfoI471LqOlMimYAjsXSS8a8rMaGHbeypN
VYfZwJeB434mnnb4cKTQ6x30wsuhznWzLBn+nADaXMXl8NThgkD4A41FAv5UdMrt2OLn5lcsF/LE
1wjVu4XI7cUhTe9XRDTqV/TrIlJ8xK6F+ngCUenpphNIojMQuZfgPuxbgWGsTOO0uOWw4o2QMoy1
GPZ4cHUykBGaP5ZJk07zXZuGTfs41XJJdtVQVcETEgUVQMjALH1xIDbgyYchRbZycJ4P4smnTTkd
uyGRt5HoIdqRxsURKVdhQPwMTGqPIECx8GFFGmj3DcW+qvceCh9dezPGddy0yKhf+3tlOJI7Neh2
/NNNuk9+TBA6+jxxKn6jOEUwO6SLhcz/SOU87BoIff9aYJCYK4wSD30HpTeZeyGLyOUIPmxc9noC
fbY9RgM6ou1NYZu63aPAT43YRQOz08eyKYup32Ei27fFjkSrYPDhGTwdHuO0m+gjrOTJi2onAbBq
gcpA5GxxyojPqIyh5jWYBg6+8H+EM3ySa+I5gWYjWqtRvCsj10M6s0/7u3JmwfeO8bZs8lkTTeWO
jg0Jk8xq8PC+tmFEph1hsxtMZtZJjnftPGnYpfUSmeyAcVdQ0X03F7L5JlQjpr3BiYg/CPwSwzlt
kymucox8+p1um2UAbEvUVWYJfzWOddCkpyh3m2r8XjO4nh8X8eqHlycz8eQzgqzlHrUrMct+LWFK
NmWpp3MUZ20DWeMjN2Vc3i2zZ+w0wQN8+D0KCJqVWV9YjFu6FZOJ+BneesbfWohS0xQavANuUhmw
LPGmxvWIHsGZV6+e4RF0kfdiGuKdYwWjO2+C+UVNghwTSqMHNyyE7MiM/0bvnf1uoWnSHHrd6jvs
FX6JhEkxhOoXkvdjw24sW8aPeub185DEZs6gJpqiXEMjs89CTIuWLGBhUqcfeRTNGEO45jfTwPig
tQ7ICYBuazYXKX8SI0ospCQQgQ1RFh4VIi2A4GsEAv1kHjvmEeFnubKzqq2/4HR1YV7DyA6N7nS9
MRC2ygGv7ZF9T+MpDnokKLOPgSwUNgeHyR91Mxa7EMioU8dieUwKOZ21QoAS4Vjnja3juzBEwyYs
G42EDbB0EUkP75k12CedDzMo4ppcUDblcByuj+MYNS/d2CFoQddzp2US7qEEyZEiANHIxPTF96lB
WRYhcepRcq9VF+xLjZgx0GTNTc+nTNQwEl8YGh695p9ZOfbYcqCdIVDIPUH/hGINiDz0JvComOr+
ZiHzT1hjc2SNBQo2m+B9VG3mPJw7ifUvaNjl1vTtRSBFQBUQDX/aloefmgrhI1JkfKnqbsrbyPNH
mKfqT5ppeQOrY3nWonWIJ22XMdLyHADHYr8oBu20kNtiD84W0qYybckJqMpht7QaKR3sqPpvw6JF
1kiQlzRwIh/B2ca0ibPiICS1J9MgCQTsfV6jPCZWQjIXZfMC7NERCGt+ASCkbrIYoeFY1COHuz1j
fbmfZSQsxCPj+QcgkUiAUdxGj62pFcr/ZG5+g7oQnLqILB8iyC4c6yIZDQiHKxatUPGu0G2wr1jb
/HTjJC4D591zMTcUO58qDFM4OsklNsOhjQu4XugmOsW6sHtYVWCje+tOlfLLmi9pPx0saU2ZBa0s
fxeVVQ86ZcXXejI8oyOxds/KsP5cOTkvBwNoJT+roDYHZXs+7MKocs9xUTRPTVTF32XYqD9wUyUw
duRIzFIhPq01IewOtkHlw+idvJlomZJshu7TDrIwyAEWM9RHhSHQ9x5xsD3xFW2unS4LedSxhN9w
1FRBma9KLieZhkW5rwNCpiwJjA53TV3HaG514+LROtKD2xlcX3u5yiV86eyMezlTgI1fwihZ+880
7mF4k8YjUfsKdUy3R7UeRVm3puU9W5PijoXcDLBOTyo0kezyMwgW+8KBN7jjBFKr+HYoEVFWjugn
4J4k+z4R/hkaplDY9gOMxv5IpU2TB8ih7gtNZw5CRx+VWWLW7rEIkWL2qx7Oy0Dht+lC0Rb3mIY1
5n5F+lvsTR8VDxFNXbpbi/a1HKmQX+QCV/13zufkBji/+kA58X9kH/gVPc9JnsGsKZPMIVeNc+wO
XeRVAO/QnILy9cCSCcdoGl9tRJMwhgRP5ckUH+gcJz7zSZpClr1LGgsVBc3amyrB7be3lrWvliCN
QgZp46eSth2/I74Xv4JEuTLnMJZEjadn+xI0UYJdjAlAsAcgBmlKgq9a7yux9N+Q43VfYLoqf9et
Z3EWClLQnE8RUuNycCO4WDOqzHwZ03HAYemCr6qehnsEhfC7b8vpt8dY7nESoO5nQWCwJ8m09nfT
lPLzVBblT1718Q+kbMkXF9gENVnhRnJZ4D3yp5TI3wCyjxa9K5An3Y9rV655NLP0EhYdRTDvO/rB
9MjesgD7v8zWsSouFBlImbfa0e4g5251h6KLxvqGh7U9t+FrCyTBP5ZmeITrkXdaNDWqtqxyBh5i
8kWJIqp2RTyA5kNB8YvzYYID8H0fBwZK3UkDOvhjNyeIbCJC/Htc10GSrzOyunPs535vIC3Ld2sw
o+MK5UGT7gHw6J8hUvw/js5jN3JcC8NPJEA5bBUq2C7ncYeN4E6kIkVl6unv57sboKeDqyTynD/S
YWP7exxQBFeK5OWAa72AeLCbcSjaJcBQ3KoHPdu2zqLeWPhiNOeFVDp0v0kxJE+Hu6t35ZDpmR/R
XI6ZT98ecm9dTsfCdbBP+q0N/eP3PBODutvx5BeW6fpXb/atn5bqorMa47m6X7TH+Bdov5kuZquq
j/CovDW32WdfNqKs/9ZH0zYXJHbHko070N4p7AhNwI7Ydj9azEhPWJ/7xyHCM1uUgZJjAWYRrlnP
DiLuBKj8cuF3JHcuEqP+7EVOWOd+OCq+J7vSIttjexyKMMThk0k7kuwcaD7mfB597yXZDF8of7bU
aST748nucA6lisuCKi1v58pSRFX395uot88qmKYx1aaFzwi1H59tf5wBUIxhCPenDQ/QWjVbBDgr
ZC5dYx1F5e1C3VVHy5vaINVwr3xuIiwCb66vVQLDt/WzY19dPrpPa9mA3lsGk1vi4Qs8lfYwmWvU
NMq/9okffR8XtTbPUVi5fbo0R88Lwc0W6ivggWyKMQIguxzWvoaZv3TxfSl3g6+TljBg7XBdnSdm
LzOzJayzzOJ1tytWuHrdcuwJX/evW6okuYhZNN/8ypbDSzI70nqJjOOajAFd7WdrGmhIaUzkPC9r
X38288EiHVQGOJNAtQZuxfGd362MmECIGZ5E4cwDFigbg8Jy89HHz+y0q73nla6ip6G21l/jvFTk
YzYqKdjwAFYw1g4tNYyy/QzW2sujY6ldHnWzyrwPmQxGFjN1ipNNnkfCDqK0qQLr97FG0Q1EIg7P
xtPm+lUbXf/2htF+XUfRsQuNZfcw2EunnyPp2VcgyGfZbt6TQxX0HbmsfLLKKJINRreMABv7Tnrn
ftqRrPbVIn4MSWvq1Ha89dqFc+1nbrWL8+HSH/N9pg6osPU0MuCr7WHwa58tfdt7nQd7IOyzFTnD
Nz1MbpIz9Y4K55hahrM2a8OVvLCYpUPjxoUCqEzSTjnUc62+HG6uE9dzOjFZdqnvdfOr7Ilb4nTZ
urNy2uOP9BZY4VYSr/44uOs4F0lC2MZdoDn6QXljpoug6qevxD6LYc12NXFf6RxUvsz38FBr4fpJ
Ul+a0I7DDHTU606EIXZb3tthlWSbIEYnnLYQzsOE+DLCCsQmdeyNE9Xz++QxiK09s/y4+r17TbOy
Y1T2eqrtUUV0Mu/MPLYRp9Dtkzq1EprI2ByIwE2FVN18PfrB6LxXRsZp266qyzuNhI0ClaG5RosX
PoFbB3ndeuIxLn2eE7eKPsLZBa+KWXNTgqfK7kNYM60EzZ60jHp18v9STL9u8gC68etHQQSSbski
dLo53nzGMXPYaTd5bbEHQfejXOR8creFpV9OHTzLmoyvy6jMz8BeAnJtOgiEbBsZuYulqjgJ0H/H
9rOk2+W9PY6GBMxyaF6thjLERx1T5sayvhGzpaAmTBGU1g46ikR5OKsdFDfjxYv6dBrobkmh0syr
EtosOZg+94C7gP+l82AP89UWbfQpEtn0/w5v2OqU9RK0wB4UH1JPS/19OXq1m/W936PHLaV1POtQ
lM15VNaqmZDn5AGt/vxcLkSXFmFfxXFeIVqb8z1KmiMbSy1ed3yVa2ZIOHqHWRv/Dk5kqCyrnfoS
tE595p7nZhK6u+vAxbAYszV+MQurfKo2nimiYk0b3Eu9yenOVFE4QKiBM1wWkXR70dam/dSA3YVQ
ZfV988P1B4Hs5o9hsbkDgOep88z+TnYi7rcWq2x8akrtPy2sNlderWrLjefrNutH7MJsN23kERzo
WdO7o/w5PIedaofrl0TeZJAD22Pvowu4h8Dqk59mPxzYuJHpmwNj7P4Ow2h+j4d0xWmzV+e9FrBj
otLOFeVCeL9sTkm99xBM5/0oKyZ0yJi/czjyFIh4d5DPeEMEMRxq9t6SnvQgBPhbcWq+x9v25JaB
n3eB36wXBgSV1q6RzBR6/pOofVpvdJ33btGH4rhvqF++xtobH+atC87Sjo8hA5aTAZgvXYa5Lrv9
qviiAUhJsb920cQFxzRXTWm3+yOwA3ApFcoYJc7I690/UkOqpKsFOYNXa/234r6tOOrXJlWiKj9M
q/eIx2uKVC6sceXg2fR8C6y9+tf5CUNwgA0uoMnIh2WJRLXdhrnX6qLmuHnbLQnJiWX7v52rjct4
OioAzN2HCNZxf1d2ifNqLI98YmnZxTq4qnBsuLKaM4aDzmMy9GIZFZ5ri7tjWPrT5vHXO/YsT1Ol
wPwSzE5LB8mT9lEsT8DCg0i3aK10jpdRvzZNwiZGyDXU+2iXt6FSjLxrs8+fa93ovByDgFvFart0
iN3jVFbk68JZiTJTa+JetqhfP6J9WdpsHjlDcJxEt62Lhotnyt6H26nCJzYw+G5Is6xvgxEQoBTe
j6mt1tPcCfGCciDO5zDa8n0Itm+LNZnchXJ+1ZHVPnWUlWXAnOoio9L64G1HLmrTYJOChjnnpRzt
YpsAELgLxbn18HSh+yhZS2LqSLOuq3gvu6NnhDP4PcJNfjqOJvwgiBWrW7U8jh16z7hk7s0cqK2L
O4EB2KOobovXuymQ6M7KORNVvI/+mNIvSeNB4nu56fTriiokdz2MzMEeBZdOlfvFdyBj+96YB5YN
c9p5I57XwKouSJKCa9uq+DRb3XEm86t9mNsgKXpd/+4xkmf8VizRw1hW6aIais6Nqkyukj15burA
/tgq5eYQk/YToG77OFSd85uH3csPX6rM89ayzHdlw3IIV6TKk3Za9kdZlM1af3oCzNDrbHGZKkfm
kTgmTnHL+kRuVgJoVp+OCbszpeXxaY3RY/Fc+H8ijP+LLA5aQ0Reh1H7IqNqPoFIQ4uW+557Y7Sc
o9lEVlqV6y+CboFm6uW4auX/YeD+q8UWvhKSYfKFUJ/HvYaz2sDp321hR2doXzevrD25xsloPU6b
/gwHNRSNlrArokzo14baYwWpuS3ryH8HWZjOgFbNnR1gGUd0qLnITf3X9Wd1AYcMX9pxfp+itvpo
7ZBS1IUZAIfSVBKO2jT35JbHr05bRfkxgkecrDDp0kaOiZsqZbrUzJGdl73zG1f3xOe5BvmRjB36
FWnCqOjJzBgzlCx9mmzBumUS9YTksse6kOsGWZPeZ/G84yJ1azI8P+XWezs53ZHdh34haFbOFnnI
zjtv88JF2IQWfMyzNrUtHrplcj3rZEKsVaBS8yyOgBegC9Zv65Hs/YWxzexvQKm1gqwyo5/8J6fV
/x00RsknW+6RLpQTm/FfZbxjbtJ9a4Ihl5PU7u1IKDP4jCttqzs+bsJiAhclATT3OMgnl6IW7+EY
uyb3xdq534znHPrObZwOutGbN6lfEyxlI9fe6nBL2q12tv9wjkv9N7a2UJu0HypnRM7LLzBtEDe9
pXQ/LDJb/FqA6Ron+bnMLTO0H8XiEfqzcYpx7cv/ZwHUhRvN87vclqpLtykeraJcdW0yQN2I0dKf
kY5zI1LxjoZ0UK78NLrx4bxKyw/bx0qU+oOFcmBGajluuqxqD/Nh08wxviRVvMkTsZKOnSWtHm6A
Ki5yhqZshn8r6r3+fagD07861O2MWVJx8e90b21jnVa8rPWDmgbdZYlDvjV7JzSWn3It9/1TP88H
n7Q4QGvTxgBYZ+3mjFANno9k5i5JPN88kLZQiu+zpUz8xLRlVx9mC44hPRZ/2D6qXvMwuS7Uk1N4
ZnN/QLzGznMDyCL+ScJ3/y0RSmwCXhGqV/ka2DHbrAJhuKpxcbwMpOmwnhl9ZlFMsbTek42nhPR5
v5HaRphQRRjjhQ4CnQprqXr6VOcK3HgOVnoVsljGy/42S8iZvJpQPVlppBD6oqVV895B+9qlvfxz
tgEFXwGfp/zgYW8lZX1TWCJ94N6fxyIpHWv53gRWv/1NgJRil9jacR975jGS1PdMc62DKXM9VZB/
0z6Ib15twYiTzuXF1rUb5BR3eT0gN7trXSRHDWQ8VT+3xASdc0HvM5rrNFpTp/Jo6uL2cdrHPTlH
so4HfaW8UTAWUXl//PTXpRPZZmN+R4S2wDTlXUcG/X8SaMt72SkkGnS+T9ESlkRVBUTqpaFzBI/U
aCULpLWLQsP2+YTWNCgRDAypZYn9YXK8yOvu2UnZdtPeJar0T2CCIJhO3hpWB/IfqYAs7onVEGo8
7dUKBrbYImxvGj6s/Q2B1R/fJg6s4F/tzDbEZFi1W2VfbGygfsesEKGVg9tq+Nnz2e2q2CkOJ+x7
dic5WzP54YdjgTacO75M0V45T1jgKJlV7vHdFms05N40x1XzCllgNvUY227U2TnZX/r4FToi3D/b
aJENDLcJ2187iMCiT5XnCXka4mrXQza5waFv4oDApu0hJNNjBx7ozsdXcs3rcND0CwG/zjqDDxVs
RoQ525hCa/wJKbnF7j/w/iYqePvaeM3j2Yw3VOltf3MCVjN14i6N4jYtl4D9xHicE3zSXTv84mWu
/Zs9u5VO9eZt/smpZ8nb31CQnq3OFJP+NSf/hLSrz5X5Z5/huWQQTxm91UknzoMvjva1DCeu68Pu
xmcOk7C+Qm51wVsTV0v5tNntOt+sAXXqHTFRdJeW09jlaNaDouZxYzZZdfxHJnWTpLtXa15RwVjB
yKhn66PjzFYFP3+7FBXS6Jb0mtgrnNA+lsfSB9D5DMQRDj9RfLl/tLcfMdACBCqw9hb7DwEkNTsH
1IZ3LsMRwZWjkvY1HqqE/s49tMMwX1vbHQnz8dvvEpHN8pSwXpgMYjTSN9zgcXUyHu9vMSSQwKm3
7MfgZlri3vvY1Lx5ReLY+5SyPxxPRqntUOmKwePI6hr89dlC9RKcoJipRasJ6TAMJLu+165e9qws
21JeSGyVsJLS0FbHy4ObU7n7qxbW5n+zt9DeP+0+dp3cLCzkgKOr+dhdZx0ZjglN/rE6iTrPG4o1
T4TRNfFmYL8AbWnmNi31erFr8yoBZNS86FUEgp3gZ8oS7rEjVwoVQBocMqLAhgfAfS+bAJRoaK0W
r3rdPk9+rMOniWmXoUXOyw5bWHd3TVNFxzUkYeaKfD38HSS7LQsEG/Z3N4zWN8E3S/Dvpg2J6V2I
GjSyx9cRjUD0JwSb/1WWvC2Xvem3PieFCGQwshkFrxHsu3+HKGF98SvfAPJ3fUzVYWCvj1tj1c19
3UjFtOF1y6c/JN7+aO/J8BMub//TlVHXZMlQSj9Vi+/D6gl8Ihbq1WxLyjXO6rWWHRcHPWbAjPzn
wiQM1cSXJdLqsNrb0MZh0YtuPQdxtNc0vWzAEPbXi6zcBDbEDONPuREbk03Q6dwV6yAioFC3+XCn
Vf1tIQr/0D+gjrfDD/RPY2E7eKkpIizvx7GxSPg31pqcShjysUA4eQx50k8dg8nmyf4xMNXGY1sB
opzwfNXWa4i+A7PX0Yy/oOS+dMZfcP2U7rtaQPR3OUDZNcIeS5gYUXvZVi0o4ALjJYoCzdhruFAD
u3wCwMXrlaJ3baZ/NDsKp5BIWRi27GRJmrwPTOecrWG03O+2KpX+4K2Kti//AwDXpqnvfkqAsceU
L66L/k7J0PyqHKUdnqFjkSdSsIfwHg0ZV3U14fsKk0ZH2WE57gWBUk02igRYmCc1vKyhqwE3R6QK
1bNwlS9eAarCVyDYRvwJJ3YKe6nX74rk5BcspnufOSHnA5apZeLst5bWehWcXS9+uYsoi6I1iItw
lw2y00hbfnW/tYPXfmv8oee4FNIKLhsLWHRJYiCjUxQCj5xQeFVLTvgDEpXOxHh3AqHR+ERtbZs3
za/uY0rbm8+5FPl9bKaC7h/CrjwhtPve7YC7+7l1u8PLG4x7z2Kmw6fwUSXxXB3d1mWSinjg2c1N
EK6k1LJE6kmaRpY/26CtgwcAobWMs3AoYz8FRDp04ekwCm6xYDR+ohlyvHaq8nxI6FFzLi11Mt3N
sdneh+nQMrUCd5JpojtYBwXFee7MIq5Rx0l/Wc0ybVQhI+CD4OAcuh/MdLj3yEft5k1xKyFq733D
jycGgMrvwbEov9gSMk8Kb93WMd+Oip8irMgfD5eyf0v2LXq3kzD55mqe5IwyVdv6Z/ZB8t9BX/51
Z2/8GdtrpE47DNZKYNCwi6I9gI4zi7Es/O1y9lkyXRIyvl7jLQyOYu3kpD98nP3WqSVZrPzTM2ZE
344hWF9G4bb3FqPO6zTEGg0KmTKXri0DA8ewLFFqW349ARxHhpyNdGl7LZ993bf20+qgQ31oy9l6
GDoULdycvXkcLMYq1Nl10zzqWcKpoPzEcNXJti2CyCJII2rnI4Atd4T33qObuypnDsVz340y29gS
0oFlek23IEwuY4++c+0t/Z3yvilJW+HKp8Eh+O454FSU+VHP6gebiUAAoH2mLgWI09+arh1p/KRP
sEW31NQys2N/5xDr3YRQNm93OaNiefwIjaMyZMvT8iWXd5/babLFS7fWo3qLqdOur6Ns9dfsz6uS
HsYDXjKrF7zu4VyhvXYR+J0l0383p1FpDrQvYJVvbCSJKvToro++2wc3MZT6mjAvILRILNd7RdGy
+znL1jR9HK2LvDLawq59r4bS7otK7Ch2HDgYEMGtnMSj7SX2U+PYfQDD0EzNSWxlF1/6YQ2qB0R8
NQDxqufyH5RCPf/QSTuo99I7YIUYpGa+gaObbiWArH9CAz/HQI/rwi9Os9Jn4q3Q/QsJx3RJ1Lxu
1xZl72u9uI17GtyhbHOoYSOenaOE6pYWYszHDjKMeLfOYTdPPeXa2+thLTz2QyPmGZcEN19wg+Dm
h+grF6FizVuFUz6YwrQvj1nfPApruovfHPKAYJnRcoKRH+dJWd2pReNz1RtHRVrjt1gzBtX5cbKm
5W6MCcTrlRIvSTSpu3l16bZPrBA1kGVQT41wLUER0C1+E/BfmVoseqz1WHredyYKE2aR5Svv6h/B
8a8eeIvet6Otbu3u6p8TlhOR1op+0Yx1fTO3eU5C9BVcHXMGEYvybzC2U98vsENb0Wlrum5kDPPP
1Cp6DsqvIHpr8ZZH0w7VrzEJh3O0zzb+pNnb7QsS/mA8JdsRke17MCRn/RfKcweWWYLjlPI4+9SJ
r3/jJAiizF83p8+Wau6vyBDGV60sXzJvGt8keaC4ujJkYJt8XpcDFQJv4syqFtn/kE50WTcrtyn4
y7UP3aBD797T1pBcp06PbY4djHbZsmEH/81TvfwUh5kLdF7YEfywVGMxOB27vd927npyxTQwEFr7
U6DX+FSLujHZuiwEcs4Oh1WutD2f9TGpP0xYTbEGzfYQ+E53wjG55Dvj3cMiwDUVnoOfW6JqHsih
IYbwGFTuT3P37NTl0J3byjRPUCPdRTp796Styis4y1w4x92sp5FZKK2TI7kEQ22e+ZTnpWAkbAfU
JKE9Z2y4qEu9QZwWAV/wMnDZjHyBhES92TsNfX4yLDmSCqLUd7EgVvXHBEW3aqIRWPDYuC+myYcT
UePNDw7xIxj83f2vHp3Z8c8bLiL3+zjWFZU/9dY+uJMdvLkyjL+VKN9EhseoXNPYgiSOMK9O6djV
7t8dddSR2sm63WSgtkvrNYhgugOCth+/YAO6S+6pL4kFn/3o/fZUE6oT5CreAejttsvWnmKYqzjQ
T3SOK4aLXQaJx0jgkhdpC/+Bb4wxYB9LhFWNo2kVsP3HMq6ASMPBt+ZTgDvnaZdmvvGHfEe2RbAJ
QQTHG95DTK1NPDZOVsrFvhwBaqNCtI2lshG93EEmIndFfEziKjZrTwfWrwvy8elNNaNXgimFq3mN
4h6g4SAXV6XNGFnmEcEsunCGPuu/cPWgw7dx/brrD3V23CCezxBdZi96rkT7r20vLh1JKJ2aDGAC
jeHmee2Rz+y55glcGLEaB4sOhsI6nG6j68Hhrjgw9qgz2XO+lWvYUfkKuURr4WIlLBYp5J5msKzt
xEruylqWI2Kflu0oQXEU3EfzAkNquKAvHIMIs+Z+KFkwN7U+s8/7n8kwhViO/FXuaWv54iNE3HZn
R5Z+DsjS9Av/GJXzyLi5lLmjkMh/s6vGAha0rbiItp1pmYc2vmieCeY2BmyZBayP0GIObZ05pq7F
pF0UqvH56DdZAubtjgb5nkSJogNt7RuTyrrweyuBJaNV/Tsh4ZF1tw1sfMWUOPo/31d7zoEi3mlv
YrQl1rZi/K6OJKQgFUpKpui0OQiAEznFbUiAR7JpGbpg5deC79j5tFlMCrn4QXDiqkSrIJANwXk1
TNLpuDUoTzaDwva2MrCGGbfpPj1QBaPrk4MIxDw7i54cSBPK505f5zCtc9CSdpwGLSqGDC+JIwtx
1GH4vO14w9MhHPbwKemC6HhCyCe3K7qIr94gm7fqVvOqdndrFEz+xYihYvez980/J6p05F8XywFp
vVYF1CEhXLfUbsr4R6JiP3ym437yeakt6eI0Uq3IQ2lTGLvsZRNmM4dCn43DjM0k1Wjf9IuZuXs5
+kWLCCsjK9nuM/LLSsiIpZxRc2bGQ2z7kCx6DBDRAmZb//H/rv51x3ZMLb0XP3SjUuXNGb22LLZ+
Fx/e0stP7GHA3b4MtigfRxMA3ya+Hy8fsLF+f99tEaQPMCWyTeSsGl22p6fTYLNBpyuWKRdcFQ1A
3qCOByyapv9cTDvDqZuiyj73cbT+FXIgvjA8puEye+wLKbXk5hSh+hSwM8vyqNW8dKdjNfH42h9L
YyF6qQQ1TaUcRlmsSd/8tiDxp8deingqfD8x5zCyNpNuqpVWWn+5DJiXO3EyZVVhHsGsnIV7GP9B
Z+a/6nKoHqSKYEBj6bLZxluF2OQ4ZnMaGSX2DJeMPbzD2/LRWyKyQeEpW6hT0a5eeVnU0JWPnnXY
X27PufcQlNuoxW4+8cD9D7VN1VPf95FJFxMG78FA+Tc7uh3XD26Aa/K2TZATf0UT4fM6ehm9jV8y
Lgg6OOQ7H0S7O7l1cEBHWftx40FymKSb7bhMU1A+twfSyreOhf3Z59JFQ4CvLi+DaT8e3LpqolMM
zf2TYYtEW7fnFK1SdM7HN3sOkhEv4IjyOjbeCtS/VH7auEfAg6P0jynRfT7C/PwNhW0YVUiTvVjr
Jr/JberfeZshLoPSvSywvL91FRxv+x6ED24/Hb9MVbcnMpHqh8iOQvqs0DTAPiAwrMb6N0EXQ5+1
bmAwXQf7g4Uwb8qWUe+wfmL83mFoYDUdluixwxnKDcHd6Vh9hzOxASKP3Hn4kVShBZ3WHh+IGPen
A/bx2loR3sGuTKqipkjm3tpV9ei0K5vxUVqgX5EmGodVzI1QmIvlpB13PSMdmX+iK7OeNlnBsKPE
vMdYqpMCQ1v/B2mUneGYAa2fNus9ltv4qsywf9KJsT84mFWe92i/a3iQzsxK+s1eNXeXHY3LGfG5
uIvXcbwqy0VdbTXMmMR/2YUTrL/BJXDjTLJ+QBWGC8zdHarTkuAHwuGBFJ89+boYO0Q5dK+r6yEC
++JuvblFnMIITjr1TQlEtRbfyG+5Vupf34aYWfbZet9RDb2SZ7A9NOu+XH1EIA+eV49/GuNZV8C+
7cofxWbDWC1vcdgkD2L9UvRNpdOiJHSweY7Mxe06jDknWQzw6PQCMsw2BZwpLCSC7AB4bEdzk9Rw
k7joccGIJRxeyWTaVyRgsaVTVs/uxXUROAab1RfuXG3fu7UDcgXckkluCHW8THKfWYtpjMnGmqVv
9fwqH6LO5Uq1EZ1SCz+ReROAcGeiTZBHzMO4oAGMtLhNlkaKMJaqzezG+ZyayLpSD1XelfEe/dgt
3wOUi4MbHMj8y9TWgmjDrj82J4J1WTb3AYJlu1rrsdxjhOnzMhnjQhCPfDcsVpVbtdg/oEWJQY/t
PZ2ZfL/ch87ZY3klCXw/YZD6jNDXXuYjWS8ss95nrIf5fjoC9QJoCPrqTczaJNdl1hCtLXSL7XPk
VdYZbWyDNcFOTjsmTOK0y+P34eA0qzGDfwvnfvwlcNC8QI1jeN4gKgerXc9UpM7ckDxGqI/HJQfA
cqfM9NHxwfOLaEWr+L8SfqvJ3dUW/0zTWwVEADsrnPWjwzsHebuU9sxUave3yTSBkwWe77wJK9A7
1Lzd3RnRDCzS9e7e2MLsuwHCk8uGMgREzLA2VB45E7qCKviQZpyzRi+iSin4xCIdb0wQ7jHljbsg
AgJVMW+ztQzxyW9M+y0OfVBYILiCfQitXLRO9TOaMFAdgALraoakuygPDpCSXIxDnNF9yuTf5Hju
lt9hH1bf8WdMkB7RRtCY39wGIbvXZDKheul8XARSDt33qaclPk0MaS2pnP2YBQdfNI66FkWROzeP
Q+Mh4UJYdm6Dur5buhLYu/TmHQ5wN3fV4Nv3OLTHswX30hXMvs37zlCI/g+XG2YMq4VhpAY0cAfv
W6ean30canzH88JFuIQ1nTyEpEBMhp6bORvi6kttRkS6ZJnCQOPazpkq1jwEU0A+tHRnvzbBp4so
73HCS5K7cc9Ny9cacotsrEASbiJjKm4ynrL9w0ZktqRQY/jvQjr5roG9IybXExu6tPrqtKGGwNcO
3xDd4Yf0XtQWji/iOMxFO12zwi7LBVWTdv419dHdYVG30fN3FrrDxGcBQ5Slk78aZFWk5sv6lzke
ZfCuvzQ3EnDm6B5ytw6w5rMaXpCoG9RNaIvqlGGnL9MNU9qFUTC+aTmWBWAwcpJx8LKOip5f+Nog
klGCzYU96fm/Eg+m840og+RldwxCDaGrpa3T0NvwAGJGWU5RNzvXbkSqg+VzOZlV4PmSuiuXbLXn
6E63glQ+lah+v3PIJmA0m53+PE+7Qza9PRzPQcjQ3iTDuuZR2B7fylCWWSdJRT83xPH8FCqc/jJU
BBfDSnU6gtYusM+od/eInffDW52/g8K9Eixxyb10QPltXit+ynF1JfIe13+QXT8XZLEjMwbPCZrU
w7kHALcRxp5UlnOH4mIDh5ytn3OCGQ+AOWr+01vnX7u5sj6BGPz+YnBA32MuI6K96arrZuvxFgir
R+SZKP3QWCvPBg1+j9LwsyUBsy1vFJAUGfESD9O0JSno1/7PD6upwHEQ8G+yg/eN3psqhfKGl0O9
+0YGWHmzEa88Cm/oz8BtA34kbU4z8MH/mDuT5ciRLMv+SkjskYV5aKnIhQE2wSbOTnIDodPpmEdV
jF/fxzyzuyoomR3dXLVIbBikG40GKFTfe/eea66UeGiSNfi9+n6oW4q1rKAVk2RGfZ7Tqv5epUp1
o3i2srOcdnloUX/h/6QZtfjS65sMr0tGp9K2vY3e58XtsozGRhsXi+ZD7X3Y+JMAGCzqVYyd5zsJ
xYhgcundGJ2bHvNoHp+ukpizzmT/0XHM4blIOH3gp1p+dJpALC4HaocVBWwR0kKbfaPrRaig/7+9
mgyxvSjcFH7rqcNpEiVmGqkv74lqGHcOUus9kPHyJtOX/rvRGaOBecPOa572jBpQ+tJlBbOWMwSg
qBNYIDQehKbTRxtzioYzSj4gh2DVqsw3RUYzG3GEjTIqdutHd8Azu2anmS+x7LNqLUjzvbdVtokc
f+v3qTeRFk0eg+izihcre0sjjTmTNqMS9+id/FRRGq7Nri+WjxQU2UZIs3cv7qChK5JK0R+7GN9F
SG6h+iQEbap1YqktEkDZONk+idGY1DSFY5kHkcjQ4KQZaLwtzmu3vAe14mlrMSf1CaWw8qg3NKE3
XmW2yaZ2mGD7OXrHeIOZyPrRJJFdb+cWp8wqcdm/gSHppfqUa7atbTuSUXV/LrgIADWGYelsVH8V
ruypV6JQzMPktX7DNgC3bra0aPYp+Mb2iMpuJqzX67BT0U7KBgvPT9LP1KCYpDdmrxgZ/QBkNtOm
k9LaK87c6q8lA3lfFpE23LEJOvJhHN042S+1Ppq3oNWWaZW3CiuXYs44OPMvebmI5gvSL7c4lpFS
QHPjIJ2JsyXabJL04bRlA6kDSfjUpaYbKE07KPXGsOw2QISuE2HXOWrT8KNw3ns1mBNHHV8Q51/H
hVS6CpajpnbBmgCJORbw94yninmS98BsNq95Mhb5/K1J6MCmp8YWBpqGqh21tVqCEpy3YpmpdxnL
5tYJWoo++nR3WrSRMMfr4W6SOWVQbiN+KSPVbCY/s0zRnRijuS5uk9LqYnRkDuq7lRVX3XJoes+o
7pYO5d1FtVXE3z52w6W7MVzqdlTOluU9qJUKKnoazH460m2b36zaQwyywifTb+qEOae36iLkbByo
HcseCJXEvAK0AIo+Yor6NkKAg22IpN5Xe3LxZ9AgnAyf+Vl6V3JGeWZO2IZcQnHvWXlEG0ExMWs4
lvm9Zd79GmNaCfvWRKWvjSAc6qqkq+QxMfvOcqEx3kGqodrsLokmU7+2UBhabocEZZQ2bgoMfC+V
ISvqRK84zUnjPrAreFuzkWxMac7eq7tiu6BbpUagBx5QMZsvdqEaDb4G8GorlAyan3VXVQxtx9Iv
XAqtIKVnQnJSXW3sAim7EFlh0TeNCjNAgaTf5EVsHWQ31CHKtvoOKf13rfFSbHuZeOHYmG2Ebmfr
OWZpeGap3atuI29ApBcPUz9EtwJwgOWjIlZPdufgv1eFGKL7/No+921liIegXRR2GuaW9UbrZ4AH
Sxvnz6YXtePTGKVOs/Uy+gSQSnjag2TrYrY9UzMHVJom9Ad3RN8csGsMRHnVU5VsE4snMSfytGs2
djaxsQ4RekUIBi5t9l+d0XLUR23HFN695XpkxXqZXM0715lrAOaQyPqDvHCT+kcC7CPapJBb7DOa
oXL2ycbrypNTTWm20ZOlbbcWg2ueDJOjnArcK2izsK6+2v2C17et0zehI4NbI70wbtSonThf2pDj
Gd4ohvcCZomptI7Aptm0ec9SnjwoPXs7cha5Z3ZH32HsKvE2IrRP91irCgWD20QUooaf1gN3k6FV
dJDUFWFlN+NbOzoDcgukEib9iNZVV0an4nrDdtzlu6GseCwgsRD6zUIKX39ju3Emt52lz86Dg9rt
qMu5SdfzDAhkR/NoYHgv+lz6SFtkuY6tWF/Wxayn5Z1OV4GiG4ETBgpEHfVzXi7zcGwrrObBkGQ9
52ir1rRViQiQIoezQHMkwJ4jk6MyFFvndBH8aSyn4aZSHd5lnjVKFTRRvVibxrGGBhlNLpYVBjKd
4ibr7Z9GUbKlsMU4T73eiJ2c0vzVpVtjXdt0A09t29ur7C1WtEL3a/cYUHMrOjkD1oqXVvVw76gT
g4s7Yal6duxIe1ZXc49HiFSIdBA3c8KEPy1T7V6YGNgCXMzzVmKh6hCoVm6z0iM0LTS38J2t64ls
Bl+f4kpHQkzHY0OThlAJlQuLyCRWGQWjHpuyCy6U5tUWDUDHoTF7jkIwDqfVCOCByVnc8aQRA/FR
HAaG5aFasvg1y8XI49Gp6DOiALKh4Ghpg/McZ890TLLCeZ7HxLT8nESldN8TT7PO9KlSjmaT52Ir
rwSSLQrLolkBcoynrUbrU/kAjD5kvkjj7qrP8bL4vWCxjSTiDfqM+lwDzPqmWF6DdhUcT5XfzV5U
spR6mYMb6CMzMX8MadaWP2XpMOGnsZ8X+xlwAUeUaAKOk3RFMgSe3lWI71y3w9GxJEUaH+aEbIlX
nMuOw+7gVFZz51VqYia+Sfk0hIU5js4WJ28vMDDVwtoa6eh0O3AD1R2TFO+ua7ThQY7NpK87LkoZ
sB9P5UmRZT8e6JlktxVxst+WwZ4L33aRRG0MuxyjTQGoZlc3ZnNIq5z+K2U/AxcQFFo4cd/5Sd66
T6nscJyYHFjfUz2ao9CoOV28ZACBbJwRYEfR6c3z20zftiWhbBRviL1BqA09R8yD1XmRs6XhbEXr
FqnqKc619G3CjHRvKLP5TXL2YUCO3IWHkpWkZtgDVZhXXdOrIJA46br3TA/G9j6Lah8xCO2mkn20
cb1DBFtg7WY97jYXW8a0hrGGmh95ibyrad9udLmo5xkowYlBooUSRIklPEeIRnDPaLU8ImDIEKjm
cbS5iqrQf2VId6jPrNQve6vfZ5Fm9atx1JEZqUX1GhfX5uUyuOMbbejsPumn4mOamHn6rDAUc5JD
UMADrNzRuok2xG6TvMFwr3nqwZFtByexD2UEQML0dOXsxWw7fUPveRtr44i0VmESV/LKZ0+6jr4t
FinOAi4VFk0ROcfJRjWTebrI1knE6dLP1Tx/8HpFe6680oDyq/fanko2o1iPs2k9GnGtBvTpLeZP
SPrZIhYlQ7VDg21rRoYVeK7GPL2ZnRoEByaU1dKUGmaoUioR49kupY2X4e/IBXCCrnVUpmbLvLcw
HgLBac1lG1F6rOAOD2+t04xY7XPpjfvem51Nx/FzY3VZdUEPBYgHmUsR1hlJc0z4xnNR5teTQpSc
qzqLENRI49EpFS0Ps6LE290zozi7svW2RuYpQWd5t7NqaqEJg4fxXJR7IbVw80MyMdk52STsm6qN
PHFiWPkYU76sM0evg3aeYEt5SsKTiYEZy7pdbnkX1mnWKQho3AugsqMEFYZwARRLGeJbNTmfVtZe
UOjJSwFkBtManOAYNIGLDjhKk/JDgdZ8qKc2DzGcjf5iR7j7chG/Ix2Vz25adej+MOmDExAgRWyX
j9cCyLfSBprSjBo6PK2kEeZH7ne5LaB5rIuiF9QL+EWvlcF1gDP2HXZPG5VzEJmGxTsg9WONd+Mb
lArLt43mR6k32llWgPV4wmA0ToZyW3mL9dCnqngvJ7djoiG9fZfmxn2NtgW+MUVlzFLQ0Ni4DjIO
V2u2hkJTjMYMc3kyw1qOGrgd7RVUg/lgiGnkzMHJbcUa00zahaYpEVRWXURTsKS51NQ5zVd7SU5o
Sd2wHNqJr0EkLj5ezupparVmHcFvOSaN6b41+Si+12CKjrN9ZdLYMyooBsk77Hwagi/GI6GwQYM4
uhmfzbGw79hZh6DU6KyCwrDuqVKUo12M/bHVkkIGJle/ChEAaqFtkn/L4gcpUmNPvcoAeu+pQl+v
+RN7cno0i6J5a7tO2zWJy8dqoSlYx6bMdiWA2EMe9ePVyi3H3UDM7Z55cB9EsdS/czyYH9RIZ9Tt
Tm3d0aqK2zW2V3szjoQQ2Vnm7XTCFPFDRQVHLvDdL8Jq0ey32IdWFkriLV1TliNBT828NilW451b
5+2D22njE2kUMZK1SoGA16AWmHRuTGQKXECkMs1qEAPHH4FZeOEoeAcp0Tq62i+dxKi3nLkUHqqM
a/VmVUq1OnOUk+jOLBoB0YKSvEi6djcXojpZiRetpRnJw5QxWEfdG4Vmq6iPHf3DjkGXgnWhvrLg
VqJVfzQt5d1Y4AXRbC25Y1PPL7adtEGs282TmvfFDomCfWKQKjazPvEMaOjzbrNWegG9tDzkwca4
xk7S6sVAajOsZbnYUCs5dUSo667jINYq4+cXVZutb6PolY0ymdmJqgmztNYXa8dAfhnX7gCsDUrS
jxzL9/fl+rydHT2/UKtpc+Cm5XTS+hovZr/IbA0oQsP7UlOnQdKC2TmStZBCTDX3hQ6Cat54RCRk
QBZS2Ojfs6zWm2PGppbgRhqtVpBVg8S+WAEN48S86hTHis5qwqGN7jnhdP0dIsvUzDgUNyV9zwwS
DhRGI/HcEq0ntDC0TyiCyhubOt2C4xIlkgdraTeLONP2pr6gdJFlfmEfxt28qu0CjeWJ8TrZ3JsF
xEj8MZcApzfugtrtTkFiVn/8n5mp/w7J+gmELeMREY4TayGnubOHpLLFz/61l/7ExoXjUDrj3Ogh
H85LK6aw6tS/oEj/u3f9CYKbClNziqLSQiySWMK2opBfTOUxvD8zahUNdUrOMTqc5EzpttgroY7N
11jNxicAbqxE9D66XA9j0V8od76x9f0F8PrffCTGJ3T6HPEQQ5anh2DuMGvH90qO4PtLV9L4dJPY
o4pWRMcmUZfRd1POrw63+hdf2/rz582UAZ2L4fQhFJuCZ7W2T5UvZk8Y18/qv/GGDQNbpk7XO0zQ
1AdGqhsgaNzuixfzE2Ec+bybWSooBI6UmJzyDeKnr1H9jU+5BGXbAGZIrSaECryqn41s/otP+/qp
/gsquvFpTXZsoAk1WRPaaC8Uv0AHh3wGEU4KQPaLOSvGp9VpOhbGi7rjl2j5T6MpL3iBgy/difqn
1TnRHGCPr5qw8NzXvKtv6GT8/NpLf16brSHz0snnkA31opprPK5fS/vRPy3Nqe07BkrpHKqA6N3p
xprzr4Hl9U8LE+hcilM6nsOYROHA1K7pKhQXX7vB9U9L02k0tdWFMrHsXeOCWqLdo7jsv3gpPy3O
RKAtFm4/hvY4HIQWb9U6u/3apfy0MrmSSwuffggrXa6Jb3oRjvziJ/5pZboGAECpiSGMCKJeI7Sx
1k4761/8xD8tT3hYuN0R74TanEXnbqLEBVuffm3X1D+tyxx4Q2sZaFXF1Sfe9PZHFFlfe+fap4WZ
eegYxg5irJUw+feUmmKhNPO/eGxd74l/8djSPq3NTimbqNQXCVXSkQiy6SlFifa1S6p9Wp6uJ5Ic
amlJ/ouDWD8+dmb99qUbUfu0PpVYuPkQd22IjAKJfYGtutUAen3t1T+tTzOeLBDUkMt5gAOJUOLH
bMrGr21B2qflSY71olt534SRpl3taA6H2RyU0tfe+qcV6mpISRanrsO4WlxAGcOZpnztf+3FP63R
CgZSpqW8dcwg+QoyyEbD5PrFF/+0RPtCpGU/sLmlavEA3YVZTNVnf/GxWL/2yH91p39ao1i4VGPO
LD4YPLIPupJta7N/YooIMa0hZxEuTX0VLDv7xlnCqe78WVTL0XK9ctnAk4ifMDTm+8wiz8aJhEet
09X+tdBhTCt+WBMKFyRc/ZU43/mMum+jjmoXRgNqEgVvaTejSexRGVqzboXtDN59HN6dCTQq7sUV
zQD3Zqy8/FKoqBdRrk1n3Bhp6ACTWiWJsi968z7tvEtGQlU/Dt+mOZnW05LTJKPMWyp+beNUyvjg
VlW+kbYar5HVeJu8865T1eY2x16yLuJeQw+cDHsNgaCFRAF2+nyYJifeLLXVi0cCAHZG0Y31CluX
8gMEsEPnwBpQQEDjHYCiIOIxtg0z9iNO1JomVAZINkkvXhtFF3iYazUWwwvpwTgcpR0Q/mus0fMf
NLd7XhjX7s2+uCjVwPAhaZUHp6unt8njZGCrh7LKIclEjbPTFIA8eCqBErjplfTraANgh2lAgKmI
aaUZFQIUvLoVBh1zRYvhmMY9gs36oDXFnqK1up/cKNpaCvBrGxn7GXQZ1rYZid8AEdDUbwbLuBlc
a9xQBJaYRp0JNxeGcL+KFLk2srH37cwrvmUpsqpUKlsNichNDuAKBtuZYVUVlHX2uBSl63M6q+bN
0ig7eCUPjTKPtEWwUHLeDDwmYnMAX/nGxIXjIwoFdtRN8w5uACj7PHGPUBlHVAbzUcFriffN8rU4
igjSheKuGJaDd9+ethFk0Z1taJgMKmeD/ko80WVEjjAwUYb5T7fSKW0PWk2BitHXgW/5gE3UjT0q
uu3jrMWLZuvdwTUg1EOzMVsIy8ztpCGsfdPO8hh58lxzM17htGvXA9O3dTtOWXB0Rssvh3nXS/s4
xtXjKOetlrt9ta4HzE2mZxd3gkn9cbbUUwaJci2gBfuJ42FZ0kBnDnBmD7ibpC9b9VFDEbJRoWBz
o2Ve6VtumYfOwjDWQVdvuzh9zXgLMJ/Zo7jOdV0+0Kb/6eXuHJQOfmyH5tO+xxIVtCYGydh2SxIt
FrjAvfqxmMutlMRO3XixI8CYiw62kDYdId/N8JyJiU7ts6ujomHwMp1mwtBgocztgj+SeRF2QTkY
YUxOxbPZ97ggO1e9B0thH62xxkgAu7b8NkJ74UMwR5/AK2++B15zsuhr6I9R3RN0UO9zw1aPKUjX
Z9EKddPr3k2rZM1uGZkOOUkAxmhvG8z1vWnYiOusGXubtm6tbtWb9C9dNFhbN43h48ArgJfAPe1f
rT14YKbbHBLQphzTUObGAY7Zdyce3LOW6dCbZMfKnpdmeV7SogCLkKbWFvS/7tcjPdOhTcJSNZh5
lWIGMQHilpQJDwG5bTnpsmmH1DhaupPFgd5P6gZe88lKPd0NYI8jTIPGtUZVESlBNTfXk9VrkhBq
AeWk8K3Mrj+0qFJonOftU5oy8tZE1a0T/J7HYYmeitS++sOWobyYtH42elmHzOBZG8B3vf7aw6pN
VIOI5ldwc3jMROYOl8EbBkntyVMo4pCskwjL9LQNFDqcaACRz/L1oF4sQBfraZwV5vDNVdzkdIqy
dnHDPCa4pdau6JzAJf6dtxB3XIsEc92cqtVRzMUFYU10IrbhovAIbyo6gIahIM5GQ0OWyAhijMeB
BkL8RbObXZV3O24w5RJj2dlETgL0mAGDO6HTqrsSdYDVQtHC6MdyjtrlR1MhjMqFkd8j4NJRE47x
s6Z4432mmvZzV/XKSa1RPvpjLz3vleF4/64A3+2g6lTtQ9T1HwjXlAPsO7SSM5cShWsfxgpIupkr
GrTSWe44VCwbWSbNEiABRgLAlOx9MDvq6cEmj03BgKKWOIBms3ilMT4TaTrkmOcafe0tXRskXldB
bO9u5IgRL5dE7RmmjNGZdBNXxqxtDzS490pLMd6psk2/IQmQdTgo5jD7EgXeMRsHz/ENT750Ah2o
AUg8HMoROV0u3JlBji3fevQPfuXJBVmGaT14xlVMIjEgRgwOAvAmOMpgFOP+AEGjgQ7xBVinnTc0
7nbJ6/jI4ATks9aF+IATvNWteYPEogwMxo17xVMZOejN2rCASftzGd/QdySgaDH7cQTlYySMVKef
jG9t56BADW9fHcY7fj518dZqHHBeXvcwJIX2TeWSousrcVuBo6jNxmoeYTctfeC2XW0EbqY7z8Xg
MWlrVdU9t+Wyg8c870wL7c9E/MO2zRZMroqZv8V5YpcBjfQKwZnxE6yGe1d3TExlkf4wVEZ1qOq0
+rmfK/XQDF78PFwn5C3+3qDggQxnok6cbMWZpvCTtJfYPlK4F1mhDRelx0/dRyV0Kke6xh6o+wMO
LW0foxbEZuokj07bzBclK83tdcyBItictLWnY0IDQMeUCdjfJZPDcmOqC4WHYYU80GKQiQUE+k0j
CicjxQJRh+8wx239Ui06tqzaQIvtaQw9yqYSB9SE4KoIZupvR0yPD3U2iKPrDNUjZql+LS0jfkKW
2nBAQA8vN6QCzTum/1Md5hopQJD4Eou0KcGYrk8qnkFZUa/GhuJZWUwMHGaiBAjX12nUwtK3ZyMY
a/M0AspdYZnmqTYWj6aIRqIKotsWDbeGeakrtjo7Kec6WDVGz2/If3lL0vYx4iDmoyWrbuY448qV
jvK1TEz1UyUnayRtoMLMUNZmm/uZ3loo2wUqmr8oFa/Fz7844qqfijmsphLIwGzALEH5uwKSwCev
g8MBJq4DcJ7H8WuVnfqpsssS/O0Jp5yQHYZTZC+wcNJ+BXDxq9D4j/fpf8Qf9c0/3rT4+3/y9Xvd
zB0OFPnpy79vP+rzW/kh/vP6r/73T/353/z9oS757/OP/Olf8Lr//L3Bm3z70xfrimH6fNt/dPPd
h+gL+evVeYfXn/y//eZvH79e5WFuPv74/b3uK3l9tTitq9//+a39jz9+1zz7WmT/x3//Df/89vWv
/OP3M+by5LfT2/vHj7pKKYf/8bL/7d9+vAn5x++68TfVMFWgja7jeDpO8d9/Gz9+fUf9m2kZtuZR
0egeBQq/Dyi/TP743dT/ZjiG6yFM0xmB6dfGraj7X99S/+byPx0XxIoB0sT6/X+9xT9dpv+6bL9V
fXlTp5UUf/zueNc687/uQcaHuueZru46pqnqtv25NafOdqsncioIcsO1ulPnRDtSEHykzTmJ52fs
pEhgYV8vlvuqieb5WuCge7PfFkWZt1XS/bAoJFaD2wPLJz4Hgg+BRQw+VrPVwbLw4Oco+qbMta0b
abfaLALDwqFnOs88lc1LPcrkp1XhasHuv4eeRbBLswEzcq6Ln4Yx8XQqRLQuVC+9lxKYwJKEZGCg
5i/vAdPnzPkyxGpEICho8D1zzu/gF68TUkNyFyinnV3iSQYenpGVNtX6Zsbtd8Il5J3grHjFyhw6
iLS44SXBonX3xF4Ayik/aTCLt7iSVynDyMy+HkKvHqe6MtYz2WPwvGr7YvE0OjnxvFWrfF9yHipl
tO+74hEAkbcVoBWAU76DKSE9h3HrClRjdhF1C8+I534pFn+A66tosjki+j6WDlqzVPuBI3HXWMxP
M7X85gyMfN1Ue2iRHOOdRXg0Vua9gV9o1fdId8vuyhAYv3Wt4VOiPrR582EQjHW1HT3ktfPCfIsT
G4p5uJQ/qqn0Mx7WAVqU2yqNDnXlDSv20Ctzq8j8qCy8c4yhLJBoffE4pcHYfMDHC0Tzs1bJSpOO
+Cg1hbM8XNsV9LcTDdgV+TXJg4HngbMHoHkcPDrn2itxVa9+OCV2ZHsEo5roxUPS3RU6/wMsAvrj
tJ3u08l1/MITD45uvMliYJPLNlMNPzzreKulJpcN4VGAbOsFUrs74+VOu7PodHlhXzeDYZbDNi0H
bR1x0uOtIujROe0gP7KB3ufArqTjuy12HUw3HnanQttOozKvJo1CmSF8u9bxha6UqiYDqe0Nzu/J
65xyRxvKQLNwdG4sJV4TYegeFBcHqWyrVcwfvKY8wotpYDQZ3OtGXiPVxjT3PU3q/cjhE/58t4Nu
fEaee+ldxVxdTVlzizAt7qPdmOEoARnuZ6ktgAwmEB1I+lH1+juOEKIqCDpYdUvl+gPhKvxZQ2S/
IPR8cRLmtSti2ghc02PMWNF0i4nkNhPi21gY5KVoJu2K/jBHCJlgW3R0s4FIZw8oBGbWR9F+z0ZI
+Q5UGyDYivmiJNQBDkiMqVXutczACk1ozURwZC6HoGG/9xWlvLHqC9r0F0bKhIo0oUsQ1vKtB8Dn
JQnYrnKvMYsLhOIkZytZbkVhAoV3teiSod9SWUuUDXuCNNYqPDx82DV6EiBqUAQJbxa4LQ3vFSOi
r7JyNQuAUZq+WEPKQwpB8oqL0vmofM21B7KQiJ7WB/A772xnbnaY88cbo7RgX8MDC5A+FlusDPdF
Za97TwUgk+wqeEhrtXN+motx8nQ095hC3iygk+eksTw/AnBFkQWjkZe2Y3S0I7K7DJfyQOdCN3Yq
QLo1KnPtrl9aMPkZyoSqNvOjyMdo1VksMViLQR4b+9oczNUw9u9tgVeGkI1N01lbG9G7j7UIdE+p
kb+nN++znnAwxRCwKtQPMoLDPkluEt7GDiAfDazpzZMJEIqy8GOdwsklPMPUFNjS4M7oCxATtQLi
xpKJIZ1zfNoq3vSqtZjdQG5OqEBcuWublnsFajrmBiP38fsxrl84/bcIghdIhEi8wykC7DElW3VR
Yn/J5rshx1Dk5crOrjKN01qcHjioYKCYIEsWnPjwox9dWHwoPcgx8ZzlVc2VUBrOKwL/w6TGKXjM
Kls7VjkSPDy/QJALLDkdYVoiMzSndw8AcU6xxYkUNRQ20CTBL1hwqu9qaxdLcQPmJ+Vu5kHf9AMa
FFgkLZIr+zVuNFKEmtY6OfbWWaCzJ47hJ9OyazHEJ6rAquZuZTs8XDOt3Hn6ptSA89V2epn74YT3
Gn9oAW08boMlUbxT7IC1L9CghIorgyXNJlTjVQV4fYTEitf1vR5I2YyuLIquBEi+4LpwveUWB/Ac
0Pxa86n/ROgkD1FbAVZw9HcxTcaK3iSUguxkqPn0mrYYX+3M/lbZlraqp+jGHh4UK0YIqGMBjdo5
DSOivVYLpJMbiIP3QNzsjYrDDexHXO3hRnEVyc0mkBH2J9JhBOntBRMFr/YdHFYfkCbx4ngTylHn
pYJKgpyxt9FQELimwrLRhRMoanpOteZGU8Qhre2fdF1nX7UHDVGcGaYZ97PXemkAqtykgBjeEY1Z
q7Tx4E+ryWPsSG3b2vb7LCT4DPgX9yp50re0KOAfoXFsVpp0430uWzMwogZrtsSkQ662sgY7DdqR
Dsa6u95pNLCaJ43u00lEeX9jqfDwlrRsz3aUd3dTkilnlPbWvibz5DYe3eRnpEvIp4g5b9oiqpJD
wrhh63nSgW8GwmSF+No8akIsmzJBM9ZQM+29tln8ltruuyei6FiwjXCkwG8g5om79aoG7UakW07V
f4vJqCDaQCEM2EAs1GqIiPFxqjCq8/zOHWrJiZ3EY18lH3Qn9Ky4y5dIv7iKkoYFONpMR/WKxd7a
QQppNl5KI2BlJLX46bmItkE+Vb4JM/bNNrMpYNRohWZZiossO/2wGPOb4kXyRw63kWdM2aJ3FMSe
6FzzaOrCzJ7HoK2y8VaNqafRKETv/TSCJhCuqe1pEToBAy9gXyCTqhNo+uaA3RAPudWqF3UpEqam
uKuCpuvkDcmH7UkVNi3VAuli/0YolE9ywdXuWMpi3UIFLfWkv0yZa8G4b+02Dayu627HyVNC0UDp
n3rd2mpLMgK+ts3x7GVNi4Ee77O3pHGokNQENyal5kT1ONE4SC08UDSYnuUUTxd0t2/0UYagmOX4
fbR0jHGKDvEtni1UYJUxkiGPL/LOzpol1PGq3KU9Rzr6/dZL3tKYwgKoC3BcgDHwU6YHJ1ER9tbn
yMlRzYJUJFeXPcwTb4M2qdtelu8wm64k9YAoFfwz4DorvdhXgAgf02I6F3zElju+ZiVEptlgo6aH
oXc00vu+hEMuY5MjWcNDCeIjH6wk2FzdRjqJPMSbHSn8gT+gSWnkSGhqlx9dkQXOJOtbZj/9oSGq
xCzEXW9I36A1QruL+7ZglyCAcdyOWfHDvkZL9JNTPM7R8IT1qfeNnK6ehK+07stkBzs93gC3O9Sx
Vm1a8M4XxatPjKx3WFAfW6p2j7NVez+N5EYN9q2XHJgViDWOcYYcBCWKCp6uKRIyczzoBQzo21aS
E3CisOccOkb49ljItBBrXxhK/Wgpqh/XBLXpM2Lza3AsajfIC9tISe9GCNurkZYnNCQ1BDH+BGsA
viamqFUGGTh0JhDPAwK1WzAv5drWo62Z4z20kifD7tojaA6GHYmGIbKv5meKimc26UMGkiLopbXT
3Z+tbXkXJG/xfqoFtz4/+6bgSl1NFbsECvaAnn1A0+o9ZtyItPphyuNjPdKBNWyxJupv3EkFT0Rq
wdWAZ8BfXsLZu6p9v00efsaUsyBsKxDN3rXBXgVElpAE0F4idwwdSXOehN/0A84/qAYvO6EaY3OR
T3S1lKPh5qfKSmHTj1EDuuJkiUeCCHGopQMgyvw4014zlr6CjF5AgC1yHEMKzRsZzi1VhlNj5tO8
sNCg5/mqnLXho+hh043ThOijTbf0eg4At7AYlY0/utxGdCCrddclOfk/2GInqwrNgbM3e5cCTrNl
Ea/xYsGl6SY2Bl5CQaI6dbYGZNo+i4JfbwL7WBDtgeM+4XvaxJaZfsvTzDh2iFObf8z4/p+aBpfm
o7qX3ceHPL01n9sCf+ojnNL3rhb1T/n5p/5/bB6o1Ov/vnWwq6v4N+qq+Lf7/8nZeS05jmxZ9ovQ
Bi0ehwB1CIaOjBdYSmit8fW9kLetJxITIG1YyqoiK52gw89xtc9e/+fxn4OD6ff959iAie6/VJXt
EkcEpmaoMne4/zk2kCTlv0xVlFRzOuQzseP532MDWf4vKtk4a9ApJ5EVNvf/e2zAL0mapHMrYGHE
NP2+/59zg+li/f+eGkzVIgZ/0hY//6QnE6k/75CFi0eP66JoPFhpbMuC86kz/ueQ4vOhxFLjs2Ox
dqiStJA78dgBK9eb6jUPvD328BdO3ejSL599dhbWGvUAwqUSjxauaqza8U3+z4D+5xDs84NPD/hV
r8xEDqaYhzgSN+KxAHcaUyvTItMNsVLiskrWEP+3v8/30NJXmHruU/enioTl8cgHlSZmNjcAhy98
g6Wunz7wU8NZwxY2kPEBaJhzexmaioBBmzleI6Vg2MzEDoFitkJXTB3UO3r+YuQX1CVTMHzZ89PP
Pz23EIIbo1JVOkrquFEV72DBrm+xF+2MbKdF7X2Dpf/EmMdqYIdByckoCwoR8ZjS8pve0u49yV0L
sXk0AR6EPrf/4kHHdoDNf747/86m4fXV4JjJJbJcM/GGFMVjr4XvsINXeUiZV/SH64kD5hbb85+y
NDJmqgksYKSaY38AaumHggS+Dy9EzcLIMGcR76VCWcUVEW+Ir0PEIU7PAuH2/EMvxI05C3iPQk3U
Dzx00ihrbhaMESAqdvn+vVjKOze78BWMhVFiziIfk1IZ+fsoHjXlt95XxyIObKGiuJFqN8y4sbYT
TMq7DFzCKNIRtY0nNS9JlK6HaKpxrtbdQCkRiM4SkUKT5hsBVyy44A5FJY6vUTjuCetATW8BcEPB
YbXuduWuFy0b+7s1pM+NjDXPSDVA6Vms8/C3KF/74S1v6o3fa0c3v8X2eyXgBaO1/t0gpveTda3J
tWAmx3bU9He4lfEk2orbnYwVb1xQ+OnVayMqtyQeJ5D1PUpZm/OHO6H5ANGGXcwv3B9XbUCRRamv
XONXP7L0dEN7UjKZ6mM4KogJyofz73JpnMxyYNqFmm+OoXgc0qei/FDDGwnmyfm25X8Pq/932jGn
D/0U5mHYlkkTE0M658QJIhwKLHHOnsq8q3DXD/uhBhGonoAo2Y2M5TiGnMpgOl3gH/OeKmoF86tY
eFZKak3q5hBZKc4vnDCA4rU5BLgw0KaY+CLUzVkWhepETVbJeG7bfN3J7xGmr+XwIUHAyRDUTDov
wDzn+0Sb8sdXHzbLqYQlDB2hFo+K6b4NIZYJ5kmvStuFujpa2MvEv8FcEFrafa3X6EZEycE0+4it
CbU8wHdq6ION+ObFMbIlrqE8Bnwpaccc205TKSniz3eGm9iypdoAMzEzopAwPFgKxwnqN42x5TcC
22vZ1vI/Eo2UYAeoqFpBfFmx6bBTKtlYOts1Nn2e+IQYIMtu8Z7B5eDZjH5nGOvgomif74+FBGjO
ZgLMrxrsXul7GX/ckPItUIXnW5aXmp5ncLheOMVIvFa0Pj7swAaei4gAaYLJSeteoMytZN6noFr6
MAe81SJKZ1W0GION0QxU+rcePdMgaUwv3K4ED4CG7EbCelsGXHf+KZcecjYB6FmoFIZuDUeO13aU
ct2Gws/zLS9MYMZsBrDAdbpIK5haMG2zlLWAx5nyKyl2EoT18x+xkDyM2USQw/UDH8EkUwvM2K9t
910Rfp9veqFfjFnup0yjjSoKo46WtSra3aBdmHCXemWW79jt4iUt0a5OGnGbZiWhdCvKvVn7O7V8
Ov/wS/0y/fxT3tPjlNrTig/p3FOm34XFT66zzje91C/Tzz81nXGFN2YexFW/hEeLvM250O5CXjKU
fxsurMI0RIiGx1zyQfiWW1Rkayqwgb5hxxCaeyNAY0LxfPkShPtKAhmUqc9dXXNC4LHtrhwJ1I4Q
4DY0GRW0wcbiWCzASUOTy43nKpt2LLZCAlcuklZ+qe+D5lQF/UNr3Mmav6qS75WaYkq7xxUjr/N9
4K0tcQMbRPXCC2u6pc6bJRuhNfqE2wIWRVy9KcWmtIQrW57lGj2nsi0IkmmT8hgONwoVQeffy9J4
neUHXG3iRJX08Zhww9B10UZsfTReD71r4v0tXnr7X09K013351FV1OMoAL0nVfpbQd6X6oVAWHh6
fZYgmiQA04D69xjh6Dx6N2P4Ng5/Bq+BqyVd6KGFl6pPn/0pIvBphcIYuuMx9n420nR0b5/v+qWG
56kiLPNOphr1OPl5IhL9n3OUxW3nQnbQZ9mh633JMFx5PGImsdElgHypfy94F3Ly0lNPP//UHYrG
gaYS0B04dTl1u4GEcqE/lp57liG8SHQzMbLGY+Y+VZWwUl1W4aiYz/f20lCZxaYoqp5aDiWLfS73
jei5hwqpBjaIYEzbf53/jKVvMItSgFhJY/TTZ5S7Wn0xIo7Vav3CF1jq+FmkBllcNoA06Z7UKYjR
S3v8hXa1WWz6CDhrM6Hd5jvX/Oql5dFSs7PQzGtTwDpPG4+duPNxzhyd83281O4sHHsLix8u78fj
ROXupKdKvzDzLbw8bRaOgsy1UzM17Hn3rfggsQdTrpFbqRjB/xszcTMEXQuK65jmuG06fvZ4XV9M
ffQpFvFmCxEA8sgW+5qRO+4LkbjUx/NITEZ88/Ppef2t8Zg16+sedxaCaKAq0B00GwW3gWK34/a6
dmdhFxUsEktcTI6J99ArH0X3+7p2ZxFXR3ng6hYJCbJrH936VI5c1bA6Czmx7wo1zsihZg8Jz/Gj
6zpCncUcLn+jG7fqeFT1J3l8qi9tYBdypzqLOT/A0dmo6Ygwf9Cj+qGp8CrtAGWW5p4yhit7ZRaA
Xu27yMH5FB9jgEE4ZL13XepUZ/GXt1jRYbUtHrkOrYd93183F6qz+Ev8IOIvhQEd74ByhtZ1gaLO
4q8R8hA/ONod2DQ0UOuuW0VO1wCf84UySlSiROSLLjmk6sa9ctOgzgKwqxMJwYvVY43uUM2Dv8v5
OJni4YuzDHUWgKafZmaR0Q+j9b0r/1B1tIXkYytu5SDpVj0KTOrT+Y9aSHlzd4NIKiW3LY2RfTJH
Sc2zlP443/A0xr74DnNng6TocqPOiUkx50ZPFLfywDSgbc63vvTYs8iMUE7jBsVar6c4SIpV2/+4
ruFZMIYKsubUoOvbcq0bO7e58oFnoYiHNDTY3mRxapirUb4Prn3gWSwOigwirKZhNT8pyb5prlF9
q5Yyi8VSaZLQ8Hl/CEniBl/hIbwwupdGxiwasfqvFGvKHhbcX4ONbSOfUiBe51/g3xLgrwbeLChF
Q+48oDTcB4cfeJyefIsyg8kxOF1JErxE7SXDwQkKmo2n7mowoEdIj6gfKUxShNyWBnEXBN6lp5lC
9qunmYVy0ASZoJQ8DR52aEmjFX7PaCwPTQ3Ri8iow8BujMe+Na/L+XNDhDYLJkfpeDi6sX8q8uy+
vJD0F16bPJtke8Bnfh7zTYyGWiwYVu69jyfs+be21PgsnuuKq6tmGm01VpNFjLGN+BRgOn6+dXl6
91+8hbktQowTd4k4tj/KJWcpbY+5kLdJ9QZnww+Y6Gj00K7KwkEemqMuyatEC50cFmyHyxeOugiG
5A2Y17ssFZw4hNFuiIcaR8Dzj7eQzOa2CqMuVfjwEcK+iCVUuO+HS5u/pZZnyaHHHShmsULWGWwp
21N5ef6Jl16XQj9/WoCrAOypGKbdAItAnMZVjMqhWF7oj79i+69e1yxDUI02pPqU07pJvITVHwgn
EcO7aHKVlsdtHyp/rPANzd46bH+kxrMqb4GWQHnXnbT4FXfqEZvPIX9Tx2RdIU7Xk2ibyzoIGeiX
sbLPq1dNeDzfF9PM8NXDzvJNKYaVVXXJcMxRlkXBQ4UNFAJtG/ONC8Gx9BZnOYTrHnA1ijgcMxVK
RvxnqK/L8XOPhljTcjzX0uGIfHdgY3Ll1nruzjCikwKVyakd3ve2kISrQS+353t7oS+kWaII4ryX
0P5RHpodtchO2wtvcand2byvSNpY4i1NAjJ0bhY724yvPEiTpiD6FCwFNdaSWmTDUefSk9rYt+t6
YhbbVksxuQ5F+ghxQT55V5kYqRg9/vu0Ane+A4VywxE4q3Z3dbOzkAbzW1NP6/bH9nkM2h8Usfw8
3w0LqUiahR9FM15dYhrHgm0XCt96M1i7SnzdxkGaRR6cwEDzu344gsTlzrC8bpE5r6hrB5bGgApw
L0CcJ6+K6552XkfXu7XH66NZqp8fUWmf7+CFyJjXzIH3DPJSZUCk/glz2g8cMC9d0mkLqyNxFnWl
rvxP1LkVJMn2m8XUrFEQmrkbfdwL4wDZy3sQQ7h4pYacX10NtbX2zd+Vm9p1lq8j90kQcuSeR8t8
YODaAxcc8nNUvsFX43/G4BmrrIEalmAs9j1GqGn4syuFvUZ1q+nutOaxxnDI3EEbdENcOTlpXMcS
1bKlag+FgtvmegJTjqOIW3OJO7lkC/5LKb5f17mz3FBrVAJBCxiOUIoqIIelc77dv+H6xaw0Cek+
Jx3DCoJi8MT+6KGr0Y0nz/fsSBKpuH93hQcx+BXHv4XkqejetPbDY/lz/nOXBssseyAGp0qqYKdt
Cus03anDNY5ZUwXgv18nCjqweZbAicP3NgNUf91sIs6SB7UAWP5qU7N/cFhp2gvLo4UlgThLG8x4
0hBPb9UN33QWc/H4SEmA2113uW/OZYcK1o+6CYKMGwMkwqtAvXAUPE2i/++g+VuA+XnQ6MCSsdgY
e662MZGYnBYQT6jhowZqPLm0GP96iFDT+e+rtOKaArKeQ0Cp3XpQBfILQ/7ricC0ZrkEQ+KqLdXp
XSZbXRRXYWrZqnfpcmnpqWeBGg1mAx6Ep84QcFDHlu/PB8zf/fRXfT594KfVgRvnaMpgO/Iub4AN
P8h4t3Wq4+Ir67/4iLFGtXPEVtvEWXgKMI0XpDvJEnDfB5RYFTsAsjtNHQ4pF5dQ+daTN61I1Zsk
aI5A0RGlgVn6u8l3ZfAsSj46auwZuADCWd2Jod2d/xqSuNT9s8hXW6k1ZYVdfVLp2LZ36yZXHZM7
5674hXu2nXG+5HkK18P4yYvmGgzNijIsJ+r3bQxLqTH2Pav9qrxrczC4ceqYaoNVSIx3xi4EKyKL
I2IezC7AMChIt3I5vdHTm15TQYqQsKN4bUkvvfpLwU03jN6NXHhSpXajycl9Fv0Q61ejkdcVZRYw
fla6oG8UbD3SNgCsShXPje8LKFr0TZ2dfP8tDjf4rt1K7ej0PfowbZ9SDtaODy11a1WNCSMcipJK
JdN8wdEQff13/JphEX2LU9muKH70S9hoMtWsePz0RoUhDuUbyQv8GyOTwdkaWy0KVwDunQ7Sgojb
kmknnrqORO1ON19N5SbKrNUAP9caLPic4KhMDAXEkxnqdq8L61KWKJf7I+po9sMPzApPlUIxRFFd
lXNNYxZQWN54WaFNtyxgJEO7vWSY9Xdp9sWQp2T7nyHPpbIZG1SCHvP8OTNvzF8ZOJsViGC8W3IA
FNHezS6E18KoNGbRFWiej6KQnaQbH9oGH3NITcXFm8mFfDnXdlD1RtWGyRcRBWmll9+x3gmGP7Fy
k8fPcQZKG8bQQ42br2X8rLynLO8OcYUP6ybRulWBC3mrl7ZWAHpRb9k07cy4eBKbBqAwRw8GRXR5
Dqn7EezMq19u4hjbfpjSiQzZEUW1YK2TPNqiQcOOtmvWclogTuscVT744WtgPKTetja2Qn5Jd7iQ
A//qST+lKlAPPZZgVFpYIsXKArfgD+ezx1LDs2nYxVy+7AT6capEHk5l+3y+3YW3b81WDaOvS0Ex
HayY1U1YHvpwJ/QXtLpfH9Gb1uyRkYcXGhbM7GciFangL1BLdlpTJeiHm5aMjY/AoTMvGft9vaAw
rdmCwlUAMnXu0GNFftKq5zK6VSldqdsLX2ah+bmo2QSeMbYZc5Ab9PhZB+t8+KiswKZC/cK6cCFS
5tLmqmmxBJ9WLGJ6VFOqc829Wx0Yunp04TssjKG5qFlOYUxh+jxOWzWl2cRXeZ6qpjnLglIcUBmc
026kbXp/k9QXZsyl550lwU6RG8wwOPHUo31P+Zh2YRO49C6nz/sUpCkWQ1KKe8GRA1XHKFPk04ld
qadmspg6H1YLY9+cTfWl0LQqfnoczxWvcfGhCndl1K2w/uGeB3utYRIcX1pYLHXTLIQzPWoAKnFE
1dcpDgbmFqHZdVmHCqB/eqoZiixV/Wo44sxECXd46bZxaazPglWKYPfBYe65UquwzRj2WRbYRSPR
O/FBFFTn/Fv46/381TQ6vZ5Pb1rPgrrFHZYDeeUmFahTUeAAFvYonsashsmWbXPrRz2cBLT0ZrBT
sL4SKzzaALUXWGmY4NeGjVtKGKIVTicE2zKw7D4fn/PiJVXrLZXeKzP9HYGQwTWTwuANwGlTNzfn
n3/hlNecq1xBmKSKWRJZaf0eT3zrHvp5wx47adep/yPEe77XMW3kkqHIH3L3PtYfDPNHmZc4RuFx
kKA6HqGdRsVx5FxNsCynDTc1lLDKf5Ci12Qy27uUgRemkrlutu8FyGPwA49q5HS10wIiueoQFjHo
v6/R9KVQaKZJyit/ND1F6hSsn+/hhdiZqw/dmro4v5gGiPkzzU5C9+18u9KCBJx3/u8zj7XoN6PF
BrfkskQus5VXPkbdRyLdl/DAVoP34XEjANfpQVuVDXXB6iGmmN37UKimbwAnFhx2wH7cqnJge8Mf
aO2Qod7jrrCpGkCm9k3qMieOQVVsQy9dqdhwAPCy5Vpbtwa8dE+CNjSVgQ+/3YkKfYSpLCaPUn6r
Jcec4u7xNobRNvyuy12ubiThmx49BeNJqKpgEwMfFVGfi8Jwa0reo1GajPRSeovUiP3dodS/Dd29
B/sRk5+6vClxA2nf0rgIMBm21mNeAYX9Y9SPKgjj2r8d9W7lq2xQVBTvEJIVw1Eog/WV6tavRaRw
z8bwHOQnuXsuusexaZzGO4np0wj9xt1DtolSqGs3eXE/gDdSj7pyGAPT8UfPMfxjiEWF1d1HMlSi
8iVSj7nyqwI0q0uwZtxtELaOWf2K624tqsa9WVRvA0VPvg62u7Ur4YFHV5tf59/80oia7d1bT+mK
TGShRmFJWN8FV1mMqaY+m2RVnD+TrKfdTqYYBf+cC5Ph38vJL3LkXBOKIz92aXhfoMZzAUbFK6Gx
HN998BIBuPRLLDlK9B6+fXM32ngjGN8E7acbjavR3Fvmmx78xrrkMS/jBw3KaRvtoLVLWCVq7E4z
gLvKdcIoytD/jSegzF0eSKgwXDAKmnEUvQuhOgXkV99/NlUXY6AA2+L7j9jJkAz9Ytv2L0p/aEUH
Vt+ViWY2SQeFEjVlVbN+L7g/d9ifXDfcZjO0qaepauSTUiC6CQ0nbp3z7S6cO5v6LOdGuCb8R2DT
Up0KlQok9Xe/xcpTBu0UOY0E1PGnYvwshkMecGuDzUSXHRJsckssMzGPKarGNnDxDVoQTuOPcrjj
SCM2sf0sJuMWR03vhOpO0akgWtcyzpNuvA7kPzDldim0KDPfN2l6l+MIFkuHqBds1xw3XoDDR/5S
lfcxKJ4GI617TbnTNHxEtOve1Fz0aunCICUue/qieIykG4MDjPNdupAZtNmMELaYyageI1iS1/rP
JriwSFhqdpZwYLAqQjKdQYhCufL1d5eTq+seeJZyBjPOBRC1XJb8FGAp90Z5QfS6sFKYi17TpvfE
DtDVcTI4SNkp+/pzC4Dx/GP/vej8IqK1WarwU18RfU1lK4h3V+kbR7WjmCoWZU6lcChQfnOQY0N8
rGDwKaskilmuiDhGFeFdnctMzcKHkWLUIIjXrV+0WYoZka4nFDkMx0SvfylvvqL+Ov9Vl979LKt4
nRsBSu1GlOsrA5jepaXcUruzrOKZcpArJe02LGd9x/993ePOckqAie0A9Hs8yvpbKR6uFCWbc9Fs
piR6IWQ8Lja2vblpLt59TA/2xUiaq2ZbMWxyv+GBa9i8hjGuLP3FTLAaSW8io1157Z90YGNRO2Eh
2Kr/wEEmxmJUjvaPqfnTx2bQ7QbqfeX7LKQKJX7Ph/apo4wSTJXDLOMmVPThKmdKK7HO8AO6D9r3
Ub4bs5NXbON410hb4IG2Ut931bviXcWCUs25ajeUcfMt4A8e1Q8lPxTddalInSUM/JDCMRjpLgEu
V7sVqwvxs7BdnIt0/VYJpVpSuMdX7ztIMKso43zED7nWMX2Wl9dF01yz63XK0FCMR1qCjN4a9aYy
nq8a+HPVblaNmpgbUzz1u6ZyjCtvueaqXSFzvTEzaVcSb5r37lK9w1J/z8K/VxTcgI0WdXv5jEEY
RnXckb403jqrnq7rkFkmUADGATFoOBusk9um4gi2ubCcW5hb5mpdwIGSpck8u658K9IRl8Wb0rQu
TC0LeXGu2FU0nJOrqXHs85thU4kX2l166NkcLueqh8c2a1At/KZbf2KuU7CPX1/V13MSWeBmWg+2
mgUN1dgucNYLD73UGdOX+XS4YoismzF+HI71Ru13ab697nGnj/vUbG8NMfxOHtdwv3vSjepdd1cz
V+uOQgksQ27IeSDTxHVTXPm8sznYHCFB1GJE0pMcuVpp8QUx6VL3zoJwgHVZKUbIifPWPbUv13Xu
LO6CRivFUafR9qZcXzL8WHjSuZ62s1RrxH3175Ny7HP+Sf9aIHwx987FtG6VsgeQ+v7YweMNIxOF
SaL/6KQGd/bqECcVII9jrUsbfCntCBOaIOH2M/W4RTzlmCFhK5xtM3YY4YOAWC1Nb4v0NcnfY9Xb
daDtAg2Mvdf9RCy3LjCJMGKsF8AJaDUeu7EiHyosD7TgxQxOIRUn5V5r7xSZI5R7vPS3DTBZo3yL
22KfKBxPh99QiMCaHxUciTXkrzqwWJHSGLsXjZXg5Xs3SvZtVh180AhaP+SAlu86OT2Y9bZ2H3us
JUFfe7sqlrdy1VRYD8tIXTXP4eASrnlwGrvsGAjrQe92MjMKxOdupSbj3sq6vWWlW9XDMJm65bSz
nq1A1zBE8/RdpsTXbQfm2qnMAzDidhlXRZGDC2+uXsgjC8lvrp4qREZ5j9HtMahvKvldB+5di1eK
EubyKctrgjxViM5c+9XIT0PyfH54Lj30LPlVeSSGdTxSXTFsWlNaqw1wB8853/hCQM2VSRVYMCgy
HtMMdYyhE6gXznqWHnq2DymTocxbiZ72W3yqwakmm2kVdf6h/wK6vgjYuQCpDOKyxkCJeaaHtatI
Tp1aZNrX0s9AGLV22QClkTDYTWSnMf8I+nuO7jWq8PJr2wdVveRzstR7s8QZmp5Uhxh5HkXzXche
kyvXLHPJUiAGkuWhdjjK+Wtl3itXQf0wVp9N/lJT9QnUcLbZG+9l+HH+bSx0wlzOn4mWCE034FJo
490OF8bPtI7/4g3PVfhqlVtF0/rD0RixOeRMe6xRyAgQqi7Va07f+atPmL7Op8lfq12l6ApKMxRX
36TYIIla78Ss9oPqOR7er+ubWRgEyErVPqTD431xe+UdxV+/sU9PHkmuDgCC1RBGDy8Ff3vXLZX/
Fmx8alioRE1XOYc/hmq9TpTHnOKK8/2wkA7mbMOi6cpepAL5WJf7ple5Qpqs8S+VKCyMwLlyHn2f
3EsNz51WiHKeQAlcmIcWHnsunZeNcfC9nuwYGh+FMD6YMfbFcnwVXFeFqvfvEEzcourSgNFRYG05
3F2E4E13jl8M7b9p8/N7HLI+ElzuUl3TtXNUalwKwSYJQZxEGCOLTilja3yp/ntB3WrOJfVeg0N7
W3ErrPjbMbecOvvoOWmDcbbt4mqrJq2NleQ6LyFymtzKNKfIdc6Pq6U3PwtiRc+6rgrIPdEjVzYX
1oN/tytf9d8sassQkZmVk3xS0zv68GUiXO9N7T7lRN2NA6cYyl2qauuctdOQZGtRFDip3oOpY+2X
bgfTpObkGy3YXbqNzNdEvB8h0XjUK7evodnsPapSXBSErtT+6NrvUfUUVTtx3DdFu+kN0y6tX4Jx
yVryLxPyq68j/zvMwkQZUkUrx6MicdZzUFGMQwBYd1igiU16RIWjRvshuqd6Iakku5IeAvnx/PtZ
SLLzeoDQ1yh5DtltJv5tg1mzO+4r+S22jp155b3qvCpg0Ey9ZhwgCXmFVnXd8dK8JqAswyqOFbM/
xhHv0li3kM3O94jMH1+GJ6an/74PtUNzE2cpq1uMo+vGhqWgdzee+G5WPzvUhYmy89r7KLfs1Pje
+h6X7oeJgOGKpd3AKG3bne/dmHmPV9lbZ7yZ+qGT3hmxKzERtqaUOZVALSN2a5Z4kqobQ9kr/Jbm
lLoo6jW7UcrtmDVbAYFfpu/wd91VmKHVPig0/xDrj73qHnIrP0rlTwP8RpBHNrBAbL3xWlF/Z1q1
l41noTTvMlyTPfWOI3YMks1tL+ZbGdNiJQucNhsexx6OQ36o3VMnpRw96o6buo4IwKwUdq7B1krP
qf82V42S3mZW4XhdtebK2aZU3inDx4SDiWTMbYyC7dbrHv1c3GjCa5r/zg1pAm5uNGvbgQaLzXgt
u0+pd3Bj+eh2waZXTuN4g7DZTguAmdXKEG7hmbYq4KZOsWvwVcKNDHYzk3Zq6G1KFUd2t1tlWbYu
3N9i973rzZVqoPmUwj85XaS3je013VoQ76xkJ3YhLuPZLpJg0Axlj8s03p6DuO/HajuIWBoKv7uk
Pw1k3SL9U4iHqK52ivnRTcrbIOMId6NxlxbKb0l+tLrfAYCx4FXOQlvEzbr2fWcQ7nqz3VahhrH2
Y4SGvyyTR5Af2MWvMmgRbCk3+CFM5uCO1vzpstxJawAksCBF7WSFzSpQ7gpALQJpadUNG8mzNrEn
OhqQT4VsJIB3qS3IIMPPKLxVc2krm4qdU/0g9bljBqOjGk+cmnFitAIsunWH2m4AXVjc08nysYSS
0ka/jSK4U0fss6jm7JS7EQdEE+wCWsyVYn2P+y36Y6cr9e3oSysDT20mUtQgFYgWa62uQ/VJk0+V
9ez1z20Ihu3UDpue/6ynf9egx4C5KgqcJV/y6I5/pvyzfba2zXosNtycltbajgAgcm6edDVn59tK
Llcy++y2vWvRofjc3+l3SXks5Pd6KFDVkIjTP6b8rYp+KtUHqMjW/Ta436TmT8yvGdI2wvouMBI7
joXbOISGduuOH668CzV0wonttac+vs/jO9zYWU6DJwJaZkFMkVBjOm53myS3kAM78RFX/ZVOJUsh
3LloKUIfrOlwzznOxhOKXWF6TpW8tyGwHJNKKVYX5UcS7tOmvHXjAaPCfiPK6aaGY9tT9AIAYmem
/S5R7xEE27Vwp7W3nQ4Is1530Nek5LupPacDhuZV7Axl89xjXSZzJoFL3i3rpHUt3SceD1wdwBrY
SfQ2ZntYF3Csj5jVO7pXgDg6lGm7UhmkQmSterKOIAFamC5mi41MIjKo9QuNVaUCImrp8i6MVg0w
20hGYDL2tilXDlQLYNyrgJjy4+bWCk6aem+Ip8REl+0gSOdOTGp8vBO+G+WDJIPbUOXHPkaFoqjY
8r+GnKuOKJ1S7nbZp5vpU1QHO6sUHOwj1hikpgL3w6hw4+YxyX+VfXTSTe0wgd1cJdwqyqOLWXgc
YecvYBLCBUlfQbkAQSInGvvRxrG6Z8saVnmlAgn/poM0jAb054BZaq9/iTlMabLSCaUnfHlXmtqt
SuulqdBAEXump8KT6W3DvIvoASv5Di1g5RWAcnJoCxhLCjh9NBQzK9qNjtI/K19UCV1eFez6eK/l
zcpoHeoNEFqBBFVeLf3JlV8buEEy1pMe9Y4gJ2xZyTdI69d59eG1nLuk1Xsp9j8kFH2GJdz2FZNA
OsaTd6ad6UB1ymYXikBYlHpfsmNqI2oQxPxbhgQ+BrUhIpJoYs3Jzcm7CYZj9TxACrIad9MPjVMC
vzZSbRMO+yquAQBswNvVIG6I3rR/GlvKUsN12hzj6r1T75viVZcp4H8Q0jeOUIX8oLHg4f/o8atX
hI/Uf+gYQYVrsX2bLGOTVYikPlLuJUaM3Dx5GXfysrfR261frs3sPuw4qHoNgyeVYPFBxYjuwZWt
I5djwB1DR48++iyHQ7GyqDkTFJ8TOhH9tbTOxcdWkrchM1+rvCjG41ghtoyduKPyrHjLXGo9rYhP
2nfebZZma7UAGYLpmSH3z4HykZYHCTin4udOInAaR3kZKi0caIXuo8p/afJeqVj05ftMe8i9n5CT
iIgbTHR2YbGr4x9SfQh5pMw7IJba67CJUioYwEy54XM3bIUWNob7ioJIyiTHguqUAxIz0F4FP3uK
7KzuQascr3qyivfS3CT9vdDCWgn2df3IYQ9TKLCHn6MqrdoyXMuCsI1HRtE3Pf0Ox3LlSyWHdMah
JcVOWIsi3MshVdW3aSrhqpCx+Cp3E54oyTbxcJeBxC5SspfvVNJJirJtihtsAYvEhQUped460E4U
A+5j727kBDuudp3wW8fDENGOmBH9Egefpc0xITsjDYc+jwK/FJ5IngAQJt+MWWW7Vf3cMMlXD0m0
Gbx7VXH66ManzNIItqKyZTJGO2ZHAfSG2BGl76K46+Wjpr6Mzb2kvkrxSYkbrsceCgEBFwXMjbqC
YNKa5kbiDgofjJDpsPPfas8BMspVEqYOj0H7IjD3lSZO6nWO//FYcnjLZ1D6YaXeveehpQ6FY1l/
91qBwAQI0ZZ7uXGdEGFZJq5biwVZuzOy5taEIgUwExAK64KxuJdLN2ZA38UJ9xCsWpIocrAXtr16
T3q+M/JjQ3YCHmMHnmf7VrUVwB3LRsdSC1vVtF3LlMY3+ZMleJsIwE8HFAaGmy418Bc21JGdQD6s
/IrjWa59A/+PONxG8hEKFVaRgnSCi1I3T24CT6n4Vo/u2oM+VJCD+9s8eAVJY8tj6ZjKuubYWg2+
VclbKG/gVzL1bhrqa8yIDOYxvTfhxsCrBYgvCfxPGe4oVLKDNGAQGU7FHmYkA/RvlvUcG7uxviu0
zClA/8bNMbOSOynv7iIPnRbGQL0Q3BR4itXo7YWA+QViGDuj31Qub2FgPOZFYeeu6wRjvPXb/Gfd
F7u+WRt8adcq7cwtbpIOnJr4wOKQVGBuUNvo8fcJmgJu2BlqwamyaiPJz6h/VqkXwUa/abUfsrRP
3Klflf/m7Dya2wa2Nv1fZj2oQg6L2RAAwSyRitYGJUsWcg4N4NfPw7v6hnNlV2nlsiWDINB9+oQ3
3HehuhrZQ12f7XsegUmFkUiBmY7oSQelXK/L7GPhfCvIXjCd8zW86goWsUaG3eDfik+Lp86/JQ44
EzXgoT3N0XtFMo0n+2DFm4WnjFWpGxsYpRmyX+r6dQM48bCJOufYQ3TSjE+r7daZZfvY6K6TsNz2
M0YereM2rJu0rja58ob9tGfmPYmAqxyVXsOiVvXbPlkriemP3QavQW/KIRNKVy2MXTYcM3N4SM0v
U78PzUtW3JOA9l0XtJXwl2zvRMBLlMat0g0iMa6JcbKKKyrosjQtjrlieHoarwrTOOpV5nUNuWGl
bop6XmFYFVQ5Bxs+ZF0DHcxQ2Br4eRGee52nNqjQqvRgND6Fg9bfzOBhtOoXzTpp01M9v5IzbEZZ
vGEGwcdjHa1kLrwUgpsAv/Ux14EcGX5KK3YxT9NoYS5HOo/rtUVaXjfj/dUxrFPPJaYotlGzMXBu
IqEacPqhaURBMAWK9RIX2hpDksNYGiv86pF3as4tapVxq9zrBkeOGFZdk+1VraQWsPwo3WOcFdKL
cHLH7UbbbQpEwkz871hRzkJ209pul1iuJW+blmwx4wIFD6XtPAN/G2tCVbq+n4e7pi7XddYdEwuT
RTveACN3JdQvbC5qgc9Ia4SiTRxOGnuj1dlhRPBb4zEv0nJwSvBjuvErJ6C2yOsoJEWL+tVD9DND
a+VUxbYTWwN/ywYGEUZFrAJ9pRq5rxUTbk0iKNmcdjUiwjKsRjL5KYvvbWU6Lj3iG5ohu335aeI7
qSb7tnrvtNA3bZXDS3jm3GEnDUo/PnUVHCd7X2fSChFqHyU9alt4blWAtPEq/BrDxAv758F0NnJT
rpEv32vOju+BWXFsxEE8Y6jra9qEyTPMMy2YC/tPOiKVg6lLhodQHHl4oeFoPuC9W83r3rqzNG4c
Vl8pAKoPw6mpLd8UF1Wdg54eUCXbK5T41lOintu6ODQ9gMgWCCuu4JQxqhkzHHvCy3EXmc+YJbkN
4HgyR+zgfXyv/GSxoKti2Gw3Xxba4CvRE9qsoTvW9QPqLZjTn4cq+V3o8f1MpIEFWTZBsiQu8AVc
38x4OpTKSHKHHLhC1E66qdwWCMv0WnVy7L0BTwyBHayCSjhbFehkexPWl67FFNgkOr4mzm+E+epV
jZBnlsQcaVRASQ+EnyiOJrA2KCdh0+dZ2shVmmmtyJWXtdpRoDFgKZrH3grq5amELRlx8Br4dkup
X9tIlYfVozCmRxn97iHPXIY+EBuDTglynQ9cpFU2zQdHEv4orDVeEQAFXMx8cHUeVmb6qES5Z6mO
O8/UExSSIl1cwRacwtIflmerIyUodLcwzY2Dj/tKdqSgBARZECqzHu39drp38DNGoan3MIJ8XtrM
LYz4tOiOp8pbOcvunebLbvSVDoGz03CRgp68gDWfJt3tKRZmuzvp8+Oi3ZUi3GNP7qs1+9HYO+F5
oSiP4z4IHapgbO3UXnfxmcGu1cJ+YjzUlf6lo0qPSn9T3ffa2ipPkbJDE3rlKL/U5HmMz6MTrzAG
J26BZm+TY5PS1mgGkNBrE2l9U54fpRi70FB1syq/Z8xF/oAtp10H5uyctTTehLOz7bPoqBdibUTq
Z0aGao7xQVjP89gwrSJjcApaMMsqabW1UyR4j9lXX3gEdqRAc7B6BYrVjTMFOQ0GdNsQh1ZXGhL0
ehGtamoJhrxrM8QG0TxpVBqdxTBZPA7Wgj8NZb+1aEGkHUcTAu5Vy76aVrnZ+iqu5YZduxnRTtWV
u0SKj4KRsZA9HSqYRKZTRHCUVE9SMRqYzbfJ/nLyeN902UpJfvdl8sRU5o6uCOINyq6MOeHywTrZ
evvY9WEA3I5q4d6uqrs6PqfT5VqYugXJcNJrbiqOecmA2VKPpphdW+9Jzxbqon1ktqc65BhY3pFF
dK1SW6ml5C/2W0pPUbCL6BuBx81jRuTjglfkuizfqhza+rWTE1/69j2lXWPqOplZ7jXRF+4X9LUi
zNgh8iJUP2vvE8BIlamv6XyEVvxgj6zgOTAGe2MOlCqNdogzzatNDG2uVBrsdAsjKBy/5c4s8VVZ
mFR31saoT3QcXYVXj5R4ENmbuLRwSBtdR0rWJq03zC8p8NkT2AL0Nhzt6Rp4tlrUbVArMvqX0GwJ
sl8LgbOH8pmG2MdL4yYiac016gklA4GcumqSf0115wJNx3zgfG2LKJxjQu8fUnVjNyeGbrBgkDYr
/yTNO9Z++0TuA6Xh3FHm+warNCv/whXOKIy1Gm5zWwum2HHjpQ1kVm2qkX9Oxgbr4pzaWNEWP54X
Yp6sbRvLpq6tvLSINkU+3pfOW6kMp4pulGFoq2EkV4/k08Kt9dBbO6wYEuu1WHay9TIC0YmkP9V8
T1tjth8ML/NF8tmq9gGfQmS1TnPnrDNyqlJksLzfVOO9CHeCTnu7EX2JhfC6g4ssZceMTG7sXtNy
W9HE0AffkI9h0q96YLEi/l0ipJzGJu62y6pN9PWyfE0kLAvV5YQYt9YdMkX4DQ3iFFElA7oT/TVg
2+KuENJLi7DlkJWnlDjd5JgnFPk2bmC0OMtKSYGj1edynLws0VYVdekyYckrrtjvQzTaByvWNgUp
XGHiwDy9Ff2wl8O7Oklg4t/hpu5JzeD1zrve6ahmJceU0YXM/UayydMft72e3UlGQ2b8Vdij24ej
PzZkf1XnZePojVGCr09Iu/IpXMKNYwc2My4TV5/EyvdF+1yXIQaD5FaVsR9sKDUyndz+Wkcaxyae
d07nwgtwWwtsuomDbQ60pCtcjBRh0euHeiKI40loxp1fVROtJgXyg3ALsoKp0enYAUTFcKUZWYCN
Au8FpjKZU1vhUV4+W9FVmh6b6dnyZYOoYToe3nBeUQt+dfDitHFjVRyEzUIpskM0nyY1v6TNdN9O
JUx7glgqrXUlCcYK91jqKKcUm4xQ1VpvlpmtGvAvOstFlUlDpISrETfMlx5eliIp50Z3ng1UXehO
PMHSddF6PzaL85SVYqt3yrHXx+McTkEHlFams61K2yJHdp8G5PXXU10iGy99a0pX+ShtOQ7VuY2p
MUnHovHYz7+ni91r+77vf6kCKMrV1XIIxTpSQ1q6lQEfWHqIMbNcteDRFJoj2GLfy61N9tsuHPBo
MlhjshFz+yE7dVCoi9fIUPYKfYeRtN9XhhSI4m0J9b0B3GA2sC7JfDXJIhhQkP9lLE+rX1MHKLqZ
T2qoeOV4qBDpmH5p1rTKwkcjeo1aZ4dx8h5tu1/xQuR2RNAu+G+mbBDzxR6xu1G+mvGlwZ9Djy1/
kTDR6UM/zmq/UMVd1+bTyjLjC0UJ6ABvLCnUnde4t3ciLt8nAXTXrI4YN2+VrEVRQpayVWr1jKSY
Q1EICQJRloKDF6yv2Re65FrNQVLEQWt5xvNDNB9sCQNNXtmmi4vYlaOn1PIrkzTf6bEpsNGqUCvT
040WM5dFdpv2bKDhNkhpRBJluEt4ujTJ8lXrQd3WWKlIdN866gyn7deCuj92nuT2YqXVWWoaTHvV
XYkprciadYesT6SBhpoeHNLVrnF2ba1Sm7HC7NFBMAgD2eRNdA8FjYvQUXcyBqIqvJFV3xrkTEvl
SfopzbaRrSNOpLMA2mqjqmd9OcVg8W0hvAqTBl/Lmxw49cWIoLGM5bt9ZTZmwzp2VIZgw/r6d8xi
cONctg1/9gwJrn+/ckXDavEXkkGh2KsamlqflNe6B7UkLlwMCikinu21fsVjb2XkWrTm0JMwdEt8
ttRhJRkxvVTjawor1IWQoukK2zV7OC3mPXRGPJkPdrYXBU2YllR60tqHrrKwAm9XgqlzOMnraKD/
5Nzhge7JgF4GuXH7eXjAyuW9duAftKU7FG8hI9fpy2gfrfBjGTgmJWvdG3XQ6LSD0foY60+rfmys
HbbwnLmd34rjFJfrbkh8bbgzbWlt8ev1gld75I9GvcPcNegc3UPsFQ6Fg4tvtO8HfKSOTZsG0fxW
ztvY2BdqsSrKg2M+N3Ln1wJX+UX2JLoGKSaaMlxNBdt5jIPL+L1j7de0eBVmbKpDHl7RMJ7hUiig
vpQ4SKT2NRnV51oYOdtRBLS+LoW9k+pNZkW+6LezsbzLpJ3t1CM0BQEy2oZiEzbNZpAQ9izldZzQ
pRqGdagYa5mNMPOwh/hzysr3pCvYYbknmYKj9hPvZbea7GfM5TkorOzBThVXyQDTS+DPllQ9Igiz
jjKF3Ho3ij3HxpYFHuCkum0V4kA2fplEqaqrN4vyGGFdYnL/DU9/TgZajKHlzbb+3vcjSLnk7ESY
0Y+c0UaJmlZFA2lZyk2JS7tnybo3LWeMghTXod03TbNfaskB1ZYznjEH0WHVai6bOFG3oSRv5NKm
qtMPcVKeMbhd9X0XhNQEY6Gvm2zc6FhudowtlPwYaU/Z/FKlH076kYr3iCNAQdskO/TaeyVotfd3
kXES5nmkZivRCsb5VqJhIkm5ny0faffizC/Z8DVBtyrnkz5u6OEDE5TtNR1ULTZ8M4OmcLyOr1sl
goJ5z0BRaUuucB+pZ5uujCNvpX43iXPWHqP6pOdHJT4mylGePyb1quf9wDL0xjpbD5KEafxbSWha
5NTNQ4jJmZhfY4idnXUajbv8egI+NnF2mU0K0qbw82Z0eRifVfXRGutaA97YceJO/hQ6/pS4RCIb
BZf4wSTfNWjClzEan5HXaLW7AE1BIHBn6RRgcGW1nZafruXl7Nxn0l070D0qj1KoXRatPRgcaTig
y2KDLDmjt6AzoA2T/S/3htiGxRcipcAtDoP8oUjRRtPYUOKYpn4nPU/JUzu5qrKjVVCiGpWJq05N
t8eiuNYcr6jmHeV/bl/f936wtJOUnLr+ztCRLmHayzAtonu5F9muHGztV7qoAeyifV69qZNz0IaL
3k1oMZcyajTO+1ANdwZOg54zvhvycx8rayot/MwTHA+xu+r9sv9NzD8vkbPRJe14lcfJh7MdvxQD
wPbhSUqeC+ZF/YNde2lt7/R4Z5Oab3TrUxIPxq8y3Up4DHezHnTySSnuoPIz1nC7wB6Bm0Z+FCLY
02mPc6G4OfFYhA3r9qTl4znJThY+uQikB7ka/jLjc0xEkA0EfsgRGRhQ+NkYPVtBu6WcKUzdHeyH
Qcq3Ep7HhcwH1TgzPYKU9OWBrqT0UEefRVR8YGTvL6NzkLVob6rLQa0ZPXed5jYW2F4EWHPycCex
fYPwnTRrk+EjTigJXYCHjJJUL9O16LHQ6e3Bb2NwS7HmqeMTvoDoBHfMnPdy/6G2Yg1uaqXS+shp
ZBiF7PWK9DDVn9Cvmo5eRs1PyvRpENWDPTwosuT/HU3w3/EvlnND9NPjqGsHAVAw7zypZH7/D+2x
7657g0xKp6Li/OO62FI3zrG2foSMt25lweQkkStj5ropg8xhI/8MMGk5VwDXx/slKaPu//wv5X+X
WJiptQ0CbG4Rk+YV/QMA9g3Bz3JuAEZR0WhTX0gcSpq5TZO3URp9BVfigQofK9Jgyho3ytV14fyx
w+nh6nhf03+NnNaLoLyXv80s+8e9fPdOblBJsPyNPL1+x8ZgNOVlP3zVN+igMROmnVW8Erk4zYyy
GID/bG3egGPtxXTGpChgDCnekPo4cf/9uv8dGmrdyu8kWmtnoQq/mcOmNIpAs0+U7aswX/4B/vlG
oNq6VeBJ5KiXxkQSqJjSrmvcYemDqCbHZjg+KlsrlVeThAehpm2pGPeJYfi6+hLOOWnoXekwWxmJ
w3RGlLA6ye141xf/YGp8e2s3Gz4fs0WOIxDHBV1v7GLhqm/QHojq+pANn8ygt82wKfsn0D66eayR
UDdRsZAaCxmHbJVTQ1AJ4Qp4CItH1fgZfdeyb8IFr6OimeAgU1t49JxxSv37q/5myd/K/TR2MXSd
DNK1ZzQ7q3+Gn+myW/ZNvBBVW1ntwoX1QOpXePj87H5vooUlMkWXHBPJRtWVNcpQ72fXvdn6Vqtn
jUhabndWvQj0oUEb5GeXvtn+OOKp5TLARCz7vZyvk+lnkf5WzyfGTqCMxnneKx/LS/X595vV/jue
0LJvSEVKokqWMVuEYx10FjCP0biq0dI+mZaEwXV+lxQaKWB4dqTrzBphkJb5osgPtf6LEYQkHfR0
l5BN1Cm2WKq+ZRKxznDKbZbPckRWVkyn63Q+kZ1gVF7l8H1sLo4qB6b0GEcjgKidspjID7OZCuXy
96913bz/P0DTujWxtNQ0VlQ6/vtcPMxolYh2xIuhE7+0unlPar5iHE4/W6K3Oj9zZhRm3rCUrPRu
adeW/fz37/DNVr2V5NFKfSgVPSHaR4cqvdYKf7/uN9H+VvfQ1IcarU2ezShVBGJcGKWQxpKNA/i/
BGL/c4//7fnfRIMxlTW5MdgDqRq7S3kuq4OsP1bjW587dBlDBsjbUTt01cHK38rujmO9Kl8aSQLo
lq3oYtK6zt2q+SjGN0d6CK2XRP2Fvbo507DFUQMn9O46tZSQ2Ylo7VT5umr+aMxJccI21Zrj/CnJ
no3EA8u8shnZpE6gIL5kNbHbW0d1CCxxL9NHlH8n6dlQPpzlF91nd4zvlOl+Ma9ebPdF65ykdj+l
p6QCdlA1DBnfavo7ZtPeR6UGLhIET3RBztBuFzx2q4dJl726eB7DXQM+29lFw/bvb+0bTLh1K/Vo
Qgrr0wFNoqs2B8UgwCdGNWhrzhONfhPwo+MakYLjRuXVVMI6zXcnin8kP2fdSkF2k1NJAqLXfmqO
UbgR/4JSf7fIb4KlWkV6LIEf2A9f9mP9jzP9u6Bm3SRKcyJV9tgA1y/HFwN7UaCgtMdcVLf0COZv
RztuaNdTpHjKbK5kecFhmolEZHl1t42zLdW+6AMjn2ka8rCZaliGeoyq5VVOujtHL0EbmGe7jD2U
BQOF5vKUmNto2RSR5sZFcpjpJ2faocCbJdH+xez+7lndhOpez0W5ZAo5wQ4FAvEzFRpMg//fTH/s
mGa3MZdNTkzjkn8pply3+n8JAbcaWlezgawoWDGhwVjuE+LExmx/eBbemncmnRjaBu25fbKgweAX
6T8S1e9u+hoz/0fVo0gFjOua68ZR4TojnQ7AJOJn3onWrVqTjF1HIQ+IlisfTEd/Vm3cait1klp2
+QRXxHoNH83ff4823yw18yY9ysyok0ZgOldtki71uh9WXObNdjdFV4Xi+gSW1+X0L6WPbw4082a3
FwMK4npYkMs5TdA64NHBIFkyMAm79372PG62np4SUESuTfvqbfDKPz+66K1YUYoas5zYLLb2tbF8
ujg/u+xNQVO0CRVeRZ4IipExl/Pr75f95ikbNxWJakStJFSVEk4bNhYA4CKqXavTAi3/lwDvdx9x
s/syFW1NGyQuuvIMJf6M5jnFqN7J/qFc9E2qa9wkJYOcxpqk9MTPWRymaFw5udjbtDNn9R4yz8/S
9FsBozTXhTllKOeqBTDzjdNH67+/gG/25K0Qkdro4zB3Cpz65+hR+tnCNm43pF4xsJUZERhKuKWp
D6f973f7TSQ1bjalGUZIb16rlSTbZICcyK+quPT/fvHvHsXNdlQdLIUL2I7Xbq0Yt7P2s6dxq0VU
z6lBZ5xH3HXr+YoXX/39fr9ZebdSREgYNCr6YTOWcICCe4TrMzBz52ZO/VBf/vEh3+yeW10g1czs
qE/5ENqiV1wH8wUd1JfW/eyguRUI0gz8QqIOTQez6ZKVqSteBdzw7w/omxd6KxIUGbaSDTYv1AhR
g0P54R9Z83fXvf77/zjPbfTEi3nmnlXDEx9SGvz9dv9TK/2X5Ea/OR/1XhhO5ohpL8MJm9EETMGk
TdEhRZ1Vmj6XaATxCK+og6sxN540yVC4tiaYS1ldmYyz8go0152p2gCAoXk0cZDWGkPPIhDLk17O
10n/PrZVF7DkVR1Uq+Mnp9B9ezaDaqErqwWKOXo0zFwdCY2w/H1lR0iZDFThbaHIws3hYCLYNy35
Xpd7oJoPHdDuxGR+jppsYb0zovcVqqyIVp/JyCXOy2DJp63at36Pvp9detJiHvJo3jopPx7+GAxT
+6dFidYxzKSxuO/Q8w/1i62CTChU+KhPCNiBLvj998ds/Cdh/2/P+SY8QRVWFHJTgXJ3D9f2OZye
DPBGEgDKyn6oZp5P+CZSKVAdbTs7/brP2t3cmcwwdlY/M5cXm8I6liHK5eBTdZTLJ4dReb0a7c9r
VyKrdq0FmUitgqsEyaT5GTCASN4BFQwiHcIOP52Xuyb7TNV3qA8wHB5LBoelvlmYPU/DetLBsSwR
8oaeaAovAeediI8K3hcSRq7edascsLA1TfCANrqSrjOmGwugpJxBvfGJa7Qp9trwa8ydoLBFYMQ0
SUBoz78r9XeKU8kktim4DOWuz9eSA+6GmW2juG29ndQv2vSuMIenrCvvaqnfzxlDpZFJJSTlTqvc
FkhZCMYk09CAFc9zB1J6vJ+BzEcFTyI9WczkIKiBkUIFLUF2XxouXdyAAdM3eay70yxdqh7M57ui
zKuBYrOOq3W2ZM8T/t958lwtk1+1e81cVzKzevQcB6X1LH4oiucFK2RhiLMEg7zR+c9qMoKQlWRP
AzA+zOqKbVCbJ3SwVlO9Met+1XZnDDTcMhl8Tf/Im4MxG15qlq4mlJeya6ApgknnrsZE+20i447V
1CZxUF0X47CWF5yt4aQUcXeZmvqK/tKM7jKPvWfDpBhUyQO3EUzJPbhpqyj9HIFyS1JckYzbERR+
ZOUutpJLje1EvGwlCFb6CYM9LweO7hgZRhm2q3ALBh/dgGQZI6BY1wGjr+qhp4ftVgm79ShMlE6d
nQLV0wknOFWFH1v9ZmDW1iexnwNWyNopaMyvfgzXSeJsSrQ11Vj7KCOg0xC0Iga0diH7ZqJ6Zf4w
t9pVIsY1JaR92/yUq5+JdT9DZaBJ6tIOAZrq4J9XuLY1bPvYcOcr73AJARO95k59thc0mZigGCsJ
PoIkHZ20P9YMfpvJL/TXGfvdJTlYyN8NGwqhe/pld/YiDopzUeI/UwRbUwGSUINsNyp30h9lIXZO
FtBRYi4aBgZ4Cz56NUVrpnSMqlwHDDqwIKfDwuEoFBm4WAkIs/FFvjwONoSgBtiorK9K3phevrTT
i8xKBBo1MSQIx9AtwgqoVLHqIsltZzRIsH1ZHGuliRd0j7skdrMJikkBMnUp1kLbycAczD4GzsbU
sgbtm0MCeK8yDVrhtkm1VWxp+CQi81fAbGwPyTytUYFCetBPs4essAEO/Bk1e4VDjdLtpBJyOn2i
aeSFj6aroRekyRcD1jXEHeTDVeSzOuOtq4p1zDTDTh+L+dLJAMwjx+VlgLHaqzCGnRK8vcM6phnZ
Zy9S0aJMpMHFUDe5sM+R4TyM1h74VgHsuU52AkXzelqbrXkcCNBW9yrlcAIzuKJJ58k1Ys0pqRWK
W4xNQM/mcebn/etksD8HYDo4jozaHxQbXVWGgDXrXm28N6Bb++m5n8pATixmr+fMRjbT3gAOUvrM
HWK8I6/kxzHbVcudwhGmJC/dACo+fXdMfVPXJnDDduNYMt25cVVB5cwBfkoymw7Cz51ZnKuMZTwZ
Kxtcv+xsZucYWti1dRaK0ZU79k+2AnoTjL1XZfEfOc13UfxQMF9nL10PRGEAgLJedFESIkt/6aOX
kGlXDyy4cIqjGb3ZEVB4FlwPfk7gD7OaAQ3VbFHZfk5BepRY6FTZcm828lMBJn4uoBdPJXE5dd4K
iYgYT1kb5JPpmf3ktga9Z6OtfrWjuR3lA6DUGLUYNB6gDqNAapZrLdn342+lPSb5UZV/2WJapxWn
8sRQsrtK5oq9qnPsf859s+1qLcjSC1hDfw7LIxWAq/PecINpswejRpMZGmDvgK/tGR6FxUaxnGOr
Hsf2d8NEPhJuj3i92aNjGNX+bG+Ndlo11lNvv9Fb8tJk9Brz2Si+NPNhTH/hG+bpUEkiko6h/G3B
Y1hw3lE769ym93WHXUr0kLbPRbJmRwUi5GpGnhyjbL4XeIIl0i4TFlg6IjAYXLRVXSYuEPFANWVp
ByfY3nWl7IoC8EDRpf6QXsKq348lPA2wOCYw7wbspklmQjFlOs6vcL7IWQkOFwBLFD9GywO34cmA
jmR7/K2N4aGVz5L+JJKgpycMlWpKxDaXdlZIT9g5ZoyQakDsV7mUYrY+hooTZ/xTwc1L5nxdDNOh
t6C6Oezf5jV0lO0UM2XtQHZKLNZcluHLhCuDId3V0lZKJlJhQaJ2MYZ/Keh9o2lhaTcVTox5Yggh
Ruyd+dR3ipcQm7sWZnjzpYs0KEmteoAuSVtiAgWdHf4A7r9+ZEquiOG+JV+LWlyykMMtfGiLwiuM
iDxP9Sq2Z1rRd7S3/TACuoLwnvRuG0ubdqhAhTtwNR+cHGRoWa3NHlAVwOC/p1z6f+rU/5Zy3Xyt
qo+HrI5HOr0jeMUc1jviNc05VodNJzVeQjCGabwRWtDUy8FWfrX2JxjYlZqbnlWNq3iBewkRqwbl
MaUGjOw7HEZWC7QIsUAglfxGH/bACpPpnNa5XyM5b2b3QwlpNVX33RVLWJOgMurrdVjxVu3m5WOm
nHuED5ZeeHal+XI4e9SqnwUkVCdb1kmEKhVDg/mMYfq6gsiZbAU8saS/N0AxaTMeRPLTiDSjBZkk
DY95/AGU1qjHnTAvKedUKko/opa0B+uYZiDS6OaHZFYQ2JgzVBk2iQLqdLdDKUhZFU0CpXzdQrkX
TKdbQEGEg6V9W5o9mj9kQtCVrepFlpC+ppV4laEdpIPRRJeewDXDBJi6tdMcHePUtl6fnNVq2cjp
dua9d7C5wghUsVRtNDVyAaeRF+zCOgjzrSo61zRjbyGcGRZ4TsgWtg44W6l93b4rCcpyM6zUviKK
A/mESKS968NFFJcY/hld2Oraqk7ONUA5FDOc1lknGQmoHUgmPDVNPiT5aZHeODJAZApPI3Oqx8uc
MieN1nJ4XDg82+bBXmwvUgNpWomL1R2baVmF11mLvI+Ws1o+Wsq9kbU+ZscrnSF5MhwH67WDl5lv
J8KaSbpsKKzkKy4ePYGM974kbzZiExm0/+4hFM+yfI6j32O7T9KXEG51wlooWH+acaqj304Ll4oL
p49Vm1wdr8k1CLg21H1GWvgrhJF9H8PCmSxwyxih+QNExLaQH6f8XDFXt3AeAGjr24W6dVRlbZvh
BVNuP3P2GGHYWbuua+D3qnroq3hbUv2EQMSr3AQ5xetxZsYFzXPVvRXhQ5c8KYWzgySEIKD2GE7D
qyTX+5wtXVkfizmdR7w/cV7A5s0rMT7r6D8N1aPeEyFkiAxxtQtBf2oJDwC2dCJFDwC83A6a6Chz
CMznqgixKptWY3iace+sQbo176FyGdVq1ULEcCz0C/QnA4HaIoEtK2cHvX4a82CYXtNs9qphh1zZ
1SiUtBUUlk5gVLRjyVbU6jOuwys2GRx4eMxYN7DZ35X0MpBeyLx95wl+F74jvXhvw73GVFi9p11C
uu+rAIn75Wjoh2ScAtt2PBRAenk/c34U+lsK02FynnX7j4Kln5lUfjRWF0uPnkrI2gkyI2ig9MjA
e0MIND7mBMqoPyO0vQP+UckRdZjjoFA+wn727Yk0AFS42+obPQ5m0cBk3ysMMXOT2rd7ydIKQnQG
bm6A1I4Mw9g92VK3lytMY5q4p2Y2w81Cel0N3WuMQLbpDHCw4kB3EDJgSmTCQRx7cJ5F70ewDjq9
eTQHZ4um/knA6rdmUK25V5jIpykQ7xTHFVjspNdSXJAKwf4fzHsD8n8cnq4sGsRTQnvdTw6zOcJ4
BFsZYYFiidcQmhpqAHFN5rDVc6RpHQP3LaPJsyFNWN0ukQ9q9TzRQNPyGaLI4mYhGTlcDsW0L/WC
T8j1fTpzUI6bbtxeDyE1b74SPd+koeZCOf+/nJ3ZctxIlm1/pazeUe0AHIO3ddVDzMEIzhQl6gVG
TZjnweH4+rtCnfe2xFKmrvVLmikpRTACgPvxc/Zeex12GCLko6GFUNJtsrBkLUW8wfABsuKYjsig
/cM8X/VZeBvIEmNteu26QHILRIXtsE3ifQZ0JezLh8iW+wEnTNyNN5F0r+Cm7U2CdEoT9tbNh0WG
x2AUp77gfmRFCgExa+/FwvYTVSxQ/UOMwL/rPk5dtAtK9M1PZPY0JjqbKngscn2wQ5SHgHB+s539
eggl3zQKcS7xZeCZPhmMhfiik+43vfvvJLRfbJNvUcXannwtnXY+hePwjsXsJgLTM/vUoS5gCDKi
DPV/WCL6DL+Ca6AG8deYy06LZd/mc3gU/fKchN8yFd+o6Ntff9o/6bm+JRx3i2rRz/tgwwq5yimC
LhJl3dS/6Y5+x4/96jO/GQHIPJymtmCk1wh3MyzinY6vKoeoIv0ttR7j0WYwf7Q1SuPhSrMnjia7
KYKb9rfxu98xcb/6Dd5MCACU1z73IJ+QPsqCw94xJX6QdouS7CrSCtcFKZP17UyOQorTuWevKh12
meo8NCekrjNUhdAR/7tev3u5ED+0FxOMYGnOYPyUWHtbv1vS3/QX2V1/feO6bxqXgV/h32C/OmG+
X7Vk7NKNw5d4QBrxyOEZc0h1ogAiyqNYV0z9q/RzWwCqtzdi6R9rdpQlkZsWkxp7wVZilZ7xLRQV
x9/7qXlxY7nz/HEnF3mVNNM2sV4kCvHaDW9V/UE309rE6bYsn9slWOscN1xz7PtzZJ6rod1AN1I4
Yu3htsuydQlUpKPR3EZ3bngVspqypq0b/4zzr23f52KkvQbbhjChGUMZq3tfYwjKl3XQvIAKKSLc
bFfDBJFbbFCBjGVA8YhN3hreJyyUM46juS4vnYR1ZPWrC2WgHRuqitc8oVjMEeoC0CgGnKFJeD34
89GSKPovpI5tWJyV2GJilQt2xfYmqY+9idYeLUKHPsTslocMEFfOsaAeMNPbR9nkK4BueFRr8y4b
6k03Jkd0wpC2XgKXsj095u1VQ4uNqKU0fl3mb1UdnxqMPm2CfhoXI4QWx917+qzAVdfkGjAiOy9L
etOlKbsxdTu7qrYznpVyE884wDV2xngf7WLPhjYVcKmxvs4vmXSuq/qbW7eHIjSbYry4+6+a5Cnt
lpdcU/z4+AZ9e8uRc92k7DjY9PrqacqvnfwaoShwpyjbKfPJLe2tEdlDMHxVyWfpJJtGA48rAxof
GWetfNU5Yj1XB6t5GIJms7jNN91Xh8FaOLO9BPKEkBy763AuXXcLz4SDvFxDVVpNfnm3YCbX+I26
ad7pOqKBVJwxvH1PGI+T4iVEWJAUNZm5H3IaxOPFXglIMVgy2kjBqbRvkuV6oHrsTPzOs96brDup
6muQ4Kr1ys3stluDr2DU6kYm7tUQu59Slw4Ewg0lvlqTi/eYWK3eA1vbELT+PsO3BV1sbHYKvkZV
yrssEL+Zg/zJMOf7I/vDQ9/m2cQtE2mqjomu4eMcJxsrREKS4I5bfqdw+JO1/C2XG1pr5QAR0qch
f1cSM+z1Z4Wt9a83ij8Zi7zFc6ul4pBCJXWqxSGLCcybze/Oj79et97ycIPYTiWdXX2a++txemQH
+M0L/8l0y3mz8vvKrXUV0CkfwUNM0QIZDIgcYceV+N32djnh/mJzeUvI9YKq6PPF48Li5GjygQxB
n3bZVQayJM3eJWJvqpB1Jl0rGf5mWP9nl/nNOl8ttgjM5WN1yasbXCpDPH0gAP76Ov/Zl/ZmTBXm
SVIuI9c59gRJ5KfZGTCgAqHTX/76Db5//b/6zpyfd8AsGlDSei47oG8uK/Ux7dKbvJGf7JgmPdG8
KSvrYH8OppnjbXFTRh/CjiPJJQkPwx2Upc3YAA6LzSFvONGK+pPyy+OA35Lh3a6b7G2WFaeKavo3
v/GfXOW3UQLCN7GImplRIw5DP2Gs4NdnXTzmyYtuPsTzAGUtfllAckmgHyqH6RNYIM2GlaVRdTVY
O3vMSGEtGCm9VtbnDAj8X/9ul4v+iy/zexLmDytLH2U2dLmQXiK6QzYRQ3/wr1/Zu1zxX7z0d/X7
Dy/dcg62R8mdMFTZXemZfVvGWzXoo+ObfY0tzbKbVV8XG8D1UH6gcVT1s8IgZNPUjqtDmOl15n+0
M5SUtXvFtGkVJWhSs3UdfIozVu78sb2ASmhr2jZlBpmgAoewhgUV9+C0BEi3KD/04bB1k5c8es29
Zos/7tCY/Lk28yFHblykdy7D/IqY1VF9jCK57tW+SkE/LPMnOcsHUqPpEri/+Vb+7PF4czowuUri
FiT/yS5qmiDFegYYTNgbk9w/9Ov/8Xn+z/hrffffX3H/r//iz5/rxnRpnAxv/viv6/RzV/f1t+G/
Lv/s//21n//Rv25eJ4zv9du/89M/4ZX/eOfN6/D60x/wlaWDuR+/duYBP3oxfH95fsfL3/z//eHf
vn5/lSfTfP3n3z/XYzVcXg2IZvX3P350/PLPvzuXyJr/+PH1//jhzWvJv3tXpcPXL387YRn6Upf/
9g+/vvYDTqJ/IDgMPaVsIWzbUZezhv56+YkV/sOX6MCVCnxb0fhXPMFV3Q3JP//ui3+Evu3gMnBd
5XreRevQ1+PlR1LxIzcQBEn5QrmB9/f/+wv+dJH+56L9rRrLuzqtBnxNzs+Piydh+8gA94XjuL7g
XPDmDlkYP8kQy816hyLpulndrA+n+9Pmm9oc9G9uQkf8vCJd3kyimvAEvzlfxb9ZKBYQmYs92gk0
0MBwTvHrLgh32hT9tAKnDlPG5IB+OyumfrpINp9t+pC7EDftsRBRkN4sOg6/RXltf5v7qr7izBkf
TWGC3UxS7FMYE6QO2qLoHpdlmfcQo5o7YYX+yTeO/FDpttvXqpEMQwbYYpReRnxM5yH96NsZIWy6
sfz37lBAnA1l5VymPHPLLAIipFm1KY77va8t+ajzbFS3uarqjFNiRocL+tMcbWJ3aqajiktyP8o8
Cz84Y2iRNDk4U0ezwSwXtAu2r6aO8L8OsQeWKIos6W6VEfa874htCNamDx1n3dmAvrfV1DbtLm7L
2TtagZzCB0cliFOilOyRI5rAAP7a1Jc5cA6r4OsboePo0p0pCfGsolbwGKah3o8PhMka3kLN5UtS
L8WtbkNProwOwZNUMOvWixOaCMzjd0IMUWDXpRdG2VovMQSFoizmYF+6MtpGTpck60rHwTmr2wAn
u28zUp6jyXd23iTRUqpCmi+cnz3iERvfYFCdMM/cJTqycWBnOJAgdQRo91LLFI+1Vv6t4zRzup2r
msreWHgXvKSY7Z3TKmuiqSaBI7he2lx1Cm/32iyLjczZuEAUSz+8LxQsBnz3EF0pJPthK9GhOLus
EJqU5DxpboNFVuPTUs/0n+EeczRSQan649AM4pOwR7MXUcI24ZkMiXPVZZR4XdaFLwmpiIAuoljv
OXmaiylXuGhEOga4WVkP95NuXDb52k+f1BB0AGsdq/qsG09/mRK//UDyu7iWQZEeWi8O6JLnNE3G
eAoCWut4t9k6fHJSiDN8yhUtKDVP4EW0SUmhLZP2JMcYWEJaBM5jU5TdLmods2wHU3ucqXTM5mJ3
7V1HlAoIYaV7trIppDUSE9tAA3yKXr0ynT/XrQXqXoX9smfaBHzJDboSnNWs/JaJ18U30JZ2tMYu
WL2WS5YfIB66z609Km9ThFH9tYu8/jKyCnyGIHUJzaHTwWtMgNyy5rxQ36cdAIAu9Jx2aydBcEtf
xDErkYslW02pskGiixgbPixrDYHPjbLX0LKxKiSZVe06Petr3/bcO9h1laatltCy7ey0ug57j94l
GdPjsFpE3HhHKB3FtTXn5pIo01iffGOTJpyXk938pnD9uVYJpAxZZR3FAu0KH0nzmxKztPNBSJJ8
VkW3qYVA4/27cNtfvoPrh650PCndt4bRvs/bbsx5B+g+3RIcRJwdftiX/lj2f1zmf/cOl+L8h+JI
NaN2y4Z3gEaf8hkCwNL/i3eQwgl4rAgJeSuetZe453bhcD8ivPDkganIb97he+DD/1R2oWN7UtBc
9+yQDdHx3gZCxA1Z2G4GHLgYajlfJ2MjHhdoGO/TWKIlEx3cPT5ZPKydPKyuK5lGIMQCUAFe7LXw
LfvM37XzWL6fWxvhSB8Ls3xAwynKQztXnb2PvFTMZ2GJrKQtnwMT+esv6ecyjE/A3WOrIPCUHcpQ
fReB/XAZ2jqfW79lrqsW+yyGL6HKryTw0FrL37zTz6et/34nRKKeK2RAoSDeXHBL2n0iCosYB9M8
RWGXnaZgua84LG3++iP9+o1c5fvSc1wu/M93Fg03v0yrBJXT6G9KyBmurp9TpT/89dv8+zcXOJ6n
ZAATxnP+7SGc/aIOUSESGO8XDOxEzcg0fJkr/2Dp/Dfv9XPb4/LdBS7BGuLyH0X99eaBTwOAdiJF
QzGG8xE3f5vVKLeWtdOfkmD315/re5rBTze1H/ChhKtsDr+2sC8f/IdbIqcNKsMZTMBcukx4nuk7
s0coC8VBiIDxoYuvwvLschr5zRsr+fOi8P1zhnzAwJeOzx3y9m7UsunipupcmpfeyDRzQotgOlWA
hQ7HGAqfmt11bYrgi1NYaFiGanlw9VRvhx6KFAk7SQpdTJr0NqulDzXPb6pkndTRZQrmjdaHRpcF
bstGwKljSzxl9ti8M8rhbvHGbHiKTGq/REvPQSj0OWH1YYluEdYM4kDbL8Z2ZSG/qLYYjMgplQzN
rXVGctA5a5bhWIdUd6sW6u6notGVD//V0e/8JpyDNdYZH9lOHz54Y6kvM5lAVuu4lct8VYpIQB1t
tPg0NE16V+QRcWWWG7Uj03ALzFkTwPVyU5U+uGP8lf2BqeosqlGt4llxho/N0CAE8x37Ufdo12B0
NY5/pea4fWwX3dXHGQPmzjRW/yU1MRP6iq5s6SQVUs0Y0fJQ2u0qyS5zpZ4+a7efRt+9dqXuUVVR
nIh1ElyO33jCIQgNfhCI3VzbzacstQoa33gaKTxNDvK5Wdqe/DWnLa/LzkyvEC9rKHctnYe2FffK
7cM7u3OQIgXSP4dLBE1oopxax+WYZRt4oCC4VD2VzBEHAV57LgKQam3bI+PN+3q+7q0+1nD8+smC
ShldGCEZPXvQPg7hswwxg8Bs3KzWj00VxAlN4zB/UYu6yljvANDN0S4JO/eewlA96oo1fG/H0a4o
k4BcF2vFbecGz5ZvR2eLDMQBRdwYn5sU2tcVF9MB7AQvdA4j4NZQ+UqkgfEcg0zKqifNU7O12tyf
d5XD8nEeVT7VK8dJAu88xLrYL6FvPTfOMjEdG8d+O/nZyEjTQHK5o3gI1i1IoRBhho+qaEjr7noc
pgXcinXh2bpdegQAgoJ1BMrb7GYIkOOp5Ku8VUnYHnWk2DyAWGvzhEYNNqPm5aDGJXaZU6sUrReq
p0EyBB4viWndUPkbCOzaHLy+5l7GT1yHu9jUChRpkWqgViIoyLydkmzvwZIqIC+njnBudR732edJ
uDTDozkarIPxsHc8+sLLXvvaUvUJdyjawmqpLvNopvgAkJT35OdVl8LqqXowtqkpPbRVXfaxXYas
GTYSCD9hv+zqe8mZbEYHNxQuqrgusI5VR9blpqa+fF/lqpO71OnRS0TusKukUY+JhNLtGYmNzBfO
8OoUlzmENeqDZXR3NwvlUz7L5ptjawlkvnR2aQYVNeu68TVsiQDx4hTSzjwX4QQJswCBkYI/0jTV
Iqa9JrTe0TNygPbrErZ+FsNhqkcVPkQRsAU0ENXyvnPdC6m6KZZX4uKceu1FotoFevKueqfBtDqz
6u6mPho++G4SvhrT0r4J5tFFDzIMd9OY8XtYXgq0pmvLKyYOtvUKXca191VPpOEYWwrijoyYiTfO
HFtbyC0JACgWuWmfL0V/lguAJKBpr2UHycquMrBHqR+FQOBKhWw2CBnoyzIRej9bWLeRNkfpO5N2
MQnfvdWBcYysbiNYxNOtKET5DYRMSBCKq9XDRM8ArqBqCu9E+M7s3CZB2ttb221Ss8m9bljOnkzR
3beAqAXY1Vm1B4sJCjkSiN3uOWHq9rqzs2J8LkdPR3h/RSFbZAlpI2GCpdDxRpZoglUSAYVwZmjF
711tJFz2V5HNDNQGTksgTCRLR+XrxN8NU2ask5sFCMUTi2IM5Uk27Stci3sn0na7D6C2ffFrSSpF
kDndVdlisFqPxlqAV6pUriagiQ+JCEpkNwoC6RKV3jvy172tyarmSjU2mOB6jCEthYN5DhvXX852
n4pryyzz+NR2IgcNllbV3WBlyX503eCTHm28+qNqEmfn50uDlqpOQvddEdLXrlDmkBscd8GhHojX
OraRrbttXptF+ShHTKMfOftly1UBeKbeBcPiyLtgkERuDFGr251MnTG994VfbkU5iquRM6D9sRgT
uyL+xGvlnaZ+PLc2lCJOYIs82K12ooOjmaLEkxPf2LLyH6pmdOR68RsU/qGNbJG46MFis2vN7Mev
JEt43U0gR4PWojDEhmcjtoQDU2DjPBMu1XDQ8rFnBDCtD/DDFDl6k+3i0YgA0xvHqh/LZiLfp9JD
WtAeH70JyUWt7opYO1CtmCs3V2YugRYTWcMUwx7iER1X1PVtj35dZek6Nn6xI9ZIwJIUIdhwy1vQ
6MIkjx4mxdNymHLf8Q/sDfAlaLyUN53CSA4NxXtfxg7zooymgwalNg2HRdvl+9jSOCNZAIJdLFPo
cVZoMqTa2XRsC9/mKfG9PlnlToI7QXTj3bCkU3Aum2S217R3Y3uX9zPErNoo90EO6Hgczo37pufp
i4e0YwxgovTRzXvBkSByt2juou0yhqUhl8cv9gG2KrgP2Uw5AqmccYSXeKxgwWLX+4QhJkTdhfyj
TuAwOOfKv8z94MxVD7KWQbPNx0k8lolnATNVXPdVLzoV3HiuiR9IUmXt0c1CHkGSPLBM29kmEdOI
xAfFVPYhz2OlIcKCQIW03cK4tmR4TuNe0Cbqig5OvsMpauf4GU2CoXL5rRfRGTZTwaymbDLkdiab
ryZBN7deKK3mfCjKj9ZcFDx3U6jp6fQ6Ly70N8iCdj7LrdvSAP1kWbA+S70In0ZVIw7SK8b8XEYa
DWMaula+sbuMJIoVwm4L8LEis+wObBoWnyh65SSPMcFG+PmsB6jzm7krVHjj20tWnro5BPMehiFg
ApDR8TGLBC/RTYv3YVGCPgTOrRo6hnBy1tout+HfV6mHoxxK61Wf56hvWj0kUMz7HN5AxFAHLEwN
Kilcyo58DdSTygNgVwaNeQr7qp8eBTpqO02zqzBuuw1YyHijY/fQCrjTiVzyPXqJZBcPBUp728e/
wtNfrtoROX6xzDMgQjpvRYgzclPHfghQthD9t9aagpVziZNCteTt+8KCnmy8PENND2V1up9KDTw1
mpxcHUYvGG4SVYmXsp1hieX12BBWxBiiJGdFIhFnQr6mm0sQq/Z7WSA9ALiPnLgkjbmvjX12hr6j
6k3ldBYGtvE1smpHr+ZRFZ8yNlcKA0vFxyr30TzXoJfQrWr/LsMOcDeT0xG+6nyK42clyAhw+kVl
bGl+8HLxJ+4St1m2BYl3FBOWeLFmGYZrOtH9/ew6VU6mTe/j47RDmg5hVm+V0jDb2gxj1i6MLLz+
JlnmYzNRLu7qupmrK7lY0afSAWWKI6qyXjhGjbiA0sZYj0GVhHAaiZRAxasS8zpkUW6+OEEVtZ/s
DrjdbgxKa9yIIu3KRy9PWEKGlqHE2KmEWos2LsJ29PMben1q67g1QPJ+mvEhOZDgRlNyTigbYa4M
TcKjZac10VEyssIzO8a0LhIVZxCV2/ZbJZHph3Q2IWZcsury04gQrDKVK7eVgo27MUtnHXOD7jKo
yTbOVBbdzqkonpqe+KTHtqczBNB74gEQszuUtwvpyxOPlDIL0PRxWSAcxxHHjXwJ7rWTtVjplz68
CVuASZwyvJtRGM5QsiQlKvWKdzxy4T5o8vDUq8bZWWFvfbNjnqw1S7M5aqEifeVFSStOy9y4VI2m
ij/7shn37bI01rvRzRFIZnUIpRwtDEkt1KhiZy+4PDbEjnnTc6MugWW1ykKY70Ox7Tyrx5C09N2m
G6A2EuEswi0zgcpeD23t7JHLwy1Nl8XEKNQThEV2X4p9qZHarnWBdOMI7zJwjl3WxtU5LPwaAiU3
7Ye0Y6JMONAMGXhYxroCKLXoU504LmlAokuOHKoi4pZ6V6RbO9PmM7tBhkNmKcHwzYlwruL2cu4C
rMm7VgNgyGIKGNkPGvFD4/eHJosT/RCioqA55jvZncmK9lMb9NO1y4RhHwW5ArKqSEBx2jyqz6OV
6g9iGi48nGrWI9ai0R8uKuVhDrZ6KbL2XNNFDwiZa7LyaahC2pMD1zPYAnTMP7gcigkLicrpYZ4K
996ao/5j2Nti3iazv5xiRn2nySvk61w6cbeOZSmq60VrBI1OOnTJgx8Jx2ebJA9r5V5CRq0pNsCq
pZhv8mBAeiqnTl/OJvlMABT+jrSZus8NjrBby+qq/kjXMQflIVuS1pCJexDCdouxo/zaa5PlxcM0
CMp26PC8uSn5RYvps/fZYEOxc9l28S7Soyd1ZlrI8x7Yf4YVdE9Eej5ibL/2yc1z+6A5u5nWQOoU
dfyA5+mxVCMhYEXOH5XCOZFPw87MWfHQ2HO8FQIb/+iGLmNPTGJ7RdLgx4zu2lNjmomHKwrndTsU
6X2NcPy5szmyVosgJpJe1BY3Sk/gTVpHL07X4FmUdnsKHeKrEqIFGcw2cYuSK9HTe+U36beCmBFq
8lnNe1zF5safDOdykOTzXtrsiZvKT4dbU0tnn3u+3b+rpWeuEqjpm8UOnWXHIwe+upDSX5fa/+z3
jnWd01sn9C0W1T0laf0yTrZEMsyHR6/aUwBJhuPExZgYBvE0eJw0GQqR5ORJb+9PM9hx5qhn7mh7
o2uJRq8e23vXqe0nLYvHqKJM8OhuQGCHB8W9Udj9Zhbt8o2Fxr7KlFZyF/mJPhrq9wqralW9B8jY
JHteTd7kiZvjZuoCqKVT7X4ORQBhndjAo14Cm6D4ptfkNXWcRaJAqpewLa1DPTf0qKy5Hy9uaIst
A4YQpsVAJiAS7AHvSst68IwrW+0cTpIf/GSQ9dHB70DTvPWrqwsLkeSTqFMrqA35vZWG84vVxeWD
38Jk9awY1BTDmrMmaoKbzg7smzr0y8Nk3PyhiwZY4QyUiAAo6tuhx+zn57D8CPCCZ91z3itxIvn6
4zgidxoCp/cP2cz12nATeJCUE5EH20ZYihS20LZWeuYXWKdtFb1r/ZkMFBtfo99FNtM/Q/3dOtkp
SfvlEDMkOHYzSiKY5+4Ad37qr5D2z0+KUc59YttMWABlRf42TcuL78Kzls1EH/5xLDRQ1IkYj/Xs
T2VFsJbJD7UT0bGoJaLjaERFV4+23tnaYuMJTI2Cm/895ZuSiLq17IRBPmgUyN+6J9+EdDl7xguK
6pqGUneW48WW2TA+jBKTophjXfNs04B5di7/qFdIEAusB/k+Z/0wK5sUkZ3bGLXRfBHkxfjOROyI
QuE8Qa3+Gvc54bFVU30cvR6fZYhVqbfd6bpZRkJ7KJ7fhSYPsJvV5D3ZdTCSYBSq5r3pLDntrCUU
xR1fB4/P3EwGQSDhaOthDAv+u5TWLagyn6HfpTdIHTCHhOs5dWAOaTYIc0aJ6b3WqbRZjOmLbjqX
gwXeTqsjB7MrnK0wucA5YLdI35MuyndtMrEdDe30eYr8caukf4dFOG7XfcNJamWjOTmPE49OYAlM
vTxTd33lhV99Q2fKgDEnedNJlg+qiuQHKOT6gSYYZ0kFyeAU8nTZtCt7KH9Vm3OETkaHYdzCwIZc
giV9jNSS7To3DbYKB2e6a5hLZ6u54CbYdsyT3BWZX0DjrdQOzt7EEHUdul1873cGiXHDJJ7qlzsP
Bx5JvI8RzvLmGZ9LHGTlXtgNEZw1Q/5djhFq7M+iaNKtKq0vALaRcHWcx79Go2/ZWyuCf1LZGoxV
RK6u7oKayaQdiuSgq65/RZcu9yKo0bSSQmMOZrB5a927SGMtMXX3jtXYt3PBhVO5GPFwlHojyhSR
Ywn0/UbWKTzstpWoHEXVLx7ZXv1T3YyvQdhN10vomAc5qfS8GLmwytqM1q68PQZJbr+DiYYC5b6k
Ht8HnTd+WNIqCK4AZc+stnVbX9OTN5SHNYcmiMvJ0Q45x3J+wqjH2VBf6bDSWwfJJmEXiDa+NBSV
w8pTsKmnhltjZWsxbkK6U5sFgfNA+ySfngfq4E9F7XMdOp+j4zYf3KTYJGGNayYQnMmuq7Cu1IHQ
DGigCdEGE3rnqr1OdMjqS8kmiR9ZTAU8wE7wqCEWup2TSWEZGV0WDvDlNVklqp0IoHKRwYTTEPRr
ZCzE+FQMaT85o0a1WvR4ip2kQI8TUeu/5mPm71EO56+WKyEYBxrycrRk8NQ5PBi9T1t1y2N5nyd0
DhIXBp+Xzl50VN0ovZ3qU7TIFXWy2gXUQ9fI7Zx4FV8CprIm7j40KdAtwMIMwQtVRu87jjxq7Yw4
LzHUhN2zTxMWj8GS9e6DWzMsjqZMHn0CJYad0FZ5yY/AsbB2JwducppEul8NhaQx6GqfLNDYhF9o
aH6tnfI+SvLUu+SxOrfGS2t7tzCKL7ZxEBWP7iDHfdo56Te3yAk2iPqIwjO0SkzLQc3EeWWMKs8Y
bTOPRyGJl1XbexVzCr82r3GDgZvAnHF+lhF6i1UUkhhguxX88HEsbPeIe0aM+xHO2LQOdd+VW1n6
I05fOQ44euOyy3YZvIMc+HfJfHIQ1hThYOq7YROk8TLtGDBHZsVAMLoOY4WxpSdeuN/nVeGerXRw
XLI0Y6MOGPqXGWerT25O3HlkV/ahST/bNMendY7h+5zJqvU2EYy04OAaA1YBnYr/isQBWXFD5eQj
1CvGfUPUcn4fE7711PglXueRO/s8BiO/R9DEIj8qneN86zyaLBh5ksbP7hwVWMGF4zrS+ucrQ6fc
t/oVnz6g7tZt29eJNt3yZeCgBTSauvdYsQYSCohgYCD0wHHubeItIdnnlU1YMtXuIZau3R8UaGVc
X1W1lZZV3naR3z8C8/Pom7fC/opgLNnNlU3UhPIqYhj62W3GtfCT7FzwvV9SAXw60Dbpx96YXstp
iJZ9YcXdfR9je9RICThGdWq5HSKR3lHW6ZvK7SdgEPbc0FAQAX/Ln6Mv6BQv4a6Zl7trZrUxkugK
1OJe1KWWJ9fDjJr4ffRcuaGAZwGT4oxspsaNPtCFfxgdHmzSWMLpuVwqSsZ4SSxKAzsun7vR5Aab
3FgkELgtzQ0U0z9djVacPacd7QDWZt+qQNJGZMPJ/hwPEQtzkJPoQM4SE6B6fuXN8miL6Kd9tBar
e1eUjcdkjR3rqyyz7K4os3BTsVYMe0KUQugIPtrwMgRlfsJS3TwOZpF6XWCod86pN6pvxcDJlVRR
eG8Ynvpe712xmHSnglhmuEGbcFrFgyoOc5WjfannAC9dmUuLr2aq93mcty8IEr3raLSao0CT+Chc
yAdtVkz4IL+qprHuS6snLUgBPAAc73W4HPyCzsFMAVqs/UoQvO7ntvja21q162nOwkt4ZkR+Xk7u
xvssSpoOXnLB0Ux03M/MlNU7uoK3U1I8kWSAw8H1E+KONGJFriKpFMMwjxw0moykdTOQ5+0HyFSw
lZ1MRSPkLCKp4p1Upu2uGrJZmiMc4IqRAZf6Rg4twZTVOGUo1KN8ws3gLFZ8EoiU6m1ZLcNZRhEN
Pq44zA2m6XlxS+gAvuWKwdAGTQueyFonBDLNeBpZ2+uuOQhmhg/tZdONh5A7z1dNjr+Lp/sjgz47
W/eVgxeSO1X+H9LOc8lqbNnWL3QUIW/+SsuW9wX8UVAFyHuvpz+f2Pc2q1Q6S0HvDjZ0B2xS0+XM
mTlyjG1QSuiDcKPIT1USpretAaN8GZF3ZKp4ve16cqPRPjRi7oW0mPrNJkLc8EKSWuOLFNGrJHRJ
NdyWWU1njwYIX4ZBEWZk2GCCTdJlBfQp1CPeIgldA3Sbxrh7zXNqFnZhdX6wL3Mw+iJ0ZNm2FdyO
Uh1Zm/t8Ilf3rbCP7lPKc4zMrGkzlmrNvIcNoU4v4nDIhE2SGsLzWOXireh5Y2GLCWkjLSogxEjF
cWpwkXWZQAdy4OskH41XRZxS4Z5Q6/JWSWM62K3a3RFHiTRA1E160deS+kbEyQxpmoTiErWu56xq
Ruo5sUL3R5VUxriXExPeuNDzQvmpIBSTaIqVJORFAKhhrxF6h8KRp1Ml0E2ULU0Bdx3rrfCSuahw
hgZXKl038fDGwknIHFZh9C1i2LacBLLwSFE0prjSRv5I4s5QHrsaXT9enPBvRFJFQkALy0msqaGf
r04sLzqMXp6Xe6/SxqdQC9pJg7fvn+tBCTb54ClXA+nqe6ro4Tfac8oDOM6kPBpJnUcHHwKYN6lH
DxPsIDnKxB2McqvGVfiYSkNh0k4e0Y5DYsJ6TETCgeu4Frr4AW4Fw3MSMx55G6OXN+yAMMBbEJeV
RSIx9WKRaMTQfwmAXuJj3eU1xZoE/+goVgyLZkMM8YZkWzk8C3oq+Q+Vm0QdW9ZT0B4ZVFL6mll2
z20bQmrg9kH6XHW9RYxcmWTRqa4LAm1NpM13CA4I/n2NxhOlryCqaF/ykmMujj49oJmS2WoYjy9B
pajgHvvo0ddy8kqq27kCa6dPPfONLBZ2WAR9Cci3y8WruqNV4SbSBF988JGb49XI3jIuNa7sY5IM
UnARUmXmTeoz+8jvyc13EJz1jRR1BYCuytLvAxk/7NAimdyZnlE9Kjz7VTR6Wvg7XARy7z1P6psr
WPPSXRxl3ledQIjuhd4l1xiK4Jgrqxq+F5GJ2GPjVUHreCWXi4PqU91fCqMXwKyien0FJ0ADNtqL
lfEYa26RvRYjys5xgG4C7aJR/ApmGqClKKEQXGt6+TTohkIZWM8Fkv1BdmGORUnXuCXQX4oUYQRp
xsgbwkmKSCaZlDfJFQm9mOawQJA2qirV6ns0NCU0D1p5J+kEJrJajC85zbjXyP6YG4WS+0Ya4/ZC
J20ispxUDiC9KYXB2w+6Rh/soMQmQiVFHMIqE4Y1lU9DLOX7EKnGH6qYW/7GD5R2F8WAOr8GxIDk
PgdwEZBK1Mah4rwcSy1srqi5Gd+kvDHpU1c10uqlWGystHCjfVeKSPQaeqDsZDUU79tMbvdyoNNP
niBQ/OxWMR62bXBIRl00/qHhTUzVMqmkg9yoPLKC1KqLLdhZa6tRnPjFlSUBXM1Ler60MP4OV2x5
DbTQv8v6CFQh2ypFTI/8X7ZJBZCQdgpgtnko5EK+q4KGtrCk7W9ES5S/SGUtXem9pG2LnL+qoHrv
0vkAFdc2KCghxnKX74YqG9glKhRGLXwm7VZphZBWOioZr2SKUjjENVqdkiGvL0vkg65REjJexEYP
KTPIzU3eNdYh8CLqnTE1aN4rkkcCn8IYXD8uhf8fnCV32+aVdReWDZmq2OWDPPjIvEQSb5WgAUKZ
x7VJ45mnvDYiwb3I1tyCaTR7u3bpSv7lesR+V0EH1vHCM+XKR2wdf3wgSAcB63eheIw7N3kMpar7
poDah4JO71Ad99BuUO58tD2rAzi+9CKsVRqOLeJciEj6jB0tCsnDAL6BcmZYhD9F2R2/yrRZhLZI
pa08kK4cnotRrMVrnwogc6EmuXvslAbEbWcFyk+FY7iHSsgtN0odlpNYeBQ/eJ5J1gEgi/TQkcMk
kiLrRlus3KY7X6DsaSV1LDtoP5nPyehmiO20jVFsqzAA5NZOmvZJqIzp0bU8wd8kjZELOyKKvERX
Sx4OaeyN8dMQjLTlC0l3JRPX0bcR4eV2GVfaJbi/BpXRMUnvNJMgZ3AluIWMVKo8njeiS9wyLdzO
rQiqb8lzmt43RFpkDkqpTcUtqggbL2m96yZAp3KjDGndvugZYRY9M1Vvu4Wg9cdGHlWyziaJNI54
wSNSGJFVwk2ip1npMrq+KE7HdbtFnG2Pv4ju3N6IgovIq6MHv0kpy7MUl5pmjM9U273qJhAlNyR/
qHgH6p/eUy4EnKuuCZEO1UlSA9TzQJQQp9Mhkwo8YXnUcy5GJgzuEqJnFJeEokd/yi/fS1QxEkfP
oHvRQg2n5SLSeFdltYXMIPWt2CHxnW1NqhIppAMZxcshTS5d3NgNTxj9tqn78l4KhgBmGzGlYtEm
EGi40EG5JoJgztjk1hTTxyrMPJVqbH1ZSw6NiR+GD0sUHyickfgt+LtoX9dU9zhw2bQXta43t13R
gm+ExF3xdqWGXhkKkApYmsDVIxnkRYNu/dSL2SPqrlyCrcv6o6IHpLjMUszuhDqNKO60HBUq/QFv
jaK89UpV42x0cLkQ31xKrj9+d8uoeyxrgJR2Q6PZVWk1I5peiefC3W0QYO1yC5AnYpdxeyRzLb/o
RN6vQM4HMvSaQtlBLaTvTeaOcH6Tj8zu+hyyA1WLWpqn+kG96KKgtF7jXiyvUm3sI9tnWZRdqSZF
4pS1gJS90YRUvcQ4ug1bJmhHmCCZ5JbSSqdmaurpPVUIf4DTQozLL4Q9JaxwCUxdWulHv+jSNQXU
QZXWv+Mpb7b7hnhmAxs5Wotiq1qGXaqZmWynMq5mF5AQkqUHhvOAG4hALokZ98eQJ/sSFdtnFMtR
QSaxtWXGxa9A+yDyadH97eUNLxkCfm7ujkfsqJGOoGYa45YTtDGoD1XUdC3kBrZKX8MEX9QEABGJ
vqsQHYIrugUKupMBxj0ruae+qIpobCJD9n+YMp9yKFUkRilAZGbIa1EiM8UX9/4lSrtotI9RoO8C
S6eNHY8LK0bLZei9WnQh//CGUYYHrstII4FOLNMtAXwfOVqeSdeDVRLaSPD6fqlTNXwL+lT5Xpgt
AphJlELhBLKpdpQiT0qq+Z75w6d8AQdLT/2FFGpnFMh/1iKuSygpE/lhchvWA60QEriMDpaPIR8P
dE9Y96QwgYHInhk8tkkp5jeRCyMbxzDUCFhUurhvUWseL3yp7d9F7tWfNBL7g9NGMn4ns+Rpn4dm
/0XOJeghCkGKqbIHgXuYwjODaiGppR35bFr7OjmVwiuwaCnqsokpiZtAtuovJa/Jy7D3I3SkqhY9
tgZHPdhQG6fw/iXy5Km9luxBUnsWzPhqgdC8rCpatB1Hl9x35AnVi9L06pufEuDDcuG7XCZcrfVF
4NaQilE77+H+EZps/z91T19eSlMgOY5IQZ+wVdtfZlNBueCTgX6ImtTcS3oTXg29132XQ5rVS0UU
VyiQP6N6DdMEmGpJOlGUqE6NPCeo1KyT2spvBrR6IRYM5OuEg2sZ4wpn6QLQllqkaFIINTVTVWe9
R2IeusIAoasdo6EgCg/BpNCcwcuJ8sbdebjrAtbVUmWa2BWqL6JszgYEPitHOJGM7ujzYhPdpyhz
78+bWJgzSOF0sjwK4xHn+jCakgs97HUgR/P73HhKxy1J/PMmPqOgTVEVRQV8mUb/1+9mrpNlieg5
bMlWqxSlu00xketFexGY7OivNQyaLPBHWLIpaqrEbW4ZpqT9Jsg4sZQWhmK5QQaWBJaxkLReF4g8
EQ56/56YF3BRrsGRp7WeG6StyQIjAopcn1rhPuw4RB1LcLaqXSFm25I8FBGhLveBdR1C5IaeJOVe
fQV8/XnFJtgzGDYZ9l1dnGPXZY+ipgU2zs7aBzlrDm1a75Rme37NfsPFP47MEsmA6yyXRKvfnHK5
N4QMIAkxdL7pnGqr79tNvxFswZbsYJs5BJkbyyHv6EA74dTb3uk2ksOk26RKHLg8bXdrbOAOWukQ
+Hwi+CyJNADob0NX59s1N+MmKHU+S7Ju++alNlcYQ3738n4aNzMryxKdjbQ8fFxRIfbIUpu07UCG
ybiRPd7IDpwSjHu0/4yb/jWHCqkDPmbzn1GDtXS8DeQJG9PJV07QjM0G0PsEtqenx9BFxfxPX+Xp
PpO6PHbNROptczgGFCW8DRXPEMaxx2on3bjQgl7qNgKXzrNvP/5Ym/RZF/ln89O5OzlXrRhCukYT
NASl6EvaiFsaTnr8dguXmU3bGayIwdHd5Yd3oCx2atOPOdi/Ojt0wpXln6msTF9iSjgqGlIAsOt4
+o9fgrw9T9ZSR0YFtZVCEp02ew01qIsGHwlPFZg4ve1K+12uXiryKaSkj0ForIitfHIzNKfQycMd
I+umJM/JFKQsoRvAGsl5Ktpt5uebRqwhYtNRDRakO7kIN1SgVpiSfrdUfNiYk1FTpCtR1EwOvvVx
5Doa4HHlS9RWQuumLF7zjiCyUrv7SshgaZK3TaffUMclta2VwGPV+q6H67hSUCktxkPlede51z+c
dxNL68FXKRp3CJNB28nHryqrgWIn3V8Ifb9luXopErpr8BLC0ndt6jDT9ibsfM2zJcdoi0+lJeVN
VqWV3pfFBbFE8jwW17JsTlf2yf40ZIq8Xg/UukhA6mrCxrJgNYR5jgTZISJzB2js/fzIP0UB03Kc
mJwdCbkcwH2kmIQwK0fPyBV9u6NG25TdIfNXXP4nrzczNlv7XvMAxncYawFV/WaHoeFojRrk072C
EU6WockqlxmL+XESwdEOYZMqhi0OqPx5wz6PwGbzhDg/cZ+iAYPub4MGcPy3ZdJS/dGMZwh1LdSI
RUEufzek4i/d1EipJdXzOBrZy3ljnybOVOm7s0ilGAb4QFH+aEzWyrbSQigb0uyrol6G+spglv5+
Iie2P9OGR5ht/9wCWuplYNaGMXurSWmMnbEyhE/zxRBOTUyfcLK3hVBowbNgQgRSxVPUDuF0M5pN
DVDi/GR93gCWKhLYEj3pqk7I+dFSniiFUGuGawuBuJd4kHhK+8KRXwlqPx9WzFi0G8uKotMZNw34
ZEBZ7cltPaI1ZkgvdbhLwKOkoHDoAGi+GLm2cmN8PqcE6xKNalNbHB1ys0F1sOrVVgEVeIpVWw2a
Y+u226hP7iNr3LYwwZ+fxE/LZWAPBgYZP82vc1cUBCbpdEmG3Dt7a3XpJu7rhxS9TDX1Lv/SErch
B4hBWUyiNRdyEqZKcBrq0DfDKMyfzA5eW1LlDhVz49dr7DuTi/lw/RARyYoxBfFwO9AG+nHVxLIv
G9Cu+DuIUNVHpN07eq1SkQo7Gjntl7TttufH92k7ThZVgy1iEfFoc3/UFEkSeSIWs1B1tAAqAu2n
O0R/u+lhkuBdwn7H79EPOhsXqdxBtlIdIEd/0+dftdIl77USL3zaE79tmJPcES8Fca5KQbE4N2nH
5+EjXJkkytTywohfh+bl/IRJkzebrREDoQpLuC6bujZ7mba1MphSLPOWqwTpin7/elMYRX+MeyW8
HBrtl6t0aCp45HPzNj1EAy2NJRXSrRy6/cru/HTuTJ6rOvWIyesSrM/cVgdfsNUbkmaHstoBzgHT
Yiaq8qSobXwca7hRPXQUV6J3ztfnKaCDcWrlBp3OPp055AI0ZKsUtIRuNpvLzeZ6c3nNv+2mH7ud
vTsebZtfrne7Hf9mH+19bR/3e/thz0///x9UGdI3+8He89tHfn3gz/Fnt9Pv85Mz/XD4ZzP95Dj2
xrm/3xz4cXnA1mb6if85/Jj+yPRHp//Y/Lh8uX+5/HGZb3L+6/KSHz8up/8L33m5ci993nGKKkK2
gpIBXVrQsXw8rWpD6piyKgif2kLO4B12250bXbn60/kt93mVFVXROTt0HwNbnjdse3DJjmUNajhj
17V5Sy+idpkA7soDJ7d+nTe2NCgOqSrqqqFidzaoRGm7QLLIPEZxfkejONopMSDj7qqVhcN5U5+3
kaLiUmWRgelEENO4T+6oyFPCdvQg703iaJO5L1VRbEgQOrQ/bNP6HQTCeXuffZ2iEefA06BTs+bg
fLTnS5GSK6Fv2GOrlpeim8QbIArZRS8k7Ypb/ezIMWVZmmgRr2iEsB9NBZXuqVoV0ZbYmtFRotiA
1PMAmd+gI+pF9VO/8IyhvQSG82KAwlnxt7+n7qOTAss3hRk4dWW6wT7abzWY4foYPQfNzuxv/3lV
K7eApuxhy6fs2x19qJvE+dnt6C9Qtu4jXW377rKzG/sl34j2rx+m4+2MzXDxd2JbXKeE9AoPbX6a
zsycaG4EoRkaVWbajVJRp4AVQFmLsSa393H0isZBmSghDFn9dGD6Fl0QMDkIZbSQogq0BRcrwl7S
p5wUz7FTE7O9lEtQpUtly94NpPSQtcKw0YasOZYAbJ1iAOeiSOmPSGgLp0vjW6URi7+NgaYvsGDU
mKiZeB/PviCJXddXW75AoiTnQG5ylUFhjnrSl9go/t7T0YysQQNFPpan+Ow5QUfGQNmEp1Fc+xtJ
uBCt6yQh2qr+SzvT3XviEUqhpSccUkDuVkDO0rULgiiAmaaIV4KFpR1iSbKmWLwupzzzR0OFG0de
I4F6KTLpvsi999BY2+cL3obGZsIdiRTKtNU/muj8CExxTCqhBPhrV0rraHJf2b5WrBx2aZr92Xb/
YGm2E3ooBEw/Y9YalQ7H4G5k4/k/a0EFMZ44QklOuPlegfPX17QKZ1TE02FmT8ga9x+FAP5lNsgQ
kt4aCCNuRXoKvFugFqp4KKq7Tt6LABlUtKLaC7Hf5/QElw9+eQWwqrF2GpII2ffz3v133vnzNPz5
ltk0qGEdQH3FNPAtQ7b36ptMhEavgzH/ioZvXdsH/WPsoq/YAkjZ6tFuGFZCo4VtRWSoyyB6dTbX
PCKQWl3J9JLpyEtRorqWc1+DVzs/0Gkc83FKKhcmJHCk6OaJsQZAPtwT1MvoNfwlZxoaXNpPmpS3
BVI5f21qopJTcDMyb5+J8u70PBZeV8AIrOg2BfnXNhju80q7BFv77kb5mtP+fF54IUA5R7GHW8GY
15WQ1ywKOJTYxYqwLwrzXYlkWB3+TsHz9/Uz8ZkYskjNR5J+h/cnLmZoAWUOGmaMuoUrPwHtQ/dH
NmzJPaxkE5du4emlr1MvIV32H5aVE1uWKlRF3vok50gnmPc5FdajJytC9xrXeRHulJB69ZZKpPmq
KnUfAq4Yua2EIOoGh4pHcKQpXn+JIcEwrt0y737CdGeNV7R50XtkAIRINlmi8dip0a7zdyAX4l+D
SxvpRh8D7UWmKf0OtSzrgi3TT0oWXfuU+yUtg72ip+R38zTeo3vfAwL0g/LZ0EfvqQpqdHW8vD6G
ad/8dI2wPtIf1od/7ew/BgKz81qPbdfRSGjS/yugKBD1nhNmYgeN/mDBki32T+c384KDoMotSwRm
5KkMqmQfd3OWAtxuzHSS3dBtXckv8gghhLiD9QREEzRR4KqeINl4UMPeMX16k7L0MqM136DrRZLD
+/Pf8zms1yk4QiRg0KhlGXORUKscwzgwBNeWUvVBVT26lEv4CKpDOPpfzFFaiX4/+ybGTZMPRS3e
bWzJj6P3olwX5EZE4UIP3KuwMn51Yz2ubPlPh5jC0fRQMS2F0Eufj6no67QJFTjxeBJtpAbJGvYp
5N3nZ+6TB5xZmbmlAYqssQ2x0kIlXlKPaOAmGaiaGWv6RnNLpBuphPDqEslqqWQ4P05aDaQ9o1GW
Ytuo0zrjGPIGqOdWzbbnRzTfC3M7s8WB8ltQqjzJoVWobowM1vt0r4CzEkw0DLLDeWPzx8lkjBQ0
pHI88kRJmRnz67GU455BNdVEKqSgi8ZzsH/J0hpxPTX9EdDssc/KNnwWac5b2SJLU8omJIFAepKk
68x63UcBNB5C5ngjHXchL9s7WqfRVtJSeCah7lixtzS1cKiCD9Iskjbz3NNYu62HAhkda/AltM0L
enyNe5C8a1Slzs/rp0fBNLEnpozZq2/MEig11Sh3VJp9CL4QEsj8LxogLEAnr1FTHkVBfx9y+Qgb
/cpVLS2N0yIgmKoK+BVz9nAfybR6nkLDnnab3MS39Y7+9O1dugOABNENnTHRXfXWXkOPof0tImAa
96np2SlJWx2fok6mhzuJQm57X1cPMvwRwwHm/fOTPDnp0+hnbmu2feK2kEZg0ZyUvruie9suqdDC
MrRtQ/8ubK19Tp/z35s8XdbZ6yetNK9FDCx3wgT+BJgqESq4FbLSiejRAHxPxUgT7s7bXDolnBDK
BFThNXP+4jIhnso7Hg5Oww/EfQT3WQqizeC9nbezNJ2ndmau1NWKCkJ/7Jhut7mGaCT1HKu4E6Kd
Kf+LldPZnhNt5u8cwEdfSpojamgCysFbo7sbJHu0gJCDrkvpoKm0a67E4osjUw2RJwqpJUOcvOBJ
8OVqeaL9bmCFVxR61VGXHIG2GntIsuHGSiwJuLB7ncM2unISpx0436Fcs1RqcTnkZ6eDemKY6pFb
BkORO3lyiwukveIgFvt/sWwnNqbBn9gIo1QB7oaNPjQoiUVIBAcOcMZHyKSPBjJSCu1mf28SkNSU
ayBpY4kz/zIxm5hj4+dOR/+Z4FjeV0BfVfeUdDIMeSvGlq6oU2Mzj5I1susbIUJeRkSvcPtDDWnM
l0D+KN+hobBRhgi0FUWLpWUjKuKip7GWtZud8twPQGBMJgVp3PVSTewCI0m3Biz6VD+YHBioIqro
1OZ47czsjE0xVIUe5g5wYqLQRy9wWnOHprOqbWSPV4+dJz8Fc6Ml/YofW5pUis4a1OAcB82YbcxQ
DA1NyznrIsJeggnkM3gWjZdmykU+QAlEDejp/J5Z8mITbsHSefzwAJqdQZ2epLASmFPJlx8b+kka
hLJ9DdXRdDUVMc/I/Z7XP7bmdRmgqK2aRsyrGv3whxSqQBTkNE1/LhHzgdD/KNd0fdJ2cQtp48v5
cS7dvVTASbVSAtVJbX48jmnjt1UjcvFb6HOb7oNFSJWiB21Bi5jmK45tzdjsbIxjq8FPhbFWQYlo
L9d0RIWvxaTns5Zamv6quSs7Hdfssi1H2JdKYzIlvcjxd69YuRIW/36gLTRTWrIK0ujjvHli7Zm5
xd8P18Gj5LdvcrKWhls2wcsHUKQoUeX/aCIXS8XKCjY9SnyxTpNQ7q8cK3lx5wHt/n8mfv/+iTNO
ITEFT07wbtwi/JBf9cdoP9wVX9Sd/qjb3/NfsDJugXhvUZkkG3U8v/cW/ZZGAYUaFLitOdRjdGtY
eCblH0OsHcA/A6lT5PDOG1m6TM0TI7MwAeC5QrsaRhTruTCOVE7k0YRORnHgGU3ezxtbXLITY7PT
BCvoUGgpxmSalqUsdtS1IHJxzoDHWDxRKdPMAW5CmgYGPDO5A2ecTjHfDRwvfpbQ+z0/kmU7CCjg
FKZE0MzXQy/LYW0IVk3ThyKeF842av10I0nVWvpscYUA5Ko4WoLG+TMHXkH6yDTcnyWW21q/CFEY
rX9q6HmJ6ZPiPpwf2NIS4eqmOjhSi4Y1O1UWDHZKarDl8+G1rmI6P1YS9Esz98eAKc6eUkMxmkls
YkDvvkOKZRfGhb92ZazZmK2Or6tZlYbYGHTIIu6h5CLQPj9PSxfg6TBm5yYXGzFvKkzAZOKHjlod
0fuhC/K8lbWBzA6MlvLYbhSslEq1o6dxN1CQTupye97M0sVz8sybv9wNgaaHbnICcrGr0TSznqMu
R3/9PV0rQi8O6M9bdo5eCq1mILTGUu7Wtl64TqJDwrES8EmLm/jEyiweQioBTouOaWuD8V4zIRYq
uLZpCEfl+LmV6o0PH0FHX0YApaE61giRZMEujkOQof3ax6xN7iyipyOpStXp+d5cCLfW43AP6a0d
UcIBi7oXj7SlbNJt+Gy+rolvLWYtTpd1dpYHCtXyxKnq0Gzy0pXJLTqTu7gg2ZX5F70KUaHp78dO
3vhJuD+/o5ac1olpc3bK0WXqaEKdHvPBdd+/FdAhdlsI/YYWmq7H87b+j3GC7jZpXSA9ORtnWdTZ
ULgYA7PjHuNBSejq9r7AMHsMi55gLW40hxbXx8yyLsRiyHfnP2BhsDyeeD1N6GIepjP7ren6Cgo/
DBYIQFK/d5nJ7nK0bq+2F+Gac1saLuZUmnTon+H2mc7YSVQSF11oQVzH3eMLNyrSF6pWk/MKnBqa
jKjtfgy+jipiBRI1Ppwf6cLx/WB68oqnptUS3kpKHE4iXYf5Ni5eUnfFxMJxwQStVoBpYROawyhT
HZLkXqjIyRT3YbMR1G1It1Z7WSsrlf7FsZAvBd9KttKc42GAEkhaYDCNrX6QoZDLXsLu6fx0LY7l
xMTkp06nS9C9yA0wkQbbsLkuAHYL/XbsD1Z7PG9p4TqCD/zPYGZ7Yizh7Y9yFqaOdklwMeTfeu++
Dd/OW5k28uzVAKaHeJ7nECWA+Us6ToS2kqFLgSDSllrbctLvyra5ondu5XZdekvLEggINLBkkSLl
7EjRpYj4gz/t7evhwnsYboL98C4cvWOCtWYFbLd0X5xam2tfGshDiT7C5k585e/Dq/zK3wXX5pW4
8/bjXtuX+/rr+YlcuKAoP0hodPB+RhlkNjwDdnYfZj9iOhrvWzRs4BA4b2Fpd/+xALzj49aD58Tq
pQYLonDX9lcm7JLu5ryJ5UX6ZxT6b+Wvk+1tCqPRuZP2znA/boYbqK/0H2jV79xX/5uw+xfvPYrV
YGIwpAIsm80ZhV+5HWkwRcRA7DdhYsUQPFbJSsS1dJBOrMwz/UbeKNDR8IBo1C9IwSbyZRq+1uPf
X4+nY5kngZHwagQ/YCyhZcepamfwLIY7IXy1lJt0vD+/TktbAbgKkGrgs6B8ZhMHnqlMEBvKJ31e
mZybXkFYm/tbYzS1ldlbMvVb9s6gwUgCBP9x1+WKNEIEgBtCBCLW90P4rTFWRrO0QPQnGniHCZEx
3wZ537Vqlba5E/g/SgVuuV1Q7QW/XhnJJ+wNWSdaHv6xM98IXh1CYhHju4NhK+08uBNskmp3mruN
t8JVnq54vMWZOzE3e7LkUZBoZcSwxAoIDdzIfQcfz8qJXTMif1weq7ZamFen+6h7LLpDXD2E3vHv
N9vptM1eLEIW07gdMg5JYwDZbqDLF5D9eSNL7nPinJhauQAqzx2P0PCwJ+ojsPW6TTXWl4No/YsT
SnGY9BVocAtP/XGqNNNvE9klu+QXaFC7vZOBPJLJ3IaZda/6b6aSrMzcUrBAgxqgRpBOVNlnO6Dm
odd5U0oBWSq7bgtbFh7gBUWbDrlZbeUVvmZsthMKyOHh6ZtefOk2axpn6C8qODMHadusqR1NMzUP
Gk7HNdsRmZCbZuRiaiKPgWqwArzuhqiwb1DngC4UnglzZX8s7vOTqZy5oRJu9KGtef+lyEVGqfUF
8iyUdpAoOr8PlwJ/9ghFKCCpujRPQbYjT3FP4LIALG7L0UthvFgqfWxHKTi4/spDcnke/zE2T0Zm
dTJkhoyx3IM9NE6voHc6wAV2RCYRGNf4U9b7xjYF8W9hab894Z9RyrON6Ythp8MihVPXwPYWz70n
o1Z7nbpr9bVPoMO5pdmubFycbjsNsZPz776klrZYadwlw5WR99sEmaxQ9G9786uou5vMfCZk24f0
0cAxfCvnT16vUlINbBEZgfMLvbihJmQ5CBjycPNmmlQRYgVZbhZa92A/IS4I6l9g91eczuKppM4A
whkdKWmevZQq0a8VgZtaF58q97FWbst0P0LM8fovhkOLtizRsoiAwmxFIRNsBaSAcieiN2gg/WFB
3FsNb+etLI6G2Jbu69/BwMxKAfcCtAVYEaGW5lucKIa3uIdFOc4uanpbzptbvrFP7M12z5iN0HI3
3G4kcejMEX+M/resh72lUXdUPa9HaXhyxWejKh20UVfu78Ww5MT4zMtFvdCCPObek8X40tQeERxD
e3tEZXutiXtpL4Jt5u2P66GffXYzeWhMuUqGpay4SoxtWVz5xnZlKhcKH7zwLHYigH4Lob+Pt1+Q
U/YwepHbz3xvhieP1opeo16r3qCjBTW8LYeP6LatrODStX5qddpQJ+8JHriDZfhYBUaQ1aKjw09z
fmALqzR1KIC6mHQS6Tz9aKEAvsAiccDUXn6OFB5fgeK9NT19ViP0hueNLex/ulFUGic5aUQSs/3f
Dfqo1xX7X5B+gF7e6EN0FNJhY2rw84Tv540t7IoPxmab3+g9SfY7jCXxRdOXXEJ2163UJxdn72RA
sz0e5+OowBGTOyMgr1F+luOHqOrgqPlxfiwLN92Hscyu764SRAgysQNP7nNTaAgygTeyIL0xrWto
n549RJJhSl5Zr7UpnG0OfZSttoNd0pm0kHUAJQlc5GtFvYU9/mFss5NlIrIIRydj8wTUAU04Vuo1
XNzaOGbHqAGw1cce4wh75bKte1i/LAYSr3i8heDnw0im3z85rX5qEY/0mBmNvV5fmTXUq/J0ntDZ
TpxsZU8sz5sBeYnEA1OeP/sQT0w0q8K55wOkttVlEazlnH7X8meBKgP6x8T8xYcUc5X2MJ052k45
dM6wVZ3eTi+F5xvxtvvqXSmO/AT+5jrfu9uotKO35Fe09hFLl9iHj5g5DRRWULickrvQIiGJZ0lX
veaYmWPACwJjRTPRtjr6mtllV/Vn6DPv4VutUEuoGDloF9LRcp8kX/P+qgUp7fUrTmRlIY2ZE1F6
mE6LKe2q0yjaDXsTFux/4z7+DGb6gpONmQH6hhJyssBLw0RUydt24T6JgPflm1Dad+lKrm1t9maO
I6CM2Y8JBscCmvvNON4FXeQ0waZTvp0f2vLR/jO0mffoUgutQRFLlbgfGrJ6kp1Ka9nQhcv/wxac
+Y+C7q+6CQgwxAF09EYPXsv0Wy3R8SJ+S8PNIEP1uj8/rrVNMfMlECnJqqgyLkV6adxvq6nKtXmb
xUxS0eq61vP315b/HZnKg5ikr3Wu7c4PY6k0czp187JXred+O06bG2Y+WzB3ZghzjBMrItXHaz3d
pPKFlq4ZXZm8eZwBoVOfIHY0ZUO25hEpSdRfDullcMR/qJDQ3wpP+BA4vM8Pdtprn9ylDJ2OBM/T
Ug6byMeVMWt23iZIxKNCosIQ3mHeXrlpFgf4j6VPuWzE4BFdbLA0lJGtl5mdV//mXJ1YmHldhBaa
RpzustKMbKN919CNq1ZGsXhfntiY+1gT0dmSzjFHi7/q1uPo3QBN6GNadxUQ5CvGFl0Szd5EuvA9
WfMaIQIrRqEXHWdYvlckqjUmCrRXTXCbCytHd/FonViauSSIbJsmUidvUT2I2kYTt1a+5pGWN8Cf
0cw8kuLJQTZ2jKYTCJjaraDUWyibpBw6BpRgSogYEWhWgFu+RMnXDAGzZuWQrX3BzEENOTqFec0o
K8RNlfe0WTlMiyHvySzOHNQIPZWb9NMI0xeve7AkxIjv3IaDu0mqcEtp77/bIPM+dm1EWSf1GZAX
HihpO+7odN67R8tNu1aKWtmL86yG3iESgJwSO4TEkTCt15dg+NJGF9paWW3N0uyIKVFWd0Y1Weqg
MRMuA8FHYM6Gv7BfA1csej+FfBDMtQD05pCZYhxqeo05zaL5KtSy7elvtXZXrcHBF0/XiZn56ZKD
uPKmTM1ofNct1uZKd1fyiotb+8TE7HDVZis1xvRy7MxHv/41qMfz98TaEGZHRwsLXfFcZkpOoTeM
vA3CMIr7678zMjs/g1qYCDAwCLnVNwioIpK1V7wv/5WR+e2eIEdUkyfgXco9FMrbUdBsI/hbSh2S
oKzGPztrfp2X7f+S9l27ktvAtl8kgBIVXym1OuzeOc68CBOpnBP19Wdp+94z3WzdFmYubAM2bHep
yGKxWGEtYDI3cxpLtV5D/WvEt+m40vqgzQfh4u4+kSEdFAwuVmkya2KpzNkNGTPuv2oP8T1o4+8q
L34HwZWXAu/Ja46vHKDj4Ji6UVZc6uJhPfkGeh6mVzY6kO055hsVwET3bxEQFeoCTHtH1RnZ9Z1b
dK8nsuYzcPIkUCItTKwKsnj5LdCEN1XpG4mp1w1kA85Dr6oy3zCzL9elri7zfDROxIZBAXjheStb
Xz2qgJBhk69tht+ZGw+euZ+2xTG4qTf5G/Ef+ffm8HZd/mLEcaK15DxaINik0/xm5sNXvXxV6LTr
a9NPVVChtybI0xKgl1wXOf/kNcOSnEkR9sGAIXZoXIKYHMi+wOfHCVHWJrdWnIotORXLzGt1nFXT
xN4eQdvyrugrV/KaCMmltPWkE9z5sE+QeY1Pefp9dbThc6L/ynLJt7CgVlk4wHh34yPYybbqU8TQ
JveAIBT0xPzW2IKutXzX/OApfjffCRt22l3nOt4r3WYgWlqJCVY0li/qKrcV0fHPzXtJuwenedKj
lctmWQQmRuYyJ94Okn20KR0qMp8IMYEiJwa65CuYO67b4LJj+SNDso3O1IIRKC5w06l4jbKWRaPu
J2PAyrL4kutrfSmLpwwNKQQg0GjWv5iMBl6ollEEHRbGmCrA8Dud39eRV5WHMAbz04pZLmeIUPgG
XCew3Ux5zCgz8yYbQZrhZk9AaQVgrOpGRwz2gcv0Qb8DMcX11Vw80SfitHMfBoY6MB9bUC8iX3Rx
sKt9CCAne39diromRroNgCeU20MBrZSd/Sg25DY6AAk9fS+/1kzdx9v4kDwYbrC5LnbRHE+Uk+4F
I0nRZZJDakuP6Gck43uorGg2u4mLI46pQQDFYLcuERTBj2mCeRapNYwnk52abEA4C4Jbr+FbHVDx
U/L+DzqdCJS8ft1pSkIV6JTaQjuCm2Jwg85AMw4Ra2hUi8t3Iko6zZNdJvEIimq3c5LHKQ/diFs3
6bgy571oGidSpPOs4eg2vIMUM93a9DDoDxm5M9YGYS5AJD7jrhMxsr83gyIZnbm5cZoRG9yU1MwM
78BOPBZvfeHa0Q3G6qLgpgc8fuxS0D3+01vammcwgduIQpW0noMeh/pgzgUwVKboeDTEV3PNOy7a
44kMaTWBFoLuOtQg5vd6SL0s+26139ppowY/K31TrUESLG7eiThpVRuFt6QOoJKufxgCtIwvpnOz
mnibz+nFIQO6N0CldZTcTGnhbJEaRT7vXSNGt6++h8GKDS5a+okAadUGHQzppQUBdbtNskNGf4EH
6Pq5XbpHkB6iAI3H9YjK/LmjBdCBEtocjhbkr/lTGbYHcBmrm6mLjUOLMbo7TvRkq+lNtrsueGmL
0I0KvFDg86DBYdb9JErVxnw0nHyEwzCfLOsRXYijdpOsZVCWVpBqQD8F7jz6eeVemUGbSVpCOh8v
zQsisufG5Ck53V5XZsES0OeI4ewZ1BWQgNIqNoYFljHbSF2C6XeXhAFhaVmtxYbyXmFAaqZJ0Bxn
bggxiORjMWsraBWBZi6rvkcOgNrtn1UEkIvqLo73lvaXzVqf0oCrQQBug7L8Z9b5ZIOAUEnBwIYu
KcWedpQGj2ACYmrX3+rAaqPTWhgo28MszpqbydF/DzReW7oUiWmA3atxMAeE8kLYbQw6+Nbkqpi6
vb5XskmoCGBg7wYBpusMzS6dWjAvBAUHCR7T+29RQUCqa/kKLV6uS5l/5dQ3fEoxkQOFgUPgJwb7
yeolJQagxyjkbtmoP9oy3waleBkVC5znGHxEfsheMcEltSiAqABYi9ZEgHmdn6epy0WvqAnHmM1L
XrZ3YWS5qrm2eBcR00ywgMlUNPYCExfIwtKxTbWxzgoFyfabj4wljDNArv54dzfu49+mXyFpdqyA
hcU4L4Wsc4VCzE8EYPMJXW1bewB/3W6PSA8w4LJe36nPlTnfqnNBkuUNVBvB8x6ELrhZP5kzarBn
xK65ofgnCiXnvzL8cfPx4d06m9t7n+3HWfHtww+dHXVWecam3BibH+xBZ0hgsJS9bzfP7u7x58+b
tUzN5UE5/1xpB8D3nvCaY10Uq4/dqMsjvNfKYqPx5MkyBnWlcnppyLM49L+j63nG55PuoFEF/sAA
wi037sYDCAh9gtlJe6gwYNX6ANxa2fZLMwbwOyBGMWGEqVMAGpzvetlpGKYFv6ALftNDUxHMFonh
ptTWAFHkgOQ/6/qjluQF0kCxWruCWqEdMBp8gLh0g7aS3dSNOwrsedNIVQRihnfd2C7UQwPQjNQO
ZiC4ckMG25u43lB7rBIMbU2uCaBWIzGZTf/yvatCioNtM4GtiRleKoU/ALtwABENEq2hORp1ybQp
Aev8yrmZj8XZscEYiYpBGVx6cAfAMz/fqQq9mYTmKDmjirUzwC8KV7gSIyysFlSYZ53hrU0MPZ+L
6Cbe0bSGHlPQv4Uh8RuAs5PU+nubw/UGVMIZxAKORtJED4ymUmfcrxgpEIPWoAY5JunH9Z2fDfds
uWbahBMh0os2K8HllQJS0R3nMr3KQXHcYBR9wP0NgMI0+B2O9fN1kRePdhg5qLWAzwY3qiO3K61f
H5UDaEfHCFCh0WM4aL6OvsCxJj9UlT+OSQ9eYPIOOl7AiwMwS09WLOTCdTgwciQoYCUGBidkM+w6
J017hLDuQNBYjiLJDye3jG8VRT+JCmIRD1Oh4vW6zgsmg4MF6ioNnFKz7Z+bzDiA6j02gZtQx1q1
MQ2MhAADL9rwAYf6uqjP3uezLYV+CMMgzcZUJILYc1lhDLClvlEjjP37kwoE5Bx0ytNbkPa7Jnnr
UswL8WNvKTdhOi81muRexLg1s9gvE7JXurs6+GVZe2PYr3zYwtFE8ytmNTFQj2edHHxMtRiSSjcj
d8qBHQNU6hhRlJM3YPcFQEF2m4giMtEKU4PwOlLMrt0VhWY8hKmmbAhGNYJdFtk8PNS4GQRD7Ec9
kJNqjwOYUHuv7kVJfFUZlRubRLnuqglojt1iGIAiWWUV/eisCJydYJTBKOV11S5NGq5txsBVCQEM
DA7U+ZrXRkASgRSyG4NymqqeGrqTuQeUXo+uVy33kG5nTr0BKMJ1wQt2BblzFzYQfYCJIPmIqQrz
QCnBzcpxhGhieEWjeNxaQ5L4bGuXbGq+Gz5BgzDcKz+LzGZ0jKzOgUWYzp1DIdA7Hx37Va83ybSp
AXTbRpsqOFC+7Ys3Bazt9nNNMF71rSxvACNo65uxuwcM6XXtFwwKcTkBvQgOFQhApFU3k74yoqFM
3KTYgqqdqXBb1yVcNLHMd9apiPkTTgLmbqwAsNxARPkD7eF67kYF6w/iY/g+flmDa15wTAYaOmA/
oDWnuJfOZTlTNVZpAVk2kmLoaBqa+1bDPFzjNWs0Ekt2A/RKAvVm7DVDuoo5krc8cnDhg/h61wbI
ryfG3i7+Fhhi/nnETADXhXniTr4IZ7R+VEgduyXAtY+Au528cgiQbpl6ZP8ibq7czBdB6CwPADW4
0ABJf3H5J/XUq40JSlAnTA9a+4VHms8RG+orj9CF5YMc5KWAlYmLRI6XgBzZazxqoJeo7nBj/WiD
assV++W69S2pM1Nf4PWk4eK4mOWHPiFC59hN46+q8bPvfZP+LMOVEGBZCjqXwMSCnKw8ZB6BBTjs
Ii12Odm3088JxsfHh6j/eV2ZpTWDqwIiAMUbF0HNuXXHaYvgNnAiN0YkvVUiA5mjSo8i5kRxsZKh
WvJX6EYAouls3Jd3YAwyiQLV6NhFHzh5GzPLAaxFGKuPoyAgMBbgT9YYUTTyvckHy89BoPuaRnw6
ZuC4th5q4IZm8N14KW/RVkRAqEua4GcT1OPLFPL0h2U1xs6yczS0id62vuhxoX77+/UCJjVBqILp
LaTbzter6nBPDQSYPZ0uvCAE0btT7JxgrYSytPunYqQbJNcCtP5bEAMqWF+MO6QoXSNJ0Lv5dl2f
RUE60momCMWQmJR8gaNXWjnpiPe7zALBWQ7MjXfVTqonJG3oj8kMERhcl7hgcRiJRS4F/gcUNnKg
B8AqVdhllII5HsMGYKHWMdUXoBniupiLEHrG6cX1A88N9eCBzjeK1lqgt22YuoFeU9Z0KOBr2kE4
nYPmb9DjAP2x637/i0zQ0oAnFM9R+d5vgzoQ3IJMBxO5UQ+z3ZfqY13g0Zg9JGv4wAsX0+fwCwVH
lDFjvp9rCCILwyxoAtwS27whCBKzHhMc3e+oBTmf1fvXdVvaNmRWEJ3bwHK+gK2qAhuswgaIvPlk
H8gMMWsbG61ZcREL5giodxUZHGBX4nUl6dQZQ6I4So7caGFu5yQCIJLYkIUNy4eV22Jh+WDvePYC
+R0+VjaQxokpHMoYu0Dm7jc56ZVbOJHvI1qLWQwy9M0ABPqV/MiCev/x1Kkgx7MwP3e+ZUpgK5Wm
2yDHHlDNqzB+TBTQ12a7YMgeru/XmigpbLEnGiN1gMRvUryVdsjAhw4W+I9wLc+8YBdnKknnLCKk
RWEUckAt7vGm2VhttOsm/e+9Bh4p+AMJ7RkIQ/JTJCK1XqvBvHK216n13Qymk0f1ipUvxK6YpQZL
GGbX4DhkmEra10Ucd03iFvH7YNZ44D9f35aF5ZqJeey5doZBWbnrtQzKJDSLLnHNcMBJzfyCxgyc
6n9v3DNRGLrS8dIEwrtkaMRogLwDaBfXSosj4PjBZEIOXf4TvEAsisTfb87ZqZ1t8SQcj3QlRvyM
U0tr5yWtSwpoYmMSXm2KeqUNemGDIAruAQB6ePjISPJRX0TwHxBlVMreFta9UNcQpddESNoII+x5
GUBEXY7O08TrGGlFzp+uG8LC+TxTRDLoUIB4dnIgxUYj6ATfo6OC8USVtbfSgpuDHHBPoPUDhSB5
KmmoLTKhfSB1o0p/nil7eifYTVq4qURySxV7LY+zdO+eyJNHlIRNw5QHAE50ygYsBjVaMYqeW4xr
1ZcgsH2ObsGwSFbO7aJUVNXmxDMeNvKbc0i50fAIGF5TkR5QFyrTXxrYjMHXnlEV4MQr4pYeoAhe
/sibbejE4rUhtxqlgjzea+j5F0xpDIY3EDD0nweAoCNPbIiNE2+uG80Fng2ebmdypfsRUFqckBBy
1WDa0tDXq0dBXwZ920JbwD8UjXCnKPe7Zm+upRsWLelEZ+lcmIGSdTyDbFSVYDkm8PpH5UGk/BZA
Gmwysr9PTJ/pKp0QfXRw8QM+FfQXR65mrGpC3xzWsOsXz+GJVrNlnezkVMa8q2fLEY6zGY3269B0
IF7nMRjuJm9l+xaFIcMKTnfkL0Dgdy4sbVPeNzpSua2hlChc1qysrB/5nOuLgpd4V3RMF8e8jhgl
e2Jsw/hbYJpuzz/6YsX/LJgSJqdBewPWG2qhxiAlG4hddHEaDAYbaoc+5ZNK5uqJcTMaUw1qP6dl
XTGlbhJouEXyLNx0XdCxuIuHTUMje2Wz5ZXBR2AAGV0YKPDPrwLpXZU0ozIlVta6Y+rHipcHD0nj
Dc5K8n5NinQt2saoh2Oaty5Pdob43ToPce5xZ2LX93lNjBx7lVYuVDVtXfABtHvSRD+UPq/egRD9
S+1puOIU1qRJEViWtraTBFi6IPltwulEL2ZzSLl/XSf5VvzcIHgfZN4+WW8lz2NYje2EIm7dlIcg
ISlN7ukiMv9FlxMps64npzEaHQx8pEkLSCPbyzp7q81g2oprZH97Y/ynD3okEPzjrSa3eRZpFmFS
HJJMC50/mqt0bpB9a2Eazj2Ar1ZOvnw/ydJkLwO+TsDnwiLGur2hQd+wqmxAogmkTx9UKYKZA1BB
MsdZm/BfNI6ZsPj/qCmdcsw9gV2YQ81aPJeZCjY2UGVP2xQjutftY/6h01z0rOFnnh2Aj8jzyZGz
bvVdm0c4WjnuPrO1NkURMYEaQaIKRqbGy2zHHega3OPSwgLREmyh8KZAOZaMv4p0nqg1jL8dQawA
rJ5nru559j0sBdg5rBUlL+79/7T8I06698FSo/WkhziAQGwS487CwEhBdgF9MIbXKJq5rvPkH2zn
VEXp5PUlSsRpCpm8xZC1vs/rFFAXdybfEOvRXgN4uSia/Kci8LyRg0aSU04rjCOwFW2jaJHEeDWI
S9tto+yTnLOYHlUtcwEfNNqexde6eD/bqy4t6I9g+ewPVWAqJQT3QX4k9dfY/laUrxUiYiWdPBv4
uBlV9qLFiLlZbh2z9gqj2/YZ3TYhWprR0xyAfIzk1DeVv31+yosiXdxt1XAg7MC6AWPJtOApNz/A
03X9BMnx1acMNP8QkFihrONIMuq6NoNaQAag4momHPTyN+HQs95Mu43o8juq0TW8jEs8o/nYngiV
HFOfWRMZwbfmCqt4jUcQOYedV+YDXomFD85Ft9cD4Jx+KUl0Exu/aTLd6uprirQFtXovx5tfp9Ox
DvLt9cVYNsOTD5McFzF5N/YEq0EBFdIo71q36/ttKn6A5gjJoA0vb63s0P8tT+9/m6CjEA4A0Tnd
dX4B5UDjRUJ6Xo8x3xlWu9NswCnl5Zp6FxPsn+s+868B8RepMslvYaIiQ+Yfh7qvhRv0eLgY/aa1
LBfJSTwktBc9LLzeSh7FFK7IXrrJZ6Co/yta8mH6gN5OZ/ZhndkfoqraoxdgxZRnl3RxlE9ESC4r
H7SkKxNsntOOwNzQ4UJALaKrK3HWsss4kSO5jMHMiRYLqFLVrPWSXbNF+nOnuNmx3uW73HYftGeb
OQNL3W4nViLoNSUlUynzlg9pACWjBK3yeOulZrMZRLYSsy5erCc6SifUCprOauaL1Y72xuTbxZOD
qyc5olxek12XPF4/eGtayeeudWhdzEuaql4z3Jrm0Rx/XhexYoByDQUNBoNTzuGxUryM9H41iFz8
fQ3jO+jrQDeQTAxLGx3BKoDv3DS/b+vnytld//7FmAMVE6QaZqpBOdQxs76w0gY+oiXJcUBPFlXj
Z6N8MfVyV5vpTT82369LnE3p4jydSJRsoMpMUjkaJJpiD6JloTxUys4ofgbtirEt7v6JIGn3B4fw
BCMuAD207zsA2+kdRpPWKAMWtTEAfo+uUBWNEtLBSYZJiXVawQENuN4yEJMCBrxgIfkgonLbiazs
11IMjGbEmbaWmChDS95I74ogKLJ6VmrX6O82QPYdv13Dt160CsCRIfSdyyMy6JlSBBm3TSwdB2l9
3Q4sTlGHMRu0b+1ysGIphf8PRvFHoDyZF7ZFGWUDBFbF1tbualBvFL+I/aKa+/8/QdKrGRX0io/V
rBmwDczWA/FlknzXVNeZVrIAn4jmsqFTGAXqMji8eJqcX7+ZhUSrCFuEfDkLXXIwD6Y7+qZg0S5i
PUv2xu3g38WHLw+B57jdx3Nz03npjbGt/JxhyV3MnK0cicsRWVzVJ9+kS6mJkgx1Tc0GvXf3H8qG
H+iuvSke03fALN1Md/F7tJ82j6juGQ/VDQdLHoLzlev0Ev17/gQThFHIbYPpSW46TGp0iGdO17gi
dPUD3Y5e6IH+onfbDZLTD5Rp23ClgnDRsDZHQqcypSSGSANM4tqQ+Z2js/44vpMH8UA+Ku8L2Bk8
4aqs9sKDfoNV3xkrFnfROS4Ll8KjwaGx4+Q9FD4UO31bbALhJlvFHfzhwdjiGXtM74Bds7bOs3ld
mN/JOkuhEUcbGQo0EKvsJq/aGAzYrAlA5Jsfx+pFv8d4g2feWh7xtG214qS0pVvrdL0lL9WKaiCC
Yr3pvepP7M26H/3vTybrfNNTD+SB3Dsu3eqeYMn7c+cjQl+DbVx8DJx+ghROYdqhHswAnwAoWhUm
1m6eJjb6ivt59HI/+yi31oFu1rodFuM4dCLhDY9+MRR1pO0ee100vMe6WwzoTW6zAbIY6z+oD+gZ
H7RWN7FgOYsrN/MDd3V+dHHlT6TLu96kTmXZkB6gr0vvN5ojVgLVJQkzRz3aESw02jiSfiDfjmDO
Iyb20tidUIyJtZXLYHEJUTjHgx3LhzqPZD4oiQ1xRCCiwTSqV+3gpNvvsJybH/lbyX7xPX8RLNx3
bvpmrz3dly7YU9mS3eiNSic1gGwn6THJ7/LcC5E6AOHY9Yvo/6EkLGRmSbwkxDD7uk4qULC6tGPT
D4c1M+HsN84S13hMmYEGVbd3iy9IkAxMbFe90lJ0hMGj/xUvGQooeqLMHOc1Fsz4MX4ktzHQ9gBe
0DPCbDf5RvHQyO5/rmi99FZE0QAa6+BzRxvt+aUYt30cVAPF8qpvVsrs5JdpHfvkJdHeYsMLk0Ov
ryz04p13KlIKOK2IDiGm0xoXpYjksd+pzLoHNthNuU92KBmYYBa9Q39p7wKe9Hl8izeYNQxf9b/G
yQMZAN7GwK9BjhbvVSnyCGrg844VULJH87UoXCe7L/UtcopgBQLM8729FpkubLBtoR1kpkRHjV4u
m2uasHNTrWqXVFm/HZ00Y3oQ93gIgfvg+q4uuATQAc3DjEi0oRlO2tQ0KqNeJwD6BQysb5fiG7Ac
VqKpRW1OREibmEc9Qm3ANWKADB31xeS1w30vttf1WDj7mLjSCMbWcCgx8HVunGYFzvWohBA0nLCC
J5sO6oDhJfhyXc5S6hWCkBiz8GZQkXo6F4QKIG2Urq3BAXsYER4CfbLXAdPDuAKAgb2d3pbh83WZ
S3uEISYcOzSTorYs6cZpXMZJ39VuY2d+HpT71FprOFnKc0GtPzKkMGsyQjROgJ7bTUC5ngGajNZu
kZespX7depNgfPLC1g/5CsDOknHMTMgwcgL834srycnLyLGHGrO8d0HwKxqfi7V2uEXTAAo0CANw
qC5y82QsBOYM+xpIKy9o2Ab8GZD3Ytywb9e3aVmVP3Iktxzm6FrNWshBS1BC7/TuTl3DIruoliIg
RdeqBkAL3OK4wSXrU6woHQMyW19WPE5xUO4CNFbVE+1cg+h8J/g0bWtS5sdCDfeoqH5xBpF6+cSz
p+vafnb+SkHqPO6mYkTZAW65XPJQdfAvq8lYo+t/5ClrHKt5G4qQP1jpWP4Qej5qAO8prYyBISnx
+ia370J0HeHSVJLKhUPLd/jxYpsDQDtlFeKS42g3g8Vqx+QFi4AOyh3esEgpx21UtNWxDHn7ii55
dESlA7jBGeFG9IBmUeMntxPnvRUa6pyjsN4iZ1BLD3M83WMUJCoMuGajhi67sNXi+6KbU1aYbrWZ
VvWRD9z84vcQKng0ofGebLju0Ac1r/ByrtROO2hdZ6/h/1x0IWMrHRXVdxuNjGgkkgvfg9JOwq5F
7eamAtzaVyzxBiDs/uRMu8ZWGRVAcIij79z4Tar2GRAVLNTid1wYXmakLMzQJlt/TTT0/mIGsCxU
VNP6lUbBBZNGmxuBQ6WzvcnYbSk6T0hlYI+1NroZBowbFONhtN6vm9LCc+dMynyAT6utk513BoEU
pymHOwAI1CEL7YSCl82MJgzKNMlTAt4SbgWZC1qbh+viF5SEITtYuJkT+oLeTCN6wYmNc4tO3mOq
1lui5MeA83+4BrHVtoncDDqB5ZvWGHlmljGaGsLOui9J7wknDZmhhyuJgqUbykEHNfIWaLyz8Ew/
X86pUofeymZ/5whz43QpqlPCrLzK6qvnmiNonHihuVqqDsy0m3yjdTl/ub6mCz53pjOYbxTcWSBQ
OP+GqhcxWGdmP4V4qe9+10XCdGMzrqHZrcmRrq26yLOSWjViCy31HbM6oiX4LU7twwB+Vve6TnMo
JDk8KIM7H33OABOS26rDYCzTeDbTukC6kD7H4GQF414/gOdD+NdlLel1KkvSSw/A5C0EZCnOwam3
RtjeEn5MrTXMnUU5qC8hoEe68KJVPO7h4Sfg/IMjSgOakIbQ2VAa9bdjdiGbTCN/va7XQiiD0crP
SemZhF0eFcvHJJqy+dJwMo4y/PCUDWuJsoXjfCZiVvnEm/StXjnCgV8dqsLFuJ3vqMJr++YfXCMY
Tiz86SAykwNOHtlqIebjrNffawxKjsFzrPy6vlqfQ48XJnciRDKDjIdGE89mUFmfdReSsDH5yMle
VV9pujVs9BYCw7W965yts2YbC5lkLCTePMSyMEUgw2dNoZLmSQoNJ7Nhlr4DhRyQT+8SJENDr+nX
KIKWbgGM44A1cSYyvJhnyvpKaUU9m3w57INY36rj+BU9FTdAvjjqGK4jk74Hwsbb9TVeskiM7uvA
WgFaONzlubmUAVcSs4GW8dhsW624QyPz33t+3G9/REiBYdrHGTVnUzFI9NiT7CkOB8BurrX1LRk+
dgvwN0heYcZX8rnIXSVA1M7hC2vHA8eLj5GavZMJ7/qCWUt2gRcQogEDXE5UXrHKQkZW04va7UK1
KljqYMNYHRiDR7KkNvw+NEzf7qvxGdBy/V2ZpqCd16oA/5GCj2QRiVqBmamw0Vg8tpXF2rEuPGLU
inDrMAZ8GUiEbhUkQDfppJXbshl4yQJCxmPQW9NBj4PsfZy0GKO7TlC9t4GTbexQBYBda7YRRiPr
6dHRh/KliZ3p0KPXzevbcrIZ8iZWyIqpxf9KyzLGWKxJM4NxJDd+UHCI9ZtCK4qdkquOx8cweLAH
rcJdqVmDn+pj7hql3m9pNTpgdmlslHfD8AFApJFP1CoAaUmwTwpF21uKAdDlifp5aQl/GkoHbWqO
uHc0Mm11Q9GPRoXXFgvTrsg2NE/IIx3NHHhxo053YmqmN1Gb6DYdrLh8oBPq4ywdwzZgoClONzaa
w18wNaJuuypLvig8Ul3RRSZ6jjDcEbDrO74YUdiYYJ6T/oCHkR+gmgO+h9TCw5BgWOYYBVV51w11
uwfSgv6Gnq8gZnXejV6pjPYdAAXjnI2x6FeO0dJdBbwv5GEQWmD4QnKGmKKJSa7gK9qYsEL0rj48
U3sjmpV4cOmeP5UjeQQsIBVjhuyLXXNQP/qFg4E35OGH5763V5Z2TSfJNYCdMe3bBPELySLWAc01
BLhUtqmalaBwUQ4IijCLZuIhKPvyjjst1RroRNvQK3KvNm5L3WaWurtuKkve9NRSpD1KUVMrBwN7
hPjrOCbWU5J3K5mepXsCLAfzSAnGhzV5dGXAM67RkYFFh5/qTl2IdE8JHAO79JW0+F6Qwg1ie1+a
a+XbJbOY57MwCwvaU01uyXGcQenpvIS5etQit1A405BujNMdSnP/YBansqSUWdbFmErtsYwlsHgZ
CAgzXwHTWZtW9VPjKGvYK8vW8Sdalywe3fSiSS0kzwwn+G7i9cs4Wr/AX22zobCerpvImjDJ5AUo
pqsGtUyEtiA446w2k02pvQTh2iLK9+HnkAIyWjPuGLKCsqH0mtpaXdkCbyBqfmV2dMBEFWepzVdK
lLJCspz5358EnNSugCbjoJte0VQPmG0uUM4xzfc1+if4Gkw1YLAcVSrzIlnGq0rTy7HD6IMiHEYL
p0KvbrHyzFlatnlSHmTfKN9cALAgdh8zEg5oVRqBj8PLo5EGx6613/7ODOZVw3gqKNPwpEJWRbI5
q+yVEMhs6OyPzfzFROvFvg54dwzRD/eGPuv36+IuEpyf8gCcgC5DvN8u5gzCPgKcTSRSN1WQjGr3
GGkv+i8mBnPFoVOQf7JuU1CkBv51ubK3+hSLXkpcmtgzAN+eG0cx5GbfcYK5JyUC8xPqBkkjkLgq
jObBbg9h+jZ2Rc2s4tt1uZ8T06dPB1AYo16BqxJ5gBlzRBJcOcDdj2iH2KZxAC8ytdZRCccPpaHa
JgFqCkNb+7sS99N7O5R4IMVCd5skeuKUfh1U/kbtOrlTTDFtk57EjHNgwlz/RPmuwBcitYReAhRW
wNAn4ySk4C5TUHUAFBl9acv3If+4/vtynCr/vuRE86wJ9QzcmAypsUR5szRETI9phleTV/I1GpHL
U3OuzGwHJ05Aj3N9KgFtwILUIzxkKeU+qCtXsuUX+d9ZJ7SlzPT1SFldwHdqTdsDvAj1YRSxmW69
GclXSl+VfGSVcUy012q4aXqfBLdasgqjt7BfMGLsEyLBT2iLcxVzqy/SirYG09QvKkL6AIem31j6
b8tATmtTN4NrGMPGGV6DpPED53YVI+yTS1gyanwCnUufSNYBZu/8ExSzMO2xh1FbokR87SUBMrTR
odU3Ia7kUrnvQlQDYxxj9OuA8CQv/BHsA90G7ExAw9UAexruKkxTioAlGh5h8ba3XvLxeag9StDp
oyRuZYT+YIO8MQhYET/r9U7kEXrNa5Y33/Sce4ly25ZfM/1XUz879r3ubGNBthwohgCLSLPnzjrk
+drA7kUMjp0/U12y5iiygilPoXrFEy800XuPcVqOWrp+P3Ye7UpPxE9GtwZxuXCIzsRKdh2Po6Kk
A8T2wu8GzI1gHZ8xOQVj40fAJawEPpfu8kxLef4K1DWJDQhjdLwIIO8LjGykh2QcWdu7GkDDTfGT
2KV33U8sHN1TFeXXTVS2vankvcGM0QTtwQQ66QzVh7XuhIti9n87OJdKELuiCVC68QIhAjPpIEdM
o5s6Gd7Mz3n6yzEOavdoWQpL8GxPvFK8D3Ximaqv0Z9IRrLBMJmWDUxBXFbS22HcNsgDKUq5ub4O
F7R+8gdKkRkaB3WjULH4BuLa1j4gZcFyPYM4nHkLMIO/UoF2q1TbWPxhir4W5U2SZ6wlKMmPjiui
nBHnsZvz9iiK9wjtrDutMddutsX9OpkYlJwAMCWIEA3WkQMfV7HQ7fEahfsKoJvAlowdDIRZTzbg
tELOnOod2Frd+FMv7JXVWvsK6TwinzFaSYCvIK2F6vzPamaY67KVYOyiA+1zT2bCbHRYArxUfnX0
BFjNuQra1bR6zDQ/rPdUR/EnypjleJ3zYRVfCBYcU87465sxFhvifBlqYAG+rFjHvKwXvvfkSySF
C4B8UNrgS5p+Qg/Urmt08GJUN7Z2cAIEvbWngjlT0e4Bl02Iz6e7UbzqSuCBN6kDmFSM5imtO9Qz
gbK9yYzWjSPKRmScs/TDwtiZKFbHG+aU1+U3ozaJSBbV88/r9ORWVpIUUwaDMADQ+xFoW8v6otCQ
1Y2+HYEBF/ST2wIbzgJZ5FrLyKJ5YMssgqcq8EYlI+V2bxZ9NBmsS4eCdW1TeJnS/9Rb4J9d35jL
5wdc5okkaV+4HQQ6rSEJ6E14GGSY2/FbY9ybnbninNckSXeBlmHTggSSOCVegKsS1FiMpg/6GgL2
J2Lq5b797+rJ14CeV7YlQridqAo8W2eThr9ND2U3eVn02CnxRoNv4nj/K3cq2Wr0wKMb3UEY8pY6
H7R8s+wJ//B1ELeAUGF1dw8+SMwPIbv3hlBTOI/X9+ACEv/zmOIB/T+cXdeS20qy/CJEAA3/CkMz
JMc7zQtCmtHAezTc199s7r0S2cRlh3ZWR6uNE6tCu+rqqqxM1HHBJ2Qcj/HJRjPULADrEz7YkIJb
5Ok8szEfQsVEi/WorlKirUZ5Rle+6aG58iMNPptGAs9yEK9nu/fKrhd4p4XnDnbFyQdx+2+ONEh7
A4PuFAYyWNA4UOTOiex9GxEXCVt05+9a+X7oDOgy/ft9ijQ+GqhRNQa58xE9dzIXOcmlIc7hKIou
AveAdEBfkd9llaAAszREBsMBfROjc0WPFhcMtik0Ckx44FGXElcKkUBIpqjyctabpwattML/N1gH
AWMLanCl5Sl0HYreyv6bATPySiQn4aZ5tqCgVlu7AKuYE3cJsDnDKp4Lv+xEhIYX8GtsMkjB/LXD
DThTgymJcthJmvbnGKpeCSSe2hkeGQFKK/WnIBy2FppBbLl3cy16MAblLta0ld6nAoKk5ck/+RYu
VqCpnaGUg0WmLNmhr/tmKxuHcjYdO7xTB7eR8xtT39NccNLY38t5Bh09G7AMlwdeR25fZwCQKDGz
myY3hhKis0vA7LI8shMLnD9VUHiN5QKznNu3ofk2qlvoCKTDmzo+5OUNmEg1sh9KwRZaCu/PxsX5
VvCshZFmYVy6+aLMb4EUrDP5Rirum/g768CIB57Cf6dAw34CZo7gjjIZndb5AdI7vFqNCSPVDJyL
QNvkUBguC1vwaGUTdrFkJ2a4CW3kJppMZgYICLca1lHqB4Wvjo+laoDJUpBVuKiZHk/JiTluJhFl
MwEF3FJpea8gb5ocQAAeh7+zyEamwc8L3IyAtn2hTO3kw/r6RbBw7Z9MKQAY51OaJXmmdBncrtpG
PtqY7nq1PPSZJTgFIjMs7jlxsXOWIseVYYyV/th2d4nxPgeCNO3iQfszjYCbnZsoYzmS6YhVS2fJ
kYfa7SWBBdEgOHcGCUqU/AJYoFG0Vkc8Lsfwxi5bwVXIdjG//YB3B1ANpWXGK30+kLAepdySsSRt
o/pxnTiBdVDqDiS1O+TUBcHYMa7jrCEGYKxxSJJA94IN+mRlQs2qULLHytTKTT996xHZFN2mLkfX
SBJcwHfyTN16REwCCLVkrmWzXVvjk003VP+ytVtZ/SrNL0n1NHJvd4XXlqWnDTvJ/GkZAGd2RBDT
Lbm7sw9mQd/JB5cJIPsV20pJSto7tLEiA1J2n6pdUeiBZNACr/P4NQyTYhdNcww0vXxnRTQTfQdb
7YuJY7Up9joGrS63TCYtlUCLFB3F4Cr3I8uuPaI28l4JSiBs9dB2smIYXM1OnqIsz11jAMAnjXWC
qx6kpFBYFmzPJZcMilAbkDCDddIdZ+5kZiQsWmN2qu7M2Q87Q2NV8R6mmWPWL4a1rQG/N80nSZP+
fbuerQc3D0ix4X1bYj2iGikQYnQyHlu036Y5CMBAD1ihNpO0gutnIe1yZpRz0WFOrLiTYDSf/QIp
tKEAbUVc+OD6dGmiObL6YpkiGZ/lrYdY+ZjNI0D/nm89rRzVwhhxMvUB1aYbwLbgZMDO61m3GXD+
U/OtGfljY4iALUtZVNx3fwzz8qRhr2YZZpk9qp/p8EMh36Ete5X1XDbbLoHuwPxQmbuajg7VBZfh
gtOD6b/bnJvpiNAWCUyYNvTczfsfA2QO+kKwdS+wpbgDz6zwM2sYdR9MsJLgiu3Tdh1Pr+U047b1
VOtnYzlKVDjIkZolJEtld04jb2YUIiBnSdDADkRs905sZEozZ57fr1+R/8+yM3I2EKWAZ5q7vNqi
qPJqwkkv6cs47TJ1q2arHhIG47wJJ/Do7nLNTYvtdbNL6TfMyV+z5Hy3pTM0C+wCD8nBRjIx9VP4
lTiL/Q4yEE3rAVnjlsHPPlkr6JItM1SDTBdMwM4EWVnpMSceMd0ALVNIQ3bWrhV9H1v4C/8HtB1C
MXQHgz36/PPKRDXrSMKsGNrgJRP6XboeAon3gblt0x/TLNgiF012xy1yYo/biFIZZmXcYjqSeNwg
h6PEgxMpqwrdBdJNXL301pOuH7phE40UqcfDZALtGP5ORi9WHoyqdq4vz/KZPPkebssas5ErfcKW
R38v6LxtsnmlwOXR+IVIbkpfJ40gmfJcT/gigc/9f1z9n8nn2QIhw6WPwBroyKp2iKn2WVCtjOAQ
oPCV4/lUfdnRZ2IKSoMXkepRhgQYQlbKBZiKR4CXCUFhPwdKsZhWo3aHhqbepk49926fOjI92Doo
A7+tBuVB3fQUXTTnvC862oczslAsgjS3zU15AE0xaegg2JeTmyH+1OqHKPz6x2U9twFy7/NtPZl6
oBsNbLS29kAIRdlRc0f5M9HxTE3IRo2Ljy6cfiRUQnZQ2VbgiLr+CfzB4r+Aczco0HZGZuELSsYG
OQZO295CM25ndKOng8dvioX0iHwsw0yitI0cCLoFgFRi//4kcqgzNaWzopWAMoazsZZwv0GsJwyQ
GJ+G7jHS++qhliU9B7VNRVsn0MFjtFdCLd1A5rZXVzTT5JsEfTGd4KLno3r2ZUjT2kCHGxprZTv/
MmPsy7FUAabUE30tzdaqihvBfC+aQBYEbdusVsh3gPYG0izmZBZMHXJbEwtpeVG4wicij6NAagld
iGATvUDsy3RCeZvqhVvl+YbUoSON+yYm6MUSyZ4uWUKvO9OPRd8sSnDcfJVJhkIXJMniBPpaQ4iU
y41ePoRE4IEW7UBxwWRVPuuCdMnKLK1FPR/rkss7Rf6U63rTjnLmJLoowLzwtGz2NBu8vNgIYNzn
OYyJpFZaZKZMm/Y2AHhdnx052ijQCcnLO6l8MegOYU/ev0SGIGu0dBRPLXN3Tl+QJo6arHTl6WDW
B6XYEgWkeuqtGSHpsbl+7i/iDDZOqAiBdB3wZYBiuYOfaFGYTzL6Dypb22sleZz6Z7uv/DAsVwhz
0No2HGRkyyzJumkVUaPg0liRfoSiFe5zdLdx4UZMO53inQeqNGK/gszXIaW6shML3HDyOzbrrgtF
HNjLI7bQfY0GMVZ34HarNE5qFIQY8ZjqzyNB/mhSvFHpoIFihHsD/R5Tat/IlerqwVeOfiPBjC8d
fZAYQpaAICeLR9P5aVGDSDH7DqelbPcWegfbrQXRldqanGTYWLZvAaUerDJoqULSSV+lIgnVi3uc
LTkEhPAL5VUUXbglb+wYNEUyHMOQbJWcOh1IujTpO4JvMKRNNm214IBEw/VhL600dDRV9EIBXgS0
/vmo57gJ64hdMMTSkn3aNTky0l11sHP7aabxrZkgrEztTvCSWHIZ0DGBPWTx0KLFjVVRmyKLCbj4
tFp1NFo4pjHdxePgyEooSLWzEZzGpphWyEygCwB6XCY0E1ggcXKfBZXWyCZDVvb6p93SNahTva5E
xbFrtmYj4opcWkWWkgR9IzMK9r9zczQLKPLLOYSEm+YJShCOBb6/Uk59xarXQ3vf2zJ6ioJVqPwr
C+9xoCeWuaWUSiOpBwmW2+B+AMt7V4AwBxymaF8VXMRLXhiDxOUFone8RHl0ojTNumLn8A/drN5o
ceLg5t9HUuipFXSTcs3Jq2hVWo/QvtjNg3Gs+V/ftwsbCP3S7LnBQHgXygMFQOUkKjDYWfro9EMr
tU7VPbaJCDi0cD5gB7p7EMNhHczc7qFWHqAyhpEWCsq/Vu/DVbtGrXyCyHAj5eM2C8b19aFdoN+O
C4mmRVYnAEsDXxvSKtMsLAk2U7CVlZsYGItw3WQbDWpn1iZCGdF806V9Ya9IAvjU5OCho5t39J8l
79nJgaIdq1ZYKN9zHpGq9oi2UnxHEnl5utbUZ1M/WE3gptEOFZTV9WEvruhfazoXbPfjVMdJDf9f
lODkkd9AVe2BSNOpRC5vySEQYDYxsegvBCT6/IQGGZkGSmdUnWSwCwPnmtj0EYqeu0hNH0e7ebg+
rsXDAueDZxikvpGO4+y18iijjqWUrgJOFEhyO1W7SqnsaNWhQF238oP4MSheYyt25fj5uvGFS42c
2uYu8rQfFLnJCWwXIUQdk70SdYLtyk4A718BaIHgg4Ydi7a48+ns26qCpKdVAptq+VbCerknRIHx
9vpILgqI7FSAjQ7a0mhCZZnNczs61fRe6ya4t8Yu1zEqTs6s5eFDboW21+tjto5oeUhMA8bV0Gsn
DSnrEBnhPNRfJFw2274U9xNdDh4LK+MfImNx+aOaVa2WTyYeS2XaUgCwtDTYQy92LjybZIjtzUZN
d7oUJCLcFxstN+sail640GzoUgOpcT4bRpwaSDrXhYs2D9LcDmiRJTNyYi1aMKyfeYumQdECsL1y
zSS30BC+tYd+hEnTGr26erGhgwe4ta9J6b2pIu0UdZGDyGZ0MiKvMxtUxQERFMgukoPHXYCNgOgY
T1RUPs7HnU8I0hKKw9SoIDODZOyQopEKCmJqt9PkHPzduPC0n3ZsIBXSrDWQQihKsYnz+8YyNqne
OQF07hIj3gWWsY6I5IyVMDe8dOoYHYmGzkMDKRIulO1bmoSTjVOHej2iuRuavieBY6pe0IYviVZt
tfhdacE4ZgzPJAdZOyhwGpkIQrulg4njCFlKRk+h81cXDoASpzMCn1iVQLCpKeOm0dHsqbaN4Gm0
bAnvTPQp4Fl+DO1PQizFbOuMspRBopGNpUSbFqAJIzMFnmbphjAB+2AqWzZeJpwHGGVVSvQGTDZW
ROBEN3H6FZflSsv/NZ3HNhlrqsfzC62cMHe+yYop1pMuqSu3rIOA+FEs5ytdBvlhT6UeycXJfFOo
omzyyKz2rdkqe9S3lJ1WoJ+1VuxQcIMsjBtPXTTuGABH44ddaCfTi7dY3wDOWLhZPL2zrK8tNYdO
krdWK0JJLYavKBfhvkdOD3c+N/RSqqCiHFBgjRunj/dB+UWlb9IBKf2ug7CtAHuwIJhcIMlD+u7E
JBv+yfDihJYg6YVJ8OF5zRsSIo+/0trB29ahO/BEOPc30W/pnoIxT9RuvTCzZ6a5mQXgpgHpbF9B
ue9HLbsZyZxmuhtUEaCO/T2c6zyzw6LMkyEGeQBNXAo7Ejr9pRopYXt0pbHd0rJyVCkSTOlS0Ho6
o9xBGdQohugxZjTr3udmdObqaYgfZckrg9Ip7ZXgZtYXbgbkKBBoGGiHgWvm/N2c5IlZqAjdkFkz
qZs349is27q1Wh+ewbhpOgLwQghJtBVYcZtXuWrIvaTbIAnpQPYQO0OlgKEyVRvwkiP/hu6DeZoe
yFTKpqvOKoPpEbVeV0OhmRtwoow/U2UsDVefQtWP5hDePrTCdNfWdjd4pAELh1MbfRn5gFc1N5lc
Sn7MTqcKVUBQG1NZ+bI7ud2QFoLNaP21pdjro6Qw3XYMrFtdqhNo0SgW2ldDTX6uiZK96zJK8a6k
WDMej60cyq4WKwGITUogpyjUyPAcmtAWpphRg2+w6G1vBqjAgug7/Kk0cYWyuNE8qbU6AO9O68Gn
SSd/AIsGl6bJsVF6HZrmjZUe1eQmHMCn4nTVgB6wvB30aN3mUg4tPDucHU3JNC9twfJq1wRUMl1G
yQwMLdi20JVc1PDA8tTfDGlko2AfJtZXqaBbaKKm/Z2GlbLNVTteI/k0eXYWRMaNbCulZ3ZTj3kr
MclovEmmxGPNYa6cdkbgUlnLf9fVRA/GDJwDNIiTgK7igEbUaRrQmud20P1U0B0NErewbT5pqxRP
ZVzOkPGpoUTRWZL9nemY3kezNMPbRhllKHOCtVZ1Bm3ea91c+32TJlvcabg6B9ta90VARjequm3e
0eQGCPtii/wp2crdaP2sx2qIHVJEeblqWuwwqUFR9kbXJzU/FDpQ00Tq49BrMlrs1LIPDjKpJNYS
oZjohCCydECzYo4sOvqm30kzBagr2iC8cZtprmtvQC9b+VCNSbQzmknV3Lqa69kpxrpOHTSUtOAE
SSPoLkdDeyvps4J+izGenbru59whakmU+0rvi8qng0LDg9Q16n4cSOureFv96u2pBgW/UQAJg50h
RF8vnkok6ICDgTcHoPLc6TRNh92TV7iVZQO0jOuoPpDhRxrfqqlTJBu1/G5mb1L3hiXSbll68uCx
jNQhkDw28G6c6bLv0CaZIgDqYn3f9v2tHn6lJHf0tFoTmJuGflWSYQd0htOCtrjTRMS+Cy5QZRS4
yOITDbUMzgUWkjznEUJkl0qKQ9w10HyDhlMJ6WZIO113gAvendFZAbCpA6aj8plLRcr0VukkZC6p
Yxi3VW64cbuZgudAFaHeloaFnBlQb+gGBIUbdz1X0wC3WYeVG7QasqS1Vt4oMpoq0fJR6yDak2Pq
zaGSFs5MjUHUlLpwXZ4FItw1lkk9gWYVAhHIOW+sWvckTHA3QqNbvb8+pQvjhOQ3aK3RBohrgQ/z
1XGyG2uC3GLSF36Q65VHpPJJGgc/MUGXkEn+OIqkdRei9jObbPQnl7QZJgb4GmEzowPYqVQE7E/X
R7UQJ4NVABE5ngUoLvE6ckFlx1o7tSj9QPtTKzIHZDJAdAlAoItz99cK/zSEGDDt54EW7kxtXKrS
a5zat3FhuJKZrcxQW/ehtP7ngYGWFdAxxgCrIhtwPnWdOrXxDJ4LV9PRICFTBBrBNosVwetvYf+p
4LMGdyEyAQoOAGcGFQiriiqEa0rnN/omiTREVM+mKEO09MpEwwGeTYwlEfY47zEZY6VWYQx1TByi
9xpcAMjBT3Oho+Uig+rYYIT4CrB9AJZiDFoAKCiCkI+gpz2oLsIw3RfAz++itrc3UWhEfhBU4S6K
B8lXtAzKRVVrpIGXdkN5P2aGVTuk6SORjCD7Si7qPN1ufOKp7CrFgC4rNEujNyO7t4JvMm7j1p+z
+yh/Mvrf1zfBwuqcmWP30cn5SbqYyDEzFwUHa9zYpT83r1A+uW5l8ZSe7G4u1ox1pLhVtrsbE+m0
IUGWJ41UwUZbegZhnyG3QmxUUE2bfcXJWOw+LnSZNpVbgTe9i2ZwnRTgc/mI1ALwo48hBwOZl2uK
IHBfcBBnZrkNnrZFTpoEZil6Uav8WZ2mdUYFRpZmUGaEPgCOyhBF4ox0mdpOvYzXbY/CXqhGd2lI
Be5bZIJzpUrZ4K4MYSLPIe0wBdEDOPj+PekAR6Ogig70NyvZnS9RU8tmn7UdsgFy9Vi00s8wyECZ
Wgke30uH6NQMt6tpnDVGh953F4zTVXaHzghEEIcEiE7bV/u33BC40oVgAsPCkNAsDb4T/obPa5Rb
ch1pvG4C2UkJfPRs+t2o3ZAu8MxcxNW2aA5wQgsy7AyOwG2GZDZqgyp4mQYoTylz5us1WjIqEF+r
0aESgReXribo6f6xxu2LukdHLrh1KreR7uahdQj5atNDp68ilLQLkRtfWjo0lwGwiBNsorx5vkO0
NCZzNMywZvzWTN821+PwnSXP9hB4Nf0aNREmaWkyQVxoIBkOsuULohpNHVFoDMEPGsejr5dBBfSt
BhxmmkB0wJxcatBf173hgsNAeg+vMxtFVET63PKB2bm0S7NC0boMHWU07sJQXxO8+5zrdpZGxqiz
kXhD6GLw1K3WNJkxzlrhFq3fz7s2aBx79KMGzx6RINGyqT+ZbT5IAi+ros8ZgkyzeS9lkCXFL5MR
OVWwmf65wAW0AWD1GkaF7NoFZX4vD9ZQSxZeu/JWTyZ3gEiqvleV16Z/LEtByfuygKGAIAucFqxQ
AowDf9SgGKP0s1RG7vvq12r7+/7Tv30KPRGXwwU2EirF8IYACGPLo+DEl7dCqVJpNOex+6o7h9XK
cfbOeu24/kZwR9oX9z0MoSh6fPYAzsTfkSQgWUnCKna9g3dYvR/+87NaHVYHB2bxCz/+//6DP6yd
rYNfq+M///mXvuMXzn7vepuHh833w8bbPbw+vH69bq7v3kvOezRbyRDiA7U/I4vkM8d53elaUNLY
HdzWXa0gh3D82YiOyWUukxkCRI1prxiIHrnAUR7KPM0nTL6387yVt8KgfUcQAS2tMEhZoDsL5ka8
I/jWp0a1AbyM69hNnd3udecdPlbrt0/NefMFS3xM3J9FkGw4J5aYPz8Jg2REsYEdwdLucMCyub5o
KBcuGgZAywGUIdTcNVQPzg3E8F4Jng7MgOe9H1a/nTW2g7sRhTwXfpKzww1E6fMySkvYOXx8/Hp+
fg6d2XkencfZAYIAf8b/gml/77ubp+/Kffp+GiB/MDjfkwOWCvZfgrCCLI9cBXAWpXVWHD4feQMK
oyJqFewUdly2d1tMr+N6GPvGdQXDP/5l/DoCOvnHGHfvDmYhj3rNjHnY/c7qcY2TCUvexhOYOgLT
LkxpANGYQDgCIMJdulDPCKfObpmpAzsBqy079swRYHgYn8d+XT/ey3N5YpOL0UI7HWlbd7CZO6qD
3yCUh99fMdoUcha/12/r+/39fu8LFvGicxq+FjohfwfLPUZo3ZMI6VFsK+9QOqvV8/qHeytyKovn
/dSKdr5VzFBBQBaz4XkHtKjCg96vsVNfRNvkMm3HDYfbkwZiXRTumaF3b7VdO7ciC5faVMwCIiM0
TyB7jgLT+VDUpCykFNxObKV2pvPer6jvrdb3n5X/eXSV7oadAcHVe3zSXGzKE7Pc8U/VIM9nBWbZ
/kidd+q+v0JnENfB5HYeQhrPM3EqHNyUmgNwpZPhj2+gqYE4FOhOHANVqAKn0xNcTEd9sWsfxt0X
VoH4FLzFx6Vl16h3OP6Gg8MOD7tRcY2yw8p+w+/42eO/j4cJxwk/HjvG18+Twc7Lla/ioThSHdRI
959+1fHbVt5/bm/2Fexb8As3AvsRfYHKtjT/BSDSRQYXOEjEMdy8lCXwRVoDWiRmGBHF8Qcu8tF5
w+hv3RvmJr2HlSiouYhpkFjVQSVtM/A7LnLuBKhNG6m9Bbs9Bek+xeOfoKvBTnVfzcLH69N8zL+c
DZIzxnnlLimkJLKQI96Vzl3ohA6aqtze+Y0/QTIKv4cscvMxXgfDXu/v3cft43rr+xj+9/fDF6Zl
u2IH6fVht3nwHl5fdw8b6nyH3uB8pf/6AkB8zCYFAYEOMheLO7l6OuQomyipSwo5gEzElJa1Pytq
AYzsGFBzPZtzvA2B6xQ42YUlMQDdBP4UVQzAOLklsQKpnmZtSN0RiVUHbTDUo+X8rk96cpMWjej5
sWgOD28N/Q8aYH/c/dXQ0mz6GTntXvrQ6siRbGhZBY4iouA5AkG51TewtZmWInCpoFk5d4XhEMtq
wAwpDUqNhktR6YoLEJeDmkpdRdJ7GLy0xWos3ggeroY7kSekvQFaub4LL58lqNOcfge/C9PRlmmA
7zCAUbEIIM72yszv0cgFgFptORCSNuE4Fb8ueseK97YkSOQw53ttIrid1c5SlU0EH6ApEXjVrdBB
8tcpdOB0CuBm8zDwG6L714fN/tJrRrkbIVArqicDjHZj5CfVTYNiaxatpH4jjT/+C1PAUCI1rqOx
hBfdaQObEki3pKAuQVNNuK6InzWxR3ovCAQXHdszF6MCgt2QUWJANZ7bvFZamlrYEJwV+25G0bR/
m0UUE8smVHZCkDxEAvF82yay1hc1QeNnBJ3RafQm5TsL36/P2GUgwvak/dcIF9BFTRTMjQHsntya
cguGKrn1JTWk73lvA1lkJdomBLTpqRihKZVV1bDvqtrs/ZFK8TbNYl30ELq4j7gP4gK9OiJzFWsy
Rk08UwbRN7gSLU8Pdmb/hOymHW9rexVT2zPMQ6y7AAMJZoQZuFxZEzBSwMqY+Mr5tJMu1WYzxweY
Set2iptLvqptDfmgt26JRoFS8uwGJH5gDoS691ZgnaEJr1nn1kOatEmfamzhUl5H3e1sBg6Jf1mT
NwxvsrXKmlXbCEa8vM/+DpibcXtI675oMGA1+MjSx6k65Nr39WEt+gDI//zfnHJxdVnLs1IxE6CD
k5tPkOzm1l0/g1VRFlyeosGwf3/yjtbyUrayEvOnJtNtST8k6JUBvi6I2xYd6cl4OE9up6qaNj2z
AtFwcHF32nqwXBO92mbjm7bAbbMQ7Nqe4Nx2aReprrPZG+d7VJo1+xYKNGOxBs4l7W5Ab3V9sS5R
8ccj+He1OI9dS4aOPkvYK2xnfg++W0fdzL+yX+G23CaPldOs02dsyF+6YFaX1g6tnwRpR9AXazIX
ihpqnTUBaNTdqnqIh59hAlooEZGFwMaxHHWyPyhJlXzoYaNOA3DypQ6hmwE8TNencCm0ORnJMdtz
YoWAWA04YVjJM/WZDKpPO0/uh9RRRPWzpZ3IYCdooURHFXpSzvc7KCC1xo5AsgaWxbBZ5WBymt5p
TEFJsBuC9fVhLU7eiTHuGCuZjs5QBcaGYPCN8CHRJq/pf103sjh3J0bYR5zMXQAPiKgQRkxce6Q/
5AYkFcAtEYhc7eJoAKFVwV4NqCf/8rG6IpynFld4BebM8nPs0fem556u+E1NIBTxlIG/TkG2fy5c
2gC/cxeNPxsq+IzF4f79imOe82S4oJHtoVyGryiSfT78HPUbNXsKRPn3JStIyOI9gUZDiIxw28S2
cYcbKTqbu/lWSz3bupVGDxi760u3NKMIr1l9C0SKqM2cL51R9VE75KA4b8MRTeo/WhBmD4lA3+Ey
xQb3ZKGWAFo2NApdvBynAQIPNrOiyCB0o1mdaaAXLK1NSmqQKML/p+CnQmHDD1OLHixrrnw5Gaby
MBqMvV5FG239e5CQKwUJcBnaxJ2TiHpWmJHfcpvpkKkIQhACl3oh16t2AuOkr1l51+37Xh0BuM/1
EZFJo1Wap6lFKAv84NJiQUcU8sIqUnsGXzbOCrS70hhoxFohXhH4uQL+S0B0J0G/Hjuu/L0CKgXE
OGjNQaTP3StVpai1ZGIi6yak6HU1v7NK1wQX8qIRdDUBJcs473jlxoBqkQRmdzx6ynaHXhInLERS
ZovzBR5z8D1DbQYEnty26yNaz3MM8vSOpOhk+miUxjFGffLGWoShXhqOLTMGR+DtUMfi5ixA3aGe
JnindModq3zos38t6GN3Y67QIYoiI5pvuMFYdg9ZmwyD0RmFNt0m3ef1Q7o4AlCNolYL2OBF86sd
JmNoa1HmzoP5BcIitE9GIgXp4wXHby1WmcV/8OqGPsD5kpQNgTJKkkBUoQ3WCnD0BC/a3JMMT9Vf
w2TwanTVWbJjS//Fdjs1zEZ/4k77KuynJksz16yLn31vulpIBMdmabudmuAuKKXNLCgfYGwh+QGo
tqeOvmTpq0kX3LbMW17MIVqUgV8zoY7D7wTQXJlWMoOVsjGVwI3qz7HBo314a/rk3h5DwwWubS+n
oihscXjo+lBkeB7gcrgNmKP82AU9zE69EblKrXppYv4Cdvi1kL6ub8XlbXKs4SObhCoed5pkJIsL
o6wzt0ezuRHszfJuMm6jeEvU32W90fUHBjrrN9fNsr/1YmKZ0jDK0RC54Ul3tbicEBRghEYT3QM6
axdfNdiyLTReDqvrphZvRDTao5UD0GA0u59vxzrSSDm1cOVSbd8OMXGVQd130B2+bmZpzZDo/2OG
i9izVqNlZ8CTT4HaO+owurkJaVRwbCY0E8yeyBZ3yWsp6OykHrb64oeV7Yr0kEHnSaTKcIkLY7c8
qq6QEEAH6QXrV5jHU6viNnbxGPlN28StZeqYkMKkBpqeo+Y+LTKvrH/FwC9cn8xFB2mAjAFgJA3k
t9wBKLU+Mms0i7l1h+ddqzSbIExERHYiI+R8YySyWWBnwEg8pK9DID+bucjE4jbHXYWGDRZf8qAc
aTLtcZZwk0wS/V2H8bYaJhfs8Btr+KibXrDTlx4i6MT/Y40bkCrjkT+AB8WlyoxAWqY+Uq5OOPy0
Iukt6O1bRX+7vk6L+VRQIgG9DGQadDW4w6WbqpTHEkyWUfUwzLmrVPGLaZWvhQy8IhQ29ELxuqKC
KJz6rtqTR6jmUavyxWQEy3P991O4Axj0yZRlNa4dWx/cWsLRu+1qn+qdn42CG25hotGipjClaogt
4vfzndM2ZK7zI1nxCIWSdp2YXqRvDDP3QutDEiG7RNa4ZY2p1aHFosAxxHvZmF/q8H0MQaEDsCE4
boxic31NF5yLidcDBoaqNgIHzrm0VaPPZIB0Eais1sj7UelL7x6tufau21m4WwF4R2kUThOgAJmL
T7SxkeImZ7JCoBFrng209Us3hQZ6m9ZpQD9FK0G+eGkegQCFtA9ucxP36vmqWWiEsucAN10234+1
GxXjjvhbmvh91wqEphb2osn2BwDckBDGEM9NyegbCGUmaNVSazcirnBGCi0QHSJaQWreG5qoVWLh
koNBBvyDDCJ4MLmxQSZ4DFIJrjoZyJpKFppMBm/AObu+Zkt748TMscJ7Eto1Lan0jpkJ8CxK2kPV
ukFFoNwi8GRLUYkJJDrKcDLgahAMPJ/A2tYpZCAhbTWje861QylLna4g9W7KtAf0EsYPVjypn0Ft
dCuQNqTAVDIdXC0yilpwFy1dgyjL2igHYi0Zrur8W6QIpCadpeBbkn1lteDA7MAuwGJ3R1VXkgyH
hnqKXf+8PteL2/XELLu+TuYaxK352EcE8fsoPdQlDmJkvJaRtZbs+b42E1B/Crmt2VC4sOxsqGyb
ndjUgzFQ20IF+Jf8Hit/7NdE24b23rS3pnZndy80X9WQNNeT7RAIcuBL/uB0mrkll6VcMacB443H
j1j+GMgqm5kgwI0uu6ENMVJRklU0wZxfndugjksDBstJAl/hWz2/5AGkAsvEHfIPNHZfX89FnwBN
8SMBEbBC3FVJh24uwxLbqJPR9dtuOlNdoWNehvoKOuqu2zo6mIuFRE7BQP8UXB1/Q6XhGPSggcig
mlrJyI2jEWIYJlBo5lruUCX41EJwcaTRQG7AJ/QkBYqKDsDOcJEAtnGJR/n2+hctjR4gA8hXo6jN
pG/Pd5Y9VGgyLTTsrMDyTb3aack6aVeWlK7rfF5fN3bBIAp8K6SJ/1jjM3qg6Ay7KtaRnyruqFI4
Ut3U4L9/gPNyo1LzhjzxioYc6mhVKR5xza0RP1fJHk5ayh9l00nuR0/ylETwYQshJ76L1cGRPgMZ
FO9K1FZCSg2zMKIumtbVHa4GwUQvuWiQZ6N5HvkFAN25I2ynQdRIHfNWaWym3tSnIEmdzGFLmrmO
V/Fod0/XZ3vJIsC3ADVC6QspGe7gQg160qwChKvg10ruaNgiTybP6aHuldgLwq4VRF9Ldx1eI4Cu
ACNxqWqMx4cuAcmMR3kreQHdztix0e/rY1q8gE6NcN5XG+dWHqCrDWSEbYM2AzRooeRnugr9vcEp
+3E9I5NSJPbDaNqxM8dfgg9YqEJChfDvOrJZ/x/SvmM5cpzp9okYQQuQW5Ll5W1LG4ZaPSIJem+e
/j/QjTtdhWIUQvP1YhbTEZ2VYGYikeaco1Bsdi1WSivQEXYO+A+rj757JvNq0DAs8Trq11mEh8Tb
ZZmL1onABAuEkwL+71RkhtXthNUwnXRw3CBrroZABqq8ZCs6Rl9RWEVZCgO9pyK0QEtmDNak3tBc
qemBjg+KvnGG+8uKLAYblPAsDAUADlKEtLALo65IwYNNmN8lhrKvoupxsuNV2HU3UVj7l8UtnhvW
poiJUjieq8K5qW04tBlQ/j2jAx1wQwrniswyFs4lq4c5/CtEsIeS4Yke9RBiWaPvADJCYYlf6ZKk
YzHZAV4UNizwmNNhCKcfKEUym7ME6/O9md3Xgwa8qHIXD9FWCUBFk5jbrnQOg/UPdf5TnoVyK0WE
hPGdbRYTjAg7Qezg4dHBy+I3TSFuVOtgKQ+wbJxtMusdMAEbTGlLovL5zCk2znllnE9l43kgRrBg
CFqAB9SJl+7mK+Ng+JXn3DheuYp3zaf6qbv0atpapQuMt5+WmgXJQg6CBfx6qDDvgDWrcluw+AqX
gyTvODMcQYRw5zSGPo0saDCRQ7pNYQy3uZW7KU1Xl53gzOcEMdxJjuJV1Se1qQU4wwlktGByohig
qhLf7B8H9lMaH12QJTjcVKo6KqM4Nb01fVI8ZyRxiS05t/N5Z0GK4HGsGcxGJdAoeXGuzHt43TrY
gdXvrT1gbmzfP0yuzBx4FnSStgkiBe8LVC2mToNvBSY2FfggdXM9DdcVQTsMl422cYz15a+2LBDs
JyBfBu+GOOiodSQerbTDVMiv4abykqvkbt4bXvx6Wcz5jBNXDBhWKPfCv4g4FlaCrGIwTcih8VWc
7YPxNrUZ6Elf8ezv1HUMilTNM4BuhRraT9OFb9EGqlO4dDDMKRhLPs4JKxlER80+78Ac6gAqTZbY
nQ9sCFIEY+kZTSzsoides+pW8yOoKNbxvnwFHAa6BPVh2lWPgC/E5MiDLOFb9G+Ey/+vn2AzvZlP
YEeBMwBChNFNnWHTsP0vYepIBn9KHTt3Dn682YKMMQuxJg4csR/v6Qrnxw31SEI4lGUMSPfEg5pu
gNnB3vIu2+D3HMaZc/E9Mcp7umdwElng6HPOARxUb9jED6hNritv3pKXNfoPXn9NfsXraM9ce91c
PU9us5X8gPMh2G8d//4AwUZGK7YLEuIHjP514Duf8aHe/ZNckR27MVzFJ7m7LyRRedG/j3QWjKPA
2C8pMswT5zZ7Yg5wfrIMqdccAU+IGlMFMJ3pIQ2bD7VPdpfPW6quYDSGHo8tqSCbXEe9CxAa55at
ySa+z1+taxp5CjB5XG0Vr6kkH1uMNryOgQFUtDDOhiCqZGiYzb90bHHIRMOrnKehqVYxK6/6hnr5
qN7X4++5fSltBkg/Wdmff0jR0iiyKNStMFNNxdImlvYHvdagecaAHLRW6aRuzV4BbVBaAunLLrTn
y2e9FANgVyhrosWPYM7//sh7gH+ltVEPhZ3I1ZLSJfntDMbhy0K4rZxpdSREMF/IHuPShJDI+IzB
n1xsU+REXf3UdC+XJS2e35EkwWpHzAyE2EnAWNDYet2QI17Pnp41mPV7uyxJdnCCjSIdImmdQVLr
fIThliaPlK4uizh/SsLtedEDq39AfMUa4+nHMUloNQp3+4r6QH5aET+7Uv6x9sMTEN82l4Ut+Ttq
zsifVTAXo3l3KkvXq6qJOVNNHnzQeJ3Q0ovRfKlUcKl8GMq6Cn9fFrh8gP8KNPkz9sjy7LQr2dxA
IEDTV6AIckdUZLO4lNjeskv/VUzctEvGWNemisvZ17331DBf/1ODhWgzgGXJ1Zhfry8rtmyDfxXT
TxUrC0ur9ZzbYLIm+co0/Tx9NGRA8GdPx2/b+CtFSM4tdCCzroIUo/6VgeK8lBQCZf++kJXTmMzg
8sMcaTB6rEWlkcnSq0WL42ndN7En8M1Pz6lnmMVAhwyJD32s28lj40utmq5juqGyi6dXFYh3l7/M
YhwysVJOwLKJtWyh3hS2BQ1MPl/saFdx0GNqb52H2F/tNLeJJVaweH5HsgQr0AG+9P/mfqMatN7k
PjNeLitz3kHlFnAkQbCA3J5yAKnhCwGKYmL7sn4swofa9PJq02EcUfNqBkTs9QBkL+zN5LJO+7Jj
YSkHL28MO51l5sGQEa0LYIFKpIFjJaM9uKBjpXbcmtkFCG+D3MPIXfWQUpLdkjABHYWlAi8DwAUA
HtSwgiE588WQAig3FXNLKAWIu0JUD4eqCQz8ov6R6atm2LeOJCbLRHDnP4paRgY0ujg1kQoyepMA
kT/I2U0OOoDLH3fRN440Ee4xXC69Hc8QA4jY9mBRjEYGirZnY0z8BhtdtoNhCpOFB7MqZPBli+kX
ain/HqNwtQ11qU06xTE+pI5r3eqr4K1BD22rHoz7zK9X+gOC51b2gl10ziOpwgU0tF0MzhyusoE5
UH1dJ49FtAEOxCyrFy265l9JYo2fsaa3wxqSIkzp1SZwIWVdSImViIGGGgXFmAIkpCbeVOVaB4CZ
mUlaxTI1hAjjjFpJIgefqddeqA0Zj5dtcPGD2AZvXGICCgCFp6aeM5ZjG54hF05DV7W8bPRZeq0E
d2zcXpZ03nRCKMPzjGM1wHXPiFSSVGOpQQpcmeARCYxD33+lgVuwG6VG16tYDcaWZm9TcF1ad5rM
HBZf4Da/hXQgt1Aipj65mURzXFSYjL931uameJi3ReKau3Z1NfkUsJPuVe11jadIZhGXDpivu3G2
ZxCLiCMwAVFyhuIoPiBrPupIWZPxPSqd29F6MhIZRepSROEgUEgj0ULEqO3p1ywK1DfsGTUp4EBi
F+WQsd+jYbtWgXGGQ5/4TfvP5Y+6KBAFe+yEoBp8BpmklEhRSpRHvcQuDlPz1oAtxh5vIntADzx8
mgEyj6aB5KW85HhIGjCyDDRNsIYLQYSiXkNzrYdQzFyryU7vD1MvS1wWhRDMXvP3EjnDLXfssWNY
gU682mzWTTDvqkjdNKGUaoenI+KzCT1YMEtgvBtMs0K6Ug96QhLKH4Nxej3VtzN2KqK6uQHy/ypr
zXVURXdYjXiYsOvmpJJ6/lJ0sXmrkQPx2LrYDSTOnGMJhr89QGQL7q2++HPZPhZPEUV7bK1zxgLx
sk50sNerBtIHGswbC15QKuo6DG2JRfAL+ewQj8QIF7ZqpDZWlZElgSTF7XTwC2brjj2akX9ZHZkc
4cbWCm3oOxvPjAA5bIyxjiT7qLTWs4hEoUW/OlJIuJ1jOyBdOePcCh20sc6HWbpm+tiatx318yLe
NrZk+mnxQ3E8CgQPDN6KY13l0DlqDSxfL0z20/xLJVutfr98eEsigCOIDiLnSNTF+1IxGCrVCmqg
DmMeHVcg/IhaQ5JTLVn0sRDhviTJDLqwHEIyYt+ppLt3ZJysMgnGaYw1DDDtTBmiT2X1gBm7tVLJ
p1jMuTHVjU14wKYh9gjxLVGnOBxqeGVjv6rFjdMdsO+udM8suteAKHmtXKMKPsve0Eu2fSRVfKlF
yLWBMwGpQzIDAe+lralb2n4uw0flpiv66rEcIeCFtTqMgODBrn9FsCGpT/f9+FrPzh2ZPzMAu7k0
+f0fDO/veX5Dth+l8yRPjCIBSANGCVWPNBkasQ9JtbosRHZ8gllkeqOHNYcO6J0NaHjdmbgVJsAi
yYtdJoZb55EuBW0GIOtBTIkXZzpObkZ+g/KoVCXjVuedXmRrx5+Je/ORIHPSUqpzUABMJQKZ/AMj
bVp1HZQPNZCdw6T0dEtHJvdjSFNMCgNsBH15PtkHpJ9TsQ4LWaPz6zDt1X2b05u+e7r8oZbci3e0
MAqNWw/hTgjigVUMoxNwEbS6qXhZoJzdOAKjKTOAxl2hHLanRu4PFgZpf+llKEmEFz4hxoOxeINJ
U9Mk39tzRydL+k7LgMaI12UOtP9iw8xfkfpuxZvLei6E2xMx/GccizE5DSmFmLbttkE73rZm9dXm
slW4BXc+ESOcZtvNVR+3EJM27NrsQH8GxmM+9XJdF4HroDxwWa2Fm5FyyG8MsQLvFISep2oxTVEr
1uCqZ6R6we7GKuq+wJW4UYZHmJQ7Fr+deJAc5aKORzL53x8dJbjhB6vC5ho8wK/nxzq5d12jjF3W
SjYnF78Z3gnIa/nmpIhmVzZ1FvIVOQ+7kJvOjtaY7N5XQEG5fIYyMYI+BtaU6KBCzNhuKnKHQbv0
x+OM3I8xwoanDx+yoYIft0FV5olNEA4xLJRjvaxG1crtkTK1subqojZ8oA3Tg/BmcRgYfHhwKS5q
jAa/I1tj7DCiJMkrloVg6x35CzSjgtk1mZHT3rJRdeKg6PrzZOiuFUpu/iU7w1IXaGrxmAKus3Bo
IVZalbDD6qLJtE0QobPBsApcYYfb6R2vTUcUTmMZ1+aSZpi4xHQeTg9co/zvj4ybDQQP4zJMkYxh
3dips8qnTj+sY2OWqLcU+I4lCRFpninIwROoF4FWouzMq7x3dlg29XHT7H5u4ToGdkAjir7K2UMY
wORB6iQoApcjWQ0q29SMrKZahvvAv7qQy2AKCu9Q2DqwNMWBTVCCOCBfRwnIActAPG0wUxbZB0Ld
ia0vK7R0dseShHs/UrI5mEYolCvreQQCOwVnxqo3Hi+LWUhuTxQSjEFTdHC58HJ9bs23dHA2RVFK
AviyJgBE5K5knYFnpVmKvRKgc3hZ/jWNKN6+0m41yGBalqwalfN/pQghLk6wOR3xKnFX3hXdbgL7
jYybUl/SBAhgqOzwBVBgFJx6Tjn2WaKC/xxIeog4f8qr+GHaPyleehi31ro+xDu6Rz/3Vnfzm3Ct
HO5VH/na6+UvtqTo8Y/gP/LIfeMsc7qB/4h2uhmtF6ylAyhI8slkMoTgV49DjRsXMmxzbYa/Bm10
Ixmm2lLsQ0OeE5oD1ccUS1djqicjtXEnxWz+XWbRVW9kh8QApFGKoUZgb4FLTTYqvJRLAKDW5tU5
C6jHwge0ipoNbQi94r70NfWG4dqossJtsMZLwFSjoyEmOcqliHEsUvhcfamnYakiYlQZvcFEnKcP
2WdfaqvMsdc9zbaXrUOmofDlzJoyIyA4VSAkgJ7EHD+CUml2oF34VfTqm+qEBSg3nZsMSwKSG3Op
dQVACxU0mOgccTbMU8tk4JACRxJOFyNkayOOdwDp8jRwmPS03eKyQTWS+XMVPACzAWPL5coOPzBj
fJdGksvg3E/5IjGWRVUC/F5cdKc/ZEijrIxHFJnTznF7cxeX78z+Rej68lkvW/BfaxJCjqJ2yQh4
BgzLYRRio5aoFwLtowdDrfIxFsGbWmjXkSXrqJwrhy4NkGX46BoQD8RVjnDO9KlU+BU0HPBaM8YE
0+ZeHXxdVm5pTAFysOdOOJMj5gFPD9Ecq2IkBbTLdHKtJsDgSwmIPZ1NpbBDlry1drazxnBlhdM2
tLrPy+IX3YbXD1G4Jpzv/lQ66fu+Bj0U3kzFZ5tk8JR4rYc9MomPTPkxeTQyPGyD/ytMuGvxV2Af
byhqYXrwUJKXZE52ThOuLeW/PGaOJQmHahVVy0gNtSawtyDPONCcIh2n224sbkGI5tdR69ozW10+
zaXm34mG3KiOLg3weYC+coDciJVbPa09ZnWuVVWAhEmvx2nyokS7C0FfojN1G3TtY1aSWxoPrau0
6aZKOlfrZbhgi5/4b7gQZ0CTqU/roePug4YB4Aed0CemH6B7N0nqQYuOeiRJ0H6gIM3VImhvju+m
4WbpNkXzC0MiQZi7pJeYLv+GYo54FAZFBIViUrEXwPWKDWAkTb8ClKe1UGazMilC8ImGxFKslFuS
5cbDyrRAWZnKoDsWb5OjgxMCqQH2zUjjEX3uWqxrt1dRR/w+eAnqaGWSeBVHH3kuQ3KTaPYNsn1k
qy3AzoIxg9BA1X0z0j27iTclWFwv+8RS5ovlWLyCAMGORSWhLEnTprScBA+8kFrrgZEtm9PNZRHL
mvwVoZ96XV/XMbaEEFeaPtwzGmGaP3oJZtl62+KNcKSJECsLoy1sMA/CvKdwVzfltdY/aLmNGR8p
Qyr/p85sm5o6X5s2MFQmHJrptI1iRA6Sz7BzR5BrWg9Yz7aMF1CkjvO6C24t0IeZvdt1qyZaXz7O
pYYyZnX/ShfOM0Ja3pg1FNVRSCvMexLtI3AMlwe9XqXdb4JfUrugqul1jAgOq8vSF4PIkXDhlBs6
VF3NCwJFXON16c1kE4JwLsyegclnKhLrXCrHnugq3ElhGGHpEk9aL5pvrH5VYubf6jdYqeOM6Yby
kOr+yCSzB4uGxGehuUOcg7UqTjqozjfaXxDt8rp3CRrWua1swH4tSRYXgz/29TRdA9Hw2YpND1i3
KdBRGgDYGkYStZXSmZsUD5nZ/IXc8scJoQ50Am6wIKgBe6BgtlMRYkfQBNYaniJAE0jSP23l9J4e
Eqzq6dbzZUtZLDgj/QRL8zcrolgLCwvHblQL4jD4aG6apLxqm6rwrTYcd4ClIJuOGJ9tXDXuaHcF
0IoA+1sG82NGShli0fk5IxUGoAIWjQGqp4nBdChqo8NEYeqZ9rDSx3RHQNIaNaabGm/haEqs9jzg
nUoTHHTu9R503pDWzhqW0YD1S++q8cfFTC4Ey8wYCeBVYf4jju4HPUrGEDuWWJrNhs9hJOOdTfvn
grUyTsQFbWAs6NRjqRSM0GL/0jKVaEQaDAQR5b1xQreLV0SGz3d+wxp8jIJzGGG0wRbLjFo3Dil2
zeDm5HcaYHfVHxDDaeqPyaEoXseXy6a5pBLmfkxei0FdU1y7VlsVZTjQzgIrDQhZW8t+nH8+JYWd
7r8ixDmsUh8slZYQUVfXafhWkZUi4xw91wIcklgeQuiAi6EMLFhA1hojEnagW6TO3uwqz6zodSqt
UCzEYPSu+VHx+SEDLYhTOS0Le902erQB4gc7/yj7+2L0h6n3MHkZ5atGUXjL7/IXOo/BfOMWCCh8
LQXDU4J1K7YexUUAmQzgOc1jbNduQXbFEPyPcvjvOPIiqncsVHM0xSbqtd3jlK/pfFubr/+bNjw8
HUkp2WCRyIY2Vtq7kZ27GXiCVcy2PF2Wc24R/NQQc7F1AMIzMeJWMXio1ZZrkz4O/X2u3lbm5rKI
hUh6IkK4kCOrnB0QbKO6QX+HdKfVflhgIOlrlvXxzhNT+CeoezHpZHH+NuHM2qa1lIkvb4zlfVg7
D6rdSbpOixJsPK1RKQf6gDgaZ2gsCuIALbWu9lr2aho/ziOgAXoLwOtCkQLNk9Ov3kXl1Izf7TP6
3BhrA8TrSXCbxzJm+SVfOZYjvIH0Mce464DiNQHSUpq6IX0OU7RzTYk+S+eF5jHat6j8AtBASB+6
Fq+RkqC2XDu3evFPOuiSe/O7cnyaV6MqgMIk2AEBk4/R69MTIwot1bHHa668wk7U7l0PXepXq+C9
2UyrzFXdl2t9b6ytFTZOZ/c1w7ZDvw991Aqw942ipfsRrEJMioAxU2L2C3OU+Gn4iCYgFniHRQhI
NfYj8ynHc6yzSrcZn8CX4EY0c7HG4tbFteN8mYTdt0a3Tti92jdbdE+fOoAwqlrtkbBA+Kpkj98F
X0RtD0DwuGpUjhZ1elx1lwYNcDTxRCTpIZi7Qx1rG6MC4iPccpploxFL4jT07m2kdLh3xEpFUaRJ
MnD6j7qZy7eJBontZjP4gL0iTRuwzk+aOXisq6xtrmTYWjXNnrrzSId9WIX9yunm1HYTMhW523Y2
xoZV1jfPgEpK76yiN2V4kQvREFcwkGUwponyuthWnApjbg0FaEnxvJ3MV5Vd1bKhqEURCB8E4FKc
KlZw8ajXtXqmuOX78RHNvCm5Qj59OeAuXb9YlPorQ3DvydKqsGkgw6l/ze8mvi6mda1/9Pi96+/T
sHatTsYbv6yWgdDrcMwB0dirsu3MAoUpz6p3YfgVWyvT+Lis1vk7kmPe/BUhXLyBpoLitICIJlgN
yjb5aiyf5TczqFZksD8ybYSP5ExhGpkdRDk2gqO2HeJ3dPkuq7PgGyfqCB8p6aah0VTIqOLJjVPX
pC+TDfgr7WDIouRCuD8RJaRjGq3qQCshaig+NWWfNl/l6A3h5rJC54VvjshzhCfDT/UoZymA7a6k
GaBeQiVbm/mGzm9hcGNOm7YJV119r6tPtvEFEoPLcs8uGUGsYBdN3Rp2ZgA2x2LFWjE2Nhn9yxLO
LI9LQBDH8wkTDQC2OFWsDrXQ+PYnAyMNhrbS+meGpVtlyzla01g2mXn2uSAO/V5sZVG877G4cyrO
mgM8SyNgu2jaleYgPram17D3QolXl/VaOrljQcKrE3W8PARVCt64Zf7YzfmTkc+SbPnMk7guVAOk
EYBBkFQIF05sBqlh98DPitpfNhCgqzspYe/S1zkWwbU8MjtLbdMKe8IcfvQZsD40Btm2aXld6LXV
XaVJotDixzlSSDByJ3HUKg7wcaZkr2GDEgmIOwCCYZQN68gECWYNymO96xOoxYK9Zj/36XXdPFBZ
x2/p+wDYGajlKPRg8UKIdCOb7ZkENnwWg+Fur7yVZbUdwvz+55aGGw/RAUhCmNgSTDqIVCy5UYQG
O2HmQQ00TEa2Gnu+LOW8kQprA2orKtP4Ly/cnJqC2mLdAWvOMIVOee8qY6MrAASIVdT6E3cYo6uh
+W0Mtl9N9drpwlUIl7LLEO1OaU+Xa3SSmH7/FKRanJHbQuns9KcYJRmwUJ/hNT+3Jua6+tFNRsCP
mMjrpsIbFAf10Mp1MBzXYCm7wBTs5cM4K5AIP0BwC+JUaUZzjnYKfKMcSSY95P0atBcu9lhXXVEA
LU+SeCyZLHAQ/tVZOH4rGFhYhijfOfW4jtvfaD8Ug+HP7e/Lqp3XCQXdBN+wcmeKqQbdJmuM3Rwr
GeVAfULrfdiiYQT2W5+2v4052QxDvmJ6jKpdLjnfxevuWFvBdcwENY6BH3CTBW6qA3A7c037n9n6
rMjvKbpuMV2XoIrZSYbDluKdbTocZokXo8T5D9uYogRUDQipGtuioOc6RXCls0fMCTDym/WSy+8s
T/k+67/ihLOuCsBHKYBn98Jofs2natWbZF92qAZzFFbN+br8bRdtyELjHGECLydxUAw8ogxFYPQi
ks72p8ovyptZ3bCp/C9qAdbPAFuEbqGxeOqfUTwXnRlDTpU9cqfoq82ohb5dXduybHLxBDEHwKe4
wAgk3udlnUWkZiiH1qrmqeHWUPysWE/BR2xI4GWWTAPDvnxpBO875CynSsWTPbagoETm0K5ayyfa
fZ/cqmTwqHbVyPqAS1fHsTD+Y47uXS1OyjCiEJb3Tb7pmaa6im22O70zWsnHkokSErAkmSsz0yDK
GG7o9Jkqd8BFlMhYMjw8/JDhobOCRXLhitIaMCEUDAZRdpWbdIUHiHq31BXX+U/aHEnSTw+OATpy
dgpICluMCRiZqwU3ff922Y+Wwv+xOoJ9s6o31SKHEMuM3cp4aKrY1ayNpj1lQKtpxtvqx3sdCBSg
usL8EhADsSMnGB8um7DLpxbthejGLNaluovTJ102Frb4mY6kCFaHfSKnGytIKXP01rRQeZ/TeR9r
+m0ayUq9S/cMCooab2NgI/YMAzTi41rMRj0gQ7JQ5ygYOcCEqVK3M79oquxMI8HIIniOwq7fBbrm
Wag6X/6OCy6Nn4BiJsonADEVXXosQdFS8p9AzS+drvraL61dX6ASQj97KbfSQqji4PO8lIY5KTzm
T01Tb8aimfmLILN6b4qVNbYxn0wybsFCechCItsdNfHvCVkSP1iUBznePni/TuXNGnZkDANfE5RO
q4HYK+AGXz6/hdABKEJsMqPxxeFBBKvM0e2YagNv30h5L8ObbBpdlkrqXDIZgk2aaazSrIKMeajd
3H5PqHKl2eP6siYLln+iifBthjixjLCEJdSscI3GS6tdbDxq7Y8bKZyw7N8TQyVM+Cbo3WjaDG1A
2ukW6i0oTDpWelJuvu/qn/jxURPgO8Oq5VCx2oYVdLMyapSp5hpUSABAmsrEjUzN8QMgJEVg9iqi
YoUmrLMKUC/fRcM47MZGQ5YXG/nWBHMm2nGEcpzVKPFnuxo2cxQBJ8pyun/AAqvGbh1V+Z3dOkG2
SmoGpNR4nEPqAqkItG8tvA4TZMDpBnNQ0RirJC2xrKDM42swzOobC5vwyonL6X0MUxrcJ6jOvpnd
RP0iUqLaHVQabuxUI3+COJnvaKpnuq/Yfb4pyzIfXDKGGIudx7oLNnXQ0v4K2JhKtTaaRIs2GkYV
XmurH16VujIMLy+K6K2cbC12lTDIcs9u9X6LWmeOKZuaOZL7bimwgMwIZXO8zMHQJNx3c4lrMNMw
hx/krd9amxrpa2lux+qqNFeZ/XDZeJdc5FiacOeFrIsnpkMarQa3K8GQ3EaujeLGZTFLPnIsRogn
TTLDfCaI0Yw/WnafYGS2+8QEwWUpS6k/Gkwc6gU5KsBzuLZHqU8dWECaiAhS/+qzNHw92xjmbRIx
zygPCtuA+sep7gi5/x/Fcu2PxA5tFKZ4D6B2bPzpe8stMgwRAbGzX1nYsFXN20ZZgX9dkfH6nSN4
gsFbQ1kc4ROrQ0TcfLGruVUcs828jsafZvE+9+MahEZh/9wlzZ6E08rGgyBMrN0IntfEusdVugM2
3n4y6ObyISzcUCc/RTiDtgaSUKvhp5iDRlyjsHzFKkFd14ZeVwDhoMgkH3shkYLiuKE0bCKiTSqE
3YAEeWxmQ+alBXks0mJl29jOt7LgplOKLwAhb5upeSxN+89lRZe4AY8F20IctjItAVhRD3L3Yt4F
aopkx87Qc1bM9lol/TggBUrYAahhtNgnkRIcVJrGIKEvm+grmAxV8dqEaEABzvo7VZ/YlmW2VmDk
Kkl1d+qC9i1KrPGlD8EWgP2pqNpHQ2/tJ1VN71SGCzkPC8kDZclzkJUCvwGLq5jxEbv0LJwbDrCH
Fr3S91ie7q5Vu7EQFcw3AL4lq7pOnlCRubPSzVwlBtbGu6/L53oOUsw5Iw2+h4QmD8aahBhBQ4s2
o4MOCJmerVJdR1r24mCDrGfpo9OA1A/LXamCWYUGqEzReBeDWKC14sdWf8TW5nWgPY1Ag1MM2SLO
wtlw/k6CSjPmrYB5KEQVQL8bZq1WmRfmGJqpjFb3YswWoLbkBkW0KmcAHEy/sUuzThswdliPlw9m
IUSDYgXz/5ySB90p4VxA0TYrRqwCa0DJXg0j2jgNfSHajzEdEUsAXYuqGMoweCuI987ARmJVMOtp
mF0CVGpwUXfRJgPryGV9Fj40rzhyHBs8hjHbIEhqtAFYG/aUeZX+NuLlbf7qC7/W/Gze9+qz2a2D
zo2irVGNbgqST9W4TeNdFG5Vw9Px/y7/mvPT5ZV8lDUsC/xVQEs5jd1qymYFjsU5wDKQPG27CduR
o3dZyELM4FMcuJpwK6GkS8xTKUrqIMGN5tTz19e3T/zPw8Z1vb33OLnbyN1uJZnv+X2LpUFgxwHl
HLM3IEo4lddFPQWkGW6kEBQjYCkYrXddfxnb98t68Z99mimeihGCPtJHo2oKiMmwUj+YN5MjW6o6
v1a4BLx7CJBlAJgmPBOsdIq1zIKEwuhWk/qczz5I2TbpvAry3c+V4UNRgHdCBMIi1+mZETIHMAXE
n8Rh7V2bx+AHaDMZZNp5Exhh7jiaCGfGQsUCtHedoQvirPsKIOKTMrmGFt3MwVcNgL9JMcEHjPfE
KKvhLR0m+le4LnFpIsgLGhYFWFDmHPARBE/muL/WM58nR8F4mBNZg2nJAo9kiVNz8YC55yjmUBUz
IE412yvGgxEfbBnJzaJO2FxEswQ0fli9O/1qSURQ2ybIO8Cd62pqAf6+dTfdpO27FPdj+SI4kiV4
8dibTZdQyMLjFTn5P6qGnHxLgsIz6e8ZBe7YXBcgvRmfLlvmgo54imGnGm6AkRWxfYKZ0bihZpGD
tucrzBVXz3EzYxWD7akj26xZlIUyA8wDKwT4c3qeylBnOevK3HP0Bv26ja5jEcwCtnjnSqFuFmwE
sFToTSPn4LNIQpQq26nSw6mCrGZDtOs5cVAAAzCMFDBjIU6dCBJ8rjSmmqQjBHXYyIyu53IzGn90
ezWiSEo7t88P6Lmo+ktR7GzgmyeSBwL3KyFMmkhVsQ6vqSr40/mZH70PcssBAvXU5F5gDeDfabw2
Jt7A+6H0MW8ARGL8SWRz0otneyRTuNcMRDM9MyFzNtO1w9ZaFmypsbdaWUdNppwQVMqqtVg5giHT
MAAtTlD7o5PbJZ+aFfitiVl4oN/bb5cd4vyNDNzpv8qZQgqOu3wCKBiUyylqbvu28WfzfW5MPPK9
kdW7n0tDWopxNqQHGG0WPt80qj34cAFcZBfxCpjiXlJfKaj0JdW4rroB5DmdJClZcsJjicLHs6wu
zgeq5p6ilZtm/MAMljfYZB1HmatIs5NFad/QqPwthcTs1DxBssSipIZ+7Vj4U05dCwD48VT4egg+
Xtkj/ezb8Sk3jHAhCUKSiaTrVFow6EAg6zQF7VZPaTwtwmoL1mqZem2ze7zYLn+7M8//nqnDVYd3
Imqn4vUQxVbepAGkKc5HAxygwZSkQN8X2YlzCxKESyGIzLYqGPoRZDN/xtt0t563/xgbZV++xN7v
3sUwp6v6ONx1JJniPPM8SMY6q4o/qBZh/uX0JPuioXGVUsXNQbiGWm3f3jTFC5sYOtqjmzXbcpCt
OMpECh8vzQY8RXWYRzi9p+hyggelYG6egmXso7ctzwkkvneWngs6Cqerd3Pb56jbYjfrxtbXhl4g
nd1ctpGzUCnIEK6hYMYKMo0gI0JIDsK1M3SAEgRqiUSXJVvE4wqVGhQ6YY1CHAGfWxPpMeTU5VNq
ZF5dSmxx+bD+ChDCBknaac4KLmB8REVC0+6jcXX5rGQ6cAM5uspaazJY0kKEHWGdGJOzM4Bp/ycR
jhDcC42hqsOPqYmIa4YvqiP5DsvHBN5AnWf5QL441SEYddIDWAs6sMalw7quH3TycFmJ89U+blQc
VwND0GA5F3MbYNIQhfTQgjzrm1+9n7yku2HYaJtkl2+abbWVyFs04iN5glJVbnWqXkJev9YetV/9
L917wDhx4+t3V8OVfkV9dfNzHgpBScGiTaBmRRgww0mGiR9WllfX/uwc+s5jJgXCy22k1G7VAU+r
8dVK4raLpghWGDQ3LdQBz6jWQg47WkNjGlxX2a3d/PQN/a3c339f8KYQG/usA/SBq0zEM41+NQGr
db5OZcPNMj0El6qIEVoTD3FFnWKdZBuosomA8235U1Wo4FK12SlsCCECdQ7wlLzH9/NVv/3EwlH0
lR9Sl6yzdflcSQ5QKlZILOLAiedxgFhH96aH++xL9WI3Q0Z4GN5eJz/bPTt+ZknCx/crVryQ0elG
bsGZSNETO3XvTu0UFb0kxZ0dt9pbn/pm2tjXQI7zn+7AsT7dRvCF0K9d9qwepGi4/CgvSRcu5cpp
MBMBzGQXa+xztCpeWret3f8j7bt6JMeZIH+RAFlKeqWk8l3tzcyLMK7lvdevv2Dj7psSSyhi9haz
+7LAZFFMJpOZkRGj70lb9V2khnE9y8A21sY4A0o9QLDwmKMii5RiZilAfKo+qzfVQTn8SPbKdnwq
PsZDTYGjOSYyFfnsdRUDhplCpWkQ/AOtguVHtuJ5nDGqiHs5KSgxIBJOg/hca4427Uvgv/2zcJBs
dbGY4kWQAwkK6rGczSbx+66UsNgsgwaV7OUdrbb5ERPbdDhNG2tjPw67cRt7/4xtYIu9MMzFVtJU
bdXLMJxAcl2mk/KiA7eI4YjbMXwtEFya4aIp9hJ9AhVmZPUbCCTRP/pz28BqrnppgQtpkun7qg+8
J0UlsqLqodzoDy2lwakBVQVGb16bXb591PbGg+hcrFxP4LZD5xjcuShk8GOh6liCOKaGDnHVvCro
1VTupO9H++32AldudljBZcCgEoTwiC4tZiqV9Yw4p3s5michJOa6OnRuW1nZJxQtMEmLSQ6Me/Ng
DNmvTa3LoQIY26+2+SiLGFK/tF4WMQQVSDYpB2ZNDE9gbGN5uHqlMpqwyELnOLqWE+zse41C+8z1
N9Cz2kTHxGuP2aPuBN7oQKr77WHYGmeClwbGER+ae8Sao+/p5/O8zZ1ir9LAfU0F3+DqS3M/kX2j
izwwtKIWPIJp6OjSORmOCfE0/1+PA0xgD/Hgxqga9Pu4e7EPwMpYD3noQLdYTp90TfD3s+PEf2VM
FelsRA1jUPxXlno5iLIByg2t9qnUz0N7GMJNPrhhJDB05ftsIReGuG8V2BiR0YMyhITQTAf/EJnf
9dSTa8GWqOz08gv6yoUwAAleB/6MpTPKkloBBcDWJW8jNb3ylHja+XvpAljhBNv2FB16J9uHND4b
j+mTvc9cZABb6aXwRE2zqzMCyDoo9YHiBLgSJQUulmlZLmd1PoSOon62kdsJ2e1XPurCAPsYFw6Y
tbFCJui2OoZ5P/sb6HmXQKSKcAsrPoKuG3wPw/JM+JbzwcTPFN9omRXMfvsNzdVd2xeOhXF20ZW6
cqIuTfFkY8poF5oywtQ4P+jgTm0OvSVIyNZWgwlDDYVINmPIX9ppEepD12rYFP0X+Nit/Og30NlF
SzURuPza9l9aYrt3sTu5Smbgi2CpMNC/ZSyguijNY4kU5+3oVv9dDOdhdg7dg6LU8b02pkojCJh4
vlt6TbCdVIgNWs78+3bYv37SwacvLXIuF9jAOIHBNHRqaRO9SSBJcSonPwanCqmW/suwHBEY+npw
gjPJ+V8rgcwDpAGh0x1y6a5Ey9T5YzujI39EmWNMVMmg4j5tby90xRNRqYa/A9UIcAnfPGyHoU/0
xgidDBW65FUnXlw/3Dbx1Uzjdg82MHkExkQw2/GcF5pE5j4fSej0bnXGbDC1DuZ99jTSyBk28Sdx
Awq2P5qc8vOn5g30DNgbtc4Z/QE9tJ+3f8z1i0GXFz+G81arzhoDoluhA3Uvx6B26OoTbZmWnRP+
bD1/k9OxcgoXXIeUQOLonxnRl+Y5T8Z8lm+1Pr5Fqv2xICtWGrSKn4pGBLm87kJz6+QcOE4KtWpm
GJo8kIbR5lxvwGjyUjjZU7tTdvP2tXf0TUo1T3fbs721D90OzRkB3clK5LbQYMKVjuolQWK9jA2g
bbMLs7Shjym5sebESD2t+1nEjLkSgRiVMqPFVFTIZHJWugjynGQGl6jRAtPyEmWvAqdZCaYLA+wH
XIS4OkA9L4IalNP+ahDkbJruo2PgWfvw53yW741t4GSh59l7kR7uNeoL23i5NHZ+LyxrUlSpVQ/L
jVektP/QP7vtfN/QEDjnO+l7dWoi3OuiDF70QblD0qtdHmYKrEIvsMke2vLz9ge9dgtgj9BlweJQ
zL5K96JwsDXQlgJ1Gqvtzvbbs6XPzb4tAKStxlAEH7t+C6EhwHoC6BkjAgFvtPyKaTqXCUaJkQBp
zuAB7Y8puNYdfszUctvMq+m0ielb8oKSQeD8hu6jSK6Cxe5lCMQPADafkb4A13vFR2mNUgLQIOr2
EYINi3b6ffAwUGGR4Hrnloa4lVZ6nKZqBEPGc3oCKnemQMqXIPfNnHf1l7qxbCoSQVjx0aVNLqYl
WT4bDYFNgFdf5IPs6N86fM8/1j2oPelAs5//zkSJthKaIcBC2jh6MncqelPN4q/ZM6MyoDnngZV7
tB8AgZRjiPwN1BcBdVc9CNckdIGQauCm5CzKkGiPpTnEJOhJc+N95g2e7eHmQHeEatv4M3gx73rL
mcB8Mf7qnE7EFrJyiTK43t8fwG1sZBPMV5v4ARnVNtJuxiTJyfpsTx+/rc10GN3gOB4xneABw13Q
/Ji86MATOvLh3M5O5VPgMgRJ2eoZvvhB3K7jDTTOdhyhuDB5pCkcs95ESJUDEZncdewFVBCEEIgX
yGKvVN2bdO78rvPBSDneg1QZcN/NUD50arMphx+3w9LaKdVAzEoAwQMqm0clJpUBBKYOU1bR2Y8J
dF8eh7Q5Qtmo3hV9EznqNPzUmmk8JtH467bt1YMrE5vRroEHnHAONgTaKNUWPqeB2OSbIGgSTU2z
G/8qBuH1iXoDRlkAv1wGwQCCRmlOYsCrjM4zJeQ+ZntMyui9NSenB3LHBDHhf1jURdzlFhVrXRSW
LSJDVD3EEFtrRUhk9hcs1wT2MQYBV2wkr1cXyVzaJJFB/efEReMO6mNnbktVNFS1kkuBqA3i2yDb
ZPM4fH5BujEIMw11NKt3J0+/C111r7n5cdqkruXOjuUi/jiUgXYKN9+6Pw6O5QkmTlcS1+WP4HKQ
yCwNCENiUmPaxh0eQspP++i7zV20L/b2nUWr38mfk0qT+9IVDQ5c++bSNLeNymyhuFZj/QaZKBTS
qDYI3pBfn5DfyMtPzIU3raqt3lKwOvS2ExBxfP8OKqFvv4wD0sVdQ8kjChrfs8fiBdj2nyA+DHRH
8XzB+b8ONct18iFtDkKsDj8CiL0qfojljaLtsuxUoM1++2CsPPaWprj0PEjlHPgvmDJp+q1C/Xek
5c/s9dS/SZ/WTn9qE88UvMNWd1EH/BUVfGBgeWhzghHtyZowVxYqeIRhbqcMBTHsa7zwahcvTPC7
GEVyLs0wUaSucl/RKNu2Lpp29y+xSX/JNPwkL+818BlO7WXbyh1QmAhpt4l+knN3jEUMwNdXFCID
IFjge0UNBAOLy4iXDLFZaqUGbg3loA6HXEdb77MwRDDPlWWDTBbVCfwXqHrgfpd2jDTrpki24bxx
VDBSg34HsZB6pmZukMA17dC6A6g7PAd2CMrMusiq8zCk6XM0a9EhzdSs2Pq1AjKsqup0TyV++qxK
VoWJ8hGiWbhpqx2IGI3oezMMjU/jIgZpAomiScW0S4RUz5biGppGKtnHTVPhC6eKJKI2vr4dsT7G
Qwp0FPRD+CgIWeXAr2usUoMymTcNue/oTSPth5YZrNrJU9VB3xpTN2zrvhKpJl6HephHHx/DPpoO
OkPucGbmgOm7MkBLEcLwm9ZMgg9r0kqIw9f/TtEIU4wCFcP9jDSFuylHO1biPA7RX+t6ZHRKDkh6
SSxaY+BDEAjWVsXoORlVIwAKNuc6calJBXIMAP6nsjkWFikf1bi1flqlFong718goeXxRHKDEXhM
eWKwD0Fg6acjnrBDUwIaOTj5i31f7EbXUNwupYz/AvUXVv5IThincw0v9RCI3vOtiFhnZcGL38AF
PiXp2gGa2NDhjk+G8Raa3xJM6d2OriIb3EedEjnoCgs25vze7+7rcBNHz7dNXAfTxafU+C77iBka
aYYJfZ42ipLuprBx/90EiGIxoIF/kbGxVV48/c1Bz9FdhgkpNjcRMR+GPBGsYqXMiXzmwgYXsPu2
TvNWgo3KS0MvfsherZO8VwNPOdjbkColwOmCzVn7cpcmOSdsIjOEsDNMpnNN7SyivQAZdd071peL
4lwsgMhHITEL9cl8RicGQteO8aSj65ltBrdxe8e6Nw+5Iwtqe9fDLpxhzu+k1IzsMQQ81npMH3oX
BEXWN+OoPkSOtTc9AD429pvy1t/5jqihwJbEn2wg4tEHxZMY6licrxCjb0HJDMukiKiev8QfhZlQ
Y3TJTOXx523HXLkICO5VhlFnZNv8WxjhxU67ukW/UbmfeiYrGgBk4YzEtfzt5JOtsN21dqCxp5gd
x/vPwttleRS6OCzssoDCQ47UTx4PWfwD4te3V3WdLMDChQ3mtxfHrdZqyVZN2JAgjvXZN+/AjcSh
6MBdQUawP0xRHKNX4MtE1X1pBbVnAFf1EfDwV/lQPhPmFuoGgkHI6wUdoJVtWpjiFhQOqj/WTAAu
M44SGNiz8JnUEMsAapsca8Op5n8u9oIHGo9LtHFRi73CFqdGb5Omx1BNWd5X2kATPaY9ZMZKUUlg
ZatAOI2uOWvNY3qdO2eBSiozTzC+pvslxdAQtefoHJqD1+jV022vWIlWl6a+sDEXXuGXeiEDlopJ
OVLRscnvp678dtvEinPDI5iIC7FA28T3vsGqgpyuhImhD9zM1x4SLYBilajTsxbrUTDT5C9MqoFV
LV2vi2xpCFKM4s3DppufohRj0m+Bujd014piZHDHGYyE8blMH6r05fYav+jGuQCF+g1jGoBSDaM7
XhonrWEmoa9njvo4TLSg48nae8k22aKUPaH8aj9KeMcOmAehr9JWVKJc20UQq7HCHd7wAE8trcuS
ZPagbsDEK2DhWYcjEW1uL3BtE6Fjj+lCG6iUK2l5ozMKH4JDyE7LN6M4zOqjMFVceTOCnwOUhCBA
h+4i5G6Xq9CjfiKZQvA2NY7J4EKpctPT8TG6mx/blFbS5ocqxJquyMbBKHJGC0FLx2weZ3QujaJF
lRUzV7Sh3eGj8dqYphHt2FZl9L531a19Lnfa2d/VmEFHoRn66Qbq6MFGCHxdueYWP0ZdfoFkzuoy
bfBjIACk2DTuUcwO3IS2D/EGz0n5w3yKnAAPpMg5/769wWvJ88I2F7k7K4+UJIft/iP5nA6uEngV
1R+6b7+s3/N23GHSZzeciEnjRxNChFQRd4hXnexiL5ibXwSjDtX9smZ7UXj2s/aBcUJHuzO2cDpn
9KS7R/WxFIwdXGP/UHFGSGIFSbTWQC7EmcRlPwQ16OSUdjuxZmJzh7rXfdN4ycMoMLayPPZKxzQP
cFBIYrgvPAVJUc81Gt9DspMzANfmXaSKwEwroQBq7ug5AdSF1Jq/gC2oWEWlpbCOuuJ0wMyApvK2
p6z0Q2yoVWisIYmUBeOKy2/m+3nY5IWJ0cFzsw3fdfQjTmpH5eeH5CP0gniHgoSoBbqWey6Mcpm8
KoVZDmoCfDyn2QY7BYgPp94138p3807dqfcGeA8xlZIdFUQ/QaaxUpvEihHbURaAXgfyv+WKTXse
Sz+zMOfq+tvqLt5bhwDqxj/VB6SFj/lb5Br76FvyHj3H21Zwfa4kAwQDoQqkX9Bnxp+l7axSai30
Q+SG+Z0fnqPqzrQ/B3V3e1NX3IZglANUI1C8BRqWC4NWEuVtkid4Oldviv5B0n/3fdQZNNSy0cS+
LjnkTddOiZ7nX8xnQ+Kq+b3WCfIztgvcHYz3AeT3UNhAS4XHMqqpr5OhZ489ZatkL4O1Lcx3nexl
48k3UioREW/WWvRAsxXxw8TMJ0Am3EmIsn7CYASm7Nt2O3gBlX7YvQuEEM2FL6C1U7ewxR0ACUJs
aljDFroY2Tm7s36HG+J2G3Wj3jshDe/kn7LopbniFQubXEqlFNWkDgpsQtj7Rd5Ci5OGLjpVCMvh
uaUHSOPcdkPhKrm3rSQrIyYV5hyMInT+Jb8lYNil036ijQuGpmfFSQ/dXjT7wZbBOc5imdzxHhq1
ALE4W6b9PEtHvXQG4mhtRvNJBL9ey1IvbfGFlSLrDdKOsIVnWOPJWJhjOvpzfozdB/OxeQ7c2190
5dIBwRTR4KUIINAsWYYPS+9zRDWMX9bd5My4bmL9pRpF+3ZlhakQMPYzIMsZwJxzFFn25RmPFDTC
2oQqk1sqOaTnt/+4FM4I5xtVqditP8KI4WMQAboVGqaPRIHqyuVhBPOVaI+iFHwtoiYrmAQYxwTf
CTPjoQbFn3+WXP6yABsyiswQ8OR2pO3KMgJbNTgRKtvNK9eyn5TUdmRBFWNlS5ABgGYNcE+mw8DF
Jr+oS7wjQc7YVC1NwTUyTO/BPz8LoPSAQVvk69h1PEC4tUhNERq1CR63PNQeta53jVzZqoEgDq0t
5dIKlxZP6eB3sc+saMkefBdbJeruIRb27/7F5FTBa4rCD8rwXBjoRxTlyYw5+j41Tu2o3ZlmT9Ws
+w9mMGmCG4PRc6D2uTyR0yyppGY0IE2tUSQ0ZgX+aBHT6NVLAhtDcBZNDGkCV2Fxt4VaVDkq+mAP
Qz1jM9iRV8zTdgiI26Tx0ygBGR6KKt9X1y9nkosB6H9X5tgCk5NFulPIXlT+CPzWTcCejLF9vd4a
kSAvY3/jIm4zykqQcaO1gHmhKwywORfQZGvRUbWsBkk1niZD6UENZktm66n3RfLN15wZzB4js1NU
0HWiurXcOSiYA6qRgc1k8Kttl3olOWQQZY+dwnxNkjcFM6rhhx0IOuNrq4QArK6jpIHkiSczQlY1
RFmNYqsGUkKgkMeWNtER9FK06AUV3qtcEwtUWHKvgtpcwaNouUA1T9IZZMzwGlXeA49z6lKoy0rV
Z2e3j7eD+ZopcIAA9QL8hIbLaWlKz4tmMHp4i0F6mTZK2d1Z4dSeyqaSaBtM/yFSQfgMnFAYMCes
9bW0N6hWo/gqDkStEg98ThRMAbQSFWLW9gpEqshyUYwxrp54tp1M8B70EAslMd3EBA3knOaPkZLq
gE+AkDnPP25/x3WLABBhNhe3O9/Lq8waSr2VxbAbxp90GreqXtE5qBsaWwA3EhElucgeuz8v3ujN
2DB0MeyVWfQph63T5ONhhDJGI1WPoKAWPDZXQj9G8/4uj7vFJrwzqzTBB7XyYVNKL+DB34C54vY3
XDXCBtkxZcmeWNzDPC8m0ICyNYyJuq+0x7Y3PAJFodtWVj3+wgr35YKsq5OYYXnGUN3Itf/RtdWd
Nv8KolqAhFhbD5qtCIq4Xyz0Xpd7pM1THM/xhEjcP6WDDa0UxgcgCL4rNwyq08BZ4B90zPmrX4/1
qfYlllDKihvK73L07qPLmvvNYxX9yExBvFg1Z8LJNeC7TJnnnQHjGOCSJbs15/JgJqdU+10PlUf+
lNBk7LXn23u1kgWC2dxEEsCYUtAFWn7BWh46uemRcSS2/UtKLU/LI8GLeM0dGIYdLR+kaeBsW5rA
IYKOL4YwwBln7+Uud7th+o6eBoWgk2Cr1vwB+ZOJ1hJr+fMNrUip8IZjjMuxucMQA03lXaOKOPeu
y7e4PC6tcJcH0aMstyssqE317Lc0G+Tgj1r9UKj99KpIs7lDd6XcArWSojhvNse4RK+c5qCdvVft
oX8mmQc+lf2/7yQ+sY3aDfQowR+3/MxdWs4Y7dNR4LP9By0qH8bq9baF1Y1kLDAIIHhj8bQsasCk
ImpmIaoSTKXJmRKDk0mpMJtWGv4PcFGKZmnWTKLwxuaeUOaDCy0X5bea5jcGgnCUZh+D/D4n2mOJ
frqDNsvm9uquaxzctnLBxI4mww8JnEeqdn46bEnnkdkJjJASgJErzdHDbSO6R9dOO1BNuKoJOkZX
c++KFNTmbADZVNbtPiLafo66k5+OuwmhzK+7Q6LX7u2Fikxy37QvyOTnAUzWNSZTdQL531+t76aB
7wF1mUf/IZ7hfWmAQ4XBqniGvn6aeh30eTgtebTtTPkjl8tDUaIna6p37RSBW8v0bq9wzWugnMJG
5tBpBtH70mvCah6N2EbKZaIBp8/yZsryo16gz2IZglLcaqqM88biJwxegXFVM06MooOH+mjdaMlA
IdIEuoZNnPwaTQgSnCv/2VQ3YNa4vcbVUAePgc98KVdzj6sQcNkZyiWsAm1SJc8e6jYBB6cI+LuW
BaG6/v/MfMHpL7MgawrUjvmnXEPhp32T0LSoik04zRgRFETvtW0DLhz7hbY6iAG5JQWGpMRqynLK
0e9p41u/7WowHakdQwqSyu3tD7h63i9jC+clgd1DCaDBbpFOO0f1U2GZUAgthm1qBBt1Tr+Ns/FR
Z/cxEXFAre0dEBDoSCBxRpGMS8PMqs/9IIbPAKie0NLQP+02O6CzXAkysbXbncmXIK8ESgyTW8uD
ELVaXswjcOjANX4rKjuk2mQK4ubqrkFNAY8oXLlXPIdxBwFsQI8YKd9EB5AhFzHGFXSVZkTwPlzd
Mbz1UeJBGGHY/uVyrEKa5mEGnI+0raUcWlsL0jskm+VIdX2wyTbs48aiZFCTs94a4ZMaqt3RApmA
oE5zvWY85xBZ8EtQQrH4lMbQBmMokQU46GRAaYFOfuEGrUFzkcDl9fGDIQvdJ4jk4p3FG9L6weg0
G5V+vznl5PsIkaA03+GpCkTZPweUpSm25ouTDrKSUht1mFKmmja2ZxdIo0QpxLXnL41wDtkbRlMp
DAqXQSm2+WlLoFoTTbGv2WAT9bhP4ZOIy8uFRFZfy9AKyJ2krF2S9rsM7KKaJCqSrJgB9Bo3GqZQ
cZT5JsykIF0oFdSb88b8ATzN1vQRPyDZJYiKAjs8DZAmoVI0gAHWIdlEw1LaNNLo+YYiCIerZkBw
xi4TXJu8Yo9ko8PTVARfbfJ7R7YKi9rkSynW//djzNjfwcuI4gqm6PgXTlDVOMOpnTsRKWlmeZbp
JPEdeBpdq/5OynBjKZUDPpDb8f467WHtPrzkUMTF6AdP5EaiJoz9CFatNH0p6/pNLXFLy8CoyHkD
nYrEyQLbu21zJU4oAIhhGIgh+sCjuXTFXgvitJujAnNA8qbXfqYTRDWQa03GsLltif1NywohHPGv
Jd5L/KgImnGEpdZ6BTkHrlBP8g1vHr8bKlITrxK1D64iE4ow6J5iEpNVXvFnubSiHydlsIHA0UHh
q447pftd649G9IsY//oRmSVQQqHqikiIDs/SUhd3rakwzGA/QY9ebl0t2kE7x/bfbn/CKwfh7HAr
ihu7A+stVqQhXpggQ7VK2RmUeJOk9jfD1w9lkgjqFyKT7FBexFwzH4x4nhmMCclj7aNW/dRMATQK
nMT4FfaF4AhcuePXCoHqY5NxTJpoaW4KGitVTURG8FnTtD+XA3B90aORiDRyV50DsHQU/zFMASDr
0tDs95MqIy1wmvTdyO6kdFObsZPbXjWIEtTVT3hhSl2aysvRNkcmJTtJJxkCUmhjeGl6CFR8w+Rk
iAZWrzIq9gkvzHHOqEVaKDOCGzhitQEQ7hgMohGqawQIZ4NzxCwCmFqH8qbTTN9z8gR4SxGO1JoO
bXyo500yOAQaieWujXeSMTkkeh3sJ9I+TCShjfRy+1Rcy3Zxv4bzUQinFoWs49dAn7WrjzrEUUwb
9MtgOijJ0fZrqsqbqjmGudeFgqh2/bpixoFxAELZxF3LtwQkUiWB1aCJ7Fvqt0RTqFoNZwnqBpaS
bCe7oHNeu2P9PbeBZANyZSdYPHPURVhl9plkGNplKu4sbrt7Q56GSMLl2ylkr2k9raWU5t0rJEOo
nmlQmQ9pn/k/dFJ/6LIgOlwXmmDdQtURvwCDHlfFAbDn9yS1sPp+eB9y4voqdOUBzjGC6s231b1Z
gC5oTOAaoxcYyQfT5/RJe6ozXNy3v8Ra6Lj8KdwxM3xDG9MWHwI6cVAq9GT7jwYkRhX8ly9+aYj7
4i2EA8togKEKuiBp8qZZW1UuaVO8kL5zpXxb9aj4lw9aKJrMvn5efH1uUEthshZTNfxgki23SV/Z
+NyBhpY7GmzktyY/ZooXj4aXxPfhdM7U/3C5wez/bLLwdnEDzHi35F0Fm1VUzJWnRpOWugRkqts6
jcZvvV0OT7d3ci02/7V4VRzp57pLdQZ1mSCpWvgVbm7zLo+eMxtYnnlyb1tbDR9QzwBcGOU76woU
neJVWnQy0mQjtGg4O7L8aOhgMjBfLOirDhACgmC7/lH4910u8KV1n/2faYMDlDWjZCSYkwRoCZzf
g7rJus7NUBGKElGMZH8THyYAcQCfKZpuTLZ9uYtmPUpzrcJSVryF/gbgfDW4U+WBKtohjV1zduZe
sLjV0Hhpk/Mcc0a/TSlgkyQhTcxNKuuO5J+seCMZR1JtZ98jkhuJhs+vcT3slFyslctpo96SuvTr
3ZP1Tm3v6/ZsEARCpx1OGcCREqCD6SYsNp1KfUyt3Pan1T0F/lyDHAdK/DydpNLEU2JnKACnRf3a
DfFjNAzOEL6lkujuYffa1Z5eWGK/5OJktmOfyiMrNRd+6pZh6Gp9hMZc/h8CAFAl+KKMqxIi9Usz
hdKPUqQqWJCEB7cZxwF4eRFzcl3/nijdv/a9sXlskpbJhwM0wzuqVdWZIskSQFlq7oy+Bj1WMEah
oenrnXN7p9a+36Upzj+1Uk0DLYApKCDVbqKhPJJaMXFLIlJN+KqC8Ft1aYr7hqaRh32fwVSRHxv1
u2o/kPLcVaew/JXMrjZ/l5U3xd+p/XuRPCnj2RbJy6/F1IsfwFdJ87EiTWvhB3TF7yw7yNZJ0WPH
Uh+ySDR1xz7bjbXy0Iy+8vXGDoIC7UHzMwnfEqAkC9K7pQTHwdu519Pt7Y1cs/j3wrgqy4ZzVGY9
uzAM/XcsgWiCSoCkhaOjyXdxKjrga27z1xri6fI8+EoFaUO0skBiURyiAnz4mJM27T+317Rmxcac
LmhpQTqD3u7SihQTKWl6H86ZG3u76V6houhWve/dNrMWrS7NcFmTZoVppOgwgyzy2Bb6ZoaJaDR2
daYKuqwru4SBAlRGCWa62UAat6Io/b8uaNpD4wEhbLsD2BydOjAf4laSXaNGGd3sm1qQT7DXCOeQ
DOeHmSdQq6IMxj71RZzMy46EWRYWjlFE0pMG8m0nM61e4IRX9Q0UWXUUfTG4gu4u+NmXVuZK84tM
w8M4q95I58rRCR2Ixv9u2RP4saH6XN/f3jp1bV0MAYUhIBCBQlpnabEqeuCoK7lwIvCdaJCtwww5
7WbTmTpIJgzGzlZnL1J1FDClvdYp1DQDz2ijbTsDoR8MZ6iBuD4ZvJmYL3IBHL8FCSw72cR24pY5
1FbVf8bCoQKEPcCID95McAG2pIutmDGAbaSSUjiSiTQZk0SWR3yv6r4FWgUol3v7C63ly0B5KMDS
Q3QW42jcntToDTUqM2dm93Xwc9AqOqhvBIKV804ZvKHbSqKRjJVAi1QZzX3022wM2nGvA6MAfCyd
9cJJjdaNghbUN14RnGvrVOmRYH0rhxfkQTauSeAiyNWs2TQOAJOWWB5kj93SR76Kean4dyYCiK2d
XNBqgjlYQ5PU5J8dmFSVoqTHmsZ2a6gj9cN9MLyoCV6Y7c5EpL+9bSJz7P9fOEmh1LNssk84Bq8F
OkKKfY77+9B/zYeeZv/lUWWAqReABNYeBWppaS4rq2hsZFI4weCmYF6wWxonituob5FFGwibFneF
SGp8becwMcvgfTgKV7Vs1rEcw3QoHAh8t+hd5umffHoZhNPMK94IhM5fO1x4DzJ7IJWCoGRYu94+
EIIysk6V2UlLETXJWtrN7ikd6hcg3wRP/vI7TsFY1xgcxGFTHkb9QRohQAXQbgSGsp4a9sZU3KLc
1JbvxNrWEpGQr511OCdMA6aAP3z1PCNmjP7D+OWkrfwrqb6bxgaKyiXw3OBhmbttOj7edtS1AHxp
knPUEBD4vCHYRdLUzjzbz5kmCe6u1Q28WBUXwUKiTcBmwoRUhafKqDdSUG36OrozkvS9DydR52Ol
nHT5FfkRJ6Aym9KCYBOg0MPvOrw3U5mmYXCPiuKh1LpnKQAfPsq+rf7RWKLMau0pvrDOpQh2YbdT
aWO1YbNPKq+KAZUvn6Tutx+8WeGpKJ8Vy6u1l1IXvDrWnffvd7a5gxJJqgrKIliuq9iVakLnNjwZ
JL6vSfHalOlmGp4miKRKATRX4udJe1P6VBDO1x7Mi+Vzd0eikakYSnz8pPqd+o9dNbit7WTxfV85
ab/PZ7zW34UAn9VYBI4FQLPY2ACfuExTII+5Dquh4ubts9k8+ODKFfWJ14K6+dcKr62WxH4HpgxY
MXRkSB1ylc2s7FQIiDa0Hl5uH8yVXAxlI+BdVPTwoAjGnZrInHLMfCAU2darlCdbUr5NtvRcQ1dK
KsgpNlSaGqGgDSowyhdz0IhXpIHReEN2tuhfDf8Yo+QQGqg+n8wgokTEksQCKpfXQi0APXcADqDj
yz8RMGJkB2qN/C9THstWpWq9n3qRrO6KdyyMcAfDyEgGjBuMzONDizoOxmOqCRmtKG8SLYbz/UiC
VrVZMjvWz7DGZOnkU0s0uroSTZF+YiIXVQym4sL5RV5NdpqgVecA7KWnbzYUI2ZvwrxqXIo2Z/W7
XWS63HpsNfKTQoap0r+f+z/V8GwGz0YreFOt+Rx06bH5mGXG+4MLmBb0HMDyjFQJsg4Ueui28hoW
HxZ02oz216x5NWLG7aO1ti6k7mAKxhVvY2Kbu+XB7BjEAywaJvjQW9+BrOxJmX1XTZX/P1N8zQI9
h8SoEmZKGpxkTHaS+q4ZM50LS9THWF8VnlC2DtpFoJqXq2oC1S/HwCicCTRFv4F9KkCLpUgfg9qU
z42polE9FWlwHIwwPaXzbJ7IpGbtFvNY4T7pTAzhW2Oktw99DjJjL5rDqndlLesFGcdKFEUjW2WD
IcCfAdO3/J2lMY5NN5kFciqo06gb0jwYRU/TBNSwRUiH+tvt3V47MKZh2Br4aPBw4a/FgHRlX0Jw
3gnbCsgzT7O/jUggifxgRaHg+ltdG9q+aNqjEn/V3JD0uugA/kIEqGrlfVRDsLyZ5V0dlLM7zOU5
SYsIOtqmACm19owG/z5aeIy+7/rFFqZaFaGoWTpGTfw3K5enJzPQlec5GlXF0fq0/TYQLdmpemZ8
VkZn/wDzUu+BfgbKpCN6Pns9b4wPPFiCiUIy2HqygLhMtlKhD4NLqj4MvbonybsRQv4vI1rjxlKt
fAazhnqHogSKMBVfqfabTLkReoAYHboiLfZLiG8OSVs6ZfFN1e9UO3UN8liqj6o6uuF4aHQPLcnb
rrKyfQub7IhdvNp0c6573YLsrJSi6ZnObjZBYLR2QUUNFUkQ36Odf9viWvdxYZI7teM0BKOpM5O1
JxebQt9m85b1YBVzVyotjcq9HdyhztRWm7x8LEW6QOtLBiQJ86OIGXyagcu2TPu0K9EyuisLt2mf
rBZ9udlDLzqHMwiWy64M7r7Hcv9njk8wEmDaS1/BrsZy6GjqrrDPU7/vKkfKUgcgRzQz3kp5h8pk
Rn6PtQh+t/bCWtjnLpsCAMvMCrDcYN7H/4e0K1mOW1eWX8QIEpy3HHpSa7IsyfKGIck2CYLzCPLr
X9J3cDeatxHHb3E2xxGqBlgoFKqyMplv0Ncq9WPVn+hzou+4+a2CVvX1Na9kBWcmyblTjRT5Kll2
mJDHZPipzndG/+u6iZUr9MyEcFFXGC2ZuYpdTRIMhgGfoWobE+1VN9/lc9AsXza8bnElqC7MC4iq
Dh7M4Ec9X5Qyau4463Plz+5hcgJ1AJCt+aDR1pZ+szVTeP9DXsSAfic6K+em3CY3oikeK58r38si
MGegNEBEQnKPzzJIzcodCvkAUKUvY+fuRU0DcNZFPJlXfpeji1kckZuGafo5SKl5VqIbpmfwlkBs
Q9ojzg9qg2phAlmrfKM3AaEvbAO8kkZmJMGIibjZm1qVJB531eJoKU43Bnnaj1lQxzyXlGDX3BNj
46gro2wEnJkQgIY4iRwQE8B36uKujMtjVuheBLTgP3aYhesVmEBtiTW/H68noXUZLe+0mVVopHrZ
jLEk8oTGqcs+9FGSX6wdBg2FMLDv4LlyIW8xFEVSYnio8p3ai4qXCmzEantoODpwfJuXyR4X3/W1
rT16USsFUQH0uHQbpZtzF3WUpqlqrcT1q/5S2RYprQc5CC8D+xFnG+a+leVLrL+khWwuYuVsnBoW
AYmQ12Zqp8OwAamiug/mFsIh7gPGhEgGvqNxQ6ODW29NUAO5fms8NPY3Gr/N5V0rmyFavchO9kCM
CLyb8qG38FMUpfFNOO+oAUiUB6b6ntqtrzc7kh/jOSgmL1Z8s/KjQsbYuubKeCljKGWRFbtg/LL1
SI8NvcafBmA8Ne+TBPrS5ZvkY68cXTxXcGR0vFvBryh8bGJ3JI8sWIFwFyRyM/Ie5VtnceRmk06H
Jh18C3Qj161eLg1DfQCCosgL+D8IJc49rMSI8JDo4PMHayXuyNo39Vcw7Pzj9PXcipD/ZE1hqIzD
ipp+tlrY9kGdfJosnFjtpanE2MqpObcmRB5T4U1uM9r6CsBGk+2b3YNqBxQApL4NkjLozWpjdy80
riTnVbaZS050EotIX6uYsMEyu35L0hue/eRS+oLLvOp8cYKXdPpUankNGy7xxvnbmO+R1zlRETaY
U5otSSBY/tp5WnVmTXxmmlND+2H5cAB6K3i7oXdX/FCidD+TwZ/cG65sr/vj707nNYtCAlA5lUJp
g4+X7SMOvcwcaKNjd+OCoJPettAzaXX/y7R5zrbDYfRMCH1c/wGGZMVCVmW6c5RUDCtWWBfGto3B
t811C5exddnThVfDxlm/oLUeegXMjCRtIW/x0id7273p6pckC21dshSZoWWpJ+5ocqUu8wiGqmlT
Jz9m9VBwPxuD3pJFkcv05nxJQhSxhjFPuAFLavlZjlCh9rPa9spSUoFf/zYAUwKlhbxCTCmmFOPd
mcVaP201jB5AIESmF79+uv5YEE7wpCZkdjBs4M9aCkpTtER/w/+N41ACcx2bQTvK3ti/u56XHv/H
pnCiHTNJ3FqFTVrUr4xgDCXPihoYzSzf2W1lAOYT58T0aMqmN9qDvJO1eX1jQYMYY8lU0T9IP7ef
PS+VY2M4/KiOvPpudEn2ZVBS45ZSzEN7jjtQJO1tF6SV1QR13zm/slGNXvpJnT5Q/YfoZ82NYGI6
dAGmTtE9ZsXxLu7saJN3S9bvVC67tYd4uLVRGN9T1eIvadfdth1F0XgqDR7Urk4/B2eq9g5zzd1s
t8bPRK1Tn4wsr31LMcNU509qZedbjM89QW3F3RklMcNGoQ+lS5X9Xxw2HdkTHqFAspvCzaMUxG56
UrR+rL2BcWJSqGfrnsGOXDa2uvIExCE4MSVcO1Yzuo6i5IjMKdlbUBFIHDTY3hRgiTT7hiWVpxph
Zkny37UIjecSivkY0YX8p+CxNVB0SmHgTEx45DYtmjEFg/5Jv2/MYpuA5XDKW7y+1dd/vq+OhYGc
RWkBvRHhZVgMg91PTtZitA2H3X4czBRI5qr9SCP3VtXYX6Qpp+aEUBYltqmoHOaYumgBha3znKK+
en1Na4f/1IgQxezGcedygJG4/FmUAJoGQ/aIepuXlTcksiTReaWhh7cJrgDoeePl4oj8lDSb0c9y
q/Y3BDSL3kfHqxo30COPjV97nL8WAAlkte7UeZH2cX2ta6kKxnRBAbwMf+K5fX43ZIpRpU7ZgdWN
/EAy6tP5tav/cdULCzyxIXy0Ojf1hvEGHy2BWugMXicS2CkyiDfS/zBaSYtpfUXA+gBXAiCTCMV0
dFbG5oiTXoA6Qk3s0PjgZinJh9ZuIMf5rxFnyeFPrlQ2gv1IYSXS5bJ9AfpsUzSyqTPJOsRRPqua
laJXsI62omHiQL576nxr+HH9+/+PJPm/t464kima7cZqcesUcahUW6iIeSgFIP3/Vqueqxzn8tme
QneQHbK15S0X+L/vcHF5xZRomElBqlBEaNlC0TtCSAQn1vXlyawIWZxiZ8VcMkRFqKKZZu9HwyaJ
fl63sb6FoAtXMdq2PNiWH3HiDHHtGqyYYKRPn+J5q47Ps7llWuJF8RbM1kr70STPfwEhXa6ZP1aF
G81QSNk2HFaj9p3WL1RLA2O4UYa9zp7Arf03G3liTbjUIKWA4Rod1hTljeqfBnO9WXpzLjn9RQZ0
YkS4wwBMSePIhZG0eoRQCHHvuFp6fXmYkqAFTKwo/RH80lIC+9UE+eTGFj5glbiQpOxwY9tNtJ05
Kjk0uetHINLs6d1uZRwla+bQcVg6VAi5F4TErt65lKaIh4P20jGfWCnCbho4EJ8FN6Hkelm9zE6M
CW6id/pMSgZj7vAUWQ+aUwWj+eFkZWDa+6T7x8U+9AbBQbRUSDB+LNKTR31R2ZEGMQidVNvYbrxl
6KZgkktr7ZlxakU41amamqXZ4tJCdT9iHd4ZW0Ye0kxiZi2lOjUj3I39yOfJmGEmnotd1hlbtLO8
Rnc2FSrgvV14Bb9XtU7ywdZC1qnV5eo5iSYui2J37Ber5M3tf5HuQNyv1yOWbP8Ef6eYyGiJBhN9
xzOQckyJV2EyDwiXm1b7ct3W6nJQKTVRAYbmtDitWthZ3g3GAMJDeIKqOYfRMN8aKhsgXV0SuCt+
X/noUArxqerKdNJ6mDHxdPO54z70lfFLj8ttzvn2+pJWzu8y6rH4OGLexfRKk1IQLLAGVUhnd08a
0O8OdzqVEVQt31kIhmdWhINbTEaZaCZAc1mzq+bOa2Rp2Yp7w4AFjkjoiKGcLbj3ZE10YhEMmKxF
+R/Uf5qxKfuvc2N6aqR8Ji00BpxIgsZYiUcaYKSgeneBOQKzoeDeIGfS46ZrMBmIrEmN0B02Hu0K
5FPFEXSKZiqp1q84xpk98U6J0WWKFNhTho3ee2lb7rJ8P7dMsq6V+jTgUicLW7b75NwWiQVcYAJD
Wr2vjD0G9jtry0DM776gikvqAgiEHU9RK++9rnfwCJTBTlaO2ukvEIv1eBiBz4TgF0zTbQb8EXF2
TDaNt/a6PTMi1OXyuMfraPl+TJnCiEP0JXU9gIOPrYuChJ2GPaJJoo1PJZ483vWD9z+MgzkS3TNi
OqJwNJvteRpJ3/g6kkazZJ7ibDL6WhhPrQJxeHvvaGBVVSRmVw8K0LL/sSq4rFJlZFTtoQHJ90aL
g4KAcbfdqPU2Lr0qR//lH7NILmzLJwYFnx0jvciVGcts2tvauXe5X3PJA2Z1K8ETAgVBSNC5hki6
OBl2VMXVCHeFlPoddxMeqPUUhZGm5wF3C0xLWFBJcBOSeqYxWx6w7brkob3msCABBfbadCG/JA6d
5FY3KWycGz/G8zaKiU/mu6R8v+40a9H61IgQR5UMlK7zMDV+UUP9gH3LyFaNAtf2x2Z73dLvuTsx
ZJ+aEhylA6dAE0FHzbcwyW35vHqk5mtSPWEkwMWAN9h+M3abZB+6up37HYh5Z92jNCD22/Ufshbz
Tn+H4D8dxSR61uB3KNDXqfQXwHUC5NZe6v7zjhgoFE2of+tQiwWdk3CHsEU/IakJVqyb/gTCWKIA
T7O5vhxtdT0nVoSUKHGrJDMyWEnNPNDagE8fjnoY1Juk3kbmzWDnm4gcKbvVbJ/3byb7Fc0frWyU
dO3mOl2rkDVNlaqOXa8h+NDQnvA5gTCD3nmX2J7VoG7Z/c3pwOQSRmUWolyxD2g5dpQpNuwBNV8F
0NlBf8cm7ya0myQBTl/LNZYRKQzkLuTUIrtfltYJqxJssOnNQR1Ch9JDx8xnHrtjHpo8Xg2BdXro
MTrzq9lNG3pMX39WYX5P7migbXGZvULH9qjuZF3f1Qjx54eJ8gOopdY9H/HDaueJRSA+m/dMl7xZ
1gIEFGhAhQluLrzGhO866+OUAZPQ+HnzUi/Ceemumw7mHGqklmz02j6fmhJiEZ1cjc86ltNBSwF9
C0ZkrOYyC0IIyusuG9kMCyV4ploNgERZN2n15jhdhBBdoIELYpMBJmi6N5ubxAjH/D1Rd6kR9soB
FGcal/R71ryAAPBoQ5EV/EviXdU3RT6l2uIFxkZ1wpoeXZmJ3x1MMXYDy4EXORQBIUAgeEFkJHg5
pPCC0qsP7abdum7QftLt6wTREhBcBZEfeehE5rbX7spQkdzHayHu1LzgGUqZm9m0LJFWja8iTiMz
to0D/ceigEgtllzfAUYOrIXi6J1jjWraUixz4vfUCoz0wyrvTfJ0PWKvfrATK0LAVokyQsEdVtJU
9SxlZwE52vab60ZW5lEA2gLKF3ohFsD9IuRnBOjNHkrU6V0nv1PUbQNIt/OCMZh+9nSzvGHuQw77
BqZxstCVnbQ185iVRZ0Zk4xouIi1jmyy4kQrp9Yn/L41xoDbj3byavJPUnxVarBkBK11cHAo9Hsi
44BaOeZL+QhMWos0A9QEzh8bLfQWGwiFtX6jKj+gZBDELRh9ru/vmg0CRm6A1PHWxYPt3EbPhrab
ICHp18A3QyXF3EA0UPI6W7lTCVDTyB4WoB84ps5tqKNmsWYALfvCKzLTcJ4Nr3F+9TRseeNRR+Iy
K6fszJwQuqxkylXgzjtfGdNNpDi3usIhI42c3uS767v3+2oSAsrC0AAgzwJ9RenjfGmJYwxN5Gad
Px4wZ78Z/SgoPdAQs6A/lNsh9WevDD+coPbMLwMUkWw/9eLgMw/YUfdVz35rJItf2+uTHyTepaBy
N8bZwA+ae5/Qn5OdBAjZSZN5Q3xbNdNfPIixAVCZIr+HL8TccMCogGEXsAecluspfm4EWPVn+y3Z
ucx7G3OvtD02SbKm3+Kzl/v+x6wQe0gzoDzZwuxLHnLVi2uv32LIyYv2xgM9zjt3M9xkHvfAjfkd
Jfrce3f37+0uwnSAF2/aj7tyDrrN5MtYBNayWOwHVI0wiQSPFzsecUdV9Crxw6JnZVMd46D77GvP
CaIj9J0bD9KpHnKQvQwevHaMT82Scz+MYsySzzrMxq2O2bjBc16ve/pvpfnLHf+zMOERoKuYvqxt
WOCfQ6DvjJDelXfpt/aZ+tGTiRqwFz8Z3yqkk4AjBIckZN6v/+dPED56XjEzzuK88ycfsphh96Ed
jaB8fshvP98qaDKOrxEUM9+VwPHMYLpxJE63hlY6+7ZC9uCSOEZvFVug7G75ff7L8csd+HSc/ee3
cqumwIl6ynfjyXlyt/bj5P24vvy1h+eZ+SXundSegGMnKSCpCKP3945vbYcPLeCQdY0fP6F76Xeh
7jfckzRaf2MCL7470MxkmQkFIlaIcC6rwCkys87vo7CtNiahqI5DL8IK0BhVu1slPqB1qIJCpfPV
7zQJuawRsHoHYyIFXTCi4j+xgjBVdmXZI/Z97vC41juPqcvkjeMb9VbX96V7j/m4GLQOeXE3O3eg
GL6+82sXCpiDAdWEBNcCIj/feIWTuQSyGkHevHHSIE73hRujHvzy/zMjnGGM1qikVfF9IwUhrC6P
4OP6VJrki9bJeF3JcuVefFVwGGE0EvjTCy2JpEg6zVx8yb2PICCZbKNHJ8z2/KvzVdvqu+GGf1Fu
i19P5g9kHRtcJZs2mDzut6+yU7UeMU9+irDsJm3tMVawu2zCsR3wBsbTNN2AuxxDRT5vfOINW3Uz
H+z99f1ee+MsOY8GIBmEwlC8OP+uYEVVE5D/YBM6yNDZfKsQ1+8afFqezxAnme5RYH3vOj0k7SgJ
JmsBG6VxEIAsPPsXrYxMafS6nnCswD4WqT+H6Mv1xa0k5yDdXrISHBk8psScazLdMV4uSEyPTRxc
xyWI7rkWZ6nf5nEdXre24k7gGUB+h4qmhpKvsJNgXkig5YGebt5ixklxn+rG8Sn0LR36fahkVfgl
5AjOe2ZNCIRNpDVWTBfsVRGDMOIW1DlRZAel9YWNrcfaW0OXuMq6RRRewAC/NOOF9YG2zShYi4Bn
0yxsG7wTjdc0z70+15/G/lcWgQiWyZpqa80GTI/glOORheKt2LtJjXToLBPgEA2KRuYdAY0nhvM9
AzNe455koTJjeFdB0/zd7EuvYZAJkuS3K9/1zIuEVDqN63aqQSbpZ123Lxpr07V6ODmDz6jhTcnb
dS9aPRNwWaA9MToDyOf5eWxtLR77sexwlVBAE9sjVzPJC3xtT0EOivGKRbZsqYyf24jTcsLMZdX5
5UJmCP6GeWFWa5yQReUNpj4O0QjJVIPulhGkuQXtIsRjxkb3iWlKCh6XMt8LIzM0HdHPxBTARW+O
DHmsD33T+YXihBXvfMONbvIp2/IIJM0Z2RQF2I3HJ620/FzVt1k/7QuigSuo8hozPWI0Foxt5b7v
R9zO39PinaFZaWJIDJpptxN1RswlZ2icy8ZwViMnpvwWnTRM+1xozDKDJEqs4pdr9Td7PEIWnHRv
lbPtkwez8nhxY6lSdprlHhBOPTm1KZx6KzIbVW1hM26ZR4E6KHQFTDUhqEY2annP3VsNA5ZuD3Ti
Rspuu/asOjUuuE2SRYSnE4z3o/LctenBcr62Whem4LPiETTJp4/rZ2E12zu1KB496J+0vFuWWwFr
iRpfUrwxFKQtI7BiyxvrAMMwKuYMdUjDtlDTVLdUWehzxulGysG2moKd/polQJ7knuiLZbHK8Wvs
FKK3/PgbMWwGhIdzxEI7eqiLb6oCcVr2Wmc/FedJshuX4zLLUBliLy5qA8144fVhMq2pIRCB/Sdf
G2S5RvKC6gshe9PyGnsDmi47lfXmV7/5iU3huWFQTau4MSD2Zk/JsHHoAcLKnqtvBl55ZSyJTCvB
7yzYC9aSadSV2MWlptvlt6KtMLHbkUYSclbi+ZkR4R4z6KjE5QKbpEO8j2PqgwGssSg0BLJNB830
619tZQNhDW0/iAkhwIkzl3ba2TmfcWu6VA1tMvsOfdUo/dqVzmZKkSBoleSeXn6/ECNOLYqDwUjb
tHToF8Qm8LxgtdxFbeyz7C8q/DAD/I6BPGQhfT4/DQoGIccyBZhXwZPMqxSwVqqShub63v0xIRz/
iOgVpFGWJ1Za7FAY9Sy+WWAHRRzwhPpE+Xb9W616hgvKAbA+oFMs1nF0TgEgK2ssqfAGRd+00X1D
t9C90Qspz/Cqq5/YElx9WKTJ2hG2IJaqPkxddetS67Gf3W01gFhFJ8oTMWjraagoe7zNpocI9Z6w
NpNDn4EECMTT+fP15a8FONc5+U3CyXCHahxcit8U5emLXrbfwW19l2XsMxpfcjQAWRQFoxJtTZZ6
s1HgsR9/EiuWxZyVpya0UEBzaYCAA9T/AuS4inXAxGtA60ptO9bvfYfh1tdclSHsf9NjiAfl1I7w
pEUdo47UdsTwWgA5oDikuwiTQj4Cq2du35XbKWjv5zAP4iflaIXX93rtkJ7aXi76k7tkcIcU5BaL
bcK2ZpZu0BGCsOvfbOXpFxXyhbI0+9RZEPdtcTe45kFrDbR2Xux+d305a58MFXqgnFw0CRxR82Ju
ixItP9ihse+oWztm+xIjbFJA6VpGABf9Y0g4NmDz51Tv4aKD86km/daaOlSXI/s5Toqdnr1ZrrPT
HO7pUxfk7WtLhofedF8rOKtWsLt0UgPIFUgi7mqcOvlRwrkpgYXgaoIfpYLeyT4aSM1aZ5vbgCpj
6IfLqB/WfOd0D4SPqihKrzQEm91PaCN0AR+CEtCkv/mi+JqL8OpCw3LuoCNYwBqeAjmJ8dzErjYR
KPqhWF0wTXIdr2/eH0PLv5+chDLF+P6UtpiZKH4Y5vxg08fe2ZiQ3Zw+9WiUfKp1R/1jTcjhmjFp
KVC7OBC6jiKAp7rtVtGaO1cNru/f8ofE4OKAS/ff+yfewmUOhTMzBxo5oW8tGhCZGuRd7nfma50E
tsNu+Li9bnGtSoksAykiFLgWykXhkzHMbJe/5yjmnO84hOU1IEMKWnmZUd4xnfuKVW0c80ff/zKL
nwSTyHh8eWrhBlafS37Mmo+e/hbhq84mqVmR4+pux7QAi6auBWOtJ4FBE7a7vu61T3pqSviklVmC
p9uAKQbB2Qyj5DHt9+mcg6NMRmohWZU4HDz1FScc0wi+qSm3ZY3mCYhXLFvSKlx7n59+SJEbGV6T
lXYEM5GSbXtqvColwPNmFyoxNGI74jMNoMDR2nIb7e0hDW2KFqxheHR0wuubu3Y6EdUX/nxw510Q
ATjQ21VANInvGC/aBw0ojWy/dc3j2H1QjT+NxSy7sxY3FU8O2HIBUoFyKxQqhWt5RMLXJA6iqT7p
z24D9oe2TCEv7BZ1UOtkCuJYkxzWi++KljqYqMGogXFGUGoJJoc8bVynriCKWTzMc8Dqx16VxNPL
bGOxAY3kpSAJIXKRd8DuaqUa1Bbyjd/5fQrsxXbYbHAEd/HWBqNEMIfhiPJy6ueBbFh53bblICbg
dkaPWzgijtVwjTodBBx3ae/xp2Lj+ok/hohOaOT4deD+nC1/vkV1FCzVNzJq/cvItKz9j30Rr6um
tNINDvuYS3q091bjGb4TzH65HcP9DD2EQPNlr+ULNxJsCt+U8iHtEwP7nZQAdlGPHexvgM5+ML/+
5Fh8gC5NGL1WtzJM6+WYI2pBCzMTmG8wbAi5sfMbrSJlX4FrmvklfbUjX6X7etjxeGs6sVcqD0PP
ghojPpaKMq0k7F7EQsG0EHarjmsd1WGa2HzPtRCog5APX5AkXA8Ll08FwZDgUR0lWlTMMFQdofe9
mb/lB2Ov30Jm3gyNDS08WYZ5CVs6tyj6EFIRI81UWFQn3/he7tAfuZ9u4y/DLvPyW+5rvukXj+qG
PmuTZx8qyc5eZp6CfcGfilSLVGrBfrJX7t2n+CXb1y8pMAzO1ykO553NPKjifCV3swyVfRmdzvzJ
Ft4KWtaNvNMSBjJMFDLZa1JUm05GQ3GRrwjLE4pLTUTHtB2xvFkjUIxqvZZUX1rAs8pOfYm1zsub
0WuhWS9xJInHirp8HOtaEhd81u1wVNOd69U+IBuu148euQfW6EBuAGsK9K/XDa9uKoBDOKbQ3IRe
l3BIxxaCxAY2NcrQUUi3TfkSyYQ+VteGxhbQPqCauSAzInU8KMNio3atYTea7k82a/edMlU76M5v
/mJBf4yJ52NwdaaaFowl+k9TDWfobMSG7BBclCAXLzkxIhwCOwF3uqXDiKEcI6BcwJ5rD2GR65uG
HMBzM1ef0qqMZBdF90/S2Z20CDZdSoqgydJbc5ggY+CWSljqZJCEtlXHOFmi4Bi5CjYluwSjnao/
JqjpQkVOxuohM2Gc+17ipskMDmB8KufDMQD1LTxbKky2um1oaoM0BNIKmDw4N2LOkAmAXCPzTfdW
0UCjeVsaGMfxuA61+L1Jv9pKDL4+T483tXlvZEFqoYEhI2VcHOIsmVsc5uRXLL/y5HXnFno12SN+
BW/2qu6RBAw3TWiz9wTgkd70oPJgJRi6lqVbstULd3DSYAqjamF3Sp+I5RO2mysaWFQSRS6bQFgf
loepP4L5AEuEVLdzn5pFBDuKgUTVwDo0q9lF0FcmEVrOgOH5taoFSqsfkubh+olf3ETcWyiLQGgQ
0FBgMoTDWOspRdcUT4Mknu50pQ5ZJptdX7bpwgQoDUBLuGicixLnNY1MYHWxPFY7B8NW8IwFAoTr
363S3seyO/5yvvz3bv7HHMg9zr2F205dToQxPwMdkf2z4loQR57RfqkcaJRAOhEyXXkx7pEwXt/K
NXdZqBv+tc4LKIhF1XYiMQwXaO3UurWPaYOSXPQFpH6yh8ByXV/sKdj00OQFG/lFepj1Le8LClsO
QAjeoM+eAxhvYWbBBJVGs+Lh8v+bVr9jWrbDbw1mR4ZYXDuWgEf/9zcIeSI4VLoC8Hm4rZ1GXxvw
6tzkVgHGO9CB+IVa4bWuYMA/5lDxrChp7nPebDvHGSUNn9VcGRxskGgAKyW4y4UopSVZDrwRfoiK
2fCoC4Z+l9qfSrdh5iYGA6fFA/Sih4Z5XBYhV785ZP6ALbZBHCniGcjkuvkIwU5fod8dBqbYH64S
/nMm88WlsT4dOQba44ZwnaQK15WyapY8wzyA1W+XYLZklHZK12IBSO4RhBaBasy5np8cO6uo5qRI
o8iAEMsj56Ww0Yo0O2gCR31GniNd36RdDmy/M37wqvzWtvZjbUSur+X6c9QZuiQ6rYZGCzXuBVqE
6rU4qDwsIz2kyRE72jyM9OgLhc5ON4OgduwCFtFHo89Dk+dhnH27fppXc3UQohgQcATnsX7xaVk+
DrqSwXT10Fh8SxsDWtYMcjFfZoyxa3Hy02F4FrrPwwhp2OqtS3ELjQ3ZtyZDokY8y327/psuCinw
A3yXhTYbkCe0cM8/0GS3dd1NCNaUpwc2POb6tM1M8ING/K4shk3EaklqvebfpxaFZ0M1uEBugRPE
r9K59nSka62avVET2EmllMTPtYzm1Jbg5ZrSodg2whZDNu1CNNmuXqpxd30L1y6jUyPLGTjJJRpT
SVrNhZEJ8TFNa4/GW8U9RHjIy3hI115Dp6aEsFRmXZ+UYMUDqICgdxK6mWfT7xGLA4J33hT3XtVL
YvK6SYBgIHWIaCSqEaRjBVUlC6tToxqWUr9hZD+5qtdb4H6wIPme3zNlloyEXYL3F7+E+AFgXUvu
Lpalsqi3FJIhPhlb+mr4k4dn7LG8RZ3Rv1FCgMP37pEHkK4I8tsqmL3o67faN/b8QL9G3+ofhuQb
r8Ux9P2QTqHnACUDwZFAEW6CLwdBGfUiT7WdOxpLc7ZVZ8Xsk4sxJIL8ScgNyyKfTTNrEZIfjS/a
pjzE4eAGECjamNt4g5756PmZ5DCu+e7yUS0D2rJ43AnrKivUDsoWHCiFZU/VQz6BQDBgiJpmQLNq
hMJ5Z35p2xKQnuuHZm2x6AZghByDOwswUTg0VY67Xh2Yn0/3TN90BehkZVniWqTBcBDuUSD0FnDy
uQ2142NBzZH5ff+uzHcxOIDcZ0s20rK6Eggd4JNpi6KeEEGBTZ0yXKc4IA596vvhJW2gqz3O4fUN
W01JMDtmY1IbHoLX0/lqOjeKYpVPSELdWzMJLXYzFpup2Tb9g2qGpRbqeChZR234et3w6vpO7Arx
OuFan4zJvMRQ1GdZutfrL2WubK5bWbuHTlcnOGIa0znOR+xiYgMz1ej2z8XozqVQjiVVYW9o1WtB
XRTf/8auuYxyIcpgmu18V8FTVutth9XNNPdp7mCW2QqmWbmPALYoNGVjWb+uW1wLJYsWyr8tihpD
UZfTQS9UhJISTen0zu2lg3Fr5ZBTE4Kr4IVn1FYMEw50zKoeJytM4od4fK0svyC7hYUxkmEA1+4J
iDiAhRBUBpDQFDYyMiuznVMTbjJAsMZ8G8EVxdkIud/ujjb80Bk5+DCn/fXNlFgVN9PA/c6GAVYd
fj9X92n/QJKXRnlojV1TY1pV4i1rZ+FkkWJDBgokPVN0mBvTpzK7SXTD++dwRtx8pzaE81byprRi
AhvgkgTa1TONxCMAgjRTMHXh/Df1uVNzwsGbwN461SrM2cl7BjhCwcOml3yltbL8wi6xTEoi/b1g
2tVZ3NVg0UMkxqQ33WhkiN+ISqxPOjN345Za8cRLh93ZQFXO/tTEyn1eqBbaISwej0mdZTcg7h9l
o2orn/NfSi7Gom6Oxsj54XcKl1Yd3teoQu2j+NDaGF8dZCqKaw+OZToWQ7JA4SPDFk5GAz6KUh9Q
KBzH2jwqTk0e4ty8yfiIR2XjbqeBQOGUxbdoDU1ekpazf/2QrC1z6Voif1vIDMQSbGODvDbP8JiN
nCfHeCgBRZGNTGgr8ft3Z/Q/NoSQow/QGnZRM/c7mvqMzaEBkZFxVgM7asKOKkfS2V4yWB7Vap/p
kG3NB/T4NY+lfDcVWcB14nXqdxs1weurX8kCzn6ZcJ4cm9UROrUMEr6YQX4Ze5yhQyzrcK1EdTg3
RuPBgIW5HbHgZoGQBmUEvCpJ84s1X5Pm+foq1v6+roFeFgJ4yAHEyGOVeMNbNv4+2Au8CdItuPCv
W1j1U11bBM3x8yHKI6Rk8VxHnQlEs19aN263423oQCDWfjMSFVjULYe2IpVNsK0v64/Nxa1O304J
KFkHF0S5+pOredPW9DTPeCu37t2MnvNLe3QDmYri2mnQkUBBaPy3nODy7ycmM0vPO6NcnmvKMbO2
YGjxClkfcuVask5tLD55YqPR1EjtumVZdaCpqBEFc34b0WcV87ZgrpOloKunD/0PCyNjSAxR2ji3
l4KWV2s5nie9D0WvZ049qN4Ggw9eEFCFOPcqOvjKTbfJtjIc8epuAgyByTvUezEwcW65bafY6sEu
C8DwwUgOFf/uUMlbcPX2ADHKf20ITlIWzOgLTBagF2d7dBeH5C069ht3m3jWlzjQJBWi9SVBKmWp
W9kX0OgcEshJMmNJjoZb4XPMb6dOYgLkzNgXodoKRhkHEiY2Xg440+f71qW8mRhVUj9TaP2s4n76
MFU2vBhOXu36KiLfs7Zw9xFNlTu7SLtDmms5KLtNYxeVKqSN06Z7M3ikvtdpGe1ULZ43qWJi2BoP
On1bDnG04THpD6o1D5iWsYsZIwqd4Vsxz+Ae3FAhQF87DRSw0v62owCCTa1V+bTtyW072cp9U0e8
81Rnmre1VsfvJNWyWyvvQQ1atfxopLR7wKxcj6pUUrlAMuQu39C+jYNYJR/OzPo0LIw2IpDXrbqv
fU/p/5H2XT2S40i3v0gAKcq+yqTPLG9fhKrqLllS3v7676hxZztLKaQwc3ex+7CDrUiSoWAw4sQ5
uBWa8KTqhVo6oRpGA8iRgAKxRKCXoB8Al8NzpcXKGhvX3uNK8bdUzalrengLWHVtKJsAyqNgxoL6
2iFkbPxl0EBoAEt05LwWwuqVIHKEmbarXIMQLRGtyde1n9cbtArareZxQEHJELAnPxnAhaiNNAcA
FYJSyFOSPrMUTpSDnBFv47dmBwR5SUpMNGMTVy1PGPTfB+mtoxqXNk2dQDdYVxtzFWlNCF0vU3vl
VQDMASHSY4Qr7n3wDO+mzFrFlWjAajsEoyEEFCq9VxyW+Erj9iSmL2yQ8dT3O22f8Jp+1Ekh/1bS
kNy2ehK5aUFDvCk9mSeOJNLkhcdam9u+mY4ygGq3i5jEnyPaNNtUQDe5aHt+xP+9PgaGIewq0dnR
k3qKBiwLtkYnR0c5VHOnSAfA8HK0hV7MXNbuWuGbEcZ0CpZZmWIk7crjvg+sF6iJtqlcVndxxHIw
wGhmBX1k1u+kVrTvehNghkAq0FQypNRft5BfBpQGM4a3RuKXp8TLI0xlmGOaY3b+gx9zcZ+KQUtB
gR9k2zrN8zdf0QI02WnRfigNpOeshPaDupODpHqNYl1aRUOS7byasEdRZwxkAm0Mpb1YHu5oy8SK
x71qS56k36l67m0rWqpo3Svo4bt5nXsUyqZonoAsL+6bdVKW3V2SNX1jdYnpHVpV4hvNk+qNF2YS
VF+6PP0UAOo8MuxLYOVBIT34IIMUjgBD7GMaKd2D7Ff03cxMyIslJmaqoiwSj4I1+YeaoPJoyUKr
DCuIg/wlbRPzzjP9UrNExti6lhS+N9oOAA2oeqyStIRSed7LBZRzivS7a9rOpUA8PMraOEuZGGgq
W1xOO1A+hWbwwGIvOvBQDVrQK7DyUQbt1yr1ahZYJCWJsAKva59Z4bdbL+GFaYlW0/bgJvROPqvw
AadEBRgZ7KrbgGfNvm1j8tanEKUD/FLBT1cNjzt9k+onXqDwZVF42Tb3QrD2N1oR9+swG4qdUkjx
bR8NmHA0lSDf5oYWr4Raoa6uDkGBKqXaHSTkXr8A5GufMt2st9xITADa0Cy4EShjQIEOwNOsSIsP
3/CCE6JhDWlj3n/qXM5Xg8IkPCEFNAhLPQM8bYDgwT5sQrzuzF7z1rkS8YcO4XoFWh0ZSt5U8TF1
nuUrgxnxUcnS6F7y+mCjBUzF5wCWLcvQAiiKMNHtk35oVumgxW/cLCVL6YPa5X2sb0a6wc7SfLVx
iqLX0Rygcpmv9BptaaXXjZtGyUHIFQnFTZtYbdeZphWmbXBAhTGGREsT7GRhXjlyUCYB6hYF4Ctq
pusYmFaYcGs9rJit+3rsajROHo2IoZQqyk6CMpiiFph5LhWIr5mkjL8DDTPtVgdg53Oemp7bsyJ7
0xWv2jRBEq96JSnfmC9Vm1zFOGEh1RU0aIrMgdRa+xQIaXhRaE2+WyU2LF2P07uR0efgV2a5B2Z3
2FI44lPNJSDSrqeUs6n3WBgjGhsRftPkQCWl15e4Sbnp5rkF1VKrzx1DSAsp/tyNrUL9E88sjGwj
iP28TFs5wtsyRubKvJ0s/c4bDMcslMGXTIyJ7FlGR9Q+j6DmgQwLFBJNaNWFQ/qFruOSjfGfn9kA
SXSDWXxkpkb6ncdujMHJ7P6/nMjfnbpITI0alxGWkSFU5OqLkb57HDO0S+Xdubz+/EQmJx9SOfA1
FXZEvVPZU9T8+0KMdv73JymhlONy9hRsVc7dPAAKV32mxvP1vVo6jsm7PQI3XJNkWENV7qL6pTBB
gHd33cTCNv15kp2duOkJXaMFTMjKa4BRuHppqHB2DQokSVDfwLT4tKfQkzruCcfDgNNd2LkSD8Fr
tvSIGz+vaS6rnhmZHEbDklYnFYxod/wjP/mnYSPZGljb2saq7eyDbK7v2iUQXcFazgxOTiZOAFmV
x1W1NsabgY3e3DZ7QK9u2frJdMhh6ZEzl6yrCIojWcMfYoifHyYxJDk3K8SxngPv0d4a0l2tHn3j
Bujk60u7nDvH0s7fBZNqBVOSrmhjvAtUqG0BvvZabW9a1x85ZaJbzdHtAJLKr9UOw67r7FuAW8Z8
gqjQpkVhxb3+W+ZgLz9+yySsBqEEDSLDi+yG3Q/higAOQvU32XwhQA1i6VIG9qiV0qyu2537KABR
BqhfQ3fo4jFb1JB3pCNiUCrXObR0kqJY2OXZ5/mZhUkw9+tM9s0RLmjW/XtGfyVAupng+9MYOl7h
F8QIbpVqialmtr6C8UFUd4GIUC8mU8uoZCWN/hytbEO8UUXhYWOAi9r2b8LP63u4aGzyTealHtWd
BGOxgdpauFWbVY2P31BXYbDpwhdP+RXl3wtGR+ecBoLzFU6+y7SIUPznMBqEFtsUv/gOZWVb+SJO
5HZr8bRgblzDpTk8NsCQBzTftPagkDz3PWkEl9wVB+Yk28/Q9o+VpXMLU7i33qrcoglhnPybpW7V
nAMBl/U/y5PdNYsh8L3RRYtklW2Tb/9AvornaK0vZASXtFYIB+eGJjsqzDj0igCGFNUyH9Ln1bAO
LW75mAXVfvGjeh984rl38oWlnYqnRf6fucCHdgToY6DMCzDfpEpR4lEnKxkO9JjeVzfGrZJZxjpH
mmWbtm9H7+ltv8ej2nT4y3852zPLkziomkFqBqMrVa+Gat0gLaZrzWHQsvsyAqtfgZvQKffhZ7Ru
hE23C9ZnHfnM+iTyQcpNEkicIzt/bvEm29xQ3UqeWyfbSesQlEvXzc3u8jiEjykfsKxO57vDMkhk
bUQSp94pDK0WVC7Zui2P3hKB8lw2MNKZ/GNoEvfAwd2bzQjwlYrHunhl/rYmC2uZC97nJsafcJbR
RDncNRxD66BvOw7gAmULg5nzizDRT4L0w6U6a2qiaiePOEWz3bc9hpRcU12AB49Z8DSwnDVMpnNJ
tOQloQ1aBtJgHFoj2VWgLKBpaLNIdv792Z+nFpMjyfEMBeHXmFqQtRJs/MKwFO1uiNepuWBp9koA
lkYBKQyeSABdTI4m4arWcJjy7qIbnbq4f5pdZYeyy379a4qrMUP7a2ua2Mo083IRwVZDHUM5Dcqq
af9L7gzyfKBl0Fq8UA0vOk1OqAcwHTgKVDO1Kn5//WhmveCvgemobCKqVDOCsaXTPIl2pQX71Ftr
SzROc+4MNkoAMQGSxH8mH4xOIDZZ1mOrQIcu20rKwfe91J2bWwnkkkGBCpSDeYFeSrPBCPwW0JEg
EBYHlkjrIaXn0si9vmNzGBXt3NDEm4kUFQqvRkNllR1QEI53AgVJV6/K8lYvMHVWNKDcbDQMGxLw
yGuDukq0kNm1Ei7lW3NRFc24P34IRNZ0WjWB7lI6YNzX1uMVkTGIFdz7ZF9h8q6jCx2KcVnTeHFu
anJZiUzOkSzA1Di0E7K7NliCMs1b0ACmHzX16DTVYUnCdXBjj2/RdZaeWLPwMc16CBrU//z9aUIj
IL5RdPj7ufgV1eBRFKh0mrrLwiVC+bmBOfSpkNYDJQKQij65W+GIgGwUMGU0moPBHWSj0kr1uZWh
3lwNOrDWuiX7oevHKbiM+lOPuv3I9lXgORkxjrIlwUSxuanpqfZMFK0X9mIuuTv/gRMnrpq0Hupx
L2rpxdBuA23HAzdI7bza5dmGLQEsZ7f+bD8mAQD9AiQ7IbpbUMmzyhBiWllvy+nGR3H3+uc5F2rO
Fzb+krO7WZiRKiU9FhZhYoE9VdKJkIUIMOun4NYFbRpw5bief5poJaGiPwk8YSQfgpii574Ibprf
r78mJq7aa5C3hWjz2OsENjngdn0SK9/V3dzRbuqt5Ijv8LF+MBZygtmiA9jp/re0yfXZDHogZeM5
YYItPFW3smSh8WL9IgfZkTAoPNLrXj+v2Qj216I5wrzOzisUiZkCnQnEX0jspHws9ZVIXpPyIPGl
6bLLfiQuB9DcjQSRAMJhHPynrXSgJDYlAur7dXlvYAa72dO9tgWj4cY7YNbMIQ7Z61t54Y69cMk/
ZsHbCuQkkA3TB0brew1vmQLW/dx4CT2+AZ/e0QhU5/pOXraQJ3YmEZqqqZEXCewEPHwq86ewNrda
nzil3Nusf+kGaS039UMZotbSllZWhbbRJ0/Xf8VFYJn8iEnkU3ROw5aAlF/t2U3tBXaolGCpUw6S
5u9wdbtqC85kmL9udmmPJ/GsiWUVeECYjYtRypZZGdVdrm2vW1la3PgrzpyVhWnlY9gTkkkJ1MCd
tHti4Yqx1977SOK9B/Wd6/YuwsBkMycOS1ItzgN9tAcK9XFazxYoTPUL/jlrBTSKcE0wiqGL8XNV
IgkI7ysQ3Qp2IN1a9Z22PjL6en0tl0QE42LOzEyOqB9AZcZHM8pxeNVri31CNkE6hbvqRdtWd9m9
5lv0t7T0VYzP9x95y2gWgE1wReqoM0yrw6Gvl2jaYA/D9LlQIA28K74Bf9XlG5Bv6qgbNR99urm+
1ougNrE5Cd9+VTIgzWGTdtDt+u5UwFP7FzM6VcESJHX8U9PlQWYDGhEYbzHUKVdQGoDjrijx0avG
sRDHOjgWyk2VPbPhrlEW9nLOUc5tTZZVy9LQ1ylsKQnU1zQ38xwFQAVpiShoaU2TWyikSphqwRjI
6sRNO8PK01+hJq8igcRBMFurl6hWFlY2fQYNrV/nhT/uYnaT+r/15glaqSiXLmzgnF8AnggFIINB
sWDKTlGIhLSSrsIMJlmM5KS1uwGKGl61h5DpdRecC4jnpiZn1aHGntZAh9gAs3vpB9G3qv/7/8/E
5JhEmik5ypaF3VIMcIS3UvaVd/5/CIFn65jiOs1SiblHR58La8WNCAZRgXqgVugZ2g01vaXazqzv
MbzvKJCsgBtOFqVVmVHI6HPbSMCehyjy7QFzkACb7EfIQV+yF1DZLNSTZr1vRGKNjRdMWYwh7Oxa
AayA+kXrQZchLZx4vEggMQDaKuXh+oHN2wEbDAoKI5f+ZG1+SgsFIg4FeKvbLYoKUQ/JCkyiZ/2C
841/6CIoIQdGxQLTBnT63g9bBaRiAzYxbz7KbA+WSYul6y52m8IBMID+e63UMQ3/a29c+NkG8kz4
rdzBnjxs0hYEjo5fven0KLKFluwlmw8iuwHf0HR5HCydSuIUctgismML26N5AkKVvsSbbBMei13y
RG3AK0Bregt9w98mwFifSyX5y27VxPzkq2ZlUBJzNA9Ex6lOLFDUi89kj4KtU27wfPu3/oKCDejh
KTR18ZLVJ+mOzCXwn4RQTwcZZKm7bXX0BqeXt//Byki6jZwcVNBTlCBXYlXuBwgs5dGmUw+a/1R0
jmQ+X7cyox/CgN8kCnjhwKl1gVDvWzp0vGGlDUCXFboy/rtc0z07yTtzVYEdaA3lErLCaGMApv/Q
gezRPnTyhT7y5Q2AXwE5XEgUA39yIQAmKyYwjjX+doLn6eAAhsWzVZDeZsWCp17G/5+GJp9Ea/gB
ENBYbse+fOCqGkcvPxe2dMnGuNizz05riFFJMRZD7qpDbmtbY8XWDbY1tKtNvfLXgZ258VpAdQbj
7a66JWvDVY5L76uZzBJjxjJoNgjiNUHl/+fvUPrBa0lnQMz6ufjSXFpbw422Bo36b90Vm+hFPdLd
Eo5l5rX10+jkUwxVE5S1o9Hqq7czB8LGG8A1LWVbrqT34tRvrm/23F6fr3ESu6kRk0BqYC7qDyX9
1pqvNFnITpb2cZoFoWMs5+UAG8/Z1jjqFr+TLEos7/Bi7sKH6kiPC1WohUWpk4uvw6RRJY8G5X4b
qVtG1iCiv75vl1fRj2NS5Z++0XOw+XkJTOgP7AXpo5NZ4aNYbmJejKPh8XR2PtPh2Y4MVVT34/ls
i9SiB0x90lWyUh7xLbjptl/VmyfDFZa/TiwvXC11MeXLvOWnfeXnOn3N95RydMfW9SCSqZyqVfTG
IadZQUql2VT4BnV8i2Qbbk/f3a18I4P1Lvz04KhLrb7L6udkL8ZjP4sLKRER8yr8FojkucwJDhGo
MC0MVrrxIfosX7NnaR2dHoIjkAjrpbfXTJXn505MIp+p9qoajyfR7zTXA0rOMve9SzfU+n2QLeMr
fpPujM1S52nc358pzxjPQTUO44DoTZ+ZmZT3pKIG5JtDsk4qvi/89N/C87Ct5yYmEcdnEemGHiZa
qdlkmb8J8bUAEL7Qe5y7onA5ETA46AxIw0k5QIfAVJVWyEbTVv2IA456Cte7Yxqo921bGcC+ygsX
ydw3qisQOTQg76Xgcv7pL0rvGXLuje89GlgJoFUmxKUaNxi2QcCAqLT4kiLg6AMXp/XX4lSlzstV
0tfN+DpKn/0UWrQ5dGKEdxi0JlhIouY+TJQ9QKqpgRHj4nKSawPwhvFBASaWPWYE7zUeh5hK0B67
1ruvCQiEtf7petCb/QbOjU5cpQRqpOAEeaLuD7egFnc0bnwZGEUw9fce+NnYDzFWjU8j7aU7lF9P
IFFbE/2JJBCtVpodKtyrLPbvr/+sGc+iGJpFNokpMjRPJ/d0qqLzO0Qh+Pilu7A5RlCK0zNHw4Pe
CBfC/kymjFkawNlQ8kEXBrQGP30K86XETDPkrkHk2dHwZWaoX0NhMgshLIyHvc5SamFWF2Wh4V6o
S13C8c9fONjZqU9cOhdh6XkcB0CrYeXVxalrMzsN8oWDnnUurAR6tWyUPZrsqGKEGBjpEBJ4965V
CsDdGPyIbI3cDt0GyBbrXx/gH0oziFJgdg4Ir5+bWpFiIJGBVSX8rcI8gkHzOz58i4btM3XpSptd
G2hq/jE2ubnB2+freQNjHjhsDBFv4nJLTBst6rLaUmOJhmr2xM7MTcJe4RehWhTYysHzrLZp3Ugl
Ntp2Cw+ApVVN7ula0ojUeAgHXQW5SvYRhI5EPmj00hh7Xfp1/bxmw9zZmiYfQdOZhRmW2MI0kS2k
q+A+/eV3YpvkfMEzlixNLt1SEkVIxhe/Jr7TGBLNMghWHwXY4K+vaP6UFKxp5EKEfNlPD5QN0L5G
1ERlAWPp4Bk5VV1iBeUSr/XsbY5Y/Y+ZySnl+NpUPcMdmFUxcbw0pJu+9Zl7fTHzvvDXyuR4RKiQ
0qixGK08YIpuxfTXpt1m1VoDL7Dxdt3Y/AlBRdBQIRSLLtjPnVM7MZgQo4UquCHZUo33IIYxWI6B
ZSEvJCqz6zKoaiCFQJdtGudzraPM07B7cggosXbP8he9kzD6dh8LatNswSdmrhXMDuLhh4FXMJlN
GacEG6DtHiDUiwI6GcWpqAMrze765rVYmqud20QDoCy0snGNgcbm5yYKBSl+JFCrSDEotWkKH3m0
HIVrkam3iR9Vj9fPbM4NDTSTwYcCbDtg8j/NNSJNATXxQcddRC6X/VPvd6vrJlD4wx+ZXFVQzdNH
ujAAgdQphiRKDd6r6MvbBopbOzWKgjfd72OXVi0ZrASUgI/Ck1qXgOJ+K4WMf0E/RwNe2ksfmswI
Hr0KSYTfi9KNBdjjjCgE3kE1pEPLiuZUV7QVFpqT2KaMxSCANnj5Gicds9WSZq8ySOICwFUyCaP7
afdJJAlsPLmhnwpMrdk858GGNn73O6w1zk4dNNS3vj7maclAtG+tq9ISU4YY3suGTnJbf0i2Awl0
7lRmrHp7JQ6gVJahn2BxgPWIpTYViMz7rtd0h0iKaK1Yw9zeGrPUgH56A1cCN6IZE1ZJdKgV9G3Q
ugnRGshMec13U3dmaQV6BBUcM6pNZnvtILY9Zd0+ohI/lAlvH414yJ5LKX+SGbuFKZBQp0IHqJMM
Q2NVupnaPMCoo1VAaWcVNm3yXuuVAQbgLLmv0R/d+KVJQ7sHpxzoKkYFNiMNi8xVtLhtgNEn2lpR
E+ZqEYm2NBGym1DU6DTW6Tt4kuSKpii3UtHkO7VpDLBZyZgcM5IucKsG01NfsVdTf6ck0PDDr86M
XVFpYermSqGzXRuAv58P2HIIZQ8e4oUguc3BVZVZFeuzB6UIIySvMW4vL9CeOZSdR91Fc9U1Xhpb
ua7VlqGU5L3rI/T66iTtoQNv+h3EBCMPkitMiTLoWzT+Qz2UlfGQJF3d240q5BfRVnyTKV1GbW3g
8aqltP9FoGvi8IJmmA6U4uapN3FmDhWelq6HHFMy4DZVgxdFwgjsTvFz8xGZN9/0VV3KnsVzjx0H
qqmmBfE/zdgIWleHTs50sSvRXlCcHv+7K3KC+bDUNDzVYqLC5GQKgBCmcsMMFR7WpgCYC6E8h9yP
PchyQa5P4oRsMi8uoPpAVdsohgwxL8kUPJtiWRdW7HuPagMNhqaDWm3Nqm4VIJLtykDkG0+qzANr
E+ATRe7HkYMZE39TJW10XxjesGUtGqrW0GHuIfWqcK10A+gpM7PpLV9VW9/JEr3ZgqJREshVQNmZ
D4x+M6hrRVbZhEgvGrkD5t/vvAOTpOSBQPjmtzlA+rw3h/iuh9rhxsDA2e9A6sC91UXGsI9F5Dnc
V9ldXlIJhEGog1sMa16peRMTa5D84t3noAQGCj0DyUkUoZcFmV6jvfWE4LvCSyT0t0iV3CltaT5U
YGO+5RByemt7TF2vCLgx1kMre2Iz6FJ5CGii4wJUQ9/lVazdNVlCaqc1pIQeKpJk96pUib0sadF3
qiJ5AucGyG1tRSlb1/BFbYKZ22jah6oViQ1yOkyODHrvqJxHbqxSyANfj5kzkrF4GFMI8oJgAbwy
F7N4ps5VMIgiNuC7cKQBLEAdt3vddKBw4OLWe1Lz30pSYEYV0bMG//1n76eOSI8q6T4Xfsxc/D7/
MZNcpSQkK/14vJMAzFOaRy64E+nvXcecofa/0/wr99VD4CEdqyqo4yw9cGefWuc/YJLGYA44MUQ3
FvDbaBeJ2qlzAOtK2S64Ykke3ShK5WqYEOVo5wIl+rKwAeMtOL3AcBioVpgjvEadXMqSlEdgwsAF
phWfEEp1AkivMFG+18lLSrrWKkDWVGmp7ySYizWzbuGSnskJwD48ggygNwDyvMnyMU3FukSHZoZW
5TeqV3/iU9k1YifQsV5Y6UyR8Yep8aecF9aketCrGoogUpZDSwmq17mL+qZVEEiRPGvhuoNCmby5
bnUmm6PQQsXrEurfkNSZbG9MEsVDOw/pFe5BdWifVVnfDAMxLFPoNuhV76X+47rJmYwOAHfMY0AJ
Di9bZZL3BL4EadlRKSgsQ7tVcsuXA1uSMOdtV9H6uq2ZHAvKHAZqtxRZ/QW5RyOCUslYj0IB+6r8
1tKXeFLm/OPcwLi/Z4eGMCjnqQEDdZVjdgdT8SfReq8JhvTxWkpy5/p6Rnebfg0QVAER1Yg+Reb4
05yiRrjC1QHH1TwU7XMQvfjaQoVwdsv+mpiKxAU9WPSlFiY61jlaVzplsXAoC4uYJr7CG5RWk2Gh
Lj6NZlPrT/+hR80gjDLO146x62JSjQ2S2scxRW4dBhw00Ljrc3CRUfoq5OzQBNXdEARWloMC+foB
zX1PDMTHskHgdaDJ/XlAMUt6kkFp3W5Kann8k3AXOZsUDG6ZPHZkod5wCVcHngD3lALWRhTeQPb8
05zEu16SKzTptHfhVLKV3BQv9IQsapv+yiurX7A35+3KKEVHQVtu4ov6aU7UeY0RQFyNMX3MUzcZ
PiV93y1FwjkrmO+gzDARH/Dm/2mlDvDgIwz+EYmbEjpMXmflDCnEvwfggY/qzM7k21Uzs2rDmGA1
fGSd0DflkBxSJKqJIAsN27mPauTwQrY1frlT4EknFVAMCOAWSDcOiTEc+ngpks99VeN8tKqPz2U8
KH/uWt8QBakCXEGqdczFaEJ38i70QJeI1vt1J78c6oPbjaJOI4+XrlBzsnN4buSSCsIJO3W7Vzx8
NO7uq3XuKvawz1YQfn3wVrqrP6H/bvUQD9+JhSLE7GLPfsDE71uziJNEH39AUlphhxkNKIAsxNq5
OvvZKiEb/nNHTeiqdfEAI9IGaX/uHrlbfYJ4cp2stG365T2Wt+1L8b4oczSWuaZBfhzMVBne6+jj
T04S8p11AdFuSIMV1jv0bzAM+h5Q298+5MSSN5jnWYSejH/ymsnJgTJ/GNrYw1KJ3Wzpxq8d7bap
LNOltvSmbZT7aCefpFuyWergzmbbGOzBvzEvPeot/NxkWc36gFVeCZrk7iA/oYQUOeHa2wBXsJat
kYv6oVi3++frHjz7PZ5ZHf/52bXd06TOzUjC0Xa3UHexPHlhoGZ0wMsN/bus0YHPDAxGg7exDwPF
AcTAzT76Fs/hysws+uv6SmavgPMNHKPpmSUhtDIOFWwgL6z4VL2KQ+hCv6UD57K5q9bxy3V781/e
34VNnNMP/LCpepjzAdYD67Wl5K2VtI/XrVzOKvyJMH/NTBwS7+NMpw3MgB77pFrEzt3XBqqSW++B
rD7KTbiwrMvZwonBSURRtC5sGh0G2RcAvfw4EFturfq1fPSHRY2kWWsjTzZahoCbgUD656Epakoj
PYd7AMFfvZZr+Q1wlqNxo+7UJf+Yu011qiGSjQk+HjE/TWFoPzcH7leQ1/Lv2UPjAOlYHaJXYxvc
K4pbQwSq+ojW5sIdMfthn9ud+GUoNJCmoiVq06/YDZ6Fg/k4FBW6e+CzVVs+Ke+RZJF1cOQLScqs
7+ig21NM1N9Amz1xUS0M8yCNNeSXEck3pYhRrFarvnekIJK2Qdpi+aCK9KyMqRxx1VCihyEn5VPa
6tTxOO02KaSDjlmRkdS97thjYJnGhfPfNvHrajAKAXkFxAXR2LLfbVOpXV03Me9cgHqOzx7oQ0xz
0ByqgKw1dOQ1g4IaIHug+VsrBxuwudmZALqA/84ycteowUK1Yn5x/zM8HfeBuxtl2GPjvYiuWh0a
qTRZLyxu1p3/Lm5KVh5oqPz1CRYHMs8D/VWi/IJrkjxhpt7/fZCOw0fyDe2lpeboXDxHAf2fPTXH
Os1ZlK2GNKCZppb2IMhzlckb3yvXGKiyM13xrTgHEXau3ZaZ8nZ9vXPh9tzuJFAkrADyh2BLuXSb
J5+5tNOzp+smZndUITLSOXBPsYukPu87Q/ewoxyIAtQv1RsNeHLyet3KrG+cWZk4fh1KSpxCrMNu
w18GGPOWIPFzkD2Kph7IB4BoRWdqEsBFlLck9JE1sRsswgZbl34itxip+8pX5rbedEudqdkV4YmJ
vH6cOftTOTtziQGcZkRNcWM08rPUHmKy8B3PHr0G1mMgScFNOu2GFpgl0DsZC6qLFODjDsxjdw0m
R6+fy7wVXSeGiTcdSmk/HbttA0TCFqvoy/u0dfP+togXAvKsCYA08C5B5YJMHcynRtVULS67vP/z
Fj95mA2K2vK/+PGZmYmHGQPH3x1v8DzaqpAK595G0Z4JX3h6zH4uZ2YmG2YmBKX58T7t+w3HiLi+
rSUHqiLXj2X8sRf3xF8ryuTt0Zoh9H99WJF1e4gOpHhPdMekoL50ocJ53db8hYlnI+iKQEnBjPEA
zzxZStRGaXMo1tYfRu3mjdvtDGGxdbILHcNtInCKOyApYQuxbf6TPbM7bvWZXSqKCKJuo91du9Zv
pHu8545pbVfHyq3s6m1JBm326DBIhX8BLH4hlaCQWusYBpTtiB7CQbUh4reNil+xlC2N2o7XwcXx
/bU0PT6QTw4G7mEcX2/X0AbX9mr2QnsojG5jkVok3VbRHc+s0l9CusznXWemJ+VVVlBwmdVYpPkF
MUfzJXig9/wYj1RNnY3uYizZwZHsUwdUztf9aNZnzyyPm3J2nA16Ez4ooys7DgAvvOfVgdXPXX3i
0aHLl6at5vDMVAfHN/I7wwAGYOK0JArKtsixzlJ3yiPZeWiS7Qa3v9XX2QYtxyPLLH6zCEef60fo
YOtArwdIUDBD/lwkS0UegxoU7uk0L4j9lvfgb9+Co7kZbq9v5yUnNp4kZ6amThS1hul7A1aYvdau
ts5P6mf8Oz32NyD8BWvZSr0FL8S7/xZYi/WAMa248N+/q5zW6FnfMnAIYJWNQy3T4utkr5/E5u3J
s9P9ouPM++yZuYnn0GaoEjBSYVNXpkXBhWeHx8bSbXafWL6tH5Ij/1wCMo+vgGtLnGZWEBPSBCYs
MXV7U0j7mNwWrSVpwAO5189xdMRLQ6hkYhAVCuXmxFHxPo545OEYQxPj2qC6a83PJtheNzKbjIzl
0v9nZBJKY62oajNCwJFUz6LdPbqU1w3MbdeI+qEyMDgYnZuElThrODd8fNwDujVVH9iDnxzTDixa
WbkW+hLt41yoPjc38Qi/YhjVy2CujjwrUfxVXRylbMWXxqNni3znhiZuIBcdlHtkbFy3YttRPX6j
Wp3T7VtqFXuA69T3ei+BnFDcdUvf99KWjmd6Fi+zzkxQUYdpZa1+ASMAbmAndk1XuSlAiningOze
3w6u54ql18yS5YlLEqOoWM2xu6bxwYNdoj/2CcAPmzpaXfeaOd8/392JW5p1q7ZVBUMq4Im5sNJg
LbfRwr0zexVAugqjeyO+43IKvOS1UY05bC5cH1L0RrL3k5dC2SaeVUd7EtxDhaYDM7xyiOTHWNhe
sFDum9vQ818wyT0J6N31dqxiVvwm6R+AILCAZUHT1TKjcGG5c3v6R2FNHxs/xrRiqpOYD0aH1DDs
b2TpV85XbKltumRi4plSUTayNJroU3onIhTANG9VNdlCkjsLLjhfysQP40bwDMIIiPvm2kw+askt
ZNdPv0F0DQSyE/TgXb7pms11p5zJU+Am0AOUdfnPBfvzuxu6FvSrBFZpkVuUfjZ1af0fad+1I7cO
bPtFAiSRCnxV6DA5z9gvgsO2MpXj158lXxyPmq3bhH0eNryBAbpUZLFYrLBWnjtUex4DtIx3kjOw
4cpOxAmurC/iLEPvGB6mYf0A/i+Ptsmux7AsHneSBd24BU5ECc5sxmvRHszlpdXnft2mYIkx/cuL
J9NGMI26VywytRDR5/ez9j5pz/b8zP/hyQhFQLO0IFRiq4QoqxrA9FksAcE4PKMJx4iPvJVsy1aa
bC1DHBMBwH3A2xL38gSAUUxKewwQTpgt/dJaBeCbKpD+zN4cj4cqnh4vL+LWi+tEtnCbTro+MmOA
bJV+JKU/pFdZeSjit7nym+g1NA4teZ6q41B6VH0ELd5l8Rve6kS6YJEpiSitRqxuHlI3Un/WLHLS
KHQAqv9WlDLKT5k00ShZBoz35dXVsQeN/AduBNfmoE7Kr9HReVmxrWIIcp4I3UDRxUAntHzL6kol
San3AOHHfTMhXK6UGxWl3aENH6okQpk3+FJwNJy22hOqXfc2BZxs+nH5EzZc58kXCDdBkdsK01Jo
m4wLjZw9aGhwqzXX0ioZJtDmwq6UFQ6JSdS8UzmU7WLjOlLCXUmNK8J6MPRkgAn6+S+KofkENyyw
F8V0lBrOUcY1KGZURzp6c4Gmxf1lEdsKfYoQfEsW91WgjBChoS90tJwynZFvvUn7fZK+XRa1fQKt
T1nC1QN4d4AKaAi+pisUzoJbbdfc2j9RiXngmWNc0UP2KLtV9U33vPRiLxxmaDAUTj3TxlTrY8hs
Xzo/8YD4eEAbrALEPRdlXp/sc2/0813pRFfmHf5wA9u9Jg+NrEllA+gAt9/qQwQHUKUwyyHDhxj3
mfuWXgPxJTddvfXsGwxRudPhG8haK0d54a/kGEkajDav35VwwR+o6PiNawO7PGWHenBVct0GLtX9
mD+VZiVxdVux4Ymqgk2BjDBlQ7Gs+Q4su960/2hGtz8kHnvSnlo/cqxpL8M63DYusNJiFo6h+14s
UmB1q0FXM1xfpuk0GDcqwEtUlbOTTP1tZoByGFN5uhn6Jrh8Mk13Cj31OuMHJusk78LNI7X6EmGn
o0gbm7lf3lGYIRtuKePAtsKkdO0NMmzebatayRI2NrbLtNQmaE2v+M0tqjL9Q/LQHswXPKRSx3SI
C+Thn4r3mGB29/Jxlqkp7LKqD6w1QbTjKha6FkzMobSpV9edk/SgYaUyo1qyr8KTXsdUyp/9FZwH
aHJi2yghblLex8hwuupYW4c8AMYVfWHmA2A1nLiS6LgZeYHzRbMBS2uf4a4os252RQ2hQQembKTr
bbN8BLqEVnCJfsvnn6v3KWn5ktUtahgVMKcoJIUoPMWAsOhRqbUkbmBbCJBWgOZqYzJFuL1iG6TN
hpq37tAiFLbLXdLYu0htvL+0DLp00SxFdggCoKOwVcGMkYWYWoAn1nruBBj4Umakt+PiZlTanzyW
pZXOw8rfAvEsA9yHDvAbwclPVmSNoW0DdFepgRjRqN5AuhuGE2fNk1dXDLDPOVByh31NZWHz+YNq
Eb6A8oArc6FaFISPc9qgjVhJ3RHE2/WgHhSV7Sy1cNFttFM68jrHA3a0djT9pS9DSUbj7H5bpDOq
LV+A6XKxWZojT4siDEtdI/w+RLajgy3q8m6enQFIQHc+oOwsMFUC0vXUMjOMClWkDwC9GvgYFaq0
6xFURFwSw23u4VqM4DWZ2SmqAmooV30r8SB9Jd9BLuXp5i1qvTI4pbNzIKgkeM2RRxpIKyGrt441
ELbi6p5Ju6yWHzk50b+FLKjpyJejxCOcgqae47luwszlBkDrsq50wpAhKG21aY9JKlDTG0PqZUUa
emPSjneAQgDIsTYYV8itPPbtLJ2yWJZQ+CJk0FGqRQMhMBXEtpQ5GeAVQKbrTiAKwng9CP7QMNv1
11ZluoFeHyxW3lk22U9GcBtZ4WNUSXoyz+6MZU3Q0Q/GQXghIHOd2hKJAyBZlQl4ifVfmQVAFPsu
UJWHjg37ohglbmjzZOJIYgyPIvGAIyJI65usSQy4hVILiKPnIAYFhZgfVUX1pY/NZFe06n0bztYd
2OZvE1uxvGROJQf09z4Lq46KtQVAQQ3+CShop18RYBoPM1ygGxpLc2gBYJwTFV4+py8KAzJ8m3Z1
6LAx5dF1XVU4ZHGSLkBYgMA+WlZSv4wkBYlKq1j0m92HxAOZ9Nw5Fc3TK7WaeOSnM34JIJ1m81Kw
WPPKoIzAo4Z5Kz+czfxVN1vDB7Wu9qK2VPlV8abaoxNPfzOCoDpk7YT5lojON1FM8zelCwL0dYBx
7aELa2kF//zoIQbH9YOVIBhHOHvSxJbaTxrYBHodaE1D4IzjVxRcJD5LJkWITQLGc8QKkBKT6yh5
7gYQTcp4oM/9IjTBPQdiFqRAz3AoyjovgplBRmU4HOCGth06neZEkQzN7vzQnAoSnrcp422gWRA0
6pFDlR9hdcuIP9dOJSPRWe7/U1NFkQETNwRJOjQ/iCjbStBlbLbgsoBoa/D7PvZa67kv7nBU0sKz
cglRydmrBN4ARWF0myMtiKke4WSkI1D69R4jZrYePua69cCNH8h4eqlWO51NdmPx8/JVtukRFk4S
FX4QTeG/KxOrKCvpTTp0VpG53eQz+5GEHu/eufUS9d869oh5for7Rvr2O7dG6AlLsQCph0lnsWw6
ZPpkWFmZuUMEhmQtQISS3ps1lSzntna/MVGABaKi2n7qaZIWo0wDhXZFgBnc/HszOSy4npkTjniB
+Lp11eeAKZaRwZ9bDdRjGCoCFAkD3IwQVeJtYwVmXmWY13qdu+exvAoTYLA7qfKq1gct3ks2ceMa
MwCECCQScHagDC2YTVd0JUa3gRhM21fAsI3EVVMviP02dazkg2RuCKnmnS1rd9oKtdZyhXOY6CB3
GWzoiTB6H1vjYZg0id86P+qYoNGR68E9sQxDCjtYt0OrZ+BqdcPkUDbHajhMVe4aJti1Z4moLaNc
i1pWeXUU0iJE510BUTay8kNoYmo1Q4Iw213eLZlGwh0cJlM11xHEYCjYKceHMf1geeEG088IBKCX
ZW35E2MhqwB3JPhqxPjG6CKtwawzblqCUOaJJcxhxmMdPHeAKDe5JLw4Ty3BfQH0HGTMBtp8kV46
XUGtUvqqJkuAFzlzi5p9+azP2DlfqR6b4I3Ze4XediHQkN3cPpD0V1PeRRba0ZO93V+r9GetVEAr
fM7mAze9mMuoSLaWfv19gr2aVUNSI0TgAZZtdH/14D+yHknzvY0lIc75bMqyEkCKQJoNXT54xJ6u
BKntRosMrESNG4rH+2x6QHoL/LdOmz5W5uRFGnHSlvtZAc+efS0JWFHcrPphkKt0fFtQTczRVc3H
MXQvm8R5v5PwaYKZdzoajsdlEar8GqSGWHwfSHJ14hH2kuQ7M/H69FAoXhbmHpdNVW2dMROpD1B1
I97WxcdZhQx4YPdp5s6RCoQL6gTUHWTdhFvudy1EyBykTcl4mELIgDJK6xjt3kJ5MnoZDGRH7nVZ
l9x52IO9XukkWH1VTUYYTxBnGigqmA4FhAQBla/s2bllvcARB/ibiejKEC+zblJgcgW8LUl7QDAd
6/kpwrOFat8yGU7jht/AdcmW+XMAP6H959R8rQB0wDGFqDh5NkOgo1mg7yruQ81JiQu60MsmubFf
J9KE/RoSPcyUEdIAJD1XBVpTIicGmIapOzn9Cqpg1E4kjnHDDk9ECnuWAPOAGz1E6jXx1RZQAMUt
UK0u67WxYSdCBHczD0kS1DWEhEPuVNkV4mAsqwOy+L6SRDrn4IyAVUb3tLF0tqqWxgSFcp7QjE7L
GmbP8XgcQK0B/IK28IzQp/wlTlBj6382HCjnNwHy/AS5V4psqLqzwaYeH9twB0wFT+v8etDdMeuc
qN8hokgp2iXuB/b3l+DJ5wpLA//YcT3G79do6WR1iCr43qq+D4AbtGQh7qYxr5ZGiMZqe+gYGiFx
4VbfC8NrlPeY7AhrUW08qpNfx7uS3DDN14uHFiQ1E3cr/YkZH1ke7UvZFbTlflean83zNcC/G1QV
XwOM7xGEhOGt0bsGMC+a/ghudScYProaFAnGA0AWBiBrXLbJDWcF8cbSpIWwHx2Epycb/NukGZfQ
NKgeRiCYzBwkOVdjJLkAN8/Xp5jf+J2rWEqZA4U1McTw5iOuBy8sDxydN5d12fIb6+yN4DfKMSub
HnMYLrGP/fSf2b/oBBAZV1X4vbB3AMm8LG7rNYFCJx6DS+8uQnshcuvZHI2DZuCtVMcuEKCy+NXC
/HFwNdLZGdk7QUqlRYgjUfO8pIHAF4l+IGohnbk025zumZUrUx0UZubmTvPWfct98h2Qpz8LdwDS
7LFOnfAn4Kje21v7WtaVvbGPEI3GfH15P2E641R0WrdVAMIxXATzwba9vN33o395WTd20cJ8/IIl
iXoc2vNPRZS5VQIbU8H1CewCgH+aGMcigHYxHSP24IuSQtIXvXEE1gJ/511XtmnqYJEvxwBmQxMn
S0pnjo9zd5OQv504wLatFPttTis5vRpiqCtneE8AAN+2kEwanUZ2BrY2aC1EP109q+wMzuG53WhA
bB+4wD4ZZG2QG/eYhbwOA04YyvmAQDuVkZrKnJMU9qcxetOgNZ5UyTWm1v0iD92wTyTrtuGvT8QJ
d0Os4AmhqLC5TP+ZVmCJ0jUnU3yALtlYS1mZVCZNML/a6CydcEjTTa9OviUAw6JAWko9Q39Mu1+X
bX3jmkbmCmkP9OAuh1pMfVpGxqq2BdfudXkDztVd9lLsp6v62Pj2kbnKa+zS+/CGO8kdEL6dwi/3
yY0Hh+M0fih5rZ1bzumnCMusqoHJOwvkrFZT4bFx1dLe4cXussLnZw1CdKSzwCqwZHoE/2HMOSpB
48It3GQO7bxKAe+u9WQpx8tyzp0I5BDw4OmabWLcUDDRZA4LtYwhR9N+pWhiCL25etd5AgiCx9wa
3MiQXHDnmHaAu1hLFJYP7+pECwJIJPdfwWj60fjPyTHed/7LD+bMH/HTj7zxYxctajF4sBzqxehq
yK6K53A3+8RHag9I9ZcX4fycnn6SYMpgfim0Cbhhrh74NT/07KppvzDD4zK8mY3S1FoSkJxPPQKg
fMuBL2Y8U5MgyRsAb9xqg/BWI0kC8Fsw1pZ5XfykkRk+RUBS3ZsdS18uq3vesH+yBWd4k+qkhcNg
4isGF4Dogx+5DNgImeo8TMBgB3wRjg3api3JwdlcZopO34U0xgAe06nyQc1qkqvIPrfVbYNOykx/
tK0vo+FVtcQTblr1StJyulY3SG4kKgZ1ISlFD94CAVGZjjqOTkEP0fDe00fa/vXdiI1dSRTOkU0D
CphBSASNKgbxZt1COeI+KP+hErUI+lP1ECdY6BjxcVrqEarlxqZraI3T96GDXEDd/Qrokxq/jOxO
S/5p7/6IFadZglBNQpMv+mlekjGnVh5M5nPgXA2SF9mme/1UUCyCg27HbPICkhTqG9ntMD9o04fk
ACzHTKhOrBeRCpe/piil1S205g0onrTCz5HMbufGZ0EMDMpXzMwp07GX4f1saIZBfoxfGEhwIb8l
2EgSkbAH4jhi++TG0h4y4yP/+4gD2cOVCMG5xqAXSoYJOaqUP7T6Q92/VoU7o9O8k7jxjZTlqSTB
Z46VrakoEeIh+pF+oxiIdzKnfwvdYRfekDunGlzqRN+uEPPcN1ckcX79Ur9mkjzBeXsYXZKlKADi
ngQ4vVgYn2y818YORWBNc0jn0L19pX6rMid9KzDzxDHmcjX+GpudLnlZbHiyE7mCfwGOkhZZPeTa
wUOmPieVa9suhUNPZNwiWzfGiSjBaGiPUlBpYp3t7FerfJhoiHKLcnKa7lar3rTkNgw6iXYbsceJ
SMGIMoVSbifQDumkQfuY1X3Nbris1rP8inAGT6QIBtRPaTNPNhRj2s+p/0YUL2BPVfSUxYdAl/iU
TY0wHq0bqrrkUIUHqNoNTTQMyDRSJAp6VOViIKBkGHA8XHYsmyd8JYee3juAf9VJ2kJOON/rhheU
L70sVll+Qlw2GDw8yJInN8SAjbd2VOgBWKQDHXCo6i8iyzRvC7BVIKABiYqIz0piIztgzRl00ABh
m+rPs1FImsc2RYBnb6lMobFLbLJKI80YoPTipX4WC7nkv1iwvhIg+Peo1fRx5nnmGvmjimK6nt5b
2VMkC+e2tnstRjCrOsGgxjIfArrx48zfrMpJAolFbXmatQjBoqIQM8ZjCk3s4k2JvzA0pStIwE2p
k1USb7q5KyaaVIFZALpyU9DGTumgNSrqa0Z8Q9vSbXJZO69MgqAM8F4boGZDQosrAXmg0pBEYZsb
slJh+fsq7qvbEjk8hjYAJXqN6QuZRjcZJDuyKQNIcCpYWZH0E0uDmOnFDPGIEnwx3iuKZxc3JP91
2Y1shK8m6jx/RAjXS1aHTUpLiCinu9Z2OuYBZ7Mvbyvl0AFdlFtM4vG3fDHw+XUQHQLiAX31p+u2
AAaiLI+sYzTtKrPxdFCHZkDcMW/gnzEBKxG3adQrcYJ+LQjHrWFJ5dr1zaAdYuvNIt5UH0pZR+X2
Xn3qJVyeQ29XfTxD0NI/nezBJGPIYOc3dUERC1R8wGc6b1moWA74eyTkSfkylK9xdKRAsy2ek0QS
cUkEiWybVTd0eV7B8avToc9fELVmpdujL8uUQGRsLtqnRpaQeggBrt9qaHgDnce7kgH/r459JqNR
37qRgVdrLMgrJjy1YHFqqWdJDDBptyQOsMcBZe6p3Rugni6fpE2PsxIjWJrWJokWhRCjq4+K8lFJ
KYw3XhJgZUaXALCFAIH3u2qx8jhFYiY8WBoFqjn3KyW6tpPUI7F+0KLhWh3uRs7RS6LzyuGskYyt
bpREkCXASA/yzEsTnAg1mHASW3Y7wxXdadf5HilfoOY7KNzuyegEPjrJRonIc/4wRNxrkYsnWekL
T4GZZyBtuvqeH+OnF34MG0d7Z27llb+QPdhHd9qj9pW4ilcrzl+TpizSEfZgqhBtp3gknkpvCfDO
Z47DNtr3RYpJn+QwKOj5Ol62mq0TgD6MJUBBZtamQmgatT3wS22cAJBr6sF//XQ/AS3+soyNosii
yx8hIqNfnU9dlVsQ0pWgugo93b4NrC/U2jMDOPyIJ54Stm8yyeHeOhBrqeLhngiKtovUhl/HbeGU
9P2yXlsHG+DGyx4BIhr9M6dbVOv9XM4lDkQ7KmbnghKm2ZMp0Cu3slITM0udynLvssyt+xLTHOqC
NL4wlQpmMZJZQ4kEMoOW8smh9pCA6hK8b2B8a+29Mei6VzZlfIuhUeT2plzbX/6ATYP5VFrMjqCA
3KT2onRVfMutIwhiOtkc8uZDcLWwYl6kGvoAM0iQoZnHCPDEQ22g+eQhax9mpIibwCsUX9X9y4pt
XTpAFKJo8wZeyhn4U5YpNukyCKUIpUBpUeHQBSxzlOxN55LAatNylgohMvzI8otcMWpOup6xDiWz
OvbmZAEDaMH4CnqkEiirkuO3uWMrYcLFMBc8C8aqx21aPkzUa4fX1N79w9oBxBAuBA2Ulgjkp4SR
lfFswIZVfF+limPZ3/Cwdg2zQAXdkCi0eQY+pYnofZVZteiBgUJTTJ8j+8tcf4Rsfsy5eq1yG7EC
pgSAXvKXKtrYJhtXHxq1FgiyxXxWt0FBAr0fSw4A6y7YFd2XCo08jYpx7y680gHPdFnaWZQqSBPu
HluniQn+AlQGqqOivSb1lTFEjzOq5EWROMSWtYeeGb8gT3BlPJ/7JK4hL2vGXW6Rh9Js4FwyP26T
u7HQM8lqnh2AU3n2EmusVtNGw6ZlxQX00zAmNr7Uza/K+jkqT5eX8fzmEeQId0BrB3FScshpmf61
SZPIqROuXKMocKPnORKi42j66KQrcDhyoCbr/S+lLVOJ05Zpq59q28T2hFFSfEWt7HTbKy3dBRWN
M4Kp47K+m9vIMKvCLIyroPZ0KojpZq4zUCC5UXmbV7sxfdRwGMz6PZI91jcNdCVpuXxXGzgoFuPz
CElMf2tVrOOOg++Yo1ExtZ1wkPUYbK4gWt5BaWqgxPw7O7oSR5UBFOD9so8VJGFaI0d2q531WzMb
JAUVmajl7ytRCciF1JJAFHB9n219+JIYk8sH81iDtufydp155sU6V1oJPqVJFM71FotIQ/YIIInK
Gbvv1G4kGm2fgpUcwZskNETgHpUgYwh9MnscgzJ6VHoctlFlL+B7ynGzwlvLkkaypRS8SmpFIwZB
sZQLTV6rs8LJMOmaDoU3cPRNX17M8wz579VEwQ0jfXjei5QTVV6UwHWENCMZ/8swr67q4T3wZ45t
Hn8EgHzDmF/3KzHQoMj4TWSrDtjavKQCy5CZvVOwBl7+oLNr6vR7RH4K4I/wcuh+rzqYx9BMbaN6
nkWmbxQ7wHdlzC+bQeIAtlYcTTjIlaJxAC3xgkUpRWaQkdfYabUYHJVbPi0mby5rD1eKJL4+D9Og
4FqYYFZZrxRADwflTF5dE/Rmmy6Nb4bcK6zX2HQyIPrFpUS/8z4nQaZgUnk1t5aiQibVrnh8n7dY
yNJrk+eUOGbn0eI2VA9p4jeASmhvJ/ugDVdR+2TFfm1ex6EMWnXrBK+WQIyGFWUiEcnwOY0Rfh3S
5qepp3s0Dv1tFvm31ghKifk7W718xsonaWVYkBjEIC5YzPajyb9o9vx42Vq3rg6Uqv+IENweC4Gc
1IF43aUYCW/odYPLf1YetPQtUL/930QJRmqydkm74GDUiO2j/BEEdbvSujbAHtbI8u/bG/SplmCj
bRMFeWZDLTgiVx29EJSgk2yGaFvIMsRjYmjxbFgxHZkdN8CictOGOggyAFcTXIO6T7JFW3cuxub+
iBF0qeOsCKoZfESA/B7rF8AnfTT8rsha9MONTkSZtKtwCY9OKjC/7e5TonDaZkI5sEEhseOjGxUH
9h+UI3dT6VzFCoqtbtfz3T8Yh46MB0MT5cKdfGrqLeLQthuxlsC9ukm60FEs8B62d0x7aYkkh74B
fwEPthImRDFlFvLQiBeGp5L4I+YdoxycpyXIfstdj052rUfr/FvBHqv6gJwdBhUzWW1w83Jef4Nw
tkPA54IgFwqbJprzvo70CcX6vPWpghus9IOhBoXhfWN9ubzOUrnCgS8tzP8PDeTWMyoseB32j5gz
qfRdWaV49OZOaZZOTz0NkcFl0ZvHZbXqwvnnea8kfILksgOjZX81m+O+l71olq07M13AGiy5Ssw2
idM1IIZSCyXsGlefVa9pDbya2u7jsiLnWcnlfKyECIE92F3AoTm2YJNkaIBBiPPO2L5WbnJ618fo
EX8HoWfT3tnFj5ZJFnHTGaxEC+dEqVKq9AyiCeAvOgN8iPGLEpFyYWEz2aEEKLckwNqKZ4BwhvY5
9OpZmNA/PZlGyRNgK0GiUr4AHQbE0Va8C0qQapDK6UDgKMMj3Q4wPiWKt2tv61kzcUjsrX2r+2bx
MKWzE/TgMIxaUGPWyHw5aiarO2/aJ1q3l+lMkAeLo5lJbadAHzDAV63cNONjGtzy8HjZcjat81OE
WOEIO14VXQcRFZJ4GG/zhkxWgZRoIdY2ci0YlGzRAh1iTo1J5HC6jqL/LuuxvUUYKNWxXDowEgQz
VEMtixUbUrI0+oL/32u1fait0k+C+ZYbZD+YjxwVWAS+sh7tzROwEi0477nOQQ3bI2zPtLdyBKdi
1jtD3B274AsZvjbVfLis66b9r+QtC74KwiqU8pOhXxaUzXsyj3t9UP2ywAAS6+/DytyrHUiAMs27
LFampuCn87EfibqI1ZnypgTf+6yKHLDf7gryVQN64qCXsvfipukgC4poBgPfIJo+1bSL0JLezljZ
WJ92QAB81ebyNtbKvW3Pd4n2GmvTYQzxGdYUg6sYzcoOU97VFLS2TbAvTBlRyOZpoeBRB+kDKlwi
eRwd46kDJEXtztW4z/TuaYyI5EBuhr9/RJhit2pf4kE6RxCB3qrBuMPjJUn3Nt2RURLKL9t1di+t
BC0h18qKlM6wcjYCrxfU5G4MxriuRXdAimnWKPUvW872Nv7vsqEd4FSUbmdFrC7b2LcH9Djbw3ur
yS6F/48D+BQi2Ao321mdWuhjodG/14gzoOcoBSB/AGRB7rcgog3x/G1kY8tSwcLxBxl4V0YaBPdq
66PL2pmJX9JDjw61GhQU5oFUd5UlCcFlS7r8fbV7dl+kdqJAKNc9C1M8Qbi3ml5y0W4KAXoQoCTw
H/jVToUQnuWjvewbT+3DGJd7Opk+QBLcy+axafIrMYJjqXQTLPImxDDM0XTl9xrs1WFhY2x0FwSj
RNim2a+ECTGfxoBVWk8QBuwVZwJPc0/dKfzWFDIyPJmgxZ2udsgMgZU7NxAU84dk2GtQyrJRKZBU
h2V7dBYM4QJIExgCyNnx3MufI3XaoWfh+fIebYsBWyKGoTFYI7aPVWUR5Q2omFw0XDsDmZDHfh4x
6/J/kyI4Cp6WdYjSR+2OrXHQWPQyVfE+4UzSmrh5k6EZ/n+VEVxFF1tZ2NkMPhbv/jna04D7Rnxo
8ZysMIwhe73K1k5wEHYN2KSugLiwuMNYban3ThLLqDllOglnFa2FETNHLF0ODDCv1lmUOPGcf4vB
nem3aopkSpUPxCfZ3L1c3rXN8/t7RBPdwGheFPSr0SDTmgx9JLlxjeh41GqPtB6JXFX7l1Qmas2Y
Bv1/ogQtG8BQU15ClAaEOBJObkKfxpzHjtqF3/s6O4KX0R/KQNZ8vLmFK7mCi6JqOvZJqiD2gXV0
qT+a4Ws4DpJE5uYerqQIvokAdzMgi3Y2qqPZU0ljVwP8RGvsypr5oQx+ctNDrcQJHmru+o5pOZTK
Qr9HIrgv96T5Ss2/7gxdHqcrOYKL0rKlJ0yFWnrVOuMSNVYxks/pc1fIxvG2kwl/ZGli+MRtJQ9i
G7IYuhEHUNc5BOj1UefOAKvK0ueZ/RrVl4K2h8tnYIMVYa3kGXoPGi+yBcoP7r5BW1XyqwlYuLNH
1WnhylCJ3gMqpO8B6dPb3oBgteyDnY5xK51Ejt5bTyOtHqZclVV2LpuUJoZevLVo02fY4zZ5bftr
w35si+gqyd5M82tay1AfNl8mpolhIx0VDqoKjpVoU1nWGZxQjcGmGK1yBRgMSeNw7TjybxihcVj0
L/e5hWHjhYsLwLGCRxjTQMdsPpwrHuiOFfmYImvIf5WM43s7w7KSI3gApZuSpAmgmlUdS37MMS2n
/MjqQ94/Ttpe049j+bPuXqvscaKBJzGuzfQn3gLgvzSR9BAH4WmnRO0wwLjq1jfq67nzWzQzkOKu
LK5Y6yUW8FQBejHKLpXFc5+9ET7lipPxPJyrqU+h9KyBKRs9qcEoe+KdNfP9dg5/VBOHtqdeabNM
gwibx54CLUrrYCKSBfJJCsiBqduZ0y4LZe2wMs2ESMPivFSzHmZjKBa2rnubaxnx4vad8amZcBgM
M+4atVlcUXFb59yNixdLii63feI+hQh3r0VUW5km6IEaH9Dljg3CzFonToMNM8cnEBrMisTVyZZO
OHHZoOa80yGSB2iAsrKroOASoMntm+lTK+GwmSRAU4aNoLaqM4fXtzwo9p15G3exJODcFvQZTwh7
lJjREFAC90it4UHLk9DV0bjTj+BdsWVdepuueOVBhNud2pXemovJEaA2mjGQdd8aVKA7e9eFaMQd
/o+Ocfmc9fujbLREayEuzP+r4jsKOG37nssQ9TeNYaWUcLc3LDGzkkBKn85Hw+h+at1fDxItHuKP
CJQdTxXJ1ISVPIaIuKq9CNGJQpZRyKzaXfaym+cVUA06unspkIgFu7ZZr7dJHiJRPxa3CiW3Zq6+
mbX1dFnMdoiykiMYdxuVaRcQ+AUyvKOUhYmfJN4RzQGmra/WntIdzMCJOhnQ1PYNtpIr2J8+KU3T
zcslgpaquq+ugpk4eDx6AR8dntZ+xL41PPpRJq1TVpbDu+bGsqboX47c6jMEuySY5SBDu0QkWXdV
0vK6QVNXjkFhXZGB5G0+TFaiBOPMmVEOeH3Vbpf/NGA4wA2bablrhnfDsiVecdOTfMoSuVHSJg04
Wd6UYb0Lo3jBKGMTyEoknnHTiSwHAt219vIWPz0MlI5mYg0w0mra0+Y/dOqURe7FIHxpX2spFPjm
7bKSJuwV66y0tUbslTp81etXs7/W2dsQRC63rnm5m1pZx61MoLBjaRMotCgW9QCHEJouV261Wnfq
4i4nvmH6RJYO2vRfnxqKLZxGFDE0l0U49DZ1JmQa5qR9kRx4iVIiLGTQoN2Hj1BKzdRHFgP7pMmK
3ilyHVyB2XiHYZ97tW1+1GSYXYvOr00wHxU7QP4wvo9rLXLrOkv8IiOBy3vKnGEqcidhgSK5MjbI
YIBro2I8BI17y1Ca4AKzQGnV3MKgJliUX8wm3C+MDEZWlAc9UdFdk15FfbunJTCZ4YuVZDiOLZMl
gfQl9hKjTkDYAnQP2AwGhixObTwsc6Z0y55MLrrJLYe61gf+QaOYdQcmiNb/on4HD9CTcsP37StN
3OxRuflrkHEYxfojFsNZXZ8tBlr1UsFSVBoaJAdtV1AXGLgSZ7h95/w5ziJJdsBUakQVTCNR5ysF
daOspHdhlf5TDW5l5sKSglEWuN0WDjKyuAcCwsbKwggJlSXht72TtVQVUJ01xTnWzKQF2tqgjmW+
9sA8bXKva0FLOfna+Kiafz/PsagEvhCw6wC/C5MPp5sUDtYYpBSWkqVuZk1O0d3kqAGP0csY3Q78
wNCjrGDighuSk7LpNlaCBesIY4YpLTRsAMGr2ivjsB9kU06b98lKgngUo9xAKIWlHG2EwPOuNAMv
tQ4FlZng5iXJ0P4P6GGGoTBhDa0kYWMxwDR49GRUfoyGCxVRKfVjoAtd9oSb1r4SJaxaMOq9yvki
qnqk2uCYjerk4d8zKC5G8amQsHJ5GFGNLbk6Jb5haAyI0e3Jc4kqmz4dzc0qbB0k9797QFfuIRrQ
K0YabI+moVgR30yJW6ihQ5p7lvkJJjYqIrn5zxFkFo8EXDOM+FDMvYj0H2XWp3lqQWTLnfTWeJoe
zBdw4jwEO9VTP0Bwi6DuGP5CUHd517YO9UquGNnodQr0oN9vpPloW76BxtnkQQ+vO82bEklZ6xyL
9lRJsc4QczPtEQjjrtwD+Nq3QieE/58d8yG/yvflNZudd9XJXqtd6KVAKgrA+XRZ3a3zsFZXP/Up
KCKT2KQwn3ncgQpzmpBbfgEMpql9uyxos3C4liScPCNnXB9CSNKTa7jkbuo8ol4bBjpLyKE2dxUY
pipZ0neDI/nEjIhwCG2QEOi9ghVunOJ2Rpj/rGJmESwdINF6b1+Dp+uWOBgI8r4FfiirbhOZMQmH
U5/TWO1BRP0/pF1Zb6S61v1FSGAwmFeg5koqc9J5Qd1Jh3me+fXfIvp0mnKhsrrvyz1XaimrbLa3
t/ewlm1a/tp90u/C18oxVsEKVbiNhw96HzrMAbfJjj4UjvQO4aXdpnrLYd2Yjt8ibDIdZoe7rfqj
XGO+9BCI3klLrt2QoYSnm2QSOeAi7Fgfxgjyw7jD+ls36O1BeG0tucF5lMV99zJN6lgecHmkrkXB
KiAlG1c4qLD43JujcN+5jGmgjdMVBaFOGRTNRnyTJ7bmf6oNeiliaQ0W0UJ+BtMICFPpIK+uW7do
kdwrV0NVF42LgFey+w5TgTraB5NUVGRdfEzPV8l9La1OJDWJYE9IP5RsXVXHsXvRJd0O4rcqfJaz
LcT3ivHh+uKWLuc5KvcukvIe/d4JFqcV0j4ajUMXf0lK/FoNoulb0TZyD6KylbM0ZVifMdxR5Xlo
H2v36/piBBD8Eyhs4iY1PCyGQDyQBMR21XE9xiLCddGn4p9BIzN9CikPbJoGMae9i0CjYbuSnFq6
6pTPUDlkiiPrye5/Wx7nz0Hl0SqyD1iPvpVIYbfKPSWv1zGWvdp/7yY+DqUsrPIkx1cKOjSTtgVS
O9IblCwPJSW/QvZYsWB7HXHZS/1B5E73YEZlrLlALIsbV0aIm+ilKMZZxFAgJYIBXxMsFZyfSjGO
DT2jyTAa/zYzwXFlmVrWfFxfyeLeKVCmwtA3CDh4FBndTpDYmFAK3Rkka5BvXPBgEEl1Cv3kIXH+
v+FxO5d44xCFHfx7VDyU2smN1tFwDNmPxL3v9VIQOy2erdnipn+fhYmGDDUgWQfY0I5ojAf/bWX5
kaB7fNEbzUA4Vxt5bYfyPkDcroAwlGHLgYlcAzuhqUVgdqKPxblb3UtDEsmAytB+b6I9Z1WPv4b+
USUHqRZUwxf37k8agC8mGnU15LGLQMXwHDp0e4U5QZEJFrQccM5QOHNINbzy0TJa2ezGP5XbcYt6
+y65yVNUoCzUUDIrcNRdaks3yRoCBPENWxHB9/umwrqS8OCnsOtGk7QywhFoP04gNPNe0L/4+fZE
qM2cwgHj9sawR3t4ZStQu+1HCmVOEaXK94Pl2m/gjAh54D4B7xEmLAYrdZLOpg/9odpA9/NX8eHf
q6soh/Rnoayun8blcHS2/5xFxSkZ9KoAbggVeslCruVQb8mn+9moFqrhMnjkil/o6zjlaJw3Vomo
/rh4eGb4k8XPTqiraVFkBsCnjzdmghDYPXbhCt9eXg8We2gO7gO5dUfL+3V94SJc7mIP9SqnIHfE
ujsrQH5EuxmlVSUqWwtQvp8gs9UZEeYRehWrC8pfoXsAHXgEmoZRJAy39BqeJ8um+vUMhtDKVUNz
2kQvsWPf+K3iDWEqviWrXxDPwLNGRo5a1B686Iz+fLrvbOYMVUshTdMOQG3yT8nVnDjaQqjNGtiT
jhxpUK2vf7FlHpbZuD+3yjJlhRaPIBcYT7Jvew9pa0+8h7fmarwN7GDnPZkbtm47p3P8lXub7USN
NBcX8kTFMvsBXCgTe4VEPMgQ2wk0aya+qFZEOXo51shBcHc+RhoTqQ9BadCvlTV99J9832kdbV/g
7V2EaJazjb3t/ZjyDZDLFOzwdNbPfNA3ODUouA1Ai8XTbSRJHqq6D3At/FJHyRo7S6WWmT5T0bik
CInbSXB29341UVE0MvQaK0s3bTW4b1uQuv+4bjXLSCb0ScAVNNH7nR8N9Gl4aq33oFyMZMuob8vC
btkTlLVa96+DDWzft66Wgf5MKKFwwYYesSFQk8k+aQt33a0KTK0R8nJ9QZdFAg5m8jmzYxf4UpiR
EjDS1r3JfkqV1T9o5So6dg69w0MzEUmTTH+QNwuk9GS0nUJ9DfJ254CZTFNdg0yyTY2fofrVoyWu
cE9CX7n0paDEan4rXCoXSqlN1XRe6eNLedKx8XYyucVIP8nuG12UyZscxcWCZkic9ckJzRq/nmwC
owxjaR7CGgofaqo6JskbR2k1K86KDTEjp6+qz5y+Xf+EixuKFaLAgb5QUJScb2hTsnGszWlDyw4D
E5rjFSsM31Pv6zrORQQ3WcoMh7tbmSTFkC2QsaPsENKDFq4lkVjxZd8dh8Gdr0QZxq5SQI4l3+v3
ys5H59B99Rs0ipDRfqwNR3qeOvKRzgJtoCB2ubj1zqH5xGjU67nqB9jGvn1FC45V9NuwHyxP/RpA
MU6GW1ndXt/QxQ8HLVp0KJg6bj7uBjLYQDrFxYYmoCvXBltXvvzB8UggeCMtHgXwJTPM10FEhHI4
yRA0JKQwUIyDQGcgx0Rft6ryExUNnS4uaGI/xHrAXcV7/LjxqswLCU5CLO308gtNGB9mHNhyWez/
YetmSNyZK2M3GNwSSB25N9laS17VygAPhWjWZfEG1WZA3A0KikXoHrkKllSwm7FFAypmANo0fM4r
7aGMmiMCIRsVKpK/pIF/h/qnJQVoWmY/NFCxDHm5GvUAXYbhTmv93f+2Cdxjp4lpoWsFfptSOBVo
H7Qb2Qdn3MN1lIu4bDoXaFCYpGd03Huc9XiF2RGlRazJ+ve4+Wpbewx3crEfcrv7vA51+WzhsLjP
6ie4B0FaB261VfoGfrwTlKDwlnO82kE4hkZc20Vl5pdIs3wpEkOK2AQDk6qBjYn7yNoQKh2LpgPS
nzLlhLFe6/rCFg/GDID7UpEq5UNUAKDQYydUj0PtxIW6bkXMKIsueobDxQwGydpEb4BDg/cgGS0K
JsHo1/W1LHqTGca01lnAIGmSN8QTxtCgbSF663PPjtDVEDYPTKRCsLhvGEHSwE+BfBKfve+8FgR/
A7BKlDMAVVmybPey4NW4aOEzFO5i88uqA4szPL+PI6uHq9q1IK7UyHfMXWvs6fr2LV4zMzDuhpO9
uFOVSfc7QGYMkmPVquyQvH/yPbsqt0Xw4zqcYAd5jsQUTwBCh+/g4K3JNj3oJdUnT3auoyzf2wiL
p+FOBYeYW5WWD+roq9O9nRyMdfsmrzwLhSgU7Ie71Kru6EZ/bJyfeIML7rZFi/8DzE88K3kWNWkG
4Epim1GJkGWsb9za2F1f4KKHmMFwTpAGoPR2Q8D40zCuj3TS63WAy/Lh5PpmCJzrK1QUPrQGCCP5
0tAuCGqIznzRtAdSvPoYzZKUvXgSfvEsz0A5x9f7raxrEUBpjtsMFKuIxp0o8C08fhzV+GwCuvbT
h0bHC8T80Qe+LTWvmZw+gbPOKpDjCbXu+fpGLBrs7CdxrlJqZI/mHn5Si1SKwR7zHFqAD6W0uQ6z
9EGnMeRJ2GySgucMNsnrpM1qHSSbxAmG1k7GUWCZiy+rGcTF0aOBxzIwGNreLUaMLKQC3XXwPG6a
dfQJ6cFI9LASAnJGqmee7IGbKbbDY/OV7tx9e8AIdV9a45dsEVCerK/v4dKnmi+QM1nTi1ClCBj2
sH3tZac37hXjjXb/cHfOUTgbdUOYg1pgVUP8u2dYR2TV/Xttfl1fzJIjAZE+nZQs0TvDezC9y6oQ
khwIxtGlhgcH1dZjKGq+mKyKfyrOQHhvxUgu+6QESAExzsR7NAvHDO8ZCCfCQ5WFTt5WAitcutvm
iJxNgKvMRD0GiHqx1jwbVExWD6qi9Nh9RqmI/16whwZnEMxsWjJ0AJOyp6hx+vZZ/XH9K122zcBN
UnAhgTTTJNC446yhrpFbHxrQqdKyejIgq7ztB7I2ivHNzNC7E3Ws2/RVOTiB15I90+O3LivAnBuu
zOADpHlHmnSYvh9rQQyx5ElB2YI8l44mIowvnUdFJmk0X86QgmKtBJrQwPbQ9i3FP0Pdwqz69U1Y
2uY5FrfNJQTHpARzYGjb7CyIu9hj+aGJRISWDvcchNtohEQeGxqApCgUdp7iZHF7m0gR5uH/RS8D
RM4ErPkUjX98wQRhH0riXo+rT3Eopp789Of1DVv8ODOAaa2zkFUOmWcaCQA8dH92UOpUMXriti+Z
tlKEvWRLN4sBInvGDE3BaPr09WZgDdMGOei1Sd3gPe8+ChFrxdLXn/99bjGF32iG56p4kSJ966mV
4xtPdZ8I/MbSls1Rpn+frSIFY7ubQNjXzsJdSzeuvNKU1o4ZXriP1z/O4nqmQeOJdlpGO9w5Utwl
GWOTxOiA3t+iWqsgwiUiWqrFj/IHhK+cpNRtSSUDxIUULDM2fiu6fZfOi4EpdJXAlEEnzy0jLSGB
14e4pjAPNKIhKrXS/iH8l6MyQ+EJblODomJAsA7irRPlq3dFTZ2X3GVwsAa6b3U2DSWA8vH8c0zs
QV42AEEHJ3aq7ZBb0JtT0G8i2WHuLi9fcUKjepN7YA7AecUr87o9LG/kfz+A57cMJQlMSVMOABUn
u2SWqz9n1Vvf7q7DLJvdHxjOYXtyoGRKhXUqKGwx3A3xoykKXRYPEXpXCdIKE2UY5wrcQa1IGyJB
k5IXWj7SYCenu6xahaLc5dItb8yAeJ9AssELfaTDkEUk3U3XPQ/SVqvfymSriUjGLxv6JwuZgXGu
QcvMpjQLgNWg5l0bj6YVWENo6b51d7ReX0fbWh1XK93aqqI6z+IpniFzD/UuC9N4MIAcgkB9TDI7
DwTX+KIo23xxnPmHSReaXg8I9dQkTvUg2dItuPs23o2xKhwMC9srq195j52TPmtHD92L181y8SU9
+wG8+aes1P0R3Wc2e1cevdvsRXGg4Rk+/pbeqzvlft84pVXe6KvrsAID0rnTkJFeqwYGVJL4VhWB
bP3ImmNRO1r0Hut3fw/GCMNgOcoVSK5yocXomVrcTM64j7J1QMBabdBdM5bbSjHtQOmtuswFvCqL
bg0TVlO/tY55GMZhqrUbBG6M0DQL0BEngxrJUsF9Uksnt9hRZgXub8TKVljcRuRoRE7db64vevGB
P/8Fk3HPblSJla0StPgF4A0hvTOiDaZb5/GN792UsK/wwcWD918wkTcDgz401dDbfo4JlaC6DhoT
jxrIsnYaKs13QX4nlQdfR3+RnljFNGDsiWx4+rP8Mwd6Lrg9oBgO9lLOQ8SMpUmqA9ZMVekTLFQV
Silmd2h6Kdml1ST2B320TQH5bRsTCyoeJKTDI5WNMn4Z9CbapvsXIaOpGCirBIw3mIc634omHLOo
JGhocMuHSn2NSxXfXMQetXR3zUG4yJyk41Anro/GXGnF/L3OTgiXQtEs8JIbnKNwXzUeRqOVZCwF
7wzLKFTLENGwi9bB2aorK4mcKkCg0X2XIGsIDEyq+aIGhaUL0tSIbFAyHUw+2IiYnIEWNUxsyStf
QsO8KxXpVtX7A9ObTUVEtB5Ldz6ILJDh1xC/GnyoWSDtmprjpPcuY4qofivYV442iOuHbvHr/AHh
Q02QysVaZ0IWnVWNXWoy2h9E52vJW5sKkwk0PlD05R+bmde5oF7HOvwANEBW8iWdgkN/yNfpAY+b
4GisMP5+P670W39PBXHTZeMvrn/ogWGkUJ16SXn2CgWJEhAfwzbQNNiaFi6oY3RTdI/RLnLCDXoU
rm/noon8Obd8oo5GYNP06iBB+se3Mu+jkQoQrX+m+Z1Q83jRPP5A8Qk7RRtYFwRYWe/FThCOx6D3
HdJ3gtrlooH8MXr+ho+SIKSjixW1FKzbGKUbcf1d37TFlWio9IJlEVOX322Ss7tGV1zaegkgqvxD
BZ9c5K8678d1jKUGKoMhRaCgdo3xSV66BOz26GcvigQa2OPaPGq2t/d+l1v/1bvPfyHxqD6w3CKf
oP6YavapnaW76PX6b1hY59lP4ALCBkOttJAwCCFXg4uJX1eW7wwIJhmOlqZxsLqOtpRgZQo4qaDK
pBMke7g7RFZjV201rFhLQiuUcHnRo4vmrcZAg46dg/CYNf5Wie/Usl6H0K+4jr9w7M/gudtFbiEI
o0clvipa7lGa6pFsckyoWKrySZYEkfBSvHKGxt0yFSSkoygAmqo+1Eg3jPWqBAej4b80Ki52JOCO
bv0PV9sZKHfx0MHUtJpgh/38lHsdgnzR83Lp+XIGMdnU7Gx4KssSKca6JOnepeuKrVTfczT5hrpv
kbQKUskqP9VEWof+yg9e/bCxoRGIrI5tQC4tOHT6h+z9GIon1roiA7ugz9Gg5qdTAq862RgvRwf1
86QIevy2Jn9Joq+q/UnHdZezTVI+aaMD44NaplAQfeEUgY/4m5MDxXWmcl9aDWgW+wybPuzl39qP
AkqZ28KhdvRE7eag7IpVJ0MM77oxLz108IyfRrMM9AcSPuvnh1KdSgRnt18PK/LTfSer8cO0kmzt
/U5v9XVyMmHZu/BedH0uLheE+tDiUpDs529PGYxOhQKFdAgEWaH6omc3Yb2+vriFSwtCOVApB8sm
ReDN7WgsyWqvGg1OKlE3Rv9B4vWA1vc+3fTh5jrUQqh2BsWdmALqXkzPAOUrTiyBeWZrppvBECxo
4c46Q5n2dHZo8r6ozaICCos2PTlVTDT8vfhRZjs2LXMG0IU0I3kAgJDYYOML2rUfCBrzlyIXSOqh
Mwl0vyAc5IWffb+UyqAFJ70RyCuoZ1tMWSXRr8h1AuWoQhQ8WscBsdAMIHDcS770DJm7pyQVrDpU
nWSOi/sGZfEErSy/kBwcUafInRJFOlF6axFSVyiBDO40U8+/wRQzdGO1RaEEWZq4esq8G6WRkLiz
6qGxwgS8O5Af0pzrxrjwFSF7+geUX6fMwiGaVPzS8S7T72TlS+8/rkMsXIJnEFyCpnS9US16QHig
lMWQtIGRUu/I0Ccu+GjffZPcK3aOxBfrKkwud4oMJDXvnmhT7EN3sDBrBHb4ARupOrX6VcZvuvKI
10ShH5PeXykMfTfMAkGnxai/A4/4ekhKx9OfiQvKDfIREDBggDm9peld39FTKP01CRbYjmbf4MK9
YdBfoRV+dot8BsnWnfJiol8yXf3DdyCQDZQRYKIcx3kET/PdvBoggznoo/YSmGby7sEMMRaqqT6e
IRSevU71MsNm+ObfP7KoTCGjiuBTYzL8LOcu4iJJay9Ax1b8mMmHNBas7tKQ8fenuWFAUMiDcatL
2jwo3RB/v0Kh1iw8MHpEa1N+u76HC92FgEHjLjIlqNMB63wZU8MHzSjU7uPgoaztLlrL6qb3HN3z
oEd5oqNTgG/DPNZ28UShdWXbxKL5ehS5xqXl6hrYCMFQgoie70QFiZUSDgTLLbLfWaQf60HaDA0R
dUpfXosU1KE66L+YjsIYn2Ws41Qp4rpAEm6w6JO8aR35Jdm7R+MGPPS1Zdwkn6mdHOK9IfBLlzNZ
iDQAq8g6QyMsKsfnGz3KciOBIhD9oro++paERscvBe2GhyEjbQSxhxq9/HUxtuD1U6v7rI8hBDcm
Sqk6ShBkdxBGQoztxVVgZ7lZ6Y7auWQFnZMWHfJ6k6SWRGIvs+oi8p9co6meujHDt1NlcG0TNxTd
x5NhnPsmrAe93gyLgjAZ792LJgE7S1ii0q55yM3kBiRPzFixDYkxiK0kx6GMEaLHobtFnCVqZ7wc
s5u2E+8fylDwuhyDUNwYfeYlDn+4I+/uT9XKjxJy1Kat7UAi+NYiRb3tOiu19slJu/V//33nyRn+
9+U3ixYkBdI2sgn8LP7y9IMbbFr3lSaC0GrxVPxZ5Xc8MUOhUd6GdJLxZtVDFDkK2As15fm6C1g6
Epi1QoetpmmTSuy5YTYV1H1ztZ2GgPI70tAb31Q3OibUwmSaoBNxj17GcehlhgwtZNkUhmkxLjCt
ClXylAZLwviTbZbEIv7P6wtaREC+GVGWPl0LvOd0M0KIP4UAhr42QZ5alIJJ0sUtmyFwoeJQoMMk
j4DQZ/etexg7UF4cTIzimurj9bVcxhrYLVNlsjIRaOF/uI/jtqUekQ5mPt5iHEAuMJG2SjuLMluo
qnDJ8IAzNQPjB/cLRDZlOo2DlYWTkJtu2CTFikUrxdvq2rpXnaw6JYGTuVumiphhiWCl/DS/KyUM
Bgrw4ra6h+qX9Gzaw6rbfMY31LmBlITvGJtXZWt5uxxMUyC2sjFYajO7W2HKUvRzlg7efCv4RIeG
Kati2ne5OJaoaJpbIVv2kgOdQ3AHIfdN11Wm6b8mdpp+R9DyODodtCXMtcSgF7e9bkkL9afp6+KO
R74KxsSnjvo0irQUXaS2B8bC+k4e30i4ZdVpwAhe/Zupu1h7z6UOnVkRqId+VvSvk4449EiwgyUf
uu8XPTZuoXtho2K9iYkRbJT2WyLwlksHH935aAAm+jSJxB18eczziOhTi6wKMrLkRg5EzPsL+Tcs
Ars40SZNAwnceSwLSDS6EQZmOoq2gEMyPCjmVopuvHqV6Y5nQncUemdgJykE5cOl4zED5s9mZLRe
3bYAxrCaKW0U9VdY3yrDc5Xvlb/v4T9bJH8UwwGuKJ8WCXXGdTX8zEeyl/xAEBGJVsQfsSIFNc40
zOWrULgcT3F6wEvE1X/J9RaNzgK0pQM93z/utDVo26sieVoTeq+M96reh92P6yds6VYAZZyM0q5h
oAmds408p2VZ1A0ua1dDy0oZ/A5aIlldNg4rv4eOAHhSiX0dc2kTpzQdCqzoer8gWOwhjBaYUyNe
Ej3WtZ0wW5KfM8UazH0XPV3HWthC8L0bU4IQLYbKhVhR0yqZpAOrNpH4JZr+lNf6uI6NYBA8fBdc
IwQSNVQY8bAzwERxfut5souHL4OrCqDEoAzBrZfdYZjpVlLyfa7e+rK6ZhTh8V+uD/4Rry1FwYPS
ICCvO0elQQ4NDwml06isn3s3hgAUCZ0Ub2+BLV5mRoA0tR3oCIJk/F/OUYHS0Id0p4F3PTH3Kguh
K4SJSbfy3922+xxN8uInqk2y9E7RRMyNF3s7hRGKrk83AZj1+cd5XGeu55ZBZmNe2TK6tWbcht1a
J6+BwVaV9GboAhO9SA9OgHhZ4kHDYKX8tjaG1tC+ijJb0Qdr8O97Mjiya7WGgGft4iic4VwIXZUQ
Sc5dHQsDuZwT9a+aOU6zWhJ9S8xXJokK7Rqs4ez9Q/F8hGQXzgKoZi4EbAywzPheKUMLUT8QcJ2p
eDD/rT3idQNGQITJsEk4lXN77Is4M/xGT+2cERk0NqCRiOrEtNC0IEqlLC0G1VRdnsgHlQuqaryw
YikmRgrljtyi9E6Yvb0s1WG7TDQmw/QQ9es6Z/JNKUdR6aJo09MqtXKXHoyE1mtpCE++LJ2SSqN7
l3RHRZL2jJU7iWTPRTHe5MTzkDqS123l36VqpG1i2u4zFObB7EssT1ZbQaL58o6ffiruCjwvcUix
J+f73pUtoyzyM4ja6+tcSbayP+WYZPTGozmo99HK7dpy/+GN1AkVzzZbkSrNhael0PpWoTqIAgFy
QHyWospdBB8DVIMzZe+1huWVDyiACqKlZRATuVJQz0KNi1tmEidFkg8eHAGckFvJGx3ZOmGv3vfQ
MndOIDGBiYZJTQPPTM6Kq1gbQ2LiWPZrupZuf/VO8hN04WhbKyprM3yUrw+tDSL5wzE6lVb88ig9
+fv83XBEBLwLXhe7qkEtDq3Rk/4ub4JhkSpqhAVnfbRKm2djKEcwKPTbEdzDZdk4mOd9UHI0fFKh
fPniZkOneEJH4wIfmkLRvECRC9haaP4c+truc+UQ+6PABy6cYyzxDwz3MKVpiWChAUyQ1SCF1m9r
XzTOt3B/IKGPeUjYJ1ST+AIhK1BkTiR8T7180NzbNn3DW7DuH1j1pmnbxhUVgaeKNm8/c7zJ7c9S
IPVQM3cIwgwSiU5W3kYDlCjtXnG6ca9J76Zq1d2z1G6vu97LxxJOIDRoMRqPrChCHc5qozY30RYU
I9beSvWG3curzCY/kMbSHc1Jdu0m+vi8DrlkIXNEbp3qGGRJ7uGazBP5NKjZvvfoKZDe/h4F4tMI
4GUcfCJz/QN6YU5Mw+hbpfGwKuthV5SVo6SBwA6XfCgMRJkGmcBmC5oN7quZXdSzPsNXO/nHft3u
QI9mK+/ZUfsAE5KorDY9FXgbmaNxZo+kq6sMKdDqde1IW30DtdYDZG1uYyuHDqXgXl46ZCq609E2
Cg1RzNucr60LmV8wpcAhg0KQWv2ORACXQ+iwvjnCtN6ZzRtGThs5AQJUHOJd/Yb5GkuWLHCXKk50
hK60/ROx8V9XpYEKiSWDkOkNo/BFeBJCELvVK/go+UmhexXZ5VhkF5MV818KvaAEQlrQO0Xoe74y
l5bELfsus9NdeGI3T/on2Zm3415+jBybWZUDCXjwLDt/b/UaXBbcL6hs4Lo41GjwM1dt4LNQCUuh
UuWpuiWMcS4nw6YNnMFMhjP7bEPqGX6Zt3AaJ5QXWgcRYWazJwKC441xkx3LF31bHMzdKHAd30zN
l7v6Z33caaNI26R5gvWRzXsP4PGE6Tp4rbX6mFnR7/xYIHvWeqAwIafQKl6l/app7Pjn4KAKsitE
znPpipjvA3ccdSnUPVnHz6mrFd0aj+ChO+hOviKPeeZU635lOtq2OAan6NVGOfj6t14ER11gak6E
k+MLSZ7OMjPKYGGBfmjiTVLFjtLdR76Tur/LzkkyQVprwaKR0MKoCp4f0L3mo4q4LUvNjOocfE+y
bTSQHekgiXYXsMCKQzRHirqiFu4JQ2MolDHQ1FNk8s6NTBpaWpRyn9lR2o5WzT5aD6GqSkSd2wte
DrEnorbvZwFEK85xUlXJXT+Q8RFZKe3HjiC70FKRXMZl/REX7MTEBFYPnB5MVpzDhL7h6Qn0J2z9
mb0bx9oxLPSF35mBtdad3m6ccT+Nnt+wNcR2r1vKkps9w+bOaxGWQ9EUwCZ29ZW8lEe0zR0weMtg
pGYOhkQVaijP8ut12KWNna+YO6wsKmAwMVCr5NBjAlCUElo4AIaOBz6sH3qkFxQ4BBorGfPx96Vy
lctWyiIrZE9KdUTBgHibQTTfuxQrnQFyt1UOvsM6zyfAg76pj8rROIwHcyX9rhw0lyiWfKgEHmZx
ibioUEhFmHZByhF3Lu1qGbZpZP2+MfuNi2SQbn6pxi+8My1XMTaoQQkysIvfDS3iKHmaMt5k3Hfr
2rToIjxLEcLXW8PrMIoqal5ZtEgsS8GkKL4fOG/OT4PWqH6GcnwGjS0My2svcbADSUeNLAYaudtn
AvaK8Q79G17wM242LYIrUeS7tMr5L+A+ZkShyl6kGs6EO0p7dJCRk1bQj+tH4NJnomUcszcgPcAb
Au7zfJmJRF0PRGS53USPcgrCk30Nlk7tJMl7Tft9HWuKKM7vxnMs7rNFXShlyeSfh+anoW1AkR72
RyW4MUWTBNMfOgdSkDb88+04T1aqkQLrwLcDQ+9Kwn/RvrMzAtH9Nl2ePAyGO8FpCD4aiJdx/n8w
wfTem5NfxiuyzpmtQHFLCU5Flq2v79zSgmZIfImblmMQ+ImSQbxn3Caau47McDV2+sN1mKUFmTjE
ZEotY6yP27c4UoqwGVzYfJmcDNP71ZfBjYzUi0ZV0WNyAWtS2AAfJDL0CHa5zdOZksSqBywS5oem
8e7GQd8YILpG+mIdRfVWVu8UI7Liglhmf0uUR10vj15FIb/xq4wiwdK/6/fcx5z/Hn6L6wJiIlWD
3zNS9zVrlZVWKnuap/sw8u+qhK1iZXAMpCuooflWn/71OUQUQdF2gwYjROV86b8DV0LU1V5upxXa
XqGpqoBDyQZ5tj2N2YuYKxfsCXpmSGmjWQTTYHxEMepeOSQ5VFzTEQN2dDPEP8dW4KRFGJz7om4W
xabr51C6Sq3R3aSD5xQYDf1rkz1bCWeyXpH3slJhJVq0YfUPKbj1Y8cPV/8bCucl/dxsaq3BWnT0
SXrHWN0h/0hEbFDLO4Y3ujp1XsMjn/tipoyhATPM7RhTyIq2BVseqkcCV7J47tB19f8g/FyL3zed
PJbTp5duUu2UGNtwsPtG0JZxea3AnJHARs+HiXFnPvQvUsMNewMbJlVgte7qXa4Wx0bLUWqOiQ2i
ww3pRFWHpe2bKgCY6ESmGKMo59sXh0ZUmuicsRmDwOxgHiFmujFrUZPOwrXMECjrk8sHED9OAwGv
EFrIBWxBJzeYvttk7q/r1nZ5T05prqk1DVkbDFdxL3MIEDWkVPGuMFiQOF0LhqnI75KVUqXv3RA2
8IteIvB/lx/s/G6ezGb2YC5HP2m0DHdz7TkJuw3dZ9O1u/AhS489EbzTFtK/RIa3Q0SMO8bA4Ng5
mCm7WhIV+FJ+wHaZ/yqr1A4TcF4aGLFK4Y56TFXEj64piuoud5aA4Qy5NrBS66Bx47zFiHAHFVPE
x3XgtOYPTV25zb7T3hvZ/ttPCCCk2ZFxg17aReEicCFiX2WIUPPmrdd/uOXOa15Ksh9TwXG+tMYz
IP7agiawQeMOkYFSvhkRLibRqPJlgI8pWUxnTwk2tNfy0qmV1o5ZXeuIpfrDWN/p6UbyX0tvW3SH
nBy8SpBAXPpCczjODjOoEDRlA7g4H+xB3o1DuXGDd6nf1mEsuDsWsUxcgxj/MBTobp2bYTtiXhn+
BFe+/FKzcKvR8T5Ty5VUNlau9oKI59I9EfS7ysjCgqwI/+VONZXq0Mum+7DrEssw1h17dvO/vqcm
DHBMmKjroYWQu0GysGVD1mH8rMl+0+GhCI/gkA1FjnbJ5nQDuTvDQG3uonNXUdBvrRoTinKvu5ib
7+6vn55FZ4SrAy+7b//HbVUjF3mKWdwcU4KOnqNb/sPTTmq4SzCmIWRKW7ICnNH/wDhnhNyu3zQx
LkQ2alYQ7ahxT2luGfKuEr3Pl0zAQL4IQ04IfNECdm5wNfioUupj4woMGsflZupTpL4oJFpEAZ82
mjYQSeKuOkfxy4yiSoumPFO6H0xMXZoPkiEaP7wMI3BfzEC4XWNFN3FJAmTE4cx2VfAxKnsZpFvX
LWHx46Ckj6gYKWMM6pyvJc3zyogCwLCIHhJZkrbIKlSW5vXvBlTDiecmgiO0iIg5MBnuTpZVvhbr
Uz8Fxy/uJjf5nAIJMAkX0k7qcqfONtcXt7iH/0Gh/eR8ca2W1lWYZTCHYVtFu6LLLZMieBXALNrD
DIZzc7pLi6bpAOPGK7390fgPefByfSWLm4Y6iYGCFuYXeP1CM/S1EuqSuU3IfRuua7qXTReEn7Ye
CFzD4mLgfGRQ6MA7aNO/z+IUX3PzTk2wmK4K1iAatcM4eesxj3l9QYufZgYz/fsMJk46pqPpOrcj
8NrGIbRVV4MC9rZMUIVZcqV4g/23nGljZziBbsREiYBTYkBIbdhLOnr/8vlnENxJRfLYS1Fwye3W
e6AQHTZPYy8I6JY//59VcH6t0symoJMhV0q09iEfCc4YTM77Wma1wsTBZK7nD3V4nj/r4R8wpRl3
VaEBrEnRa0y7CjnVcSPRd71hTm0kq3bUQPzahJCdabf/R9p17EiuI9svEiBvtpRLW95vhKrqbnkv
Uebr56jw3nQmU0ji3ulFbRrIUJDBYDDMOels/W/ryUYNupEEtA4hH+61l5+o6gctL+PPsXJNPjcL
OaNxalaQkTWWY0SgkLaAucHxrRwbZ9lha73ERBuoRmwpdKzOpaanyTuDl7patQ3M+KDHbuH+YJtO
FHGKImmElKH6DgpSTy7N7sH9ZBtgUr1+aFdytjCNE1mMqUfSEI8GhSzZl7x+F9+UN+UzqlwbYyYq
WaDK7vqN8XRd6upeAR3PxGLhgmKvqEg1WjxyKrhX8Ump3Sz/bfA8+PLdFyZ/ImLxIideIgmzTjED
6KUXL2bxNUqfqQWqkUdzkImocux7JRO2rOJfhRgXG2BeQ8pqKFSVRIqJ/F7sG4xjCX7sWL7y6/rq
rZvHX2GMowV2TVYOKl7TjaAQJe6daBxtxN+D9lVqL9dlXU4q4el3qtnyMSfrmHZjq7URhInTJndF
O34BToVr3NBds0m31rNALJe63U7wFb95iB3wUl3/At5GMgbahiFAMkosbdRoGzQV0PEV9GdoIX+X
qyOV/8WL41Rdxi2j/S9tQhXS5EL9Aod2TND85E2NtL2uFc9ifhrPTtbVUMIKDYVY1y50m+BJKxwD
nUhzshl7p9Q3ZYw7NNoEosFZzkWBK+eCZSOYpTHSKh1ygyZ9oVaytcYnLVhkYqLZSmwJ5Zq64UQg
nD1U5HMjKoO5jcIUQvuh8XL5HrirmKPw5fYd4JUkH76vLy7HvbCtIOKc1qm4uJeij9AokdtNVz1k
gsHRireUjIuRMRc40xxixPJbS+yq2xl9gOzjJhrsySIt7/3AU4txMmFWRcKoQF4wHUGdVJZPcv14
feWWT75mHYxroXVW1dYiAkNh4/SlTJyoZzWNdXK+LrqCzSDUEwoB5ti9zJPwgDl7UknRfYiOrknX
9nFxW2Whk+Q678RdYIOce7IfLuaTE9eYci0mMUTravmi5P0hycK9YUy7TI13jSXaM1gOS0l3tVHk
3A/r9o8oH/QxCoqvS3x2IroI+rxXOlxGiaDamfgtJpEf5bMnzYGTN8lxLnVOTmjVVhBAmJiVwqOT
HZdS5lQds2Q5cdrg6vXgFhg6G1JeO/7qVXQihjnYam82VjJhTTsATuSmaTdDfEtj2cmV35HVcpZx
pUUJl9FJ5ZVZRx0vv1jNkXENPoSIxB/5vb6tj80mBM3RFjfQLhmJ9J5seRX71f07kcuoqTedQsUI
cqVOIl2e2lbvd6XTiDMAAl5TyvHR66v6t8DMvOBVLZlbWUCBOShfBPTzmq9t6cxA9uXdrWvh7JKR
BwraglnLTnVreqv1M5qv7DgWt6Ng7XH475NGP9Io4pnKmrc8lcXc45JQFCA+wBkY5dQHYNAAKrF5
g6yOawkkjBBrtjwEirV1PBW5fNLJsVPzsKqzGOq12Z/c3Av9n7F7TqPAjsCme91xrlnI8riW0Jy9
zO8xltn0FARm/eI4U88ISBR/yOYhmEpPlh0z1DjSVt3oqTjGIPPSUKq+hbgaEZGhbrNIJoJ5b6LL
aLYO4Lmo8t+9rnPErprLiZKsXUZZZ1TKsoXoaBp9CuzLFA0rury5vphrzutUu+WWOtk3pTSStEMe
yy6Hj1S0xegunThx3vIT7EW35OdBsYyy4cXkGYpEfajX8I+lWd7QKnhAvMC5cHgimLu0KIXKLIHE
amOw54DKjlu3vIfi6kKpKMyIeClimocxcCSV6rgw4SgULSVS9N5i8jjR7Ou7sXpw/yvkYjIJibDY
bEc4P2OaPubuKbaAy4KE7/jVCo9JLN2bKY+UenXp0BCKoi6mVTEgeG4ABVoqzKDF7qTTR2PdqZVz
XaVVQz75fWZrRrGYqLAEiLGub0wrvo1SdAyEpeAG07/JfZgo56JHAb2IQE461wUEnvEQS9AFld+M
hIaQk7jvdnXEq5+tG8N/BalMarQ3xkxONQgSKzwpqlerxNw9z4uvr9xfIYyfExE3GTFeuujApxjR
IGZCMIsSR5zjudJYiXKnhmQ5kM0AOMh2qaPiLZsU7cj2dK9FJLh3xu9ypydggAEA7mvojzuAdDnp
NiDZjtcBvOrLT2QzzrUQ2m4yFegI9jmThFlkR3mMwbIxtmdrBPJxthnwWrpukit3FbAml8FyzKdi
CIbxrVmhJRHm29BxnbkxKGbpPXoPm9IRrJfrgtZenuhgV7G8IAUDjCtzuNKpKPRct9AJqPWuOuW+
kM1ekIaorsybTv2NpoAbDQm0ZNIPicbrcljTE+1S6DXGEC4mD9njMItDMSToGVL7uneUTC5caUgt
0qdlB1RjuXDEqB45i7viTzCQhukAdCBgGpFtfpSLvpgCCcWxLOgzYs1fw2T9c+B/TcbUwZJkB6CT
gaD4/KDTWWv1vEelSp/Uu5yiLQvSur0pmcVOmAAaJozCHfJSxl5C/GHLc/IJqkc0cOkA0IlDDWRw
Iee5tbbYmBhQAIuCUhCw+s4/qZpkMR8V6E21b61+TMPUSasQqz5hUt3i3BMr/gf6/xXGONUeZWCx
0iFsDEe0LgkagCf0RiNCNH1dN+GVGwmSUEnFywbrzJ6VokaywmoR1zUTTUGwjfA/i2PBkSZhW0+g
3GoySyLt2P7uxvLpuuw1LTFhqmB+DB1HOKznS1pEgdmhZR0O0Ii2RdgDvxQJuJ43n8sTw/ggXSqm
uTSgIrp1Gzknah+SgTeo+bP/Z1EQpoDQ+495AwRBFmKhc2UmzegmfQRqh/Go+6UrfQPNPSVI8N0A
GHkaHCAiOrEvbk0QFUxEfQv9eWd+i9/Ri+nxplwucUV/PgbBmAGeEcQyjAfsYvTSzxG8gOhrXukH
/ja3dYkYnnRT221CQld12oPyW9qGINbwE19//sevZuYTFj9yEniOczA1sVZ0dp/sLNmV9a3Z+Nft
5+ICXUQgEYCRclFFgLMc2RMRmBSWarFctKx+9c0fS6Uknh91+ue6mIuTz4hhXlvpWFcR0qadnSER
Rb/EYRuUR7AUYBCb19L7Uxy/sCK0goD9yQBK/sWFMqfjHAWQFQKcM+t/zaq+7+TPLtRsHfVZSR9s
ZPuRGE9/d3rsGBM9WlrrzI16FBLTE7K7MeShPVy+kH4W4O9HMd5IbfMgQOIYd4piuH3aukJuW9N2
ih1Ff5vrjSneKD3HN1xcM4tMTLOjFxU0TIDuP99bsbGmUpHbBchCvE9z/RFXKecmu4hNGBGMWgoC
1XGqAXUnF4rbJGgL9MXUEapwOwm7qOBFJRduiBHHWGvbW50QtRCH8SAyUCThs5bMXFSHVWs9WTjG
Wge9ksY+wMLpqbQJW69MRAf9aLYwYmp9e/1krKoEGB94GUx4YuTpfJNC9AYiAQnDkIAgAQJgonbu
yGMYWzW/BdYRhBUo1GAs8VyKXjQZOKWgUQNOasVps4woqhcHAHSgCyV8pIOKfnNdszXzA/EjjqAE
ZLILiCRjHvXa1LBZFboKukYBYXvDSSuuea9TEcy1JNSg7apjqCVgflOIbjOE/6FOlOr5uiprBnEq
h9mkuE6xqhXkFGhnB8pT0brzWJCodDuBYw88UYzPr2XQ3rUqRKWIPSOTVI0MynuUDA5Z/H1dq0ty
HBynU7UYB9EUqT7lIpBuhE0/kU4m5rHbqi76om+r/WjnTkYwZ+zO/s68jR6eE/sZJCfO9Y9Y8yCn
38B4kLzph17sFsvsCzcvXOAsekNvgep4LwCrQvh1XdzacTsVxxyEmoLPoTQhDiNNT4I822YCcr+6
GniuatU0UUvGMB4eUiCPOz9x0lDPitD3na3W3qwcQOZthp8zz1pWV+9ECuOpLAstOzKSfXac+4NJ
N4KggQZlP7a5W5l3Ye9dX73Ld/BiMSfymOdSgRSVEVBohZFc848RkvxNccR7BWCNBGEvqKOFFwDS
bOSb2uu84Bg+Xv+A1e1beskAF7Y0pTMWSxVNGKMJ+goJBcxPbMeqrbec1/6q4zoRwphkOOmR8LOo
QRk7IrB8wBF8XY3Lif5lHYHeghZMjMBhPv3cOuYUj9sRzzG08GPW6K4I35twARaP1V8NvcUIl14d
QwEcbU/XBa+u34ncRfWTcC+QpTmNlhPfgq9IahdiYEREvE70iwcRox2zS0JDczoHkFIXN2r5W50O
MnqwdJWEKGmlbQZ0t4/req2ethO9mC1Dc0ptFdViF+3OSt5jegzbd413V69Iwai9DGAJID4gYmZ2
jYqVOHcypFSBYCeG4mUDJsLNWxBBcW6Byz4YEyJORDEbFaaZPBgFnkKjRKxHiZJ5Ex/RI3VU7xpg
Mm9De9pb79Ld9WVccSeYdV1GFzCDbaHH/tw8qlbolXBIllG4owk4fb1xZtSsVTSnD6Hb86a9V6zx
TByjZAf8QmNIIa6SDzlqr8lGEh6uayTxVGJscdSrwUShFfeL9jC0GON1cnoESCQtCjuIXYn+6VSv
Mfeied/QPVC82/i2DZ0eji3irO7akxL6mlhapCU0DB2eL6/UipowDyn0dcIbENJhZ8tP1X6ID/TQ
baKH3ssFEmzSA/gSyC56bnmgFCvBxdkHMMcEHENVpmEyzx4DLxi9KnIi651aN1Vk2NfXnasrc/81
tRhnsQZRCmbGko2oEeAh/Yq83+nhO/GS11Jy4m14B1DhQ0/ip8r/5HXg8ZRl7kaQkI5GbWHnQfw3
qI4aAigpd+PwQ0lerivLk8TciplRToBGh65oYgWCbZ3tpuyhnR6DmHdxLCeCeduebiDLNYQMkAKY
aEhq5EOjfnQpJ6C+zMbC72ByFNgegOVC7M6o0qqVHKhq1tnTeKsFt1ZLxsyrFW8u9tPoQDkljOxZ
1TgX4s+8EKOYLFk/48sKurbZBoEoxABzNqqdbQGIv4F/Qw+ZmPgJuiblwc1MDBqndmjpm7zah/Qo
RHtkZSdtrys3g/amD/cLuKE8hfBTPggg0Dfqzi2oH/YpCFdKx5jx8lHIpG4TM9j3AXCPzNGlrQZM
e8FuxxcaVW7Xfcq9n+U6CMMn5NX3U3NrdKIHkDILD6ZQJjHPA65Yjiwv8BoodiMjyt4oSMiUpTBr
iAPgAcPGLq1jinK+6NZa41w30hVHeCaKcbZo0Zu7TF5ExYdYd9rIVsB9gDSlCXz6ipPpXRUGRCRU
NPEP4DTnni6chz7LFQjLQCk2orUEI8ikk96E4VD2N0nFI2hZuZkXQf+Vxzi2vp2KGG9QvJqEF9Go
HUV+Clvdm3v3XyziiRzGq0lmoFStvuilBSRvc8+Uv0vNV+bIrwxza868htiVhQQ0NoZ0wECM88Fm
IQU5MgNZN3sMh7liWG3j+WPqjkJR38aSG3Cc9soqIo+MxhIkYDEoxl7/eQHedSu0elvWAlSbnqdg
RmbAGwqOdSy7zxz2MzmMKVaSEqmtaPR2Yd2O6TGTnmLKcckrjvJMBGOAyqxYsVJj3bpAtWWQwegq
J0RbVQKYMUgwwl2B7fzcxOVZ0cMiwmKpUf/aFbNDq+ihSDgxw6oeJ1KYS4xKpqDHIqSk8G9Kl5OS
B2XN04Px+IkQWXI1Q0Kd/65qV5mQ60Ka9Pq54Qhh20tVrUSDqYHtGNEZ0GnbwVThef/pJAYqtAs0
6v/tCNtLauY1NRY2Y1vsNWB5yA5GXZzreqwll89kyOe73jRp3WkGZEzFfIz1gzal9lAWYOFRnCou
DnmHYkA04DEukm4Gx7AEkE5QOUW0wKCD6AfDY5fy6gTLFl2cpxPFmbC9oEnRWQJWN++fzfKxnm7C
cJ+1ewqSoNSl/f31RVh1EyfimOObBCItgEIJm4wHn8YWEeLXTPaDlAM/wLF9NpHfUwu9JNZyhtPk
rm/qfV48XdeEJ4G5Nso6tMxRhIRBfQsKX0Y73XUBa4nXM3thvIQeZ3OBmXbgQGjik5kk4BGaB5P0
1nQ3UsG1UtMbY/CMtA9WyJu84wpnnEcUzsDEHQIcCPEpDxoS4ZD3t/l81+q7MbHsQdiDso2j8qox
IuuFqx81h4uqQ9uYeqgKEQUDBgDICzdWEzLUtjGCt+pTfxC739eXeM0aFQVVOuSZMZXLwm6YYLqu
Rgvyeov+yZvyaUQurJdQuEcD+3VRa2kbdCj8lcUs6NCZcl6nMbWlQ5svPF/pofo0jsHjs/zQfJec
PNRlf+nScnIijnHNQD7PEsBJUpt+izfxi/GY3ky/a4tUe2OyFdfRti/afehwlFwac1hvciKVnc6q
QMgethmk4nXqDn8o8FyO6jbKSEQqHswPZ/PYSSxTqtCEOUIWCp1OASJpABamyYPJm4hZu39OdWLc
dqQlWdolkJMr1lbP1H00xPYw8RJEPDGMI+6lqFFy9B7buSba5rBLkF3jZe0viUXOrUJbnNpJDm8y
J2PqFyHCBsUIv3lLnoqD5BT78g3k1DqJOW549c47XbxF6xOB6FsUabpsUlu8hJ8gaPvonJaAWtOn
NkBchd/VXn6iDbHus5frtshbT8Y/w29mTQyOP1tRvgfzRVZaUovP12Vw1WNcNIgDJQGd+NTWj0qH
Vm60VO/jHSZg+gEqlW/zbrxLHcyTy77Je24vdnftrDEOBbe2Ho01ZKMuDuZn6VZFIZ7oFZiR3XfA
zfm8wf9LfLmF+AVz3Sb4HxfgDmYzgymPraqTWlutYrztb/NslyZupjhy3oIk+XGqj0Ww6Xu/nhyh
vklSn7PcS0fKucrLByyoyiravlDxPLemeZxDKyvU1raGhqQ0c/JKA0wEsF/B92snyXaKdHcO3JyH
rACUd45o5uSUZmjGaBgAeq6+Dw3UJHPgs2zSYRunR8G6zQEqWr+VGBwzXiwNjCoxEUpXEX9L0qeO
N4pGxDG9t5qUWKHoKp0bD0ezDjYzun6M6glZEll4y8vGsTB11laUdM3HiL7KrrsN54Ko1UaRIxQo
t1RtvQbpi/bQzikKNR/mLLhCp9rj5EnyJpnRL73V6l0Jlr962BaCHyRbvQBAZb6dTV+f/IY+puMx
UG41tFiHCQBfil9hvAdHNNERVeSlY813WXJbyI4uY17MrqrNWNwm+TaZPLFDvFq8gN5CBJ2YgY7T
l7K6VzpkBIp9Nt2jHcuQUsdsNkb9aHZenoIQjB40fZeE93p5EOhzZLxaKPjPh7TZlwpohtKtUT7k
qV+0n8HwhLpJYT0adFPqxJj8VLktcH5EgKbq8Xer2lF3O8weNWQ3Doiav4nte2mgnXEEk4Hgpvox
Mm1Vei6SR6H8VKbWsYKBIGDp9BDLNaGmpu5awbHib2DE2Wr4Lk43eXIrVLHdo5Ai02STmx7MDwPE
z0G9yQNv7v50NeiADmJwizQWbZ/N9GtoBhLVB1ovC7LXZrewRjulXqi6rdhuhb4+dOHka/JtpgxE
LE3fTN/QLeTlsQviHd59fxk66RraINE+/YOMyOI85xq4JLSoX5pxbGlrbBsAMPcuoE8PLQH7tHin
HI3nxoWFPYoh4fGErBT3kPsH8QlAi4CaApST85NZZ1rZNzLEJ4fMAcQTQKaL2wZUweT1UT+ETrH7
RuHotXVrjuI/A7aMTziTzBxMvZx0o8Gl9tMeFLjyribza1iTHKGr/WC4xrFy28O0ibaGU4GVXhiJ
6IQO7yZY8Q9nn8H4xoi2ZRcO+AzZ7u0SogNH9+GMB698ey4IbjjHOKTkzfp13SdeRkHnC89cc7RK
zUk0UC8DVWSUf1Syi1kK0is8/Zbvv7bMzE0npvlQGxrqVznJb1Rb2Uce2Kns2qF+5wYAFu1tXkpp
pZB1rhtzw+URkG46E2uavwA3eVt4tUoaF/lH57M73mS+Zg8ca+JpyUTNmQKqxHYxYwN0MJofjDeK
sLm+YWu36ImlAMH0/KhEU2WCuR0yAM78JWqbWSy2VdKSdvhExQkk7uNnh8luwDkBQNVs7EkayBDT
+zTlvTDl68aDot35p1hWJlfWUpJHMHiPNmLFAxq4k94Ezhe4nZ35AbcaWbgbW88k1B488JI6Oy0h
j9fX5OI7gFUD2m8wgSpgC0Mz6vl3DOirzUQ5QBg1NZ5s1hjbHUhrHOXp4bqgi/2FIKDFo7UCaDLw
VowgK5uzSlfjAYk3TBnp4D8RXEX2rgu53GFGCnMmZarM2dhCShMTs8EYE6mBhuIXm+Cx3Cp2MZIS
xav8n9ouI5U5oUU15EZYJ4MtlPdd8lRpoPu1r2u2/MSZE2BEMAcSGUuhFXsoJiSiuM3SOn+VBUVP
3LGcyqPRJ9kfoU9GTh5zzTpA0bTwyYG1DkWmc+tIE7TJ0DkbUA70xRYkwvLL0IBW+O26cpdP5h/t
/sphHnqzKtO4mrCAFuI6Rxo93Q938rtg2SCVfiweqr12BEAUMIEIR/JyO16sK3DI0Gu58FyIzNaF
xmwNVpwOdrbFqdsCrum1IdRV/HabuIjSes4+Xr4DF1VPBDIb2Yd1Hzc9BOrH7oD5/NK3bO3e+Bi8
0Y925g03HXGRGGAEMo4VHfTFYEQQWGve6AD6gABMvEGk5hV2G/LWc/n8K+v5k9w6eXX2RVbSSYS0
0ZFuTZ9+lxlpJ1e2l/fZ7Ou3LQKjyO4+YU3ThndvrToZvAWMpZUFARnjZCapLAt5zgc0VqGllW6G
JYul6TwlV48Fpook8NjIy2zR+bHQO9OoLCwrgq3+T++Ltu4Kh3pXfQV3htsgHXKT34VeN/wr21Fg
qiI4mTB3wxzH3pwxb2hCLgpL3+o9Guu9wMm+5KfZ1uz6tv/iHA55bTNP5C3/f7KZGtiUuygqB9uQ
0cnSdQT9p3bst47oDCLp8frjrOxl/8FirCcSl+N6IhHQB5meC9DQ/AgnUiNP7RWeQEkCJHxpImDq
BAOqsE38evNntI2PaiccEg6E6hK2XpiwjokG8PthpdkewCarWrNUFmeUHVTpj9n/vr6s60qeCGBc
ADrLhjzs4Mu7UUeXN2jrVWAmieZD0aM9ta8s9LuglA+i42RSkYLG6NqIIvcQbcIK2BqKRmQ9wABS
fTtUwzY1FSINzaOpUaT6BC4R4WWYv+zJyecyDoSmgOsX5eV207f6x/A5k1L3osdq81CRdmN+5948
OMlO2Y2gtwNfweQ8/uMOmPNPsJjATRHUsck0rFg+b2vxQ+jvzdi2zNci4+XBVzd/QUZdshwgUGWO
dgJmiThp4b9m1LqKuboZuTgO67edAfDnhUQSQzOMkY+Fgefp4pHnHg2zCOr7G0/bKzmZ3jsSPmm7
zm/QI+k1nOho1W2dyGXeawnAWpS4g1wrlrdqNR9QpbbDEsyc0fd1E19fxb8aMn6YJpM2dyEkmdZr
DLCf2L3++2u3DLpc0PLyA7vJxiVGW0XhEAL/RQg1v0XSA2wZ48NQ+FKR3XDpTda0OZXGuMFcr+ao
zSBtsl770Cs7Xs8TTwBjELoRayOQnxATmI+q9KvjERqsBY/I94IRAw39isTCX0ryBFBq2gw2Nb5a
zSk7Hxh+mGaxQvv6vqzG3yeSTOaglqOCyzmFpFgRqV1EETLOaXLMw19hkHqhrKC5NOucglqvQ1wo
tlh0LyLFNIOGCfogazkWf1n6geOwABVjSbitEcUyKzuF4JyjBb4n/SMRyQKUpGO0pDzcoEkJCZFO
5LwE1o7YQoWpKwsm2QVnmhqDJieq28EOgYY0GYdKyTFd45atw1noixOgotP0Lz0sW+7BpAsoMzXw
PIMIYVMWmEcdDSeMX5RJRju5vmurpyaM9jRCFk4N7ACg5/bUqiRBSrMzntUk2qi9inQd5+T/AOCc
3Z4/H4Z5KAkdKYCyYI5+EyYUI4cgGTZLoXWEPkx3kVaKMpJEcfIiB+L8blqZtY2Vftgk6pQ6eJAP
A6nkDq1i3RyQGs3Or0VTiXcFyGcDRxw6LdsEbdqrpBzGbleMyhgTZJ8Ux5AjTMAlNBwcWcjHX1mR
qL8jcLt6rTpOI17vuvxl0EbbFsOE1rDQ7EcbFO/zQ2810lPViek7MALQ09hErVfncZsfhKJHP5dI
S85jam3LcP7QZwCWAbSRMysT9qJK81bPAIEgxL6gzzIwdaxtVTXNVlHK3JlMNMxNpUo5jTsX7gUN
hpiNUzUVvC2AMmEO5WhGRjLPwIXsqqegEEjMLbEun85s+pkEJjAdMDg8JTlog4UapTPpoPe7gBfb
XzixRQsMO+Ipip+DbZ2HhvlkIPk5JNBCOoij09N3anhKup2GF87ZWtVGBTsGWNRFzHcxMUCvJEY4
BQFY6e3xu0PqErDRHlCPiPwYb2e7uh9tbhJ5dY9OZDIxoVnIHdVDAbSOnvon3Q+u6cx+echu6i1G
Ij1ty6uKX2Stf5bzr5JMVJdpXaMvIIAYlA0f8uf4kG5HF7APD9cXc8Xol4nO/1/LH07ck4Beq+JI
HxqIoZ7h9SiweBrUoe//mxTG/pIimiSlXlbve3bC++Agl0RwlO11KZwl+4nrT3QxQznosgFSkkPg
gzP2tXWoG3vcYt9yHi9O08maMZdWL6ldmIyQgyeeRzfdvnHhF94yf7i/rhDH0H8mzU4UmmUjVyUF
gnRxAxCxsNkG8vN1EZetyXg74MEKjBwFXg9H+PzY9mVHxW6Oc1vK3ithB9/roMt30h8CwzMtP5X/
GKJXGpw33MU9/CMV3U7wF4h3WMwClGMCXcmy3A4sassgIIqDTY1LgJtdWSyL2SuoB0Q23Pcabn3G
8qSsz1o5T3O71Xu3VGrkjV9L8W0oR2IEkmvSICKYz/DbIXfCOf3irO7KDkqAiQCUyjILjpfj+epW
apBYaqnBJNEN5VZesSkPClAE98EGjc+Wj/odguLH8PW63JXlPRPLRMRZ0klqVEGs1O5mtDQov5CE
zAJe/+FlkR/BBMCwMO64KHdB1I50He3qSM0WfulCtKMookeEB8OfGOnQjQjkONQm02r8Mgu1vynG
oVJQr0wrNx3TdjcYY/OQpSWyXJ0w589NrKZ3dSb0X5UlzJzb/TKxh28FcAfafi0DFD8spkOMgjhY
2qzMlu/7F1AJIbsNxkkQKexKr6REfOLhya1cGWcCmU0ARxpauXQItNp7Bbj2hu7+810+1YjxQ50a
dqaAYA0pBzcRCaCoSBCLdsIjB1kzYjxAwCYLDj2wyDMuQqgpcqIS4hNTr0HKmd4ANpv0tOF0xKys
F94+aMYGiQwYa1k+4yKnSNGnQ2735uDEAgJPHpPjWoiCvNFSTBEBSmMsip740yGS1IE2UESeMLjg
ApWG9jJpC0owxmD/483R0NIGNtefwS92BoGK4PShAXx3BKzv4qMZb7vSTVKeVa+qdCJmWdQTlegw
1GMyIRaafOsRkBmyXT4Y++w2uIvt7g8oB1MMcHgJbltueXmxX8a1QkMLKymhN/ii+KAqaRekKTSU
HrVHdae6gpt8qfdf2g06Eqidbk0kyzZTTuwYpZ1pk/gDL529YjJnn8AcsVRDpsSclkUu3nXzmMzk
+iau3Y5nApgjlogx1RY2alv7VsDnEZCYUKI6MeClI7f/4rUcX87VIeo7XVNmO6M4i2gSwUKjbX9E
m0fhBIfZV4HMsiuIdC/402tPEvtFeeIxn12mBhjRzOEQhEzJVBmqovVtW2xj06GvKqmB6LEYkt09
pN7m+urydm+5xU5sFxPHM83ixa8grSoKbjj+Y4g5RifmpZCIid7li06FnG519K+UFUeHlZv2bMOY
dwEAWLJ6nqBDXYQeQHUx9fSqdxjK8a6v1aocU0MPCWC90GfGGKJGpSqiOeTk0v2sjSQ0PzvlBvwS
HLe14uvRxPZXDmOAupW2kyXhpRgKdxM9tsOr0L9fV2X9UJ3IYCwt1QO5HSlkzOFDAiiiLncLA9A/
w6abj3KDobOtaH1O/+K6PFONMTcdKUQhNhdnodq91tp9LQLJfa/wtoq3hKzRRZhbtHqoF5iPWnXb
hCNRUuf6GvJkMGY3lXOQyx1kNOHDbG5QAupBvnhdxrpHwAidiXgJo3QsLEBvynGotliwGonIXkNj
2AYjfugDsQ3xeQJUVPzSZI8tyAsCqSR99sQnm117apkWsCHRgQGOqJ/ax4mLKNs6b2kJs+9rTzHu
ae4VUuiNNUhoLCJa6B4bDxkPcPMn08PebBbowzCvrVnL8+HcMXVapDdTjMCqcUYn2FZfc06QX7Bs
jCveanZ1FB9GgfDwKtciVMDz/hXLbGoiKAlWwcRzzzfwrhy9kJAGiCH9W/1Y73nP2DWPciqNieoM
PQWFmGQgQ5lvgKMRNLbZOg11rxvR8s1XlpIdrQXvoBl1ixSteSsqR52PJq2AVgA/6QX523Vhl5W7
JWnydwVZbmJJqMcZ6DWZ3RKgRzohtiy5NW4QAiUk9/H+kd9C5Iuih0dl19hZ4gBtjfLwllcv8dOv
YKKScuyrLohgPvPtR0zS47xp7ejRcn/L29YLSONXNen3+5HjV9d8Ak4rKJkBmYfiC2O1cwW+HFNE
KJg1TtM0SCPbBnfwf7lnLvfzrxDGRodZAnfCBN06jzrapr9BTvEzPwwOekz9YQMAu+tbunpZnGrF
mGnfYDyllSAQ1CUop/vjU4ju8XFGLZOgifJfXH8oSQC0EjVGvBOZ9zpI3lWrXuK9uEDwfOiSzcB7
5qxu099sL1vsKYcmARsLXJqaJyRCSgygnC3l6LESWp2lPRgTpGkqCmaMtEcZj6BXv5F40f+K90D6
FbE//uIVy76mM4O2YG1DAqeFE06FP+P4IETH6F88Pc/EMHp0kdLFIDbK0eB0CJMDjTZa4F23sNWl
OtFksfiTK2aWBbMO0zwHZPnsDOBzqMKn6xJWdvxMieULTiQITdggHwElUHchpfUnoh3RKg5Wy9rt
gXFZvNDxRjf1i8LO3JqpUMmQkoQqAYUxCTBcVCikKG6QmoG8UQO8vFuVz2P/HPBoK5ZjyPiFM+lM
cJUKCk0EtMLaOU381jIeRVrvJwNt9IruNm3mJGMOQ+SRBSw+7ZpYxufFWRKiyAelZ+WhDQ6Zdhyl
d6X5UGbOgbrcQyQOQOQlq+CDXxj3zvcwb4dax3B1YselGJG0r29yXSCZGHESo5fraP6HtPPYkVtZ
uvUTEaA3U7Jsd1d7SS1NCGlLoveeT/9/1AX2qWIRRWjfgSY9UFQmIyMjI1asNeVaElTcE5X0VZ5f
N0WdDnrEnB9qfs0p79+6YnA65SjW+9Z4TruV5tPSwqzJ1v8bHjFnC+vzRI/z3IBhNXYECeL8V6H6
+rf+P9He/Gtijg7RGj213AwTudbsS/VDaQAqD5vbRhay1cmKNc2n00y7osF1JavmiWRGzghk47eZ
O8nvaaavUhgYsY1vwkl/izZrY97XwePS6MztByE3uq7HaGGgwBFWiBKvON5CToMJuMVxCQAplMsv
Pa+oYaINChcT2/S93cVOsgMwe7Qe4mOl25mTHpT0s7HPnRcGqx7CvfWgHW9v7XWsv/wFsyCcqMCB
xYBfYMBFJhwhuW8VeMHXyAUWzCCTOBUY4VOcgsnlQjleSWs1AQtsPmnWvdLvDPG9WQPqXs9jgBiD
mJpexySzLP3J3s6isVjBp5/ECRmpnbxGnyGB8rah5FDWsYO7YA9gz1Y8Jzy1W2+XvCFcc3szFx4X
l/ZnB66IRxldNE5bc4c2DBBB9av0OOxkO/5knn4a++8/VwxOF9hljLwwOG/xNaiaJ6GJQfcbaKZO
dJCEuof/aqudmn4n/QaCubbG67BMw8OyIOOWCJqM215+ylAchFLr8Zhyg3rAc/HYvoXGRn9g6gPO
rb31TXKiTeGiaLDa0FzyIpOHmzJxY1LpneLd2efVhEGXItfDi2I3tsfCfY3F5rEbheooie7ayMLS
Qs+tzc4/GtPhKCgCIz2wWTKL9r1P43fZ+2qO8mGof9/+kguhGtgbeFYuCBQ+r3Y1zH23KPiQVuY5
vfi9h25cz99uG1mIaOZ0BKEL0uHQmdfIe6mvM5gYyEt1ilE2zUHjhRTQXPHKJTPoJP+R/AWNc/WZ
AjMJDaHjiU2hPyBhAep2eyFLu2XQ9aO1qegaNepLRwisQEjkCKDLmFYbmdnDpLL9NZ7NRSMTpxxB
hRtungarBvrInUmjDV2WttrFzUZbE52Z4sHs+JqQGJEKAPS/btAOvpVIRVsDS3F30fjhM/8RBsec
Nq20gw2e5kKydnz/yL1f2YQ1l7oP1LZXfT1/FBLL99LYUXKzGpFSdAcncUX3GfwYfm74VNLYzFxl
0rNtNlbnd3YBBb5gU/oSCpudF5iF7QQq/sFYdceuE9TPiVvxGgnENj+EuRLB7aKQUImJXvv7posV
adOSXD1UZdc80G4sHwtp8Jr73AjUZ33UuXnGYdzJ9eDf63IifpPhHL3v0S05NhzEwJGkhNxMHVWp
gGM4EkobJgr9dyJm/W5UzeFHIAzaS1a5yZsvVNEXBsSae9WK+p2GjZfc9PT7PE1lf5P0Vnunxrr+
0RZ+sZejwZfsvunqYSN5QvqYBWa7GcW4gjCwFNvv5N1htZM9KTs2Ov5ml52RPHdpWY/3gFg74I+C
qDyFvWUyK2QpVm33qZ8dDc0fPudN6e+MoLU8hMlqeUMTTN/7gTJC9GBm+bDxGkYv7FH2hSeUFMSP
qBjdl6yuIBp2Da04Jq0Qbox86Mo7pJMrh3K0n96neZTd8RkVb6tY0fBLhgQ3sSHKS96DhuEmG7kZ
cZdWVfC7qotY3glGmVIEMowmotzmNR+y2tVfs9EDt9z6ZvhD8kqmU71GZUonjZUH1UecWa91V1hx
wOuiESVoUWTUGPZ/AtEshgfkqr5QoGwiJ6Oj9pRthHo/huI+mFTB2uRXKKzVGa5Ze1VskhWAWYWK
FdjvZbhok6LwvZq4J7xRoEofPpBcGu3kpL6/e4/tfeDob9pjtC02zXPyw9+apGGytwqwXwqLMMQx
LipaDIzOS66a6xlqCtuNo0Q73VPspl/NPxYuyImE7l8TsytL6dw+M2tMWO5Oa2z5NDg/qCMbtvxs
pRvlpTgGjLZZxzWk0drSZvE4TyH0qzvsegrgH6ahu3QlT12zMKtN1YPUqLDYEik5X1Xw2Msvt6+U
hTc2NJMKeYWEkBrBeJa71bw/srQeyB0zWfhmtIbxNQXpXDqFmdL1scYq3iWu5RGFEr1lstx3kcmr
Izn5WXpKiP8G1X0edG2xuf3LlpZ+fp3OEq7Yc/vOU7lOu+aTQEqr+yvN+SWvOTcw/YCztMos6yiT
i55eQCd/hkR7X1iVow35XSr/B0voDPx7pcqXlqwkJaKEwDCr/luk6ZuwyTclEyeCsjbkuXZ5zzZN
zBD/7gQu72o4SOVdxVNbXklCFvJDEzQD+ahBSOHQXS4maAe5JZqRjUbpLtGyXbLX3/wx2aqutL/t
AmumZvvWZ2ISDQK1bzcPDp13TGNgifWmFk++f/j/MzXbuF4yvDZyaVRkvbuZ1B4GdRNnn1Wx2KSC
vrKFS5cB82KohMGeCUB+ZgxF8bapmMdFJ9sJmE7LIVRQD1ap2Fp/7MI1p1hy9HNzM0dHqF0dUgFz
Q0K3v90M4m+3tds1DpaFJoGJigSNLX1CAUGvdukZraWVfpe3PAO3zdY4WG+/6CH/w5WDpBCYDWUv
Hrp765B/dNZmDVu65Pgk+ZRt0S24BvToTd9osYZtX6htsN0mOBFpzLa3vWTFyvzdOaSeqAcDN2ro
p7bpP+vqq75Gnb70tc5WMi+OJGM5FtHASrRc0/edEpU0CKXTKBEs6sQN324vac3c7IwFg1rEVYw5
mHNi45+UDDmH0NkPv9y2s1QkMM/XNXP6sEhMSZheYcF3612k1miPDxTNuDwf4G14DFrbfESd58eK
2et2K05J2jHp8UGkPG98loSQ0m0k0MDcoInmWNprI79JA2XcYONnuxo9g7V2+dL5ngCSE0OuBqvp
bKmWL/mdl6nsaYYSUj4q91nTvDVdnmyl8rGlySxYK6ippVDJ9AdqqMReA4jW5dkjE+4Uo5PJ9Tq1
2QrKsxah6WwGqXjMzeJDN421XvqixQnbTysdgv35nIve1GpVRFw12RAb4AGkYGSSOpC+yZEr+E6h
Fm68T/omWekKLOQFCJQgQARlHM+KecLCJ0aNoqMnmPraMWtOhlvsb/vMwimfhncIJpAG0DGffT4B
wLWpNuCHxShKttoo+hu9rHqQiMav25au9pDtoyHPN2MWHPHV2V1aBkaWc8dOSGXRNrt3BQknT3sV
VIXq/wqF1NVBx5Zm8PilimRc098FLqXIIVYZDjLfdPe3IG3g92v6z7dXtGRl6tdIxqQkpM85Fwat
66og09g7r38JlR9q1p/y1NwU+iqQbfoMFy96FkQ1wKJ0BCLxqnZUqJ4OES2myqrY9M1dqxzc6GBl
B0G9lzSnH7c6M6th9zU07pM18aildf4pW3F7T7WimY9YjalKeZukjJMByzf2cPpStYElee1iu3J3
Vskp44BOfRokmi4PtqkEMYPfGBpGuETD5rH31JU3wLIJIgdIYpAhxmwtciaWvqpBc18M3jGvJrLn
Nv/n7/0ChUEeGaKCoXkl3PMRY1XdPHVG7YfZv+TG1xL8sNitmLk6uuwWNTwRz8PTkSu73C2vCaPO
0kt2S73PCuuUqMYGNn379mLWrMxeZVbXdoQ7rJR5uh+DErlJ9WeSJisxfcnHwCiBR6VoMIktXC6m
DrTQykChO57+EaQ/+phBtYo209oVObnQ/CD9zw6cLJd2cr3OtLDDDnQ4ULntx/6bkt2NkKb4emRr
1mNW2mkBQ/fK4/bqmpw+1r/rk+fIBLmwYq91J7tIWZkChONwgIexuW171VaVVzEVnNsfbmFH6dpB
WsWEBhznc+xV2rtB3dfI/hK7UH3L7IDBWlf57PYrDMNrhmYptx4IvqQMGKqUOHkzAkU+kjRnEMXn
3yLDXxNEXNhJbiwkWNEHg6hhnnA0QhI1kkKQqPLoswghX+01jS0mqR2K6UlJDNtV196BS0uE/lub
+vJU8I1ZYIoMCThG2KSOAqVA1/Kg8DdWikBn8bftXBMlIYZdFJnhdW6uWXgK2q4sYL/gownWnZmk
vq1LlOuU1YxmaUUyTToGvCl8y39KJWcFAWsQ87aLWNEQ+XYAU6X1oiBqW67h6K9rLtOKzgxN8eXM
UO/6IPoTDLljuomi0VG6XWVs9cHJ9TspsnsehIWwqSIgiON9oKw450L4oh6ImqzO9AMBfxZXUitD
ckpqU8cK5a0kRFt5ULeSnL3ePmwLyc25mfkMqKuSdQsxZjzfd1T3W6cUb6qYbWpZArS85iWL1qYb
cuqA6uJcnzfoi17oTFhheUZDi5fdi+qPIPjltdUG7b/t7aUt3Jh0AnnNwFCpqQysXX5ACWKkompZ
mhKkz0KiPBjF99sWFr/RmYVZACnEgaEOCwtGyFC7R4tRql/VKN7dNrO4EI22sUn/eJJvvlxIHaRD
0qJs7FSm9yIa/ZsSrIynLzu7xWuIojfj6fMWXxbw5yTTcPbefXWz0U6zdyMZN2puw7OUbuX2xVBP
xi/Rzx3qxPvbC1w60zR96NxOuYc8lwuBPrRwtWFIndB8CvXSSbt/gmbLSPjKzbIUgZkY4TajpENH
c3akSy3pJDmAwz1UjNNo5pueUQd3gAHUivetKdlBsnbHXJN6EEZQhqYGx8YajE1dfrx47NK0U9XU
oV39RfX6ox4kzTcjVu7zWjulTaUjwOK/66XxGnR9Z2uRLx1LtRPv3KQ4amqp7PIaMllPUj7d3vXJ
8iyjgLprGmWGsGjq617+sjLXpC4YXFLzToKvFeU12yt2efLL1dDntd4bf8WPlz4zT1B4aolowGXm
eV/caIFeeilTEZ7tNj8MY5fmoxNEK595cWFndmaZn1kYvgDLAED49lPdP7fA+rV+k2iH3DpJ+S7/
aygTn5iqCX2T6fRoV20jnFdwO5/U3AxpPoJMFeDKK9cQJEvR5tzMtL1nF5Ja12ElmWyfbj13KN7W
iL6Z1vttp1g6Iia5LAAG/FWeS4uaEB0kgGFSR+ofXf+UlKptUiUUd3W69Yf/kDScG5t9KF8ssyqJ
Q6KOKtpFcS/DIRXnK95wPSw6nUBmYUXoiqQJGnK5b1GcmV2hENuKorI1X7E7tOugPYFHsQ+PckY7
qlNLWyhg3UGWSEr/SbT0FPXWrh0QNy9oMWu/tWKtgLHkpaSTIKYBjCgAKy5/FmHe7ahQchpqY1Pn
GSf8d5RX+wym3BHGwFOebG5/2yUHQphWBRFnIc70p/t+5kC5IdQFqkF82yIJD4UYq06k+P0Jyl/9
v5hi38neAUJw418uTsWP3NRicVk5nqzBZavFd93o3m6v6Bp8hw14M9Dw4WKk0zHbRLgr9UScXkVj
qu3h5/zU1sGpan8N7k+l647MACCK2ABDVbs3Kei3mlzmG0EW7VZr1ir4S8nNuTfP1hxVXlUJXNa0
5ulpI4cjTZqyD3XwSW7/SyT93ylVZ4/BdlTFLvYw5Ulfc/MAj3Upvxf58fbuLsbrMyuzg6NbXdRX
GlYs82jlX4b8qRXstlu5/JfOgUmtgYDD48iavxxUL27DgDYV/VlvYzW/RBkKr/yLAREgrGW7SanZ
HNYS0aWjYFF+oHHKJLkxPwpBmMlJaRB5yOK3VlzYYeltTePl9gb+QZjOr9hzM1Nmd3biaqkIG8HC
jIDexacm0oCgAEapw22rGcOb6vaSu4M2KNVsxt1Rtsslq/1OrOo2TMN5+QRziQWHlEDKXk3QCJ/h
9wmYqnWBOm8KocTVBr/L7q0yM34kw2i9tjpEdVQCJPMthATgpQfi47RAYL4W/C+hHUJv9xEXZr+v
/cyDe0lQgYXLuZg0tl9HeftSonajbzi0VQ+Be5GZjqyI0a7zewVB366D7tyoYt3uxhHt6dLIn3O3
YFIpCGOo6ZhBYf6j1/JdUYPK9pD4tit1YiLqfSjs7KHoikerrKXR1vU+/Sk0RvABM2Qd2IGBzCAw
eJVXVa/CH5BWwEEcNcxl/S5qDVjtDU8El9z24YmWu/7MwKDVb+s2R8/S6OX4KZKDZiPniqfbvqrH
ezVmsMkuBNH97OdQIZ38BHILJ6QO/ySVSXn0vdLY9WFLdjCoOVAPNbVqHTH30PjUhYVX203Txnup
rOmhqmae7kKrrjK4I9QORZ6q/+6K/kSy0Av51tfkPF6JpEuH8NyFZhGuHLuxbEOORwJ3SeU+Nu6r
QdHH/A+a9kA/gL1M6sZokM2zmCoUVV+aCoxoBabZwTeY7d8NxSfTjFAKuXeN4yrx8uIpPDM5y2h6
s62MVKAiUjJRmMvFhPfJX7x8/Hr7HC7uoQWuCCCbKnHmL4+hVRVjm8bYqfvy0PnqPivCT6Giv+ZN
t/K5/hCZXh35/9maE5320H8G0lQKHvWDZP4Qh5caSerB/K7m23HcVtFLWK6pUy88Migs8daFjXfK
JOZwwEhsvDKoCop01skrnrPuVPb/eP73IXNCbTdwYAOGJFsb/Sg5r+1M3gTRRx2v1CivI/nlr5Av
t7mTStOtfX5FG8Fr4b6VkHilIrxa/qbLv/hQF67RI107EBYnft7phU/5fXZDpVoU9oFfozKjMR5Z
CDs1MI+du2bmehjMxM402wYqDIT4XEfT7Vo9j8eMm7DT31SrfQlavzzUvnWnK+g9gffsHF/hkcfU
0DHIimJriqK54lrX+QUy2SQ61L1MmY7l7Pk0mpGVB1MlNqiqE7msv3cTs9nUA810axyoxmq+/H77
5Cy487Rync0FGibxAy6/qSv1cSJFGE2Kz4H1K/IHW5lIKIWvQvK9HR4H+WEY1/o2i5/1zKh6aVRM
3NgrVRyp18ZDKOkftd/ssnJNRmh5cVMLghq3QddttjhRKWQ3UyvqAVZsJ8ljab0nZBvJkwmItNwm
1SlhyPj2jl7HIjbUpI04bSl378xlEZxqrKbEZavkV1lFSFo8ukw3p8Kv23YW9/DMzuwwupY1tXxZ
W1ndZfEPZt2lNZqo6TNchrrLpcy2rwytRpMSllKXL6OY2f2wRvSztlkzRzDlCqRqyiIiNFi4KY5R
YL4Y8b0pN2stvMXgdbZf036epWpJbsLZkLGY1HwSjJ9CBfShPyo8XVzpoZNcu6rXOGWXVseJmhrk
kEaL89kuSymavjOpMMu1ilLE0xA8phAbK/1fP7PJ6f5nx5i9Fjq/QgbSx44vpfe6lG5rPd6Msbf5
e487NzP37D5u1UbETCOgNtaZWz8pN3lSrazmmruTYEwkAthGxw3Cv5mdrujyQDSpugJoHGmidK4K
OLuB4LiPaiU5RXJDzcwshMcAGpWtUg7pN7NL2nu5SiFT6Ur4H/9+5YZIg8VSiMvcRZe+k7dWbgVi
nNED7GOAVHHleEXnbptc+g+n+nzts1NtKKXKM4G1m277lrnSz8pQN0a28qxeOgvnVmYHW0qrMR9c
vqTRfWG6zZYyyXGLF9AOvjiSejIGvf37HZQgwqCfw+TEVWnCy4Mo92VK3EFguruwELW7TGkjepvx
qjj1QtT6M6BDMRbay3kVsq7i2ssmU02jPJRu9hyka9DBxYuFbtjkp6huK/PSqu9GYT2K9DkKdBIR
glaGgywe6naHzJRkPcu6b9fN3+JXORZsnzlNVFLknrc7BMESh7ynuK31HopPqO+MwzFR1a2e1itf
67pIiCnK9Bq8dlibZyJGZBXlGMgpHUWQ/cJmhHhJ0r+W8okx0bT8dNs3lsLkubVZldBIunpMEqz5
lI3NdK+INXUV2HpXpfGm0zO/0LiRyaRBRxJfZu8EYSzjKp3WNWjixtTqnWIlm6BBrqkSnNCQNt3w
xQLsPBSodcXGzg0H5+/Xyg+gjKxMPPNzyrMkyXKv77jwfF7ZbvJPYzIUIhZH0Vqjyl4644b0R2N7
QvzP562ElEksS0gy+otK+yEOY1fabifBgixWqvk904fqSQu8robeXdZ4DpIjrrjR0k+A7pZMiO70
5LuXYTMY0SxIAmGCtDy1ZrcTYSuunzUTpsJjB5OvYZQrgXrJcWn/oJanclPRlbm0iJZpLyGGmTm9
+X2UyGKfE7iPK8m3DVg7EFG//TUXMna+5TTMNJ0XcBSX5uQiy5OhLqgWNGZxXwyqeRcKwG/tXg0D
pmPKel/XZuWurHLxuWKAvhMRuzDUKzYJLYAyto8Mqq+paytKtw+kN4RG+/SbNjwF0VOuPun6fizW
dNun7ZufH0OnmqabxB9Rn20v+M5G9TqdhFD4LqjyfUp1JPXWepVLaScJOzUK0MvQeM/cRi+hINIS
PiIkz3Y57LPsuQ9f9ISa2t7XD2L1IMu7MVCdjlxK+pqsqUZffVVNBufzB+dABVEzZklpaxWo3+pg
KpFQec5zONOKeGeYwRvyEI4O9cBtJ7raVMxxNlQCEmSpV8Avv45j1ezB1xuNj1hc9Y9S944uiH+L
N5jMwECi0iUBojJ/ShtTCpn0YOvbMP9IKfTynH+2/L/+eJMZOGwZDZ6aMfOCvRHoiab6EJ24Zqpt
zQJ5WFH3P8bIC7dQfz8kbv4YhfoXKFOZ2R31k+slcHfWY2H3LqzYUcVL//YGL31PVJ1pERkQGoKV
uTyliZaDii2oQLWKb3d+aEfjo1Y7UsQU2/ttU1dXGavHEP0KHoBUbGYHJA2DnNk1uKrzrpFOYeMx
SZeiByMNkds5Lu2Dtaf01WHBIuOhAC8nFlh4Ri8XJ7mJUCpSBZFV21OUCfVqT69pNSdf2kM6yNOh
AEHJh700I46VW0I/xsL8vSzeteXWt04gw5Ji78Ubs4j3pXin5yWl4H9cXgbqVx9S4eY5WEP9XY/Z
s+DzXzLb4ij0AkiSm4Rpc8Yhx035o9igvOP8auAUtoWj/6A9M0a3bQ7647Di3Uu7IGtMVQDyBuE4
j0xtKwM4mTzJQpCtsyYYRa1LtpHSC3a1zren7b/tUYsmASdPU7pTf3P2GPJ7BMZSaWKR6XcW7Opa
yb9vgyY7ebhi6jqrnc7uma0pfTp7IqsBTIa6iq3B9ZzEP6BUz7ibI46P9bhRlJchi+xS2N5e4LUi
3szqPNy7XphVVKGcLoli6B96IzzJUlZ9c11zOJl1oDxJrq79cuHDyHde3VSpHeuie/REqX3phjjd
jKMsIVco9OLRktoS6eOyMgs7VxAWd2LBkv7xK0/fdoEHkWLdhVZvx7JCqyYKvE9+qg4xvZba3wVu
q327vbyliIDHAIIVQd1eAfS0CeSlmbirEKISCkQh2wTeZ2tcMbN0iQBXo7IPQIHba3Kjs09H0log
ggVaXkcAq+ylnVn528FVVj7WoovAlydNasCUSv/Ml5zZ8TS9rbqSO7GDq6vdJp2v/RZadM1QA0az
YWcFjbtFWKF+jQmBhtOm08QMNEh+vbm9sX8m+S+SEfyGFx5QE7hZSIZmkW8c0OxRGviulJ2gOu5R
QuNMtfvtP9LG20q75oX55DtjYCTUlk07vAuPoV1sk0NrI/l2P2zTPWTD2zf5oXjjrbhyqV8lopc/
bl6SUaSsE4SCHzeCtSmUt8Y68iPpTHTGKW1XuH2WPv7ZTsxBoJ1HwEJwg7AEl4Bsd0KJCHJXmK+N
EMRfb2/71X1DZgZEjRgInGsadbl0NCnL8yDxMhxAVL4YQ/VSkbn8vQlZo42jUg5H3GFmQuy7pmew
nLwrb3SHGi5PFK9a+UDXyILZF5oFuzwZDT2ZvpD+Uvpb6V5GeaF1GvRFdsMufXS34ub37XWtfaZZ
oBsYS8iKaHJY77VWj7m0h8jktok/s283DsU8d1W1TGd2ABvG20ewHY/tJvomO/7Tg+Q8j4dn104Y
IX4gb4aE5rbp1Q2dln8WGrTRKqtCxnTz23gfP9qnH70t7U1bu3tO9ug0r9WOl7eTWEeTn0nY+c1I
E5g5iokONdZ+9+mz3NxD9397TYsmgJ3wwpMn5ZaZJzZWFgZ/RCxEDVlspO+A826jvFj5atcVz8kX
GS2AgQWGQGiKLrdOjhtqmn88g2bTMKg/PDBKTfwgV4SoIf4JnaYjoRWnJdFhzCELjYKVKYdrgOj0
E86S5NnXi2Kxlkplck7o97ZIOX0RLaHbaYxZOEUcommuqW9iaca2KAb3vUaDyAjj10Rq9K00CH89
IzD9HKjUmV6ilsfL6HJHRMQOI2VKpEPlVy1tO8VDHuigr6lyLt3O52ZmQcBtwqKTcsxEdGnCTe6e
mpAvoK2U7pY/sEZbiIFc1jW/niEhiWjfwmLnRUa4awGDhVb4EA7Du9V88dP4VMaNAzjiS6MLuzQe
4cL6uO3K13PB046e/YRZlQ1oCPTfKj/BQLX63czt0Lfj38O22D7Jgv2l23jMY9rV0Tq2EMGs3FDT
QbkKS9M8GsKZTNHMu4zgKJJW1cgsa/WnaX7G2ew+Q+zuZ9KtPHMXL94zS7OHiiIz+ZZPOWxZQywc
ffh+Y0e9iG58dgia7pi73crHvboRp42l3cfM84RDnK9N8Ia2VKb8VZXl3k6iftiUDdJbt7/fUihS
p1eHYiHWbF0diCFQa1FM2cFiE0af+oqDOK6kVIvZnQoXIUGIUaer+g7gQUMtBLI70XO67K4fPjfm
rhwfTJFRDxQojY3hvt5e16JfntucjujZteEFbsZICTZl5j2yaCMRavLvrfKouLtC3oz6k184A5FI
+CgQE+saOxM3dXLUsyOcGSsBf/H+VKmoGdAiKVCNzSK+lVb0pYwpv83uPcvW1F8uc3ITIMvuZCY2
7ZHcMmUS9UmL7pVs45p41l3TbPPuaxxss3DlVl0KUCpNMGY4+erU/i93x+oz6igxzwdN/DVWH7lu
OIiZO6pkrKxcXbREnVgFmApNzVV9yHI9v9SxVG1j6AzVPenDRCP30EIFddB2H50t7YynwLYeBbva
Ny0a5Znz1d8qDkT7dn8vbaNj+mhuusw+1B8DSUb7edy79ku+cU/+9vNtv1k6D9SURRXAjwbGa/ah
mqiqekCfpG+8+fCcMXg2xf9w5oiYU9OKdzEvnsvNrwIza4ICZ0gH7QAh0snIpIMgVSvBcXqozIMj
MWQqrAD/IJhcmukAMHuxRW2FvoAV2GMniU9t2oV3pVgkG6WsxRfkRJo7Ss2iDn2En365vZeL515n
5MpUaVPjZDMv46IVSspkPFIPLiKrdv+j1zcaKNedkNrKSqqx9OUMODemEVSDYY3ZnSuFdWO4UcvT
qEPY4BssY6KQrXjz0i1wbmO2peCl8sIfp2PjbUbDjuQDBLZ2mO3AnOhr8mDXTJp8vXNrszvH0PXU
Dz1WFMAMtsVcYRt2+/Uj2zPWYes/s71hkEQ5VJQfRudO+wktzPH2J1y6hJisge2A8QQqALMv2IRu
Ro2Qn1Aiomg30JKHTbjiJosf7szGFEHOI3Ui9Fzi2HDNsdzTe5WOcuX/MJJqreh1ZQnU9/lo3mxD
fVFQ9TagCz66Br0NzwHTuYmqcXd7067M8N00ZYqqgG8ngdLLBSWgBUYYFHD74ui1X0V3z4zmbRNL
jnhuYpZ1FTm6nKqGiYKHl4Dmir4NUKprUVPqTbv8a2qUaUVnZdpZxFKKSKmgVMJcK8MDbp38XtsO
wfj6H1Z1ZmZ2hJui0Iu64HiNIXruG4NRi1T4olfvlnDMje1tY4vJ8/miZodZ9gJ5VDusUWmo44/R
M2w/QSfi3c+/1OY2y2Bt+EUPNQ7Xvt7kAPPIfH6qZg7iZpEheCmXTPxeZY96/dSPJzF8Ct5ur3DJ
Sc7NzJwkYXylykUW6EZvHv1KgCaVuhGEw6juyZpXXHLpugEQBzkmkykWnfBLr1fbnvGstidUfNAd
Nn1b/hreua8DI1srX27pfDE3T/GTSW8i/vRLzgJGqdV6HUtYErV7M9zH8guzf7e3bvqxV1/ofyb+
3GxnJuRBKQsAQ3yh7svY/ZSrjVQ6Sbm/bWUxup5ZmR0rOZAjVGtZSC1Ovd7KHtrNbQtLWwWPBk1P
5NCmstflVmng8uUCsJ2TKg8aqkWMZurKyiqWPvyftiYEiLxU5nP3Vk//qJJ1MryBBsJ+TKCy5nUk
5x6zzvs6jWCIXPGAxczi3OYskutpJOkUjQmx3mir6UPtoR/R3ovJrhucynuE4g7e0dt7Oe3VzCem
+wOYEfCVSSftci8FRDRLP4XPRQZR306gA4gdwYSN5Q/FPdy29aejd21s4u6TUXYgR780FsSR1wR0
rJ3BUZ32rVPBmTIDYXefg/v6qOySu9FJX4GfAhwrnq2jtW9S29rodrhVK9igb/+cpSIca//358xl
UfTMjdJSYO3pg7nXnfTd20Yn92ALJ/9euQvexJWbYNXgbLO9bijyLGT9gW6bx8A2kWGtDwam+s+u
Ex/z/c+VJU7h/saO67PLZ+wSF+QYFjvQ2LZgR05/F+6eR6r9IC33a4pIS0/Ciy2dXT9+03VmUmAP
zrsH5YGxFcuO7MxOn1RH/J49evYXvdw88ol9w64IpytZyuoWz85Q6peZXmV/fkB1quQdPqbv/vHu
vtDWcA1653ZjCyudzgW/hqCIWhXgEmtSaJwC1llg1by4SY22yNFngh5Pdze62dpDtG0NfVdrP82Q
Bqj2kVMygpWS9+iOgr0dWb+VcDyB3bCb6qD2D+g11OJRN1+9Jt0KZbwxql1SrdwB1+d9+qmMtkD6
TPI7j51iYA35mPBTYRgIulcp+Ur5ohV5pfe/bvvetNMXrocAjo607DQEPKlRz5y9Qj1Ur4AsOk2W
8ZYY1dqO4jFfCZrT1l5ZgUWeztYE4JrHL8Z2cz0NQGoYZTLeVVn1qbfkcS+k+qe/Xw6jQAAZeYtN
FY/Lb9wq6Cxak0Sv6HvfAWp9HWVv5dtcpTbsmAnUjcY1UBpovy9NpLWgxNT9aE3lXwflrR7hAaYt
4Hl2GnzW1pTYlnaOoj/lErC612McSpoP0aiVdI6C8rMmeQ+mX362vHylxnjlcJToJ2VrCO0s2H2N
Wb4GwFQVW0XkXPj9SzX+kwUf9dgehkiz8YbN7Y90leFMxpAOooMMAu9K6RcCS68MGwnvHpmYdA20
0IB4f2SW8SHExtow9YI1hsKnjA3YOmXAmUuIgcEwRRYWAOiSL2Zetwc5MAF7jHn00rpDeby9uOsP
BtCKcts03svRnVdxfK8NzMKKCkcMR9NuiijdupIM90qtrmH1llYGmRwhTWOeCIqeS08MYDmyGEgv
ELXN936ZbtO2PfaBcQBQsOIf12ECaIimWxSFjYnrfFr1WezkwjDaqsKUGdaHxOj3vlGteMXSxiEk
hSAPwyYS3+vShOsLYqEr8EGFZNg29fWfcCIwGTmukeNdZ3AmFwBYWWIrA0JIBFxaIimV8rzsgNjw
HlfF5r6Nxa3Vol4nGnuxLh8juYAuJ99J/0fal+02rmvbfpEANVT3qsaynTh2mkpTL0IlqVLf9/r6
O5R9ziqZ4RGx9sUC6mEZyBDJyUlyNmP4PC7/bxdWcHjAaywSJSoe6TT1VmUqUzAXI8TpO+VOACWV
VLyZ44MuP8uI7aDv+z3yK14ImFVciTw5MhWIhcFe6D5JqS+6ONTnypb9yW392S3a9CBl/U6r6tOg
hQcTyehMUJwsU718CmPO0jK8y2I5ynKhREKObq2vu7xVKkWsUEOmoU5lnHQwE/V3wYg0NYkFhMv0
TnL//T5cYapUBwkaOrATetDbh6CP6vSfIijH8hTl2NswrD24VHSiyMhUFfjpa1vKdDQ7675coQvA
9MRh/KhQEaPO9R7Z0d02FHMZl1cuGkjAJYXA9jXWou5FZlWp7ALky3luWqQnTpBrjhS1TgI+f6Or
nKx/TgLR7vvA+/+Ep4ZqjJkSBBXgm27UXdR9+5C1HHZDSarbEHoBNk6Q8xgIk1XFwTvkPm59o37n
fMSybNc3CewfCfSc2DuoFqZT5FFaz7o5qBVYOuOLBno5a6hRRuZXv6RJPsa+4nVJctuFUAiAz+KU
JLEWG6SvuJuB1xwVQ5TjyI16MmpTr2wUk5yGZnwog/lBCMTXajbftgfK8oYrKDoKMCElkuDGBKi2
7JxiyrNz3GuhrdXE5+xOlm+HcCguxArmFbeza7OSp9ZQAhSX2eCtcFHD+jYQ9WN7NF8PcXrZTNy5
dRR2LtRglHPPWjWap0QuF16GijhidTNPn12yT1OorjWvYavdaMGPqTz442MlfcZmiejySSh32bzX
c49Mtjq7ZeChRx/6Xtsf931VEctBY5akg14JvJ/UqiLpEpCij1DLVjkyevy7DFIV8kdsch6WTBwU
66LMcukYotsooZOh9CCnLO0ChIsquvRiZP5S5Ui4zTxMJAwJTv+LRYw6rUOhrP0B/J7g9szBufOg
k9fJP4/Zr+2J+244CyEV0sRg6QNBNy1MYy7ZKsNPlvrDVAOxHEgIfJ9bAMQaDHYCMjkSuAhlmuGz
6QS1qUOoWfTlmN6YIG88FbWsOfIQPgfTwEtdfd94OKGRmcQFAYlpPFeud4Pki+04+3h61bqPS1vn
qaj50wqd401ZcwfeaFxHQdCLKze9RGWrJKDFLO1R32f+p5y+bq/N4oyvNxyG8cXuCX2AhaT9ehjg
leknLesRD1MdBQKHCOGQ8AZy2VZMDqT7vY3GHs3CJfoftOX31fVQkvxISROgRYPqzmJwq6W6sw2x
7MJvA/rn5oQ74jWEkhqVprYgth+EfdPtQtWbRFsYMy/SIvTFgYSDp4jOsISFCgjHzFL+jsaUa0Rj
DGOzH1FeWzYQNJ53wiw6Cbehm4GC+gfUkWhIU2MCKXuDGEUB5Z6FBlXNHK0YwZ8i2MEc2/IUv0yx
9tQXz6qQOol/j+L8D3BJ3oyoWTYVp5JTzmXme14Cu3j9MfL1kJsh9A1/uYOb5r0A6oeydQPQmSc4
jazWeMm74qZPKtecBTcdTuM4cTwKYzLwIASpHs4hxCPoanR5jEkYF2MFEhbjCe82pMm6vrGTJuVd
ppZDjTIn6EaiqwM6NmjipGsDCjRQRAJBn2MxgeuiBwmSVc7ipdKDD1XrzkmV6Lz40zJ5NOTC+oAO
YKT4QZp9PbmSWefGoLfgCryVf6In1Yncj7fYaa3ITexwV7uylaPG/wcI9ax7Hqv696IUFPOAdQq1
BXhb4R/qlCeGAKqXoasRKgfRmxXc5ZcZsI7qBqfeVp4VxHO98C572ieWsNveuyy7QmUD+OPREgSn
RB99aLAaBaVoals+lbeKZRyNQ2K/FK/FIdnxUjRsMAV1B9gPeOLRSYFR8TsStZhn4bGx571pL7Wa
2WF20Vy254anGauK3t+/aJTrC1M9mDUTQ6tc7RgcBSs8p04UWdr5jdzkvJcU4+2KjbGCo4xIB/GT
JPUY3HSPTvXeQo+RpSMI6cVcgefvBZTg7FhjLSfzyqtrUoyt2gFrOHbu+3iTeJBXf120pIXdeOZd
w74LOVBwlIVKBB1q+jK09rVzp1/6Dah/jyAwgeKdFTy2Xv3jPuPtye/PieshUm+anCjGIBXANO6z
feig/caZ7PDWtHZKZlVO65Ld6KEiCOpf3jNnUyxHMOUP0D6xkLSgThYq19QRPaSm0Ew1sKUP8zP5
tfNPso3A9w7RgflYHHjldl87fAuPslQ16sSkXJaTnPDkPg8o3ogx15UdeHNgyefBQQP2ybBzzlWH
cXJfjZMy2RZ9FZlQAbezy50RW+8Pqify9cj/j/EtBaGSDjUC2sOlklyG4CKDhzvKXvc7OylO6AgW
ArV27fa/osOv8NjdIKbPWcdl3r7P619cyobMXFFiEi9pv9fkF6IMyDrf1u+1K9mjCw6xH/e8El8m
IASPkQk0IblANyGrLdjW5MVwBgFSJ7p40+aVuz0ohenWVhiUsfQz8rp5hONiSQKat417lg6TfX54
9R1/h8ZjS7+TD6fox2/Nmt4GJ7SCnRfeRA65M59+GPb21ywW8m2GUdRigId1qRmkbmJDpEZGLMvY
KcVTOT2kuTfxdgfjlbEE9MEnBhEBXMMoiFk1EggHqzU440cH2WpJRvWrfwp4NIgM3iucSpBcXkrF
EASkI6lCEUtFkhOk9EN7Okb72ZLfiKXeg1+hAAWrU92Klu7MFzBAbk8i8+jAFRMvXQWcrMC+duch
qbqqmcTaHne9sS8vyKParnYWvEjknPfMyVwhLb+vDo5IzCIpG4FUuT2xUZFh5SZnNEwIVF0jpohk
DHTcKYgu7YMhxXpV/Y8QCXFf2VfRweDdXJgwEKLBSxAd/zp9l6hzBKwhTFbbgXCr5Q9ytZ/BjJbv
t5fme0IWRx8iStjNEsolsLWuR5MYGWl8HaUk7cfoDDbq7TzdRZ3dwbgNoczrtsfQuhusYu+f9IPM
ybCzdhfeHSBhgzQrkheU6ZtTWI6VDovUje4yaca+a81dNBDOirEH+RdHoV5w2SxlVTcCZzrKGQRN
7RLNrbbkwUc+DJ7pzir6HV2M0g1lKwafoSs7aNfkTPXynqJ9ibQoyHzxG3zTUOryKJSSAoajnZpf
yOLi0XUboVFq+tB39T78pcyW8rN2gydxD8Wqj2hn8mTKmTaFFwfkXUwVnSCU6SYByeRwwhdkMzgj
7qEzZGnoK5d5BxMPh3LhU1YZUxECx8+UXYgSH1jYjy6GeEMxcdJDrCN+icv+75Ao1xIlqhIbHaAg
Zn3SQBA6qKZTLCwSUv9cax9pDQ5riXN5Y95P16jUrhHaXJn7GqhzXzg1KNHl35NkVRXei4Wlk0MR
ukgrtK1sGzLqOt1tS2KcwqgAAw0WpDFwXtCR6Bp3/jzOfRgSlHkzHzKaPFIMxgKiwXahMUBoACkr
ylAypJ/wbhLwYATbxwRyL/0tTh9RbLk9ENY8IhKF2qLlYFgop6+9TwkxXkXqogY64CiIL8/kAH7p
k/jZur1b2uFJNnmIjGv3FSK1cro8dSZoa5r/VObb8mW4mI3VYQ73tcLZ8ax1Wo+Oelb0ctKVxYIV
Vaht0O0Bcb3tCWQ40KvRUBdAuW/mNguAUJoHFV0sQuPkvN5gRvIHybPVIlFeOitHravNsLFFT7sP
nc6NHSF1B+dx8vTP7fGwbgog3UbnHyrqFkjK8OasScFzHjd4mWBVBAtMuTiIRqv2tBOP6JT1XMet
Dr0pgAKNEZ2cHCOtKgMV/GOyZ55Fd75By7UN2oX4Fyq+PVwitgfHNIcVHGV6lVIqg5pB+jntQQUM
EQyJR3rJCrVcjYiyuMQn+azIKArSK2e4J16I3rgdVIPROup0ptW6yv3yJCmt4jb6oz5tj+97bRXK
RNbzSVnjGAzQRMuB3tnQIXKTu/d+J9r+xXDEx+KztsPf24DLaKgD9QqPMkxh7MSxKjGhg3mJUhft
FbJixYlv5TylORYSCF9QXgHBDWgDLku7ulYq4whvLxZQ7c5u6haJbIRAP4vIaXklkN8ZOTCHayTK
I8qCXM2CDCTtFINW5qh5qnu+nMXSKvejFXipdZQtsUN5ccdLKDM3+hqbMtC5rnW5NYFd3IP91jJt
/5x4vfun062Kc+9cTIFeujUUZajo3JbTISzBHPozvw3P7V44CfcNB4S3apQ9tl2G0qUC4zFxikG2
I8uQZHSa1hlmHqnhV/vS9wHpSAxDORJJFWpArd5CKyWplgHNu8ZuA8SqiJW446Hev4W74tU8yU/h
w3QTI0iQvCc8LjRWDAuG8/cDqMGCSbipTdS+g+xwAIvea4Uae8Gaig91cpZOx+GDkI+5uUMSV1FB
LSOjHZFzGsnsVf37DdSGRIUdyAbEZRJO8WG61zzpxvDGG+0gfmaH3kLp064HqYS/k461Fe10D9Rt
3ng2rWf9wCtfY3nb1XzQxbtVVnfiNOFbZqik9to9KTitqqyoD3jDwNyAhnk0m9HsDUkdVXMk1o3d
IyyBKwwalLq7EHeYIERUlOwjp9vPF9Hj7R3mubUGppY6F1Aa2IwAnlN7Poh464r2jO0K2XvTikor
9Lb9LOs2uMajllUQizwB/TusWgIhBjIXtW/JEtpUTHcbaPlD3zbR3xmliT4MYWq6xMCaiZOtS3bj
35DouOSqkadWyU4JP7bxmCfWamR0yhWlXnHcgybM/hkcm8r6jRMEu3a2cel1RFQCGzw/wRuhfH2Q
FAV03wMNI+zifQ7JdIK8DyTHbUmwyuwPqjm3B8i6H67HR12nDFUE13e7WEpntaIz1u9Be9mGYF7Z
1hjU2aiOVdapEjDiW9HufvtP6Y3wM7a0O+W/SIuuNxzNwti0SkOgEgE77Gx1fM6kO7DmcEbDsXWd
OgNTjbTBf2ZsFx5CWz7mTuahpKeFRSSHZgcdnL38Qh62Yb+iOd8tHzrfIMRFgS9dKqpWadJqOoZm
PmpH/UZ5MRE9bqxLj1gMscRdab/Ac9opQrviXnSkt/8i3IS5/fsB1CoOVZxEeYRVlCRLrm67wA0V
b4w508t0ykgBgjgP5ZbKV4hydY9q2kIXZsQC7TEWLTxdLJNwLJ75pIRDRigVbSTo36RMPjTHVOwM
DETzkBez488wtKS76CI4qZt6w4FH5My+Na0AqZnrYiP2Q9C12OpXt8pgvbzJVvM47Ys9rxmHbSYr
rGW/r+cPQiVi7QOrcEXf1SBKn1iiPVrk0CJjb2kLI83Fv3yUD4HbInmV3EI5kHdPZCwiNOFAoIs8
AMRMvqJtq49IoD6eVvJU2RqS1xbSrk6vjrw+BMZVYikGRxURalVwxlLLSPRkbmOTIEVU1Y6geXXy
ipLcGRS6ZXcOc2d7/7GGhOIoJOSh/b1kiq/ntUqJNtchCtG0VJwftbb6MWFJOdFOlqWgehCpBCQv
l34Q6hwdIPcw40GD8zNw/NFJm8yB9EojPsst9CVcY7zNy/vZ/LM9NsYZsEalD9VsTnpQ3yhINBaf
Zaq+yDXYmZr89V+jLKL0/8wgdSfp2j4vihQFigP6tiUiH1uN4C2m7bdhGGYBPUxErFGGs9RQU1NY
xb4U55CTsGtEMndVr4NQB0oPVp4X56o2jQefVNVTlFYqB5hxcKNwDpc8VG18yS9dW0jbh35nCFlt
R+IhACGiealxvY1PVfKzae0kud8eJ+PpcgVHHUMkwPB1Arh6wi4X3QSCOXFVI77oSDDTbTCG9UON
b+nBgWWi4ojyKgExyw7KnIhmVoc+S+w05ZX3ME7VKwRqOHqaqmUIPRm7LiVLyhO7iR9IdgJVIWcj
s+ZtPRRqI4cDzgTInCA0Kt43IM/IAwjJVDdSkVktSAu25403KsrmSw3k+AUE1exuFqpzFiaj24Gn
7r6czXsxb2XO2FgbGfllRFhATLicoNcmOGUdKaFGX9tQ8c2zAwh/uAkC1vQhsgwXSOB1UXV7DdFX
yZhN8oxENpjeVWvo9kPiZNNjn3MuPKxk5JIK+QeJmjsIBkto7wHS5IEp4M+8a2/eZyRldFd9II/B
pfRIgKjf9oKxvMcalJpBX/ZBAJ0A1Ij3GdyTeNF7h3TOFD6EPed5yNpUf7EQYLyeSqPr4zwsgNWO
j9FwNHh5ctaDH359ueKgCBYtulT5XpDrsy8l8OvzGapjopudBg9k9q2K1xIO/gEPGNPBA6biJD9Y
ZrjGla8HNgXhiIAwcCO0H4v6S+ynjshrmWSD/HNU0g+zoUjBYjTgqMRz00tKXMLT4qgYAmdLsQxC
1YylPBzF4WjMuR6Lb+Z9ExCMRRf/FOl+yB5m0LL2NXhjcC6/b1sf0+bXaJQXlEMitUkENDR1aD+N
eEwOmjkTCZWy/myjqVBxR1jnpZUC1VbzprjVx3Y6oFeocUUhjWyIhjSHMM40Z6hB1gABus/tT2Rl
SlEsj048dHqIoFejjCoqFMgnaxOMKpHdvn3p8PjuQtmJY3M3VB8g9rOqvoMQIFq/xP7UKhOxhgoR
r+5tNi4peIoFiRyRNTqrou+UJo+TnjmH6w+krG+EdB9SYvhA7TTu4svgBfsULzTS2v6ePGaH/Bhi
Y3voaNqeGdZ2XuNS99Eh1OXKj5ETKJKXlpwyXlCHZYnrv7/gry7VBYlJQgjchYxdpaBmsO0dPTzG
8cXv0XPPyZqyttcajbL7vOyFWEavEMQEfk71Ejd/Vs3n7RljnY5rDMratc6Yh6rEjAnpLk6eFMRv
EkeeHrZRWOEHNBuA7R3tZSaaPKiFCcohG7MUQ5nl5yHQ7bo61BJU2xBRVD2tORKUE1S8oAdrbGtQ
arUaqBEZEOGGe+p/pMmTmuK1fNJ4rxKmi4drVzVwckKlhE6PEtSyRNMMEo7awcabnXPjRbqL1XLL
k+8aiPkNFnngpS1ZxoFOZn1RmsBTiD5YIr3rMxmsRPZQJm4ENW2jAflYrt1trxzL4tcw1E42MsMX
kwr2EbbeXEBCswaF/WxXYBkWxcQiCudAZlvKalyUpQi11gzil0FOrT0maGJDoxgeE7eZEoNoTdTt
VAnPRVpYZtVzbh68OaUMRg59JVBEzKkv3kfdW9J5NU+4inV3W88ntacFWS9mMYGxRGP60BuyNUH+
pdHrpzrsXVQScZaPFTuFHvNfM6H2NwoEWsNPgac8OuQIUYdXxXT8x2Y329MB+cVdMznbFrNMEhUk
W0Thl4YFkH9+awVGYkyFUjIQtVT4PcXDe54SDgRrnVAmv3T44ZmOEplrN6xEKWkHE+VQJLsMyV2q
P4lclg/WQq0xlo2xcvXglRqbPgeGLtvjDfp9HwQ7crXDEFvzfXfoj9ku9cY36dPnLBlzcCC9FCX0
MH6nm+6NNDCSDPcPdYZeTp+Anrkprcz3OYGO7zjERD0jqH5BtC+hZPx6gH7pxwFCRMhCQ10e9Wuz
4dbRMFphr3KQGCEVQEnaQlSB5UK13DVUJg1CpCsIiGWtdoqCTzPtjrLYeWKYuHHyB62gtkBMS5e7
QyH2h39rjwBHAGx5OoN4XqGMxZBiyMVUAC+neBfF6kPSz//6sn0NQdmKHCNQWswN8gVastN9aS+m
IJQMeSwZDN94jUO9jJQcq5R2wInTWyX8MSBoOmr3jewk1VELYzsVXwXI+27P3/dTdAEFKwpUN1CR
RmvT5ZWZmU3TIlTbReDa93d53Hl6gdo8I+Q4fx4UZZKdqk1TQAAVGpqL7iErngar7s0zgj2chMj3
c20ZlQ5xMZCBQD+J8sNJinbLQMVUQrcli5/bfIdHBirgftTZu2rwgrHsgf1Fo7xwHSQNSWMMzJdO
mlFDfPhghpGVqBwhwe9O63pUlK2DYVDU0wmjmgI0tYQD8ox/TLE5juFLL0j2f2MYfwdFWX0RFugw
KzAooXUjqPQm+nsLquGGZ/aLVV8fKNeDoqxezqN20cBGBneKTKcK/ATtiu19qw+vgTzcddMQ2cFE
5ptUixGO2B4kExx3LB115bi70mRXvYzYupQBHO0RjlA64/ghgDE6W7zyY1r+CXj0t4zrJIb7F5F2
lrMq9VneDehq+wWhu6PsEgPRltIFRf8DBIRQZhV64o3KOVIZT7Zr2OVYX513wYC+dqNcYJ8LN0Vj
xN53yWl4Jr8zL99PUIjr7PpP3FgqZycyzyG4FrgXVJShoOwaGGWNUeH7ADbkk4k3gV85k17zhre4
jm9GtEKhXIsgQ1RFaoAS154KGbhgsjPU+s2NI6JPKijcYPKq2LTgRc3+aduGmLt/hU0dfzlIIKJS
AHbQkpspBYhY3ZZCBDZwXuSd6QBWUNQqZmkuxmUAqFwYPCGbPXSJWlVm2IWWouRV/bE9Mt7aUV50
LP2yS3PASeZbKd0XU4LKA84O5M0e5TvVFG+OEH3cNvTA4c/us3Yf6Ec8q/6LoYC4CWzm0D5AjP3a
DJG2bkMjEeE685tUcOryIyScmx37/AaHAGjR0aeCTs9rjKrty8yQlyRk+yIZ3XEYyhplTm+z0Jxw
F3T7GTpl0lOS89RPmafdCphy1VGT428up12k7BoTBCEzHEkLgm8fTQQxkhaayoldMA1xhUg57Uw1
IrQKLOerWKrWKOu72Hgb/f5eqiChRUTO1C52/W17/4Wj64jCXAzDfjlg41awyy741U8opti2EB4G
5ajyuk7NLMaQCFYN11nfEidx4oAwrX01EPnaRKa0VUnXAKTrSifqRdX2ZcOddQl3BkjWbo+IkYaH
0wfxvQ5Oapg+fQuqmgqsKBOmrYr3xexFxSX23/zmlgRPrUIsf3qR1UMXX8rw0IRvHPBlvr6v2V9w
amMPQ4uy6w7gJHUT9YbIp0B7UeM9eCvT9DGsbiXVMnrOacM8zxGGR3ITwkBo2rme37kq9aaIAArp
7ZcxRMltHDmDLLulCtVMKGSXqNYXM17hBvsJtMKlBjs2oTFqy2Vpjm7nKUosTUMfoDG5Y/GsQ8tO
mp7zEBW5xrOa8NQdueCU3+maVNHn5QrfJr0lkFOR3+mgCohjJ9KPne5VvhPUe1+/315hpi2vxkx5
HfCfBmbYA1aQ3SY27qtOs1S/2kn68zYQ8xhaAVHOBuLLiLSHAAr18DDhBWQI+Y4gdrQNwxnPl3tf
XZHiVo3HUl1gRtO3qmF8CdENJKA/R+p4PZy8Nfv6fQUWJiQokwpgsfxHKt1Rsf3gAOE4qxLMRRxC
RCNwY/XYI9uDZF8EkbNSlxAOKjsoN1dkWdDqAW68LWhqg963kzFwwMLlGWh5VuoCvPIT/n99ICII
XTHRwqw/puCcSM3nSfldZt2B80VMR7H6IsonlnUmzFMNnoe+vA91d+jPfWrnVXhUp9LSFU9oQA/a
umaw3wb+6jj75qFWwNTFrUlLouYGpmKu3upA8VpNtpBWO2sTuhYz3S0FiETH9202HXtjBKOfeFDD
7KCIj0oaHk3Vf6q098F4yxsZhG4yzCQ89noCHlE59NpC+t2k6CQLEqsqJNHqmzy20J1pD5X+sD0S
5mm8Ggh1LURbVqJOKgaS9pe+PQTxRyVLFhGdYJw4q8V2sH/Nh3KwtQ/peH95MFXyTSs/Nv7oieW9
1J4J3hSCjkqkp+2xsTf/X0DKswa1iHLAAdZREhCOJea+ESVbG0d3G+b/2JB/cWgnmhPIt/fLvsjO
hu5Whg1NOAtUakN9SBI76zqnn1HAPngc4MXKrq0QSX7kj1U0gOoq2LGuj6zSBPumLOICXEa3jR95
PjlqsHg8X7r4HTFqfYwhOng7ZhDh6SF4zXGujAcp8CUNBRvoY1vEl6/xBa1XGmV5GQZVa6ENK552
iYiaX9nxK8PJVFQBF5datOsU6gXNgwqewDQ8i1O+256I70Z8/R3UcSILbd2FFb4jbOdyh4gARJvG
UHRIXp99yJZZuaxPHMzvxgVM5HQRYEKeBRSF12MfZjkJ0LyI65h5l5J9UD0lBcfLLJ/9bXnRjLBw
F2GJaULQfm4kY5w0xIY0EHKBlk9UC7czSGlJSOma/m0TcjkJWMOSUBYIHgQQx4p0ygpZCBgUwbDG
6U5DZjGbdsG/Zw7GCbLCoPblqJmBHAQED6rQNgSYTcyrV+KNgjLMaKpSf1wWB63yPQLL013Fo8la
PpJenPUgKJvrEBkwBQEQen4WdNCxoZ4zuG2bfx34vJ4r6gIzYD2kZZvZY3VSxs9iePGze0PhxOG/
P2AWlK/2KFTdgr/s2pizSRuCKcWKdPJgtcEuaX9v71D2bP0DQBcx+tFkTGICgHJ6rGtIizyH/qPc
8/opvx8xGAfUgxZCPhDM0fJjARS3CcjysGP6QCksxSBwvHPpq59a3OUvgSoknzMp26fZj0PVatLE
57wivsSfv9kFSFpFxAqWIizK9OYYwgbTHLR2vSvuKg/KvD/VwGpU8Ai56bNqQ3Pn7mb+VB51Z3g1
LESy7fp2FHh3NeaKgh0ODAfL+WBQdzWQps5aUEYtnlCOfByd6Kf21u2g8mtltwnq6lzzSeCJUPIw
qduYIfQkrMywXY4jrX+SZc6jlLmrV2OiXG7dCrGEWu3WDpXbutxr5g+Tx5LEg1iGuLpbZ5E5CMQA
hGbcCSoqRZHIbjg5IeZeAHUYkq9oFwBt5DVGb0SzqMXAyCqwQ+S/8LwcC4hLG7t/v+egXqdDaVFE
DJV+J4hJN8LKk9buei31DNQRP6a+EQ52Z3Ty+5iEBU9pinUOI1SrIFCG6nK8EK5HhnBCorS1gC4I
JOGl7k+gidCZgtXrPdTjxpft8bHMjSyVlChDBBvKVyvmaq2QxKkGpYNPIZBPzAwNrx4e/zFzQOCP
RBoIJd+oq7oekD6LsZJpOIEleXRyzZ1UEOihEVH5IO3j9mi+lp12HOA3Q+AB8vUgRKR2rNiUcZo2
Laz7YEIzTgYJ0VhY4+twl9g+lBQ+jMOwm+8060d+0s7TZTq/ofpyb+51S7FadBRsfw9rdtefQ23m
apjFOSzxOcsijn6BkNbzNgKj5xJMfasRU/s5KjJF9ltAKDv1zj8VnnhpHX2v32XH7k1w+mN50qzU
6zHK7DZH1y7nfsXaiGt8ylxbuamQwwE+QdFgmt4a0Z1fCE6Bh9b2SFlAEtiXQdUC3plv2j95TAax
ILBUGfIQXXXIRKvREysjh20cpvcCKyh6WFFi/E1ffdSrbGpmHVHk8KfR9xbqO8D+cL8NwtoTSJb/
A0IZhhbqoORaQAicSnSZh8e0f8ZLxOo6ni41ywbXUJSBFIGPImMCKMO/1czUzSELtT0Y5oVhNRjK
BHx51EqhB8JAXrNoP0Zn3BWl8kej7Un8Wgwc18+60cMhg8cRnLT6NwqZdmxAjqCaeG0XT7kCukRZ
serwMyw/iP4zyjnmwJy+FRo9ON9MB8SEkJ+f9lX6LvCkH5iTh6o2OEckR3Q6aQFN4mAIerh7tX9p
g1tFvEtKxFvMN528xpNdDR/bi8U079XVavl95fDzXpwyY7laxT1xKwS+4TLdTOG9Jnkwy25ewdR6
ZmZDCZhUPRC0DsJdW82/r0ddBDv/Hs7ULporJRCCLG7tfHjpy6No/tieK5bLWf99auvMiVRmvYy/
LzX7sv8zKNAqnbw+46U+WN5AxvMfWBr4nOmc9AQpZVETYQPi6EhDaKnyvhcPxtDgQcRx16x1WUNR
5ixAGpr4FdalVBDenBNHCV8qI3K2J46Hsvy+Wn2h1yCZ1QLFEI+ZBH2j5EXjSnKyQUDkBvoxUKXQ
Kj1zh+qu1lyGIn/6la0T8DeGPMIqpgksCh//A0K9UOsAlVVBCJCoBROYEjmajMKSRLLC7ml7zphI
Okr7oJ0DLSC67QTsicocS7hp6qS1iH+Ox70vupDI2IZhZEnxpMO7TsH7DjIfX0mr1dqMyRTJEfIV
dq+jKFjVn2Oio9B0ri1Ta6wZUaYJMhRIXe60RnjdBl+si76erbEp6zOmVikGH1lgOZ+hA1VfZlPi
vMJZ/hRySmjDg+osDonl99XwgnAOc9jLUqMTwOV0OZpbmgDF+52JMrhC1Q9t7aMG26hfcmhAchKl
LJvEaxEGA0JKgrfJNXqvo7tmjnBa6DFuDkGB8mEDOgz/vvQaa4gIAxQzUemPbrxrmC4VTIJTF4eS
78poVAvAwNUGIECqdtsLxhzPXyBDvAaqpgIEJcvdXREbCXrNtd8+5lk5oMldzrAjttHYtrmCo67v
CNEXU1bgJqFFo5VEopXG4t4Yccijq9KKo9xuTfBKjOeunHn3JNa1AoFIVIUiEAk1H2rplFzypTEy
EPZAHJaYD2UZ7pQO2hqJ7BDps/V5vAQsr79+6FGA4PYdSZsvXh/9bBBdCwM7UKN8L1fyJe6RPa04
u4/BmbG8FSBfAmFmWCitGBCnqD9shr614YGg9ZTbybRompEj5Ni8NMN1rWtjS45Et0p/oybEEQuQ
gv0XawyKT3wDomQLHea1SaW+NFekQVAlTrqjr0aHTDOsuO52nTxB0zCw+ukSh5kjhZ/byCxbXgNT
rhzJ+AohHgCPQW510T4XKqsdD9sgLC+uw4jQSYXrnKguH7FyPyK6fRJNw5VB0L3Z98TYM7R3deat
5GIbtCNFVQEI4ySDaBCfuoZJuoGQTlxuJsFFS2bQqIt2lKT7XmoOfdLuI3V61Mq3pRJ+DnJIa0hH
OQ855ZDMsYKvHuzbaJRCluv6IwRBlgVUzLb20KY2SkrjIrAyEGvxzmDWzgTBzP/i0HHPMRcbAxU2
sJg8flCi2K2k8ufsi04PPaGy+pwiXrne8uX09IKKT0RzNRriwId/PTIyZ2kvjSX6qSK0ReBwzPZ1
gXdgPPoXRSlO49CDFqMQfDAsygVnWll+AVXckItCXmhhBbwGn8asieupwItefY+HS5/9ngd7bHbj
wNmKrHkF8RtUNnSUrip0H3kkjUKQyHi6a8ZL2Rzi+K2JPpLyrRM//IftbcFI76EQnoBaA02GINv+
InVY7Yt4yLulbRczipBy1+8m5LSGHVrkJHVnSDtDDnGNewHrLweXdeNY41I3jjFJFEHs0Z0ukt3n
aN9DvaLeGT8fhGeI0EWNWz9zvAxz9VT0x5sIUeA/yr1pc4psjNzh6ptCmlC9JaKlSL/E+EfI63Vh
bT/0bP6DRPmzVB0KI1qQcM8D+aZVir+GZGFN5kwhy9escajNEIy6MhoLTt6iUlba91Zq5UflvkVE
3qkulW/zSPQ4I6MrQfwh/p85jBARaf1zXbwUCTp5M55VMhcLTy70gkCFAvry11ttbvSiJ8WI4BWk
baW99LQrbAKBhLP0M3ic7dirLiUelxaPdZF1FCE6+Q+ufI3bpr7QFsYAq2zeg/7QB6fA3G0vm7z8
jW8+bIVBuRHIFCtFIgCj36WyJT9XR98ZD8ahQX9S8SQNTm6DF8VSneBXat+gaN7+b56161FSew/q
6YIipJjdWZYvyQwCn2y2NRR0oEu2r3jKj4zLowJucgiPIqOI6jNa5i4Sw0boihK9dHM6WlHagu9u
EhCQjH4nYXqa9LB0wKuRu2I+BE6lD/Wf7Sn/vqoKLlBoyUJHP+N6VUyjXKYtPkCq+uD/cfZl3XXq
2Lp/pcZ+py6ikeCMU+eBZjVe7u3YiV8YieOAaCVAAvHr77dyqvZ2yLpet+phP2Q7zgShZmrOr4kC
N+zSzEzfMms4p9D0+859jASRUAimwwp9rbXvzbIrRw+dj9DLntta44YNZ6v0CCqcUV337F5Gvc/O
cc9+Xy6/hl3tOGUnuswlCCshp+nplLPEq+BS3Ga4gZyZv79v3L/GWu06gIMOfgknrZgPLKpbfFCx
+08+15+D+JMG/u5IEr2whhJxYh5c02KEYd2hr759HOP3neyXt1jTSANlh0s2/mxR/eC9FfHCiTo7
vxmlPnPz/D1lQSQChDVuvuiKrWEsnWOqWnl4mwry+UzN8FXGpSJ8WlzYovPqtulFZAZ5Jlc5F/X4
/u/G0Ka88DNvwIwoL6baTgS9hIhWZGC+cISziU0xNmcmxslJ+O5FVwesXUzMhgQA2InaSURHIk7U
Q9XKxPateOzq7X/wBd+FW815eDBotLQQrvZN5GZ7qu8g4x+758RATs4UZItgbwMzgr7DryM5ma4l
xijwOsPuUGQM9eAmtQSQrPCD+viVTo7gu1CrV2poFWr/6PRCgNMNvtJ5x6sZDcA27mnxn3wtCKmQ
YwMVqeZqGSsnmETTYgH4LqQ2TfeVFfWFdJwiabCge28+s6hPJJpYB38FXMvc+8xCycfGvuEQe28L
gLn4cBhye9+qz9CeuqE+BfIH0xT9I6bq/cdDe/IIQOkHDsvQ8kdp+tevKOca1wSJr1iDzFRKN8qW
b5l/zjLy5Fx5F2X1AbvGwb28RBS74Iml9N4uyo0CIqH2z11GTp6qkKkDnwK3WjhXrW6awSCmPm8Q
CzQ0R8MIDfXPEnCIPBG9hxJXMudu5J1rnJ4cRxRd4a+Mg/y3s9xRVDb1BJkfaeB3QiegtXARo9Z4
hkdxcv/6K87aptYU1pQ1FlSfuioE8/1laFPcVCIdbMtMx37/Ctpa+vEUOX6cX/MyTNB3IVc5J1Lp
Fhg+hKzxwVDNwnmtIXMoX0rSRjY9s0Gfi7bKNJdAALEUYCC9KXKyh9y6p+FV4T0UbZp7Z24K5wZz
lXFOtKVeC6w4NPFkulgJIIrjgmTkqYVA2UySCuTuj8fyXMRVhlkJCxAmJHLA95eb0ddJGebptJAk
x8rO5uZTzecbqs4pxJzMTd59wtWaIC3hOugQNu9Bb5V1UnhnceInPxxSSfS7IbbtrkXgnRa2B4xD
XYNblwVcHOTncTi4eUKcXdlFfQvtps2ywHmlvAvgPUyhgOgfmNrDMBFNizMnxsnl+O5hVuPc82bQ
psYLa3rfKJOK6oAi45kgJ0f1XZDVqNbuVPqTxBtX1YXbz6k0Y/LxdDm5b6L2SY4OgOQ37QSGT1WP
GgIUFoaQ6O8DIM12GwWSnpmXJ8frXaDjg7xLiyrPzUQpf6qHQIVFl3HuPhF6Zu/6PcixQoQqFchF
UCpa55Y9HLdqdlSsq70ptjTfdsrbdOE5FtPvn+XXMKsdxGI8dysX3x4kJ522ATQ3DZph//an+TXK
au+wfKiu6xEvEyxOAsZ4X/NIZt8m/+XfnQLHODAb/qnyytaI4wAMk7KmyH28EdKFgbeDobSI3Gnc
TtQ5ZzXz+/aEYA7ugphsKHWvzUWdoFrE7EGIT4kxKsyDW8YBSwoLhlMlKDstVu2ZiXfyY72LuPpY
TeHSKod7BAipyzUb+ggN0jPQlZPTLgBvGPQVtNjC1dzWbO4YNP+wiNz6W9tO3nPlsWybVeivffyt
fs9TPXivQAr42DKEWOgqmaqFtczEQP+srLoLp9jp0b32BieSX876yJ+i5aDYiua7D60O6qwXkxo6
BzZQFGmjicnnjf0wR85dF4sDTUIQSAAzzWP1jZxDe/7UK/w1G8A7vou7+mAEV7PAUB86KNFjcFFf
LrdDutzozR2BPyCD+na7VfjfLI/C6NFP51g/D1sLhkl+2qfjrnwCGSOykzDuLtECTKdn9/vHH+FE
HenXJ1ytzKDreiWglh+zm2JbPIpnlgJxnoQpnuAgYIEyRstFEDn3bXRRbN1I+2emwe8n4a8PcJzz
7zbTBVr6Ss14AA7F/P6Z0EdS7iFNY9zzkqMn0t1fg60OIW47eWctCObUCfGuXPizWjyyg43uN5l4
6LN0EWe2pJPT/N0UWC0oM0EkkXNMPb/WkQsr5YWlFLmhznbs3Al4aixdCkvqEI0FoJpXyWduB5nu
LIYlBVSk5UZHpp3REk0inaj+0Dx/PHlO3MY8+3281fRuOfMEbEzhoVR9Gr2otq8b8YLbXxx2Vxba
ffMmUPEQnjlMTu27qAUGDFzwMPgNSjGL2SqqGt5QyP6ycm/xMKrzlBRhVImdY38K/n3MoHdsFbnH
yiNUT35D0fJhqYxEwLHaTP0L657m7Mw6PEUmfh9jXa6SviMc4IJxcvX9w9IuiVJfIV/04jXQCDXk
lgjvIHzIUAbTVlK4Cy7PIOOfWYsnWsi/vOl6nyxrXuAx8KYg18fC/yaz9q6Zuw3J2pg7T8uU4ypz
aR3VF7SKlrk+Q+U4tVjejfTP3erdZlB1xG/CFqNAdZhKIaLFe17IpV/esvkMC+HULHofarXxda0W
kg14VRvVzl7AtJklrvruDhsk29WwY/rMyXpy83kfcbXTdbBxY8OCiJV5LOV2bn5y4CwmklF/Ghjk
6EEDs//9Suuvn3S15c09EpLlGHVmnzroRHnncq5zA7na4IKGQBtBIMDQLnAq9YbImnQEA7JL7Xap
62ZPLWyLlta//3j3ObXZvR/OVf5gDZkQgKRjG3ABnZ8fvGqM2MhiUbyV5Z7/+1WZ4ziiRgJIDhTM
16nlMsoSxl2YmnnzYxrRJYMIbZg05NPHb3Uq/3ofZjVJoMCpCTuugHEpd9lgrrzRS23YFXwc5vhR
1onJ+zCrWeHzMbcHF2Hs4b6djoeSu2kFcE3nNFX+H1vKX+O2mh6uzEyZH332+kJA3RVNRv5Ml8Rh
W3eKF39zvML78VLAsucc5fzk+QQBdQIbBvSlg7X6VjAPpFu8HNBltFPfmsqbt4BTlPtWwI0zUk2m
7y3hDc+L9mSie9VdeL6Y0r48K2FwcmM70q6OwDX0r46T+d3G5tbQ/2I9DOYa7SVF+SiA6sAtwfNS
xs+0Cn72An77tu9iHRfsu1hg9WleDXhr1quETwtiIthSfpIVjfvwS+OaBK95GP1qKx36hYkCcpRA
DM7Tpa1/WEGzwfTf1/YrTKVil4Rbd7a2Jc/uZV8exqGL69DZfzwfz43Paje2ClFVQYVntuy3ud1P
/UZYhw5F3LPWDucirRYY1KNc4I8QKQjzuGNpKx47+3Mui7QT1Znz9OTW+O5LrFZZjgKWpwS+eltv
xv7BUrH0TNxSKBL6PLbUM+FPH4/j6UPmXcjVckP2YrGFYrn5cK3395ZKbS+yShpnfaLVXWhQXzrX
CT6dvLwLutqKQ5lBioRhTF1xxxRmk3+oh+d6IelA8k3bw3j9WDK8M0HUhxfVOZ7xzyr17zMeegto
DoPo9JsSi2syNozwiPTJJQ68eKIq8ordUl5jmYv+JciBhp7vyRzT6XEKL6j9zNQ5ZtdPRPJHT7Ea
eq8ySkwOnoLd3NAvcLrf9km5h+s9bNLiEdlbBMHyfRe/Qj4o+oF2ob2pEmtTp2FyDoFw8myEg/m/
BmT1QYiEdSt2HFBiLXimO9MLihg8gvB1omy5970hmZXPoo/n3sm7JEB/f0ZdbXJ1DsWSgSAqFH6i
dgOBxbeX8JpH2fcC18gWb328TtKoBxRyg7m5m89duE+enu+eYLX1caepurrAE1RQmJaYCEXSiXPI
zhP27UgF/ooSrmCzHQrgZQ2dVriFDk2qds6Ww036W59A/TByv5s4T8VzZkVBwiHWrdMRtkbTF/f+
lcR80+3reEqq5PwiPL2z/Tn863qUggpXoI+Plc8kLJHTUn+TVQWJu7yfP1k6IPekmFo4YE/FeDEo
XoBX3nD15pHSg5FfZsJvoE2VBz2Q8Moem2CM8jb0zN0yZ+OXTldQFdIDFFs084d7xw/VxhTlUGyc
qYIjcYib7chnCz5cQoQqKgqZ5WkT1PIiL/1xByU399AxiaqstMjdbCv6gOoDR7EWRiC7rBDBczNM
2UXV5yaHYXsG2wIlUPF2p+W6ZWG9La053A6QjU8l8InRFKj2EqpS4AmXfp+Yph8/1Z2ZLjIaFvHs
yA4V9DBor+rAC286r2dfAZULrhq1CAV+WeCUAMFqRjeZ7wH0VMzVxs+YnbQwKIpmbnlAeA/uF2go
qtsOU7tJwjkX6EMvbQJvp+LRKjX4d0UT3I61NqAZer0aIrosZDeKwG9jZzT01cYAHgqZA+QYMGXn
cPMUthuBCDzvIGab7X2rZhO2aTleqDDsn4JFm0dQluVtMM/FzWDn1UWgK7KXKH6m9aTtH1w6+g7V
G/uLHp1wr9sC/2IW9M1GGCZNvBgy7ns0oy7yyrPv7GzK3QTdqeCTtvV4VUhDRSKl3X7PFmZtsoKq
LM6Bp9iRoBENDt669y5UaQiNnGIM2w1KWZ6K+izzGzSbQJ2N0A4CqjcoHXJv5iG/8zKnQHFS1Nn1
EFLnFhf1wo2oDJoX1ufZEHUlCNcY+N4KokqycGd7rXdrZxU82BvXugLlA4BTYQdl2tPM/KADhVjM
Urbj9sxedSyFfLBZh6vShQelSLeysVicK36PXPClTG4rYKhe24hvnZtuz5Pn6cD2ZlNEZ1ngP2/z
H0VfpTtNMXShPu6UwfabQlFtVzxM0P+4g0z9lyUN0vIOzBB2yW6ya3bcN6szW/XJxASiwh71PTRh
1+0nU2NZe9BVxfTsvGg08op6kDDO1PS1KYPXqleXrMVH87tzCjenc/IQhVgsOdBT1mc1ly6D3XID
fh+BQrM7VJDtCr9WhfQ2vatxMlALSaeFsqxdSx5ZBIWkrmvPFBqOZ/FvH+DdU6zOajb2XWCj7xWj
J3WdWfPWs/ZLAxHLKfl4op3clN8FWp3EGo5EFpprkI2QCuVeBQ0xUWaXvm19UTwAR+vcEXgyAzya
wh1hagCQry89Vl2F/uzBX3qcDi5OHBMkPXsg2JvHHFebRM9XJUv//bcEAjg4ypDiv7WXiTcaR9UG
Me3+W8twzvvPtIcAnXr2zyFpTr8fKnGA4AdQSV9fxPOC2ePQY0Sp/ZjPsTsf/PoKp04SAKzGvA2X
CSfkzAueSixAnycuerVASaybFTrkudAjfJix80e+Kg/FyFOB6/nH43gyDHTZjwJ7CLTGUefKNFJn
SKS7ZddDgo1aV8744+MYxwvOeuqDzvtnjNUFCHdfGBc6iJEzATm5ftR7eBVnZwbs1AJ7H+X4pu8v
ocaAXUMQRYP9Ai22aNJVPDlJP+dnLlmnJ8SR24OWOVp/a7YEp60oLQuhgEBPlwlpNs6QQMJnYej2
vhxp1EJrquiDxBPuueV26ouBDwZGkXfsZf28mrx7T9yOc7hbjNBzABCCA3Ru08jN9e7jb3Zqv8aK
/vMVV9vVQsJKyQkXycq6xGJLXFN9BofsU2nVLyA2xdD0j8R4rkN3emQh3IyGmXPsna3Sab/CbUFQ
LGsBgUM3qshWhxvPAeI3pvCXliRizTnW76kBBfgCovNQrUCvbrVhespYrYN7RBy69z7mS2Mi6u4/
Hs6TMQBYgygXoMRosv86OedGLmEn8F41zQ/S2Tpa7IR4+zjIyZMOviZ/RlkttHIM+nqcEIV3NSAs
BY6x6l5m883gBTHJeh03fZ94eoLVkf8Y9u0566dTZ8/7BzgOw7u5mQnwkbsGWcZYmc90Rvlt4a+W
K3a2AoB4PHcBPrnk373vapL6oAJPOsP7ttDn0098fh75k1ZnlgI5dbcFdAzVvKPS92/syKwpGtIp
5C6LglKRHXxvHJP60Ipwh/xSe6/AnkeQNysj5fILz4G3SwMbiFYOEyiwYBCL+bsIyBXnPAJB70xe
cebh1ozKltGR5xmGfFoiyQ9LsFVdHIKvWtpl0p9j+56ex6DagY7CYFi6msdOOA5ZfhyKNjCRaEnS
W93ea9szxeKTuw/9K8xqIs8emeDcgzDgLY7iRi1lYrxNUAex6XblgqrxkH68ds692GrmmpFkstCI
aINTMAZ5HQUAHXfjLM8kwucCreZsXlDhkeE4guxT5V/P+YT07Jzb0MnxA7jyCOcH9nfNpIMfn+Bk
QLKZAfYyVM9TeZ2bMhmyrwvf4oCKBlzFPh7Ak2sRkocgEFKQ59dJYC2UopnTYe8BAUsG22nYeuGV
UWTzcZyT4wc0rA+jXDvAAfXrFlMh8YOdHOL4QE0v3r5AzU9ZVfpxlJMb2bsoq6/UBLi5lwsGUPri
sh1MvclH6wsboWPuOOquy0t6JuIJ6x8PZNq/zvVVyHkMq4l2Gjc063VUkWSXBZpnAZQIYG8e+dAk
YQ+0T6Di6hQvuZwjv2NnwJ2nvuH7R1idhLNb1HVZ4BGgWZPYhb+pvHvjzbe9+t/O5P95nf8rf+tu
/zf5G/7nv/Hn106YnueQ8/31j/9zI97av93WX1/fhv8+/uKff3H197Zv3fXX5ve/9Mvv4B//Z/Dk
6/j1lz+k7chHc6feenP/Nqh6/Pnv4zGPf/P/94d/e/v5rzwa8faPP1471Y7Hfy3nXfvHP3+0//6P
PyCy9W6aHf/9f/7w+AL/+ONgUEaCcPPX33/p7esw/uOPwP47lMd8kIoxtQE48LDvTW/Hn9Dw77jl
hHC1ACEDGtzHxKjtoJL8jz88Fz+icFfC7/zrRwPw2viRG/4dgjbQgQGnB4Q0yDT88a+X/+Ub/fXN
/ga1ntuOt+OA3wb6AIvrr0yehtCUgZczAE3woCMOMIK/Lj4kSpUQFIXuoe9BoWF8WVKe1dY2U46z
c8XgA4NWe9b1PC5qBx/Nac8Y98HkldZuMq04TL2uv9fCsW7qfOC3JKseaEGAbBSeJdOxlGQ/1s6E
CgVV41VZVv0POS+kjqqeZIkPtZE3rWHyHIHOYG2Uajzo7xuGTGMocJdvZgkhw9l9koERdtSJjKOR
37Y1xP54CT3UrPU+w5s3eyUytC5KHYDGwgcP1wVfW9lN2xAo2FAffWVt91HT5TubQARO1fU16+Br
EHWj7zwLXnpvhPN8O0xFu7Gdpts7czjv5cwA4aUFVinIgPSuKZgbhdxZ0r5hw3PB4TXpczv4HNDp
hw5FryKua+RHQJ6MSeXmdgschl08+qytL+zOtbtohEfk0MCfsmd1FrmozpliYaBqGYcn+dLuvHH8
xnunjPJaLAkmYJH0bsk3rAOSfqCA8rPy0nYNCme1Tgve6KiEdvtovQ4S4rgBhA6lX6sXqw4t6FrA
PjsQDRTqpvxlsHBG8eWKQEy1p2/TONqg5qD4lokXSK9/FiOYJZYDh3TaoApZOEuUKw63+xa67DM4
3Esr86j15xkN3/4bqpBxoSjqkJBfgEJ+/YUf6VhLH0CvuuBXvnD71F+6uGqbQw8B9gdWSfPkjWqP
GkPaovaX5cuONi5GcUo92+xqWpHYDvhFQXOYZLb592kaE12GPK5UBoVH+ULKMi1MtR1ApQWdCMIW
lgEDAEaybVwHb5CIiGAgeqecoduNgf9ViRCUOy+I6BD6kd00XgxQQYj2rdlVU/EZ1olPhU95DXFv
TMMIxVhIq7gpLXAxKstm2nt0QAaI9aV2RxZhOlFUaueeLSZGN9h5FRCWRZUvC03UALPJ9Z01Uiuu
JndbOoPahyFPIAcyRBBQ4ElXo63aGNKnpVNjQniNKbaoiQaPg13zdNEOi6hX3S9O0WwIkNVPnpzK
17rAzdCfwDq3ZWkdwt5RGwvFZgjZ99w9TL6659TNoSHnBiloYHpTWqNwoqqBt13r+ldT7z3QyTGf
IWczb+dp3vMQtQjToYzmU3R1Mj5eBw6W2DI02ZPK3eZ59O/9wmRb1o/lNq9p+KBrWDsczWJN0gS8
vxX4CQDfk9y7XgWCodWgDQu8cf9poXNUatUknt1CY6Ah6GFSoS76kpAfDOqh+9LOYmUzteuCIb+x
C+gbdSO6/AStuCEaq/JO4P544XgduNJT6H61WNnCB2g+zA65dJTf7qqhuZ9yUsMTMTT7bJD0KrQh
TuNnYle32ELY3F/5sMrNo3K0P7W9stCzkMNXH2LuaMKAZjFCQT5kieMq3AjC6942487XbGdlWSLD
/LoyVo5V0nZpUAlU9eubum1+DFYB8dNcIk3HrPL1sddhT59KM9uxkAm2HLPHk85XU9g9HwHREA8p
b+pSfoFqKlrqvb4YJv5AFAYyB1WtFDoGj/GiMAG4SG0KrbyFZXczcr3azOi2sBRKQ0+m7nxYykzZ
tUE3kpfFC5/zEH2qoIuaWjzxUicurWEt375ZhfTLqOC0ugrnZdnVRm750QY01MCshvYXSmV+KBU/
yiaALzcRLHcGCw+CKt9oW1dZU5JLHbbOweq7IRnhhQRWyjZblJs09nK8/kJhjzbRrPPmCrrQaWfx
xDgWgCC0aLaWR5IpqFhiLzX4JQFYCTVaGqMtInQ0ip1tP1rjwHdE2Qt2Aw5c//JZ2JZMWjRMtrKB
OPJg/M82V8+0rbaG1SJBSa/BB0NGX9sQNfcqfrBaukRQPf9SyeGLsUYJKJFjktrPr8sAaruu0ajz
cW/YTVN+7zbG7MCFlDcLyw9dVaVFgZtVDsTgo+DDc1NW4pL5PRpMn63uuCFmajuMQgPnaS5mm22z
TqckCK6ssond3sIxE9KbUgsfiFOnBUIqRyvJmI2gqrz2tBovGoklFFYvTj1xrDmZ9kKbpMrE+GKc
po68gPxwa+O+zBbaJXbn76n0K4Br9OfwiJ0rK/8laIo0sDI7GlVrfxb00HuDdTPTxmACF+LeJ9sp
bC/o+GMI5+EJqwMbIafmemZOl/TQWNhW5bBng59v/QGuwHaY4WyT16jw3y64T0C5J/vUhe4nFlbo
Owt/Thy/GpJSu+w5s6fDMlQmIjx/LibrQOc2zTx3giCL1BAjV/qiQv96MwjpwBud+5+afvZu3RFY
3KWH1YdX+lFmZUOKAtRmMk4V99X4WaJ54+AiPXpb0Br3mtK08Orx+PGu8oyhuh9OJnb4MnlxvsCE
qAO2jktGwEqEK2o9BHHFAaQqOJzJfLtU0Dxpqmjo2DYQ4hlIk+myLet7d+JoaRr3QJ1h3A6m+1YJ
+aLCKZEazUINAEk0F9WyKfIevcI6ch33xligleVVbTZjVmyBvkMzySc/xirYux0KMoUwRcqo9hAr
SEqqjnoEDUmyitxJ2TVxSywdyVJ+EqTckRwXgXaQ7KoTzEH27zibbgYbp+hrlXS9tmG6Uhhw4Els
za1zn9uyvcymmUf5OB7ve7TdLbMtnqQrl21RqJQKAy3pCb5dBds5TR91C4oZQqswFkO5cScvzSED
kaKX74F9u4Q3Fc2TrpkA1gr1BfWaFJo/IJpZ1bLrSLOFZAtFf9DfLAWNLCCaovpodEglmaJKe2Y7
5Nl27tHMy7spghX3kHij/SxQ0gb3SG6dDo054xKw8nAyOYG49jz+mKkFZEAjrqxQYwhzJWPX8+HI
rq0cDdRRpJqG2MJBGwDAcdy1C7i6sCRHiX6840VN0BFuO5ziNRjlfRAFwMMUXlanHbnJgrxKVYn8
gYXZvq54FrsDduNahpHJFkheDPZDb82X1K8Y2kHkGhhuOEfAWvFS5BnSrMp+7sgM1YqZzZCetWFy
7pojAc42MMVB1qTYNedFFPBwF2RzvmcTkoVJAY0imH7MWhxZzdS8aGT7+8HSftTo4r4unJQtyjtA
tamQkcVGdD0LME1FAayjh8tw0tYDec5z0F/nrn/Cmtmh4ZXopnYS0k/lW2n744YXnO18r8wSagCN
KbjzTbGuu18KeTcQDJtXTSwdkGGRMChx/mLzZQwmLA9ISKe4z9BPhjIdzBnots2LH52lyJ3VODjJ
dHs11nK/tG00eRlwFuhVH9OeOrZHy2zspu43ZA70ZmrnvVU0b3RRY6qKcOcs6qUZneAA9mqfzrgv
bNxwLr5O8KXdQAuZbNq6g0eTI6jeUQec9kjYy8vgcJBbijnbgjU0Hvhom0u4izRIijGtlqAln0JJ
X93MGbbSH+1oITBz9peWwznOnjFF4LD5YPeZW0Ru2JobqfsvvmzmKRFVTV48XKIjn8NXC+Umccuh
7b8r6bJFArYfiXxgzFxybqzU06V8aDhECqBy7n9XZdHFfee3l1YVLrHOSZnAeKVLB5HLSNbDsvMN
QedmlM7bWDYZyPJhP1z4tLswmvwYAveVLJ1KpMgPUDxPsky++HDWu0UvW6R+N7BtE7rdrvZ/gMfW
xIXn3gaBgaSnHcDfpPF2ftc9Nce7CWiS6NcOLXgTaoQ4h+d8K4ZmF+bzcoUkcQvvq5RBHAuui1xF
WUUPrWUDKOWHDXS5JAS6mK1jza/pkaraNu5b0cPtCHfE3ezxfm8HlndrKT8q6lsdusWVJRpoQ7C6
vCur0YudAvPfN/cBdx8VhhveaDb+Ey+B/TXk0D5j6jtBafi2Vn4Xyco8LeXwrQ/K+yF3rwlACpjr
ZL7NmGxRMHVweIkewoisRdLhoUudmbzNo6ly5oMh/nQByabidgnUcpO3eknJmBcHPw/dXcmOonWs
k0kfNPa1mshGTvJHBtxdTdqrZuEiCuDzmlc9MjWc57lapsTr4eSEGG6a10V3Nals+uxmgRXXhaUf
cW/0cL7yMMZFVv3gTGWPWZeTe1+303eXizqGZ9d07QjbAVaB0Ppb3mfOJcyplUhbYBxSI7lC5qXF
58IoCSaw475yX/eH2p0ZLAyRvmhh3UHrw9kvvNp0cC7b5OpYTxY/qLCiATLFcB/FJ6ic+qmwgYav
0CDEriG+eATKh1a2JH5GcNb1UGtoSpElOlS+Bb27Ze/mwdYcrY8IriZJIwyP0b/ajBB42EF0XF9W
pdgrXZYxVp261nYuNt6EAiGKTElWYvdsM0V2jA+vo7eUUUtUAhXdJVIAvVmy/LRwMsWj6woZqWGy
rxZNruuO702FIqCwGnrh57kAgiOPnRA1XcgFpDmTY+IDn3oF4M6VUy+bYHLQgZlMKvPlSwt7Xrjr
WFTehGCCXXh0SsXkes/BVD7AmaPZe6qC3Ewwkf3UmG9NgXUY5UP7vcr6B1/OGyZdHNYli3L8Krwt
0Ni3Ku+ag946hftS7Swws7pqT636irdib3zqfJ1Cx0/9gjyjd7dzC32NK+oSL3X/1jchpMyxU47O
8WKJQkC7EPBNWJKHxKQTYfllxTJ66DqIQ+IKKhPV9i54KkNadKqIC7nANK0p5niwW1hBAbG78SGd
XBtx08HPtsZoPgBAhc/n0B0MRVq0ZJt9S5uD7SOLmRZ/vsgKy497y86efce2Ij3NKISiWEfSzj3y
vsfRvZ1N4MZE58GFO0JTColzeFUq3DSrzpXbMTN3A3On73AvohCt8btkFiF5CFuKxGA63hForgzf
TE4HsyNB5ohMTfYQhqK1UU5mdYrqlb6cpSMem1GNlzb8HuFXnk98UzWsuHcySUEWKaYNbpPddgqr
dh+AUrqruiVLlCZBBgDPpF6HYknB+XdgOFR9rS0JWYMhByy6Jwxw/mzUD6JfgkNOaL/37RFJiltv
nKKA+afy64Mx1bPr69tRAHtUK0Ou0A7qHyQToAEUSHqxhqOwJ7hwzHYVpBabwoOv5YVW+QTEj7/s
q7kTW8t0Oj7qH2zsOZBRPgEimxncuJ2us7aK2vq7VyKnSUUdRGx2X3IXp6qsMd5IAnBzhe/LM61r
pJuSViIRdQhtdt6+zFm+DTMvagMAAjuIEzLa57iQc4Iru7JjyKF2G0UAgpKelV808xwm/5e5L+ly
3NbS/Ct1em1UcwKHLUXNUiikGDIyNjyZEZkkQIIESIIA+Ov7k11d5Zf9/Nxdq/Yi7JODTFIgcO83
3Spqgy1ZRPrqlPtSWxRqbRv3O4NKrKAhXu5Mk3d7n4AqZPDcu+k4BQ08fQOAGYcAhdiV/TlY8GbC
QXqAb4sUneUcLT/B+zRDd+VkzF5GbGrpACKSVV171tXnHIc4jKq5W/c67fYeVwhkSO45CU3w4mkZ
FVjXCAZNKYyMGXV7D4o9M+IgqEMbrIgMWvxZ5C/kE8+2fjk2KN+i7tT7/dtYI80Huj0PXYdGSoav
wu3i5CnAcRPwbM67SATYTbKHPvYQXcDEd9t6YtMBzF17FQopnjQHMmYhaDYNZwdlZ2nIRwWvEMKQ
fui22XhN9ZxIXr8OGW0KTK30VzQWBnkZLLh6tnpsPZq9plDH4BtozR0FE7kjAS16W5PP3idIVkzp
S5JYP8ewsHDde8mm4ukRswY2kLZlBSp6BxqqOQoMllxljKPWqaonfw4uordn1tb1Wo/+DXVqnUuf
ekcZp69qBE5pGdrisDqVmF4oqogVTKaPSRK/qdHeOIZ64eR/0NO4tmO8oaovZBDtxhgvcuD6HKrB
VbQ0uwRa4rIdeJ0nsYWQIvBuicIcE2qAgMUdh+QYBwVe8Rr9bIgSrbLVKVNV/a2MLKDDSVqMVG9Z
9bWqtSsMJhXlgFaqzRiOqMkgv1wtMWV5u9z8sSLfSpAB5wWRnjX+46CMB69xSV594KM/EJQDnkyL
A53wNwZZdysVhjXkn58Ccnq0gQhNAENTLfMm5gbeTt2+aj7vAMh0P6J6wuWVFUabkrbatF206SbS
PbOhmleWp0iDamK2ZpnGKRKE04OlNlkpzATGlBr7LAUwym4c5i+4xX7fh9EbMF5cXQfFoUhouyKm
77YlSMxNMKT1j86ZWwcQAmFGOMCSGepDPBGIEdEAjQEAhWmZn40EUOUNaAcancxFrxGQyGZAm+DS
qk3tukuI7xsIlbsFYQxgsB7n7d2s0HTDJ5CYeu23DpYuOs1rZCqpFe18wMCmmd8VtsMcu80zHaJ9
PHY3nsgr5Jtyt0A6eQ0afMuZi74IZx9JCaxmZpoUtQnL7WA9UyCeU9y0YMGNmfv22bFtZMqvvazO
Gus3b0Ny02UdHGH3qq/JMh2mBOYWwt3eLEjLMCVZZa6HTbOySG1i0D16olvX/nwYZhhk8Fq/EOic
vktDR4BULXC+EGBrpLNTjASOi+lQtS/dsJNEftdLuep6vQUpnmyWEudnkCGtaVlyKdg78OOXLrQ/
scU3OTos9QDnW5GCLjcyGk5gP5KC+tJeuwCzlcFdqxUimBROL0nUigFHgWYssztoQaYdARbMsmFC
h+nMoxI9pMJ8QkaMEegkzITR3rLfG3MA436gNZ0RHQP5ns68FhrfBVURNvu8KgE2NeWpTsOmSChf
UTIuxeyrd6I6tRbU7lHSEmQddtEBdzg/lOie6Qi0egjKeytkUmh8lgqdSn9rpwX6atMRVOjKvBAM
VT5m/XLA8MXm2KeiekChOAJebl5qAxixpsFcZJlNnscBy4ZAUdM007AZl3TH5ux9MW31iKDLbano
g8qieUXUcnRN8K1OpsfAuZ8ZqlzLlmzdifKgwNAgIg0wRgz4+WdX+tdx8I8TIM3Mk/WKTuVGiSqE
OuFnpJOsKAmeK/r1sQhH7zZF0Jouxtu4bGIbL/bbNW9Qi83BlHvjUB4jT7WXBPrgYlRh94kZLlfo
HW5TVa3i2Lgi4z4qdjfJMZe0bgrmRecYIdxbVwXwXEzYnqKmS9e9Gk5DIqMtBWe7Z4Zghxh7ulJl
sKswhy8p++XSdHjsOFShUkcG9JR8nZIehKsyJRzFZlXC0NsmwM5j1KFPcUrkY1WTcK1KNDBC1PrS
DuzoRfIOdKGT4d0d9QoQHyf0UxskDyVKTdsDJEcdpcHBtDvEGvVbWY6HLrEC5zmQuwY7k6evSXyp
fRhdfYifN12iVJ713OZRFT4SNYhjprNlEzMgIKpL1gx1cUBGuw5MsBwiH4UYWI14Q/D5xTSMmyjU
5zEje/SoQFmo+9GF/Ec4IJy4DZorzst2L2S1lf1QMKRR71LkKJvwNa0D7ydwtQZtQ9qs0fyxH6km
X0uUQfmg/Gg/1PCLjqUPo/OMiqFhW9OSK6GV3IZc7afGhzRjmTGjRSZ7yy/wS+9C3Z9SaJsLCox9
mjw/J5jLlQufdVtZ86qYfHYeENZ+wS4O8UPj1buAzpCNAvzb+V3FvC0Ge48And46HlQHDRAHy9CG
LxIdfF6H/BgjI2LVqgWjoxV4iGlSJ7QXH3EbPlUMhBoe69Mcp7C9PfldXTQVlzl44+lW+9O8ApnG
1oOTBRTliFys67EwKGzq3qCk0rz8JqBrXzs5I8glw0KDgGza+Rms2MTY4VXbtgUuZiL15Dmtn0Gh
niTXFwyST36gvbwpsfhnPRkmHiCAGFHK0Zp/YxiY3KN0snc20/XVqavi8uZkH4Nlh1vBlXTBJmW7
MF8QnrMt71QBoqTIba7UYzJ6H1Hr2rXlQgDsn3dgCmC0V9ET7Kn31LUF26fe0gxq9rxP6DeCUdpJ
ifGi/intMAtRpGRvVYvuZOhAAM2Nl6FPst9l7ZZ1aZe3YOncdhrEDeAs9gINDJfNwMJqdfMDWIel
EI8Y7LQLG2ClJkxW6ZR660aGu6x5YVwWQMZu2BPJalRuXo1V9dwFeHcst+2q8ed5HaTTJ0vLCb1e
2LzSOELDOvPNrJvCmxCMMQbiirYPdi7fguJFCL4i/LHhVBeY0vI0N5FCygAMKKXY2LnfEelnKy+b
Lw49EFrfYNW3DYyXvATrUS0fKcq2Q9V++NNwn2k3ULlqrQF54skHNzZkS4ggD26im3lhZ9XZbBcZ
kAkR6as+B1imc67ndN8MmFwZl8sD8+Zh29sIv34fks7KDPZ8FFG5wC4nKNTW6fjF8wDc+Y7SFRnT
Zw1TSO6iGPJdztyVjXGzZaI0+ZgN9FAvdjX4UfbqhQoeaRxoqyacN33yKPVwmPvgOoHxzXHkYFAy
4L3cX2YokzSGnwy+ODdl9iDT4AIBZbDCmPNiQUMkZ0zlHXVZmBBC89pbdr4JpwJxWl0+DyW0ZQEg
qqVegCQg5TQHdRI+lQjJLiAMOdQVQhfnBP7tyGNFE/lndPcwRvTxLkYPg/0GUu+0cv4p7MKfYgwA
WVhUKG0HTiTONqXuy6jI0qXehwFtUQJpNW5mo+ttjyIxylligs2QNtEuG6y/70oUOqCfSofoRXCE
hS/a5nHikhSp4sELCNgjop43sfVXY8IfcWTuRshpsEiEPfW6cg3gkgRmGMwuwOvviLdFL4Lbjbq1
6Dz5NaA6eKKVeJvlYh6pZ5ksRJSO66YfeLWaKp9uWTabXM0S3gyIscqcYxrYlXB2qRFYiaYhmApu
o+CxNNK9DxCVfhtl6R1TIl6B2MoCJSpZ1QgcOoasrsE9wZw1L/UNrlxe2Lj8FpDowUdxYro3fLOr
DEmThnb1mhskqAFVygnTLxxHmwn42kscEBlBd6g0T4u6UwL6QOAkrjLR5+XYAR819iLL9uZGK29K
ewA0BNqlyW77BiBESyE4WHII877GOJeQOvnYLvaSuQYDaTWkZhgUXX3o8JuOFWhl1iD1NUQKjj99
0OjBopyaabJRbrmmEugA5+FBDNmyy5D6ktdqPqcxQ7F6YE2yqcPxTLk8Wi3WwiH3gwHhurE++Ex9
Zc7E8qb4/ZIb95ktbTHDodcO6E+XfsCOpM1jWbY1tvJ5JeEYmEn9IU3/pYp3nZu3/t1aI9G5Cj/4
WmaqLmRm9ouD3hTtnck2LR4D6IcOfZ5/n34wg6DwyLRq4HrIml5tuxDbGIKgwM62MAgTcxuUXBMV
PbTWvosoAo4NJc0gmwObEKK39DduyvQQlTrLoyU8UInnYVwZHocQJEevLnIB1fg71CpghMrrjD5G
ioJu0lysO6R5Fgkm2SCyV2FrzViYC5bqV9eZrIgNTLq5KLtX4yHQv6RwhAR+cmR0Olvd7dK4/TA0
vELxjBRn1ZFjR1NwU02Kzn6E76CerYMJlB2mBWBiooYBHq0OBSesCZwG2HV4tQPBMK3ToUfDrfrk
nPgiWMMGnULU3DGAdaRdPrumHopxqIZNCJHC82JqAUnN0Gf7UfUhzzNr0j0bVPgFAzugpHAxRtBW
fkDO8+9sREvbGMMrE4cvTadcfOU+9CpWLxXO2j5+GCKIPLbMV1hIgrxGLUuu8LJ2Zz4CUtzwGK21
DUOs2j6YHjo61adKx+Qxm4PxKxKYKcKzbfZZzlym+WJNcwLY4G3KJQVl4ZRuOmjve1yXwmRtkI8l
hLJ1eBxZmYbgS8roeZxpv/Vnm4D7TZp14iRkO7RdQJK4eOs82nxGMRLqwzIBiqOCsdv2PEzRlma1
2Wo2mwcdthhTjWW38UMWX1rZhW9VcOdtPSMfkKWAyiYZ6Ie17GRDf/4AaNusXFlvWtBDwpM7xAc+
0F7xE56WPE1dH757vvMel3nSm8lHjETPZpQ1bYWWiQiMLg0qDERolq1z05RT5egtTLX/KTCvd+13
GBUpXelQ7I0Y0CCA9qO5PZVt/AVS/VcoBgLQqOUmYkZtVDRH32XU7xPv7GX27KISfEbi83dOHaqI
5JFa8dQR+2UWASaY0zrZWomiP4vknWCNb2ULyJHjnyaf5tb72WHk16XjCjc52/KUDXPz4Lx0nWBA
B0BSC7XNpmw1CmvvZZRpZYrREqiRFeMriLagHSYQ/TmuZrAkNVgH5XOoTGJ0Iq2wR+67oxek1QrM
UPbYV2NBexxdIanXrDf312oE5wvt1mcUqHaF3h/6GIgUGQ6CgoOrfGcB2tnZzgZ93Ijcz4aH1xRz
w1ZsWARGIfGdZtUMdA7GN5CG8R5wfbqG1MFH6Z8m/nPdI8vIDRIXjf0YbABczxxsXMp+1GqcLm70
/WlnZA+Uuxs4gJs/ympajG0dfZ2pnaEKkeAOKPTamMWdCCp26R1qqZe5OsQJ6QqQa+iHvbQ9mAlE
WDIA0xVTbQ6QphGMwXDpF4UUmnVHFWjqxJFD0yTi6oXpgsR3QdzDYPGGgw2As64dXL6MqJirJXbw
RKHHyfU0dDAX6KD7qBoJIy9R8zEx47KRAWu3bRdGR1/ObJ2OzvuyLPQTx9J7EmZ7xQw9AX3AMa9C
En9zrEqPmODd4UBz3RngXgx+s2UnYit61rOyTz3gaHy9GQHSEPkvxCDpowA4O59mLftP7ty4Q06x
wJzKKZ5wKg/HatHYbTqkGZ5lmAgkRpX6k09180Rjrd9gb6U1LC3aLSuAm8DrA7OUc1HJMnm2QWx2
SDdmu99Nrkk13TokPF5hCfSPCi/+Htlr/X7CtnzsELF5ylgEsRGlZbMJR2HPjdeRz3qEVmtodPXd
Y6m3Y4E04PQ8G+L4nRiCoE1pb10dIEAN8tx53Y62vNRRF2wEaUBNNGmLyTcjjjHIRdBotRdEax6C
SZ4DFM9rNNfJ6+xX9yowYXvTAKARcSmvg1RQsMTQu0SJ8p+cL+o9ncQEigr9TW7jRV46ACc7mM4W
6MJmE+ZBiKR76QOz8GGz1Y2Re8qj9gv0dwpxgEOGa6afI2GIRpBKnj3fH44+CeuXqNUmKdJ7EhjC
Cy4QZiFxE/ofOCNpgvz+rprM90QjKMKHzPLcw2CM5J4zRGv4vn2PrMolbB+XjM1fq37of3py8iG3
o63YhSrQmEmNtZMTr57fGEadICQf7saV79eAlDv9s6ZOP5Tt4q0B4to1HyCYoyLmtyAKkRjWCohE
7AxHaEvRSk6N4DuuffT7lWnKa4C8bPRyeLU93vknvF9jsaRekjcLMC+XxdE+1BNiQ1nV4hsbbYo7
yKqvZErcucsSyMKAkeRDPDDkDA/Lhk0hpsrYTm8QXaqPqRkICsK6Luq5xH23Iy8USexVsnJ+JYqJ
Kz6pOaKzi7/T2CDsgBIW8bwdkI0DlQCmHFYiopc6jR/rZPwScYyTqaG2Ldq4RvAM3J+7WvvpzQNa
NmyJFzSXesnms+BueZ+QR3pizSK+ZjNvQBWG2UPcQEeR+MtUjCNkPkPMvU3YDOJB9n0MKAzxArMX
A/9Lpv4k0FfkfSiqNeN9CaVcUz+GKcJ7/EwiIaIMEoAIWlzLuwnUYNzgBkG9YBCWPnnw25EdWzpl
a6PKac3HECPfI2jetKtPo59iXVnk4XGbNge/BceWZ01UXRST5r2iFqigU2rOh3HKvs+lLZ9EFQwv
mAfZFr1S2UfFKP3ZtO18tUiwuIzUKrMG89Xu7pPTZY7VDoc0V/diKE3b64BLZkXayfZTLDN7JSDo
1jW5qwkxl+iB1OMrx9CSFWna5BvXtl/dG5p1OSgEOZd+b0+hDym5gA7nE5WJvLiwb1ajGPBrnow3
mOsc7zOfBM8LImQwl3hg0ZBrG/sBVLhQWqGnlemZLX2064PQFFU4Tz+7yI82zuuxm/TA6LAF4hKS
upI7geC7i55tXHSw2hZl0AIg9SHcQ3iCd0HzWrMdAQo15JBmJrfKx+41imDa8AljUdadQynHMJVg
P9d9Jw9zPGG/jsbQR/vfT59TOiu4ywPsaDBxmNUMFHy/kFgXWQV5nq2QggImYUHuBaWHuJXTZrJD
tXfZok8RnEpQvmo6g6xDxBIx0nsrZebWYM1AvY3XcKgA5KOFJVg9RcXsVaVPvgurC2348oxYx/E0
1qatVxON7jq8TlwxIB66zbnzjxxMw3qSUONFBNg881uy6SszHmGSqh87FoZFVqKwm700AJ7WqV3T
DnLKfUuro6CA5kEnkwJiuKroNGbaM0yEy6XJvDu5B8UTg3M/5HF6dS4RH1ZCCb5KMF9rWSIAKaPw
Pjk1AQA7kbotytxhQ7rupzO6UznCSZFgVbdZ/xHMMSko6NkiikNoVOjcvo1MdY+OavUdzT+UMpAT
VjLYe+yjN/GqD6GJcrbhP/2pF0UPe/PZqVjB3R9n6ppAGnhfU6bJ/XaOH3j5OLLKAI8N5VNWlZAc
gh32XjhIZXw1E8mewepBWys9sXYGIpo4LqmX47xkPzD9eETt7tPliUGxieQ0AfdWCFGCn3DvO7Df
+gbqB8Dw0ndQWfXkC9PYbNvS1RCXtDOUpnCYg4ONHxpxT3gL3PDDM0HwUgmjN5Vq05MTGkVF3C9H
CnXBzhtHMGj9ACWPB1InNx22ENDgDIAK75srwR0eoMsI8rAh06NP0uVWEczW1qH17lKvGfvAIGQR
kArjV9JQr1sHO5gvSrs2UKzdE+onLNzZRjhWyIAeiF+tDQsSeurmGIpgyIQ4bhnSumKBY341RNCK
H001wFrdJvKxRPsLBx8s9EUXIoghwgqpc0CB+ilgwEQRnjHSa0pAnI2D0y8kmOKXCDEWWxjOwc/S
egKWYGW75K6zOyjZx0Mkh+5DRyg9Y4exDq0c9bYLlgbHgspeBqHjT1KiCi6V25K+RgwFPhBR3HY8
or6DvJ+MfgXHMmAhdAn1zWsoWVcCgEydMDyszGEli5S+QbtUndCM9DeMLhaAPvm94LRiyUlqsysG
ypNrPzC2NgnkeVXbtzdvUu/pCKmtW1DWJRVp13j5EYta9hZUysROfPGTpz66U5uDdyfyR4nMzQga
ePRSnG7C1vC3aowPvumHM/oUfqKSxF9nKWGJbyb2AwIvCxctSqW9s4l74oNPoCSe/ADMOxDQR95B
8wShADm1bdkCKA9HvmNs6h/6GWKWnGaLgNggrhji7wCHoWIeg6/RFNcfdcnxBFhSfSfOAq6b0EbV
LSs3aQqRUYRXbYBVEZAmoF5TvYUKiijapeKc9umALDvl4ZVLwnpH2yocdxkBGm/R7uVGCHRIcR1f
VO+3BaZZN5BqOS9ColrqQdLGcPrBRvJiFivfCXC8W5LVwzGGB3UtGuqgZg38NJ86lF3WqvTZl4CZ
CPNBF+B3YRTIsvbCy3YEdT6AREkBXD+34HEwU6L0k/mgjegC4GdTWIzGijV3EQR7qqq6bcgm4JoQ
LIBk4cZvX3RVfcUEzUFtFoQUfIUsFrBOz9F+L/Dc4/AORFo0vfMRFtMgyKmPa3rCYs9e6Wj1oxXS
x82j18xJL9CHpBMye6uYp1AklzpdTwEyS+Y5Hl9K3PoRhhgEQal2egOY3EDdpSE0DqHRLDplAb/C
r/IUMox7TVOIdK0eLMCChG2VEU9pMF0CSsqjNixc27RcjkniiS9yoeWqnnr8SAAUjjxA+kyFthPN
agMZWye/aa7g+pxceufwA74bPDquMX2Sb/oO6qwGuM9zSyPMOad0KcoYk4ssKenFnwgCgyAaPjqG
j3a1CzZ6gRq7HpNytSQ1ekNMFcfrLRmxzxUK6aP0CcnFGAYvUSYjGCiIeKxSVZ60zPonp6j47Ge4
kXLhzewcUR9U7wgF0TpKu/hOQWE8bL1U3nsIidJFDKWDxAMnxj1m6MoRX7YCku+9cwyWPEWRwCHo
tHdJK4ok0IGIS5hN3aMaLP8S8mrajBDXnLJOsItBbXEAfQ/UORhakofo2HB2gFWvUo+tARCk666h
ySUziS24C6pnJGS4L1ICwXZhXJ7mSroNV3H62TLKv0bQHP8wXTrnFRQ4MKCHHRqoSGyyFp4jRMCK
+CF0Y/IeD63LbdQ0MMc4hiSklPf1LuVJ/cIqsRAgtcCFiYFC19HxHmxKwz0Q4fKrl/H2WoWp3cqB
s7clbkTR9cnyvVJhD1FDNB05Mclu7O5iq2ipHKDl2cs1AZDoMVw4oYR/CMhVkd7T6tMs/eHg+lAe
WLegCghxGhJL4LFJ/KiAj8NCKo/cRbR/0w9TW340keYfZkagrW0GiIAiSrMVChaGPX3M6ma9hBwN
t4Ym77sYQkytiQIfvoAMiKHEmfbNbzP2ObDmhgLQ7kZDp1yAkviAKH08Npo3+5Il8QhpH95TnLKp
hzmZ2Vx/S1U/b+sMG1k2pv0GEN10SAEnrbCdgqEuYSgYYXvBnDjIGpvYhnsDl8o7Svn6RwZV4wsm
WYX1loiMHry0wgGVKTANd09SBkGfqJ4rbsDfTz7JdmFio8JhPtsW4wRTEIPGbtGkY/ZiALONHRbD
i0THMNbESY92CGlhrhkCnFbLtEYjgkATxcHhwWpWhcb/NgZZ9Aq/+7Sz2g8RIsPqZ5/1aP/tSAFT
NgBnVF9DcSarGQ9Uw0d5l3rjhZ9dA7nDbDE0lC4KoZ6d2BrrDPqH8oCNHqP3wGFeGMSPPwm8tABI
/LoF22hgNFKKYW37dpncSqRz/cloF+3Cfk43AaTQ4GOybucj9QhpjyPm9yEWyR4UXlBUQVo0++He
YwFYcQc6qPmjzILypappR4HSgrGzSao+h2hJNrSGQi2wAx6G5/wbZqABKwnuePBgh8tv/Qx+1SHW
YDuFgl8MorbMCl6WpVBAU58TzTHIC9D3Dtj5Z1D7oVgl2MiArwQoKMuy7vLSY1m9XsgsdgH3CO4Q
shTo/1SJ2XLKC65hWuP3qM+il1jp9g31S7pSXjoUv4Gzzobeq6udLrNhJ2Q4/eQL1DfQNWOjFH0E
IZ0kkJr4Rq9hV4ZQS5fLWiuMJQKqQrZdXY37ETLtQo5BD2xr+TGA3n+Isw5yTSMM6BzdxagGUz8E
rRqJ9lmDB23XiKW6uwQ7MMRiiiSIX9A+QV6iGjp5VLc715DoNJh7H9005tBWrtvxKWRotSuQL2li
2ZclkeAusQrBWKEsuqKSOKcT099Z1tiNaJHs4Qipn9kEUfJaJmDaLeJ8cx4qfRIKYvsUIrJi7vCC
jFPFnoQlb3GLSnIa2uCQZF596NkwvtiltnBsiOhawSp06IaoLxBoYzecu/r6WzjN6MmjhO3GxW9W
oSLZRtIk3SDQhWFIGjS+3H/B+QQ2frrbHCZEL3qYBreg2yBq+qiQPlC0fgO3RIiBfA4JblhhSRIM
79gdujVal2UDk3BYIGsmkPlvEWUpjIphBluMlhucXf41BGN5CmidnmtSzl+g+pcvFYQyxW8M4hvb
eybeclQ/W17XEIOMaIx/m8Y6TuuwrXcYGaQfOWarPpPYNWs/4mbL0MhsNZxFf/j3/8M9/A+22P90
JP9qXT6zD9iX+p/TvzQu3w3OT9Pw48d0/iZ//ZP/X7qXEVn2P/+3Qfj/cC8/3O3G/3bshx/f/tHz
jL/1h30Z9ud/j5ELkYFGwQmWefCX/2FfRpjL3YmMwWaJh8EL8Cv/2b7seditU+TgIUsTMyz/x7/h
zP7dvpz8ewwvdIqZNfjEBD//X+zL98yI//Iuk8CPsK+HmOT+j55lMzOgIyA5b1kCIAtVor+t08X7
mwzcv/r0XyzzSVyCwSkVuXacfhVYkrmDlvlPz/k/Vtyfjdd/9dl3u/6f0lRGX8OBDSjghp3lAqFT
Wow0of/ND/8lRyEEUqBEMJfXruXvEoE8QB3hUvvvXfn9jv505eE8AnApceWjQSEIQPgIl9rfhVzc
r/CffaG/ZJBkdImAcrTVDThHudaG9N/azoMSBnTJ38T2/NWT/8XnbvB/IBiGVN18p+2xN80mab2/
G4T7Vx+OBf/nh5NKbPAQlpbXBWFARRlFr3by8M7956v5T5bMXz2bX4JCR/Byi2MsuyZzj1prQEWK
4xPzNWrvb9bNP+bO/OfrdA8i+PPVT721C+Zypdcqkcu5NRJT9+iI+YxI+MZxd9c7+/o78ZJm+69v
6S8e1+/pPH9aSy0mTtsJmNKVa/2wQJoIrCVyf+zq/5BH8X/xiv06X49mYdd1NE6uXhXD/z63q36g
X/71hf/+SP7JQv19RsyfrrxBtoBORj1fR+WvAwV4YekR6LEPJsRtvvQDnMAoxJtLo/gajlToLnet
/ijLfTJt8LPPPiA3+psbDe6bxj+7mF/edzTrY7SAuLhqxKka2C6X6khghebnGI0qDb8DU8YIjyWf
g/2cviVo9Tu8sq1CLeadRAaL0h//UjO9/xkBirCeE/Aubk36n3d//N88tr+60l82D5R3pbD1PF9B
MO7D8LsD7B3jiSB3DzZC38AzD78mQbraojZEyxWiE/KktSuvQ9Rz83fTLX8JGf6vlf7LPgORNydD
4EDwIRFsMhkEyypPxbT1YzwhmL4C9CNAcK+QhAHqRjl76h2GZyNdAQq2ErPA7ASJWrxvmg0sPzmq
pn/9hJK/eMt/j+n408KCnqOBPliyqxIz7FtDsjewHqcqgk4Jorqp9VZm6AO4TeWTT1qdt+MMqTzl
r8i7OI2e+slkdmJSvGUhuwWOnHXG3pCn+kJG5KjAgQ8fyMGglhxqd0x9ck40pCG2HvdTGb6Ac/ne
CK8wABJgWLXvUKus61YVWV0fNQHbWZa7IeUQUi0P8WSfUBccIMDaap0cSV1Bk+Md7k+MIdIDmMPD
OOvtEvlXTsZ31qlzJ31MOQ/UDtPItjVrryxGuq8icMy0sIu37av5X5yd2XLbytJmnwgRGAvALWdK
lATJmuwbhGzLmKcCCtPT9+L5o7t90KYUrasd29sbJAFUVlZmfuvThl0+ZlvppFTDaaqb+XjlJPUV
yuV92zfXVC9vLaN8yPN6F/VZyXhWGFA0/mIUXMRwYygi5IZZE5g9G1w8wrc4iy33KjeLG70tbTpK
VrsKEXF9/MwvRcFlYB8pVzkTh3ma4DszkZQpiu2XLq0vIno6oLH0ycwDe+CFmKEXmnX9/WvXXiRf
dlVknqitJmjQC61iEd56XvLw8bUvrAJ9kXr1WovQzXWaADAO9IeJQYn7FHnEHRUc/zNI4IX7fk5p
/97uGKebXDua2mAa/Htl51epngUff/9Ll15EZFe2ho+2u2G6GIL1nFcPigm3zccXv3Rzzh/6V4jQ
nNHTUitqUWx6w1pzMmoGbabvM0YXv/jeLOLj6Hh+3QhDBkh/g1nTmBkSpfza+74kDSkfJVxP2zCg
sOCsfCeSh0Fm8ddyiiWsjJZ02np23gb5mJ/LwyshovePb/ylp7pYqIUfT4keKxkYTO1ThZoDkIL1
+isXt/3FUnU9Db/JgbCTh4a99vnm67Jwv7RWMbr671cmtbQSu56uCbLR/zXnVCeqRP8kF/r3XbH9
xVrNTTmldpV0QdF6+1Iy093SGP4kGF+6+P+zRvEhzzwubvrhjmLOjN6l/cyr/tLFF6s0dEaJ0tQj
yjQSy0DwaZs0hPH08QM9P7j/NysD8PXf97zo6YgMDDoG1AfVCvLRrs+zb02WXtOp+jPYyVUJ5j1w
qMB+wo289HsWq7YVYpr17Hyz6uwP7xPO48xyfvxrLl3b/O9f41dulA1MvgSmrIn2PlSByrYPH1/8
Qj4Gy/u/r47w1ouSGglI37nlW1k42vfZndtV3ofedm5GzC14zWDiNObt2aYpXGH2DErKMR5IGZq7
snfC3ezSnBxnYd3mOoOXZQ1sRhOGs2KwZzjRufyd0amiVWqIzcff+9JNWQQExmfccdT0Lqg97z0a
kV6o/v/Phu9/p6i2t4gHIYZC0mdMKTDdTDsUDsZiynKfdTAFYsjlSSGR2ea13h6/9Fu8RYiYu+Fs
ltZ0AfrMlSF1Ou4dsI+vXXwRI1wT+ZVUGlvtJMK1Jl0wlR6x+eOr/3tDtL1FkDAsRFWohLsAdWbC
UJ5TXNtDV2xaZRhf2tDBF//3C6pShx6nyGQQaxUnhlHgtSSYvvr4B1x4j7zzn/+1o4eNVeN14bWB
CwKTjlT7W0wIKD+++AIh/H/fpEVYgAE3FQlt0sA3fPuodxWKsiH55ZqIma2mnrfp2KNl8uLsZqL1
QRfSarZ5TKPl4y9w6dctQkfl5kRZIWUAdPOhquW1Kv0/X7v0Im5UWmpLWXRdULn2r1q3f9Pv/P3x
pcX56/0jfnuLxc00oqXCM9UsrUZ1NLC4oEBf+pxXNTQ9EXLWTY1GYZOl7ouIY3szNEaDEcWoX2kg
EqEpIdHwZ9ReqNPVN7cotRvG0sPdgKiA082kAZMKizU8PrbjMJP72RQ5FlK6v89j5xF2e7Ex5qHZ
gFEzt71GPyn2YkxhkHCse6MrDh3VckxEBmvnwfKCI9M0zN469TFGubTqAP3caj7dEhqg7aYwZ+81
o9vPyY9xaajf5rdqGrvXMBumK6Nx6g2dgGk7efovNbXpWh9c2LxZi3HiYEA+dgVqCeG/un3B7Ana
IuB+PYjFsf+Ju0mzbqBDf7KiL7wy7mJBtIOWT9NYNQFjFNkGHADjHF3xSaS7sDG7i/VAh9yz+6yv
A3BLxZqmrnuef3pHvErNAZoQOuA6jEFqcPKYqzj6JDG9EKXcRUDvZWy3kS7qgFAeHxFQoHjyi+Y4
mv0nn3Dpri1COK4JeSY8nYkeGZ60gkmMypTGJ4/kHEz/sRyWpgWZOVRhjxwzoBSvmLmUzMj5rkbl
QJuOxqRlnzydSz9iEczHOStqfGnaoK2bOyXDH3pZPX68pC89gUUQH5OM8bVmaAKUF9Z3T1rFQ6nP
gH1Epm8+/ohL334R66a5yUo3meoAgOEJ7dLvNPNePr70pW+/iHWynsx0iMiR8Ds3rzvFhPXEsNuN
w+H4k2d86SMWIU9ZZuZCPBSBmegAscBX0VuXmLdODPp+/Csu3KAlvlppyp3kZIpA0GBnsGJ6Sv3h
E8T4pWsv3v/ZFU3S11xby4GvqlTe1O3XKvu2WGQwGbOOEVRzEaT5Wjr7+GuHYewR/nvrdzNPmxyI
CEHed8fCH94iy/9aziIWr7s5jqKRrS4CN/EZMAujbJUOwDu+9iDPD+GvnEX62hxOHkKsJjZQXiHS
XE9G/Am1+tKTXIRoaxh7sLWFCBytAnWfd7fhpH1mMXB+ZP+IZP/Z8P/+5mPTmYqJvoBBuPp2CGmk
RD7iBuUbwG58G2Gii/Tl49t0YUmJxapFQCLdtrecwBsbpgtT5ro9T2q3DGyWu48/4tLNWqxazfcz
pusNJxjqBKFa86yZ/vuXLu0s9qwoYUyqlhMPudEymKYtLD+HKayvXX2xXj2B/AQoLF98CvuV4ZXf
+tj42jbiLNdrjBaQwUwZlNiXGwZj2HFtv378vc3znf3HG+QsFq1ghiJOHTQIY3oqO3evexlC551Z
PoYxpKP6ZkycjW7sx+LdtH7m1otuz9eWQCfGuDr/1lwlcwZe45O4t3Cz+D8ZvrNY6XY8VlOWFm7g
oXMW47j2IKAYjAVNPpPW4YlGha3u3CY9Zv1tWTLJHhIfG3sPaiZtzk2MRpRfiwvO+S39a3UNaVrN
QuRVQHKwq3Lg9pNMP/MnvPCqO4u4UNpdUnOUrILQc26AwV0NpvZZJL7QRrOdxd4dg89DIuoVgQdL
4BcIAXWmOLxRnE92zLRQA22AI6Fm/hmH/aNt1M9ws7yHcZqtde0AjgJdA8stA3bQC/pWFaZsG6s2
h7vesKP7quXvtZ3nHqqq/p60TOEWownu37mxmib/4u1fxJuR5r+jQlkGSIT+mCbKTd9jnvDjF//8
fv/rvV9EmrmoRIPUqQiaMb8BUMVEBAc78DbFmxkNX1u59iLmDHSQEIIOeeBG45tCLiaG54+//oW3
x17EG6ZdwaQxkhaEo78t/JS5ovqz+25eCPT2IuAkXTw30AXyQNGzPMaA7b/VVpXemBpImRoyEzyb
Fv9J32vkpou08ZYJ8PwBchGc06HOdwNz4xsYeOJnnFT9ybNKfRcllA47ToLMQhiPjjmau7Ab3kdp
AWAYEFBsCuQWuyL5WkfetheRLcohrqqy5+Z3EA/MeM+J4mvR3l4EKcanSyuXURawivYQIJ+dLv8k
IF96sOc//yvm4CjCyTXvsiDzyne/9l8N8UlovXTlRcDRh9FwdVWlQSSdaGu3QqKRavdfex8XAcdx
pWe785AEaEaKrRE1BhalQMQ/ufp5yf9jtZ6nr/6+K1apOfXMpHhQuLseQAhZDcWx+1IdabkXZ1VM
CqmgerPOW3vC2C0ELht5GnpmSnOZMQMHczaIZKkfPHt2vHMgHuDKi3CLYXrjG+sUYcBjhsTZq18Y
bCBHXmWW+S3sm21LdZJP6rzXgT8FXfs/H2tE7vqTn3fh1y1i0aBrJhPleR6Ms/4T/uG6PY+Zfuna
1iIE0Y02UiurskD2Fb3ycVcl5teeubWIQUyARkLLyiwIm+hUme1drb4WN61FAELIlYKsLs5xk5KP
B7o5GvOnr92QRVjICTAxWsIicMQxtIPmi/u5tYgJVZGXxiDGLLAYOUbDVkRHBnjd3de+9SIsZCFW
Exw4uXrVwA9Xr9TlXr526UVcKKumyAoJzVyfMzAhKgM2iXJg87WrLwJD7FSeGHszQwfMjHZbZbeY
4fpfvPgiLNSVKWCvqjSY8ujFEJjjoYb54qnwbJrzd8wJ58HDX3ksg6kus13EgLXlVl97nOZiVWa2
zvwbWW1gpH677QdQjIUPcexL93w5SzpTdYoEpsyARWyw/+VPQLqftQINcV7e/4jFSyPCMKqzTIky
CXRT2xOITyx7RzwTa53GO+o5LnPFscVkhhjN/P827l4Asm3NyVxP0QyakiN2od1H0OIsZe0lhMuh
/W1lj1whpzBs5c7J5CoCKaYl1IHa7wovkaNlnJCp4D7DS1q9VJw+BbEds2LIADDH5oAAXpfOoVLH
Xt+dQ3WLd3Stp3v+BE88CFz6kf2jsWJ4tT/GqnLXsrvhP5qZTYIAYcCbfnrhb917wjtyZdt3HHZP
bAbW7P2W4xHvhw3RX+NheQiqmzQ+bwsVnoFGbO/59MbtgAU1q5EfktQPaXHM+D1a/B5ONc/3V6ug
IfE5XNKgFoy0adWnN/w1T7cBmh4dMLZeQQm3+J/b2EIJkNa+s8lfYP+hcip6wMe7NHxXfb3jhrCb
9Xp9Feb2RiU6UMkQMVpz1ek7P4z41915j5uQCBR9flcZcLnG5iXEA5xdznSO2RCdFMcaozgLj8QL
3yGivhKh0DeNV9miwC2d7+gmr8MS9kJTAq5HChEhK+huTHFyaSDFMJgEFVTV5usI3t04m2fA/uF8
Cw1MQziUKX2npEA2uuu678DvVvowXaPn2uQx44P1JqvRLeDGo169TMDS96EB65vmi0WF/xyS/kqp
4oF2rw9PMWjTCLub0PmB3vGTrfu8I/1rMSyifgRcE4k4xwi3Gx6hLg90oGDJWzB3V4mMO5AaKOG/
tqwXe4BXASPomQkJshhDR6d6siNx/bVLL/aAJmsQ6Kk2C4SK7SPaS9Cmozt88Ysv9oBajb4Ap8Y5
WqteiwGIRld8UoM1zt/wXw9gsQU0NK0dZ7CSoOTdj8d4jcPAFQssVg6K9d0542mzexBrXR8f4tm4
Nbrnj+/ZpUe/2B/ysSvzMQ3TwLPyP/S8tCD02/qxEF72x0oc/9ZDSfJJFnfpZy7nmeUU2qKeRRLg
Ht5cDz4ixLLFerZE5rJSShtvSi9N1hEKS+SnICBZk4Z/rLGMgPxgqCMaW+OT7eXCD1+OOmO3mecy
L8pAR958gx4iv4VUmL8mOk6Atj1F2FZgQ/3xXT6/3P94vsvRZzTPYJamtIQ2NLyhSn8tpujt40tf
2MiWg895Z82FZIglMCKwhIXvRnAqEMGdNVBHPZP+QfPzaQPCsfraEWxpiozqcwq9McsDs0z7NQMu
dBvzLzYa/+Pc+FeY81zHBFA15UE2VN9L5LaFbv74+E5degiL8GDFstU8W+XB2RbBEP0P6p2fvEyX
Lr2IDROmmF1qm2nQufpz2Kawi5zPymCXrr2IDVXayk5H/g0WTH+Bz7/Lm+6TBM68EHeMxeo3Qq9S
uW8ngXTN4mqcdJTWDjZ/LdiJbZyaSbTSEKqP4MMa88wFvndtF82t7xTpJsZ8bl9VsYnzgVZstKnp
t0DyQUlHfrOhqGAcJADuld1HYpfxIzaDaZQZXOsm/OQH/Ofo/I+FtZynle2EMVbtx4EC1545aD2J
JCAB8ALwVmN5Tz4zMVDBP3R8DLOefgKp1iBeHOAJqROcM6oZIRG7ejsHZgbu+irFoy9PgSnoOw7V
nSi2mVvg1INRgb09pw69F67P2VZi/SiyB9Vi6mXTk2/tQ9f/1tVrrz7ZFy48ev285v9aDKJw9dpJ
+XUkvsm0Nz5bZKb7n6mlf924c1j869LSr+RAdTQNcqOOv01JrXYUT+cnWwzeoYdSscUFU24zowC5
BjR5X2oQL85oH2tveDoCRTixZDh4c/lQkM01YxbFc2bG1Cu01sbSpDWKTdIO8naQCUXvSohV76ZI
glWMH5g/9Ldj5WRAaxgNa2oHX6HerBC/i87YgQTLroeubNcyKswrXdZkInBN+l3MzCFPyNaevMp/
0HN944zGXdzh2mDhqQp8hoGMbp5ycCm1XLlxfcaplm61KsseQmuSWCct9i0y+QnRtyqsJ3uw591k
lgCAcy35o+Eu/eYB8njvq75+j3ESv5uRu8OI9LOtD+J7xwg3ZFZlqBfc/aItK8Rd4UZZUlwGH5+k
o34KGeLfiXrMj1aqeZvKAsJmOD/T2Jq2Iar+NSAgiVA1Hq+Ys3Mb4Agp7jd+tM+a5i3xZA8Oprdv
PLt4ty0zeo7n+Du25vkLfjTONX6F4X6AQL9z9LrASBnHk1VpDf1dqefdfuhGdZiEEpucAZX12ajn
ykbIuWG2gkx1gNVZVMkzwtf6NtVgZGh52DxzJnIxPfBq8WYDP75LO3nPdr3utNg+TI0dbbl2uTJ0
LMKySRn8BbrS8GIHXGSqbJu7bnQXZm1yl+AfwSG805Bdpz+GEf7alBFGpgKEZl9MOL9rRr/OoLF8
01KXdVrbfxgcwqrLjMo7Lsukh9SeVM5AdRaNTAn2sEiukj6ZjtOchKjyU6H9BCVkbqxS4Z/SJt3B
MhptFc2W2iWFa27aKO4PUVYax9Q2eDroq4HZdVN01Mvc3QurGL/roCY3fmNjU1KO+r7zmcHC6g0e
GzY0Wx2IeKB5qvx5xt0j/mUgaIeQNr0KRRqtmO8mK3On6TEvc6jLuhZT34eFAisgF167ksRWxseA
96jOZwIJVhRcCAPt+wpa4JCv4cPOJ5899F52dvTeibBCAJ9bP+3IlgXnwhArNKCaO1+D1Y4Vn76v
QtPbTL4G690bIQ7OuvVSOK2F/FwLu7c0t9xjOdTRFiflaZ3GOp4BpurbP7rt8IZWenblobd7A6rd
r+2J06U6wxsmQ8v2qgFK0YsoBWYAhYUKLtJnp8bPr1djd5jhrhwlOPq30IHdWw8usIIqr0dWRGdf
DS4wJ9lz4FUcqawGYzDz1QFw45vxUUqIsMUohkOTuDNSGd8HqBSXV6U/W99bPbFujFmd3QMnP7lS
LExSzxyeE1iT+7it/W3EbrLXB69ttmnnFs9GX1onR7MBEsOPpGOGI8DKd3Pr3cm8QqxTS1c7Bkza
a6ko11A4TYzbOPaz8NAbZwuWWh+z69lygEag5TGOELTLO6/RM39r+iazo45TPA+lk+4LFDVPXXsG
tzpWU6Elj70R44EiA3DSJCho5goB1RybnM3gl8/fwFCJ9dgM8+/WmVGsoMKexKZzRn3agURBhOB5
hcHwq6ex/Zh2BZJK1JFiDnzsfqUafCQu5Khn5WcUtTI5/KmhzoCiVGcjlN601L03t2Lbm2Yxb3M/
bzfKbgZoxg0A7RF3SHwnZ6SDoapvG7Po93NXWVunVqirbLctNnNkllcpfrn0LPg1ZYzzr2wtrEWw
hdxKbIxOBQa3101raNuikhQxKw9vmBnENY5RY7T1y0Hd6xQIN2Mq9G3bMdWW9YO/TkoLwz+ARiBv
3Oo97br5rWU2buVMcwgrOlmrplmHFar3uTzV+N9UmO4wVFbywo/YT2nuIW2VuXE1AJqT8GEGJM5g
r8IezyrYS3r80+sblEyD7gRWZIh5RaiwN2gL0NLVHY5nDmgoAH8Aw01MuZSjwIAJLIdyI57XePaQ
v7ZgFeu4w60SOILc2GnbiVujrcwzz6H70Q2dehmwrTpFjOIeGleNeHGFXvYNOlF4H3dJT9VEwmZ3
8KvZKNOPobWEqLJWdqmPeEPRs8FoATygnwP/SoTxZk1O93OCQraGVd/cdsBcSNWj4soesfKw4pEK
glHiv1GxjlqnqeF1WOJOTEk7rjJRkd5M9OXLEC58LHtcI83e3up+UT4Bzi8PMYr/2xqm4p80Fsj0
xvHOa0PylqS17vhVFryGcXgPw2m67xlyXndYDf4sUtvbzVOvvdgAPI6Dqq3vCk9Y3i7Yg+A0iW0A
91dRqv8wkvSXXrh3cYpXb9oa1n1e2fPKnnpcOAw14HoSfhtMNoDCBiTqtSX2D76TbvC5rnnzRoXr
svM225O9MmHbrD1zzLEloYfhxdqMEwL8Fsbkuru2GNpVO5NW9r0F89DCpzAxoL/nlglyBunEqo5j
7E4scrsm08Dg5IxoAiZ31srFGpSsdTUV/HlkvdVlCpWiWOMmW6wxX6vvyWd+6SWuTalzhugWvnaD
cl4eC6ZjN3nteCStI7Mu5s5v8uMUy2RfyPMvirpoJ2MD18wIUzBd90r8Mzv3VoJT2PlZrT8MIje2
NO6ybWaHFlO9embtE+hsfL6EtFeC5X7E5NGydlVr5ORZSgPmablmvMGrUz+Gs14yyDnJnVJiWOPc
I3aT5X2XvfpVYfwGGtcMtznc0b0gd99aRaJtcii5vPxjcQXanhXBGg23pjl2OzdTAPbDyu62len4
u76M3jEgBN7oJrkN0Kzsk3VSQKBFOZnIRzF5gM45CWxiAx9S8IHZvvWraU8wooaHaeNelvhtpmdt
ZgKF78oyepDk9YBqtJaRf+zzxjoxu/ZgJ1g52YnTrGZbw1IbATOTDs37ObO9RairVjD6AY/ivxE5
OANykqjMCPpjLPFL1LHSS5za2WsWVNO6jEHFQkPZFiqFOcJOclVUJkRwgP7Xuea/xnMqjmVia6ei
Hp4ivQf/z7TvsW8M67vwMV9I7eyPnHAQzrrq2a3xZLZJ5CidZsyHyNnRnmyYi29UQPW1rJ1yV5LO
YRYD38mRPojdaRc7nvre8gXXrW2Ut4nmGAevasInoWCtzmyfm7O+EwvEbwSTYdNpY//UzHr8ywNr
jPvZOB/NJmp2oCrbDSu2WoGCGVkcrZ/srbz19yWMvzUiew0u+miZp3Loq11TuoCDrB6lsC87DNyM
byCwSBR9tLF164oTZkrRdZ2KjPpjaV2l5CbYIsrSA10kx3cf80p3PbQT7shhCTRgpdkwUQwCxKq2
88Elo/E5Q2netFaDk982GPacRDOS/UZGrzACHL3HSkrQuJGZWL/wzzB2opfRNeS5O3JG8zHt+2d8
Y8L1wNg/RLdI32D9VDykWUWmwbwIxHfLv5OhVO867phXkZ/8EX6tb606MfGlBjm4QtqOD1dkGocY
GiyT/al7k1fgXzEjofIOhmo6hQ1HinWZx815z25WleqnFbEy5MYAGNaHRtegRbvl96zEcmgtIL9j
9J1kxELwtXHqYzWftLdTE7nX4NSTH1AC0z0iZ7GaiyLfuEk8HUav+EMNn/ONauPrjLh7rVCY7MYO
vHkYlu+543aQzLDv44bFt5OF40NokPHVZi+ZOjWmnUydGb8yy0cAkcmVjW/hwbAswqId23RtB5xp
lZrhyM0TFC0vHdeTlvjJNsPeiIDtm3LnS93u1rGNNQ0Nb6hPcf1a6KF3ggtLdkgSgzQ3+1U1PYDj
qcKzAw9Y3igdaPCqt2eU5aVOdiF983qIo2KVeviJRWdtb+VO41ZLsncb8su9ZclpqyjQ7kZ8WTpc
BrXiEfhYgQSioLLO9/6t6qKHWxfh1m2m7m6UtdhDiiiOTe765Luq3EEqZcy9G+rvjQD4XScYylru
jK0d1XEYXQmwoqxpN1o/qD0WLO1pAD5zgNlf3qjRqA6y68HohhNGW8zEr1OB+7fqLftJ4kh7cjoJ
4Y1RgJXf8UpFCCpwmyS8wRLMOQxgD1ZVbDepNmHE1FcYhQMyZ58PvTVdB/corLp89rChIm8Q+knn
K4C6SQTj52TEYgJPN5a5vDXiqOMES++ssaFp22MVb8D6YErnquxbOvENqJy7RyQ0ccKz03yYxODr
Vvi3fi/azra2XhV5z03ndulqnMB7exjs3chwmO9yko91Xrv2n5m6wgyTCQQx59iwfewnHA08fRS/
I/yKAbK6cp0JyH/e6AK/jeJxlzjitVKDt+51+BO2r/2xLV3fAYSxYEmF8L9QhQGpQzX96EfsehDW
i+vIVuJ6qnRjU1c+RLIcoj8/b96Bxz03iTpxpZcGYy11af6sIL/JEsmX5MTA8SY17oYZo52VY5fQ
E5P2jBx9czKnr8BF5/EWRtXvIYyTbYHp9So3DXVoW3bsrgYhqatWv+UkPDMGj6Qyk42zmzIilKfa
6a5XRLephms7pNH0wFHKf5hMDaOZNB63ShuSTanzgFA9gJwFDkoXasZII3RRYNhedVOezySOqfwt
xpz6UdM9sbUgQl9VnjuvcI50vuUeR3qiEIe8SevLtcfb91C3VbwNETgw8dO7rARhfSutBvIbR074
WbJCsWYW2tpjKG/XGQBxe0wL1/hyNs/pODK3QSDHpDr5E0VTt+473KrjwTM2qJTyneGb5T4tVb+v
emFshxRlcGmOWBv3Y33bmzKBCd/Wf+IqTF5xSI6u2Sjdp6rpsqPmmOfjemNDW8UAbY7CEOKs5PQ4
q+oIIWy6rfwcT+V8tvcWVoG3IVfdj3qPYXTmNhvDYwwyPPPLaoXvGVKj4Z4eLTe/irVD25vz76mx
xAbqIs3b2p+DZKL905fFL7BY2r3Ie21by0o8eXMRHmrS7+uG6u/KmzlMjAU0SW+cyTosL9nZKRop
xLLOY1EDA55zO7zvZSk3vYP+oSA9IcvP4wQfNcN6wFMISD/zTceomSVyQKd/QtPMqYKTxrG3e7kV
zfA62AJZHVBDuoiuR6PSbQ8dGxTeXom6DmkprJLJdTHUpcOqmtK7aXVVnroRN4pO+BO2h0XUHyaD
kYOysFvei7LcG9jGYr7ZJ69mwW0qXQfDmcy1YRuoH2ECNpFtoPiOR2i7K3EEkr19Z/aTvx+nGBBn
l6S3LXK8lVsNZoBNe4AXmS6AY4/2lV7FqoUNqeN7M7pavOsa71lUrgHeMXn1gEeaetph+DO/cwJ7
zePwe9bmxR9I3claKneTuKO+UaPCFE6AtcNMZfyhh9jOe8jAtxnYw7UFShMbWGz86EbjKEUhZ9cm
dbat4rFHFNQnp8nRkCFpLOVIdM2Wxf42mXG2ombhsKb89xBuGKUyDBqNjnOsstrkikLXfcYU3hnS
V24xN8FOC7rsuMrJirYqBmWRq9x5lKY0r6qSaGWXw2EaG/VgzKO2y5OfkH5nYh5un5k9BRyP3AMH
737tnvFEKq9e0ji6s4ueN1m2A6czMb50re7+xlbZZFWo2nvI6Dxfm6lmPsR2gr7SUsUzhil2EHYS
U0sIqqseiOMWO3im3DPcNymcGHjBcUCudHCare6/tmq+tWL7OrTp48NOrXCNNrFBqsR0HcZZshnA
tDwVlBtudFLT36nCwgkDivTQd5O/6vDLzar0iXsGc82uf+ed0VBO8tV2KHCBnqrueeq8byRkASwB
js2G+Zb4+WNXlOmRYV53jdVKibuqg6HGHLLVjANViMm65azSrVgsN7ilrsMhLXEunPMjKPEKfxLd
TW9UorUnDU0P9YYSmGHuTT+wbjsnGdJYdxgp4dcmN03lYN3in3yV2qus1FxMb0LF/wM5clYTPgUC
8jwkbordvoqfDT+GJO+duty0tl0nXoXjPNm2Mz5bvK6HxKjkSRSxeKTUn4CUjru96MD7yiL0eJzO
JlRqX7Ve8VtFCgtk6Q6gUC29uopFDmK87PSDXVlizWEAe9dJwAceSsZPVk7BSPZQW/dnwyW99Lyt
VSYA4QGkXGlWC3GA8/ymKhIcKuE+bvTYtw8FVgGYJBXODp4pfsBNEW9z8qCN0DQXtqY9rY1mLF6a
2BdXyqTfq2JcKNIyvZ3Ndlq5wPaOjJFc6fXZTa2N2UeNYQemdTrBytTuoeinT1bKXedJ+9eeiUOh
8juyAM28cz2Dk6LjsLw8wLVtyQmSbOCX0wHGTiq7XZ9NzolbePuyed40s32twurkGomBXUbDcEXZ
S0ydYBOG1vQGijJeFzVJiuNiAl6NRb7X7KwnA5h/iXMVimm/b65U/hrvG3flelCq6Ssl4DbkL0M2
r1p8HkvUk9t+ZNSPdsdMldS4H/Pi2rRC+ASR9TwXLtiW2sfNxT01A2Ihs1UnKSVONbwmK/jXp7YC
4Y8zNA5QvfHLYmtrxhrQeYETid5rnA3Uj55qikUOaozhve34HNrnYjrohUxeMPDQzs488V3NgeI4
TJV5DVTOWXeuJ9bC98+09vjKnc0r0dLTNY19g+WiQdXTNZqnuDG9APOWitCie1cY9cCLNDnnjdjm
0mXo2ZY9fZMJofBM9I9JXI3bGJOTlZudfRQc8O0MmKa/DIXdUa0/8UawBWpJgplQ564MUz8MHZQs
mDXkegfR56dZj95aC0PHvLrFpStdFdoIQPi+nQWAxnGfxElDe2Jg2sPRoo3nCLmzbfPQmHimuJq/
mpvynPe9Mh4MVLj0N/1EpJ+Kh34OrzxPwzE2BurfkGbe59m8bSz/umOD6zpvNzEbHJVzD921xDyq
kHcpBEaplaAjC/VE8zSArXNthON92/L0SxtDJyNz7HWRz8Oh74cgYhQKlHKiNpOTlEGW+dVuGOf+
mxcJKuLJ/BqVZr1LtDdZp2+zRV3fhnawFsB0+VLwVunoJTvPlfg4FPNVNfX9IQZcvUpSXpWYNA0T
Nz+vn5VKH3N6XrJzn3K73DQtSP9RK7+7WfMetTmT1GwWYZkbZ1XmKWGjx/XLuNHK6IEWy3ou5ntT
6sXRNHEe6EyaaXMD0d4r4udRU3/S3jpYgunX2h85AMkHygXZPhWDt/HmMl5FY3/iTPe/mDuT5biR
Ldt+EcrggDuaSQ2iYbQM9qTICYykJPR94wC+/q1gVtWVqHxJuzUqsxykUkoRgQDcj5+z917HTJsd
QD2xHdHBLtM0iJZu66eX0WgaJzfi8oWe1zIxDzVKZpaePAUCG/l3c2dG6Ii4ZyQu0wglt2PuZLas
a7Um2uhO9VOx7OOA2Cg/X/kNnSQdVds4DVHHWjmw27TIFkXWd081bJi1jALSDdromNbmlnT4b7iq
zLUWlEnUeD2BmK2/HLKA7tM0XlYV4l0xvjWy21JIGqSl5wBqknen8Yf93EU9fbBm643Fpqji56SO
j5zPD2pi7w+6qLoPhH2o3e9KWU+l2extM1w14xWlwSqNaYY4fhofkqRDFUxrnnONNjXMkaKNnwqn
eG9BWFLqpheNHX/TQece5OgNe6+j52eFtX2ZW+UtvVy1QLJ+n9JhXzR63rdd06FQxQZtCG0sLVc/
xxarS213l2nFOFR113Iq920ZPtP7LEHNvfpFSQOM+Gpk8/WCVNajWXOkbmIhdlFjnQGb4PmacDXE
mFuG3roiIJRA3wZEJ2tTsqt7vBr+/JT7JoAAXW0mhC0FuVbLnlna0pVVzXNmyf0MDBb4M6EmIF2u
iXivFqP3wnJ/Gdg/dAsMG1k11V4/d5ejSzy0zMYfofR7iJYsEZM0fqa2sRWWU+/wqOw48hQ7lF4J
o5Y+e9NBmRn7QUye2mCPSWhkz6HbrNCFZUy0gY9TyNv9gmP6Q2X4E/uKZ4csme7oo2Vzm5fWgvFu
MJpiymnfRNbwAHyaL5pkZoYILsc3UUmKFWNA2VP5NGgH8AcpBnaj7k9TwxE9r6kgOO6n9/T3fxiZ
UW0NXKU1EferLK3AanP8BSe4SGNsmpFpqrU9OM+0xp2VVYmfbebfOsgHRUE4XBhl3ZKmZr22gzLf
1MFbTALyZPTlyhiblvZj+jSJ2FvKLAcTc0Q/bi5N+JRpyzsLnypcuEC34Kgthqz60VP/mRYZZ24g
airZAo3cZDL5MeWFgWQd2gzUOuUcMkjrZcjhCpRahkUnPwzcomGC0mbGxFObAJj4o7h7oXdm5t15
O7Pq8dCbTXE1OuMtVpl1ZHcbV/ZPrh+7i8Lt/O8kfW5Mhw0v4CDETPw9zAWx7Hr6kaTtwoSn8W56
sE6aFsPaRBSakV17TXhr1hy5K7twGUpC1nKCi8Erk/UUJFviiuEq50V0qWIr2fhW96jbxl1OTnHJ
jBP4+siYxB4INgkoqOnOvJUZYrievXU+06VCkLSxSJ5pddEbc6KUZDwGbX1fr1oD/EMJ3d1xoom1
J78zxvTeVDb3pz3ZCoFEUL10PJ/Ltu7uPQAG66joZ9ym80st/DdQPi+W374xY5zXhmdVS1GMxYoN
xoFtV971s3VMzO9CNi5tUpVsJarqY6/TbDGHHbylwpcPI8X62m6jvSAdb1V4DDUSw65vCY1Xq6or
t3nccXSKQAMWFn3xAADCwhB19j0eG7WsMvOpGoxuZSQ0Heopz5dqRpxW22xQrlVUt33EwSkk/5uz
5NQ8cQq8DUiR2pAujMTTHVNWpUluvcBolrE7VEtTinTr9MOjKo32ZAZxsJ49gRRVFQAIx3S8y2Sd
PkLxpDEso/bOc2nFRVGoL5n8OWtj9Jw7tx/cm6rsn+tITtQfHogACoT5eiy74JKjjbzLjdi8Zyew
b90QUrAPzgja6kjiT0PIttVTojiR+82ch3rj5m3BvWYtD0xt39ZVodcfpSrp5vDNcfr0x4ot8Ai8
FzVhO5X39lTKtVLJbekBZTQIpF1wKilWs+j9G+3M3sGqC1YSkqgWsYxfsbIWm5wimVB7TZSBYIyF
AsHaMFmA8FzD/J3r/B56a8fKbQ83WaNgtY9FuvB78vqikuY3mGCjM9rLgdLg4FRuDAYIPmRpBOkq
FT3oI4Dz21mXF7Pg6Z2ixFg7jR1+Y8UGbNm3L7DJFbQI2DfYwwyCxlUJEdEJ64NIK7kzRstag0qa
lgQxHLLcapdEbPunLPQtOoFBj+kE69x9JGRxtKw5Jp+EVEo3nW6g+6ACSE0Md7ZISGlUCRtlQGZe
lthXCBPGm6g2zuob86fd8X2lhbLvpV1kK2V0DB6bfl6NufFUj8wGdJc1nCYY0ms/uHMdSdtuYOGs
lrweds0rmEwr+gvGA6kZNJZGPM48QJCw3VaBnLb6eisGegZ0Fx21ij1vPowRN3GYVLMLA5gaS2Qy
obWCDHaGTMn4vkjbaV8qo1plWulr7Z5bDlK7kJ+zgkLKiB91TzLmPLU+TC59T3eBWG7G6JL1POi3
8Jr80zh74dHqoKsEY4aeQOtmM8Q1BFGw1YASFDlZlR0Hl2M3JjtnjO3XOpbzaiYX/hgDem4g0TLJ
ApHApqCiaNPFHEVSZmwbpr4231mVy0Msg5g2bOAtau3k34NWEg005IICER2JhUJ8NoM3mFbpzvGV
tevqdt5pq5dH4qSh50ROkr9rXqsr/nAll1Ftzo/O0JHelHWAz5zWvHXLLnuRqWXvYa9zOo2C6kl6
2n5jSOaggQE/nDDJWyLvYq+gYypX8TxFl3Q+w+UYhtap8Bp/oWwzp4Ps0EyNccAerWIEw9VDfa1i
F/tc2ra7ps9o502Dt2EKbT81uSmuB76UndUV3aGhurlPqeRv/TppvoeDNcETJH18ZeZmdx62occX
SFziDumM0LWxmo0+uh5pmv2URpRvxEy7FYReqYcl0Hga31ngF6sySTPiYmqDTn4HKjgG33SJvBpC
WI8sYSHAFu/nIU1O4CDn7/ZcdLwjDWmeQ9W/NmbN+aIs/G06mayMQD82ZLPLHzz1cCFCuBXoF73b
eejapQd5lcR/8qEm+tFKPYfgri+bxisu0mHmiC9K4nYXTGglNq2yG6PN5EZcg46cdgUIrzlqe4yu
uyIUR7cNjVUeu+U6AdsK3paRHc1Qb1PzOdHm2C76t3r0Xnvp5FvR0riO+/4cNwCT26BBbVkvjjPC
ovKKcvoRZGhDmRYyLA2L8HUwXL0zTdu9d+ssaYmYkXplWe3IvIaFl4E0PT66AY4JCEv6tAFLr/6Z
8OSKpGhPicuXiSxOeq+KWesNQ9Hi1Yod/bP0B2+RJAENNstT113jstDXY/hzdGR6G3e5u3J7m7Ff
EOg97FF3CS6CSY6wk4tcUuaGbPfHTLY4cCZ9yBy72WWORDoxpk79NJdsPn72FoVu2J47N9nWsGq9
1HVDPKsvg20K/lSjcgf0PZV0lQx8A6X2cLp70Ym52GNasXNCeOMpMYO7zE+qh7mZoBeGdDXKdd7m
zrsMNa0lg7891GO29y3W4QSs9oUlUnEE4GouIfZ1SM+Q8QR0u19Nww9PlTswZkphEzL2da96WxJx
UjdQ+pq6gbE5x6yJ0ax+gD0YsLfRZ0kS8KC+BzAWsE5+CXO0SxcVU5PrElneBeih6K5tKyQCsYFY
AMIHHbqCpf4s3L5owS1d2AOXY/Rhuavwq64iT1lrI605qrulfSi8IHpNUoaQZpQ9hWVhLApWAmNJ
KJiKV7Uo6hc3dMonzT1Zu2pkd8BfTLAaEqBpQFaziI0i3dRR+6pToHytbF5izx03eKfb67TWLQBt
39paJFeeMunYj27atVsZTzlTOJvW1FhR6bdq4nzTiAuzBMLnDhlKD5XpZT5XqNUgM3EpFLN1Ob1Y
ajoza3VwwRTH4+jsuWs3gXVQJCJFjc+8eIbxcOF7BvNi7XeX7Zw6DEyYDYUBEcxC292iZnDzHWL8
QCsaxlSP8GcRZ3haZlAnGzsYaXSZYXoZugoudGfb4cayJQ9lXKiV08Iqij3eBPbn7Dmym+aqHL13
pzObo6VDFoX2jJoHhvnAmj+sI4eeZ3dvEgJ1J6eKVkFT2rugh+0gIzc9TPTIjoXF1LwrBgOmR/Mz
z52cIKouP2qd1JS3CZmcWnd3Gn0mc3WlH9UYJAw4TeYbRIRjSE5p1NhF2V7OVjqtRAD0lDyj9MLJ
iOGzSKa6UrJ55vF3dxDCxhUntnw75q35nHrBsJ8izTjZRbsE3cJ8SBoDJWda3VKOVXCy4a+HQWRc
adXCxHU9d4VCTXDwy1LGjIhh46CLFwRacq4OWz5+gqQTrslLH+oZQZBj81o0xdqNynLdeQ3ntary
T4j+k4vOpZo2mG4vAyf7HnmVtxl8mlZRZALYhGq0ZTNuDw7bUMmkTVuHodTQaGGR38bWBOm0HION
bQTfgqCzNmMEjGqMeus1qBt+WXfTMXUHtYuwaW8Auke7FFrepiqH8DYd6QssBq2MU1wPeikHe3jv
IFOWfDZ558NgJW94mNHXRHG1cYOZMX4zvAN9Q0TMaf8awshUMVn2xFGFbrKcFBOp2hZyLxH7QFlv
++Y1LYORr7DnHAEj+D3tRXEAuOVck9OJMD81vsFwz45dzVjSkla+rgMaToY7dJB2bL2h6zed5sTo
V2FeFMtu7uZvdhi5qyh37aUtp/YONHlzX+u8udCNLXdEcoIqY294jnVxgeIN7H050DqJljJGZWGY
/S2NdNrgrS0XQOrqq2AU6Tq2HCtcMNDm7y7LZtnlEcuhsOBQM4dkXreWQzxcVFGNEjjfMQhfaW+K
YCW1xR50OXdLm8P9kE312him+D6eEY25odW/e/SoaLrNzb6eKrV2p4BfhjETCGqIcqFG+cj/2u4V
ey7gV+s9QkXJ/eyGjRPE2etMLt6Dlml3wcIQHJt+iA4F8k8CJ2x/7czYHiaRdq8CXcWLIVvP4c1p
g1U+mI89n2rD3ZW3AQjXO9/x6mhRNX28rsu5XgUj4ODRqNcTOJuDGIgaszprusMoOZEhJ+2VO2XF
TSMqpFBphSbeqr3kKvQ9tSUOjdq7Ef0e4cJ4O58hx8k4davBqv3LlqHUE0dlTpgRVJh3YwQLvgwq
zkFV4tLa7q3umIhhuuIE/eDa+bQhTBU6uQj7+hgK/VDNnGuteq6Xg+29DrGyDg152Gdg8mJi8Jgy
ikQVidvwlgydF5WU714QJrQCYvqrhDXQtnAq/dO0ZkY/KbxVFtWiW3FWBT4cccYgrc98s9zA3uSl
Snay8iusbYwMg4UVhjbE3dYaG2Lg+c9QUI3tpMJ069mOC5K0eDH0hAZ0JqNu6/gxRNZ4Qhfl4XR0
KwB6TVEVzF8V0BknvhZByYTLjZubqZ3H+9glpK5iWofljol5lKd6kybGSzZ6yRIlltqqitFJes6O
3JCaGB4yDygyQ1F7ZYcsDoSODvUJ/fLDZAA6b2SV7QpyM5cD+EkY9epZIV05xPlgf1MecpQkGqIL
fwwenWx8iwnvW6V5LtcIIjADljxSTWAHt2XqbU110pCmIycGrOfk8an2muJWNQ4bJUwkxCtijg18
g9FMRj2q95DZxcLJjKs5q0CiS/utYkFesrv/TMBHdmoT1jem3XYnC5LqycGdOPdOuA6Aa629MPIv
zWx6A61drEQ10OxtE4+9qy/YbenbZbnLEQcwpffu1ySxATFHTRXNwCsn22wvxrgml48+xbpTiEBb
HzUeTqtvQ1vC6LN6QnfMwDVWiH6dOxj3zRXozOi6RgHxnMTl/NOayuLeMhFiuF0vbhF2pCxEfUG/
3XDBOA7JkzJabJ/o/sBdInJcIbpHpWlY26A3qr3hcwKE121lN102oiWiZ1sz9gvc+s238Mci16nW
FSKsrWAEi047JiwbFBPy4Ews0cGyfehSbia8qYy4jOo6ojW3G30r3k6wIBnuiPZILjglJUCCoNX5
Icu0BcWwDxi7h6G+6xHebRB7sWPpLIBBPQ33tVlmK6r6aVsFSbgU9NqPUWyGS2QTdHwGDjgO85TF
R0htYNCWCP3Up0Vrv3ldQKPNFQZtxHQ2/Cs9UojrMPE3PmK77zUzVo7jM0Ina0jX7RAXj7UjS/SH
Db2QZQ9zbqWc2trgIjC9Q+SljO8yzhaX6dQCgMBwGaO2cdRN7HbslWQ8dJwmfra08U+9TGLgrM7g
/XQLD4laj24nYCK6CfLZOQFOpPUTx8WdPrPr8cvRleyS6c1HmbovDeyEVUr7cFDYcYJkSB4GhFM0
pAZ96JoKIUTgl84FUEW9EMCB+CAogI3Jby5blKu04hPkBmHm3rpmjqTEGKxFMqLmo1IxN5VVf6P5
CMOtBJI7h0jI52j4TqZI/uabY3fiDB485PS1Nn49l/tyTkf2s5hDScUD2sTOtOVEZC2FnTd7vy/i
Vc/B6HGOZ/AN7dCxDwFA9SMHYnyZtvuh0ZgB3AQtx2ipYeOBfD0VQeG/DgNdvcZpg7Wbj802Sqlm
yqEcgVcw4djPerC2WDYGileHesbniBZNaCjHNJwT2sNe/dwoOa9H1sKFk8Tj0Y0xKlIROTA5KR8A
JjDdtAXUUvBt3Y/OMsZ4Kduy/Ea7Or8dW2QfZQxOsib+aO3azHpnASesK3p9HHvElISK4pnJOZOc
IWDMwDLn1hXRXWTWwcYsEuZxuXhGSNMny5TN0LObYItittwUOhC7rnJRcMnQThZl6Mg7G8jccUIx
x7PfpMua94jeDjBBDdMPh5VDJ98AKayJEH7iJU9OgUR8yiE5f+x8EgcWlnYm+jdeG6393tZXEOvD
l5DfXybewKk4YfMsq4AYjynu9yL3knVLRPC68kPgt5pzfqboaoQks5FoxZpLv/5OIW1fkZ/JHDGM
67cWZAbngURvQ4TbS2FM/WEQ8O7qWKe7wvfai3j2x5+uCngXfHbQDdtPtQQRmjJc1dA0jHbAk9Im
c7jGjsO63MYZrZpwegJj6C7pD7/PZt+vBxtlpWmHU7Qkt93YSqd+AV3P2BKB0RrhDkgERCkajwj8
DfqkWDzcevyu1QxjNGX82btDtEp0HG1q3sCTmcy4jXqz+8bIOFuXKY7QmcPqzpw8Z59VXoKSIChe
0jR7HoRJozNiDZEupo6gnJ4No5yxxkiFNrw1lhV63tsUBwMW+oxXeVKuSlGPAKtxwp7XQYIe/LA5
/lvwtPsy55/PPDRIPf+DW/vPzY/y9Jr/aD//of+T0DSMcf9DZvoDmnZ3Jpn9HTSN/+tf0DTfMuGc
gamwodDzO/+CpjGhlp5Erk3778yegCX/QUbz/gMEuk2vzHZtlBNnh+1/Q9Ps/7DohtAeUTYOIp/w
zP9Gul3/ZbL7i2YX/ij/69e/cpE+pcUxNOLSfK5OuraPE8H85MZU6FhC2A7hNWyW6TpS0HUHlTcL
1WvjBDOxZNbIuth48KWBbldMy6su20IF6o5Om0XwrTLpLXBx68uKh39FuQzCKfBdwJ0WOdNf+bjP
F/Qv8+DHBUNFk9I1lem45mc2TlNFAOq6JrzGRGLcICGh0Wal/UXWWOHS6fNv9Sjp9BY+rieDZsKm
JmvnC7P/7/7t8zWg2Le4Y/zD1/cRCfiLkbFDINVJl9ghI3HkVTC71ms+iHqH0Jc5ZWum7UrWXfT0
y5P1d9/VORLh94/OF2T5gk9+/pfzk/SrfzKKxxb6b1teR20RO1cdVqhnlTvWabLKeEOKlHucqyq8
J+L2bJ4YSmEt/Gr2PITuQRpf5GPh3VidDiCwp2GxRt8pvsDk/e4IP98ZAsOFZ7mmI31Fr+X3S8wD
u536qsiuO38qjlpiVon8Fsamg5Kt3pq1K3YYBdXJHqLxq6Smj+/+0w3yPde1HMm75kr/k9u6NZvE
dv22uI7i5pSYVXQPs5eahri6S4Ox955MQtqisARAiErR7FokEys/i5N9OkVi9cX3df4+frsc23Sl
SRCk6zqWjdXt95sxJy7nmq6Mrzkj8EoNla3fZ5T/J9Mf2/wigub+OlODPpR+bTHRwp23sFQ1HUOj
LMLLFHY1qoJh6h7Mr7+pD5/171cn6ID5tmmxpbvO57x5sMIqJnHDu6ors2Q0UM4nT1vtsxBDvPlo
pXs9vTQMMN0hSxJjX4oy/eIWfTyyv18EbCjHgRx5/tasz8moUdJhhKWxeD0iydg4qq8eBIXFTiO2
umkL0HYL5Xc4ytKoq5d5pFK6fkOEHs/vyuspiqi6jSRziVwMs8dJyjvKkHFRqagF3trjWjXaTh04
Fen3QAv3ZpQw2eB0YG1Jx/t67DWScYLjUdaiqwgSIiJMUc2rHhNyvNBhkT8WwcSLNJ2/KNOcO1wV
03ygeOgWYYcGMZr98hn5MZcKjZj4sSqZxGpOY2vblPF05YeFfv/nJ+sccvTprrFmMzohXpTnyvy0
EOQDEAI5dsm1jLVzVIWZ4sEah2+RtAT6HfI9ozISmKuqnPlhW3yROPB3P14pFkDHshxbKTanX9eh
0M9mupM6vm6NyNgzlkhXgmSwA09ps610iZoLNUB9QbDde0UW3PU/f/qP8MffP75vIsJif7Qtz7Q/
UyqmIfBpyIXZtTk1PBVDhJix9tV5tVOzfheexAFwfqgJFxAnRPLFT9F4aN2LOvPJQyfY+aZiComt
FU3XqkMS3yyqvhWcHwi2WEwQ0+iVBhFKQgruemfEozh1tRlvQkSS2ULg++iBHPPOLJTym7vAGKen
mTxhLJb4hwViLjhBq1iNXJSRF+IEMJwfreMx1AuI09TPeTOIE9nm5rgs+qJ7UD6/NoSv3/E5qwP9
rvxbZA71Q8fsa+/Q9DhEHwu705juDalx1XMeV/z9/3x3/+7L9SzukWORiOt9XkMH1dqFblR6bbDF
I2RmjbuuhB3uLBULsonm6Y3AU7oN9hStjSmUXzxc54fn9y+XFcnybKF8Hm77c0GSI3qnHRW0V8wf
qufJz85v1PnLZKRUPcuiVV9s5uIcZvHpJ56XQCogoLbyr7iCX3dzV+R9Zih9RX3DS5wSa7/PAMdg
MoOQV0JuXKk4xnNmugM6fq9ejRhsDBwCf1XP/19I5UfQyKcrYQOVkEWEi4vpM0UpYIZGtrs3XkWA
r4+d14Jq7vGEDUEY2YtGmfElE7JgrdM8PXYFT9MC+z75UKXL3BsP0zwnwzcv/ool9MeublNqOgpO
L5UnX8/593+5QwAhwoqix7xyHR1vxDg0e2nZEY340nkWJcJP6U9iEZZz/MXT8BHs8umWSEfZ+FPY
I4T1eZcSqg89LIQSR2nlPlTDkHHmLMpi0RAZ/07HU5wkx7VrG0XYMiTOazEDQ9Oc4ZjnpZFZraZC
6+0YTeXWC91u/LdfFx4ZFiJhO455fmN+vzW12TI5rC15Zdq6e+g7m/Nh3fcv9DKaY3RmprpzGg2Y
FYRCxpM5b//8uv5Z89j2+d7YrmCAZXOU+P0CTIdwVnRVlKGlbzy1U073FFzeSlghkZVNF2/cWsSX
YWNEqDKTKXwcwiAh/4iV5oFEjn8PekAF+Ol6PkXHIFnIh1RH8oqZ0jdU4HvhJz+/+Mx/FMLnn8FP
4hAgKPc+PxSeGJLGCz3k0s0Um0tv7nqAqmO5KzB5HfswC49JSvJ0YRKyTPtcbUOENzt3KNJdhFKr
Xwopuu8ljse18Hv/i4f2z9fFhy1FEew5vMzORxTVL69LyBE8k5L063AMrKNMZQcsK8adxBHcjDOa
fj6jTLeQ3h6yif3FevbnAuoLx/QQa2JK8q3PCdZOlwFCotq9bjREmkUWOd2Dl3nmycXcvnQ7gOpf
VHGfonz4zpHr27ZDUBIVP+Xcp/UhSkmyyr0+uVFx1iz7KJQ27ZMSK0hZ4ug4L6OchyryW0R3mbld
s8yga143RW+s3SqvnufCR5XXuCC+Wh+B9Yi+MnLn8rKDMXZD7TceNAaRIIznx49TS1r25v0/P1Uf
+KZflxqppOtynHOUoBr9oxZ1EXeiBZz6K3I9qqPfWPVByRpNdivvpi5jGwpFit11wAbGsDt979P6
oREzu1RYh3gxqDR3TiyTFQNyJoyM4KLVoB3m/X5+WSbFt4RoLG8xiHR+Mce+3ND8a/CJe/W9F9n6
R4pf7PqjAigTp9z5TjzfjtSh37Fbke9sng2f6ajGl3y2rKeU5hF6goDqNsbZaHoNV+jV9taaaoSn
dMIvaj0QDq2ZxyEZ9a8CZKxINAmM7iblrQfHqAQPpp9vSk1moOdP8SueYNmQRpJ12P5woWziMeEn
JKa+9lxkh/NcPRqscseko+s4qL6/yyWF16yuLDknjIZmf4Fy0HjN0e7dtMhS1k4+q4PXdaLfpI0Z
oX6PkKNaXfoz8o3iwZV2uQu7ymIAPg7lA0I/85AwYjp2fTK/e5ElnuM8cHeeVDXxjBRrRa2s+Iun
+PN7IxUlgODQyhhJAMH6tJAqXxdTgnXoCiUdhdjYc1hQ58pNqnztD8n4RRH/d4sYG5rJKYzzofn5
pQGwNfuDg1qNrbR7aHRTbybCC/JF3owERf3zw/2JUf3Xskz7iaeafzx0ob9vE4bqRqvwcJRheaOi
iqt2eKR5Hx28vB3fcw5ZJMVgFV/YBqM2Dp3DWsKsOFJHP3hMrYhvDrn7IdEKKyRCEERE2JBQYIbt
5uxc3ppTNHyFD/gIkvv1lWQzoW8mhc2S9jdn1Fn5SiurFVd1X511jIyNlw2V+xEJApdU+A6exqqx
u4OL+PnelfK7fy6Je6RrPzvt6L3FQkFqalosnNbI7gde0ocvbu25q/D5Ii0eHppn+Ey42t9v7ezN
gvYKF9nW5kACCuqOU+GmxYUUWb8Js8rfTb4f3EMfFycUmxrtX7zKS5L+1BD/UND8vgrZ+tsbx3pG
+azYhcTH7/+yBfEzMXTWTNHbWalD24rugRBzVtC4dO+AM8QH0InjLrOSGatJVr4M3UDtayCJ88zE
vjO63j4mZcexhAnIu4yi/9Vt+2h/2tLiFf8cNEYqDQRoLB30sbQ4MWrPrlUSPPm6Qpzdtgj9kirb
EhpTHkzfxLJRUe/NjrfjeN5dGWH0ReDZH009njUqOZpr0j63sT61rkLcICTdaXHlV5qwqyKunoeg
YoHOIsSOk2s1TEC4mV88PX/0M88/1oPMQqfI8eXnpp7fiz4723KuwsIP36wep7rq4dRTbLZrw5r1
TYKK9tD4lXtjWzMO3I9D4P/iKjxbOT4XIyXw3d+fYT/VY2iMWK1TpN8ZkQZeiyrLidaJI8IFw8M3
s56DV3yBBHCc/3vRd18l4P9NR4qGthAUsTTFffG5rwCDvHft0Zqv6DxEh7Jk/xezJ9/TWIqTG+gS
CU52mjWMcCxy9M7AMW7++UZ8HGV+f5m5BsnuLynpKd4+5Uu7WlQICKV5NXLwwG3smByzzy9uyAQy
WwQo2EkIS1Pnopjm6CSjWtyNRV3+KPs4mleOVNUzkCXaEsTQdQ8pMuidMUjrxiVv7qDOx9cwHspd
I5yWSaVGKZdNDEMx42TxBfY/0+KAE1MmeC6H3o8+LXiAL4/53Nbzd/rpo/Ix+cYFj57tfO5iZ8WA
3rzX/7VGZAzATtKt4g2qQPcGe7M4NNADVmVYvyaIx27Z1b0b0L/qQJ46B+NQyU1sWtOxKay7MHbk
ejQIvyl9QtcypWYiEaT+gd/WPjEm/NbYA12NcdbYYKDUYDZtH9kYzyEZDNX+apGOo21f1TMCn9Xg
41FFoFozCY0kOUrWON2SdFGTqWWRXZHMpM2Iczd1TBUdbaO01YEKJsXePjB8m43D0CX1vm9xhfpp
p9apqYtvdR7Sz/CiYo07uyREuUlvlBxDHnzBs5Wibu6EL1Dlc/cNvqqdg9NsT25NfT/5Vf9z7kil
RCKDGGuwwsuIfWfjZ9aMANIg3GUwjDfmriaooXPZa/NrTqzY0ugwlWog4KOwNwk2hssg88YNZzYe
FU5l3s2gi3LnMVe4qX1iP/KKEI85DfYydJ9MbPHEQ8hNaIbkohhVH7+XDqbaj8J5mDvKFFF5e3LC
kj2sqXij6CiPeRJdpCir9piwR/IUrHpjBcN4mLWFaOXcBkv6QSP6rKcfhRulpzih95sXAXVmnulD
bdctrBtpPHmF/lHMqX+CBZVUDOwD0tUCggcjO3/N097fcyYzLvouJasoEdGV52MPyZH0IPnp4wmH
rroWWTKsUC4c49QgbE/3otwhOe8e8toebkmuYgdiGvXoiqxGdtOKEUoliSiLjz8kzYzYrqhRd41I
SRbp8Qu6CcgiqckvaEY/+2uvIgDRwiJB17fpMHcZ6F+fo6RWu5yi+howj7mxFfqeRa1wadBR7vOF
fz48xpFVEsREz7jua27Dx5eGstRaBkzo3pI0lZd0Y9xN0TLm7we/QJtA6b+dNDZ73R66Kixf7GC4
zAbhIrP0MESpIliywTmcIhRCCuJ9V5kZhBslp+6+IqUNLbxSx1i13r5Js3HZkXywSK26Ra0i8/Tw
sRth7I0R6dczPUyjsO85XlaXYkqJZ5eesa+yMlv/P+rOZDluJW3Pt9LhPTowI7HwwjUXp+IgSqQ2
CIqSACRmIDFevR+U2rZYpFlx/vDG0ZvTOieUACrzy294BwDx9k1sxsVypBf8oy+q4jZHN3ofOlq3
igfADl1uoDoZ9+XK60K1BZTrIb/jI7dgZY1/XeX+fYe60lXuV8OuBvm2ijVslwN2MmSsEMBkaUfG
M7hqGJ76iJRKmwHBWykInEvb1iPwZB69hTHWopUBFmNplrX9rali5u3M7DV8m9AH9gGluCVCDMBW
lvCxvhqNZxJKg5csTJN7NXjeS99GT0ETGmuR29k2RDvxNgW/sCxruP/HqBhxzB65hjaMUXiwOG9X
AKSzJYfxZSI431Q6sbRpuu9WHQE+GPKie61FA0VhLjikglcMKaaD8Kw66wUSRvNI2qse7bm/+qeV
P1Qpm1C3bYhSYxG9JDXRT5PgTnhPhjWdJ7ZGBRFrCiigxrEOrwIIY1uXMuixQul57YO23Qyz8kDT
6s2t7NFyGm0VHrRMhXtwBshxOHl2qRmMOsHHayhmCBsgx8Kzp3ENUEXioCCqb0LqwU1QuhFNG4/w
EktnWHtqvMcUAgss3S2fwUgSCNXAWAIvqqSF4e8ygLMcbpmmltVzVIF7WRw7Jcevl46uixwt3Bc5
Za9BFReA7vC82sIBRpWX+u8aycz0FVay82Q5Tf8zC4fietBicXCzQnuA+DJeNL3pbOqhsfa61/R7
w57AXwaqWU9xVm4Qz0DDDWtQVOpkiVBJXS1dmapHT4y0wtOJlHmK6NMcQ9k4mOoRoC6cZUS8zF2E
n/ydKaHTVe3gXHDlmF/djKjuW8UXM9avp4Fbdsoxu1qUmnIWZgxJuC3QeNWM6SIbq2KLeEVy1QiU
mOJwZLVxNMqvtgZrbgCy1/OeBbqdrUKGYPCfMmWXv0oVMIvzSlDI8Iv158KN7/PeHIF4w7QB0Xcp
QivcuUlqb+p0EtfKEtbeNkxnJxAjXJodUNBZR7SIS/UwmnCh/Vo4axNMy3UWZbeu28vLrlXOnZiz
Tb/1+OWOHW6k9o1ySUbobaFC9X3WPZi6RTNh8tckpdMv5FSn625Miz8tRzknRzLWbDC70lvG/FTb
tLNo8Fmh1i8BfEPODaFIuFqkX9ECS4Gn+A1KwwWk20qG3G1a9IRO3pWrORJJnrC/1HtAnFlf6F8y
5rRboarxNSfvW9GZCb2VnJBbW0xCNY9wAxk9t34Vr8rA+GnrQ/PNLkoNxoYE7GsFhrlEN5TWXCPH
C9O3sY2tvQxmVM1MLaiS6zpG6XGCK4pwaXJjDK0FAzfB+4BRyRZFHPC+Wf+rwNHu2gAAd5Ewklpb
FTV66tnxg5noLtTydpbT7YINXJPgPtUGdWl6qjik+UiLzw6qWeaNUw/8V3+kR5MeEBvBcCIaje47
2lgNCmO0So/pHuJR8V1lJdmvKbAY589eeXmThItGc91V4djBQiTUeEbP4yxMCVLVHivv4DF/XuQ2
uELl9+PXdNS0i6nMmxmfWN/gHhRvKWuKvafn9tLSKwHHkQ+JbAep5sq0Glo+HPBvQYuOJVNT/7o7
3pCVnHAFsSs06a28ZgJhQvpvWskpn1qf26yYEAC2yh7e23yWTZK2sCqs+3ZunuU+jG7k3tb0lLpw
laR8qVYIWuSSEtDimAn/YbR697KFR74lDTIedQ1BuwSYEtvOEYwXYg/0RyfFXR4Wc1Y8owf60HW/
6+mg8fpJJO4G0+DM+KluPpekFRQRdc3dXUGCkqg0NEQeJIL4k76vqCjnPBJ9gvIZ5D3/Cs685AS4
or2XDX86AYK8DL2xeQqbkB3oCxjYCAzaF3RwootYGu6rj8zgTe0n6GkLYGJ7MFjNJRhkEwjX1FQ/
bLtiuZTZLC3XCQYdEJsvYSm0gyhid1NZ04DugzHl++I44jU1D1XfDp0buEWdO9q3NkQCbT1WiAjc
yACIXxwnw32fx4cksKpp2XUz5Dl2vO6BAVPzU2+17kkxKbtCyRf9DrcimxD6MHn7Y5cHKTzzJ/YD
2pNO1gs8trKaO6stq19FbTKJRkMsRTi4pB6HD99CBGhUjGaQGYMxNjfQQSZEi6rhmcgDe75zHRra
SByhAyKw2alL/Tvo+9CCZhz1l8NkPjaitO+BB9+O0nn0Utd/HK1B7ImjHfSAnoc3dI2sK+eUFcxG
A2brJonGenSltmKvg5AlXwm1pZvhjFoWJlQwGOwLyyvvnUBP9sxtxnXVQO9PNdd5jryyvzISYW8i
q+s3lhe4lxhoX9jSyUkiYtSIvOgF/AaZW4Sq02GEGrQ0gbcDiAfMk6ix2toRunopDiAelDOrfh1E
Ocv+hO4EAjjX6h/gvCuQ0qkKbnJMLPKVGiz7J3sv8PcoRLXyuogSUS9dzM13XgYpNXdL5wZuT/k7
90u332hjHKFr7dvyWzrq8w1A5xMO3mDVT6KLGu0KyeoO7UNpZtWVB1f0O7xlb1UajR8uhmHcpk0q
lgHswwUMsEMmrIuxz9oLU/TDTe+ikGfKtLqWgf6rihHkhV8Vp3dpLri8uQeSFyKiNcKtH/xs6cYE
s7XbOubViEavv+hL33tpOnJ5pJiaqLlI8tz+moY4LCCo3Q6Hrmn89hb2c1T5QKPTKtniZql/NeAN
8PeJga6/B5IKQuQUb5FJztcp+kB3KMIES8hZNtPClApg0q3cWR6Hz3/yh9StGrHA6CU4lLHVHo5z
6mOPttIgvzL5LvaVSx1rjgNZdBZonG8z6zg6ZlZwdI7/mdSNeFwhKFbs9VBSA1mRARDpmHuUc6iV
GVXK8T9tAvKtdJ55h3TLxcpHqGlj12juRq6lbnECEivEPYwbLk2mjy5NqSyLq+dY1v0r8byHhUEp
xzXMisFcNYdZSVKAWPs3HYY2HgAuvNslzoPlM9BMHJL8IXZ/o9eBafYxl0zzuSDIw1ZeWm7hXLpu
m6xSBGok8Pe4+KrmgjfMevqyYFCAksSCWGePBnU6kgGMWVpEG4nNc+9PJTZhZyhdVXKoSl8B8lUJ
ZEMx3EGlbg6a7alHy4GY6PohxzAKzD+PUZQNf6EWlscoafPV+hnbAH0KuU4A4uICpRNoaxBCbuBn
FAGI/Jy+qKFFcweNN49CmN6RqKpN40/Dbsyi320nADdXw7jnOrjtK5R3OqPO91nkBzuig/cY9rgQ
RXHLJcUrLkh3w52WBOmF1vkSYRRyK02k4UNTZOY1ZxZ7G9/vhqW0lXFfqFY98rPz/cg20XAeonCt
EmTjkOvM7jI7mKalNVn6RRlpm751UKBSDTKfucY/hOnLsRNi9A7FeAO9wtSTYOVPVBHCSMKfviam
61FUBkoxoR79yGP4VIsGIj+DlPnjeGLeYnnT3dILti4HzULYdwQ1/eeHhT/2aAwGrUMvcXcZNzrV
Sdqt6EE590mZoevGTztJXaeCSfQgXec2tX3fqOyHR+L9gOB3sY777JuWRpSrIP4RaJJGtrYN6X7J
9MTYU/8hVzXpND8SFKoLYJE3aKBDUSFDeNBixWVLHGR/hEEMsz2hash6ZiDHHSwTmnohsijoXyDj
vzheFH9uVAudrmXF5H1fzR2LCPWPPZ3yEYZ08Rhp8Q/Psp2DrJB44Qa0x5UwKcmBnrdXfYMylcEM
9a4d6/oVOqq4b6IqsQgNfDC78rVfjUeHdZn2oHnQngAc1dtJeROOkCI1d4rGxSTRW0WsQoeY0CgU
pefpZZlVww8DJUr6Wjpp4tgG6QZyEloyOJPt7CjV90Lz0nUvhuQw1bIOUXGMvx8bNGGKxuICVy90
QqbKG7/+AU55LvzDoEutR9pY3+x0ltZMgER/15oEFSxlAaY5QozSUOQ/0yEIbo/bvQrRxC7ILULS
XU53kib+km6IdaeG9Esy9691t8DQyzQqWJGAtogiId2SqteIRnhDN4+Vq8FL0iykmP+EI8OERe7B
LFtyHpW36FU8FYsU5Jc79423ujTrmdyNMxIyBnRA8voutkcSeEfrawTo05QxxUTZnUF6VCiP1iHs
jCGoSHZ0ZOY2CntbdnpgZt/R3ezQh7aiwzG62aApdqbjPMR1LG66hpRvc+wSHkskOh1VDPU9NW4D
q3Qe6zmdPJZ33Ec0CwHTUZSCm7lDmgQpCG7J4ArxfXHXg0R4nI6BuNZ56TyILqUqUPSKBlBOLWiA
CxvJ4Et0rcqbwUTvDAI8f4SIa4XA6w+ndoO1FVf6ra7XEZ7OWvLsxGO9jwd7jWOBc0NzTLvHCovi
Ze70lRZQLGXkiIqx17Lr3inr59SugeQD9YNq3Q73x862j4DWpZv1FDVDtukrx94rtIUO+REfNbe2
jg1J4HfFtxSX6wu3CZGn6EdtWZdBuNaKuUXUdEVznyDDdpOCq7nr/A7d/qHtblrQIluBjJNYlJ7z
YpleeqnPFx80qvYm8qG7TrqErdZJnbYILCi9HuyNY8G/XEDeD9BnIIMeMh1JfKS8dpkaI2YQlv/q
TSM9G7ClXe61CKzrGNGNxY1hTQbMcoVFhq8HZEWG2GgNeEZPOmw6pyIr78RYIkBkO9GNEzNBtoeG
LaJCFFMatB+o4lUarx2C1LiiQ4ZidOKn7U8DKrx90Y7oCHPjyP61dRitJkfY4fGeR3yeO8qb5kaA
V+nsNddL+R3mAVDhx8Gy8B1vnas4vEODfdjSPfJoXqCZfdxLoIeNTeHbNA0Qk7lAd6Xe5vRg921e
ip2onHJfofK/96t+XeaBfmXoXfSlS8oXCBvRFQkNSZkjkyuEJnfw2s0fTWmrx3TGYYjSs2FtIO2B
ul50bVAdoDA6jF8S0x++IB2b3Pg+iYGLrufWkXg7ZF1nbgpb3HgU1Vd+oZk/2U/xMyrizuVxx3/e
/P8AbMQcyhPCEYQZ4PAnI2Cke0SBxCLjRk+lX2ie/xRTjAJVD2exM5z8oi50se0zxDnjqPvWdR1j
UFMT1jL28+DXHwRvBU5rm7p9cPv5071HlTAcEjp8gBlS4p2OaNoByZK0TKYD7hvwdUDXJEeYgW1H
JuzDIpGXLTIXqFCXVeCf8d36AGYE0lK3SWhcARrLOpmOBamTu71X4ewYxpACYdCUz8eITJcKt544
qa71SP/a56mkilCldWuVRfQr0dMCxEcWbz7/GKfDegscty7oO3kosb1HKcY1Xj5toIlD6ZGPoSLL
3EKfS0bdoyuY2ATvzxf84AN4vjBc4O0WfiymdwL0It3uZJmF2mHUuLtSeorJYoh1/6dhjvphLAv7
XitmunUo/GvER2f5Kh5u0VeqvnBj1//6+QMdN+Pb8Q0PxNRwHu/CFTFPQMBmbJMTqAnyJ8zjOy+I
/Nd6or+rI/O8UU3zO+06fxtaAlrsNGDX0Yd3oxLlb9/GNBygud4iPVUiRKvpcj00dXCp5xEZbxyL
R5sDv2v7Nj4zX/sAh4Alp6F7hgXGxnuHstA7iJdKmNYBmlqynppS7bQqom+UoGFQ9cF3cM/qNswl
Kr+oiXTrIM+1K08G6bItmPnOzi0TypkI/4Sovt3Wuqp3fYiswfG+EDCd7j7/0Mb8Id9+aB4ZTKbu
M+T3/aOd1V+z9MJOcgh3kXPwEi/FX6CxNl1kJ9sYSsOGhrJzqXqyaxGOzvOA1NkmCftnHKaoiv/T
U8LVYRyjc0fy/cCa5+LGMDyYMDzdyZGEpFLCDK7tQx818iumrMFW2nH72HjIzKCRaN5lg1zJGieY
InD9C48xDx5BAHeujXZyL8ScCFkgRleB5TavLdyNFT5A+frM93uPrxU6lafLMwIW906xCDO4tg8R
ljskxwnPsQcWj0n5HJPmL3gyRCgwY9lbdfqSxzJZwSek0zrP8z5/kvdBQ/Ch5rPCFrS8U6gkOReX
js7A8zjQ1VFZ+OlDngeBFWY3wTwx+ny9D6DUwHoAgANShCokToAhiHFAUepS82AVgdRpJL4yjsm3
RSltwHnCuezxVNgjl9oxhCEp+Hz1D24zoTNGZ3eYug+j4eQ2iyGqT2nOURsCAz155dLRHl1x0/op
TWzVXTBhSK5EZsfIloLOS5yqunMiH9Z0nmmvQ1F+EfD+70AjnfsyH/wSBtAUfgQLuB0S8m/hBnUR
FY7eN+4hTkHNHgGCR5wZA+PyGc3U5gxG54NfgpjjAeqY7wvgHW/XG0l8baCWzgHbK7lzMKTiPo+L
hywtGONkFmTJGq+eFLLKhWM73uLMT/EeIkTb1ACzOkcRyxInP4VWG5ijlMI5JJrT7mGohLtcpPlr
NXsNGNJZGeMMIWbE+7WbRH5tjuJL4+NIKpPe3YX4W53haX20OXggmqyuAUjUcE9+AQu2YmmVrnug
Z+c+1rIIAfFZMtyUAIpoZLjeb9tmnhDVHJBg1HZtlaitEUU5NgMmpHoDa6sfvR72r8M0wx0+/2If
/GB8JT41oGqCxunlVqJcoYWWJw62kcw979pmhNVm/auch7SJkQyvx2T5GK+GYWI08fkDfABG4XKF
DeAYgPFph54AQdRQ2H6MF+5BdHK8b8LZOUgm0ITH5LJwlLrMQgSPDIwTdvEwpNvEpW17Zt98cMcL
cBZEENu0cTk8xUjBeCjciaB+6zvtBZDynHncoLbo/zIO1abpSQw9mmw1bR+GkfawMeO7xE3aS6uI
cIRJ6wR1L7N5aUMkHtB1iBEcN9qDq9FOqfBpx1/Qo0X4+af74F4iI4PMZXNcwNCcbC3EgqgkUZO+
beYYR8fKu2tNE0hV6c5VyTz2a53/dU3/v6YeX8evddEUv9Up9/j/V4LyDGP+v/OTN/Wv/DX615Gm
/KvO//WS//zX/8jVS/2q4td/XfF/G4jK1Htq3P/87/9t/sv+0JY979+AK+cu2IwfhGfF5fWHtmz5
/3bhMc+cwRm5RwT/37RlzTD+7XDjzbHdcSgW5pzkP7xlzfb/7RNsgEjCLvKcf8JafrvDBHglIOf8
TSQ/zFVBu78N5yjRD6qYwmhpwfP7klhecgDq4b50uh0g5d7Vi0kl+pk8xn4bxFkVDCpcuzl9YFmg
tG9X1QaUGQfbl8s0weGkvTGcq9T7UftXk7y3Zb7s6rvGvKeInI3raNeipy2/VPkDrOBV1z+31ClM
7vdZ/QNo+aYzcADsdmawT+nqIXq0d1ucqTsQ1GBIUSiJ5ZXpf6kMsWb4CMlx9lhGfBpg5Njm2y7C
5k3HlbAE0oOjGto8f+2T2z/57SfM8PevO/8If6W9FoHfdUxe13sQ1/SbF0yEF9NK2xTL+oDM6136
FcS5seTe2H++9NtK9/3KJ3QCNMY1PRhYOXDRKLSG/hDUT6Eh11Ue/wYGsLeb35+veIKXfb/kSbQv
HHfIMosly32z3lTrjVrRzF2kG2cb7GDHLrLNw+dLvtvDb3eTdbKHxwIcvj7vpmgfr9PDtLQ3/Zn8
88MlDGDAOufROuoL/P0LGm03GciGyOXgvTIcWbvObYgFYlF8zeTz529jcrD/KpL+8wH/Wutkt6RO
7VUgwOQSfRSgGD8Rh3ysd8Nlse2f8pvwV3hhHvAltS/zu2gbqoX1BeR2/+3zpzDelhrHp4B+jmYn
F7YLyv3kKey0aWsp09mWdG3BwvyKRuHkLboRDSB0kxh2IjB15qC8zWXfr3myW5mKuroyE9a0knUH
GpCivKGfXmTLAoujM2/4frW5aAagC2faoi9MwP77N22EpsExNpAqLzR7GZrpcIcoWECBCa8ix+ho
146N2uRTmV3bPhYUkB7Fy1jVs9q+VV2WyMMdQIWaB0A8ya+RtOWf7TrCI7xgh/iMMAL8p1OTe8PR
DOIfOlU0N1HeojBc+XQeLy1tRGELrSNoPLVzJmTMOcX/qdHpF7jCneE1uBXyP7h0bz+LbmR+apgY
sGLG0SwyEdYbRszn2IhzFPhrFXIZ3snxycW4ghzI129XSUegDJDrRkRyZrUYs3DRaAKC6Hypdb08
DMXoXdaZMYuk1cBGl/rkBvdnNsDJLcRABwiwOZNG+CdO9kmkQsodgIL0DUQuS7F2DMQ2sNUuZ1Em
feHayOlPYfk9cjHJjiu/vpTICG4QcB+B4ajgomvd5EwtcRJmqOpdaDM+ww+A4yb58tuvMhU+KrFN
WG6UBSRXi6fqUpYVahi1+GXFXr9TEUI+Zz7DSbyZF+UedlFNmTsy+IK/XbSwCvoYtKs2ahyyhzJr
9U2Mbe2jR5K+iyyrznA2G6eVHQYC/i6SnXBl8XwZYQt2JQKE1BVnvsNJyUBpZwkOE8qcnu1CJbJO
ok9n6hFEqqnaRFQUWFtSKQQeZnpVUgcbfPN+Jj0CrgUITQMg2kr5lXuu5n/3WRzCAmWmS7Vg0Ow4
+SwOOEQDacVh47JFUF7sc4NdkQL2gk9XRPe5K81+IyJGbCjmCf0JNlX1gtYWolx+3k9EyQHp/jM/
1rwD/jo3jCmsudD0YcrO/3NPPgwSto3WVWa30WILsdTJ9ad7mafxLnea7N5zFEYout2VBhJ7I5Vd
FoM6Sj1rNPCaqeWtyLLMWPSmpxVrDxDsY2xamFOcecqT0Dpfky41C3XLrClAtf52S/mGrzwkVdwd
MSC4GtI6ezL6JIDrF6KB343GJrGMWZ84xHxXYllbjT2iukLhPTziJWMHtmD46KA+UiZbUJjtxZkn
PP115yekIqUkI4lGs3iODX+lZMloNR5iJu4OSYpZzTXH281Aantp1CUQAmPoEekIrF0R12iViTpb
y1Agmsrwd6F7Y3/mMjr9WefHmRsahF7UFWB+vn2cEqcOIM+6u0OXG76DFWXrJCip7gxDLD5/9Q+W
mgV/CO40wuj4zxf/X2+uK6eNQQt4O38Kf+n1pFa9VXvrjA7YmZWO7Ny/N6sNp5jCn9SWYQtN6pP7
3GiqamD0HOzGWr5i1CW3Cuou+DyGQHGa219o9lUvLXC9hauSepXIul46FcqJPS41WI5VxZlTfdIG
mJv8M83ZtGlhGTZDiPnr/PX2vUUQY84R7AKl5M8htew7v3UA1qR4IllJAaEgLi7TSPkbGsLmozGC
HevlpDZDH2cAM7X2snE7F736Tqh13av8IpmabKsKKe8rruO1gSr4/p/+Zjw1BoAUe9RN9HHePnXK
9SXMJg5gE3pg/hmRLQbw87uUceO5s3uS+M1fCL41fSyLAOjRrn+7FrIwUAFjx98Vpd1+EbUM5SZC
fmeXZJWBlSJ+T98dqI6/ooCJuol4864YAWdu6pyh7PLzFz9Nho9PQ/BEKkH4UHb8k6fpnYE/78xg
p9q6eij6ILmzB6e5K6PBAlcUAG8DNDi2aqlgY/7MOVoxEvz4tUxC15qNmiTjWgc76H3Xa021lRXK
1SANUpxyYepZV21XSxi2uEiDbnP0cpvVBiUgCo7TP73V5k+L2gyEdkQy6J6fJD0qyqsuTHgZrIK8
DWquHvZxgdpJcKv4VqSQi0sPoT5vcteqnnBCNb12+/kXfX/8eQZ4/mQ/5HbW6QFwGxQYGbQEO3/w
uk1cptMWtIh7mZkAWj5f6qT4nH87sjuAMYQ2jwH9ya6VeueKECzPLkoDZ9WiU7Wi1dCs5TiI1QDH
YZE0ToirpVeeWXkOlyeBx+c15wYK5DP7WNz8dcpTODajTOBu52Pe7DQ9finKDApRNRHlkzJfISSj
r7NKlYdiJol8/t4ffOI5e/PJoBmP6KcN4bgu00RMMtyXELuugnbUb3P2HvYs/rnzcZowzp/476VO
wtmgokwXSRgiOhWLXaVHzr5Fx2IzktWhHIqZYGGk56SmPnw/NO6OjXgauifbOEOaPgS0FO5VKLq1
arRvHkcfQVPYMJ9/yQ9fj74tdPJZSErMt/hfv2MXmaYShcHrUZXMENqFrnvxszd1wYWVBfaDo0/f
P1/y/csR+gw+KzUQDapT1qIt+xS6ES+XpH658RgrbRq9DTe9nv0zcYv5LpqX4gy6DHF9Sq63b6dZ
gAUtxT5ppERAGXgV5X48pdWixzZyLfDGpf5CBKDQojNv+f7DoruH3Sh9R9qLrP126QFLM59wHu6t
SOR7TcxSGmY3oPA0Z45xGaxAWmfnkq73VwsHghnAnNZzPt81G6VIDWMU4b6ISkapqWmCvJ7qacwW
MBWzvYeYOEbQJVOavTAD4yIdITzQ+8vD52KIznUAjrOqt2GCpusssmHpMJWZo7/9CoRoaCuJ7+8q
4RarHveWHdZnuLRFVbO0iSDLJq+dlYmk0d6fSRdJRG3mhlq7BRyL4yC+cXdZkuhLFeF53ZdNe4Fc
6viE2nO9xkqgWWeD5V7G0HVu0XZs916OzilMimHFuEzt1Rhmt8YQWNf4iqYXuhUb+Kt31cUwihTx
GeWdSSTe/+6EQ/AIc0k1j6xOr1MbXtLEjHOHv9SqNm8mqCPKecqrmxh54M9P0gdrzckKSS11AEqS
J+F/kIUHVzMP9zGw3uuq9Z88I9QvGbXDbSjTL82E4/TnS76rG+d64yhyZHguudJpxwSek8JDyw/3
iB//nLW2dq6KhsUcqA4IzTY72EH+Ah3/BBdgpDfQeg3OfOL3tQ+PQOSnUDMcNGNONlURV1JNpkYA
EUW3YGT4Aj8qXLnjZK7dPpFnrrr38QrhQT4uE1GUcrzTk5znSDaXYRjtRT4i9KvFFUQuExPGcVSH
z7/u+1t1nhaA5eLNIJXoJ5XDqMZ27KM82uPkdREWAeYnHs4vtt2kW4ClHvl7EDy4Oqoold3LMyXS
aUeScDm3pQhb7qyNQ3vg7Wl1yRK1btJirtVCLPMxFvsqRDoLscd6yX6fdkg2aT8aKOYYGAfTIS+0
b7GLXMs/3tg2TSNmicBYLJqj88b/61YSqXSyIfIhkpiocYJtX+EROz23KZaJdWRhDivH7sya88F8
G6rmNZlcMmL2aEfMv81fawa17DE79eK9a4FmDAyJ9Z10+jN79/1mQj3BQBFXZ1oMv+ukbm990Wp5
JeI9ZiXOOgV1sbNqBL2jSVdnepsfbKb5C9JfocmIcOZJJPJrC4Stl8p9WjTdRRc4X1KIPJdFEOg7
9FAc7DyK9EqWOq5nuT2eUah4f0h5UXJDk1KQfuex7Pjrc5bIDiaBKCVcuiFdgycuNlXgYPiNvcvU
ec2Zk2O+j4Wsxw51UQhgzdO4ZCvVt+NQyL3UrQgShTesOxtJasjf4U7mYhYIjpsLPazlhtsqWRpC
RbtIKUwS2tleRm8DNFvi+Ife1uNCwfPfjcoJVqS0wTroZ//ZqbOXLXwx/mMZbrUgH66DSYNXQ//1
xenUHdCks9Ij84443ZdznGVOOTemTscEYWJETQv9Bu4SfnKtwHpWmNUIHykPt9KrL3EY0i/6QbUr
MfAvh3g8J5P24ccF3MC9RqXoIA/99mw0Wt8aGJQke9A5FToTtrEqzQFCYdEYX9HclAetGvlxI4AI
O8fTFE5mjnhCnXXc6p2IdmZRPbc9vucNhhGLBvg4RDEHAipQ9ivNDiF5k19f5AbFZlc5DCA1DWcU
+KYvFn8vPi75tsGq+wws7aNN4zro3s7RhnT7JEmrshJ8aITZXA9YeaNKA/5KNUtFpngbmjgXIoSQ
jy+fB/mPQoBwyIkYjsw6PPO//+tkQMXQOjAZ+LtCoVroxVDQ5u0tSLdQwz9f6oNDSPcd+LdPl9eD
bfF2qThsWkPi+7Q3NSy840APL9tQTzemhc9cQiJ+Zr0PYqjJlcxmndVhOI1v10OhDxQsBfDeaAx3
ZdmgpiOnqlefv9X7qhdpWCwfiNfM+okwb1fRJq9UGs4E+wASz46WCG4YcdMvm5R6W+m5f6Ohvw8H
ownO5Ncfvh/9e6TXCDS4N7xdWYWyK6Up5L4xRHttGIho9Khy3H7+fh/9asyiSOPZl8Syk7RuDNuI
5oZGKBt8Y12EenA9jp220zwtuXODpjxz8328HjABqpW5pj+5bRF0z+q+5Xt2sVw7oik2ptuGSwZj
9kKocyPIj349kgwGnqRUTL9OkowEGa0QVrjce42RXUY95DXl5NNuSKZlbYzXbjU8hVpYrP8LH5Up
GKccPAZw7Lc/nc+8pw5yDHyi0oy2EnehTYjkFSynUbv2Yt25+y+sB5VkXg443+n4TVX57KgRJXtn
Ng0xATdeBZKfrvdpZaII7J85eh/c9sjb0glihM6pOL0mMAstBBY3yZ4+p7bsjVbuhoa0Ubm+t9d0
HPVQPS3osfrRrte16Eyy8UFQIx/XqfDmli9ScW8/rwxyl+vXTfYl74bVijPcDLL+PrSu2n3+YT9e
ia1jg6onKT85HRGTaz+poB4j4oITTezXuzpmVu55WXLmuH9Q7BCuaLCTi1PuMC57+1aj7AY02Egq
Il1FPxJrqvYj7PlNNclqH7ttuQ/RGbruiylYkgw1T06HXcjn73sC5p+bGCCXULsia6QTCx797UOU
eC7kgTHKva45wRJCFHcqfm7IoPgTfePOWMNZMHbs/XAp86hYhq4F6ccLyp2fad3288dBho/13iYk
CAAy17UodHHhOG0Y2xp4TBy3tF0sKwMGGa51vxGiMA5e4WH2BKwJV2NVJlCca7Qgt64d4PFS9c5z
o0pYpYNrPLj5UF+roR5np6TB/CZxc7tw+s76Oto45S5GfBtuJzHgJaYn0QgJuQvpWCTPncrvaWq0
h7acWoGCgpX9CuK8H9ZmOQBpD61GEEYwFTKdhRGV073ZopWUq7TBcFLT7jPbLm81K8JQJu+hRy0S
Rx/TRWWTmK6qwE1QKwl7A21BHE1XnQvI+8qOQjGses1q6MEznkVaq0mbbSurkpzHSTLMaWQjWNRR
6WthTeIrpF9u3AzJ9h+iHNNroafRNxhqbrQss4ihs9tbwaJtPUbzUQtXdRXmlXul10Z5PVSmkitL
DtmT2RANoeQN7pZhI882DiEKAiPuz2tDBP5LNRbN1wwZYW9lOFnnLOJGaQ9w0maaWRJmiLsj5vqc
6Xn40A5FDGNXuQk0N13FD3iCoaLAsE3MFlEhvEHgvVe9KH/1sfwaeprnrIc0N54qFecDWp3MXG9o
sPc/Kl2kaFQFroWslSGNVSg9azd/b++QDXEzQgYO20tBXydfZi052BLundesrToev8GQSn54kdmp
NeTl8NkuvD5cZcodn31Dud4FA28b6Y8u9m5KbHNf8JuBK19rGDJodW3lCwmF+2bCJ8xf+FkPzLeu
4jrY5k4hXuMC9PTCwopNLjV0fa79wUX1POmZrdTAHgykv4JJoGCSe1x12qyArwHvRxsUcPeiDQqR
rBP1P5k7kyVJmaa9XhEy5mEL5FxZ89S9waq6uoOZgAACuHqd/H7JZJKZFtpp/fbbQxYZeLg/fk4w
b0kNJvKtceTSHdjBGtkX7bpnPVT+acM+ktalb17J1MtnYsg0uTMIM9h3WbV6ku3WlwjXgXmxjTlZ
r2bGaXIc6qm828zBfPT5obtxlS032qNhVOjnfW3mB4l46zj5vbNiQ1qnMLWUf+1Wf/nT9gTnE5hb
2Yy8i03btLNN7LaVB3U135Bm4BncTOgck5Cftpbzt1BVGRG9C/oSwgVsKeTq3d/IrccXx9umr828
7f5kanFSd1wlfxOhy4dyZDsErZHnfXujRhCbLb0pE5s8j+YxzIn+Ld7wQsgatHqYcXwBhff8L6Xy
tUlWjqCviix4uTNQwnzaVVAeCpqPTuyEhWwSUdx+n7pky30jHMSene6sb49maXXI9BI+Mlwi4N1W
nXtTPflNGo25+16Qfz63/VrqpC4weiNMaWcWTG23/R1pequ4dgtvor+7CmSfdu2cc14fWNGsfgVI
zjqxB5TGpUnGpjnIM3ZAK4gijKiSycwHsZ9aHGi7muVyJ9bgr5l7lX792DiteuxKsSJfWAKRcgwM
fzoUsh+GU7qnpovsMjZzMp1xm83qhGLVed+qdv7RtIDJcRVixqpWVJlKVGWFBTuMhkGgLK+nX4M2
oypxSHv8FuWNmGLrLez3FsuYf3Q5je96rf01wWHSs/fs1DbOXznlTZoTNnVpJENzOUXwVd5Vmzf3
NVrrJg77Ac6LaEbvuTQ3h0s3i/3cc9theczZWngtlNT8QCce3f00NPbffNi8H6SG3Cs3KdZHFqFz
gxxBObapGmaPR72QOBQYoc/JxvbmzLO2ii9Nu21LePRm5iDzWN3NZbV8z1mbfwerpSFxzWRM4mww
ozl1qi16XhV75qnqGCBduB2BB5uCpYhXLeiQa1+Z1o5v3sIu2jpVbO0H9VNj9uMfT5aXcSs+zM1z
p72sSPFwoZmEe6qCQZqpNHSfNqROdZqRctNxPS9ySHkWOqS8uWvuG6sP2mNnA8o4I4MIwGM0tvE0
bY5f7gowQc+KvdDnKJyjb82H+SoadQds9oOrY1mm/sTLJhk53InCttMdG4gwr0oe4F9ymhGNcWZF
n2YtjO0GQUHO2aDL3HZhNdko7KqieC1rR/yqYHC989sPAQmoiJ/TVq3ZeRNzFMSFwZcFxlPY/evc
DDSMNRrNW0Me8m1Sda/4R9WLH1vrgoo9MgzMkllLLRLnCiYjryzHew5XYM31Iu07MBvYmpGQAnOD
PQYCOdQRC+69l2U8TDnb3TwTY1TGEcMRPeZVtVuHFvW1h177tDWw6uOlz0c0xISWIL1FWuDqCZfo
BJ7G+jXPAHW10KirfUs2FphFQ194mB2G9w5W5xS9m5Spj7M7iGunG+/HKSIgvLZ+96vpexyUFIhT
YjvRMsd+TsM5sY2qgWkgBSFQDMHWp5F74TWUW9T91z3y/ymF/yD/ti/j8PfveP2S/2fM/v9Dxddt
ov1/T9DHXV3MBf2I/5WSv/0P/5WSpwb4b1BVIrC/NJdZC72F4f8rJm/45OSJjDMHpMN0m1tT9P0P
vZfBfyK6RjYiYoOP8vPWRfifOXnb/m8E2mxuVTDVaVvz//0/CL5uJeT/Vlxi1SGSxy0GlukthgVr
938vdkM9D7ZmHW4HHQo8ReZvHUHJkopvvraisPWrgcHZPLMobjicuqycpENnueu3t47utxAyC36P
FjO/neILMibMBtH4oUIXzpTIdas8xuFG+zx2UV7sTSkrtjPHMmJMvkA4zONuW1uWqutbVGpbpMaa
MtCDujNNtrtl0jhBDhTZkt5Vl5DIj9lM38bZzZW3wZvdRp7q3TiDcXuvu76vTm7fDQ2ImED/A7Ay
/kYGbwf7cGwhSK2Bv2s5QtMsKu4X01leh6lpkyzHkVGU3YMxuWqHlJbdl7V4J2De/TEA2KUKXXEa
iPXbhO1y2RbjDGsTTVQwm3E+Vni+gZLxJuSNztfSPSBHvpCckJeq8lQSgHzdW0ANMadGF0959YPD
eYoWEV0yo8UntW5FWg2s2xacy7u5Hmdoo05N7o18IlX+U9ZoH3bmcO9NS34a85VyYJb+LpxFeKIX
jbUSNfHewQXZNhbte5BjwveGUz9DgOR4Q3X4BNlyA/EujP2wFG81sJ6DRgq6D9aye7Jq+5tj102G
qHZTN5P9m2yKYVfZgApLs/o2RPi7pWiPeS67g29ufxwfB7fpTHJnczWJ3WEDDcpGVIxxbH6poulz
5UvwDDfAT4fQmOK6FdlbZa/V74In4FhIVsUM5cO1HMDhWaJhUBwGesLEay25+aO3vnq3Z7Mo414H
k/9Cxn89+REmsbOa59H5IeiB/XvoOsMgY9Z42gZ357ioUQpafgeodOadtOFg7qJa9Pk5n8LgBQBc
i8M9Xtm/LFMLEJilU2em4zpdYazm/mOwjjDFdlBGaav+k6YYV8RbwaQimxc6h64QnN9QjM6grQhf
uFsw94feaxjeuGKbnoUpu/USdqY1pIINvxctPfsLCVuYGCPsnanM+yeLjWLIrmo4FjYFu7VAsIrn
McshPo3+J4+tk2zGRNeX0IuOYVKOuESH/jowff2HcHiEStR2IBOJ959Be633k6gCpXZ4MmtDvZOv
Wm+GUqBOvEKBFOGwAaLnPAqwWmnvOwg4Q4OiLmr83E2rjIRJHOpJzpeG8yI821a9yuCgemO5zaJI
tbiIqS/aqqG+RPhS3MxzEhcb0C7KEVrmRdarO2zAYjgqCeQvVe2SUaljq4y+IxCUx9qb5ZRo9Oeo
HIQgAJbBAwQX+pYPnYe+uQNXQyOni7Gy6j3CuPzR7fz1EBiGtYtInOypZUz4oEzaNe5PYuMh9tAG
c3reFZ+bRFedjW1/srSHXhgADtaeIYvBRlZPlB3bWblN6FYQVJ0yfFCg97Asy/bEkJ4vrDcscWgO
5GCFO3x2zWpcupFuse5G3oqbLr+EAAlTLTz2YgUkTAAvIs5++yVb3gKwc+sDBL3wAFidrYIKvfQl
HObwYHZDeAhtQ51q7BxJCZ4jRiYR3VGmhfeMhJy0i0rzaLpFedG5Ni63zNNb4QE+UyJX4EqHerfS
yVPkcF9Mvifxf/7ICiraC4wZcpzRf/5W0Tt5Az51PUeFn/Lj4M8txuHzPz/BTknz2C2bk4b27Xcw
fDjMy9AevQaGaWcUl4UdPWgWuT6JvF1ew5WPhLM3exhHRyVWoGo2PyXDwnkc98r1+ff1WpMn6aKD
N1VIhGXknIDUUOQsqw0wY9a7sObpKXCvJXLxf4Xczr7+8+d3KHs/dOCzJKn4FSbUHsCWfIad6JZX
c2nGUzhAdrmK2ss/TL56P0JRoLRO7vws5Wg+0YYuv1RQ3yrnrfyqJmf4bNts+16auUmbQEywU+eV
o29RPuWgsRDzMaLXQC3zy7C1xnsB3CyGDlTEJX3UuIfDdqctHw0XvLZ/hTbw7akwuETWFhGnhREX
frCYGhnBCYPzYla3z5iRHF/1ravns7P4sszZmTYtLvk01214ELWcxjOTEcWMIwDNZ7Rd9aoKzzkv
wbocEBJg6TFfxr56Xv32uLTOlnah3oGwONi1OoGR2dvTepwc51tSsSbMxNw0FJjuuW/y8MvwQTs9
D3poPZJS+5iLqEucqgfMhyZ2vzUWNgZjNFJ3nniY1m3dF8MI74xb696dPLnjJu4k60LFHRqFuPX6
AFmTB78op1MHM28JkswFlKg2oP8nPHEcfB5xpcH/JWyWfAU9RM9lGuY40+s7Q35UBkEHxCX7jczs
j9dTU1qt8WINur/nXRIlE7r2I/0t0sgTVts14CieNvTlrDrXx2is/Lel4+pv55v6XPNRclsJjMtQ
zMZBdTms+cFaDkDwThYEAw5uN/y3oB/f1uBoWnPcrMywYTltz2rMposxLAeVOazc+U4q2dN4sCsj
uEoPG0uoR/yBQRFeoOSZSVWNOzRFXOdl/sbsD7mphjuhe3Vmje+jH7eD9HF9E6D3D2MIeIIL9Z/C
LbD3+Ozg1IC9/400xmPDVWgmFG2EobCoy60V07rR7yYvaHboHluGcVFiuDrcC1aZUYTb6cpN+A49
BMM43Sxp12pW/eqcY5Bx33k2tyU2hwnFi1Ee8Mv5u8mSJ0ABnNUd4xkuz1/lWiy8FEcHdJfvHLg2
0DTN+uix8cb+mTYH6uegNlOWzcOXbghsSMqrQygW3nVs1MWSciErUm6IwUbg3m2PMzezp0w4J6pB
um9FpG1CZa7WPHx5cU9ouH5g1abZc1azXGWthvk0hNnwMayu38cDC1CnsAiilII0LFGC8RrxV3uE
PpH9FGCP7jPcxleT7iHrUQw9Qymbp8Lsu2Tre3GyeEnvQKXB+6BCHtHLTs5hCCqeV3fO7zOz7feD
WQ6vDd3QgaOt61JaO9vvFuv0IZi8IaWRopJtE/o0z41/Xp2SyOjSG5eiCZkdtMoC8lcGR8159YOG
R/JIlsZD2Q0zj6mo7qxo2Paci9Zp9l0apf6ilwR6XdSkm8shk6NRWFN7XG1uiUVgb3E5yjUVhaGX
2Pbz6K7YaGoEMqB10nTyysrHkMIPr/fdahvocczhBXtblawOFSPLRCKRVbD+nm2DfaLaLkQihkA8
czvQaeDN265ddP6XtK+30+1UHnqa9axqIHTYTas1xGMjGXtSqacsda+PUtvRk8zUrYRe9sqvjHuQ
L9kffuPqMdJjvRt7zv8ZStPbDMnSz1wk5AXjMYh1Z0evbupDLPkr2Kj6CWVgHgw/SHopQChXjkuX
OlMxN159WKwSbCnRgCLNu2ykPuadFJbZv4hu7c6vgyDmnfw5VlpBfCq6J2AqCMPb7p3mYrWTubmc
26HKXyNKxjSAnAodwQOvPVKAEt3xyd3yG4VB+483+vNmwyLMbp0Y6ED3czQ90yrL2QwpIZtobU/H
YeBtkkV58+SutNKoajjV+iX4qKPxleUtB4a0+gmi6Q8QMGovz3DStpIuGDyLl5lAZT5yXLbDfrbL
byjNEYr48iuoN95+W9PRW+8fBr5jcQWeCKHXxJsWKnpCqaESEfp27AM9gplqbrt5DK5N29p33EWa
Q7tsrGLStH4nv24R+I7q8AKfx4EzJ0ZKZUjJVN/xxBbRfmk5RwfudrEwWrnHs/AV0t47UnC1X+Pt
iaCIP6+SrpuRd9Excwv5tLSgGenN95cmr1p+THaWDnU0nyeCkfgL15e1Ddlv6XuTZajAjmel6xRp
HhBV/yus1VvZuvbeDFg0Rv7oJVblG3tFC5+ZQV3xpd/ksxFQU2Jfu/1Q2e8KabEwdX8UHQODser/
sutDoduzgDVIViaUM7cvdh5MT7PRooO2C98+b4YtEw9oIA/blL2rXtJ8ocDy95pqiVEFU6GqGNxD
FOSw9urozzzZVVL5Uwtnnp+TGlicJlc1HmvHAPTnnBwjvNnqtXkEkeo/zACpDNfaoGI34kxwVhBe
bCNOkTyKFdsCe8mmRFJPajtoPsaY1zbxVS7pxPA8l8eZCjyF/Gc+Z7ljfLAyUYKDW57WdvrC+VW/
YcmMERPKZ0XP8lUwdT7M7uD84l6l9kto/vSscZ4jR3MWBv2DuUBqMrv7JmgPKHWyhxbVYyJl2Z6Q
Tqwnq3NAs0eMxJaCRlgRfmRMBWPKdX6Olo5VXUSwr1EFDZkCMY2OPvVA0O5mu64O3mjbZhzV0kW6
zDxHu+G477HAJWuGIreCkr2fo208VjXRG7cV0QWpJOWZ8Tto8+kaAINLYW7Mf7MyHN6JdDZp2BTR
3jW0d+T8ErwsZfbO4i2EvcLUh833squ2DF5hWQhidQlrWqfUPBkfJnE68ahJmKTbqrwH+oWAEv2u
U0nRjvrqjYxdWhhsV6JqTZI303hfcjgnucGaHslakp322hwGuZgtSF7TSXJz+6HRDEV3yeenZa2N
w3K7h1Ks+MxuMK+tcz99u3hwKd/sNa3hZCpuPXmbLMb4nc+s3UFVK5KVtMXBp6191/HF1pW0fmGN
bRIPb8W58HqX53+l1hndz1XXIulLRh8rZ/ZHawTDgW5w8FqrwHzCi+7elZGkubBog8I8AggtVnEp
2uqJHi0W3NF39q1df2DQ8o+hK71UzmGQ1GM/n2jxsUyW95pjA8Te3l+X7JF/XQFMubt3t6aS8GS1
9wIA5Nfgu0jnmKRN8STd6LElQrkrIlt9d37jJm0Z8qE3FuBwz6QSAQRHh1j7EwhSUR+90TAvrP5l
aThxh6LaiJ5cp55fVGhD8MTubKeyc9bnvMO4wF2Y7ZjWo+EoyumOK+q46wIRnGAOYHwYdPWK46V7
dtqV14DLOXvtnXo7NvU4AB7xqvspC+cfZmuc4w1pPHhU4qVh1M3YJmx3BJqMT7IDy7GLGAvUtEcf
GqPqf9GPl+diMnIZi6pc9lbP4TKyRvyu8vIpN7ury+Vf5Obv2pPqLaSdlVTwHPc4h9WhjRiMbov3
VvQ1shdvRQVv1/1dBfE7dixdfPQSftdUUgRY1vY12LPclXW2HqYBrLbrtX/pqFsXofPtLtO2Zgw3
LUenWkaqiSkAq8tXLiqFOrqtJXYeSKEYAOWfbnEYhJbZ99yr6cDa4JXm+VFtqnsYgqV9CvzV/5f5
IQxkIaY7dMPek4Go8hAU04ZHY2Zft229+o6PrkiDOnQPwWpHqWnm6imgGH+cuGwdSYeaF0nTIZko
niw4kpOfGj5flttnlMXBDbzBX2hrA74QkZVi2vPSLe9XRgFlXz6DCVuOc4FYQNPNSyKv0YeoJdkQ
Db3xGcnMTUxvY92FeccLlqUlESTH+WDy/iwph/awHKmVWSCF0g2zh4fQWZgIV/2c7xro+4fOKfPd
NGb9fVVO2f0SVdCrGWClqIPc393KX0rNolT0OXr/aMu+ed4oq3dtbhlv/sj1JB+WMZ3soDqgRqIv
LtjrNUretmtlQp00xyN/r/wULTST6DXUV3euh4Nwx+JfvRXww1gF2OtqRBzWNUgO+mb9pSSHjyki
aBUcfO4f3+4dQOZb+BV6XQVBo52OmzeGR1+13X6lbfNZmxNziMKlNV9Mo/UTTWb7PoZSAbxgzfjZ
kiGeQKjBf9pozHYeQpRkHAP370Q7KRXVKtKuZAIMqbPdRwSQExuCIg2URb7Tgsq+p7bs7rNyHJN2
DLo7ISEoCY0oHLb3hyMQITC86Y/TqChsvGjpfq/L4j7biwl2eimXX4z9Ro4QN/yeiy2/SOBmx4oX
d5MsevWfFVmnl1llHMIdwnPY7ly02xWJ+2JtqerZzHclL6Eu59bMWKtFMeF2VnitGEBeyGMW3w7b
ysPttSP8eLab8pHlriBFLYH/x1dMvWc1BPeOb1TrRW9RIQ/guhkgNT6uprFKXRkoRtl5wUuntGak
URE74RnoTb4HffTQLmXwTLetulqyEl/kdhn41Abk30FvA1bvcP5oyN6n2cr7f6Dn9goAPrtE/mSk
yBXsvR0JFl6LQiaT02IaMAzjL8QkNr9N5mq9mB/tJljOXYYTF9x+cSBpydlYbVd2fcVhpt94VwZV
9mTwY6MoXaNHe2G8X7EJB2SllleZmdmZs7W5zysL9rfXLw98PcY4WMX4E1EIsS317djRt+GZLy7N
1TujbT9GK3spnI16aDbn1PSWJQ14TDBZ/jTN9J/ZzG9/Knd1nfGvdRpxoblYv45E16iC7NSsgjdf
yyIhsxYk5ir2ljUyQGWRgL2SrN85q53iY2Q7S+YCDL5tA5wo9y0TVcxPuBe01BSYqzzPnRhfBiPk
sVHVdc6FzXFXb/u5bGF+W7Z97h17TutxfRft9Nn1UQ/Bddqpdt533EZjKzNnYnl0ELOsOfIF36Bo
GNlVjqOdbjS5L/gsguNi1cjmbU255oQiFVEeJHZJIpPM33hcFxI267DWKaPZczdk45VrEkgba3G/
54BRYC5uC/qT/eR0vT5CDN67s1MkduGIgxw2969vyuHFrwB7bJVLa9bhIrWtdZk4AwvROl9uMQyW
X/zcs3fcrSJa91N11S1hJlaH65vvqeUWWZafk1k1OEhd87EEInAteoMUcLkBgOOVEj34AS3eqJhf
G1wyZAWCDN+VZttnHK2k9+CL936WPzGaHXemDoxUOeq6CSp6VdO+nSacHpHyuyu2pWgfDJp7FNR+
NXR89mSBMVhaxpmRHv8yHofXpV2fo/a2XTxXwNuHjKqvJyZ7u1nZUY7MjNWYBJf8OZvsJVU3Z5Au
u5PdlR9SiessjR8Je4XEBeYzcw2Ke6ycTyZuzngOxjUh7RgcN1YUUlOEVH9e+B36auC20n7S4umT
GT8cl6gwP62OCBOJfyVWDezdhf7vhmjLYOnsaZYODwABH1jbZqK4TiTlZvRJbcygjBDyhDE0soec
L3fi2rLYMbhuTmET3I2j2iu7+9Sr6cVrHXAN7sMETP6HKotux/Uhi33GQ/ve3dTeq3zWp/rNTBlO
XN2ye10QQ8bBQE+2dXzsVNUQE3ohbZTnetc75NI3EjK7MmTPqcZG2+dSwbxc7NgeKuc1MNSvKaJN
Z0OUS4QRsFvjmpesqwDsraFOmzxUFzfUb4p9b5pboL0baX6WoSM4WqA0+VP02vmUXP3oLFc7LxTK
J3s4RI50ztKbngNAqhzM9Xxf0xl36AIYchd1S7H32nUf2fPvOY9evIyWSNmVB076Ka1GO+PslSGq
m8p8pXwk1BFB6vGIjsxQdCozeqWO/BDF8sBF4waq7PIXMjY/K/Oc+4qw634yg/bqGtZPkAU0mmRq
FuS/hlEeon5rj9qZ8rODaI43Zs2ZxiMRWIU+rLdrQMTubu3Kn3lsTnlnv2V95qZdZT5vmdudS9GU
d5CaExGR/bKj9ssPiZIPDfceq0AsnGeuOpEAobzIeH0YbdiCwipZi1jEWQcsJduG9ae25Kuoiq+Z
QOFZSMM6EmOpj/BamCRRsF7EKLyDQ6l2xyrFwHptqI+qi2YMJFv0gPHvx4HX+VKZ9nLqyMQnXi7l
E9Jk0inkYlIw3jnhzGJ4EhuGpradfhULr5E7puhpkb9ypOtT3WhJfmlaD3bDYGf2O/FbLqwNTh1i
kc1UUL1CwOOaDNuaGSicvfngtM0JOv6vZrLulJj2GxHvuF+mMwCwB3yPoHK9rNqjtfu1du4Tn/dp
cdydR+TE4bmLnbU3d3RdD6oqXqCHpRC7xa6f2uyxyPlF89Rchl6tqaHkM5O2Z2cZ9pOdn1j8Thvb
rmLeNTurwY209XK8uNnI9D9/nCLr3RB81eVyqiqCAVs//eCOq9LMsL5VY548vg0zj8ZBY0KRZngy
7PCF5fk6md3mvChx9oAVBa4DyLmyH9l6s9jXZHwHGxhrjWmeWXAhB1b3/jv6h09w3JS/rfyFCefR
g3LgWurF7fM1UZt10kwic26LO+a88tPcyvs8W2IEZymvqBSX95uZTwUXF/AEvnPvWJKk3brapynK
1nuRdUeMl1kyhIW7K5omYzLLrMuGFKTF8r25TnA2hrA6z+xMUGZln96tsvAMKii/nlJiXzqWEzva
9br8anJT75Ytu9pcW7zZNHdDn3E28D2qo4AJbhc9CAYI+7APziLMo0uvCBLFq9MGHzTEvJhrYUHs
aNQPkAYumHVoAHPV3DX+WOxpNchPd1jHxyVwy7NRFsU1MjZJJyEo6ab6+GId/0CfpTghkfH3o13P
fHODCecYa5bfbk/Brhb6Ljzkbf1V+B63depqJFWMDZzV2JlqkLuFUs6Q1Y/vsyHTFMDu8sGc0gUA
BrEOxUy3MRXzPFpP+ewGO4efDPsK5a6NHN7elCZuBoZeDTtvopMs6Gagr3kpQrM6zsGC3llNf9yq
ovPAkIqeBcnJ4sRPEM9J29FUn1p4zN3AoeF5Z1s3z1bjz4w0jH0+re9u1p77gCTeZN6Cd1u1swNk
Ek3Wv9f59IiD4o1RaBX7kvm/4SNFZ3F3OLXbsKa9F/4ZRG9xMTenw4yW8XXq5uAcuuXzuPknQpjO
fuqdLHEWC9Oiuz3ZaAZ3mGi68zBjWcVPzjyetMyIp1b3skzIT8UKivQNYHsJcH3EQGQoXEVwWBmM
svaypk4eqaSpsypdwuy+asRzgA3NUcHMhD8fCaxuxxl9RZyJDG+d91uF1u9pXupkYKa4I5BkYTUb
30U3/YlMCHGA9whoe7vZFQXPsfOYk83BjUAcp67NP35VNEfDD5sYPkp4CCr4CcyQdigW+3Sq68sw
zqmYtH/qgvKX0TGMqGqbUnG8HwztYEHqrf2m+ucws7hye8/kOIcHsQRLOmSLfzd07pRmI+3tueGt
zPHpnMOWtKQWXcoMOj8jdXb3m9V3x6iibGd8TjM94xIa+ODJBhG+k8NS962svGs+FhfVqmkXtOJo
ZctD6fIYmrcXDbIIJr3VrunUjsklXoTKGegAMcGt7PJBs97O2pKJDjNY20QjySIC13W7HNx+glE4
51u3Fqc6pGlt+naQGlwL4qye77zafZm32d8tnn7qHRIjZmC+KwUu2RNgmjzRwceb7S9noY3RNddR
tM1utdv6agryrJsT1YnlclEJVofbTWMEJFcFFzvCuoT9THKDM2HTunnshLScv5stsz7Neqb3sb/V
3XxyMBRW6AQ2f41lr2rnykwW1ZXlzdVwIqBpWVjQye5JWhU9k6hBEDXceyrSQ0offfgqZV7Tpx/V
9pHTqlueyC1bMi5oRuoD/1F715H7Zwdf2F/zR97v2fAwGN36b6uWcNgxapf065sgMI9N4w3Vvsja
mbwmSjXdJQ0yNzMtvcGw7kh/UBD6a5D/6qUWzv3ouYF8thmKUU3z3FfF3UIgdXqehyyicBUo/tKJ
jFJ7bkUeTfuIcTfNey+akGk6/WweOt8cmDWjoamMi6D3ut7rJeMfl2UdLS1Qb2pMy7DkthBHM9xk
VH2jXlwWsPVmntmB2BzKmsW1xh11jx8+FIQneI51YxCsM5D5aqssWCtuwuiRNEWIZ9j6BrLzGA5I
wdx59pFctcVhrJR+JoNJFgSC2FFl2Y2FWUzid1NqIuaVgXBhgK9nJzbODpGYrRWeCHo8s/7ovTai
+hRDAPsKfW5uYR9tpnkvKucRjvWPA1fCIIHTIL4b3CcG591ZGEDUEk7DaXsHnR6G/+ZhsG9//uxf
ola9aTn6HDD53hDZnxzb8KGpg0NUDgc5UwMP9d3qFVaaldYYN2VXMArBAp1tBV3HwN4zvKhPauY/
tuxXnwDj1enQR8R+gnF57zfvKIlPX7LR5vJG2XvRDZHYJlrsCx7OPA1uH1LrtQ6t7+EwGBgM1RKt
B+3I79YI73Mbd5hd4P+U1HjcjhYOuK1f+Fp6rNwJzlHflkNi5nxD9BhYb5nCSWBAcL7WLEmkdC8B
gbECjcxncD9WrNfMQLcPOVY/HUVHykLBoVRbdgwk4Wu21MHKbV750croB0p1eZq66Z6d+erQzfo1
X4rlMtP5eup70uyeDoZ9WZi/27HNkyJXvGXwcjIZIBG7x4I84YCby+4LKLCdRtu2dxfm5EuuTsBm
ll1Ldo1LVc8gAs8oQzvnyALLlEarLXeupXGwYbakSgg+p5v8Eg0UOEQrQ3bpNSJB5oBC2spEQaIh
uobB8Oy2oXxlMb1iL3Xzn8j0RUfdo7RkuNL/yXRdxbqIxC7qvYXZjLKOaibjNQyKu0R5W8ccAEg6
/Otj3rMGYOq+PfFtp+/636k7kyY5kW1b/5Vrb84xwHGawZsEQfTZKFulJpikTNE6PTjw6+8Xda7Z
k/TKSu8M36CsTFaljIQA9+17r/Ut3z9niGneWwYHNPfXSFRar3c+8RBhVQRyE0sDSFdcvEFoVtse
JN+mtvPHAkdMqPzZjxjDPq5wSG8CNOwh/G+qQW8cYIiofH6pHaEoZtBInRh4jwtKC+79hrboIqEq
B+tX5GH2tzIoZf1pCDgcAkOfrF1FhC1qgaXOAQuR0XGSuWq+reRrozeZuNCLU6q1Do3SeYUTSHBW
VTfPKNvkGdHjGBqkzm/GtTut1yVrM/RxceP4oJP0Wl1K5IJha9Jzaa6wSdLF2o3VG+uBmiN/yYsm
RfOU6hPGz/nEAkZh7cfwObuG5yAitlWnYTdaVF19pRvzZMGmyTdiGGf/nUNf1YfTKIPIn+PqQtLj
tnZafZqTa9iGdPuTP+LymFPDvSd0fAEsJ/Nb4nmqh7SpvttdYt/wEleEpZTGp7pQn2zPb45dZziP
jEX2tI4/ZJf7W6PLL+5EbEu9Os6nBkQ2gclWbGxXFyQDGqB0Hc54gb7ggHhm8jhul2yNYFkZxzzm
iGxn2cNcMMhzFnpT7MNE5Qjjo2rRGNSBh+4fRJdd1eEMMeTICrGTEh0RMW1+pDBLjDzkhYPbJLbY
md3iJvHMxylgtmeW1p7JV7OxHX0mSsc+2sLocUcHdjhlerf6xVVnrPvsHioWkX5BxTwSUNOmXVRy
5R5mz3YzeLeJqzxQ810/hHWO/8Dz7eFopcVC5qTdPa958QLdkM17bN85AA0PSPBQOdT6MWXZXdFd
zfMHvq4nGkTZbmTewqT+IVFmGsYdMutm1E+UoPkGZTmZZWOhd8XYvK6BIoPEKfUp7k2+GmtgJq7d
6nq60J3Gzo/9JhjySyIlRhtDe88CJOlNqWW5Q8hAJGtgRzk6oCXA6nxt5fPZ9Ld8NPKYC9w6Uuhr
h4uXtpWzsy3j22j6bkSfyD/a5LPc+iPkdh3zhMUWOhXd+UjTBAi/PpfuQaAO0HDcliG01sK6Xevh
CzkI+maEMY+hose8gCD+zDCyvxUzhoHJrN4rnsctGezFue2QrW5UlXy4aYZSqI30MO/o6F8Wmzct
aB/1VCNnY2hxUO10wf+ztYIpPSiBoENAraYYr7KwFkRxMePsqX8CpBku1n4GDT3KH0bvp2C0DiMj
OXsZyi0E13DqUET0ufUYJMOtp5qLstG9rkU97QipQWDrdBLSmOONUbIGzSXPOwP5Dsk9EqXStqta
pql4srZuGoOCz/z40HdOcxhpvHG9CL+yYHlR1lCHpZfSzucuFT3WsSHP1YboqQcSrV6MoViYbxFH
G8iZMEIcHmz18r5WU3EuK8lMi4l5Fqv+bBS62iEGPTCqm7epRUle1zQqRQF5oin8tzI1czooxndh
LY9rQyjfQPs9KrrpojXR8hi8SWFbVo6H4OY+rs3no169D8zYYBctF+NTQakABXFdjxU364aI+IoT
yF/i7/9I4P7/xpC/mz46+G4f/4UKvv8vnC7vX4esrv4/EMSDHfknRfz56/q1SJF6VT+L4v/6S/9W
xfvev6C0uTa9TECnkONQvv9bFO+4/8KibANYBAzgAn7Bcvs/mngp/4WR3eQvEfpwzVvgd2DaPqT/
+3855pUqj7nfAbsOoRO633+giL9ar/+P19Ij9AJKK+Rc0k9JJwAp+ascvkodxs0oKHgpuxTF9RwX
H0jPccA1jmGfB6nkrZNxiPn3k0NuQPJR3//7E34Gqv9qsv2fz73+8p4rMAybV8v4T4yCLGVyrFGF
oMdBJmY2oOo7ZyXtT5fuH0y21x/1+yUCxgUT4vtEhv0Fpfnpo9RKnvs4mMtuarR3KsX4EgzAIO11
nTaVbfzBW/+r+/zfFwYHATUD4AC4CHzbP1+YxkNn5gPbL4ZTko7gJW0nxDXbljQ3RrNaY0/jsK/c
+vGnx+5v7ujfXCahQpYJxSOwA9Aov35wpi0owLXBN+l78G171/wxIqW4Go+sCDdp/Qeb9N99XnAN
JAHaA2fm+vD+fKFdubBaFuRnq7RUtFTAnXvbpFunT26Hw2nnMAFXf3hqruaMX79K+MY2Qx8eWF6c
3xmrvTu4ua8lcqRiyPewprEHMqfb//Od/P1T6OhJ0/EornhxLdRHv14ZIVIASLBT7CRH9MhvwLi0
ee7+wU//+xvAp6DgAvUAGgS2/V/k1Z8ey9TpGY65AICnWFWEwpZz9po3Dc0D7azm8Z8v6e8+TPzl
7SaHQv5fTyVss0agW5oBL5MN56bzM9oubycy++2fP+hv7p139ZNjVXM9MB2/PYWNyKsq89S8MwLv
rmhkt2/TYP7Do/e3H+LI67qFJIZl69cviCfa8/2e0iIWznfhFBxO1tj/w7Lxd7cMxDl3i1WRkc9v
HyLSuHQTnyuBFDLtm3V9yOygvpQJYen/fM+ub8pPTzW6RbQIPAI8B5SlLIm/Xo6L7dk3JB0wMyIU
/A+vzG8/HAPqdWcxAfxgX+W7/+2Ha3K9FkupAiP/2jubNTPjjvY6R/RPtSr77DAPduOF1RrncjM1
9dS8EGcazw//fI3Xj/npGq+/BrwvbFf8wxv1O3jMMHrhr7NVcOjSBUk9ddz6yEXtvsa3XfjNAeGV
+DJPTer+Z4/+X5/Mso/Djxvhgq749e7KFSxft44U0Jlf7hdS41E1+EvY8XA9/ecXybLBLg+Ow8YD
9+tHAbKtREWo7a5NDe/ZSLDxsmGMR/LF1/1K/+WhaP3xD0jav7uz11f6Ck+7cjmuG9JP60icM9/3
pg41bWZVVTTSMH2dgqI5Vi7tiu2c2GNDB6cWH//hxbL+4rPxTNCewBrkb6tkbJt1VZiN2iVU3Y/U
5eSiplX11mMR3ut+rO/Rejmv//yhv7358IyBVNigzSwB9ISK5deLRfHkeFWA4LpdLHJ8B5/JgdCZ
+BOr7beX/9+fQ5WFQZY3n1Lr18/B1hPovjfUzhyT+EYWk3PfwNAgJnep//D2//79BVeCr405DqA1
ynL3us/+9P2REO3ORTJaxxQA8pfsT9gyzGj8gJ9fPYKLbFYWMAk27jMv+G1JFiPyWuIDnP00pMTd
mstaneDGmAyUSgN7f15MOHKJoQ3arVfnNiclWk2cwofZQs1sJZCyS2SduNMdaTx7zZIFmzlPgs+c
Xhzy09Me4VaHS6bZTL5MAC3ILmGpqVvvrSZrnglhjaibwev8QXe0Z84opuylqcTghY1RqQPDfQ8r
QtGJE72VXt6U9mr4n1Bct2HjZETg0jzVr8jumK8iDQbdXwREviLseYvnxbnl3CO/e4v03k2OpJ9K
Ix8F457Be8sKScBKaQrm8EWySrDQaxPMYcrQyAmhtk/Z1h3q5TCkdS9J43DMMlLkNj7yEse3Ixab
nvmnPyCbr4rqU+euTJOmanICvAZTcpRDL2UkLAhRW4cR7nxwsya3NkYRII2c+tGOZr+d3VBaCbef
M8LsHJjaI3D2AmP5Rpq3/TktoVmjq7RUiUqzyBZ8Z3Z7ylnaF1CBgxzCqzmz2eHIHrINM43qc5LF
vYpiwyw/tZ7bDCRcWOKMgkEniBgJP4BR7TJ9b329DiGjVYuUUByA44EzPcZu6hyE+Oh++qe4KHld
M9RIdBPTeaW3b8KSRnuQz4eY/0CDIBiCfQmghgYLpd3RS4zUxlI3GMVOl37zHiu53hHfbNo7sXRi
OBpFU940mcEkqOgSfY/JRE+hTggiv4zZWs2s/HqU+PC7qjqAVrXe18xlqCKqqnzDRyW+2EznB2Sh
dKzDhGfQ2w5TlSIRxWveMHFKLILS57JUNzAqrudxb9ItAw8x1Ts3HcTDVBRdtnPWufoRkFjrb8rY
rypmhMXwFntZbR89JiH5PULy+dw6ZWDshe1R69lyVm8UfZbY11ZGs1AxEe4PZULLLQShqejUuz2/
4Sx0F039KozDQFk+bsd+WfJdMrYGnTsoHlFdAJjEstkaZmRk0p7DXLXjdwg7lkk3fZnojovJPmOu
YSTWWDRbwF2M5id+nZy8dLMfmzCOR3IZdd9aTLSQApjwJvCZIpNrkELMnqvvGAEWVWi7YvkSJDbj
IjvxZkZUcTX0lyJeUEGAFs1lZDBp3Jv24vVbZcm+jpIc6c1OlMkQHzHmY1S0rbVPUILVaCAW0u1O
3Iklj7Dozud47vBZxfVotaGfyvLZigNcbkbVm9UJjhCP3DqCpwzXGkFR5IlAs6SI1Fv2cZutapPq
K/rCIE7bYtTYtwECJoyynCEcIRWjWHK7wwVGRxMCrUy+dd2k5VYhZHV2CH9sO2xLodO9mt2hegqc
GojJ1BSDHzlQpc2tOfiYqlLMD5iVS09/RszmXUc36fiKkqaTz1o23gvYDDPZFaJY3o1gkPZmdczB
OfbrQmIRE4S636wCouPcelKGeV+7b7Ga4+EI4I7M9tpzu9eS9Y08M6PX71nMZGK7yNJF/5Mhzmfl
WnDpei0j2w0Tb4KI/XJdX4GtGpeqNbsFcYSd+lETVFfX3MoMD0+hqpFBov/Zd8tipAztrx1tfqiT
7IImHX/oaTYsaB9ZgXlIqobZW7l+NG3F/+ZA3HhpLGWNoV9XPAJNL4xh63lD+pUOav0weVnCXy7j
gMl8XWT2uaD9SPdJedi4KsftsN02dDexeqWTPCZxYExM3zPFWXldWaNcK+4QUjdeo059ubQHmvVW
HBG/SP+KPHPcHoXtVohH/nrUetXuageQzhGZATYvO4+huVhzXY3bMlWxHdkEcty7AGi/Y89JoSiT
FbBtzZwc3HYtSkTyhoPcLy8G+TGaruFdu6M8+YgAgiAyWolaoKR1MEV8F+j/sgU0UYgBVTBH06Ob
Yeubrspc9gH3YLVBIfcL9S9Ov1rLGnBF313Fc6xHamCcoXtj2UJcije2N6Mkrsqq+tx0sovKnDFU
KEcchYQrkD45Ddk35Yh3zgo6zLzYvFN6TvD46GYv1hJZf02FEblJ+0CCfN5s8X+ltMsZJ7z91WQJ
qzI2EHNxqOXOFn1w01Mq8Dstc3sul2xCuESDE7G7mk6xyK0LMhafhaGOGAR8rQz7rpcqiCql3iuj
uhJqagYyxvAusXI8arv4QUDELjWBwGb+Y9mONdlY5uelS7apiRNJ5QensR8YLGOvbPt+wxArvwHE
y2xnlc+OzwgIHdG8UUZ7adNuOS8FK12d8Wot7HKhJ40KiSpGT6YpXALjQNemTTqp7tJNHuaJYUi3
TqHupQduwc+zmNZpV4cN3rhwkbUddh54K1g7/YlUAdIpqmRnMHY9Wsit7lLl0fJkDNtD9mThC/u8
qzpUpLzzlV+3H6K1mne3V+OM4q2rnzqAMCcFcQrNHqc7JKmE+/RoDLeaiMfv/QqfhWvnWdu0SWs/
rlk8PDhKUMfS5MWHjxadx5uGV86F7MdJm3srqPI7p00Yi/bWF+ZR3oUQ44mIqwJzGv2V7HPSJNrb
WFgL71o/TgzqKa2yUA+D8966igaJpcbYfOqCPkX+4RRu8Kyn5St28mO8yAd3HLBtT8MzpK1+k6b2
4+CbdVj0s/1wFSQgB40B8biT8B68TIsf49S724SEIAQyKeVHZm6ZlqEJLJh3hxDU4JB3ndl9iyll
87Bn5kTaUzHjrV6nzoxkAfQtrPiXsRUI/L+IXpiXGlqVswFgrA6t1/M21Lq/JxKT+fUytLcGxc+3
PDZW/TKoRQsESnEHRGOskZ42ZrugKOjnE47aj1rSba+1MdzEdAC2U63k65SY2XuZLfKDOSKKkbqg
sMDg9TJbrvNp9mmHXF8RHrfcdPVpSkb4Em0n7LfGnEa4R475w0+yL3NQiU/2KqpHgNYHyqMysgzL
+AHYBR8LzodwKazPKZSiV0fSUaexekLsTCxsoZORZSpZu1tdVMe8Jc7BW/r2UztopIIYQhj6JIE6
+ILp90wycrvEahPPuX0ldoGX9fKeYQcap82o7eWpCJxmW1QiiYQj9D7DKRuaVrp85AhL74HKGBvL
bG0+2Koe3EwfApMpqAG8H2mf5Z1aiUl+m8Su+wHcirmwATsE5ZNRjl91XJYTit5aR1SlJFfh5tst
7hREWpuEmttip2PpsepnTIW0wk0cdzLb+t5aHCGNizSc5dyc4lXxylrNvGtHQTtydINtMcYSnzQy
lW+OE7vYB+aXmDS0xwaWMyVUEyyn1tTOJoDpGs06rt5EMVpPYCKsi58vFKuQs+7zsRJPlRdnD2Zu
Tz07hR/jEhisqbhWt3fZ2ufrph54qJSvi4vDnoZ2tRlPTQ8lsxOO3roruZbzwjx3w8i23i+5JQ+G
EZ8LA7GtP00LJuwg3ZF44JA5BO0hyYciDHpPYW4CIr4Z1YgnPOn7O4pA4oeUYijYSJcvTrnGmeKa
KSESdnmfO2p6cRp4ZMxaMuIf0cyle9gf81u2Itn1l2lBWgVLgmniaid3dHOxwE9iUd4myCGxwPpY
WDUGf0VmYJS7NLAAWVEENrxHi7cbJqpAZBmloFBe7bQMpQsNLvKURlRVaoLoc0lBfsizUX5XVj1l
Z1R+vjgKhFztTVyzYqLJbCd9EcqHPpMjwaVisSoR0f4F/uIDfEl4l9nystqwnpzUqPbKp7DdtF6a
YE5zwKGFAJ9XtVuz1uHnKWkvOApWzNJcw5i7+XAHkK/uokW5lXnU5GvDC+4LHgW/S5/coa3HT63p
NHd+b3w0jSm3kCmtSPQBUo9RGjshamQFfjI8oyQcP1r8S2rflrb3kFDVRXXWm3fayd9GYTnbbi7u
Mij6kD5Si02asgxMjN95KFpcDpud38x71qF83OZ5CmAiGSm4NksSzG9rMTrD1uxBNM96KXYYkBPk
ux3uV+QI7OPIQdl0DWM7VdeF1qXhkSaWd8RJcwO96hXaq3NK4de0lcgjl+LnVKaNdwPzLLlgxBwf
XSP1qz10uxFJnEoPyNcETWYmg5vMxXowlFnW3zfAQS7Z6BQRL49936mO4arbuLjkOhN3TEys+SVz
evdWzlazNWR3mADNbgiSMRnQZklyz4kKP1fd9RvaM+0B7cnSbExdAsVTxmvX9IAAMdx9by21vCBL
TTmV2JyOpJGhqVHNchasTyg0EB3suAMvzBrMlqQ4C3dYxYSj3iFiBfyniQUVm6R0Ag6QjayOlIbe
XnQtioIaJs4eXdCFcf93e02gbdnBjVMtCpVVSb7RpgJoc/Ay47UClEkkvTHdQh0x71PVX22hyHnL
df7mzq26a8BC3hGPO7/zZL3QaetYMy3EcF7jpZdJY/tUrdj7Zjo9MB05ejoz8B3W4Cg3Y6LNowXH
BSdk/UZu93XfNOe9VfqCGQbGtE+xR3sJrfpqnolvCw4iQarlsCiGVaXsV4qH7Gkox8rYdC7d9E1q
DAlONizz+Ln6OXnyQRqM1xc7uS2TuOCJpbL/ws6IBqcamq3PWkolpSgwvAlVm5Xc4bOMgXC47Wfd
EMgT5vBzno2yNrmt9mBfLWfxYxI706X3XYipARkKbtSgBbvgQh8jdyqMZ6taTKRHJB0yy1aq2+rR
/Ozw58eydvHq6XL6uvTWMx0mB1kW4vclrvONFBK5BZCHq/YG/aTvlZdswvPFGDmmtqxRQSGE8Nl/
XGU+GUOrP0B2ZYdENa+9HLUR+gaabWZqExtp4Qn+EjXHRxN0LOwCkUN/06m5mZ/NrivfU9mQEt1n
1VvioXkaUEllWxgKGC+71P/mzUuMu9rt+DHrYKLdohRedskEo2CDutC8iwVr8tYH++jmCTYbKzFu
XM/w1cmdEuNTW17PDhMgjzdf2siiE4qI21gF8bSnr4Z+UekFm2Jq9BwrqO6+mIBotjkciw+7b4ub
NvaXF412+RGptLcZaRjpiMz5oNy4dVYmUF3qaW8aFnLKFQ7/XYfNDI3lIM54lcd4l6ZrF/C72l61
GX1gXMSCGdumMkA8BmsKD8/gdthQKoelQw3W20GkUr59hMamf87FYM87R67C3hbTVOHZACn3MvoJ
pf5cN+6p7z331UkLMk7TsXUnVmysM1E/mpLvE4BvtZ1Wr73x5m5Idjwg6CODEmWTjTne2DT2UKEB
QkL/dRRUlEiZuvo+Xnw4UfAYLZPiyUIrpFYg3Vsm+ub3rGdR3wZzA+seL+cMjDAb1VMemCVFaGPa
SKMrU6MN1ouR4HExcLKiuu0f9JyXXWj3AxQwr8HJhqvKs34YPqwlbv9gJRvZe62Lsp9cg41flAgR
qnnKe+o76q9t2zr1npZCQeh1D54UNrDX/IiZE8NFnFTZYKTR6w0oM/+SLwvHYFDYrOoAaab7QCAr
wcLWW/fGFOTzBuElLgrddhwlqOXm4RLMydwRhSmYidHr5VRo5xxO0nhynqay4IhC1MMqwm7KWfcW
Z1w/07CZhm2v++FS8o1X2zqW87RDYSy5r5NM7lo28HVfzyZfsDLmlMr9KtNBx7GmjD7GyqK95EEr
9KEKkV3ZLzwmvFpo2joyHqqjxvXQRyvhKCPVoyUvtVZdQB8KJz821t6gETNzwMPuTqleeR6qrqUo
Abe05UIenIcHpdl0ad09lSUAMCga4CQ3Hmb+bxPCMgtdd8bBg9bfREebgBC5DWq3uTNzk02zxhgP
GkNcMYptRrdiWyD7IF4xmNSXTIz4QLJ5UlOIdlP+IExGfm4x+ZebvglyA0mtBLToGqi4Q2L6FrKQ
u8bCAyfaO3TpqwoLa0y+8RPdH3VqU2qCGU3eJMldP3qBFnhjqmreCUO1TphD5se+FhRotrqldx28
6wwEN0uGZzGqXU3PNjFpvoVo44IMw6cnPi9ZkWAzdQ1THlwwodSIi+Hm2wD2E4RkDKYXObTWcG2C
0d2IG3T9EZ2t6S5ZiJoLDT+YFfwVw/C3bVf39KsJcPG3HVURr31ltBzVegtPZTW2iaTjVzqf0sLN
BLljbomxaEqrvYxzM4e51zaAL2tQmPeezEmeMWhulVE+1MykEHTxJtCKczFoC3f54nmZfOaaA9wC
Cyzd1hYkoM5gwbtTNU5cFk7ohY3Tg8FybrUq5mNZ4Jc325RT/cAx9vM0UGVEa+za7tae4br5uY20
tUVbpMMYRexyl1T5hHsssMeXzOwMtXUJEna+LT4CilvfCPRyQ9Ur2k2usuZjtkYrC5t1QoWsiW9y
LkNDizy0OU/g0BC0vpxt26dmv4/r1j4v1iT4iNqyjyoHIyh+UKUakKxBzUkiU9149qz2PincpMzO
QW8Nij2T5C0yXU2cs6BTJ8kYETBHwW11QYUQuZ0c6lqCDqL7VtZLqIs6re99NmO9sWm7c5puCo7s
Npiaclsy1HGjJVjxLvujj+qjEtT2W8y2zbptOlNMO6fulXo1wdQOm9rifL5P8FN74RjMZYxOHT5d
6NLXg3Jfmv60LYqWrJSJxZorH8i4xpFQZh6sPI6/4QRz8NoKX708PisQLm0Ut2Uyf56a1lqP2HIx
oBGTw6kznT061LahsWwTBIQXCbBE0wVbxwF2lAot6teBYDnqj4yjNY9/XtnHVJh1+tZJPPJn07HG
Mmobq6m/so+M4mwXdf0+WQloZOArnNMWTYwhHnSJgEH0Ccf7uaGq3RduDwgAAoxIXukddLgxRl9R
7OIRR/YrzNa4wi16YzMXzPFpE0xJ+1E4PWxtr/MrGTWzEsFbXvYMUovW6qmvQFOk24IrSk9ulY+v
eU57BOaS58C0Y1vMtuj2B3U2lmUVp4kkvqBHOMs3cremivfZh2QBPhv8x5OQTXm92eX8MSAMfWic
zq03U4a+8xKX8fxqL93gnDUmqwxbMbSWi5PTuGFRS3ErSTFDm5wmbwr7iSy3+7Gokwf6vhnLcTr3
hgEmM7Zr9ko/IbS0HnUVJXBcQLJYSGY+x5VhJljvJ2cEjaeNYu96sQFPwXBkQYCKu3wVsgdww6Nk
urTMUAhETpJ7P3KNnFZt6G0E5o5CwuGkOcIx2k48J+YJRlfrfWpdDwxgjC8NwB7YSqTTA1xiKISk
+kT0s9Gvl3Eyq0PDKzns4lk1mAm9dv5B2Z1BkJziMfiUgWWev2QVhFCkmZY5b9F1VHVUgF/EltYW
HOdDU3mifLeTuFwodBYRRPQysSCYCu/5Bh6yvjJdrPTRXymftr4FtYyDhCZVNxVtk36gLxLZxqhF
/xjEKWpOB4TY4+oQJ4RAtTYe14QYhn1duQip4aJ4/d5elTeErTcDfbdqE7DXSkIvbCGNMT1Gsdie
e3SCzqaH5XyvnMZ5BGfqkWBkqvE9gLBonVcmZ3+RE4z7Rkya/RdU2KPDYfirtNM6v0EVnPwQZoX7
lfzZxniIyY16MKoCJ/Ay9EHwtggRz/e0U/XjEtitC6bTbddzgGUjOUwLZ8gLtAvAbSW4o2AvhDfW
bCuwhvKoK3Nf3rVFVj7OiYeOuxeLOVBWdulLcG0JcZgeJCf0eHynR8YJfO3S1d/P+Ie9XcxqWd3G
6ZhwlOdJm0JZro7apRWs57Dn6b5b+7i7pQ4Dp616v6v2bVP5xR5br6svRDKxw6MVkm+ZyADVMPwa
28iKW06fcLM072Sbx98pXcYzuO6u2QBzS5aT33XptJsTJ33EB8zOjCCZ+tEYFF3y1nDqbb9SnUZV
mxTPLfbfdD/ba0eRMprIjOcqLenmWGqOCrRt702CcxwOhRlnoUQCltVbx42N6syaWti3nIqZipi0
agdedEvs5DCrH3htTFhvQyBLHkui5nadbcIJ7Jn9WsdiyctyJ8dGgaQhV7VJgEmlajo0a8mv6jaJ
t8qLIBx02eUDVrm7ArgCjaW6zdOdl2Vt/Yi+tNRRF68D848lBoNb4wZaw9auks8KI2zBTJMh9Sbg
UZ3OdaU4Znt0IMDT27IoOZaPIBazXuZfgnnFh4qPIPiCG5zaxQRfkUZDx7yE8iwVquSlizN9m4C0
oQYORGqeMZ/TY5PO6n7I1ZRNWPNnoLcQ44abAv28d0VX4z81U0+dBjBtFFmmmL85as3PDPIKZmh9
YZ5V7jS88nqGv+LWHgfoib41ZaFOny1MNtVtgJheMB8orpHxDtMbQh9SN7LoHHoQs/v1kA2lyyg/
vpK70nYNjGhUQBkvHRdCdY2BCHbSMnWkTmHeTU/tLIXar3UMU4moAHfYz1OSYh9bMbueNG4ojhjs
iUSJGxh1MR8yAWb2QZudbg99FEachol/tlyf67RsMSHljq9PxGSY83H1ParDpB6aLkokcNWo99Mm
P13n34g+c9qjjlvT7ZtNsOgHs1flGqWD2TB6cnRvbaYqM+GMaIAwvY2aMUXOuVImpflEBmQzYyxq
c5IzZUKF3DXLfIk5P0OlX0a+scnHa3GQZDPQSpUU2bua2S0oIlqvHmxxZykAPwQBLHipzc+Yrmt4
yEW1Jid05MO3JUjmgnxAWdPQ6odr/UUXRkVZY7nWTcbm2JDCPKzUouy9D7arwRooTeW2NZa2cvc+
/IJgAxkSnhXvq9D35XQlcZlT3lpvzGptkMhsR8KMjeDgrhLwEvDR0mDHWmW9haKghoeOCoe5WayM
jxVYpXMo+JWOZdXaLxQlBfh6tnWFpVnGz05tQ2/jXl8PpGvB4rBYGdaRQcTOAq3dXmDAzpMDlSmb
LYUDw6xpFvoWlqBDwfP26jF9XzZ5TxMpQtSB43kwywETZ4lH4THzPJsRv1vZOttmrly73apdWX7V
gxsPn2RrZpc44yRyGYVPr20V6Gk2rWHjRqKBJL9UxWwN22sxGR/bxmGE0FJDTjvbqaX7KHOoD6Mt
QZiWttM/4IfCkoGdtZG0wRq8gMwbG8Hk2tVPhWUuek94Da5YjCQI5w3UgcFhhI/K6bgxAQZSPa3T
DvirWI6etermrmiznF8alpu+nUpFlGpQaDhpDEhEHgLdV000GjPoyGCRgD/XpPIuwIk6b++Ncd9+
adoCBjT8ezoSUU6ySv8ZSUD/BRqWN16tVQzsc69222gdW+8Gzq/zPWmT/Gnl25vLTQF40LlIl3c2
Amnh3S5lgp4+cJeajq4/5ohlZKzGfTbRCTzWkFpdJvuSDlAkFo0NkQLb+9b6DijsoSkTMPazsivK
NPxbCfzL+oAZD4nIAgU130/spO2JEFra4iCeGwmOH+LGl5gIMesCf36UgDb9WHiAaEADv3irTZP4
gsAYWorTxCp58UC3sfNDyJ+HcpP7U++E2lOcvyw7U/qcQgoLNvhz1YhRym37YzPX9nSaC455kQdj
VB9c9rRJIbRx7I9YslBudSrw00gCN6HsDrTjQtv38+8CAKBJqyeRSJVJN3HPmmLtvZBQcLYgpRg1
lm0nPcINMMA9er3W5WZxO3ymjAWKjwmJhGAcwTnsVFw/bcCu986A87+pO7Mdx5E0S7/KvAAT3IzL
rXa5JN/XuCE83MNJGncazbg8fX+qLEzXNFAY9ABz0UigUKiK8JRLlNm/nPMdZjD92I3dAZWKbvcM
s3oYq5ToAUwPMd70U+/qx5Eg4w9Wf1m5xX6KJ0MZQ57vbGf+jyoKy7rlK1W+wLO1XzIRjL/CIRf3
A70XZa3R7W/ETBJfjBf243oUonowHvXAJvC7kf0A4D7chC3jCTAurM7I+HCmn6CXSbrnMw7VUabC
HeFMshe/SPp1/mBTQuFks+H/ogxj3tAItq5nRp0UTshtunzFl5lAndniv1p0fUiv+8hjF5XnU8Yq
ou80/t/SlfkWN20ZnOfQktGuQRXWX5BHZnAchUear8O7xKRuwum7w5KnoK5Vmvi5qCsWQsVcLfXe
aoRfblum/u/d5LlIlJyK1V6EmUeuA8v1ampqvMurOeOOOEDDJPSIFoyLLs+6KT6j2g5I1SkwxB0o
mpN3Bg2KqqCwnGUbICj8xjVosS8dcRXJoU/srVeAR90FyLo+FVkX8302zxTOpETYwANJsOzmQxlr
dzmprAEHE0YD5YQV9PDyiFOtUmxAboWYzA9H97SUic/EfmybU8qIvdrg2PIfY4uMqnXlx5B0MhKu
1xYEFXtbJOPwnReq7tdkiePdmrr6ihnI47ZCOtrk1rrOGQ+uc0MVTuxLV/GqqeYYYS18TifpO9S9
tZsnSPE1f/uYLUaKvVWzzFyXrm7vgsFeAvD0uDL48cWVdiNHoHrkRXXh+spcyKiNou48ZtdIawKK
sq8oJKaFcloXb6GaqfL7UiXQqyVbzbXspXtJs876SnnTXtBGXNkCflH+OD5qmd3QAYTejJPgI1Ni
nm+zrI7dOyS4zKF5Wfk+Hwo8OygCVL5yBca+yVABbuq6GX9pxhHuOqJyehzasYTUEEZdymDdu9Ik
WbdiJ6LhuTdpHdwO7C5feYzRxQC2hmNgpVNHUAerWQYIVe89+z4pB6yJeSQ52gcAIXzw9b0H9JzB
FV5tSpoS0eCqC2zzntD9Y8yK2xTiQBqru8zoYUIfVvCAuUPZ7XJgsV82IVkPoVd4H52AbLeSVkLx
EzNjvSuIPvC3aVp/MtEMj8Wop/kNzJX4HIlS+BMyA61Xohn8c6JtTfxKWbqP9hSW2V3dAjJdoQDw
uo1k4PYFe67wIO4v2Ko11IkvUc2Ndd/H3uCsCuhW7sGXSfATVTKAI+FValeikEIEtZiGMmx28wvp
oAzqFUdDTANpOcmNznXR/QqU1zNMT+TVSd8W8wiyRrE5r0jbAYrXgSKHdWLZ4d1UJFzjqeI14m5N
4gqBCRqCM4sTeMIOJjyzIVam57vqGxxnaUbEQ1QI30ahElLeoSqmyOgX8G04x8kb4gT01AaVzNDu
0HVF1hFqEiFss8oZz5C0bqKNX872QdJ+YxyrmGxdxMQOiICcPAY5FbpngshisPLg6nGiOfZP7BQD
0E9DBgIKMdVchO8vnATLtPwIktBfLETMZiWZ6n9znWnUFBYWhtUA9njZDmIhwxS1I9BhjeEALJ0S
qffd+6XsAN4wgf7Jc2nnX13U5UASYK9Cg/ObqViXVZz/Zj1a4ZkbdQPAJqUCXoWlQXyVxdN8uc5o
hg1xFPLSIX6SyEztBs+mDgBoaZWJZR/C+HK/UBcYvc2Zzy1v/MQ52NX2RJuTgGZkL1DZplwvY40s
p2miCr2KHqpdnUMT2lgleC9yACpFihy/B7NAI0iMOFZxODH5Vwkj/UqktBpYWXuAYDB/+AegRkLo
h9WDrVsx32P/xtYm02thM7tHppAEb22QVOIjjvJiOatigXB7teJvQ4nOB8oAKXLrumqJnXYF6qsn
5dbDCUx2WEBZq31Gxq1GUWVrS6YH1n6YFm14icVh4TkrbmNIPuUGIxfCVT8gs2dF0olJwO6mdknR
X2fWrvOoQ+nUpAsjZZyZT7eMfBmlJSsiZ7vkV1eGC2CPOLX7V2O3jXtHhYMPS3KTVV9y8UVzU/WO
6C9WCWY5v8xl3rABdYpmagHodk20QFvD1Ak/oGzdbUTPHp2rjgCrA0K9pj4TnDEwShEYfZONwT7b
XBw4iHCKhzbCTNMGtgUjNY4AcK08Cj/sjWEGkOEaNWY493bs6aS/Nlgoc0EVATkekUXARwZ1oJPD
TestSkHwmMZiXKX9VH9Ri5h+18PGgsqDA31HfB97hIkH5LkySEU2AysoJvbW1H/aS52W9w7KmHA7
ItapTrGVwdEtmxGmjh/4U/owN2M/voNpsvVlrt1GH9D7kdtdj0uC0nTKG9sFpmKLd5mm3g84fgqr
zhMJFPHGLa9LSQPgl89VseOxuQ+BXidWVz62fBXl2kVVO25IJRACwG0q33h8oQskLFn+lEGVJydH
DQZt5qxqRr8lDd8xkUGPDkJIiHx84YGWyNEn2GH26TI/qymNfBggmGNAx3ID2VwiNkt/q2q5P3LD
c3ILPigBRG6S4Q0hG8I3Txasw0H25+khcauIsSw0JURkkaz0b6ErXLJOtbQBWoosAMPVydrc1Gy9
o3SNsy1Uh8VthUUFfKVpPqBKqRhLLL73dcWTy60tfd9mvlPzBjPKIDotyWqFCtauC4GEtETV1W6k
jcZr58O6f89yD4mCrBAD7Lqin8iIDYOW9MYyhh4WpA2hegOjkuomddiLAHvm19m00GK47C1ChzfO
NCtIBqGWoIzSaY7VNhazpffhgGEAiFHR2mtc7MQhV8FcIxAi0S5fDWk/xnvo1KP3YTkTFQz9z9wf
gO/a2Qlxdu1uMtI5WzYn+ZJu2S9FC3kxHDd0BUw8V1VGo36n7QGYdslwyEboNfTqArkaXSQftS1P
kzsOPtJGfV2M4/Mcn/g2FM6z7U7XBWVp4Ue3+sV6SNy2Dc7QBW3/zvRLhw814jI7dlavHVza4WIB
u4pwQokTmg3D9yaryZJ7TwJ4QqeG7pQBTgdM9qF1kzmnk/OYATVua1VvSi3M6dG/p+rTkmwJ7wEa
N+q1bxCIngmcmzEvxkDBAMo0fh595/3CjmglMwbiDvUYUPpbd/Qn9n0j/N0HNTaOftMpIG2Qzsq3
0OUsSTgsWweukvoIGCtS5LG0hwyAK7YERrFQ5PD0j44Tvo+oTgKKwLZJ1MZ1k1Y/8/zbJsfeD63c
wNSb3OoW4nxd7g0QTCgkmZ6xrgvGj2YT5wQ3HmEsALgGqoeaY27B9CCJ7IPom1zKJn8LYctYRx3Q
hz0sQw8TYN0lRebcLaOjRxQiatEfzVA47qUl+Ci6okvCDsS9KVDJU8Om7IBLAumG+dSkQVoUJ79J
Ve3embgkvwFlvJX0m3phR7Jv/coqb5my9c2ZlaXI34IQGc0J/LOa70bVoNirq7iJr1efe64Wm3xF
pVR8zIOaPU/AkBQRIhRNb51HbXigAWZxmFPFoQTpESviakAtuIKM63+VQ4tu0BR0xgS/BOYUa/+K
uDD8Hydt02BZ4YHSMA1RMAmkAcl+mLLUn0hEpFptn2KZM3o6Si0hrBxYhLhV/xnZecM3sihRLc6n
qHWwBizC9PrB2LZ2mSUJCDDDq2HWAsbFVHCV5q9KNXR/O462wB5u/MlkXbQbp4ExGReYAD7uOUvu
lztTupmD7CGfr+Tuag4QgrZtElPGZp1AD6BUlHacngCvUm7jtA8sVLhZNasNgS4Ze8hsMGmcb0fb
U8EjhJxMgpsj59ZTRwRiYrovPdfmqiD8oIifvCBPxgOQGaz5adilzEXLugIGM6poPwDsfe0KzRqY
iEz7YfSW6ifHFaNXQo7iD9eagcHEkvAtXOrkV4xIl0gDZMXPUkfxfrKdpT+Q+Ff8cvpOAMgW8XtG
aqLBEFMp2ez6jNJgZQYxlVucRA4ulrzp1kvNdvtvd+n/D2f+/7CAOp82CWPdv8+o2zfodf7Xk/79
nauhz7+GfzXm//Nv/23N9wThcsLGFek5Lraov235/K//sJfFOAbj0A0Ejqx/2vI97y+Pp9aNhB1j
RcO//r9t+Z77Fy5+x41iO+Bn/Tcs+dj8/0/HFpeBD/YKiwT/Gfh+9F+sdTn9DWNidHYw1UhZYcbD
YlgyeBvxEkblTrrReQmdNzFU971PVF+qt3MTXgJ+2rYZ1ElUwaFqijUZDXeWFdw0BouUCE9IMF/z
NrslTPTFTJwmA9i/Uo9706uDUzDQrd3fkFJvMEc+Nj4NLy4mFlKV+ObyXwGyYJfm/HD15w76akJW
y7LdN1L+hrUV/GmNob1zF9d5YQeo9wKf0S1kQnED531Yj9LxjoxCEvRLgX4lHkGsuAimX/acAK7x
WEGg4o0esjr4XajPtGibu7SX3iprgy8OZEgZUjibuVdc/fFodjUxkneeE2a0d8Co2xbr+KocSIgL
PAmnbuiDx2kunlJbNF+kSIM1SQeyeHF+3w5SC+B0Hj6Evgs7uIEdK+mijsQBgu8b8wPE8Bp5sPQH
A5GozNipMuZg4Hzfg3+/pievEtkV+1D3T5gDw5UJVPYlymTbN/wZFY43DEzSh7giqKa79pmkwee9
wTpT7BFubNmZHwGisKbIbgBnQYY/qbE4RRKIEqqEvnpVw3AkomhFJbWzrlkiYrll5QLLOEvWMsle
Z0Krm6i5pQRnF9IPBBG26jdbP0Ak+p6P/mNql+2IXcKJ3tuGUKQYRaNfH5dyrwB/W+FTWDFkIYYk
QD6KyGLlD9x0MYVHZhEDPOl7InHrj1YGvMMeBF24OUnafilvEWDYsuv93qqj49YwcwZ3wDyY3BJH
c+yXsie4w/6F2gDS1tw+qZRWdUqkZJF38azmBj3GH98wLZKwavxdKK1iZblLQSUmnuDlIg5dvvpC
lfdcWeKgdH4jjVgXCS8RfgySfj2SbWvmHXwanyez/uY5sNZLODG88dti5+J3P1VleVcmYXUJ3ets
phNnhozV0fOJUM1tf1mHnQpX0ZDeIQCtoe2jbPFj1s5ZFP4/HMt3/8MOXMfDUvzvj9vzZ6P+9YT9
xx//+3x17PCv4Hpg2k5k43S5Uj7+PmMd2/7LjoRD6e+7WJdDTt9/nrEkfgoYFpyj5Iiibov/84x1
vL+u0aL4fsO/aSrRf+ecvXqF/9MXa/FEhdd/nKsh918Mt21j5bEfVPHRX+5QGir7/2LodSA5/Jsf
/V+8vEWWkoOirZLRe42HzNWoxpfIj/BQEiLTe5n72EAku3WUHV8cgiZO5J6737W70H1VOcz+dc56
DfgmK1oixlvSazZL7827MGwgBqFHXlb2JPwbDoDyD8O5+V45JXNsNUfZ25DE0db2YnO3DEN7H8E+
evG6ZfpFmGb/IbucoCEnQ1vQRcMf2EHuZsTHlaKu8toHaQ3xUzQs86Oyq/Edgft0R1OTMUDVyUeH
uOMIpYB9x0QZbCN3yosf2GbdYx5YhPYox3sSQne/Y7ZUmyYfRqDTle2s85glOoxWVQ8HtzP1zVIh
ftrLjLDOClcEA1aWFtuFBKV1ydyh2FRFWL4NNsJMSMQy2MxFFe8mZ2TCj1rtN7g5vY1pi6CS6rw7
SgtMmwKudOeGmAgVo9TvicCQjU6mnLaNYt2PyWNcKbb9B8gVwaGzVIfn7JrA4PT+pXKlPMVLLYjF
mbz0D8b98RPEPrhnE8es54twur1yelAToQG8lazywKhBfcas4W7joUsuKDJJwMlD7y7okJLgw5yn
r5FF3YfOfSRHg1zuiWsutgz1xCN+pXDDx4egoM3dp1ACo2RfLqJDPJuE4SiSqJmup2JdFKZHbdnz
diK8mQjJumPS50TVkRcE6o4AsfXEe3uDRyM85NgOohVCOvXjWjPZMz2hjM8o/KIXwjtRHLqlYgLP
J5g+aS2SfeIWwcEUxOWUtm8d2QEXZlfxBXlGSBk067ky3j0oIH3J24kmH7hls4vqXD0VeWitminK
D/wK8tTDrjprZnRgSEVZ+SQ6s6Qfsty+E9L6x2wronqwyJT7QTA37AC32HvfoEjY5SoqDjrKWERG
w/iAqp4Q0TgTG0bXehWMkSI9si2Tl6WZO6IJmBTiqa8PqNb817yb0/tGu/kv6SzZRSg/unNHDc5P
GFUcplK7O1JBI0bveHlegmCKfo9KAVscmEOA3y3aSzoX2Y8ROcDvXrKA5tK0McR2TXg/68k6zhAb
N2SBIzjNHULWQYN8V8rPHnRf53dtVuV71kGw3aKq+w1T0j9J2SaI5IiLR2TdPZiYF15ZkcSkWAwZ
JHsrRoffJv0uRG13cBjVMXPh9/uO/F4dKws10Qrf9UCKnBs6m5aNPPqsmuYf/n4IT14s0sgNXmlk
9BWxrkTqjr8g8aXvNl7TMy2eOPmd07zkNnoQ9FLVnYywLjZI3d8Gt/ZfYjWnpMcu+tPgNIC9Ngdq
F/DO3JgltZ8Ez+N95xrvk2u/sljo59g6O3JiONG8m4a9+raLbfspbemLwnpy7vy58rpTW2r8gzoa
ukcLM+lOlNq6oJeGjGbsytDw1iYmLYwEN4yazBDvgSyGJx4FBlct369g9qYHF/0kJj5Q+h9OFSJU
RiTn8m8wKPVLkegjP5GvFNKBj2C2ppcEYvd+8sjS1W3Ih8eSjhDYa5q51oRPoPzr9ohNybLIbX1r
FG7sDl74u22N8zsZI84+7ydVrUzfi6NmEbCbggxvbwivzZ+qcCfaUaAwz8obChXUP7kc32NEbBsC
sJwdg1sHwvJijaeZIQpHo9QGgHMiz+0ESX3FTWQDtLTt59kLGOuD2uowMTm07Wj6w2OZMdldRXY4
3Utkb2eVUeeukBGkf7LZkj9eEpEGQ3knt1YSFBo83OTswdK3D1O+oIa3l6h/RA0oNl3uEuiRSnUn
HUs9ACIwx0HPw6HWS/3Np5HfYSgVFxMQyRBYxrwhSY/AyaXt/OA5KcTmBdM49uvJbWwE3exRmLBA
oN2hifD7ddUk/bpM26alJG3kp3BcAyO4SNCnT5a+y3sfO0pVSxcpE0P6P1beBNis0rndLzkczN1U
yv5hIZ3+2E2+eCLExRyMb0Xn3i7nexvTy5vfmTlfF1NVvoxw8c4L0r9fs0VcB7t+e22c2SNHzGY3
OxLqfI45CB4Gr7wKxPN+x0eLhn0sHik+fuX57N3OYTEDcsLTjZPBiJ/AIlUJ2gHMelnFz0kdAG7x
ZXwVFBYnO8Ahsok1x0xrevlFKOZ4HFi57GBMVx8ZE6gXd4S6mWpp4z1FS/ZMvv14n3UAWw1po7/R
x1sbHTXxRU81Bg20X2Au8bwg2jPTeHLQkOx9zyOHqMhjvqwpzR7q910M/P3NoXDamq4HmijC+Hfm
uhwmPE7ZS+UX7sbpLLaVHGbpeZgbc7a7avljfBXGK5K6lwvoX8L6MGJs7DExH8QyWXuJgejDioZ5
O6L3x2+fE+drkYG9h9tEvkYvbISveFor3D71eMdKgUyrdmzj20YhPY8DY5+vkmvCr+BhFjkONFcZ
8ORYgW89e5QnK86CD/Tm2Bths2Mm64gQDewZT6oPCGDYTt5C/kJXRQ9tlOdcYgWKllZnx2js3aNn
9SXR0ZN3CfzGv0G/EmLnmztGrlw8GHGzAZ0XrrhtmNYwjRsvwUtPmPO7Mv386I3hFYuYwJjgkKmL
k1OPXgKOoI0fxeDJB9849TNnc7dHn4WTZ+pyAn6RNpAV6QDSXbEVLsKNaBoSMRARXIQdEr2NC/4c
zuiAEgsJD/UQlo5kGOILgZz4KHILAE0omuTOTYS8EUoOX4jskIJF+bYzRD3iIi+wUcY6eMsmab7m
NvAuifJ9+ngR4b0lAZ322vEWaqBkOqBtQ4TgVn+wwbCeTrTaWkXBuIq/8gi93KRr1o0No+MofoQa
Iq/DUHK+Wig8gCqqu66vwptZRR1eRIGsBNhB8MtPI0RB08DGn6R4ZDA08hBYVP9WVIEEHBfYBH+E
y57w15wKbYaZLmPnpwEthzoXeCt2E6I10C33+myCEIMwQd32Rz3h82v8JtqhJmy2Dblvl7IM4SSX
yJxY93qXyYkVOe6GLtJPQ7kmW4HejbKNIHV2Z+VNKUivjrXGiYOjCBCM3zuvMzy4s9c70yNpAd6x
aJX/JvrMxcDhtg+IO8UhbmBV7EVrW28sxgZKDksve7St8T7j7Lif8Pw+ErBR7NDvEdLKM909iSwg
lMrPMOu2CvOuaDs/xQ0tCYAELNttpsB8DiM0064ytz0lxp4TLDku2ENIH1w8f4cWzDlyRCdvk2OP
r5p9zrOt4vR5TMb8XLPp+sWqDQRqUIsjvhFACEUb/CEMjqLEV29gWbZLi1uWJLNy0+ZlIiAjh+Fj
rlyxhyxe30T5wArJ7nVMxI2drBIE17eR4OuwTV3DEa8EqQCp1i8StCzvZlaNzzVDkIfcS4ovUbjp
J4I+OK3FUiTs5dzlAW9/tR3xTtwCuI1/iqXqSO9knTYhta1YoYhgiFauZ7EcCUdu+1WTkRs7JKiX
VwB0mMMG9Tjv8DUZourD5tVuEL7LzMW5REsHWGKJZPvVW0FyKbtZwijvAxbKKnHng8sQ+H6pu+ps
R9eRCnqGCnuwMvUWvGq9jqEYHMi8jwHpVjP+cuTzh0XrfkNGWHSLhmM8oX8KGHKjwd1nbuKQ/5xA
wUhYCHusOrPgOWoic2oJsj+1/fU3CruKDM7rjAlfUPobfWt/71/bwPU0Bd+y1P5TNiXqQDQK/AEi
RBprq9KmeoBVk98WZN0zcpA8TsCNXuc55avqjXX4TF2Fzxoj5KXO3AVFFCL086iRNdTGZcWHL9Ds
p6AcEvzsDa4aj5J460bIVfi3KPsbXFC07izT2asQluFuHpfq3CK72VtOnd3kOECCNcHewZZowOXZ
ifP0qMJ2vBcz0tQ4d5uHvhoZ7cXMjPCBjNUGmP6wd0zHSo3Q6+4GilZ4sK5pBk1+hSeFbmMdkt5p
nsvFwqVOm7ZuhEzPsYX13TWW+xPqXIHB97p30suR6w4AkNoicb9btCCPnV8L4tiygOQrMqwIgpja
6hwW00iybKrfsiibuKr79GZkKHbfa9U+YR/Mke8PHSkEHsDbwpf+Pedi+k1qk/fqLo4EVDa7s0MX
MmW7LjIhfRIaNMjMMMxAR5NDi+oi3qpeWBdHodhYZYVrGJa53kVLFe99uDVrEB1zvVZLnO60FLSg
nu1c9VCD9+44BIPXvqj6NbIFslrSENtuYooPhC/NKzIrLjhJqNjK8XEeN4FA6E1RJ7Bz2hFOwSr8
gz9m2ketXazZ4tS3xFwtJygXNp/yhPdJugRjkdxZPiP/xgFI3yr2CzDMnxZp5bCartLumC3tm4uh
XqOfIf8Dbkv93AMgvwbAxC9JQyKEgmc1r7sIqSfHw1WWheaaVKhBaKQhmNGQlAbO/azs8AsND37d
woHUIah0b4Gv4CUdg7a6J5jzWKT4oseOt4yMYkIqsL9Ww6tX5dHvFJ1Bfxrm1MWhioiXLWIafLqy
KE9p6Lj3UcZDXg+ShTFOg2hT8CquLASOdBj4+py7RYE6bqCwsCZyMLJhSS+ulWVHWkdxFjqkkOYu
3xQyJixbl8EHDBj56TQlKIJCBI+wCNPNWMW9i6QgFUdPReV9c41hKFj6f0dO5e1alzJjFdXmXaM5
qLxFM6btBw/YO1gfZF9u8hI3aXcJFj+8IJG2b1tWMTsFD/nOFRZPRdHHPtlJGuVMD0NqaWznhezN
fj8hCILOpdVTIC37jKFiwubTEBRr5VN8Gd2+vnFDfB/AxN1yJMjEkoD2SJYs5VE0eOhEP8V/QgTk
vwCj4DRZ1JIisDfecxIrdbTTqniCXoUZS8SYCYVjduTeMioFcfIDh0zthxSk9DwCOwKhhwElEtWv
kZhJrh5q/xVpSNUp4IbfRGwj19QD5RlRgQQ1k43IQUkyO/GxLMDN4vBzogkwtN4z20G8nMXJ5aXs
/ckm6iKPvVdmTNe8qtQ6UDg/s/ZdnqK68yGFabWrTd1das6/66Wud31PvcjtE7ZHwnJntFpgDObF
M+sUxekt3hmuQihGGAdl/xEKSDxbv3f1R8YijBhky35n2kC7Wg/XZz+aIN90Yf2uVfJEyojBkOrM
lypv6Pq48yS1V90cVGBhYbbqkBlKMMwZ+g7HWn6HYfGi7KLZWt7kZLsh0NYDpCzrQoxu+2Y8R/2R
Vu1/Z8X1RXcAsde0LsnO5q7azniG1zaGMVYEkH/nlpTHqo5vJkdlCO+vKRPyH7+3XxnGxUgCuAvi
8oB91boIpFn+KiVQlWsSzf3sNsEvluEJgi+s2OQGFFRufbVvkJbs0okgpqELyr2UWl9UZcpbYgU0
ecIj6QBM8ptlR7a7f82GJLZvHdlde6/QnCAUrSJ1oDJxbujHKbhAU1RPg1ekH1nRMODpCMjhS1U/
liaMv0PsdMhIcBCccSui2OiJpP/NVM6bMCSVEX+/o/0KkRfdIclw99R4qMOKsNvarfOWXqXZglBq
BLODIam2xpCAtG1KdxMjKIfrZHZvnJmc+VXRgEKhQG66R5Y0Yo95D5aKougTazXwtjoTfu8dUW+4
MCrfzeYdXQ5nIZx+TWrGGMoDITb9bzCI0571CgezpEGHNJO6XM0EsD5MV1rP9ZxTJF7hHr6nc41P
cZ/VqAhtQr/Zqfa33mAF54Ftr03p5Y1bcEVEx2G3RS2Eri8g2SgH9enVU1DdwMNxftq8KN8AUOEl
JO/dGlY92Lw/QYhYhpyBtruMUxnde1oRXDJlQ7WQHbfM90aGUOc5ABChkwBLP2PykQ2MFwY8SzIX
6aMOiQti2yXyvQLuVDMbbPxXv2zHY4309uooAUoUBMPwRt5UReVshSfhFNUN1MFsxx2K/bDtYnPb
dphT49xn4TIsuWCxxf2BDhjV+BsxiIx3Xbu92mpFPezqLhHOKlZ18OL5HBH3CZqpfeVIcWbiEFbb
wbuG+GE8eCgMMhsdjOrbX9R4QmN8JQio/pp7N4h6R5rW+DIJba1pI/2X0Qqs7wjYwD5AOnEJKqcq
VhRgwzOSNaT3ftXcDWEyftTAFOBV2SR4xHO1PLSObx6EZdIb+2qMpH6PanymcTSt/do3j13a5H8q
F3pIsYSFu3KDxQFmtgSbvrDQNeXw0z9xpQB/a0IUFxjnGozyCYZFMB7LU9aqAW1XTgREWVvWT8cB
V2L4iOsbMYUFKT5886sCmdEwU9BiP6YLdHNcmY3dWLcFgrAj9JUGXbxChzOnYvkVTRnfu5BhH7YS
iyK0Bg3hMoZFVTdHyxF+X/KEXKH50PB1/jCiDN8D36SHoaz770Vb/sXGGfFrSRefzIQ22Yf2+C6c
BV+CkV53rpUg5ddV8yMrASiOoa68m7K3yjcIc3oPh7BAtMRCKpeeQ9dNeKV6YaGIdKguu+YOe1T/
5Qfo9RGWu8MdHjoCQxNq0tVyDbIifaPhCHWjVwAIUCOL0L+Mlkv+lk1yUTbnh0Kldwmqt9VYlJs6
yQ4Om4khS97dIc+/ZROxchsj85QgNt3j1GyJ2DM2Q64WK/w2V0h+7baM3pidpz4nFylCqyjCXoLU
q4nem95dfszoTC9zVeubYCKGmvlpPexJd+LxFVxqN649arlm3rd8kgTKkeNXCOvjECnLGptFeWFO
Kr5yvphm1egx2WAah1XiOAnghTDey2Baur2D3H9eV/weW6zVsiGVbdRbuj38CpYNgm0VLiTrbat5
iE4WNjhOV6zLu44ssg9QtNVHH6bLk8sY5jHmaWM4UaeXPCP0qGI0RAS0Ze1bOh+9kg49AZ0TzUw3
g5bT2ZQRrxaE+lmHtsT8yT5dUTcyLoNPhD0KhewM+eBZLJx+aRpgY26bep/7hrgMWwV3qpuGhxmC
ydq1WamHpsvXdV+7qHNkuC0Tb3yASQPWKFusw5j63g4BJr1PYvRNVdTN7chU9E3ag6Ye1lZ9LCQS
b4rU7BV0indXgbbod0Pj9DvS/ya1KufG/0T81h0A0c/bwh/ajzjzoo3ISMCz/7ZF1851zallt+EN
qw7OYrD4+gk29zEvb+0yQSqeaiQCrh/cIr3pD6ka8y0Xgn/GmtDj2p/t11LYqG+iFBFNgg5z17M6
OZXE9jyUzYBvLCtSemEPA6MTNUQCelb0u5zpRgmpiFS3J3ZA7jWC0T/4IKLLkF2DA5HFphAjOOM+
x6w0466upfNeOiZ6rlkry5u6QcJzxCIc2OugDHM8HXYUvM5hOJ4r7NFHJxvN2VI+y2AfHar/rogf
yjedAR22c9xmrI+MlczLYiz7gjRcPRs7taCXMFqjiGs99lwGOWS2pboPyPnkO/oJskC/MqkEmprP
yVnCB3qTQSIuvfEzJtGY17Y2DBfm9AtK41XoRfjV50yG0W6ILOKD6ZgIMLJEXh5gm1Ayc+1YahMD
EHiSmqgmoiQHknYCNYzPMIiJYKkW61fte0j9umFh0Bh0/hizX/OaA6cy8ck6WPq3fqrEiIXM5U8g
7Xb8PcYhgGCWaMmn9/vEWfuctF9DMht7NWDRyWhcVCNgwUK84vzywMMZ9n3/Qd15LEmOZdf2V9o4
fmiDFgPSjBCuZYSHnMBCQmuNr+dCVTVfVnZ3NYszVqWlWWZEOsLhF1ecs/fazCSAJwjO1gF0ESPg
W9cccmS6mopa6TfMZT4CnMQK9nxvObxNqpT5rxp40X7TNHhdkAgKMydcRpbV9ORjJYAB01Sva0/P
ltlaHbTsLRpmpT6FArle69CaZUwMYUufY851A4WBITUFHv94/BJqAScnJ7im9DSz5pCmWuTcbTE4
RMQ0JQLZuUPZDOO2jcxMcaqC+YWmbxSuTIzVd5nJNtXjpYsKSZ6hUuU0g1oi3IiUsU6kj+QEuSCt
RZGHZBZgFOp6NoWbGGPFuCL4ooZ72CvphnphdlfEVu34aSg8RJEsnKUE45rDlrt4yg1CeEgsa8u7
ukzjzxlXIZE5c32p4qCklRlk6zhSAJ+iwAV8Og3GuCcDq0YTWcTzdxYLBbgeFJNUirsQa6ICK8Eu
o4J9mag3HJRSHKkPWpBnhlePsyHaqJgzpqH5wSD7GWdkXBpQNzCcbYwBCy0dq6jbp/LY3yIl15xQ
rPWtCBBLWzVB35IAy+ZqQoXkhGHbrs2i7Y4I2+QD81z3hMiRuDIZAiuOaCveY4qsnrCezlue2/xU
GkG4gV2XXmm4BrvQqijKYDBSb2Waq9+dmGUvLeqWwA50Dd8rCc++0yVWUzGjVDLsmwqrXToSMZuy
T/1qmSVTeDAW+txJau4jSY49TK5kac0aUQyp1t5n+MwwYXaqYANc6u7rqYvuYMtNDmXf4k4OR2nP
YwU5hJDyY6BXmaP4bX9LId2ACkz0Q6PI03bUZhp0Yy87STKnKzHEzdiXpfatYUE7WUE+0esg3tam
aEqrIp7N6nGC6URcQkXuqqjIgFsm6jttUldOlOTDYxtlZmtHfRVvUYkulJ5cf0OmbSBeThtpNQKT
uURKU+keT4rw1CY+fhK/6kJAm0HQrxQR4lxfqDF1j0F9DNq6S9wGTukZEFB4NOUFCicOgUIDUa9O
0Ho4QWALE7zcSFEp4ccNFLtVyEsfRHM847DsDqSW+o6R45QwM9BQNvJh0euHbnaQIoTu4nh5AaGB
U6Up0v419qfE9Gj/mDuJlyNzO+vI/xw1adLPCPglMENCJX3WuVS40AXnG2aLXvB+UY/8KeXircj4
9XM4EOEyH0U51ZBd2/9YfxWnt+yr+fmbluv893c1//HLl4mkcd/at9/9wcvxIEzX7ou2wFfTpe3f
FHvLd/5Pv/iXr19e5TaVX//+bx9FlyMavvsKCDb6nSJmYeP/cwHN8e3jrfjL/X+SqPDry20///3f
pOXf/KaiQfaiw/YH8a9IimoshPjfVDR8RYODoBuG+KuK8UcVjYxShpahqFD+k1U0hs2vAUIIbCRR
BzcvKYqu6zxDf0ZFIy0o/L+T0aDY+SlXISCsk8NL1e+NXvV865QUygN9myFYKBocSjxqXE8kTg77
Nj8sXdwf7tHl1wv8GCD0S27DP7ruT+JIxM5NS2xEv0f2NcOWl+7FoTjlwYMUmhuxkp2z1tZvflq6
eqC7jTFujGJHs7dT76p2w1zjQE9z9PlLhGzVpblnTfAC9PMAvn5AqkPiGBmQLx2RYHmwX9jN0/j+
xz+7bP5DgRA37adQEcPq+iwOwp4Ite0ofsXaexq9stdTp9SJ8xeNulj5kUvf6E36D0nfhIE7Dxcx
npDmnazpMrD8GOlJeIne+dNSuChm/BcHST4cW2FXZffUSRJrCSZfyWBdfJtc0Lyh9bQrXqvvhNLd
UqjbUmfZ5Mf8taEfYqsrsF6reg1K1dPc0m28zhvd2YXkcaCQYwce4F43cgQndhMvPwv2O81du/H8
xA4P8UGecKN4hf+kWapjyCs5vcnDaWQNrba+9KKXpzR9yMcdNglDeUiQMA2iN6RP1kgdHJW3meMd
xkLfOU1/xs9vBqsekkS6e22ow+6wmGqLyMJGTqA4+E2IpqUtwnFOQ7vl+6d2gmc62hQqKuWaTGdg
QwXznr5J6xsXJFytrdEDNroD6i7G7IKFEydB+1jlO1rCiraRyo3O8UjdjP2l6s5mwAS4FknD7T/1
YnJloi17BLXkXYNPxi493YUDfYfYKaj9bDCFl++h2z3A8tGSu3A+EmAAg4pSiJeSV3nHqgUFkhTr
0mkfOTjqDQf9yVXrs7U0e1fSrghp6OKtpKAUvQy6bsuD3b+pH+JHx6zOAQpriA7YiY4yfEscRjRr
HOluNADDg+QDq/lB99F8J03iJV833NhG3wrjZriPnke5XVWW9DTorCDBqfHXU3OjK+Tg5INLS/4v
JLGEj104Rh2AGFBJPiKJN50KRODU61RzuU+hN5JUjC9HZwPjhulGMfZ0QZXHmd8sj81UBvx8G02P
Hc4PJTnpNI2sx6ZfVSt51XvNVvFo8j1YG3mnrayVthI9y13oieo6ec+jf5GKIi1Su7+bHlT6Tfz9
D+q+kVJp2JpWtxfu04u/q3bSBo3wSTsqu/w0ngj+PUqXbP/HD7S0hKz8o6v9FL7CWYB0ooSr5Yfu
sTrVl/G+eAX2sta8+FSfspfpPvfqo3kq/rdX/Em9CLUfIA6Igr10Fnf+Tn+ct9U6PCdH/WCetR0n
t4O+kZ/Mk3L7F+8Ro/U/eZc/yRp7MOqkpmrdXjlXlQN9BAkFID7pyTpFu3Gr79LbSMOdDvbjtJO2
1YbwxVWy4RHYEdq64+9Wtatsm11+sD7gqh7qS3suV9E+v0SQbFL4k5vQP2JLHcnNAJEFItWlc60O
KxmfrOwFCRVhtLqAG5wFZZR5ZE/QEKHuQagpKMx3CW7zFYU4dQdon9XkUnWIPckDwWFgU3MOp2J1
hYWE2qObyOxwtOfyIK+xD1Xjoe2vIrHA1aps18RgSog6Ttaw95sDXhA6bWllT98TlVLe9iNCwul7
RJhHrYAa6zciOepS2Tq7ilSE7EXi8VbdVSdrf2vWeEg5ZQNRoHCcHNsNpxow+d1zjTH/AgrZXy3C
Kg1v6y7YcoEzhSuKex4dCNOl0goqHByeylSC8bPddMHKlNdVtuuqL4vZtyi/LVJQPtLypaWPln8H
1EWNjRlvxg/5OOyFl0RwNKhPADXXdHEBLXUkR3yJ70Det4iUiAwgg/kjeJ9fBgTssTuytX4fL+IV
XR2T1n5MXvuOcotbIxbXgYy68LNrWtHpRiSbwoez6TEgGrqG9vwRnYAebIJN9ahUV0td1hGkoRwp
N81+2gNvGZ5o+tyJ13Qb3pTnzktsTGs8kumx2HROzUPUup+U7l19BULlbF24+9LA9LiyWieonJ6x
Irslcy92va3ipqtknW84gXuzrTrzSr4OlLsc00P84yUnzDWiUx5AMK2ss/gdXvaBG9u1E7l8UPbA
5WMH5dVz5YE8edRTBp8tuTgOVG84suhtDc9fgR3a8RbLLcI1rNcMfpeVG4zo03SWTsFrk6xb6xoA
rJ0eG56D4JZz3ilSOve6M+Xv4pe1r+7Kl/qFQVDxK/HUeF3PLp4LWAcqBTtH8+rM5iT6LVLr8KKH
dK9DRTP7LT629kacjhOeIS7YxQMcOf4pL6DnDv0X6U6c7rGEKFeRXG+W0jvNXCl34la4EsV+0q7V
s3SdzuZB8JihPeUge5WD0dht7did7ZvuAPG7E56Rtx2Wmyk4dN53r+3W4rvxXzq5m6/CVXJEJ2K/
QN9bdTd91a5DDy3V6mV0PkbPXE2HBOU9S1f7Fl3Sk3/fPaMHo7VPhL1+SXagBpZXA1Wym3esWS7e
5MZW3xJl3UZuTCBL5VKqbgZPegcxm7sQH3Rb1fcEWWF2UOn68Hg6i1RftvXpjnE3sgbjxlXZzdmW
ba3yFU0MigOfGMCKZ3EBvhJSPDjsFB0JlihyF33V3JdHHU/ytKYOl7nCujjwJFI9B4fhlSHn7wPx
KKfgGgmPxSsw70NPsRMmdOYO3wNZRNZ2YuDLRD+sG2UlEmGjrEZrhRNOa5zkFaDBBtXSKma3pG+l
J+lJ2aheu8WWYq5TXBKr7kRp+VSd8H4+Cvv5Mlz7D1mzsSo3ZD9XLk8knVoykWV6kLjwP4CKktSs
U1gE+mbn4boCF59uI5GkaA6cMDEPZrLvaER1bjNeNWVTN/u5vciksGAgkhsbLpqRuvIMUvY0ol5a
j5I3jLvyKb9P9sG+xam+K8pHWXopjXcredWFJ+M5mJMXussbOpJ+BAKZUIrmFkzfgIXz2Isf0ms6
trcmT9/pdHgtcSiIRhAR83Ns4uMY22xQQ3vUTY/uBUUP8DDhp/Dc34DAPvVpmTlFVS3l8YOBBLGU
MZPLC+CTDz6xq6/sy3wx7uSLeJnO2TzaHfs9qAof7Vvw0t711+C5AuQ0tGuKc548ViiSAFOxJ5S9
rqo2aev40WuQrrWcRhbb/BKxrwNJQK23YQK3yY3YQtV3WJ2d9t78aj8BHLBrppCY9Ifu1J7VF/2e
TU43PauCviU/hXaXTCQFMDvmCHhi01sUnft+jQHHkskFWql3xSecyR5ZMm2de/NR7HExfU7SVnjO
Httn9Soy4nrNrhZnUbrDw229w/9QaPFzf5ZEmcwpQ4IxHudu5aOKLm2O4fbI7hPjvdGPh5KtMLbT
o9V8KpYDHYDsgXIAWYDxfBs+lCkZKIh92ifVNY7weOfJjpi2mWQ1pyL20brLSED390p7qaRViVMZ
pQkp6nt2z3Qx9QNcq3N1769QJYWPZJ2gu0nRLXdOPjnl5NKKaEu2egDSgChTInQD4ML9nsQ7OM6D
6o1UVDNGGMXzF1Y33pp/UF3r6n8En4sgG9wjsV+XKXvR6UGF3SqdHGHa9uoKVhr8NHaZQ7AWiQ6X
YDai+bNRwHHIQN8l3c3WVWv3+HCZ5/hM42+AiclFPlBbZ+yVm7B+U5R96h8y9R15sc8BUNtSy+Bs
J9UPUY3bGbKrNWwSdCIkmmA6H/FiuZq0V7Blp+8SwAldZnnWMxvhTZg8ZhTT9ZFonxvLpsEGpl0J
5+mRufGKSaPhqRf2SnfSulNyVb3oLnnTzuWzUrymMEbt4im6L87Kgz8HttQ+0gIsto073kmvF+Yk
r3XKh8gtKq+sOGkRFBDiiYcblXg0YrQAQ5aNzxWYljkQU44JLB+IjnnCoLsPJMkW+94Rt1iYiBb0
EvxmlP0303tQXOV7QuIzUFNQeOCb3rp7YnEQ0JhP0lG8VRe0M+Xs0NHn1DFCN5/s8Tp8KBPThM2g
qyKvT7doDWqnWzEgk4/CW3qLjvpk3MxVc0lJQ1qDdsCwgRU5uW9fTXq24oouklXuDfVWl/tIdVCC
0Y2kPdts4k3mVu8qhIUHeHXmvrvPr+mXAAD1yAinE7sEbaCEe4++4wPkJwQt9IYfwkPy5J/gwAgK
VSjMexsarvNn9WSxJ0PMUS4bG1kmqgTtFaFQNlXyeiXe8TGbS7PF+X/ovYHT+Um/j/x4QDk/2WKn
bHQzvgrPVNsfkJizAiSwy9EeArw8xc1RIPDO39Ucl5rmUR5dQoDK1SD0+MBzAodcURzWJegEVXiR
qrcuTb2hy44pylCO05b0DKzTG4vvX7bff6os9j+L2j69AVr4Lv4vFMYUbF//vDDmhDUO3uyt+cu2
wdL7+bv62PJP/+Yy0/5qiIhYNd2QFBPV6X/Xx0RtqY9hpBVla7GZcTz7zWUmSOJfVUlWsKZZFNUw
8/J6vxXIlq8tr4Uv2CLn5ZdX/Ft18LfKFIXFfxp1Lf/+KEqIpKwtTl5DFzVVNYzlSj8eSYGeQwoI
VWlToTWFApcQslUJ0M1cis60ciwqIrmfIVqXaByvVLT8EgTAN6w3tLPqGikHhrF3MOrlFt3qZQyU
ybF6+c5KVSF2sBbVpyqUrRuwuvmjr0bJ0UqJUzh0xXyr+s2x6Ifk1wP2nxqP/9lhsH5LI+zWNtnu
b91fiu+/3Lckuzdt9PF/ojRrcn7+5yPw8lV3vxt1y7f/OuoE3fyrrlFa1WhUqppBmfVvw04wpb8q
sqlYlq6ZMl9YvOV/G3f4HhkEEoUJ6NmKygD8ceCZf1WWUqqJ9XEpzBKq/dNA+6OB93uDo86oFg0d
WLBpGbwoibS/H3ehBtqG9mrgVeLMcaWAngTi1T/+cEf+QSH296WP365iybKlKLD4/i6StS4HuagS
NgKI6O+gh61pS77B0z7ChrLcKOkvgvLbZPhPH6mlyPH/yy2/XtPQ+J9Hmgf15xzw3CxzGPINwkay
szyRvIu7wOz8Ayjzt7HvUZvnpAT+8ftcntKfr2mCSiLXXeI/5afCEqxksl8bTMelgDkDI8IuBaG6
IPvS1R9f6R/dUZPSvEiMNhWspd7/43whFVpk0BEX3GlshsciF0kWgvCE6ranb5j70garBTK2LE+3
f3zlv3uPXA95uAz1gHaDKC4j6ofimTXHigatsfL62OxFBPKtdJ8VYGtc9L+grv74an83Pnl2NAkF
LpQDRRYXd/CPV9Oaqg4aSa09wzA0p4yoFWaLmf9/cRWuhHxAWubgn0ru5AkimQSc5HXp6B+pNYcu
yaWl9+euommGjJmYJ02TYShJP11FQePQkOBASGCbTxcmZ2ElSxzR//gqP38+y1VMnjVThxjExPPT
VUqJ5keeBhTo21nBXisN9zhgqOtUkr/+40v9/OFwKUKsVXpILIWKbi2D9IehACqo1YQsbzi/Wdh4
lvLGkJEi8aevYsqaBR1hWSJhcfz+KvWEPdOMysYrB4nystjRO8KG9uc/HFO2RNSFiqxI2jLj/vhe
0prEIrkkOWsQTN1uMgo8Gb6sP3kVJgbmeqZAi4ldwr7++6tMWqxWWR2PXlVZ8QYwIfY8vxUIh/rj
e7Y8Fj9ORMRSsylZJgc4FSYyz99fhw+h7jsLKKYhNqOXiWOzkSFIvQTgd6lVJWp++eMLSssr/u6K
FqPAIERdZMySJvHzQpKR1tn3pogmjJJnWimi20nk/uqyGO9UvXwL1Mxaz20oeVOoNXtZTaMDGcXT
v3jnEjrOn34UAyshIgB+DLiIqv5LifqHYdmoxtwbfdZzTpRVA9t5gRJJ6Gcj35ZxVpaJy9bHUlw1
ilV5NaD8zh59AL3mtcW/O60FEti+JpG4UTZi1dgc8QgO87MmM9ddCtbSbGc1QkimrpLVTO/dMBDr
EyMEvRPGJI5cudZpqWVkmtabNB7QEErJgiIZyvogFphT7VEJR9O2ZJQ3Cs9Xtgn1xpBRn7YdjpMp
MkMO0rrcQlXtdMOFtB02uMSixY0+DNMnJHriC/rWn9XnQKoacIOhnkV7MajU5G7QhGbaN0kw7heH
A24/oyX4JcjDoYZORnDmSUrmAgmgrBCJezAgbGOkBlh/KKJiFmwoamblNJpYPJimhf0tEpHWWDmW
Wi9W42gf51NNo489622IULXYIPKmg98qYvmZm6DM8TAuj6yOAzwm6dMHWDZ3UtEg0ljE0EXakiOG
xkiQPWXojKeGYKmSc1pbm56gj6RoFRJqNHjtjXZJVGQtjgE8eq+y0gEEnLskdkWtVVeF0HByzaFu
hS4cpmBRli4uSOhiBU0pScbXK8PbvCNVIec8Pi6vItKYrj2B9/0tzLUVukTM5NS2G7/5iNtqmJ0o
CzssX+IYvIZSY91BP1BehXCgxybBqe3tEUYr1X114KAHWB8XWBRLw3htynJ4aYJy/J5VRB9FpwbP
XaXWb5Eoch7OosFXqCgE3WIRH/VnFYoakFXfosFWYs086LVFQVMWTOGMOaj8SPpSoU0qGgAYW72m
p0eeFAJteAQ0BGrQt3YL+w7ZeMGwtkk0albKVFDO6WWia4XAEDGn6fVjk2uKtlZ6PYDfV0fg7cbY
t9Z9GerKgs/y6fKxUiDthNKHqbkNszWoPOO1DaLyWQC99TQoJezoi9nrsVlcLdFv5mNnSTAWUE/B
dCOeCD9OxDnjjo9MVl1FG4SIcl1ANSi3RusRU/JSjRKanq7xMMrx3kTWSZAxhL98ldRJpxMNaVb4
jBKtIgeqa3LEW4FmnNXEp9iT1mrEsRom+3wIwiCWjj05aK3/kphzfQ4C4sL5bAL9E71YeSvbEXpo
MxOAZ5sWvmPOO1X/KgydhiqmlAwYjvGMd6U2IspB/ZDfh0NBlSD0/fJcFHjR6F5IFKJkuB2xI0lh
fzOIRiTM3oytWxJC1d3iKE9OYZ3BV/URmlarFK4e+JrBVF8Iiql8SjsYABeC5BgD7tNlhUz2Ntad
bgZk4oZ5qB3lLJO+jAiDu9uphr8bdFlOydw0Jox0Ut2S7I1kVqdUV+tNcKxiSSLGDWf+DGxHMmiD
FaZP+0mOkF3nOS0kXI7koIuRpuyNhPnKQ59s0cYgCpKWvmASBp2JOdABkvHabzh9wG0nJhl4jLlm
9bsQXuah73E27mQEfwzKQahHu5Dr4HOyzIpQc86g6lHD9/xesJSRDt1i7aJRP5LDrPbZo1KrTbCu
O1l9mUhCeE2Qgj7OUqu8YImrjDWUIBpfEzze2AXaOt6nVo+EqIpRIYtzU0hrcwI0xJsAVehpU0B3
GQWn+pIOyvQ+TFVxZ2LngHEg+mAQimE0ABIRSxw5VdOnkNgL2b+JCj64QyHAzaB6muDS4A6LH4Xa
VJUHDJiHJ+WpGIjtggNu68iavzmgUcPKycND1qdOS+MSZFK11bAQbvrUYJvTZ6jd8E/R5zEM7JIU
m9Tiq446ivZJalKenCzpRSM86zmrk9FyYnYYcGEFjvcOMMmhYP5ACUb7MFExN4NIWDOWDXwKVjW+
zeKANDQl+Y2q6NT1zb4jl+sOTbj5beVA+ZmK2QU4aYhF2w0omL9rzAGfQpwQFqNQk77KVUuRcFAX
v04ABQHBKmuQJwMDh4xb9OEFvA7MZZKd8PwUCdJFjPJK+N61DdZH1QTMwrPRoY4UMPnWCDik5N5n
zAdwrWQ6HFGNxd/ulKLL9kj8kzN+gkhbt4qOZWcKU2yfflhX3xLETpwpalCsjNZYAp7HqKJ2b5ja
VdHK4UREVPbRjn15iReMtm2UkzkRuV3Xb8QvUVNHIy7chnGenseww7BVIVvHoiOXymfAGjRtCQUW
Melg9MTDM2WTtiIfnigC8h/w0UGXZb7EnAqChVJ9fOnTPBGdLO6kqwjrHX2rDrJ7pZhyS1xGEZd3
xRhWDR2LkAAYPx/Tb4owFp2KpsAGGZrCdGg6sBcrmUPfVW77hE4zelzq4oM+kWGmhuWTGY3FQOuG
fBbqOW30mBY5/WrLKAzDCSdl+labWtGwrnZFfVChv8gbQU9BCSNpVBA/1CLAakSdCQE8nFzucMTy
aE+1buxw1OilbRAJfJZIN8mBVGfp1VI6jdiDlniLY5UqAFj8WYx9B0t3v886S2j5XEIfIAQiCOba
TjzWFKRUm/Ch5oE5BygCC7t1ihcLjSMavf5ViTIct7LGFKPM1GzTKY2ndVD43X1PpIhhh2kb0v8j
IRhSRe0DrJyaQXit1Wx+7kSA2c6kds0dOZDqWa3GRPPmsWZlMcN0O839ErGuSzQxMma610mfxM7V
RxVTLDQu9YmQbfljRja96dLFTF8msvxYTLkeOTO5JueygEpiG5ESfqls4c9sA8R3VUlkeGq8dghB
juFAS1gV36VGlS5l1FZf7O3Ulp6Z1j4IPnEFNtESzVEO8Lp7rYmTDil4O2MUm1XlukiubwJuF4lW
zoBDvjbmlOZq2L8DzkEg08kDD1mjTMnWr1qTLrnRsvFLTLJUoQC0CF8rqdvmQS/DtpN9NEAQK2eb
rFf1HoyyjmbYnwtAbJT12D7pAgY0VZG1nAogmYk2PNQKE8lgEcJQY5+zo2bJyDPHmPFqkKR0IUrQ
mhx2WXqJ78FKbrGk8UMmkpq+Z7JExRsHs3QJB1jkTjLjnbHDeiCagDz3CJeSMhHTNsO9eWhhLxxr
sOHVuhIqP/XUrJGqWzf7MuC3TPS7jcC+AaU/DIIJv4YP58hPGhqKfo+InY1smY+0fYjZYhkywQwH
CUByoAmNRewWrCC62Z2OYEvLCzrhVlurIOuwiLXOGDbjI4zYspXJQPQrCEuJDEnJJjGIevuMTPml
NVvx3M4FeWTmgDsbDF/NA8DdF95FEaM+GZ1D9tCBZ7imrYR3ZqwkSD6iLvcXIyMdyNMoOxE6mqPX
QiNMwBKh7mm8yvFyFCsxmYPOVojhEDhxIom1B6svjqaqj7ILcaL+qOpQYc6Qq+wXMD9dhRiwhMzq
bkWcsEor+6ywm8+ohlX1E2IuJI4KpzB9DJNtlNfog2HYsDf6AkqLnEgrFb+qCKKnQbgG7LmEWFdV
xh37OTIh/CqPHnpOB5VXmI2yVYsMjpUMuJg49zkBbg3c4iDApCwg7hk1Mmm9CL9Iu83PPVHCz6JS
jw/cteyrgh0Jrzz2kdCoRli+z2Bk7gLLx1rgEy9gEKBNtFJRULSj0VzTbs4JITtx+iE9woL4H7pD
FJOQZU6jge8M8k3j+korIosQm/yBfLjsJhrU3WxLrIxHHzLi54hTAswOJtyt1cMvwt3eauk20CYk
FfhmeR9EN7ZHuavJlFJJSr3H8ka/thQqyBmaEKWzo0R+DjhVJbU0JaABg0ut6aYN3sx6TwHGdQ6M
XZmzQ9yNDzxfaG1wfI7fGETY+kIbad50YktMR+H0xhQL+ydaVdUQH5R6wRf5yYj9CJLO9FZ22J5I
5467l7ky62cjrOk6z7M8fQajWLZOmJvSMZcScS8gGL9pcYkFVMQVVOzbVsC0k/eB+WkmKHEUmIEN
q5HcvRLikkPX9QNQC02SnoNJU26qVQ7nUNdJLZaMuLqEQcsCp8iCwr6ac+gmxJL+bcElb2j4NwWc
+LoYn0Ji7BU7yhdzWa3kIaDZvlE+OkYCp5EIxaltiOAdFk/jWUC9/QlcFodx2+VsaBGZ8oE1Qax5
KPZBtYClG25T3hm3Pl6eTNwG4bfJcfWeJMk03EGC6tBkgKbh6GKBb3entshk+o0ZafS5MOXXWBUz
n0yPYoQ9EgxDjB+rsLbYEfP3hHhlUEC6jmgLqtOULOagerIJQ5QWqKZP/zgUjBwkRZcghtJrhC+x
3iKgyAhlw3LX1NObb0AStQVAUc+KEJGT0OUz2o9aywxcAImM7N+PSmuHdYJNRBxF817HF44czffN
jyEl7suuUnr0TgzoeaeVdSu6hj8VzxrBaNM+LhFF26ySnewlvYUutO4lBoJOrB8te9OUHkg9069x
EWMvjPmZEhfTi4AuYmi+rEohFNYoku7MijKSvh2K2Tms6ullbqzswVCKCcdrNkbfPlbV0uvHvP1Q
0O1/df2YNNwGoEouppQIeoU+VN8TtzSETKwbBeuXzpJZy+o9hjo67zUOyI2cKRKGfWPqXw3dCp86
kZQFePcBVfYGV47kiGaLTLMwLT/C+9UYgQuoQjkQU0jVQme7LdFfr9ABNLTJhl1bSuXomGFgsDxE
GnsEWNGULOq2UEtPZ3HHLaZnIUexoiCBWk47o3blJkf7SdZrf0+dM0ZeJwksz8MocYhTKjLL8Uo1
Gg8ygyHZ1At3cGWMxEQ9JkIQNO4MIT2FE57QNC9k0/gyOOFcRSPC3iOQreekhFZEdppAcmHMB2LJ
lVVY032UVcTD9boaO1o9x69+JRpvwF4rJFp6J9V2I5sQAkU2/ooTlLitPbhk0Fw7TjD8WEabwsSI
K8BTh8gCQ6NnJQldsT/kyq2VKhJZH4yA4Bd36HqrxvzZjWZo3uZWi2rkBmqouDhaWxJ8+eoTMHAR
AQmODVaOunqfExXSKMEuDTnyUcOCaGZppRFvH7UbsQBkRINdosfeTyalTTJN1HGnxsQ2e7reYkYm
9ACXVWaM8Ycuw85hAdZNwnwJsrYI6sn53eqNETJrNIpHAfzdoyBWCNflcoK8Ms7qfdxkJslc+vKg
iqCvnsYkrOn/i8V06ON6/IY1J3+2cc5CJ08pZyDVHLHllw1HfZt0kDRhP6PBw0ulIe4JDak6Enh0
UFbEVl5awj/YcxOIfUkBl8HT7zorXGempD6PHUBIbwllAYwIVy53ApYbELz1FCIInxDGUrFBY78N
jFRHiQYnG8oCoMUIG0s2MQM2dK+8JRaQoSHXaa7Xy/o6M3eosoimgKrJwNSSAutSOBP6ZnzIIPj0
tTubWW9uezHsEUJpJgGma8K9xxGyBylVxHlPgflN7kaI8KdQCpiacWgCJUFCf8NK3BWnOFcKPJEp
LDK0ekLQtDsf3153q8NhxM9NnGecuRipwR7BPlG7az5as78vRyNsDyFoxBopYGp0mIbgQuJsKspe
9xEnlmopPNbQKpur0pb58Go2up6egnJoex9XOUFfGG51iy2BGMjirjS0EgnXiAfZRA+ah9ZUY//P
5+iK9dkU11LaopPqDEXiYIne3aIP1UKrYIEU1FKEpyOVc19Pjqhb/ti7Mt67AvBW31pUNuSGghZ8
5G4yCG3QROoKH2NXkwGyotVUc7PEcEDPZqozlEVOfCPZfFpC1MnKSg2kX4aYItcYzebY5/DuJU5c
g6B9hHKszuupK9gtjgVYY5YEhWIkIEWDEzdvIKdCE1XR1MJrIwJGe2AOjA2Io7OKH2vdJsR/kyVa
MoFK3O9Eyz7NoY8Mip0TQX70IAoUQOAImUWoneUaRC8Di5gIrqTFghAU9IvihnvwERkgSJ1c7HGO
MaCjsTrgaq+Gm9YTa0dsd0Hd/9LlmGYolMkgBB1i1QMFT3MRCx1KGQg40T2LVZPg52JedRIoN6EL
8KaKHybBkgk+V4i12Se1pkV3OEEB1kj6qFicyDvf3C9ceXB0KRhMaEzkllQqgQf/Rd15LEeOrFn6
VfoFUAa4O9Q2tGCQERRJJjcwpoKWDod6+vmi7u2ZvmPWZnMXs+hdlVVWZkYQcP/FOd+xyQME4ohf
V24MNVwVrdq2d/yDrCGnAmhhjgHkLCzFRxl10TMrHkD9W6BZYZHuY7fLSJTGEjcRzNUPHuCCfWqc
Hrv9SqexZFacS1yZzJDpknxiJmzd2yiWR48TFpRlU3QPo99JbuLBcrHpETeUGH1P+SrZQv9jRfVv
6QL+33QqT8Pvrkc28B+Xr0b/x85UvxAO1NX/BN2KYEPy36sGjt1X+y+qgfsv/4dqQCEaEPIuGyAb
iVXKHa38Dy+XDP5ibQQj2ZFstIP/AkSW/l/yjk9mG/eP/8hi6T+tXOFfd0g8axCUJbjAfPnv6AW8
vzeu/2fR4wvIeShhAojNOIX5h/9rheX3Bnz5YFebNrFSXIKdRvJduTWJalV/TGiisMFGOryHJ6CY
bKZuTA7uEgMl9MORnEroTW5y8522zF9t8riJyYOz0+wdvhX6El035FVo3TePZW+H2c6v5hjB33jH
jpC8nninpKLcO3mLhuSFO6iT7adpSzU/R3XTELbErKo4QWuxQG3MhGIXqyqIe0SP4CqCfVIkznd7
grOLNcfcp+qdZRNd41EdXkxs1Ljt6PHbTdxB+uVEpLNYmVxn16DTiP27tKUUDPvCuofldmZ+S0p+
EUO0ZfFWdlhibGZM38fbUAKyzTyPbEVPYrvfD/bce4z37hkcF9f4Kr+1fTOpNwEksNzOvPO9x7Qn
rQk/8gX4u5Mbw1VCiOgxFswE9DlQpfOgqEX82N+H8+xg3C2sCGuTX7F6ynPzaC0QXwmd5eQkInC+
69fSZH7SxfxW5C7gqi6vsq+AOf8TgOl7vrrJJT6fvpMo73yr/qWi0ToXWhH0li0NyxdHDkBDyYMU
OOQrmoINoouhWXduCmoHz6rr8mWkGfNNZ6FQ3JNduVjbkQ/6plqnWFZiAHJJkqfQsAlygnOawDLx
n6L0jXjtGztgbdEHDVNDQ1w4lN/SJ3B70KlZDyCBwJFE4YB1UJL+TNHF7T/FOY9THIPNA9bAYg/w
cSyTbQG9BLVvrBsATD2uvw7iDupuRF7llkURU5cmGuC2W5aOnhO/t+Eqs+getkFYBL+inK5pK6G1
ZBtdyz4hwFFUz0nWM0zxWxn9noJ5/lbOYNS2rbH65ZCFd3ZvV05OSZqPVestDZtI+K/B99i2rYMs
OrvcRxXU4lNogXLdYzzkERNUlN5qpvZn8sAGo1iXshsJxptIoqwA0DjHYLJaG2YbWVVsVOk9VnZL
GbobqyJ45gD3L5Lzu92ENUMuSH+NSlaG4DZDQ6cRGwIoAG2fzBk2l6htvzMTCbBwVTPB2a7K8RRk
btkSKEzw0bKOVWyzPBsj4V9mluUzNrmgK4+Uzc2XsH03WwN/7f8Eqcnijevm+NVKgrHf4TD5EdMo
2bwtict2K2IbZbH668fHLOuYuQMqR1EPaCG6ELTI3DftCNZZA54j2q0JspmUshaO7KoUdD2rPBmC
r9Ch52S2MOE8qYc6vb/unn6xSczJiOXqVLgpeh6y3SCgkq8zyelxgfiPeS6vI7ZYZcN1RhtZgzIm
6U5v4dsgo9Zd2HYroyXwsE5bASDwERZ3xLCX9OLuToWDOdtfK0LhfuROGf5qVOtTOtnDiBw16ynL
x5wtUGPFDtjLYRHvOZwH4B65mJO1Znz93Utb313RyyHjnmnvrwWFaL0ZvcgnJGmhCGNe0GCSylkS
G+jV0jjHik8G5qsjn2zlsmBId4U12moHkJQJWaiaMlzBICLjwTAKXKdg1CQAsBwLviQHmXhZkYAE
m5XXldgRY6KxaqmCn6poe8LHHNNgkoqGArpmG48ALhvwlMC+Q2bkA6fHY6Fqn5+bFB22Fistd3D8
xI/WLcHgtKOSH34dehREixHneXQ7PARVq59V5FsWPZ7B++RmM/leknKlXje2EGJbRYHzXIjU26RF
0D9rW5M8T1Tt2O0zQrT4qMKPihXL9eVgogxA7WwXQMzJ0gxQKsKFSzYFY0aW8EydVxXfmlyJ/N76
KlmTflpQeuu1HHPrKIIFoW+6IPrPCILkpkohBHhOlNxNaUjg51QefZy8CXiHR5my5OLHhTatt2+5
GzOJAS8S55hB0ATkz5OnzuQWtleIas8FqV5Pc+lvqsA6113yEvX3VWAKpH9urhGTVcayllp7wXCV
yM4quz15Od4cPLaNXa45/+sDvXPTUIU7m7Fp21tEmp7q6BnjJQUqUJIcJ/U37jhsLUX07FdB9kam
5DeS3dOtzV/Cw2uRs5T5FdvT3inFN9uFHpom/kqjih7jCDF7FDHucn+My/jqw8OC9jXzE4mQwAN0
5pV18stCHP0u19aeTvJH7cFO81HxW6Y/4QhRvxsH8jGHyaX3A+s0Sd0vlKZl9qHilLlsMuDoHXR8
9MbkteV3QDXIVmiBRBCvo8yWLCkqnvdVZEyL7l4+5qMANCvZTdjqzLXHKVcLZA6xeBLzgCMpLT02
pTMQXDWA2Y/EFNyYPYgDCdksOpwEBpVrf/n+QuHMkCUDSUDWbVqco7E+9UMJyoFJD3lsT0UKXKbP
H6wBkgLGCTf/ZTr3kltldgZPOt38ihvFYxOx4Te6jtb0mAHCeC2H2ts45Wwd1Jy9jV1aXfixgxYk
KPrhPuBeJ5xF+6C6W23aoHrKbUUWTZjuB5edzz7Mu72oLHCaKn9rCRXZROxnnlJ2dBAODaqX6LUT
ZXhApnGJwki9aFKLGbSUzs0xgk23K29T14YrlgrVpys6/uyyDa6RxXWyAEleVz1XdSm6RxysHdP9
EGTExq2q/oXdXvXH9ef6QQVsTvMBxtpsbA/X91Q/2Z3+JbJYHlur2rA84dyZrZzFgit0iK+g/c26
9QnGHt6NSiFJsee4fvEaXDn5hIGq1IS/zLCvrhlY15iXqhgwzyU+i1s6GZrfJl4F6UhIXJhvYEe8
dlPyzqQUCB+lKoNj0W3TtHmP0AmtkNj8JGTz05YtJY3nuSxBYrt+9Ug12kVtLn/5TvSW2eXyVpBO
t0KHSP2yCFZPI2NZlQ5bh2whyaZ03SZFfojRZ9BmC6xY6pexAAMCP2mF7W1TBqekJxTceiQqbyB3
sQ3MoN8LOz9OeKybxKdmTeuHvB3dx4Is4LWQ00U7HW9z4obZ3s+lPPYqPFo5iyb0vre6qpbjbDX1
5r4AXo2i2MGhLq4GWt0v5J7PEYqhWSR/2AYPNxIN5lfh5tln3CPDM8fEzRxBmnW7pHz4qsGwyTa6
Oma17Zp6y4EqnJbXuYp+RKQe2lfhiCG/CMcMdOdBn0/uH4hp0Os4BVMlEbm2mJ9Ko7R+7nrh2SdR
dqxy1yoZwuJPRLR74YOO6cBrQy8QsF+n2s6q6rHtgiQsd8XISpvrld1x/XMIup74gLqfnancUBPI
Kn90YVkByiaYvSwxgxF6wERHlI7bQvway/yWJbJvXyQJpNN3tyxjfwQiTB0lTyRsIivYJ2VSO1g/
oCKL5how8ZvyB7hvdlVdAxEUgb4OeSjy7CtC9tmCNI2G6I+NBoJcyNonYnSrG5K8VZyxTU10t6zF
5DntJhhYzOyNbLxngmwpl+0uL7CMBSMXuTe4ARIYK7PkW4Ys+ENKNgPbilw5+71JE3KW/6Hy+//R
3/5Py/lx0YD+913tpa7iGq3/v3S29//lny4MJ/yLNaWwXZS8fyeq/WdnG/h/+Uo6dLc8yH/Ho/1v
NbwLikThsvAdz/9nCtA/O1vl/MVPzhb4JtCUu67y/53OVjh/myz+S2vLn87oSyqPVBT+FlSz/6qa
jHoLbKvtl5dEJXSivmKstr7nQDFftnM9XnRewmfaeE1bjmC+MJTAwEjzBCqTDoTVvGXsKO3fXuIE
wZPXeNyRxpvHH6IlnuIL4UltH4CPKu8LlN/orGpWW8Tqkim5nIhwbcyVlPgcHVSouo0WHVQ5qy+i
vd1m9shiCvYkW6umc+D65pIlFDxZT0PIttLXQrtynbntWL7em+fx6hHgUT5YoSqeoXd69tFPFph9
cZXrW18W6hu57pl1mkM3q6FfZrKMCZww+mBZkQtkiMuSt8cQecz8i16iTC9O3KFr8IDFwbgLZ6b8
LK6RVnUT3cDLgvIyBt9MZvkvryGnQWQOZd5YSHPfC5sB410ylttocNjYdlxZ1UUXpcFBzpZeEv07
2vcg4xGJ9hmQoE0cUlaX/QdQP+E/xkmYJkfRsUM+xE4j9C8G+k18JMe2xP5lxuIzXhoYgXlqjU9O
LfG/BjVnx9vit/WmpEpq1iJo5p+eGvXeuPpePfVjtV4yoV5Hu/fbHXsJ0hBUURyhG0G9CmK3oSAj
AaISpKmNVrLJ756J39xkeAvBWFXTpsrv9Nq41CSDpcsomAt7acCqVwdc5btFZ8sjyk6QyyWSevng
DQzR0XkmTmpvG7KI7pCT2TOY5VJwThGZvB1JxXW1oBiEEOrqGwkZTXRSSOUg8LXCOrAOwME+1jhg
efJAKRR3CKfwp1y1W3JoLfNSgpme9ybwUwSF3gic7eoGTVw/9m6p7g9LP5BMuSHE2uClDONywfCq
Az32j0VAhfjeSuaa6wBxIjsp5YngECReEtoIokwQ/MJKlKsjXciE1gZkfTMjL5qxOjgZdxyhIaXr
b0i16UfcdkH/sDjDqL47PAnyfWQ3Cziv6kqid4aJFh5miJO6FWvTXMg3NRobyzHWL28TRvf5sjvg
fzrSyY/J1Qf6vPD05501bhlGuIQ/VLEzfSqJ2AA2HyrAl96w3zgwIh6I9vXiiIpyUKiaRnuZ/APb
MApIQgnmYju5IsUDbVdpekBw2IzrgQAGIJpy6SznowsMEqzI1CF0AYdPPm+mQlPwrGJWUNnF9jsu
4i1cuGAuN8JzmuTkESRgEYjewK9kPOwq5C5EFTXZUq+L3GiubK4sjoJVUms3fA8HG3niijCSdP7t
J1Pt/uh9NXacEbWbo/bIujyLGYy1g9tv04wh2beGRgesl4UWL0crktNXXhKqEAtNWBiJeteUd+D5
KTUir+uTsXwkwuCM4AC+eEsaTPtpHjv52cgZb7kMdR+s0YtL7zUqnRZjuNN7y7ovw6F4G6DVumwC
pU63BYkE/TpY+ug5sl2cmYrxVUmQhY2ILJIgYM9c4i4aKRILMfZLyw+vcU0iPfGOQcP+HFes3c/K
OuQ6sco10SD0TBodQ8u4QanX0qoC3p4qzbA4p7aLpNDXqfzwgnrmYGTv1u7NTA7Oxxh6Vr3JB5vm
eIya+cNLLZPu2ym129e2nmcMw6jfkBSaWn2U9VBs8L5NR3Irw+4c5aV50JPOLrMki/1hdPmhdllL
zVvFaezuvXpAWrVSjm3RfDvp8LykQ/3RxvHyKOsUMTDpPme3UMOTDmu2iXeU4ZMCoQ2NAdDDOq3S
CZknrhMSKsk5gnpofY8Xq/+es6A8kh3OZqAuOl8extELftllzlqH+F9mA4CLNwrA5ckbHSgPzb0P
cZroCRUa5Eiw0fG3YGadm+sCDFQ063abTkt+G52x/J0jYPqInBQGeumqudlBPZ9grS8d+MKIh1jC
HEWOSIE4xQQtzSDhWLTTJJHnVv/Irdz+yCeoxnBHWpDt6ZTPLwKa6cWD/ray+3ZujnMFwPG+h7Vn
kkpMHtGPpEPQE9RC7XoiLtryLhGWjfrJ61PzUjuhKI71qG1+K1c+z7JNdpEAv22SvIMSUTVltZ9R
FaBBtQrvai/FKxNNvpLZ8l9tkjkDitgSHQptZjUxuhLuiEfU0m+xsDrAD0Dt+ve5HfNv8T2EeMtn
QD3DlsRfx7FqLm3jzN9LVK/HEU3dU2wHnAvxiBQ2dpLnianuqUhN/NDWgvOHAPUzaQZd9KLUYJ3n
eOGN9Cy+EHYu6bhu2SYfx8gReq/RXTKHrNzlbM8IAkCowioxKrxGjgEHW/TBZURicKI0rbCrF+DZ
HZ7JAFxyuSK/pjsH2kYQ1iLAGqiuV143W5dgsZK1GF1x9lT/ooGn85CJnLzgOSDntNA4P1susW2K
cIZnOSapWJTpL89qDmlmNatFx/mt83X2khMQcqibDNaEtBBUmC5DrWdHwQcM1+K7mCEP2oHi2SF4
+kQaZ/wdDS6eb7OMj2IqZvpsRr6lNRZHVXCBjH6cnpgXlyAEnDsETZBSYvuFqclAw8AKJ9p/9pbF
kGXutRAPfQbkujMQuXzDucFmPGNTHygmt3UL/7LsLFbaDcr7qLDDFzjoGfFNkDHbSQbnMVvag6lm
MDX9kr+lSKfQW0dgYPwsfGR8z2NphPMVQbVFryWgFISePa5ymooPEWc+PUPsPPqkFxxRdvVrhUOK
uSnapogcsa+YECp2oFA+ot6/9bFSe+Ok5twgnjskvh3eOjvMnyNEEesFYyVh1kh0ngZZl49F2mLV
rYprmyp2qpSa6GKidEPi2H3ySaShYSlJiFNSnTmM7269OdkDc7R3pIU0JJ/cxSe44FCw0u+fQ/al
B8TM/qt24nKd29p7mFTp3ywEru8CNOQp5LHkuARKVC/5VVVOs21Kd9kx61Tv8XLXq9hlzKzTAGRi
k/Na18vjPCm4BgRcwT+rgurihZSkPWE4mdMUCDXUd7cffibRbO9jT0Y7v8jgsjsI6loI1Uh24p89
ZuLXoCOlIOVaPWRlVnDezoLejBAhCKCnok/th6aH6xTK8jovY0okCaNo9gOPvix7shXhgy1B1OxZ
3TOuQMTDCph90spp2zi98kxI0G0p2829HzmevNZZ3j2yQI1/Y7DLPmVt6mefDcFW10zUBi+ZH7Jo
aoAkcFtMHHYBvpOSWJpf1eJ031rGn3vbVSFfvn2tyITnE0/6JRCpta44aTbIYXZesCQHG/3QirlI
BR999NdkAJSfcpHjPcgRTOw67VV2jYMoYdTQq/7WUBM+YLBzz/VikOrzFQGQQ0/otkXnMt5mjo3q
vAvPsFSXYwVzGuCC90bdm117TcJ7joY2OciJKMqVbtV8Zp0ktgiK64uC3Aotlyd2LS2POjxqB/nY
9xP7ngkVNbttBBVj8ocY336/kJke86+z+4LYOWnW7mBZX4aV4TkqtHnsJE30mtwXs+N+BZTj5fXP
ZAZjqAKGk0XbtW881sG6m/DA5TOUxmp2wk0JEJx2SAPlm3zxqL1Mo99F9t5PcX2pXWo3l3KIkGcV
/8YowT4/DzPSBgTsNknXsk+gra7oh6gK3XuoWIIapEsMhPskDc66ydP3AWMTFXYY7ViCV5eJd66b
sJD4ldJHK7GiHQhkzahbZiROLETEAEBmTV7QWJAI7LmfMU4LhBO5OSM2tneYfMV3GPnDEVEid4dX
McoQfvUn6e3HHOU9aqi5u+CQ7TeJ380M50y5CzBTnZ2lfeqV4zw3LqBcVeT+sQyX4MNL9FuVkFQP
MBjwLpvEiSQjO9owU3uoKb2OTEqgxdphta9DaCKexYgvWYJkHwL0e3FU+2HykohAQWVvdEcmV2k4
cCZ2TaQrVBudsHKk10KQGWfFwW0TBOya2CQEKPqxRZfLl4SyEqUD4UsjqOqjIFt3K2IMG7pBw9hH
5fRhxv6zDZPi7OYp+1L8Fbzk1fceUQtV4WLvw6JGdxlIBsQbOfn2ppdLs8u8IXjop9I5JynU3MGB
/tfUEZiinIeY0eBLHgbNa0U69IpFU/7B8ftZ+W67j1P8D8qjtrGcYNO23QhNJCD1zdNfPGDzwaY6
3Hqzqp/nuvE3dcF33UkQNpMX5VcnROVrhqq8KJOoDcVAt7am5kWRfAYQXM0n9+5gs7t7/1sq9afA
7bxakE3t5gXciz0DAykH7ayMxTXuT2CEqIdXMuAAW8XMGM9VUViHPpPL4S7A2Oq5cWk5RInYH8T+
4zhimVmToRLtgsU1J6cY8AV1C2aCYmY0sULlVqzdnrQsf2ouQTPmxwoR71YWYftCl++sY8qM+2M9
lrRGeGGnZL4x/opvcR1YLz1rmP0CYPvc2xqlW0Ss+MriLCW6rXvTVhJ+hWZsbmlNn0iHSotMnlCN
yNa1vpM+kJObxt5I233y0vgsr2F3mxeG3T+1ConaEKhZGSW0LP7YkyG1jkdG3A1q8qeiq/Mbv2h6
LpbGP3C4ZsclKas3mt0BY85sX6Oodc+5auQW3lH5pBMvOxHINyFUkYwFIDWjJpzMo08MJyic6V3R
F7yHdZp8BlgGSPdw/C2vJiA9rphtTBL4aZGLutW1ea3J7nC6XK3GIZvOoT21X7k3LCeuGXNw7EZ9
Z41VbYs0bJ5iNEDfGl6W92aQIS1HR1WXJMacKQ6+tchxtqmri8tdnfrQ0Ud/eQkFATYhkFdWexl8
NezxA8Rnb5kg5aD1WVd4hE7S9+ftXLq3csoUQK4+301sGndxBIdTo7P5oEOZLtPgeOivtez2Pefw
icX0DHK+e11CCFaLKzg7Y7Jm04mIgbBPzpNnqYeepeLR5Agnx9oEm4g0vk0Ty2gTVs7j4Ohom/jL
WyNZy7OQxnQqGCekXf/EgT3+XjoP8bqDZh7hvAyOZIAZzIAwPpRynaM/9VdVGGePImD4liZpuXWa
+6XihdMmi3q9TQPT7iMSMV7Zzd0y2TvIk0V8FDM1ctJpBM+BLKFFERdJTJdzCZ2uxS1FX2/Ztrli
AGlRy2YuqMVxDst14nQevsK47Y4B8Jr9HMpHv3bvryxZ8Z5jf7V2FB/iIJ0xAiF+F9ngHbIu7Q6k
d8Dca6HkorSrjtzn5kzgwHxbiAa8RUHenYmlpPd0ZEehkbgnPnx1KnWDlks2LYWneGUtKrehbU4p
fijWPLZ5DfuqAOuUWq+L1uWzbZMVFOQAHl08r59jPi/rqiEKO60iAiuV0JgobC89tEEcszqIBjyG
za9ucZIzuVHz1nEbH3OPlr9zX8p7ck1OehYDwlPB5BxnDEXbBunYXcYhyJbmXTzfI1KoNo36YMnY
fBVLi+IuYNK4YW6j9+zY22vXNTD1aINwWfr5nYWWqvjgx+RSxKHt/cAN48KWslgOupVHeUNij5eO
oL7buRtONkX0uk/IQbBnhFe0rtWJhAjzXmZds5bUIVedtM6+cMimsn03+saVHG0tZJdfmUThFS2E
6uAusqnl6+wM6Ns5DDZuFisNEDgGktQZ24CjpAKmYXSr4oEA5uGs0ILtmWY5GHUX6zQ62QWq3rCt
ei+CQbtg4BRp1YCHLZbfRHLaKXtkvl+9TCRXmfg7s5R4p0kc3hasZlhe9mF5TafUQbJyD57M0G9v
POl+dUnjPARjiPR+auih60WCFA95b9OsrT7mjMgnuzH5QXS2RVBK219dUjkuM9L5nZ4qaPrVXO1U
QziQJtnmc1bJHK6c2ofx1QfzE2428d6zXd4x5K9f8XmjMCA0trsU0JVh86fuU4v3as8FAsAW3vIv
j4V3tOrLUm5aDdeO/e70rDPUID5G03JaxqNIGMsgVBBmj4Mk2KXFDOgsSN3Vvb2/eB3UvbvqcmdV
5bj1YivomOeMLQkaCD+2mbSsGzNT5mDCG2/syNOXZGDmw9TZ3du9WoilvFua8NcsmwajFeFAsX0b
u6U/W8IOnhOzTA8hq9B14ctpNaKKQXM6IL214hwQYcVtGGI3X3v07bupGe4SXbblIQHpn11PMrDO
CAERBD2uTdSi9WHSxmraw8VAfzpEG6bzZp8H/fjmgKwHyy8l+T0R2JRNZ/CMkbs1b60+WXBwY15H
MuSi0EA4bgW/avSRzX22y2yCgY53xCWkcIqgA0HSU5sO0SFQgAHex9YD6fDCGH5qDzqYQLLy+hbb
ILOLvYhpaxdR9kcUYzHNUYJfsTTpspv9Qf/wSu9eP0/G+bJ0n7x6M0GBeIKW8S3RtLNK1MGeWHUS
AhzgzOgrauDVRCEATvYY/kRskKkUStB0cTt/jXEhHs1IvSlmRUVpBdNLYOxiW6ql+F1jTf5lp47i
r+E7n1DLrftbM9yU14QP5EZbDo07QRGBl7jf4ppOPUuUfML0MsA3nFiOexbjcTzg1m/H1riuokXu
M5MQAqaRMVe1vgVF7e/Y/7NmHdxphXGSbLVIfLIMTwGeUHQMsV29I5ggbICcmnXZTsG6b5eHHJkq
eqEUpy8mSFyw44HS9jfSnAcrI5mZqdHPoDOPKT9w4mn8zrkuslHgmdktinxcdkmW28Bnl3zD1Fmc
cmJCdmjO4ZNaA+b2GUMKwaOMFoJvuIMPZuJypWZpbiqtT016vygK6ybIAsJRXr0OHiTQefoBSeA7
yikqp2Vxv5dZ+ysm9phhxV0EsmTNTihRPs1OA6QPofkLZUS7UgwzISfK/oVQL+CCYR0U6zHKYdRa
Wbyz6p6W18vpq9Dn/+kLp3hfsvQgXA5NTD3DJjEMdfDkAiGv05S2v8LUgxfZ+Zpbjgsac3fPsf0y
KeYREoXNhmHaZelb6kBb29Zx0vktHZCv50QE8STbH10VT99a1pqbDvHlfWCeIM1h0tFZS3pF2Ng8
4BiOLmA/vG3rqGdm6G9t7ABOtKw3dyYqIgpQ+o3NsuF9Qt6RTsEVANKZVJrpkbFNwJNGLzqZ4ZL7
uvjZAyKg1GymLUaghCKuog0io+PYxHSkYrZs3GLjsO3x4T8HWR58Og4SnxH00rYi5+445ZP+vGuX
m1UkBK02ruWj1NWLxDd+XuZcH3EljDtFs3fAcGjdQ1QFSp8xvHqxA1TWRw/k4L96wgROvk826GeW
0vhqmmx8rhUv5bhgbk5U3H+LUPLhllmK9zG/H7IqJ7AX5AzTNbdEah3hPUpXqcVL3Aqh0RSUGXLj
aNxnDfHXKxOjUGYF+xk4DFjrGSDl2BcMG5zK+qEZCdw83+o2bJdBLoaM0Wq70VdQIstex3N2CSJ3
fI2d0NobYlrglsuUKdrsyZ21YLvnPE8OMaiV6xgkBp9T0x0y2uNXFlH1vmFgd+qlnx56vDb4epHR
lA7DYFTqDyMm+/2EfWujauLCHIxND10xLiczUExWfKzfS+BDR8YwlhWRr1dsmrBjOnG4nSwre57q
hHMtM97OgvnwBoefSW3WAl7FFt2vnQW3lQ+qG2St5YZnXcieXmLgTSCbB85t43AeR8pFM+nONhfd
iPq/XLIZjr1DpJEeEH7dfSLUdla3EixrLizBGLqUVfCIzlPEW3hJwHtr/d3vZX3jIoklMW5ICANu
la2amCLZw8SYWxv/asuAwwGQGX7wOMxQpTeXqiMXILLNoxL4vkmvvro6cs4MJCKfyVlfHvK8Th+Z
6yZII02KkHMmho1QYw4xTEzI7VpCHA3T9ZWs0td06F9MVJRPEO16Qtcc6iPtRNTaxTQQTwljhRO1
qLn1Z+SyqVF3oW19GZqGGCIQCZuYPdUlGMrqGvaB+rqL3boVI4/pOVMpbiDYEWB9x+Fgmch/YOtS
UgEaeVeIJj+s2XxVeZvjI5FJ943BVBavUVwnT8i4sKcTVH5qGq5C7BkE4ebIZA6ExWF4Xppws9hC
bjrhQtFk+Pu3FYZ46QEwQkwldAhacasbZ/zZltX4OA+hxfSs+wgFzcjKdkENsFv6sST+eKS9mxlG
UiRhVLi1Hnvfxq0vd57Tccn94cqjTtQBzeoMvWRJxvE28AcxvOm6sku3SzYueMOrUiCNwcjbNDeW
yuUzJibq/zBX8pXG3lPEntfe+5yRJgQQIR6qeq25Nh3kcROIBCGWvv9Z9oaJigXcQa0DN/NJH/XD
3v2oWoNdqJ871R6ytGhosFTn6K1rUvHTKfOQJW0vouGqyKFGTReJ504FghjmEq7PbqqdsdlNLunN
6zB1e/ueRzhmJD8YhkmjkM+6b4t6p62+fquxVS1MKmtStbG0ortMq109efHJYg0WH5Fcp1guJ7LA
N7jXg0+jLISQ7Nb598qMPDAexfT9B/1u+hjY92IFJ6Zj5saRyXzBCeAjW6Vo4ae2xYs16+Sn74a3
oVn8HzPLoa1IMMJ1VXDteJBWTpUGxUaz63hGlkaKZGRH84NTLw27cEfLV0uISu+WiGUH5gllHlDF
17/rSo03e3B56wc6tvFoRb576/JYfaTJKO2jyZrsltHAQnCdRrDnXoGXbLuE9fCoiB5fTjYDJsAi
KuiY6iBOcb9AOYCjHbFvoCsOq8WsvYy1Aucv7SsSdb5EwwQt4epWefOok95iIkUwzwteNNfbZb6y
h7ck1J11RCcZJz97SxmaNIunB/MM1s9U139IC1fZwVN8r4sUw9MwxykZu5RmB2fQ1feZy2vn5Tlo
3xLr7t6tK3JCqtGkNSv3dGByapEihYJrxxeGIhL7G7ReUmK9QvxSIwf6/Uh0u3Dc0fe1h8Bq3UeX
VgEV1v9i78ya29bOLv1XunKPFDawMXVV35DgKImaLck3KFmyMM8zfn0/sNPdJuUW63zXXyVxzkmO
DYHc4/uu9ay+/cGRN15OejV3mevElX3cuBp7A5fuuFojSS4I5OrVLVm001UeRnJZaRJJZQdEwWEj
uE81QoKXyArMRxtU1S2aWNIxzEk+TH1vP6mll68cJUTl1Md0cr1MBpetRghoQb/6LTcKeHlRRkSI
2er9BktkvqT1jhmOBlt5iVPDpupVUvld2JSar7Av6e9dXabbrqQ5Fff1k+xaFlO93Bs5tnVadHX5
0KDOXhA8OHxQ9VTdup6PV72mveT58ApsIL8ITSGAZhu4J2J0o6MXUOcJfU67rNAqDiMOm1rUUBKu
enOvIl3f4EBIqaZw6k0ZRUu76vLbcRy0baCY+VWJ6jfEAT8KUjKbzDUFsgWNk8EVNAqxSy3xlAyB
9r00NfEjMhk/aNaDh6EbzYODpnpbOPRSyswz3U6O3taaovjBirtpR2/mnmO3hsA4sfoNmgS+4nCy
r0iOo4vV4mG8IMXLhpDSWvdt1qiPJpjwWztvzac8G9lmQxx1bqsURN35IARXYTmTQiIoRahm9EVF
j/bJLur4wa+C4UolmcxF9pBfwQd8ZEXCK1CSe96m9GdBC3Nn1WJAMmOORI2bjqPRlGl6BBuUpyfT
yEm6afcqXnsgC62xHLvpDoPo+zAifl40IUUHQbV1n2F444pmOLQXQ7Ey8tFzJ0oUS+ZuhiqEQlxJ
122BYeWipizqxrZlb2vVDHYx+YbcuPXSXE+ztXBg0f0W9x7GEit/m3yNJYPFEXFkZ2p3YSPypSkp
1ZDPbpEF3BESwdFmnnRxcihzxACmGRTEQutML1/nsO/3ukn/JQiuKlFqKwpLPyrdJ10deQyEGLtC
S910NHdHkhoIvau3TC9ks2FnEAbNIT5hIF632oRhwCYgPSjqWx92zG2st+23IEnCjyYfBDnzele9
O92gXTVFmf8Yykm/71kCgCs74qHLmu4DncLwUTq5tU2VSJtbfHdSb8uLQvWGS0Vjmjm+dudr4ibC
9PgYOt6KXUHl+Kcnu9hzgE8jELa1Ev4zP0O4yZSquKYVRcakgf5EV/R4gXhSu4uisboZkuFtjIPX
ztIpuiWak22nJH4wJcm7nV6XN9QtCX8sKg4XwC0ufShQ7UoWpnfhDANM91Lm+nquwi4UixZryP65
rTSYUkFnQXYrBnoBwwBBQ5WkVsd6HlzEfvRsB7AHyG2Lmm8xznkSaGLjgaEBHBrprjP72Lexz4pR
diU/EnC5yxb9GEU/Q1vbWPJXqF+clUrKbIXVXhfMJwdls8at/MqRjn4DOGJjN3XljpA6Xxn1ijtx
QruP8i5eYcnkQNnze+3A67dGzvEDgo18HegZbE295nzVDYKQOVrm974SB/e0ivAxUqPfhbVH/EHT
cUIoY2yrBmnlPT7pTHvKaSVso8R5VmuQkDhq5EWVd9AyYj/4yWmZemyA3FYs2YRmD2LeG8E7NlyC
KrwwnbJLlJYelsxqlwvm7OXEh3E9KP5UX6LCMRFj4+hd1wQSEzcfwrqiz+oyymhX1VN5z2jxXpoG
ZtsiaAL9umrNhnKe1GjcK7OZq6V5vCXq0dqJErJerEhzq5hTtCz0qLk0zbANv6Ukfu/VySftxK6g
OhSwLmtHI72naSqIDJ3hbSraLaMblmom9jFINBlyoO5BpUWxJPCKhmkk3U5TlWE/lSg31nRIgPKb
1nSZaBF0BEFQd7duJlMPXyKVajbZTcoQ9psmC0XzgYXGxDImUDct+jEpo1uz87WG1KbSeLByVHmu
DADe8S1xqVG/yd727Fthjb5+qRCsyU2d5m4XrpxUhUlE2coZhz1uDQPGkR4a9lUbozq6kKnuda6u
JKRHVHGQNj+aUZPKNVqyxL+llduTW1lK2byN0uliZGChoqTPE9CWiBB328kQPFHjjCAjdYCerODV
KVQRfwRKr3grmr70YZN42hqcYPctemTCIgvKGrJDfmsq9XTItGGCIQAHP6S4fE89ZoJMj7TwIqmy
8aAy57eBDZJmN3oA+NxGoJ4ZHAwVokyttdeSQdCFqoN5QHr3DSj2zOypKaLDIej6MqJV/kEtqQJf
MOqvhmIkFsUzzYzdLBqHn1QoxvcJ9Oe+IfzutRN6Y+37NC+Sm3zksrXOlC6S+yEvGXNjbWjvSHqV
ZZETE2GhjKJl4zWIOb1YUTep0Y8fZsB1aZDSY7keU/wrHK0dYzXQPiJkwzbEurG5E6V+W2wN9pJh
leZgRtyupd1w16ie9mEPZrcD1cX1Z3CQ9kRhNXqUKBBi5otJUma7NfBrNRe+qVkmBjZLGuO1EQId
cZs0ijTtMoBmoD23WOOI3xkEOKx3RJ8B1TTNjKq2e0BqnifXaQd8DlGcPlpteVNMCnCSZZTIBCVX
YpetdWhCAlP30KJjZ415POSIbdtNeycROesR8kLVIEEBnYhPyT9oPVRxKysI883oD8mTVWm17TZF
O9SuRW73gZJ2XytcodKC9BS9apam53+nkdC9ZPmEMwZ/CcoC3aGKNLrC8mg0r/JRpv4Ti2MSP9U1
ly/k+nWydYaxSl382ZCb+s4R1BXwRjTINJLcZ89UdN1vVp2dV9111CdV/ICGSG/IbcCfp/wmlP63
KPtfwgRW+4Uo+zV5D7uf9ZEoe/4tv0XZFsmRhoWZGMORqlN9hSX7225saf8GMG7ORFcH2rNhwnT9
D6Lc+jc6VR3wtK6bFOtMi9/0H1W2okLah6bP7zQkv9GEqv9PdNnHpGt4yZYjeYpjq44FbFTyg/8J
5g1HcKgmbnWXk4Zj3uWcx0hVBdEoEgIdrKoKL4Rz+ccHdPNb8v0/sja9QaLX1P/rX8dgY55pC4js
NuVum9u/Jk+Qw54zBBlqT7riJQns0IVaQpqgsX79FOuvj5GGoQqLk7Yp9ONXE16R6mkfqC6e64Vm
6Svd20LdGGA3w7YIX/L4KU62BdLIZF9Oq9JZhvjGYnp2GPZ25SOxXwo+6OQApcrLlzCDGvJtBC2a
pS1p1yxxeXDhrVuXOwIn2ITDolihEbAvxYFcQCtf9d3FLNuFJAGuMCDEaxm9xu/6q5NvjAmD7ErV
3BqJOsF9b+MbALKmd6nG4iqBfeVC17GcywzpN5bDoefc5RbxyuoomrjeGa71p3HAd8JiqZo2WabS
+JWg8AfVFy9WqYqOcVBq9KIAdK2CnoRp/Mt3sYGdEYv5sBwn8/brL+lv39HM4keZaJmm1GfS8h+P
TbLCGHOfx6qo/NfcErj/O3VxJorwFxn+D+vBrxFnaRovBtR9Nh8cP6artXEoJV26wNoBLiktkBKb
oL6C+Ynx9U1ipNfwSVWvafatTg7CuE5zgEes9Qz/EQX7clhUcifQvC7t4aZynmJSVDL12tL2wuLY
ex3ile4nbzf0L6P+aOKZtroXvz0M8Y8uOzN//vo6tmqbko9Om2fR8evAdrGG1IpU17eXwrxG7bFE
iLEO/Mt+VJf425ecrDeGiaG6g38DL9DobyKDv2UkI1K0N21xnarroLxIplcj/FCCXQcpI7GGZVVz
p7wE2L0q+l1croLWtaKDI13wtgtUpDSTbs0WcRq7WLv7ejQchwr8XhgwtqushQxCYZ8sDBg1PCTa
JvixmVmol9Oagv7AZdCDIdt2zJZSnhn3AhDEH2Tt38906Jo5Bou0Js2Tz1I3ppRmvjFRftOuyE1I
wtg7BIZErVywh5ZorMK43eYOy2ELK3hjT5b79WvPg/xkdEpYFNjwDBMoxelCBRW4sKrMxICOGms5
aZc6jMR0yN76sVHPQOX/9izboloPi4/pfhrOKRWrVVE8Ta4dInMa2oVqWxaCqxyZVK9266/fbP7w
Tt/Moe3ORiU0Lu/z9P9jeo+FTsg7yfSu1uiXeYQpHBEbBjINV9uYVN9iMJ1RXNObtM9M+b8sLOyf
loRTbrDJGif72jAMZQyelVeMiH/sZRNtRtjMZ/aYvzyFjd0xmYdChS54MmDRwWkZDmnWlYY6eZuV
lPOlPp4ZH7+iC04+RkO1HIe9DBeX+mun++NjjEM9z6AXTi5egZVNkwndULDCz07GHiX5BWLnTIlR
Qw70m5WmP7NI/2VvMDBmyZl3LzmuzP//H4+fnJ66Jooilzvq3EZ+LRukMerYISmvx3HvG6HLCD7z
1L8sBuQraCwDUuWppycTamTI0xJ/Qrk3xJtAE1SwHYTrxOLSBqdI6xVnohD++kRWVQAUNPxVdV4q
/njPWBCiAnZqcsE7yIWkz8aNziNBbUrFslBotU2R45/5cv8yITHYWaYxu+P41/xD/fHQwkux4XTD
6KbiGsAa1Uuczvh68o/R1s8M178+CwXvPO+ZjKexJp7sAyUGwujS0lj3Y6is8gEcpgmEBAeAODMF
//Y0nqSSKaFqrDYnH6fXhImP6ZSOWvvYjVpPDzqnKzLSk5xIDft6pfnbTOQz5KRn8m8W0uOPUVf9
gW4fdyYtROiq4WMi1RYFy9dP+fxKmkq0iI4ZUqrokk6OlK0/9b7q8BTyzOTKSL7DmvkxgsCQmh6e
2Zk+rZ2EzcMUcqRtSFOyOx2/UViCGu5rtKOOZPvD2tNv29YHERmr38aa1IFKTDtSCJa1Gey/fk0x
n4eOFhyebVI31CzCLVi4T1bPYMQsSZNhPmCEb1OVPdYRLs0B2STMFoQtaolBgqBHxJjrzqfKVk31
IxKAc5Pj04zk53BUIlcMy7E5mZ58q96ArLgG2ev2U/OuMTtWhSo3oxdvoA8TqqjQrfkvvDrHUQ4C
JrchQ558xVFpT+nQgYrVY+pqszanL51bExMIJUbgL1ao3YYt1GnHKG1Ky/Ij6xyqRGN87ieZn3Ty
JaAdN7j9QfwwpXOyuaiEXAnLQsGOwgSeeAoVBRfOXo1KlJq2cT1XGKhS6PbaUYl/Hnpl1an23nCC
gyK74Myh89MmwIWTSyJNUl2VrMcnm4CKXCWcRDQhwip8uiZQWACklNnoln0FZEcL9mkRfHz9bchP
09qhMuxoc8gKsS6skseTQPPNQUtCe3RVODBt+tFxQfD957z4yZwhSdKAPEpS50oJVrW5dqZvqXmQ
8UGtvyfdt7bdacr3gIhsDIy4YG7DOZ673/o9ovt4aWUbtO2x8RMZPPmlkqzh5N4LcJasCm2X+9+i
8aULKEbe9vHVUF9//Wri1/p3/P1y0p0Pfni2OTwbJyNtUkwR4b5hu6m2Ut0r3D4t4320b1L6u1X9
UmbIfc1rb3zIYXDY3FofyJml6wsJ0qW3V/XfBMpkv7yVaBfC5tlsN431bBfbjGttvsG2Ozrrstyg
u4BR1blFssQOWChL8sjMGx8QV7ObM0P6tRftEv2SkZ21t4r/riVXnXahF695dkUC+MsQk3e1sky3
NW91AVDT1Z+Hl0Rbt81TF9wnyQEpjNFekg1pGmRIGsHzED53EwJ92nL3k9zpRA+HS2CUqPN7bzXe
zYLuaaH2SIgbVEQ3TXWhdfhTHnOHejzj6qF/i/CYhHeZtwr9TZyAPXG1R3h6mXoTTAeO43iJ6AqB
0XMKF6Uo12yyGBCEA+OsM1KcqTP3j5Z3X7Zgty6tbsPxRbF381EUgUFpXSAhtNVt94K1b8CRgSqq
cf3c7d7EJWxCs71WtXUak/C5AJqWKnt8UBH+ZnETePE6bHZT9yMNfgwZ+EygOVfqtJXV2krJHSUd
FbAfDoBXACHlLkY6ifuzW3kDbJatgPUld8MsnT6zw39eMBlTFnOe0pKqcuU9ni82u1OaWRyagpx4
FyFIVYVVu/KV9KmLEm1ps66f2RP/NkXh5XH6paQjbQLzjg4w6J3zqhrmMz5/sUw7+h12gt/lzHT5
VRU6nS6czFTIAexM4jRCatZUlNgUR7fvrpFf4ac0tVuIGVgTprca0Y36vagexvZukO+6/FnjeOuI
98bepkH/qWFykd0MaXgxdW5rrzDwNeHKcDb9rPwOlqJ2Tfs5wi+dtauuew5u507ZnXIBnJe083wV
3HJpkdoCQu1EZLO/t64I2QnMdXDRXDWGi5E15w8vl84GgcShvNesBfJCE6ZM6ALnzm8pKeQOvt+N
f+iSy6Ldgsdy0sWO0GzgL8lb1zzY4X1GtOr4Ma19IBozwszFgcukp+QOwIu2dJgsVeOpmN5wZhne
RU0qa+fa4yHEx1Pj4nmuqkMRbDWBstodunsqAra1aOh6wfCYXAhbOrnjGVNkERB1ae/r+oXObXPr
TU958pjKYQG6eNGJ7zb+6SaFWSxQ/pSgVJRXdOeyuIYDtmxQI1blTQespN1aNDvH96+/8U9nLe6M
FLKpcbBEzv99PK6avEmsEr+W25tR6Rph92ZUIJAUQ15MHv3jf/40MUeHgcewuXOcbjRmJrsa3ZCb
9Vj3JVW8viSI2EKPBY0qOvO0zzc6Sr7UokiSU9GKI+M9frkKMBTV+XHEpgdxBo5thg8H9TBaUjw6
jDwztgbcUvGStus9qgHjzPYzf3ons4ljMmdZA9KlRAJx/ANEVpEHbcz7DpPDdp6EKNI0pz4za//2
FHoj1Jc5LHNkPnlKpdaTHdslspTcfg+RkS2wu5+7hP9loPCH6xowVUri4EqOX0Uj1EYnB4cblGWs
k6myZqsT9grhQTW0J+3Md/f5IDQ/i2IRHlSDwsbJsSwqcydtuxKPWG4i3VL2UPhBbzREMZAm4WUI
si2bOKB/Nj5twSGID5FaA9VS/ur4Je3Cm0oDz52rZ/1Lkff4Uu0rbfpR1qFy5gVPLx48iseQ1seh
hPagczIVIqjpPjJwytrCaa/YXosY5YhZOo9zD1nz9l1YuZYensuWO9275q6AzavRG9A5X/66lPxx
ExYKuijEqzWmG1baMm2jBZgMk2YZJnSrd9VJsdZff6qf5qEt2C0dg9sOx2yu/icDVA9UiBOdRWHd
KOjQKtUVjibX6kdE9Uq8mtAJxPQTN1DWdoM6iTPz43To8niHK5ZNXYfTLRe94281TBRk7TGhEg7W
GisiMqrNOTZVI7WGZnLuvn7b05E7Pw3eLZF3gm6PeXo4oLxkeokSFa46XNc9FkkVMapd0kYvGitY
Qy343mQfXz/z05eqcYmleEVqB6dc1Tl5Q0ypzcRBNnNxylSIfMqZNGrkbonPYVkV7UcM0PXMAP5V
GvpzcbM1naMPRQcuAYCNjJPJgoNNITXNS0Hf3kzhmt7tSvUu7erRKvXrtlIWasGJEYVShfiIUJcC
PVB6yd/QFp3673G8nhSgeotJ/R50j7TxaT6vQ3QLBtE0OYlcl+SarXqHKy/xUsDP+Wed4qYVj/wZ
2Eb4A0juXHC2TuL5typpSorY5ZQ/fv3hfho+vKdlU4jgwDeXrk/e08bgDm8tztyxqMiNqpQluVV4
24acJACz0M+M1k8LAzUcRs7cRnEcKhPzd/3HBB36YoScmoaIELgGohHjAOEg+yy0VZIkH5MeIIBV
w5sukzdfv+hfnyx4PIdbfS6XHT95Eoj4mrwkEyOKfwaD6FdWbxjEEgTKxlE5RdXTEhWUNjlnHvz5
E+aVKQhSMedwIGeM9J+v3GphXOsloZPEWWxG1ccUF1pctsbGWRbpuZ3sUzPC5rPlcxVyrr1Qcz2Z
LQnY/MJoQNHmSU2jCuJ6hRIqrYed0ZvjIa+HdUZqxoFGme+aRGURZnGu5vKrNH48e+iK0A+l2szP
QjPm+J31wjKGtBoGV0cukYJqUhW0hI+i4zSqKdht4GSijNyqwn/oFLqndFjDnQzqDWnIDPgpb9ee
GqNQXY1EqOdAsmDh+lhbkKYxQQgBpDNlN2vVvHHKHRd77qEYcFvhISxB4hKBKHyl+aKROpXNvzIJ
BTSKigIHRKop+daH6wYrGCeehV7wsEuPPxp8F0iRM2P+b1+JMX/7rCM0KeklHH8aXSRsP8UGRxn6
EAqgfLaRNhcJFxF8QWJJetoCWoLhVj7YwoYEAs0IgjML2qeFe26WIyOgkAo/DbrZ8c+gegaJWhNX
AdElymICazXYyqLovlkDJH/UMavJV9ZfT7nPI5+dGLK59qsvzDp6/MzERnbVVGXrTjOZtG1R3kRo
Qn1JWUSqi68fRhODP+5o0OmUuigWI5HgsexSx4/rsxYPpNI3rnqrv+V3rC3qNxgoJmko/i1uCG9c
8bfKG/RIuh5G5ebtZUfRh7DXmDDLRU060ON04e9g9IKJTuH4GO/82g5PrXONRCcqN7ZYK1rDgo0r
UH+d7dYMIWWpGZRYd0Ty4DVMKsiFd/n4MshtDBkcu0lOT1SBqrrkYsSvyE3xKmHfJYVFkuKaulHg
IswqDaoPK0NbWgATM9dqt7Mj0EGet1XCTU0pI1hjkS+NjQfkGdwRp24PT8Yiu9GvpxtSxjDEJw/W
k2gWKBACIKzKVmRbGW0cuZH+e2ZjOtxQe54ODlc6wjB/FbW0exPMsLnFvpo4h8JYV9W6ipZNtYjU
XVGvG7HJVEz5hwLYFPJKB2vPhv8RQAMYhUnbjM0OJh5Bhma/jr7X0bXu78VLES7g4AaX2mF47j/S
C/O7tlEus58A1zry5XzjGsJMP15C8EaXvI71R298A3BRxG9heptiLJULcYNMzRd71GlK6Jrq0nkP
rqYzK/SnrWEeODM3kHTpuatxskIriUAd5U0MnJrQo9oBca5bFHV0uPRi0IP9BIxvGVqa70KZMndn
Bu5fxy3dDQbvXC0/LdKGRj5gWRWNa6jZKq+iBX5/tx+7jYK9lW8LrDs9AhXdM17UHojuP70X8Pom
UgBqPpa0KdYfzxvBC5Os7jPUlHqfBkGDKrW9xzpNVYSMuK/f9tM6xLmcQo/B3qTOy9HJmmADQW6s
Gr9eJCt/W4/eFRX6dYEJcKGPyavfMBgiMk7PrA7afIM7WRx4LmIhm32RFNWTxSGNw7JCnN+4aYT6
VHTarN9A1QphUW5YtdOL0CCdzEKBg35guG4S01gpxJAs6ZFObsoxbZUnwcXUUwfKWu0nWlt7z7lN
S7E/dMG6CRXqi2HjLRsv6//p6q1zhGBwzid8qSKyOv6K8DVpneKAo++U8qIyWkxdqD17zoxtncwm
5vypj85c7+dv4vgT45kaeK5ZSmE49smuhYfTriHOlRzTymkDzmVjmu2+K7ULGjkKy2p6Tm71ab/Q
0VBQy3Y0YWncUk/esvMQVcsOSRSFj2afKD8S6Fh23yoHcmQf/uk4nHtByMjmYUjO+8k4DPO8q62w
yl2i5OSmVKnGwSRhnVFWyOLdjDDWPcfi7MyW+PlDZeypgh1YIwCevtzxF+mEs5ExyzGKah34YMxa
yG3UTeJpI6Z8gG5Rm54Z+p+PHwTNU5GiB2fOrUd7nhp/nLkzoxZQauLcFUMHu7+hyth31DTNqfV2
mYb+uDGTHhYcCY5Nq5Wgh3rCrkT8j5dZGLCzSou7qiO103scDigQCKWeuqRxQ2bCjJqSuISMLiU8
kfgAUv6uBzNwB2O6/frL/jywjp988qnjxWvJTpifbLnWYHurzgkdDJqGtfKjMx/3583k+Fkn06ag
/myxnIFGLpXvo819P2h1ZJAw45vD1FxKLSrXwqAN+PU7zuf64+nKc1lWWQqokqH4PP6W0xAzcNEG
FAFBry7bscadqGT+mbPs3z5JjvVcMdgoUEWeTFF/MiJfCTRCDFJBTIFqYo7oIcb5Ic7E4JzY4C9D
15GojBi4uvWL+Xv8UhFycWciWNqNhuQtNOMPjAk4hIR3RYrYVe6RtcmZOkgsa0fn0d/SCt19/bFq
n3fn+UcwWAB1IMcoG49/BL+iWcnmCGmk+14Eczk9swL69lF2id8aUkfVhRc5xL1FI8WrHBV82DQC
IIlB4kZqfwk50l7yiGrVtgZU3Ygzp00gzZKUb7y1wX/Y1m/D//R/5je/v/I/pbGfd1h+YEAzDDSu
Xnxsxz9wqxuRLpDFukFE8G4HENWXxdokBjExxzXlqn4BnlOc2aE+DQxJf5mSEGJcSu6GeXKGshUP
B1Ydxe7s013DMCTCfVg60nrS09j+rzwMGAWUam7y1GiOX5HAEwxnRCng1q98du+YnkYsXtoCXB19
269HwOc3Qx8J3prLG9DpT1JjdEtqT5QsecF+9aMq62xb2M4GC62bCXiM//xhs+KMs6g+V/ZP3syr
W7yhGE4J8sF+aZobw5MdiX+SfNzQ/Pj6YZ82I2w7Fl0EzmPst/L04DeSwCsbfLQukEyKTpEJ4cax
X2eDpUitbpcGvXlmlRLnnnmyGSmgwSxI86Fre2gfYDls8sJsQEG06nNbixWVC9rYpVjHwhyWIqi2
hCs6+5ij+zIDKDFxOTMHRV4QqAzTQrfO6FY+zR4+E8QC1GloGJnqqVBtGDGlU44EBEH6kdsmenKt
NT/K3IM0246uEwc3dtIXZ1aZ+Ws9WrwR98i5Ls9j5zvs6el0MLELagmIOSbSLlGmH/j1z9X/f7VR
/99TbKpBugkpaTYTzAP5VE1loz3yNQ3mZZwExVoNc4S9AeVpNe1v8U8VPzDm3uKBE9tRgdbVOuK9
jtvnUU4XQQC9SemnYobsvLLwFrtenWE7Qr8n3is6Mw2ON9HfPyl+bw4JlOsY5ierCSTgqveUIKIq
aV7pTnpoCKjlrOtHu4I7rqO/BKF/GZqjPPP1i+NvgidrlNCpqM/Iegyip+X0IPNlSzuIOUH4Z4S/
fYG9YVuVSbIGz61tVFTRtYGi2BM+6dpDsArBQea7zKiq734/fft6ip50F379PKZD/WTe1tFOGicb
7hApvUVWQuQCRzFdvSQvwnYV36pWBNGsej/PN1PjPKO8URcpZMsz8/V4uv7n8RSNJO4OTsmnCsrQ
a9Wui3g8QTIwY8fhgYhjzATqDaY8/NOdMpx54vEE/D9P5JZm0LTVP13UigFSH02FmbYYoVAzJusm
JLkutwHmBaO+LTtoKXj2f4+4/zYf/UtYfMT/f/PR4ScYtCPn0fzP/3Ye2fa/GXg0CHSBj+h3Se23
88hW/62aOh0nbf7FlnOx7T/OI139N2s4IgtOoTRTuXX8X+eRZv6bO4+uEnaoExXIUvtPfEf8KMfD
U9Goq8+V9fkRf15pIiUd/aZH9GQB+rit07K9DgLg85VDvKZhw/FSNWIwEON0RJKG4FucjUaM2Cby
rRaHkoKGQs3hfVSptyV5D5unrrUfaUr+VWyM8Y9eb7utHVsiWfgYWH4SD2SsVEIZlnnfaq7l5/06
tRzWA1MG93g560OALZhY9IyGO/r8fKm1/XBFoi3eGzJgV/4k1J8xYdtUPsaqWoB9nMNDw/jWUdNw
n3e9+jBxoAQkH3r2XUw27850Gvu5I6xjx5U7+cEdPHphRR5ApCtlCUdYN6HxpPaFgkxHXfhqTEO3
9JqlUeOKsisl2/cDZ2PEGOEO3oF156X+eABZVz6VAE4nzEKs90spCWR1RSP19VCW+U+o7sNtCdsC
vkIbKC8YDpnsXeUVB2JgyytT7aDFhSmaK0L67Fz1L+owFocmNYZt6fXjXRcVyTMaff8xjEsEXRqp
L9vSUccInLk+fe/yprlIiZkJFglOyWcP1PewYke2kWnJ5hKCSfF9MHrOqnD7PvS2VA5IKtr3eGrU
y6h2CFoH/05w7hAA5mrjTuzKaLKfBjMWblVP+n4cCj9caG3gE3RlESBBHqasnjzp2zUFW1u8FeWY
vhHKl+2mpi7eY6PQVeLouSRP5D8gqFFHt4ZtDHxSVquqq+9FZqcbvXkofBQ2eQ6WvYzzpyERW3Pk
IG9KHzp27JX4utroDirYbSGdnTAeyBUw3cjorRUc95S4ItQ8io//mz5fSRLjNhDNQZ9BfNOkEMyp
OXd5OIqtF/U66p0POG9iE0ISW0L7LPFltqssmn6YY72FzLpRREw/nZDZRcc9X+My0rXyrs6ATJBx
NW3x1q4Cx1/1ofPaR5G6jOwbqDfGR5RhUbMocg4L1APqe6+hVs1s8VEUXf8NqxeBtLZktiQ0XyT/
AVb4SsBWuHWS4Kl30v661qv4orJtcjB+kCBFAl7VLRvF2Vg9MXXFwPlC+24IfqwYS5gXKDtM+xtL
cTJMqwO5FOmdkF2BTTh+jDtnkagPLaftPA2uitY2aQdxkQIOX2e/wEHdLYmkwUKm/U2vezGNn3bj
Y2XVguwNBg2KNTtdpYK8w2zYcReiAh1O5jKDlLhobHVXqeW1LJVwDw0KpZ7xYof+uyUimrqVyVHb
+Al/5CYOYSqkPT1eYTVA/kdEX3Igp9MCKOP2CQDLxr9MJyiNdUyCudPfWAHcBixd1PGMhajospAy
cAdN6Db1rOqxdBQK4k0Yb6o22pBy7B2MOWIEUkVqgu5piCYZyF91E5JKAdEYC2Ldoi24Iio1UmZu
E6ZPKqI4IhHLdd5ikqfRJ3ckSNxrZfbRJo+9PUHSN0oumTq4RZ35qSUc6iFayJVK93M/xOjNlFHf
OaIhFIZZ92B1mn3TTyoDZPhpTmO4ty3vkVCb7KYdFF7dHsCCWyiEFZzCrLHQj9ZBiv8xbPX7rFSW
eYVe0prj4kDp3Y6Vb31kDbffYPRWkBtnoEysHyw5vVpeoUY0HVKbi3JB9HOQO3CPooCjjQc8/das
qvZ1IN9gKYasuu6l4W8UIjoOqlbAnvMLSIsFlVK3A761hxQejUSxTOIx79TCDVhiL5yA79foi7ex
n/RXJe9RnwdO9lNPVf3Gr2oJqgi6mufQcEsA27t5338zGqXe5KZnbA1FfEtyzKuOKPBuRIpBt64l
Btvpq/0UF4Q+jljZl0TsmLjM9YvKp2EIhAvXla3mq7ptvsP7cJsxK1wJRvVCENuzzwrVWiWDBCvW
1AebEFBiOzr5UFCzudXkcJFlVgGLs3ttyZW8yXQ7R+upgmS3cu/aIxfkjcxe6y1JgcEtdAKwD07E
VI09Qo0W0G/tbClw4q5sJcpvATRF88ZF/o9XPyg9KUcEld4SoPA2yalZB2TCrg1SI2m+FgQV5FjY
sXxPZHZRWAawYINgDSbruRnK+zJVewGvtPFeqTYUS6JASuhf/Wbwo8soD0B8s32wpPop8M/JZs9x
RLJNMYksBhLg4JnoLokUsnfDoTaIRAgoWiy9wKwgCmXW1kjy/qLpJOj1xO6h2M51ETZ3yeCbeqD5
LGPQhiAQw37pW+A0MeOsqq5E2DT8Qd1Oaom6bjuMNU5EEw3e1LKL5SUge/PQNs9JUaU/8goxA3AJ
sVLLwVsNamasZgGisNIG1gVNZ76KlM0YemmkWMlaRsqWL5GvPh5XeaAp19XAiy5UvZ0WwiLyAFLr
d0/EE8oUqYLsHHrnKQpiVLP/m7oz660b2bL0Xyn0OxMcgyRQVQ+HZx6ko3l4IWRZ5jwFyeDw6/s7
zlt10yo73bfRLw0kEmkrLR9xiNix9trfYsCPrcGHcQim1JOB9OkyWqWsSDSA+jHXkvZXfI4ccG+e
H51Km7YB/EAGSrV+qTrHDca0JJMBgJUnnyWgpWG0v3n66C74+MYqFm3I1VEPQ8XkcA8T4JRoFpIy
r5K3zgUiFMyc2oIflVCMHTzhqcVUZCaqJzGs0mHjmC/fVStesgoqe2V+ZfBfrYrIfxtdPqconV1l
C+5hP3wpsuboVUzaFZAuyNYZPhRWjhbKIvb5pBtW5sDqp2wdY2uuzK2lMXwJMSEQ7oSMPgRY9oLe
NbSl3YigFWa2hhYFPNdi5k1z9P2c+8s4yXclHWl90l5H0ZRXs+E6aIxTepgUra94tr65Jp3OqM+X
pTXsLc3e+ll6SrMS0H3LtO08NotS6O9uxrxLMs10an06dw7/YQxWs4JR823SxdU4XgtHvoB9OY92
NG0qS2v2Sofe7/lgApvio+viBVm3S9aiJKii5pUipzv0HT1XhOxkA2UdCqo1nHrlZDcQlHWS4heQ
P81FGtcHd7oPCaFfCAMdVjSnVljqOVH91hpvDQAP4F3f4yY0j5EhcNUCeCAMc4kiGNhtd1Vq8VqB
Do1ytW678iku+46gmuLRcOg2ufpuMs9eb5/ybgKdT5Rg2tDR5rZwRIrfEr3wrmxbBND/IBpa843D
OO6UVFdt7p5Vp3DtFvYWV1UIPgNNBfvY2hu7nZO1Jw+bjNomXeTubaVA6fTM9YKyGKkA9m4ZM9us
2Xfl7H0zK9K15B1xTg2Rl9lzfUG4RnH47rvzvMIMlQ0jQ8+5+kKU0Y01YKVsCh5WLRswgBSvkKLT
Y9M4jALpmJ6N+SYOnSs3zwxIONay1MfnqfCS67onau1ymUDnEBlIlNTJtjX7KhN3TZ4+eiCsHUKm
mibJb61+/AauHjpKVel4t7V5N3i2/KolzgHxwFr0YfkA6+R+QENH9wCKY+vwMefi2fOTlCVgAHWV
e4wVNNnazqqBLQ+4pHDmsweFFxgb/uEO8Xfha5kXyCJ/cXMEcCWDSNjt2nAGeMUTb9qiKLVwQ0Cw
DTurqVcEel/R+TkWNUVtP5a3fSS2NQ62UfPuGdOi0jBEfNcbGQBMKGwDqnebVLzRFRl1ydfUc869
pW+GSCxjh7DVAYp02kz+0ajnjW03S2H0AELzA7Gyp3iuyTtXEalhSam2ddZ51TLieZtmsFsRIHMG
gZhE14QWwNnnfA9ccOWMUIp99Z7yVq0dtwZ7M5bxxhH9Tno1Sb7G9MHCrxXRYaIWBWc17U0SsCVj
CwW1KWFJ69b0xwBfUn3nTJEWuJkuHrTM2mPLco56TfIUzDvGTW9NvtvSsPMteP54MXiHVNPvJSUP
oMwvjcKAYHfONfHiAzYVKzBn4zokoHOh0urInnTUw+pRGzHLYwTdRyzinldtKp0gGBJiAi/trnXj
OvHMXSummzKFaFSUIiQvz+RlNVGR3Lk+hK52Z+udjwskftXa4pTODhlpOAzJmXK0hHVa1veiHZjG
16VfXqkhFC/A5YhQJkqnUcMXHlj24UnGmwTMvhb3WPZM75vjDF3A9ngEI32ZuoqutNG+EM+fKaYu
hDrPWaZJT+Hj63jRZHnnJu5VVZqAqEgDeFSCeOEeHyZrUsrjMANdJY53V6qJ3Dmt2fnyqxThwKwR
tzqJ5zuXvSUIw0fNUHtX5Pa2yO8vyeMLO9fIh9fZWURN7HcGPRNqbwwoBoJEyUzGOyio8bUXjDlp
+0Tr8G0x5zwX1pGmIrlrnWK400QPdaOGAqgDYhan3rB2O7nxs+pBG8V2EObXDMMrawEYOiuzQUvZ
m7KOHsr2Uob4DRa7juCpioTyjlyJZSu7u2KwYl4xpGDnMjeRCnFTZhbzFkl3XbXJu0s4rUvktHKd
YkOXiIhFf29IM9o0vR4MAvb9QhsIuI8TFSgijZNCXZFq+CwbijTLrBgZ7z7AjSdXtd8CmjbLL1jl
r7rQzHFVhNjlNVwpvvEMa4qubGS0twh7I05dOLg2LWLysEUKfst/TXA8Y+WJ1LnwivnGi3mkDCIM
hXRsKsVZLty6PFdNdwuQ2g6weEPFgtxA6KncqbqXSw1mLmkiX+cmfnPtrEVRJZFMr3wFVVqS213L
53JwrwuQ20vOEfUy6ojPtepsI4z8qLtDylKUduCxbe/W8bX7RsunLWPMzqJxyF/y6w8ZXwAguhwP
eCDprFotfHDEyk2UN5hPx7016Lfc+WJF04vpFQxZeYurp+o7DwOM7mA9D4tT1yF9ZObAAAkCAdxz
dykSEzolTGw8AEuEDbKuxvUga2OjaV12YS8fmrDYijS6N2RRb0Yk1E1rFvrS892bmUogVfZ7m/RY
oq5TuBNR771HKUuc36UfZUqgnCntlWEiCoBU2hIQdS78gV4mJbVL5UU2Cd+qopatHhQgV6z5DMLE
yaFJv8d6lBzZ8NqRtompbqCHbUbQnobJ7hZdqvOimu6qTvFxwVmaYp9hdNfBnKZLYztruLYa4EmU
/stQTER4qU6uJs2GPoUL5Fhr4lvv6gfymxS+kOja1smKa4c5aAZ0YO7qQjZPklV6NxhY/WIhwLHW
4QtL7ZXth3eQ8WDdpWhHGRsGoEgQtzK+rkLzGYDXuScQbSWGoT3GoQfiVv+SDN5HX5GrO09GGvS6
Vqwpzm+MklxiN8W8R3ijvWBfXZNR0t+UgFUNZT14gBUDMXabJuwhbwCuh44DPyoLurxY+6N9D052
ZdakWwxtx0sa77QkOdtm+6UrsgeIy4GdVmfUsj6IMq/FA0R06ZTfSLP5FobR5UkJpwBsHhyTFJR3
pGlrzSmPWAy+Za6oSI3Xbi0tPev1zJNewLJ1LsT0/sJ7ZO8jHBP0Glny2qx9wa93iSRPZ1bj3EHI
Gdr31hjCZeHY64hE7SJyfKAu9qmaGNWL5Dq042+pkayHjqxFHA0PkVSbTKMYrZFXML9zOqmn5tFK
zC84EDEy1FDDCHRJV6luXsPAczd1o+u7fAxN2BW2BsI6n3uGUqkfODgtIzU/84kDSxW3RUEeSAYr
sCnkdRjX5d7qkuZJWQ6Thi0zDVWXvPTefJ6mql1JS9xVERdxJnZ2SigCzNh5rMeRgwc5hzntNBj8
zV0a56s4TJ5LkY6bQop7abinch5OKYzjuS5OufPwPVgnK8qnRJq7TJs+aIUfW01ex8xh9Wyia6jS
M+eLvltpmk1inr3USE5bJVwP8p+CmoV+lfMoMk24qlS1Mx1t66dMYZaNtSqcC0woJ9gMXNievFwS
vIVH+9bV0yd5WVyEvQgd5ymBLGiQirZ2tXpHAuSxFfNaesmtIu8wAIX6mJESVRh6uu7t7NA06sro
jfVgNDd91J84wlZXMBGuK2/mxDHgz7Wj7IguwHUtD9LOGTjL3GUzD2s9988KbPyCvTNwSQsERJ6O
C0evrogLu/YbM6V+zq5D20426RRtQ/w5uY1Yy/6U6THo+vLJHkd9LZRRLx0XPGfH0PWUGVnglfpN
xBnBSiGmuQOA81pj6VGw++/G9qmHLphYa1w7PkzZiClEtJ/JJxtgKN4RxFZtqndMqxvueXCyaTET
CWFE4SY1Q28N5fBa8ajvlHXtz+lBs70jGd7MGMo9JN6vYY2/PzPgt+btSs+1x7hCwmorl6J+euqj
CyTfpAao74SrMcVRPdFnfMQHjz9A0vMYxjudwVglOfv3YbKZE2Nap3rPiLJhvGp6eyDEbGVpodyj
nrZBpYvFKC8AYbs9dz7GzDme7vNhulakjfJKHS3i+ZTyAe26w2OZ4AaamGfNpurgwCavZiIaBIk3
4VwbN6QMmZyvpsBR3YGXAs4XDlrDegw5EyxsTdtC7zyng3xOa6o2g2mGjSn8GMdLWB9M2RyyGJnP
sa+x2N3p5Et6vXfd0DmSZgZcJf9we0Qu5MgsMNDI8oajnXk5K8vXuhaASgSyrDkA/Nvo5nTlkBUQ
ksW+N9NiXoItha5rUtpHjly5DVMwOoW+TbxHAD6cODvOfmRALIq2DWKC9tIBGF9pE4sD7xRv9rse
a49WVxKnWnfVUrf8jyTGqyx9nm9dsdapLJ9u+7ZPVmQc1E9oi1bK6At0cEanqc5jApiayXkBpPKS
c1ha5vqQHcMx7VgmZXTl+XLrZMNeNHO6TkxIXbKizGJKxy5aa1vJOxu/m5Hk3xiZih+ELuTadlyS
emZuCtmI6qacTUqfBHuqbBu5Ep03bPyCw6qX9gec+Bh+84yQO2Nbus8Zx4/V1Lb4rXHNpP1qthHP
Cohg44irVFApyRoCc/iSF76xRH9ZJPob0Vj3uhoBiIbrYr7NTQrHxlnqyvsWUanbdCY813o1c/le
6vU6npPV6LSrzNGeHOnuMBGu5iHfeqN6nLN4N5fp14l7OzmUK118p5k3Gue8znYPushvTJ2Uw05Y
x96LjmFKMqLbbuF4ElkHcn7lm2Q8QWkkzU+o6aBDoj0lhPAEMuYu+AhT02NqNmaAYD2w8/pnkijv
Z5mf6Y9Q3no0BUKkI8nxbq1S5sDGIboXEhnaIw6ZOjBnvQN82dhMZpXxW6dnlLHEKQJpgo5tP4iQ
hDSnNc7ZqBEDRvAWzGLChZIBz1oFCJ24Exvk20Tyqvc+1reSMBUXUXRYuFP5zu7NkbCLUsWBY9iQ
uUcoIOEkjvvWDQYcuMFZu3q2Igo28F1IWTwsplbAhgJAFsSVftXyZLWC7I2kBExZTnxZiKPjVTuC
M1d+Qu3q2GZ0dFTuLuWovfYyO6kEqVtLvlJSPnoXTm1W88xk1G87bTKYJh6JIspMfR8XFw0U6kJC
MiK5x6iIBg2CxP8wPdYmN063Y5zciLHvA1MxbV5p+tZE/UYmlt86tA6NnRP6dFIeSlou5MUsk6IC
sD+T0cyJvz74CSUaQjQVLvvlQqv8eqVMP5ActYPW0MWGnh1IBnKpWi9eV7p2rntCi6o2RF8d9S1M
ZtjoTRfIxHy1el6c2dKWcZ0enIbRnVEn0m5hdLx9uVlRt0xC00/KcdptYafoOeks7svG7wj5nb36
PFqVAwLV81+xxEwnGZbVm9MiorG4RQxRt4bRE4dXdBSkLRl3bTZ6C4uEJiSim2EafH3ZYxAbEftH
cZ/XuiKcKyzq09CnOY1BuN/dujTsZse6g3hAEJmZJF+KSWeg22mJDKjipSHSd33Kj5XhrkmXxtaT
zSdDs1sgp5BRPFFfzcgFX5o6LGErpxGvZ+oBg1YI9/2ElAZUFDeQivJ0U3dYhThbyrdUVyWvuIRD
FuiyaNcEC5vLyijnfaG5BKtq2UgBUotmA0Q+vi6nXr+LYwLvRDPpa3LMjQLB2PK/1kaq0bpBuJbd
JQbFwuaQc/BakQjbrEcT6w5lhrGauz45ZsyZXsUYlpf10HcIwU4zgW2v5ccEcCqYHNmRLcFnvPh7
yNubByAPnCP2Qx5lVxcyya2bKjcLBs+Zd+FccvSjsidXJ+tb8gCipO92ahb9l0g0+U64GYdmvwF3
C1KY3CIO/xolZd3MPDbFNBy5oh10VemYay3FvR6M3NttR51jBqEpFVGDwJJHAhQEwatlLseN7iRE
3UDxPoaa63VBVBvy2xg1ccF5jlfGH9z0YVZtkQR2r1CLdENzn3oyqFdtVldbSeZLFcxE3e+KxleH
VlJbrdNQYydy4pK0mLm1jWODOWQtVdFRM0X52uy95JXkCu2rZkwILbHsxdqSRrQLjaJeO/x15G71
fsMm6vlvETCyJerHfOXUMdxynBOwCLrMfCELcryx59okPN2X645XhKC4MCTsTHT1IUIIgoFbvHjN
MN8bhlZtLJ9TBvsV04RTM1551DNnNIxpl1ZjsbYMCRg4Z7YD3r69E1Yf3w6oWNdxP2YrPUOCUjmH
eEgIlT1cc9ahLed1paR4bxM576BgRyjqvP1fZJy6V+3Uj2en0vxbz+LAHuil0E4W2g75CsnESFfq
Jy+dH8uTHXv59UDk8sEYfPni+6Gc9lnr6OmWWIfiiMbehgvdTbT2xc3cLpjVSFVJ4kzxLdJqa1NH
Wjiuo5I+4JapNkJasGgqRJFoov1YHnKIo2SCKkZJiqyDpDwPPSnDjjk6ZxYQgUaTNd6VSUZ1vM0J
o4mWbk03e1CVMNfMtneb2dbCW73WCFbPuAWax7IYGmWxx4UzPs6aap88tNxVkxs9KWAKCmgN1l96
lbUxvdfCY3pHtEbsL1Rn+HfJjCt5NK16NTPmX6+cLolv2kw1rEFVB3CmkkUGYyandT/E1nnqElFt
eNvD6GirgaPgANSiwiU/CEIM4AhBYQnnQ8OcNTJjLxswZx6KzNpru7Mp8jAoSbc6eRwj5ULXtGml
isYNrDD186/8Xm29pzpSHvSfSm4kOdyIHH7UEUk85Bgc9KG7j8CAWvRkB+ex53D11Ah3QNxwp2Hf
2/14RGXrdl3l6MdqGsPXXmsdJBH086Aq52npxfh3JQbIVZWh4qNUU0XoafRW2H0GQXaq1aX69g6R
n9vPzRhFC3WhKeglaJnGbeytRQDoOivH8bFt4jswbPFNGqlobWAHNRgya9wXDAPRsB6Y7qUjWLpr
m/gR/azJudfuJjm45GS6L3be6B89WjG5XQOdPsemg4IVgPMaIQtOMLiFv8tGQhTORl6Ke8ZT54eC
TUm0cJPwjTzQr/TvVGLrqM0aqnA9Xdp8pAFpyciqQGrsMC/bETOE71j27QRZ/SmxJ3s15FW7cDwm
UgMr9ftlYYnpictdHAfbR9AjlTo7AKe3g3xCxilFIwPVZfFxgnDJoLVtWy967PlPM22GjWMXRIUh
T0WKuPkStYyRNbKosWjo7s6PuaYAWRXJnGM33Bfp4OwVjpcVBGvOMr0zk8Hq2+k9qc0o2w09W/LC
OTnGXNQ0pT3UFl2K7cAl0pEgymKJ44U9HM/0NfG97WHK8vCmNYf2fooj1NC8K07kZev08UyCFpcQ
8Sq0I6wxTJoYnKkyWgSpobyrOjPJmRjLCmBFXc66Cua898dFxPNykrbs5HaixwjNQi/UeZ4E0mno
1vZpIlWHqrechmVBYqOxKuua0wZj+i2HhdE+cs7rVlFT3iBtE9SZ40Ve+D1zfsAyUQIZPbJY++ig
uLIZvoSMe/PzjuoaVLZDvpuor51KlYFWOg6529KYvGUCjf1eVTldeobjEx3vSlS/iWGG02vZ1EYV
IZk1xg7ytSknGqiROvuRpZIkIVYHWvDkSZ+ZZ/wqp0kq9eZkhnmT5gZ9qwyK4VrwwDyn31ttTFYy
+kYa5zVVUlhcm3Yv2i0JKnDFeMQ2c41HwNRAdbmQQJaIxOV+6gb5TdCgWgyVO59NR2+P9mhFJIr1
9oqxaPLrvpvF/iXf3H1V8M+/X/7Me1VzUIzi7j///YdfbT6qq7fio/38P/3wZ9r//P5lbO7Lt+7t
h18QYpl0003/Iafbj7bP//z+//g//0+/+G8f37/L/VR//Mf/eudR7i7fjcSD8gf/22U29td+ufOb
fHv/yP9t1+Zv5df2f/zJP51zhmH+AbTUB4GBbxz/Jt/zT+ecYRh/wIYDxncx52MsxwH9D+ec4f5h
sMpj/PYsJkCw7/+3c85wIH2DeICA4hsXILX3rzjnPrmw/+Gbs5lL/9E3p4VcjCxU7R6r0FWaFYEZ
FvusI2GjspfzCNnY0p7Z165GJhVMidzuM/SYWExWhKJfDFb9Xo5hwF67/cs1/MnQgsP1+IsD+p+f
6DJ+8ZfhpNHpzGpwp3af1vqevKEI7FRNiw0G1YFEuHVfSW+BTY/81Kk7kn7l0ZNs8brO/VfU1MfG
IztgtOe9oZi+cGFDGCTLL93WpHVcuMXaKJmI9Tt3TbOUBZmgnEBUdJ+w8OE7QvgIC32f98mLbc37
ea7u5yK9wlX9OM0tqP9RwhfL22hLuLGzmr2qW1GeR3RmyFj1wl1UVMt0js56Vd3jRLuHOXLlFkTi
xi3R44OTPlsDmb2NZrwDIXw0+lEw467fTU4VwY3mX30nrue5Xf79BbUuFsh/mr3/+4LqnwzDRlcL
rWtGtfdTLEiq8YLe4GeOYg+TI0aOGjeGuIRlJBgjQzAUdfpSlS6wOuKf7THC6YsVhjYmQ2nVtojE
hyRorVCvtO8XpTaeu9TRyPXNI1JUhmI3RDWqoYmxz09NtZITc9fDrPplZo95MDcTS68t7tHv6eu6
6qZp3N+Y583L+NbPftTLM/WXZweRW1dYOdV+CoczTb+DLFMsRNaJi7ylzc2ebBMZHjuh+xRaPL+T
O7zgJUlXaqZEdbqGrhWKTB3dUdxsHN98770u3MwtWUBulD9bFUA5HvbyJp6icx/RuPz7u2Rexh1+
9tEvxta/fPSM8/lEv7PZS0KayYUh+GKfQHL3cZbDDtqQxHHr0ZwiYpVWZP6ihP4oyBgjhX2ZyQFW
LgnlecbjazR0LAYeWqbpjKNvtcgJ1W00Dnd//1G/e2p/9lE/eW3jso6dzI3lngl+PEYEiDLRnpFF
Oym6lxyv3qXD4+NV97mV3s2ypd6OI31LxRXIqj4WvCoLYv5+49T/1U2//P5frpygamC8GHOLZxHL
lJCP1vNm/c6F/h1k87Of9tMAThn79K90KfcY1I6IiUd6Y2A7BdPhzkW8UG5JzJ0uEOJsxuK/E0zi
BC+eWdxFBfpyqsfX4cUq0rbEHubZxnJies158qLn2Z1BxGaVuh9/f29+aoO2QUz8eC3cDJj6VFVy
P5YYpKIPnyDEjCrUQfFlJu43S8qnWYR/Linmj38NAdRtUiR9szeqYXcR5kRTcH2iDdbBhX2pm2R9
1dNl850p+Puf7Dsd5Wf34dNOFRLhXo552WAmm0lOwh2Q4WCCnpov2kF8ywgRX8pp1B6yqA+SKd2m
wkGd0EjRpu7jwSCkZFRoj3mkP6cNAmAr1RcfO+CCKHoZMCPzO77gz93o3IZPe5hwJk2Ek1fvu0FB
PZhM2teXZp+NUcyzZ3ORNPlGRP6DabZ47+aR8IfiSZoximqEo47tZTXp3XPRw9aPEAoNalofaqyN
OSYWh2FM3pvEvB0uQgE1h76sDW3VFvrpNxf756sR3Mcfb/Dstc0Q26TizQmVcYbZtC3BdFniXp/N
J4wMqOz9prAzko6Jw6rFGsw8xwbmC/32NOUJRi5xw2TIYjb726GiTdq67yy027BIaANEze9oH9av
PuqnNb8saXgXod/s05Y0TK03vePcYdKbOWZc+cMsVhFnziAeMahiGqs5SGS3laj1a8eIBCwavD0Y
KxGYIuCvBSK3E2L1KsPCoiHVttvcxP06pI9o6Q9k1r36Br2AIcs3qBtvOid3KhEGUpJRZ6DanQ5e
wbi4cOx7q+x/szt8p/b/z4cfoP+P9yMk/9SrbKOmw0GccZkchAj3hfA/lGNsq7K/yuQzt+vgzNaa
I9IBSWVd5uXvKG7fx6x+9vd/WvJLr5O9yZOJwzYn022eikAVFD242eJzTUnhEyO8RPUg3kQfvmSW
/V5r6LRJ71ZsV5bcCM5QujehzE50Sv3+61hwxCFPqud8TaSrXRh9FNQSwmY8EmSFsfemrjN7O0aB
WzDoVMtDkZN5zwjzwi7jYVnGnrPyPeAh0BeOXj1kG1+LtkzOv82mRkAnKKugKTCLQ4FrlxydH2Yv
31kt1nY2JdoBjX7LBNewVrF8dUJ6RI1DWu4U00SvtCtVdg9Z7j7FVvaiWMRxzWDWiqxtHUercaAl
w/jAy29euB+Hi/9rRaWy//EGu3o7eEKZ5B6OFLRt1Ny3CgdXrVB8MHmh5MQm50ZpVYi+nbXIh9Jc
CRbFJTtxtmaSrwloS78xJEh5Xl9O/2GEREt3Tw5jh8xPIfz3n9X+eYUO0frHz8qkRtQoq1d7Ou9X
Up1cdWXhc7GtHKmTCQu7d/Z03s3l6BoMSYRLzyAuwWcIwKdgaKN8Mxb0yeOZYQN5nY0vBMOdXI2I
THSe2mu2NUE3QyIWrWtv5WxtcjviZw33tCcoccQSgtAqq16RQaGdmkYwufI2Ey7SNI1uWpFTaKzo
LuXiyNqLcHIs1NfRJLlR4HGg0/731+HTQPg/79mnzTacWefiQcm9o0HTQf3O77OSznVnyGRneDAj
Q4/xg0onja1C5+TJ1JfazKiw4cxviQbuxE5nwF9Fma9anQAZq2FUwTAVTWmbEZB2GufffdjL1vyz
N/jTlq1NHvoJprh9WmQAhSqfOKJEpNMpLOOQWtm7xg40LKvLC4ih2Q1IIET69qujfUnUbcsEZm3s
xMnZo4F4NxQe3dTZlifQYSCAy6oLEGsY76hJmxXtb+oZ8avV/dOuP+HsuQxrVXtE324524Bysy4j
yLHFWaj8el5Zcd3hs0jxvdm4MxVR2lhLsMoVUXNM5+TWbUIso9PWMTAs1g41c52n8YqxQjtQYLAW
Cfi0wCrSDuIcNm/BKNvCNFPye9xCxwBPgE1rYOrwo3NXFREmItPeMpwCwJqG46LRlAk2mi80BsMU
2JMn2IfMMsgpvXVCir5L1Ri2ebWMs3arpvzFk/E5gRFcEwp34i3aNSFNYa1ckdGNZ9btGfWNLL0M
AOq3u3DKMt6jS1Wvl+OmVeKpyy7OPreKVgpfY2Dm+YVe51nr3zzav3paPhUwhFaInsNrvQ81Iqrq
msMEIXE1+14RjhfZEWhXhHjnVv3HaDPj02mgoIyxrVd+2Q+rymqdVVMZT0br7LPZulGphcUgbjid
WM71aKqjXWIWKSF///1H/sWpBAruj6tSNdSl7aZ1vs8y7ylW3Ws3cg8cfYBkZcZnAiyemKh9Ksz4
esTftsmZUlkmQqMbU+Iva8zk3BbG25Qmt/+Xn+hTZWKx5BIZWaJkNEZybUy4jYJEmd1daJWX1F+m
TEwgXyZwkFVs2MaSKbthmzfaXtpV7G5YYLD1zmhGpyicE8aEwug379UvdB/Isz9eLVNNbtd2er2P
4ploLgvmomMB8bK+U456c4TfZS1cTVx3Ecfm2e90EGUOwPbCUHi4x0v7p9LX2tCb6Al6xcKNDfE3
V+4Xu+Fn0pCBw8yre1yrpZ3t8PluBlIYyS44uTS7Ba+6189rx/GCwohvfvN3/lwmAZ/64xUpsCUa
Zk7HgjBh4lLDjV444NsS74D/DrS6vml9f9k4LsMm+AnS8KFtw43J9CMKChbs2cIRHneH33ycX2yy
3qdNlpvuDI1hjHtXqQcrzUVgdQqrXTaew3TkVNeiozhZ+UE391CySgDKvLM59QOanp2V1eGZIGzz
vUpszAoyfROe9pssFvPyGX6yl3zmB/Fc6jXRqv2+j7FnoOFEryE18zdjMvw9udaI0tiCF0QRrwkZ
P2SoYXnbvupOdZQJagCJoMDUPEb8UAySPdXlcNNFIgEOmd86ylrNIn1xXQ50DFxiTut+A7L61Y79
ObINUC1w4s7r90ajHpzO9zBxjZCHNG9Ry+LFyLrXIWKDoB9DF6rDkpvTBK/pMDh9fFXQpmwTAo/t
3rXW0czzzkUw8RAlH1FJVfubW39ZsX52eT/teaLWZrJenX5vGjj6fT09GQ1AwkQvv1pNz+mpiq6p
yvCXzgzh2BUZ92x3ru7xyQo+Hivs/eyxYTUhYaEUZ/2w1Gqz23z/fP+vhf5T8i4rsui7/x+U/ssj
/mulf/9WvCXvbz8o/Jc/8afCr7niDzoyJk427Ms2KUV86U+JH5vAHxZ1AzwcphqE4V5IHP+l8Xt/
OCZMVOhfhLI4gKr/qfGT2WnBPwNMBnUN+MS/lMoJ8/KHB8phQYTZcCEngfsG3vBZ7DepGnofO8ea
sUiAemIwkzcvsa12MYDKTxZ1VdJoxFZq3DIAmPUYWssG/2mmsfLk+sSBzsYQZgUFXa2RZrEBvrKH
a3Qq89g9drpD77pAL5tXo4VxohfAKd0kp4U49Gp6KH2fKdCwbnhpplZlT3XnkpTrGO4+DuPidspT
qw6azmXITEQeCZGDw06DtG/biJshU4wLs3ETJhFIRw0XzHtbj4UEAMr0l20dKbCr5yav/UVbh9hy
IBmE115elYpoa2U7ON16P900FxNXSyPO38ZWMT6yMuZVEPtApan29L4IimawNVrAk8uMs4b9Ec1g
XCrTGD8iw0dDSOiIPhgpQR/kAOcFrj4j2/HLAodPORlPUdaYX1x6K4jK2BPeelNIREMTlErgRI6Z
rDr22HRlzL3+CBXcfqKgLZLtgGvki8s86sEeBmBkiYsPK9DrvCE1gV0ABsvsafeGE/Ya4c4ie6bt
aA87cpeJ6p37mJvTWl76jByMFxhPO8dujARY/hsjDKeFS5Y9VE7f0F79MVXMkiThxVg9K9KqLem+
VYRDl+SSJN2z+b+pO5PlyI00675KvwBkmIdtzCMZJINDcgMjk0zMcIdjcuDp+4Sq7C9Jf1dVd+96
ITOl0sQIRgCOb7j33MpJf8Yx1+eCeUl8b4/CyhbxxBoIZ23UvVPLOVjjfTvk2oEQNp+GscjfjJtk
tvU54NmPwq9DvNZ5LJBRWbwr12AXSdB6e3PhRc730PS4AoG3w46BAZ9v2tbL3gYbLeYaxaa9NNzJ
Qbwa22O9cbubXVkBPoyXQ5yqlKzqwX3waemrLfHkaAcmd+wIdKhmLZd/uNcvfzt4/4jRuhUA/ziO
b3cPWAv+8W6cPg/+CX//hzlzLvDV8XOzjYezfJ3xJS64sW2gwfhX/vVL/fnk56W4Pc0AZDMZB5wb
f40AZPlUJijA8430mosRzDkpmqMBUA1acZtG06qDPnmS/OsFzMP4t6nf/+hg/6en9p+WuPfDN256
9f0f5w/Z/semr78+Opan/wdOevu2f/3nJ/31I8+KrO0+/rQI/v1/+nsEs/eb5TkRm9zwhjnzbyuo
v531fvAbVz3IvRCoh3njV/6/o961foOAYvJ0AGBHw3HbK/89gtnxf7vl3Vj8RzDoFj/xf7LO/XPR
yPPH5Q3c9COwM0Fo3lKg/3ipul4WlnJ2oi1effh/8SCfO/q319h0gnPQG/YJ8Yb1EIle/ruOkX31
n+4TXpzHGGBzogBu4DfCe/784rHdoL7ItbW1x6DYWVmLsphUzf6oA2xHgLXnGqVeQIwmmopu2JQy
Pk5+Xa81A5WfLcZ1OMym84CJAq+4joKXKJ0T9O4htrGKKBV1m0OEG9fOkgd4AfZutJ3hISzYEDOC
9iDZpR3jEzSMerhYBL9/xvGYr/IyY76U6PgkiWO7GT99EBct695Uffqu7naa6d7mlpnxoUub1R6p
lxZThsagl/c9r1v12NfzQ4SV2NCTLhZhoWtMpR4astbNnoYudtCGhtmvTrQliqekstR2GhOooq2N
l9ztBJwX1ncnifsVlSdmL9xxPgduYROBA16K/UQvm58MruVTITiJVr3VpD9FUUdvTc7TMiinbhW2
SLCwQzKSXSSe2zOQJD3QWklU4gyrh/bNLUc73xTljMHPNXL2UElM/8lKn93viCryBdkGPvQJd+ai
CvAaBZhrz6HAPUtADRtRCpxd0lvkcoUOMwAFOroQRX4hHEBsYzwKm8o0818MXo113afxHYm6Cp19
Yvcnrw/ss90hzg2w5JytKJbXEpneBq6E2hVxUVxGcDyrooUz14gBlec46h+dl5UEZeuh+tKFLt/m
OLGOk4mxGVfGsJlyp3lx+8ra4LZJnrs4N1YyA2G2mCD8LjRn4QYqVoi+WcnmC7CqhzVEdTytEiaL
RoKXYE5pJUsDjReLOXUwCH24k30rthP1BX0lU9ZMZu1HF0YrHHpgsdUa8x62SKzKu9rR7d4Pzeah
kxjPawrzVYVu1Ctl8sV5YRzKQBTLZraSTUoK2bGGb7dJsd3v87q0XsIwROQF33orMvronEyr98Lt
goc2mKZfVXbjubjFlD3JOa3JJs2mfllkbsd+ZxpOM8+m/lALc0Lt2GFJnsMEgXkX4ZB2QPyvHSeu
NlWd4MuZp/3s2j87Z4hPKpFixY3x2fC8W/gVq3nHkYz4BhQJljFdPN8Iv6nYzmmulqgQxdob9IZp
uLH2mEXfJ+jG5cxHFrM3u4yhVYDcq73jDTzAEkXddNuHLrEeZetKVBbzly/cfQ9VQQrZn3LIZJu6
qpcQ5RdRAS7dAuj8OtoWI137pyoxwTlm8m1YT4007iju1lWJIXka0gddZi+im67KV3TmztUg+63I
qkc7JSen9yC/VSidxq3fZ2dosjgbWTqleZLiMfgdIxisQQpc61p9GPn4ogK2DgH3/iIGQkQ5hqjh
eYo8pLTDJ+rna1rY71M6dWff8MW9oSKimr3OubQ27oU0YXnVaX0nO+NUTP4BWgZFsrUjBJWdwnfl
uPDWXQPOguUvugEXyNyqJaEKVzOq1xxQ6CqRZc89BmdXhifiTGP0rurq3hTgEYsHUxOS3i7gqu5M
stsVogw+VJAD2DiddTw7P0uMhAhu/O7cO2m6L0VV7OqwvrpF7B2U9sggS/PmpwM7YJVXSbHRiPWL
YrqH9/Jm5Gn4bUSOscOkesjH8Tp6GSwYrxNPKHfXdl0mr7ZmCNwODEXhYTdlehgqqLz56wijCd9p
v2aaPS8Lzs+yMCEbvXsDw6LJYShY4Nu0m8e8opDvIk57gBvTCAF/zhKmcdVz4IXXFIl4ll5zh56j
KuqvuODn68ZmkmLH5y4Ago/nY5n342NAtl/tV9vMRGrQuCE1UHYAKLFiPPk+C/Mec9c5kApE+nAa
u9I4D/44rKdMPvDlrrQKd+lAnAOcDMKo0/axmzVm2OBmtmrXtp+uhdHR/8Tz3nCzc6O8tSeo0bOw
WQaRThegru9Ii1yNUFTsOWSWIiD32jEnm5+9JZn/Zkt5diO+q0w5r3kXYpmoH/q0ui+U9WDRcBBT
kx+U32EwMaITvvN0WcUDfbqcuAI1UPw8u88d456b+slo6S4Cflri+xCtYEXd3KHocdBUawLWZhuf
3IC7LGSDlUl5Pw5Ugkb/Q471XUxKYRcnHx3BsQRjoXZOo4CIkezIRteAP9JuAaieLYZ/XK7+Y9L3
pEzJO+gNyz43CEeoT9ZoAKxAoZFWw0NxE0dZolyZwUTlyRAwEQ4KnxGLxAyMD5G5FaDnibs14ttd
5z3bHcgKkiwUC9E+WnuqQSicRPGOrchJV95ZSz/fuvKb+wuyc8LmdHZ0cIy7vqY1ygssqpV1sthG
LPPJtFBp62sqR3dVmO3ULQSu7AvbBs2IwzcOte8+lt6csLl1zUVX82pzTlh2VJWsxgpgJJzAJPWg
e1yyqOcE6sJdjqqU758Udk2hgcymnraDZvne9tOaFAeJCIhtAkAlHNX+MoqmYNlkyG+z0DgHyWRw
4aAabZnXElzQJE8GgjiFwVLPH0PQP8YCMMdNxOVUzosOSpwEuEyeQ9Eui7DcDLhSMZ0eQpdPqvTW
bZRvKt+O8Crrc+icuuYlhCiCVomvqTWyS2Xe7mlSAsV05yasAWrrJTCCZ3eCKzZAnUCp+8MGzsrp
xzLQq1ABBbquYNbjsx2d9j3w1WXWzLHqSS4n5R+SmSfSbO0Cq3sJmxiOTpJ/EJfBqWWHmxv8jAin
ehEExbDIRpLPlIcSGpnt11AHz2KCPUC61bBqZfkZAMGLOqPD7pMTXtHpPeZpqCh5Q7mVlE99Yu9x
S+/qhhF7IZ/SPH1GQHKM2ddP+IoWKcYWYrnvavXUmyzcNWjdKqJg0Ysyra9T07M3EPi8byVtOqaH
wmOT4Ffs/Mk4WYjYo7yVPyKWQ0OMrVWZm2IEpDEP5puGnFFk4jAV3S9s8eeoQ2LlVttIRT80s34J
njmQ4drKPVI0ku7RESUk5rFxl6nM3jEgtAvhDqAWjOCQsN63erloq5GzquPKn4wqhjFh7po0Rt0E
3FuaKcJJvUqw/UWiwpUU1KdWx+DYjHheSi7UBR17ptNm3eSsqEIMYgMnGGFoJbHZ48xGSV1st/5U
Zse35dbZNpGKzMa8YSc1aXQJ+ilRrN1smDm8oM/+Vx4Lw2Tf7tsviRfAnOmzxxy0yyoLR7kzY3y9
rbCXA3vmhT0Ou8G0WfRljbtxK0HdPJvdcsAjuRVW/qw9aNF+qTZ9b62ZRK6t1iy3IaLjZX7DURhh
4iyQPti7rIItblN7r6spfessuQW2cTDK+gHvRoDc0eFnd8F7pFghKUJe/QkmQwK7a2lQXqwGP2s2
nkMZLrLks7hxC/ySkxI57TpqGhP2gPmC/JcgSVxRYLxWImiiZRT7fPZN/K2lt4L9+CCyUTHDDYwt
YWSberL5gDVnYr5CzbFOp/qtarPsMDoU4FxbRwve0UtF6bZLknAfZ1AbBkJOTBm68FVuACXG2RFi
i6RWL4XRX2Rgv7gkVSZxjXtEcXLYGOhvF6VfVMeG0OpFHgWslsKlECn5rmguYceZZ+PGX3Iq+W5r
alvTNiP8WFjwgJgnC+b6RHphc1gmIkT+GauHucte8i7dmRzUDJCWnt8ss+4mqwxem5iQ7KgaHKLr
NfhuYe5aXTwHM/IVR+p1AUGM2qp78cvp7Nq/y9R2eE5e/WRmaAf9rY92WaOfR4xs4Ky2DGa+Jv+Y
JG2+GdrJRSEzH+dBHzPH/G5aJjjQFG612dGOux9OS5kTzdVxdvBhMifELdkMO6f12g/Zxze/sl7D
gvCXvZre6wYVzpjPH7zXj3BM3lDpQotMTe5l/Go27uRFWQ+fYVU+OFN6Ui1DIoMjc4VyiyGR9vCH
WMrhswns7GDM1ioOk32HdSrDXVETvtNW+lS37EndJrnWEBe30ss0TLAC+xRMh9GdzvhAJBsai4Uq
D/Yig75E9sciwc7nPIaJOqjAx4SXzZs+71N37RccO6byOeixPzAxxapPtqnn/CLGDOPwcMph/Pr2
dDVMkoSaoNsC7XxhePZYFg11PUduD7qpbxmxuka3ITxk2PaAX5BDAoBctaVH2onvRwKgBfc1GcE9
DWMVMsur2r2FF2BbshLZCOSFYIQHH4lsn6+VDoh+jYWl96Cl6r2ZImbGT0jyTjs735L8hNdQpIgT
rTGYd7VIdog0F5whc7rItbaIrjHj+7x1C4wbolGISlrTOKTAKH56pe+8md4AmYYyoy4XEs/dhY7K
whSnG7rYFuvHsqynQC4rWMlXhBa0c/jXWVFoy/ku6DQ4M7IbJSQv1K/R72/9RDo6t3bdAh1mNGv4
iZbeeI0y7rUayi8xxuI4sOLfGYzWEZHm437s5n7XzJ1xF7Cih4FYFwQyxbp8ZNjhbOJAUzaKpvbf
MpvEIq/wDSLFrFGsfIyHZJm1AU7csPnyOOtPEAFrrKYRIi5fNcNPm5zXQ9gV8g1/MrDUco7wMJWT
PqDEH4plGsA6C0ZCkmwUhU95J8JNFhnOrjeT9MvWczcR/KMKY+EYiCB2sLUyDrQIDVRTCf0LR45x
X8Ulkr8gPmg9sQyP6mo7wBzjARpNehEOE0U521fqs97VFyqLHhOsSN27xJgRsNLCeJAZMw4unzoZ
vYODtsDvdh3Q9pcR6fiHcPgedFZ9z3UUPM313K3ttlDdAnfUXec4+zItXsIM4VDTZeZWty2hVE0o
7LUjUnFmgqq3yGhCmi0xbPO2vc0ZjGg3egbum174xhNW5SAiiAOHKXFlRJMldeQdIBfY6RYkunrO
ojD9Rtk9vOe+dvbKq4YNQAKqZ3Ca57mvjLMZ9zwV47E7pJElNkmEuiGi39/qAS5ZyeHe0IhNlG4z
jjZ2ggHOwzbICXDz2mPUJ3ozjam3VyPCTRAOejeGcbzgFhKvTVKNH37bvbaaWwBiYEJbta2V42Fg
Ypv4aTo5R6yEVFvQOPWAU1wzjpZToW4Qu6FkaOL2+U83xdHrYl3ENupQP0IXdlc5uUyL3Mnji2/2
85IZhDwM7dCcG9cHpEvvz9vW19yv/a2yumYTJNi7W9+7axzaOoEhYaxsfdfVPTLzAmb3rk2gJQh/
vFFi2vkTt3QJ7cpK38Rg6S0Pm/KhGZL4R07I795PKPb5x34kLLg6N6xPaJ3zIH2OOEl2asrAP3R+
A7l18skUc6c2oA0LvDtdjDcgZIwEjME8oQ8eQE1hGwPExoyUoszLf9BNhF99IqcNQvn4JKTL5iNJ
p9dispNrPAaEBWJMv3e7MVynoZmtpdO1a3copuVs30imUF8bSpykOMR1ld2bAUY0es92Q2x3/upG
XX3BVF7dBxANl5mbm/euCMaHoh2HUwoO7r2weOj54GgeUiuctnZhTUd3iPr7SEzzO48KzFleWENf
Fm6/HtMC+ITtldlZDoSGE1Uj6q++lVSTlK8nGTX1hbgTd1m3jv3cWFR1CObk0ZrUdDWDlgcOTR/A
h6gGAzHMbFWQaNqbOYtvdIx2ONK4ZPsokP595KdyZcPcvzFnAIfNpn2VdVpiPxf5pjFhHPg6ynf9
FIJmREpMcLVpyQ+2ZAV4QMNctxZa6yTgR5M4HS/LIY7JyzYr3F5YMStLOGvLM2I4Dd29HKsnn6XW
NooHTblDfUFApLVQfeU+zQHrcsL/mJWStEqTjCkDXffcvaXz3C8iYmuOSiBUlNp0D1Z8yyD38pAW
MqQWY2o5WdfYMKOGQlpbO2sM+4tB1MRLopV3iu1ApSDJwArPog3x7kM7wQ4qgnNWeIxQzMjTP2pd
t81mSJIfTpVV1P5WZZzYd03lsq5FWm8z7t+n0MaSgxfUWXVjVQN8jK1gOBR9QuiHqeruWsEwe87i
klC9KYpKovSmWrN+urWFWB0Xo26YDMBYfSAxM2SywN8DapnCNeQQdQzI5nwc2Oq8l0wAX2yr2dso
Jecbj9XhS9zxnMQEVBZnD0UaTAcrTxZZPWKh91MfAGzbb6KRpKPQEOOys5ULFKDxjTUgqY3fx3SE
kQgVcOGqPruNviGzqFnY8kAKGW4W4d3gGyRgOLfy38T/mcp4UwxzvQ2mMOdq78zr4KjvAp4mECCZ
/Uxto98KgKcCYRJz0eJTKcNZ+/NQMzkzmE7MXGXrXtObHGQIac3P/M5EdDcjag/hIdMUMNeVm6bM
9EsQVRgnUXWKM7MSxe0wWuEZfy29aAZz6gZMiYz3sEzERwtQ6BMSqZJIykq1g4QKnBHuHBDjeIyy
XVqU0bWsDJzjOmizC3BFgN5ugERypWCmICybejo+dKbx3o0qzjMc9pJmIEv6Nb2zwzeux+1oTN4l
ze3wGjC25PHj9P2pBta9wSrL7CYtSCHm6azynRqS6MVHTrfuSsfazMzZfYTAjeZ0kXI4zF4N/UC4
IFloxMFgrQcGPccR3ulO96XG91rDzQC9/R7ffO6uMfTbktShgzvnng1ZLSZ9h2O5+kqsviW00Yrv
R5m7LwaFzT1LX6zAGT9/STpwuG8FvPKFJaXz3DbMnTdQBLKrLC1/O6YZJMRqzv1lebu+yhxkFcvI
LZYld183Ls8GGIkK3GQ5rFkQYWut02m6V7M0zlnt65+Jk9rMu2bxlGkpwlWpE/uul/V4SabKJhA+
aLFgVQW6qbJUGNYiA5itYxcpBLfI2Jtm2T/bU2fsJ83xtQgZw76BdvlKhhs/oxcRU+cpX8tx5Z8M
1qRWPqzCob5gF5A7IzHndSRm2hBLtpDxdol22VdYBEMzuo+x9/kyOLraLGumM5k6Ncqyj3HfgpM0
LPR8XBNiCVjWhZ3D5Ijj7ivpJaNsYTlnx9Pq2spGPovEZOSEWgWnXMcYbxkYmbFGRxOuQwJxrEWH
1+d+DOKA4Vw62Jt6FPNW2ZguIpe6rFbEm7fQYVYDQ+VnmsH4OPiDONKYKlbpnXwaI8M66LKxcYu5
jvfA2E0cHOncKDxgkgHp0ghhjKcPTGGiWG3FVeEw00xlEzwlIk7oFYysv0rg+K9Q5tqtUdTiWUUg
krYOk+KPGL2NcRYs3Kuzl1bBTAJr/laqqYaR3qhVWrLAWqCQiG5FSAgjSrXkVaqstzHztIl+Icrb
v6cjserzZHu2s0IjNRP1LaEPVCD9IFATLXcfopsKFg4qYapAQ6gfLezDn00TlnT+dZoeM9l2L3Zu
hA99mTBKbmX9c85l/auyW7mhXOmfxwo3eol5+cfQ9reoaCT5T23qi512qmDfJBaDWwx+xrm2k/K+
Lfv+LnaFsW8BKi7LDNaH8Brn1PSwpJUJRaQoTXnPUIoLqovsjyzM7XqLOZJC0IZDRFgqEjSmaC2g
xwzMRgKQcRlOwl3TTlabxIAIm3EYHQvqomcuiy/MIhQPDKPIJY26R6OLuuvcDsxqNPv/h4oTBvDJ
7HAFlFVaP4QRWwqTQScWAurrQajhlmZSf7F0aLZjPVUQRAnlXBvwJMmDbvrIXJAIU50w4XfYv/sH
RaDbAs1cee1Saa7dOrIPLBVbEnVDpARBy1eeFj2+/yBRW7b7DQEqU9GuvC5JPr0xtMu1nZEUbA3N
uvcZMsFtVD/5Xh06ONl9ByOASIg95sWP9HzXkbi1sVIbfN/k9+d6NOm13KDFZWSWRCNajaDgGtUl
BrV/yc35SsLcVeWxfqwCWa09wwehwFsFH6u5lzaQ5+fnEv2OTw8yjj2YZqQty3h0Q7Wwh9DYzzP7
VKMFLmqJELxQqJg1qEBBLU/q9yoL23fOlhHB9jSfzZxdZEobdMpqd35OIEosENbI9yJVNo8101+O
rAw/SwImrnXcflURMP9OpPFGMoE52S4rt4XZOOWw5JuYlwDahqPl4jsfcu18TH2ym51QHwAX9jyt
RY+5bWibPQNsffFrArmwMTEwXDL2K0r68bw6xTRks6/LS+6ZHDxuJY9Y9eXILqHueM4b8qdR+8Mz
hw+zETraLZ0YFZg9HycLXq3pJKCKa+cL/lZJWBRiXpYphaOqJb63bOfwCNqAGsqLRS1KaLBY8r79
gLmjLVjs6bicNnTD41nNQBvzKUa4XMEN08o+lkEOLaz1Xx1XBTvQ2c5mAoKCTruB+95kbrxtHLiW
y8AzqztgNIx3cImUWeP/THzzowjT9CUSjMkUmnKvMrutVzH1oy3Dh1BEwZkb7lWAsakxeU3uUhia
VZXPl82ofGJ8NFOmhdIxV1kTviTIc1ZJMcP97nLI7/3eMYVaFmN9HktrxbrAeBwIWjqS74CEuTOA
UaGIWZi9dS9bOb0SlmNtyJHFuBryawfsWFdFU/NR92obkHz6pO1kLx2H0WbkzDSuuBQIWLKD6jmJ
1XNTzuE+dydzT21xmBz9DlXy9t5LCKxJHt6Xubwb83rNiPfkCPMd9t4xbMyFhuemregR/MADDLjz
nM8VH4UDCSyKAWOr4MVyZly49RAvkxDqm6H8fU6t6i/MUZuvUcU0FE0U06HucfQbuRg8w9woQ19p
SJgClGLrj1TdZQAFf2Y6fZjzCVwEIqthXIAPcj8zPYYjNVcULA2diW3relW5EPlQyw2js+mgDUet
AF7K15GjbztDUF7OWei8RhkCUFTR8ZKV3W0yJcfHjlu6gkDksTQFosrsuy2cBGJEfm2nMLpRRuP8
pAnyZBaCBRrUCVvjMKze2YnTd5ctZiEHlzQTDRb22r0z6T+3XTnJXURv15NbZv/KpeaXMKH6L8RM
6Tg68LQwWJUPBY86LF5wJRYqmuqt5cfz3cBZuNVBdeCBNbzmvZgxzACBh+LO5J/ufW/rNH4xG58C
d4xYNHauS2NRQFu7xaBwi0UhzF5Efjyk4NTIhwT/+bgjdSeBoKYKPiTBLm6srG0e/i7qiwCT+Ld1
7tJKxo5ptNmp5zB0iIEe5gIGdDud6CjdtcSFuoRAChXFSMeeOCrlfRUiZZw2NUn3bmJ3fyxjR7Ni
govjzNV0ZHJcmysPova+mssMuz5hZGeQNBbeJq898agen0ujVSdIdv2Hb/QtI0GKiwi8dNd+QevT
B5376SsapfaopwAoUTRl3j5iN72tTZcglxYlR7IcMtj/sjRxK9UkreNmG0Oet3NWlv3SpNhgCDON
1hOjuuG5rwGH0XxXvrNu3ag+TRpq0hoEjh0fGuCmzdKYXVVtWPsTVJCzu30qwyE/hED/kayPBRqB
woC3VvQsobT1yKoRhR/smy2laHwkd8EAvOgm1SE2M1kuhwitexnTkmXVhFiwKNzwxUvByC3YYQru
GFhLL+Xsg7ITHMTQgeoHS1uWtxg7m85gjqwzdaJL0sxkpPgtBREkkTCpy1JzUtGmAj26Ztgr1u6I
ttItI1utgAgGBxOiCXYg5llemuT4u+KYJOQm2wBEYW1FB5xNncsDlpRaPy6CX7YqsgusVsi39BvO
vdNzAy7hRvRcj355DGpUg0XSNfc5irVXdnQDwSClQdRNZi95YvP7sYdELcCvl43u8DDENYvnNGmM
dRiM07X2egF+72aMR4SxQKPXbWbfi+9MK5a7OH1IbfHu1Nmr1/hMLsI0xHhsDk+VNYudScn65s7C
vpQ2+QbUXsN7m8J47orcOMm6BQhQmMLH5RKVl7lLsyeiUuXDEM6fdsaQDz7nJBlQFZ5JHrw1lQ4s
n5zlWAUnixIJgARhHYV/aVzMX0F2oyclThD9HDOv3OeTGNiXuxZLCQ4xozGNXxiR2qVJEs1L5etp
w3ng7BPAhFhQkVwuSowyrFMt/xy1IkWyANBA9hUti1TWpzRIrmcDDDudHQMxUUN9N1VNuGe1mGyS
oP5MY/lUxqYg/oA+kWksr9EUIN17S/AB9KD3JHw9aJq4zZQV/WqB71xzO8XJEWbfjmzaI3kX5Zo2
fTqHVZbfM2UOr6zazcc07PuHiS3QGbg541JS0tmFsElbpGYRPTlGgFS1D/Loo5xvpN+GSFhwzpX/
oO2awRQES7XEXUVDGYQTPpixCNfeFHrfXP8oRGTnvrRJnex62ErMo4xoQx8Kpjabd71XWe4iFH6w
GdDIbxy8RpLQG6SvDfF/n16n0ngRTlV6V0cd1KG09x/g4LHzpKGbt0GVAViFJj6CFPWwm1q9zYSw
tBJvz6TLuuAdExewxD350qU45wC2Rm5GRAEmZOl9BgFsaY2Yn7KyaX9VZpa+9oY3gfYpbhT9aMR2
KsoKn6m2XhnZMV9rhHtKaCUX9SwJpx2RE5UJWa8sR4NT5pTdfT4aw0aqQi7DDnRB3BBBozK87bNd
1KdhFuQ/RiUbTFtxzEZB9wieqb5zcCqtmq7LlmZVW8PNEOIjH6lYbNhUcuOMAwNz7IOTutMqA2L5
KGQxnQ1ZY66UYfMSEJGAlgEiWncBG4+SG3WDCWgaWnIJuagPXHxtPgFMthfxkVGfxMd6doNVP5ka
264TZMcSnsbRH7pp1TsZqOHo1ipDuQQz7uqDIhz1lQEkkpoEkjbSqGPNMOfeCmS2paMtnufZ6e4n
D4w5jCwcGHR320TMzVvcpuGrnxn+l1upW0EhXNBROU55PMN4f63yWUnxPLbQ0mgk7sOpbQ4QoYK7
3pyZ6iSNe7bdTm/6rG+OUyuMLSt8EqbLQVzYEfC7Wo62oFchC9gzfI5fgtzU26IwZbqiDDN4PDfy
vp85HpXlMH71xrq/b5sg+kiTNNhZToPSGIpIjFGqyJ8c4LVUYk7gkz8CJCbqrKrnIlfjCccgNmbB
2aEWWZQ5XyaavRXLAdyTlcvExU0CxBNMa6R927gbxeQdQAsSc9mO7GlGD16wz4LsalnIDPBArwdD
xZ9FpW9nq5npL4Hc59LTwIcrqzShd3kyb9Y14DEEld9dRRmSztN1IMFMK5xVvI5zLBjHEcAFrGUB
+Kt5b5G9bGMjmZmTunb6WMADj2ib1wC45VnXzAdXqhLel4eN1mW8AX5QEVJ2N6AXW/shgSpOo/ZN
Cbt7kVD/sFt3XTSSeOvZ8xshbFNuGDD5fxDn/hfS7L/AOW6aU4bypoPrxTEJxbT/4k8XQ2kHU4O1
lmF4i0wTodAUB+VbOQ3uc+C3Y7WLQyzBqombQ+zRLKyd3DTKhdOKameYWZSu6Tc41Fs2tMuaxfrB
Si2nIukl/UrsTu8G4ngWkkLqOpXDvDJR0Gb/Rjz7F54GnKeAkFHXx6LhYf3jD3+WznaVqTPO12zX
A0xZjoaqxT7LbU7Mjl3gBmmOWhMHo9eC7vMUhkTZLXqFHvHfuM6QKP9B6v7/vQ//L/ZPUjsSLcyR
sOGboaBI026dOW3+vzAQ/Td15vK7furU93eH0Pz/grqcD/Sfi8sX32U2f//RRfQHE1EY/OZiWMEi
wXYGYNg/hOVGGP1m2x7qahMSGKYghNf/8BC50OoYanPlOFgDuf7/LiyHExZCYXZuedVREOFa+B3E
Bijt7/cVjDU0/f/487+yQLgRP8CMbBsiWRDxzPvz9dmjuLZ8x2y3nZHuKbNWWa0OQJD+zX1wM5/+
0Wnx+8swNY082MbkLv7lNpjmJorseWq3vWEcRWduyukzdr4cnV5KiPJ/+Oz/i7PjLyHIHk4Ofilq
t5vDA7dV9JdXQyboW7E9tzTuwV1isQFhmv6W3SRsjLBZzLpyrQsWle5EkGSYXvLBeLfi6qkO2EbN
6V6rR9dHdxUn7acZRdeuNV7+zXv8s6D/7+8xREuPFMZ2rOB2w/7Be2IRbGjrSLfbOEIvOFkecg9S
xSTjInTtxlNqNdcGOY6XGI8AFJsFCy6W/Lm+uHl0Mm92XiO9BSKU9iptaOoMwK7/+j3+xVT5t/fI
NWYx/wBIHnp/sRSnrsfA2W/aLQ0y+S7NtLD6/yTtvJbkxo51/Sonzj0U8Au4ODflUK492c3mDaLJ
IeG9x9OfD9RsTRe6WLVnFKEdiq2ROmthuVyZvymR2ubgb0J1L+nZF0D2VDgK1OdBumFyWS+0QjjU
LbclnUCke5tXvyy+dmn6NOL3kWVjD6+RTsDlnzqn10wzbqOcZ0PH04T8S+Xk3deEBKqJWPA1IfIn
Tp4M1ToIXO5yyJUIcYktkgcVGHJ4Y2Mnry4HPz1b//xMpgzDA46ggCx4OpVyY+VATKjKx2Xg4D/E
PpJeL4c4ZWCwjmXoQ+q0nhG3VDR9FgLeCVVeLaycRLYODcZugRE5SmYeL4eZXVd/xsG1V5PZOZZs
zValSYIzhKlfOaVdwoC18psqCgLI/zhVGYmInchCrjoYgGIC/40WRVg+Xv4JJgfbyVExDVWhdcrx
J5tot07//N1UGknKQyWSSifS7egYBWG3xmkGUFFH8l0nWSntvbobXsD0o30nucqrFxk6AILGOspG
hCKEmcTBjzZHOm2NThqv3kQDwDiY3VYx+FMbk3Tla1+6N25h39JSoEWQCttRonZH+oPHpK6Ao8No
NcKC0lEa864BjutonifjpyTuqM+h6z26n7Osph8SekdbVrUtP+MoydS5h0gyEOfuPYpbsr7sLUBn
nY6Lke7SMCAfXOtBKEP1DqFDliIiQ/GPXSTF605kuxqILHnxRM4nlccJRHqROinayDZUEU/vv1Fj
RQERbrXl4uhpgtZSO0AgbW0fDZKey9OhTdye9yf3NB0GLFdjkpKkgT5beVnSWPgdVKUTF66/Rqwo
AgaK7w5Hw6Pg1Eq74LFGCdop+omZlOd+44i01Hd+AeCsCQw6KVp31zWavaDTpC9htAunSmheypQK
l0Pr3VStsfBKjwOZIUsvfck/zEs8cMtC8b56YYoRadhsuUSMladB46FH9fPyOM9tMIP0DOIHI1a1
WX40eHJvjFVccoBU0ufYC+obcuZPRRP/uBxofu7/+p5c3WS1/B8a3qfLmwavXeLDVDo5WnEAaCkL
8gCKJRAuMqdW3HT1uq3i15B1cCWnPjdGElFdYWNrpISzMcogJZW8zkuHYnw0YQFvfLNXXpFkD65E
ml/3DFJXZZjOFueq9iGSO1ZGHctu7oypuDcmakQe608eaYY+6qCj8j/+9kc1VVkzBIguS7GnDOv9
maFI1Je6SC4duaZNWGlir/Tj5IpZr9xcuaFGOjkjXRnkmc9JUKTghGKp02yeBpWyKox7QKoOHLNo
BUf6CGdkoMHG6+jy8M4dy5DvmDghG4rKLjkNZVCFsIsIzJ4q8h/eEL1pqPc7toEHqo3midH1u66p
fxZyBZ8gib5fDn92oDAPyaSEKiCbn0Y3C6sVOKUgFa5hsGcYN6ZfbypwVZfDnFk0pgrgluceT1Hi
nYaxm9isXTctnWxU2406ps9BGa+yAQK7GSufciW1l5cjKtOfnB1upioAT5smZHwIf6chFaUox76U
CkeF8gukNl6qebXzA5vTd4gfhwF4s6SZ+c7sPHUNICZ8tSbIRG1mG4Pa/c4fcvOKBsf5ybZRFTYN
KJ8fslezkXIr9Xwm25U3tWhsXGiHt9z+XiIBiYdWL611uQEbBcS6q63qStZ3dhpsaIhAmRU0DNTT
byJcLTTKzi4cSjiPtd05uBEfVZOSpOp9C2P03i5Pwrk50AQ6BszA9EiabSMMPTxuIKNwwG3u1QIU
YNhemedzQ9I4FVi/SCcq8wTNM8MmdseucLwSEqmObCxGK+Ww6ZThiwcSGub95TF9eIFwAJrvIorZ
UeuhR9+X6UBEnC4A7EjtXV7iAJ6k7Vtl5Gq/LkUKaSbDIVJ0QJ1I5UD9AABQb2OTFlJIw9kV1RsN
0Ruq5lR1hdZvQxH8uPxLz+1tWM3c7KYyPQJn1N6hUlI5bUFZRlL4DK/lptOKW+rYD/9dmNmiohuA
WR5VX8esChTTsBL0YuDurgz8/HKkM+kjpfe/BjRbTllc2sHYM6BgHL8HGm7HrXSHvdRzDeLgcqiz
O/XXPSfg9yO+MZvlTsiqj7lZ4YRQTBapfgT1ay7KSLmtLONGRppQiuKtHOiZIwzv8XL0c/vG5H6V
hYFdEP863acIhgadnLPEEjXF7w3z52+A5/Mv/12U6Ve8y8axvuvxNZILBzbeklrBeqA3fDnEmYzI
khFDpwph2TzeZmujt93CrQotd8qmv6Fb+QoY41Gpwnvhu09ykcQrw6ardzno2bmzMHjgnLNsA6D/
6cBSE7WOMRc5mlwQ26W0R4JkeExJa3e94PBzg3Ap4+KxheWrYdiif7ryA84k1lR8ONpkpONJPGfv
HFo4bq/2CfOXK1+xpHyRfNoQ5oTN9pLPfRG96jm0czVOES3FuSfJktXln2Cf2fy8lamwmiY/w5wX
BcHMAX3O09yhuY0kdhn/CEblsU17TKQMSQCSHHCEE6CYu1LbJ0nUOVQt136gC+RgTGVFMSV6wGXB
BxyT7r0KGmtG923T29ZKy+ncoXIU7TCaWZapnwOIH29teN6bupWeqtKvDvScnwepRM2lNw59b0dO
XVfZqgDt5AgNjyBFa2Xwp9IuLtLxSxMEvOm8AIcTCeBCwoyZEnYjpoR1aKC6CO3hxAJvNXrq6D2v
zEy/h0K0C/3MB68O18gQugIXLLmBUl0fcQ6LafcF66b2Juc+KOXYGPdlf/SsQHMigItLzbNCkINm
i4RKJK90ags6rZ9qjWs4zD+peDKRA94MkmfibqTdUV81IGYFIM2Adrwqo60uQAAccJfsnGpEeaCy
rGObGfFmkOEimvBsFqqioIFa1co+KrH9pFDxMzHEt6CKbrV02AVSGK+8CliCkpXGoVEUCTF3/e/f
/JZMkqkIZB64kGd73Q1TzU7kIXdqwHLLsYODSVvkQQZM6tnhI/+rK5vwzL1s8eCy8Jmk4cRiO92D
KP70sJeLHI1te6B5b0Ex9OU1KFca7S2E1zq9MsQPJS0uZsyOVY2iKrmV8av68O4800s/BiKGvw4d
KRXttwFHVhwHnqDjggRMg7em4B+aGPKtc9t4SJLkR57VxwmPdeOpOX6ZuR/vgParK3hJw51Rp+k3
XVK1TaNMriRWHHRXvtIvEadZlgrpkWOCUwqw2CQn9f4MHqwkGmzby50KgyRL5Pump008Jv6dpaEF
UVpCQr0OSRncM3+2kvUEjq65clacOSqoqJIhCJ4gFGimqXz/3bpCEzXSv9w2CcA9mHBdDUx0FNaV
0U6LbD5YE1kpsjSGTMn4NJAGAaDpsj6DP5B8NUNjw4PjSoY9He0fQlBRB46sI541z3CpVkC+QtTO
iTr1mW4cnpFp+gyxdktdBgkgsh/T0x5EZVzrap276szpypENA42ND5dOFMa2hqo09JxgH9EhRynl
Ez5g9wOEWVAyA1D99ori97SJPozWYBFPzwlqRrOZi8AUwgRVGG1klPTQxqcCY2gRRPZGd/8UGvpt
O+Hcp6WRQD146nZ8qG40tJmz3rJzJzbMeylsIvzUgFlp5iEX2UHSxZNWmHjjyl8vX2XnPizdC9NS
kWIjIZqtGqMz/UzSldxplUnBmqYrii5xFjSrvFAAI2AFWUbRy+Wgv16ks09LkXJSkbL+LQR3ulYj
DOMqg4vNaaGc7XSpOiqoA3COG9+0qIes4NHAt/rkGySALeWlVRpF8Fcw55Sqkc8i7GJNURXAbTeM
Sw+ekwWiUzPwIOW4LyEy6Tm1QAmArtRVy9TUDNDQ5RMWed/sqH4VKAIhq6181gCyLRrFhvsVSU6F
YRCYCv8t10CsUzX2qDVaeIWDQGh0kNkh1rPrssKRXYhS3SSRDW03KJ4ufx51Opc+fB5KaTwiMZoC
W3D6eQw8QXK7dzO4aohYygL8nzo9wHKQIiXmukh7gd7NXXk/TNkBCJ7iK4yATVTF45Ps66u68au1
yJIdqHuU1cQEGMBxfhkG+qtphckKoLu9ySAJXjmEzlxMNi9fYG6UITRaVqe/HBGewAf5xC1h0uXv
+T2LJoWt2kFMQ5ecWW0Ky7qyUc88GjHEpObOfQhXlNTwNGoc9waAECNzyk6vN02PZrYaU4HIuZcp
geRI4YxJgs+kBKIXWuYS1SmOkhA1V9vVPhuW8a3v6uemhRLSyeNDmJv6vkeqeI39vHTlJj1zK01J
wiRmRnMFw6LZlgPW7hWi0VNn4iLhI4k4vlvDxgDSWsgenos2nmI04BdKnLc0YooEVafumjjwxwNH
UXRyFQQakbij/XP6zXqMehTX6lIHKN4hHuRbjOKWUYXogw+mZLCPXUAKawGMv7y4P74fNDIJWQBR
oETDHTKdSO8uRAAHgeG24FARdwoWkmI7mDZGi6HG/dD7Vrr+E6sUxnNzE9d/9y6ehZ6NuUAo209k
ILNqPaC81O9wTzt2eXtlhj9c+adh5iVxq8W1TRQoQ2FkgxxkQ3EVsZHsWr3pw4U/hVF0ynDTFGrm
9M/ffUhPTsxGC/mQXa+XO9csskOs6Mn6n8yXilomTUJU3+Z4kknoxbSUMKNPEW3UWn/yTf0WLu63
1rax/UmwXo69Q1EWWxXK3T8JzoWvAmoh79Rm50ketzWPAY/gOQInjfbQuGgPwUSHdPRW1MUOD6AY
i+tP6ZDtrsT+8M6cvu+72FN+8O77hpIU+L5HbC9oNoYdr0tz6tTy6BtMbATbT4UefumRoISzcLTB
m16O/+EoncLroLw0XrsgCWaXgJeKfuwiO3Va65uPbUqZeIeuuFMxDhG6fSXYh1xnFmxWExklT+IB
LVInSbFSnEilmFR1BhgxI/4vQ82WrSvTPORpmDqIFSyyLll6nH5K+6hSlL/8Bc8PChs5rgVE+MzZ
SaPpTQ7gmw3S1AIYtom2HK2inqfsOOBjelWl+Gy8qRXMjgSyNC8JQuUBF9swssEuG7zMI6DjbZxv
cGhDpKnHUf0fjO9dvNkKQaiuxfeZSQu8/F4o3U1VFjs835ayWm//SSjaC6Cx2O3zPko4UB2OQxe4
fQASILf0W/C4yzJOkOWC03E52IecdFqM9BUoXss8cufzVklq6qKS+ItNCyvETNZBad42dr2uinEX
okITSdrnyzE/3sp07qkHTiqWVNLkeTVdL2VJrt1p8ho44oMqrSrX/1YXmFCgISfpybFA3BrTKlS4
a/EUt+WVx9V0lJ0kfbMfMNsXjZ7rndyz3wtsyoPY3Op0KGKre7w80DO3BkuGFxwla5oHv9757061
GLcuM0CHx8HR29+DCikWXtRcW5oArj4OhyKhRV5GJgjafnZ6VvXIsR2RwwLo/4qmjPuowxrYkBHA
hUrXaA77D0Ped+tBG77js0fzlpLfKgJnTvFLfoqk4qeV5ViCWGrrCCssd3VDfQ0g6lMkYzMrRtxP
1epQZNpN2KsPQ4onQxiY/a5V/HYD4hzee4t6WNP2Mrr8toTJdf6Z+lR1HDLPdmrK3Ru0g/SDm6QT
fJVa+9Ks4RAtGxzCU5rlNkI6WgQ+t02sn1kre9sy9o1j1gbbNpXu20ZLDhGRVpk5osTTyXul0azV
2GoHt4tqdGTs5n5MpXXX2tG2hVjqpNDvEKcZ/8jxqLktXP2LR31r1dPzLYwShlJSt46lS5+ROI6P
TNJX9Ej6p5rXMU4l3riAvTZue69EzBhc59ZEqRpUclzsulZCGEnC0V0twkMz9tsMQi1qYEi6i7gp
HvxQt5wmFe6djsUQln6TPokJxkLHxNUzlRqFG+wMA1d+zavmUye5KHuk6p1wlV2k5NjkmjA6N2WV
m+ANVPHqExdJQLU6JgJdTM2ThpshkjvMPUb3wXeNdpkGYbmnWY4kCDts75dA4I2peIiMQfRDGvHV
Qj8mv5VLUs/JJR0yXbm2QxywTU8NMbX0IN8m+q6UfWOtwwnfdal3VCSN3g/MjV2gK+0a74wnbfDe
XDRJ8WJ+ChS8kwNFYAWfl0gSWNH3VI/z23Ysv/HMHhm2vdKon0O9HRGt0bA97GREaMAWrHUAYdyB
eP9OQJ+trUx0qlDZtjnqYqpmIxk9aGsvDI0VbWNtK5npHZV35q5zW9/BRVgsxiYzvgy5Tlej98Lm
ADinLxeW5m7isB5TpKOybo0j/b7DBeCzAshlAdQP3r1IVEfBWHIl0Jjc603VbxNqiR4g+XIdetmX
DLG7jadNyqX4Wj9YdevyOtQayIbuTW4O8ksnecbeU73ovnTBboNex+K+QtpUGnT3iMK3joWD3n01
0jKECVRW1VoGBaBt2tSUi20Lo+fG1IuopHwMJ3mB+zlOp7A7hOdvWm2sHhpcphyYVhgPm2a0jFsD
IxQJR19jxGY4oVWxkxBvNCpwsmGWQXpQs2ch11sFzsqb0ZjZzg2NR97RCLMIUp8FggX2rmjN+g1R
gWSN5IjmItBWdT8M31ehv+ldW+xtteislTRI4RIt7U8BYg2CgsUCvTe0/vp1LnXLRLPrTezX5r5X
jVdMi5VDISvg7vIYDS4hxjtAgeWy86RNUzIno4aekFJUTblSGl5si2xwUXMY7daJlULiSJG6CbWO
kiAoYFykuF8TzQi1lVp6412dAy9zPGsAXsizB3tTXNhzrWxwbFaGysNMZ1Q3MpybFZbFsBZytQKi
hGOM6kiiAeyfI2aEl0iY5XeSlGIhlcBxqRT2zEYJm3SN1UL1FAySstPjTMe8ONGD733m3gnfqtB1
q8x11urBEv8e+UFqaa8uuoyTbEjM9OgiItR21a3mex36NekfBmYVxjKHIrLOC3sslxKSngjPxK65
UyrDw940KrtbIzUeIyDfVc0L2qYKc4giNPWS3NVXhYSMRaTfReifTqIlnQIX3s1f8jL8oxxycO62
dDDi+NbyZCTvESIfUXcUeLOvhPD9ZVMqL9IIrp61560aC51DE6G0AZiNM1bZwTLjh1EeqMQEZboe
K7RheH98AY9QrdCYqTeRrLwIgxujIPFZDp52b1U8Q/q2UZzer++p2f2RWKyLvsIAu+08hKR0RLo6
+VnFwQ4KjvhJIBjgQNnqoj24efA5bfRVp7209QgSs2xeKjN58SeaKXRjHsly/tjZ9VNkaTdSkqKq
W2dHKxDrTtIBPRWPba1/0wV4oM7sUNgZaEoHW48vowz2g1S7bLFnuynRizPlNTL8GxDrN6np7YUF
81uxOySpqEWthoJCqln6Rzc1lm6d/AhbPqD9jLjzssjtz2kabKh1IyHl/3RDzwmT6sbD3dVHma63
mh+oGHxuUYj0O6Xbj5E6FUvJ4hEVkUPtSSjSgdt/qfAohQzoUDy/1bxXpZ9k5lz/pc3NGy0SkJ86
5Au7KL1XtXFrm5wFvRenj5LCTo/G5FlrUSkZLEcxsjt6xUtoLygY9NJ3v3Xh35jera4kKz1QXiW9
etCjPttxziway/rKnvoatcMSPUXE+5T0m03Bz/OTg1yWluPZj0hhbySlt96SLLqBLXVT1kq8DFuW
Y1dKW/QW97WL15/Gf9BrbnYPGTJeFTqSaUKGFox0a0BCsoL3FK70wcSpwRodvageo7T/0eG2sC/o
3df7uOo8s3d8sw2qLwP25sGDkehpmT24mUDYDIykufGCaNxjZfHzchp2rgwyAds1ANfCIvOc1azc
Hqa+NFApg9NwFK0PHhCcn/WqdneDKmNonjx7ereFhXbtTX3mYUnPnXKvjLa+Sdfq9F1bpH0rsYwg
AqPHa/vWFhbzMpKesri7RUzwXsulnSvTUa0K1rn5QwmM/VCKh1oRh7F6k6Er1tcQAR+TX1C6JsuN
otD0vJg91TpEGRAfbFIHgfZlpzaLEX1gCTTo5a/+MSlVGLQJNEhXZECEsxw7ilQXaaE4ZeHXSzdQ
McTjlBgf2w5B2tZfZXC2L0f8ODD4S9S6BUQcnpTm9M/fpdu67Bdgg6medIa5s9C5Jtm+GSVjdTnM
mafnBHW2dQSBZE2bV0D9EOFWWqeZgxDG3rMNJ/El0JCoOBbqlRGdW7nTw4zkBx26Sbx/NiR0u8Ja
EEskuN2a7sYc3tT0Wa+wPdNSdKXQjl4NlJZz61rfc/rTH95If4WeAzGzpEQyuuZrDvFw8AL6B3Y8
Xf35rkPpfETZlz6o2Le69fef2u/HPN8zldRLZdL5maO59ielrDYG5PmmSG/Vvv5b3s28zaZ34MSh
BFpgAQWdtu+7FdOPRtTnKWUnKeWpqSkPPFGWmdVcMX46cwoYhqKgwEJ71KIZcxrGUzPFhKhJcQTN
CtN+UeOOlpO29atoHUniypP+3KKx4EFMNB6qzjw+T8PJZiPUPK7ZB9jZm3K7TzJkpEor+jaWOSVE
Pi80c+2zV/h7E//cy9vjzC4kKJ1rS4f9Iyz1NHrkx1GbJRnTNyZ0BGpEB0PolcuyQd/ucqiPR4wM
92iq16lAAuC4nIYa8qoN+rLIHL8djUNuJOMmSVT8Po0u2EYGIK6xGvu1NdbmlbbRmZf9u8j4TZxG
zqWUs0EwSFFZu6l76Fq6c3lwZ46ZqQbENOLMAfZoNoveaCKFEbD/jAE9f3NrabcazwnD1K4EOrM6
AReBrFFAtOpiTvLBzhf6cscZY0XlF7V4RCX2jwxGcVF5B4RJruzuc8vD5oUBeZIL2Zrv7lGy+jIi
u3ZomS3L2tyUmTpJU1wZ1JkJmt6HKhhyXaflOttyZYBZsOqz5YAkfC0naKKhP1yeoLMhaAlQrIed
xUFyugYwBR/lHJq/0wfDjZkkCLPU1qf/Lsa0SN4dUJ7ap6aPiBq5pzEJkS1wIlpfDnFmQmwVBDzF
Rv4dH7HTEKBeupxyRurUtvxsZcEfba5vUWv4B7czf3/iA/JQBTM8+1xtbyW9bBInFeNzm4TfWi3F
4A4Xj38ynr/izD6Z0L22MHJqe0B1JOQT2lVnWZ8KKvqX45yf/r/iTNvq3dRIHdo0omA8UPweZKE9
SIl/rVVwNoYBvWjiU9mYsZ3GaAazNG13up+Eu25cdVuU11KM8yHoTFJAFBw2s25Ebg1WDyyBAnAt
7cMa5n+rby9/qTMnGaVGQB3QCA3GMjss5RZBG46CFDhT/FN3mxuUEr4VVXJEeejvn8s29QpTJ63V
lA99OqV0UQ4ojNTpyU8W/siQ2r+NVQESAzpGQxofPJiYSLTvJx6bkshuIzN1wCHd2igaL7Ac2+gF
igihdaVQfW52puQPSp2AxiHmmxNrCVyIZWLV8sNYPXrutRPm3PbXoYcIHf4uHerZ5GRKmZkeRhp0
2pLj9KrM3IgSY3AF+3IuDBAUG/yLqjA7szAYHCeW53LJaAJNyqynRMmrRyuvtKHUM1kr16UgO6d7
ooClP52ckVq45cYsAIrQdxl656q/URWBrnSxErmxkUIQaDZKJqWxMyjnKJ7qdNVrZKLIY6LTOClV
fU/GKYfAe6RIUMOwnSjLV+TD+7TTn9JsXEsIopXapOSAAoFx5YI8cx2fjGB271d+BRLA1iYpPI3q
8rdaV51QzlCVgISvllfuybPRDKBssgbEmE7Q6ffy7EYOEJ9l+5fBSh7vJFykJVwO+uxnYF9rEp5b
BGQa/wk2O5qTHvqeFRBM9qnVWthXIUsozJfLx835IWGSNiWGoChnb+4Uzd7K6vmAPYrMbJhlL/uO
B+49J7c3xd9Pdzk6/4o226FtS80ZicfUGTOxEdrgGNKzr1451s5/OHAc6oSOg+Z8OktuizRqkgNj
sSTECNMH2c5WUVlcGcq5c5qM/T9Rpg/77kZDXkJGOQkRxiF00eA9jCgFWpR6Ff2/HM5sieNbHLSD
RqBWy1ZW8j1WX41CvXIUnF0GIJU0C44Qxf/Z44C7zmqTRpnyAKQ3u5+aiUq+JFaUu5ZSYV95dJ39
dn9Fm3NpwC4ETYV8OwutWveevRrhgw4WclLN3wafcv/Y020KTIS+4nwxmIWMWJ85sBgwVoOKsEks
ceXbnV1v70LMVkLVeJbcSj0rQaio1e2trFn52j9abxB2ST653MD4n643+jmBS3cj5Z2K/ikuIl62
zmVexddIkGcnhwvO4upB22H+zPf0QaAMyi1a03LrhYlDdY0Wc7rQk0+Xz56PkaitKbx+J1ye+qEE
lao5vskBqU5qmBtNK3ZVRYekaNAguwbu+njTEQq6GFBx7RdT9/TrtWruoyPFYepKYmMVwzPwB8dX
/Fsp8p1EO9KuTcNr1ugfFwZBqbGZsgxQF6zMadBotHEOSRGfzqIRcaoXhCdvk6q7svw+bl2iGNxH
JoXKiW55GsVWMPcVCfOFjccaSgkNwGQdyS+42FNVMK/M2dkx8WymIgoj+ANyvYBUZngF+6mWIoRg
gQUjvpZ0/fry0jgTRqGcxoaldggocTYoupBx5IdDQqKFd3cmHRn5omjSKwfR9GdOy3bU2+md6Qa3
Eiiy6We8O8TlEYRvEFmJ41VyZKIoJdefrNAMr6HEzw0HPpmwBWB7E7T9aRwvbWMcANGxSDL9STfy
ldLh8+IGfzsBnuD1GlwI3vHgU2ZnhDJGsRYLLQFBGpW4sIGRDCTjyn10Zr0ZioWADbBW8OBzmGRt
hW3e18iFqvawNtTsmMj2sR2KtYoGS4oj0uWVcC3cbEw8rTuXvm3iFN2woSVxh7LUYuoC2EWwKrPq
9R+EQ3EE/R6K1YBETmcKyUZZbbFNcYq8XKKw47jG6KBmu4gDC3W16srmPXMuAXnhBDRhRvDeny2M
wa78rpSTxOlwO+0V780YizXwPgRsb4NhwL4AmVucjC4P8szBexJ1loY1Zh6NQ4bhCWiEJeacoNz6
9VAFTpSY/97If8un2PmR3b4lP6q5KNSJTfH/TmTqU5bwr/kfmn7N9yzHDNXza7SS/vx1q7f67eT/
AQAV1MND86McHn9gSFX/j6zS9N/83/7D//Pj11/5NOQ//t///Z41aT39NQ+50hO1qOne/L281Ke3
oHv7+D/4t28xtN1/8cjEhR7piMlomFXxb99iTqt/UR3gP2STgz/QCfKnvJRq/gtI6CRCgR7VRF8g
T/xTXkqV/wVSnPtBo4LIzsXt+H8Gfv/v0/CSvtQMkCaRFiC3pyNYdro1Wk+xAE/IyjE/Knf90bpP
tiqWCgvzUH++hkU/3fX/ifGhheOVcg9pUjmaD82t/7zoNtd0d2YF/7/+9CyPFnYUSNLIn9aO4tE9
ti/ZMdvI37yf+pVTmL4WX+Kva+WvENOo3l0nXWeIelQr+Vj6bXRfiwG7LQ/F6rApy3Ut8O9cJXbZ
7+OObrFaVbtmCNxtV8n9JlYbH0O4QneSCUwmdWg0RjEos8KoxKpwo2ClViC4bAwbtkNRmii/Fgpu
Anm8qUPLWne6Wq1GNczXTaeU+FOEsmPLfrfCe16ssYa3FnT5Czw5UdRX0KN7sZTYADdted8Vuc5+
dnZkLnn160iYNMlKCuBJoG6YrOwB8wo0hND8wLG6dEzkdVKMc2G1PiI2va3tNl9Pjz6schsfm9PI
QmdHKnaUge211yfxvRzL32sLT11cK5vwSQ0KAzs828IhT9OdtgFlVBdd/YecNWgdojnuJGHoLeEX
ZxgqW9qhKsscpHqdruG9RLduRa83o83nVJH6FvUdQpC1FawQv1ZuWt/Ej7Ac9LXkBd0htsv8SJcF
SL/raUtvqGxC8Fqrk8T6LqIG2109lpcJkLxl50veLpIniKdmFAeVWv9SdTtwRprrLZMQd4pMQwIy
dhVth9Pxa6IE7U2o0gFIFZi/786EP7feeym3aUmeW0ezxBHfY9E0A0tVvwm25kruFpqj4q155Qk7
o07+tU5naY8YBCnctBVKlJ6TBVqYYDTuE0SIpGZvt6vw0U8P+iJYYMEL9stbKdh5B/uUCnH7eHmI
v6iO58Y4z/AkSC1lXyhHoRwlxikO5bidbEV6FJUlcTDNhy7YWfbOwzHycszffdZp277bnjbIFVLJ
WDsmWtchH96qSxpuIc02Rm6qAJ/cpm/Xkg/d7HJE9XcnwuymRSGwwJ7UHo9WEUBzrj51IgE5ZCPw
Ft5gVrFOE/s2zTScW8JoFQnxCiAjXPuQqfblqC9JswKgX53y4k8CupQBsU7ENFNkr52UHzhRrnyb
04TkryUxS0REXZuxnlbjEdHcVdI+4CGz0FcC9FJQHYw/GnV75YtMf/DcvM9uERNXStNXvfEYtk5Z
fmrxupkI283ii+gWFe9AHRAkCr3+Qew7QJzSUsWF97OQ7utmWyZPeXR/+Zf8ZjXMk+UKVjpEc2k4
6g7eL023SrWjmX/DAm1td7vLMX6BZs6Mdo4YJ11HZCKOhqO2QNX5cNdupOOwxPDyNrppd8amWgTL
ZNessiUS1msI4wt50y9vMZB07Idi85Qs0t2wfiKZv93jfbFoDtduWuX0bfKfGTdnl5UlA5YMK36a
YjmyjI40CmQ3CQa/XbXKfmrZYsRmqttDulzgb118u/xFfpdFzOnaPXkn/edwPHrBskkWRbWoenud
JdrCqG6zz9hJjQeYgFdABb87ZuYl26qRkrpqcjag4239pbLAeXJpc5pqe29z7Vv+7kCdM55az4h9
OLLj0XRcp3lOd8jfL7EN2rpPIOO27d7a5Et37d+4ayx9r2Tzv3Qlzi2u+XkG5ZpCUT0ewXcuRuMN
DfBQW5fWpiMn8G87MJzC+ORjER7g1SBjd2nga7jQ1Sur+1c38twPmJ1uJlibFJPs8ZgKwC5N/Azq
/hYC5gb+/cKSw2Uodq2N+dnXiiIfihiLNNI3sSGcAvEYuJ7xOmBejG4nh/VbXKKWWRtinUSHKH21
8X6w7GEj9+MxH76OVrAk9V3Bb9n4ZbtBHY+m+84CXxweq+wRc3VVtDihH4pRWzbZXsqfK/mxCdlC
2kNgvIRDg2P7M+LeC9l6UPmFmdKtowB1AtV7VIY7DYg2ZKPVEHwX+KZVLuIPXxrLiSP1oMSg+TJv
P9ThwYes2YkaFWWH/snKQg1e8+89vd71VYfaqtgowc6rbmpwCD1cnr57JN3pEOIxmyXc2J2RTVbi
SGgY5hNo2pfabr6CEUWhvBvXWm3cap3/nXrVTZGPq8vbTv3NsTtnPdhWENfNyLFrOcEB4KV8Ex+U
bXSAU5LeK9t6Pb5Z3+Vj/9l8qW+6J/VYXTnwf3fOzDv/QTO0DUhxNrx0ryKO3iGrEyzgBcZr8zlT
vWWFTkuyn77UUNzI2lcoE5cHbfzmiDdmOYYialwIknI89jHYNgDyo6yvbdyMFo3fOaXV3mNKtrOx
K9Db5xSbLlvCQ8LC8MBy9OaTVxVfKvtx7A9pWX31wd0jcL/uxSfsL5BLdTeyUmxCyFSAghdV4xQA
aBPMLEsWJD6rvd46eYG4YonpOX73Fij1rAvR3xz2IQjGEn9DBWMFEd2OEAfcvVeWCzd6RatENu/c
Zp1rTz74vyTbDnqxxofx2KgkrOoij6Ir1/7vZmcusypj7WK1NWdIA22qUDD9VFa+8v85u67mSJUu
+YuIwJtXKGzTVq2WeSE0mhHee379Jr0b+2m4otm9r1JEF+VOHZMnM4Z8OQ0JvT2TvjUo38FqKKIj
g+VcEiB0j/YMKt1Ixa09Qwt/wOvTsKoT3PFaFLR0gOqayzHUxvTuvaA/WChhdne+uXwx3l9oi5as
G1Yl/T5EwWRVELHWQRjmqVGldIbUeYKRMxBnrqKBdaSAY5yEiRXMFqq4MT/FaNnGoZWnODQYT4RG
qNei04xXKq3wAVFDAyjg6F0eG5MitmCSY+oLaLkGHKEuaT7jrgc+/fGB/jt/879P9v2cf5vNlFKi
3PhYKzgsY2fJeDSR+1Xj4fPx76+9KEt64EFO2oyvcGFGB5BbA8LWOqVRWgX7wOhf1O/QCJxs6/n6
Own7n9ksnq8xLBi+r5PRDXwUoL13sMnodHpG7OWBS72/QMlW7RoCbQO+2uXRseL+5TKyfx+KEBD0
Apwxo1ui9ABtCoig5NSxGrZ8aW7+oZ9O3cKZVvouT0C1O7qpXr7Tuvz2Wds9sUFkcTNSR9pFBljq
VWDtrEw9gTlBY8kn+CxNqDb8in/h1f79eD8Xhf7/LPHicoldAZySJ41uDMrM/nPMDSa3oHAcvqe3
+tyFhmhCYZCFCIVamZSTQvTlGu0p2qyQhwCrW6EyX+lb51s1anNOuwEKuoM/flifJQNtB2ZYquOj
0YVyNTR73mP51kQGgATm9BUjc937A9K7n9yh7E2hcKaWhIHJotjuKQji7RqdsrUD/ZURGqhzJ/CW
szgvy0/fNb8j3+5X6UONuI2wb5MBe0B9tAbI5gj7IsJr29iRlUM/J/C+DwHO+GlKOxGH3q31xu0v
9R7ieVAe2UUks5S9+FqeIivTC61VWTO9CYRTfYPZiHnYeZifZrjILCCBSGfQ0cYFT16UwGzYQUVb
jSrw0HFCCAx2VwpvEuEAOZBkEhSfiRV5t2kg0IjibRmqzuWZD98gi0AqUa1/yaWGubQbvsK9a/en
z1skJgRxCtJBFqBP5dFQ39s3x0ZoDtO4A6NP1z1DTg6qvFwlaeijbDrHN8UKVDBQ6DPp8MBV6hAY
MmS7s1uWWwLn1CKh5tR9RttJt4ded5/GWtic6uwQVDyQNfGGLVu78csiXCZlkB+fP7wyBiLrkQbT
RQQVUkPqRGDDCNqFNXA6kUZFX7kN/lNbJGZshxoarxzEBiqU+DayR6ubvDCsHdqlxoTJ4PaEwQ7c
AGhSfUsnm5LOIW2NPXpOuUOVK2rWQ5sU+q8jpEXrUI0aFgrEoAgbGsOP3qcWrwvEfwRQlKKLShVE
RBQdmbhzT0kaKt7Vhjm+M079tOsLewxQ9yzCOF87+B4aXH4GYTLoyH+VB+gh5SrNEaQUswMtPfuR
WiqEGTag7WtJ4WWzS0N5CZo6KCSFj95zQdoPxhrfgLHNDtFGCujOCPHT7BY22KuknlViDDFCbuUQ
3jijvBSkdoAXsCAiZAOG/ZGcmJ2oNjf0N55yM3xG1+JNcTw1OPgafDHD3yNksvMneeu8rtgBbuEX
BZA3pQYRH5UPFqAeUOfLPY1RDOSMC1I0ag43Vx+pL/ZEG0KsUR0J0RGnyoLJM3q1jzpD6b5o9gTZ
NJGHotBZHtQydYrC4CAPDIYjX20Cy4eSAEBhb49t54JV539fsyXIm0uRwIPKIOO2mmBAnNpkDARw
evvs6y94Rc3B5A3aYJx6t0XxvRbYL8EQEvQM/arDkBGaHNXBBZOJORidzZF6DzIYxNkq4mvJ8e3x
xOjQP05/PZ7svBE/nBpuYag7qkimbB5YdAQXGREy6JE17f+f7Q//WcuFpUV1P6fzEr9fw5eHqpym
XIoblxJGj/YheTyHBSnzfwaZH8Fv72mTKaMyJRhEeUK/qoSg6SBqSL9AMvuVJrntn+Lj1tuxllji
FlYPqsRB180zUsDgfx2eJKt7of6ISGvtYwr5s405rfjg9xfg25wC6BL3xYRh/Fv+0V8mu/8aXHS7
P9Gf+RVMXcZ0a5+2zt/ag7iE5wVtOIlMgdHQlIswdD/VqvCZtLsm0CfIrzGQGzhRh84eIlWZyNx6
b3WXTuNTLaRV9ob2+OQNsDFkNeiTh4jOyDLczYPcn1pc8i3AC7MSaC9ByynUqimO9xi3d9Anquas
UU8i8f3XvtUhPYVX+7PtTqGQ2bm4g6yDWnKn1i5S9Awb+YZXuXba7k7wt51hwDFYhyzWKuhMWiH8
cGbxej0JXKK2AvLKx9Adyh1amusQVnXjnt4TKD9c1CUcAqxdASggfNallQN6q9sI3S2kxL6M6kCp
WYgXdg/+h6Y1WNjKo1LtqfzUi2oJb/bG9k++oqO6AjHP7NZC9vQ8MBocXcjQSaXRUyD7iI0wNfjo
DVrFfg2lb5UTThMSeYo11NbQq6UIPgiUD/4A8q6hdbXtbwJH0vbkN6idHf1LXuoyp1XTxnN9n9lP
M164sGB+osR0wDp3JNZTRzFYHZxZRmFkRDYnIhJRDS6j3ezQke02WrBvTHonnEbzPdGL58fX8H6r
f/qIhX0UO3boghTLLpSkgPja60jZUPcczfaLLTSO0ZF30wdBLZ/Acqy8fSC1Ih+rZ3g4oH5FW/8N
QqIH8NCjLxdkX4PLS1otowfy+vj71vIqS2RRiIK8BGFKmIkQ6iVqKpG+uqHJej9ANFFnbQmo6h2S
ESKUfTc8jdWNWZjbdEKLocBgzKE1A2McWy1FqyUaykAshJgTMs8lpYpPk/wcmxhXGF6QDi+0/o/f
aqzV2zkEx+tzLh4hYCEesq008ZpzfC+OfbuYcz1Niml8Fzqx7VwNzBtjwHjpHQG2C+9BYKAmpv5h
UPKoSaFDMsks9YY8gzfBZDSw96tPj3fl7in8dGoWnmZaJCXdzsYbzMutxeId0iaHTQmYShQICto5
6r4q9Lxv9Ut84K0IbZwqdH9T3K+jr3Ojhaa56JXZ+Y0+PI26+JSe0y/vIFKnInrhakbfctDWLOo9
j/ttzcClDqXO+TULvF+FbEz1HgmrUKsJ+oMR2XABSZwGmlImJP6gFBzsKahH/Mt3++4NfRuc5gqv
G2ZHK1cB7jvETq7ZwllnSaI/SVuR8LzmP+zF3cv7NsiUxGhtm09rhcPQua3empNV6LFJoxLmEWVf
HcIT/1ppyT4wRVPWNpX8Zh/np5EXYX7KdYwMpUEGuXCOTMS3JAMCjRrn4DwcY5I5gb7VBr1WAP4H
yy5ADlE2BxjhobF5RyDJtXBlJ0VWjdLSKziuTV6F/3iKbf9aaNROIdLGNq64kPck37cFZnu6BVJo
nuaZIddB5Y+emmyf0JVkyd3yff95vxK7qsfPc0Zs0fofyex0xaTsraVbCwvv7/y3AXqWbpN6PiCN
Ac11vCy1CYjmNdQKlSag/EZ0TRm/t+SR1lLFzMJ/9D2ohFc8hmM12RSd62XSMlQLL6B8RAzPGMdY
E4++JqssSUmt33ziaVu0givh2JIPOkJr5qRUGDtWeT3VEArqWw7rPWL46bQvkpHNWEeyOO9Tg+5R
lTcnQ0a+kVZLvbJTPb0kpNZ8o9aBKLI4g1EBV8JLfoLqwQdLcgPNDUdhP+xQl0auiGwprd0jzZ8+
axEW81w4NdF/exHQOjAGt711aucwKqp9dmilaqTzJhS2Yr2+MSpe86/c9Y6tkbqD3pgW0n42SyQT
NO041L0V2L6xZZrWjO+SgrQo0Uk8zo83c5zcXhdNXiuOpcaQQWXtmkD105bO5anYR1uEsStRBb0w
STHa+FNvHrEAkRYtHSPKmdQT55lBDTgSiOI/QAWMzulOi3WZB2Jpw0asTnXhzEmdD9rZQWbc6ZN6
na4obCELVP2Gt/DRAY5wLFISTOpoc0+9zf8qXx4/xKvDLtw30L4WTTXPtyLpZfyaSAHTH8ynDtLE
pMUNi5AA9Um1tcArNn/JKhClDTJ+aBNxJ8RqfzzuCbRjEAbHATsLLYHbgXKD2lSED4hy3Zjk2pj8
3+Ev2yXQkwLbnTuelSP81LQ2gt8dpLjVlkWSTeXeK7j6sXQZxX0YbiSx1wZdmLGe4ipvqAVgx4Z3
RrgpYQmXd9zw/deC7CX3Z0NFsVR1WEaBAXePCiWbS2HEe/6Jfq1wQW6PV24lnKQXJmsYevRZJiL8
jzGREMhRkCUM6NeioaF5LPsmFHgQIg3RxnBrpn9JUOBJAly8CONBcLtVw0N78G7lPjrGeHdIe62s
2p2c0IYu9FdtsVbhsAZKVqR5DhDZPJ7ySukNzQJ/HxYIc08QjsNh6b8E4u2RbeJeo1MEsWoTZGDF
F+cUl+oAHvvLvxxwYXKUAfR9IXqmXP+gfCrete1VDDSTdCmq8Id9YZ/AtR5Emvjb99Cw8PZ42BWH
SFj2nAbQgpxCGSfo2D3ll2Ze4/o5OfYktacvxfGf0OiGg7XL9XhSRWRJy2PxnFuPR//5cgAS/fci
NxB9ab2EB+gQnNJ9dwnKW1tv8eOuJAvRUvL3r5eQ2GqGHMdINFmnsSGyqQHdNMcYSPoHHx8ftDXp
kz4/V8WG/b63BP/zGZ2h3X+l2BIwdY3dgBlhLd0AgnUAUXpqijyzv2NP6XvJq/Astf5Iv3gvkgMu
66y4hbZw6XswRYJIEJBOFREwmD33wxd3A4dp4ci/CoH0L2KDfQjO6cYRX1v8hWXKo8kfRoi1uACg
6PE13HhLfnZzoZH29wpQbasobY2fFYVXrzAS6X1oLv4b7RE51pjRfHxyVkqpIGb4exhfylKqv1u+
z/DCHhibM1hBjWywonl6duVYVbwKe/nIq/6zSBIVTwpywwfAZ+Gv7HODQn012ipbzK/zT7u+cJ4m
hQpAG4aTNuoACON8BRqtJYZgeqpI/nBafQz00Cg3bs0KeAis3n/PnRpD9AgXGE5SQz1EeDYZgSEC
nC+SU6FyWqcj/UhEpyNYiv2WnNxK8lOQFxYqgSwPJY3Y2daZM2isytJWGGrxIejUcKdcul1rMjv2
jb1S+/BEEf5cfda74L04wzdETCwagmDQr42T7qvjoHs73t94B1fWX57//i004WsQQoLvCc9g85rI
cNcB+2EBt4toGpWxreZFcW2YhblqlUrwIzQOuYkIiFwQd9okU/uaCvVY+vTESZUieU8PtgDkekOV
UKXLVLlBtiB/q7qnhqV0FhBLec7/thAtw2EFgLiJf0lpAQbaBHD+RmOaQ9iQJnoukA4J5fpMAczE
xbI2Bb94GlotvpYhr+kNWUvKUTAYobci2VD4ty7W+0wGIxv7kaAIm3RoArAi/6ZIqggQL6CHw/he
RdeKcTyRvmU9YwaxCAbSrgDvphMznhklL3F5jMEiytEINcSKUDykNDoh1B5f23v09sNNkRc2uYCS
BNP2NVx5SG+A2IBQv/xUrZ4ah23N9JP2oIqk5y8bo61t2MIap22CrkZqgltL/RoqklBoqwqLmURK
TdDpnJ3Ewar3iahSqDOWdktBxAT/As4iYo3H3zCfjZ8mvLCydFNJQu7hE9qK1YYYb4IBRlyrKbeE
l1bKcOgT/vvwD32eJjVkBpG46ciox1YED7Cxul9QsbQ/o8ucsEtMdkddAZt6PKmVdCoYuP8ekwfF
WZX5Lbxac9Trw7BjdtGT7wSEcUSjMdErMu4y8/Fgq+ZuYV2TIOmhI4fWhJ4dr8Lo2Zw/XMcpNPpR
IEo0Z9ajQxnwJiMX2gTK3QEyZQz3ewR/L9dwVtG3WoiSS1O98wCHhiJKt2hfefx199LjDxu8rLWI
bCMkRQarGMn2pNgC+8VmGrTJ+FjPIc+eT8A7CGBahUw6iG9L3mEni45ttFTn4ERPHAqRfQpCBDdE
HU6IOZxFJ4f8MzdBckrSYmhoARDVlqMeUC6wHlHzxnMfKZYdlZ2yeH08jXsi/IdpLDu90owv+Xbk
kPKAj7Tn3iSLe+qOEVLUhINMVO5KyF1rXuDiqz1Bb5+ALGaMlNKmZw+oeQASwfq6cW/n6/nTtywe
mjJrorj1cLqgylrJ11bZMj8rvslSqSmU8zwCgTYCi1HzGKdCYp3Jbp1g18qzEOYgWtYfL+f8pT/N
YPFSpBGyqc2AGdQhWnVAcdiDXzmSds2YmEmwr4evx+Os2VNpYU+nhhIjL8fdQEn3mH+UTv/snyU9
+ZBfQVT1Hm/syJ1Q66cJLSwpgOR1mQpYOd6sD5Wb2IEGtl0yaQq8DRFwGkRGnSqq9K54TiyUN1+2
3I41WyMtLCioHMSUCTB0dYK4eQesNPJT/rt0yazBYT+5D7lRPX4bxr+2dwt7ylThEAnzVHuNOiLS
1ScyWIGRINs0GoUZkjdJg2SRvlWWXxtvYUuVNhx7b8R4HMoxinpt1NLdai1bAdQIS2oPXqZaIaHx
4w0y6+PBR/dIZA3oXNkqTkg/n/Rl206QdwzatXAAk+Sd638LZ/DL0yToNtIna8Z/2bEDZdem9+eX
pjNyZ7CqY+qUTkQiA2X2Xbdr9Jz0R9lCj5bDo369i7aIPu4G/Icjf/cCvzmVQlf3TcTBImJXXqFD
SavA6U+eGYOGWbCmwqIYbcacWBSlCshXJXpdqP6b36t+q487DgaalA1QRWNCaEmTSHjkThvXfsWr
WHbtSGBdLrweq14Cs26IGty+32GsUhd0r+2UM0u6fWempNoSRlpJ/v+DG6SsikouQeri5rfJjd85
0oRA20j7yfSeULZVbBS9xENjhm+psTHH+Xn/af0XJgfMrXXMzEOWuneGKAJ2O0RRCH0b/9KoiQvL
UsbsEHvQSIQ5Q+KxPzd26nAvqAiT2EWDsFVYI6k0wUk+MuQIaFO6bqa01ya3MDJSKPV9ObuFAqcr
+XXWDlLhJhS7IXJA0r0RmK48pP/oJohHj1JKJHfigdXGgtOS3nq8O2uJjiUxQzRRbAP9LRyIhERv
/qTFF47RqqPHvaWjWbVqlJO2A8O5JjRI5D75/EVhzohUJNCOX1nL22XJAdQy6ILitOjMNObE6/5X
/ScI4dOR0DNQCncipGwsYQAs4Onxd68ZxGUHAu97/jjO1rbUkelSQYxusDbwvqZ8+ZcjzHb+m91I
Iw58bUo2J7U+PXCbc4Wa9qWa5QRc6Gh+A0LtttmavHYxly0CSdknsZz32Af0serdq3REKHdpbIj8
2dM5uHlPzQFg0uIj37iXK8/VsnNpFLp4FOloznWUDkSBBR3KT8OfzTzo/Oz9cO2X/Uk81U3MiFcF
lAM4Ui8BKl7FniYwaurvjR1aebOWfUiRF/IZT8GydwwpcNUjHbotaiKC+Ah5bGQKFZd9kkGJ2jt4
nQ3+BFZZ4H+sauNaro2/sDt0F/N0yfgobSIw+EqeOgdKEltMj2uZa2FhWhgfkghFSdHudByO3kdn
97mWnMTn/uI7PfSNzQHEgpCrmDTx1+MFXXGrhYUH44n+QMsxRuxaTUFmCK6gk9sN5JFOWz0KK8lK
YREDRiBHCKgCS4aw/VeyC3j18aevPKTL1gd5FKrUq/C7Xj+pTVerHXUAg6ASk8e/v7YbS8L6glYK
pRhkcFCESANnV/nsI3vjKudO81zGoUwIdxypq7eFh1wx+fx85r5ZH7CfseEYK7SbCDmph3PJlaQX
9UY8gMWG9cgEnBqDns9Dfg2Ea9aeH89z5UgvhaYZFmrSUCW6ow+ecWH25Wb8v1LkgvbW31OiIEyR
Dh6W0D+Mt+iU3yDJanGjNn3Ex60wfs2OLjsGkkphIkDrAfCxeR397TvpdbBjh4WWUYn0MR+pwa48
4v2UfWgFbZy+FVvKLwwByEimlqaxao2Nukv+zJiJ1f6Stn5+bVMWlmD0umige/g3koIUGw2dEPRu
/Wqlja9fCz6XaP2a6upBjMe5oDpWKtNqXa9N4PXYKaDYv3hGmUCzm7TNRsFiBVEK9ri/D0IOMqYy
BhOLK1F75pew79GAH6m+HZw9aL4byIK6ADBvjLZicZaQ/LHJpI6u8Q7N4R+AxBuO08qeLEHzMj3U
FUN5sM5irTbjjSoiVbgJgqZssTrewcg/vKBLkHyedpXSxxKeF6cAlA8C307oNNfsJO2A0XeEc0aK
Yw1YS64WGo1uF9EISQCsCxDtN3lX660q2VtQmpViLqi1/t40VJnkXonmqgEgLZlBO6wZIzHpXYtd
66IkoyGxZTROcBAtqJhYFIH/R3jgy4S3x6ZpxcTfG0G+WcTQE+SG6RFBVuNJRLMNVO87EJHiTjz+
/ZVLfC+XfPv9oofUOLRqkIJROZc6gCRFpU7e5fGPrxAmCEsYfZt3DR4Q/PqUvIdu0OwGz5Teu/Lm
sSRAlh/wlBayCObGcGunfmkyKJGqFGpASIQ+n0mXz1FUqBVjT4GGGmQI9zKWQbVL0B51C7YqtWuG
ZAmrpxqRjuu5alr2vz64yuhZoxON0o4KwoIgwWqrF+8d4f3jSa70OwpLZHoDQnIOwj1I2boTYFgD
9HQukgEaIlLtemNQiyuKoshsiafhy38bPsJjDVaaW316PP5axn6JUR/8QYp80EK5g0Hf2lt78B3u
gFIlEfTcjRxkXD9FYG2zC02SLcDNyi1gZ3v07ZSK9UzLOudRZqyvsMsdyYjPxS5EibLRqDd615wb
09Mfz3ANVXA3Bt9GY6VSkYsOxpMxbp0BX37fXEszuoR7KGi7np27gZXbwNGj9mNCs+7wf4DqroTW
S6i3UvfcxId4yQErtZgOuXN7ymwpUadcC0Y9BX1SOf47T/4fdOpexkIcEd5WwGlDqHdPXvI2KDf2
5fE6rjwW9+X9toxF2XpSDWZeeKcEZbJRAavHBT1341bhdM06LwUUwDEFhrRKwEYR/nmy2Wc6VlPT
O3Evs3eKDBIQpCPQnQBf41440bxZ5nuG0KHduI0rDusSWU0JYtlFTc67LB91Kpv5+7zuNsgM1rIU
S+R06gkRDyUdVBLyQI0KO7vSrIGYiLc5hTSK0cnPXnkSy1ufkQkQ4EIvL/KoZeVLXt5kcEBm6asc
2YPktF6J0qSgodKRTU6HfAeiKcHtBDXk7cHsFdWnLBY1RCndFZURAMFedhunbOWFuduRb8cgF7MQ
8Q/8LMgI+s9ccxnBTRIaHPhRoo1dWHOy78jAb2OIkETkmDBkXPoWXDmrQRJsQFisJnv4Bdrj47zm
ZN///m2QvIa6T902cLJb6dxy/CcTPLMo1wtWqmjD+MUrsRb3gY6CxlsdppcWPPYxdapZtDVDQK5Q
tp7Ve3rkBx/pHq59+5I2k4WgmVN/dLwTRnRU0kaXX8v2Uo5H0YPeVzBo0gt/ZNEUFUagWjOrcTLy
g1iYHAAMAWiwpppkyUxU0+Bmon+CtqJjyv8posQAVV8U4TfRCTQYigwaYFoNAFqjXlpFjXgT8vJq
2xAF00o0n9dF9g+NpgYmhLxAso8k5M36UOV4Jwv3VTmQ1ifocdMh9+bLjUvz74/3YyVuX0LGk3pS
hKJA5ZjWqifR+dM5mdOZ0YYvsXKxl3jxEYp6CuNVsMPCJ928ef7GpV55ye5OxLetA5OgD0EUbN2U
HpGIzwNLycGVv0lRtfJ+LMHfkxixQgZRI7ePbMEj6XPncA6jw2OHMuqWCzBHeD+dv0XKpB2SiJI6
JAk7A5wnKkRAbcZK7cjwDGTrlFOyceVW/Ll7GvTbYok53zIVH2OxOODlkzepCtSutR+fn7Wq4BKY
reTgacYpwgFC+HdkwBoJljq4UalV2UAl7ZA+13HiKyu7AbfsNLfKjK+bqKsVs7gEabNy1QR8HiD1
qSZQeERse8t2sgvaXHsuTChaaE56oANWrLxJG8HEWj6HXvhReRwFsB041YndGZ5Zm50bXcNdqstE
MGUDVDzy5+hK//KcLPnyx5FGViXDFe2d4Sg78R6QIv5EXSDDqdEvymm8PN7Klcu6xGMHVd5FqYxD
zycQuAZkKhKuj395zejT85DfjuDQ1A0n+zD6TNvuY65GJjUA/gW6tBzYxIRB52pJy71nCCzp5YQS
sscRgULLZFojRG3cgud0vvva+JqVi0fPf//2NR44V4UpQjzVkF6vL+0+3f9psJgska1uH2y422tH
k/17lDgoi7xmsW0VE7tgsNbqIde7ctqlQ0wqPrWzeti4hGsR4hKd3UMSYy7Pz+1TvIP+PQe4H9Wl
zBzdIlv6LmvwEHo2lt+Wjc1ZKInNCLvMZvXanAfx9XjPvvEEiEMTbbDVDl2Upv+UmNGzdKJs6EmN
CCmUrWn+bJb5JSAbCCAAHeZpArOBFplSCwE4QM+6tmWTFUzlnyaZV+a9/DbFEUTqdMUguxRXBrRz
oElcx6Q2GHRANk4bbLyKK0msf4j8VJBtlKUBK0lZterdtwx9JA46a8A9MpL4uIWbWpvP/H5+m89E
TYnCsTDOTa0Dt1GgwTa0w1N13oLp/BydgC397wEEz0v9WMIAolOr8I7Pw34LGL720wub0XSQOI5y
/DQnPXP8rfMMLgYLyLEINvLVP19Q6Lz+/e0lJ7USNWCAkTHbiwdOFQWIrBKt2Zrobby9K3E+v4RC
D1MWUYivsPipDmK9Nv8IEk1GjtThMjUeDwwCjBp0Q5A1ztB2XH6xCgEbcqiAFsp4bO9Wch38EifN
IqM09Qy+IUYlltea9CglLmCPEvjuoBEO1TySU7c87Ek0mG3zKo+WCGKRdC8bHcrtiH2KPQVNAfL7
8QetmCteWViS0Qv9tOjxQdNTR6hdfmD18GwypiCo6KfYSECsLf0SIl0FIhXSPUKmZnwRoCk97ugc
FNPgE5zE91IeVb61wiBHfEci1C8D1slla6R20nClP7JeDeMtrORKGwJETf8+alQmST4LbTFX6NlT
61dG+BZmo6ZIotUJRsj1+4jbh9x5jFQRTkV0A7tfyth0g1Bin9KgFth5WbBxJlcu1hIp3RZ5oHgl
PoYaM61t0O7EguZcQkM1qDiDDdDOzx46hC/+njGi1bSTApi4QrKmCeUu4VIGyPVsPAU/+7T8EkPc
QlbDY6BV42YtupGYUqXAjhsIWxW02QT88A4stU6ysqMaZX5o0INpFu6kdjtIpWlouNQBc0H64/FF
WDHP8sICUQqQo6mMYTqj/QCztDq3J9DuVkFrxTeHNsjfmwDsaMczc3DHgpDr5D+NWnKMHZFIr+lH
98K+SmBgAL2Tv2e0RNHAeRETH8wcW8WhtTOwCHBCpkiytpunB1hIPNigZVeClBTRRnlmxYAv1Q+S
iKP6IJynh+bg8gB3QJNRet64JitOK7+Ew9aTT4kNBTcfctEQAuhvmSE/gfpdl3u1JZPTaNJ1RApT
OCfW4/Ow0oPJSws70U7BlOdzvMz2RIZhsBgrp9QEvDGROqBGw1pVREQfCdP4RM3GctwYeQVjh7bL
v48KmzV0mLMYefhEv11SEQZgLlSLdd/kj4lBadENvCGYqbKPrzF68+F66VtuykonD/Ru/x5dCX1l
jNFZjnKV/55jNyeD1zwYyCff8sj4Fpvjvt0DXErQvJNdqPNUqWDB3kc70citVgPiL/izsQfz6fzh
7i/htH6g8AHLwXL1WkYyo9tN59rgtMKsnS0mqdV9Xvg2FcPHciAAu5celNesw2pqnYurePNIqYEu
2fUMQecN0AMJQD9tXJcVm7kE0bLZVNPRMHGuHLJfVAPQnjyCarjIPh+v3Mp1X2p9jsj4BzkE7F3l
GKAZs3a3oI5rDoy0MCRxDx7YiEfAlrnsB5LguBkvzSdnIF9WuN2p3IfPOKJ6aOan3GUrKwm1xBHe
WHfcWLo1j2WJoZVKsATfAcEVyHs+wBYM2Qp0H9SUClUZbfgjq1DQ28rDrizkEk871lMZVAIqJx1A
tGrUaQVQ97/pk1SrkzMhz/UJpuz6pXd6R9zMy85H74djvwTZDhJFe+N8JJvX9FaijQPu6KdIOOLZ
jU7vYmOzrXYliluCaruCY6ZyAOKhvVDga1Alc8DLmu1LmLmN2HttMgt70spjx0xhg1qsnLaWzPaT
VsfllvboCoCQXzLYyyXEwSMG59H/APEcpXcaaI187ZnZQm2smWNxYSCg9jIGbVvSrvTkX1B+ja79
F38DlAcyBWGI1mv0EjKn0cn2PUkSdSTZflMzZ/YOfjoJC68k5qP/wUNNCAKcypikY2oqegYigtiQ
Ir0i5ca1WjvoC/+kZoYomfgWQCUkwyHeqY7iQW4Zlcq2aNBWPKwl+lWKpMof2bl07hkg7a4oMgbg
t00B5aEyrQJPULQRTa4eimVQAzGhqZFg/qT+aQiJV320Eq9JIMBv/TfqlRpewy1u0xXH5x8AVk8R
Et4HgDULCYdO08Ju0t+tYgySMdQJ+VfmfMlszaeQiaS9knM9JmA+xKhItWSIQEtS9UGrFqnS/Ut7
t8SvdgHr+UzRTm6gRT3wuHEEhZPXxCMtsIQpAfU34cDsBKHqPLP5iXTdW1YFhNu6bWvP8RLPCqXV
OpGibnI7z+nzXQvt+AyUV5lOo1EQpL9ehRZJs3TCwU49e/yE2W/9P2niFim9cXzugKkfbt0S8+o1
UqqAlx90tdUVfYIqU0Skn95oSQ84Nxr0yQNPozwd2uIQN+9j6cFp4DUmf01DwytzrUvK537INB46
fBxUoItRukSJxYGZWRl8vWpLPeVKLfUsZDpA3pogJDNFkA0z6Y4tCj2NPnpUojIWTKG0zobXWvo9
tsbjs7SSMueXcNuQ5sJyiLHC1M5z2K/sCnSFI2mjkRwqiznn1yxWn6LnjdFWbr2wsGCh0mdM1kH7
o9V8iwaDU6+j7mv4M48POC6DD+R6QfENVmt147KsEKrxS8RtzngyAwEq0CSj+5u91tB5LLPsyPog
eEqeaxE9Gv6JF8DxM12zSDADEd3pWawnYeaK0nQsy/8i7Dx2ZMeC5vxEBOjNlrZYvrvab4i29N7z
6fXVr5VGGs3qAhftijwnTWRkxBOyJBgVcAUQJNZ1L1ZgKyR2mS24Pl/G1W3U2p6kCkeExTYSTx3P
66D/xx38n9Dx/zp+/yixTCMfNkOZ8QCKBuQmGKdsqr9puzwzQCKeTFZf+p57CUQzymsgJz+5cG7q
7gdxcDsuvrf8c6ylYI1/zeK1kgC0wlkV7E7dDdmrkF1G1MHRjLZuUY6lYe+kKFlo2XwoueU62t49
zKmocFvpVWeQI2rVRa2DphFsQXxQkl9UTpwmQWotEeyyelu64jQJQWF5PUYZKz8ORRw8x0+GZTpG
5+ms8M71f4xI/4WaxEv6P7sTITXafNAQQxbBAiRXeJR2lQtg+9KGCYQ14T+Gmv8S1f/JQ870VR9b
TV2P+D7bKkLUdowNRlyzmr0+WdP7//9y/MuyKp6k/+enSTlQxayhiz258wnfFMvP/7oA8qa2kwNy
b28zH9wk0xmD7Gi8TZKHo5Vm2LJTz40tH3PAS/9RuFsf9bspccYeMBMdjek8oBjyX2bR/xYx/kli
HvHmxBuCC0VAzqsvpNgP6gXP3rsUUf5mOMPAIjxLJo6Uuf/VaPzLvpf6TwqzFumDGC+ZCCTcQJTv
H9SN4QK7fvolfW1MN24um/Q0N99j74sPbeSsJj7wb6q02P1Qv8rsJrL69T1Gm6swtRJTf5pP6+ok
hVsC+mmnLNH/o2P/t5bkn5ToTGYfWlAoEaV+38abb2U8E4TSkFmQvD5+t9jahyndvYvtf0Ei/3ZC
/1GVbs3QLLnIr0Qa7LHw41Df9df/ak//rcv7JxM6W6s+r+78/onNhIDuWz5rDU84nL7UJ2ByRPDR
VDysB+3Jeqj+pseucLarhPR4UB/+a8r1b6ix+o+adNUVPKH7+2V/0PfZO15DQXaSQsnN99OhuJQn
kA8BWczyR+VP+f/fSRxf/6UU/r941KYKrWOQMSEosydVtB7E9a0R8q9qGh9qRR8MWCGJZEs5rKIN
jQJpfFOkx1SL913au11fneo2dmWiYPWwRlcz9evuYapvWEPf84zTMnbAOtFWcH2Kl+UaIT2alutP
Eo37IV7PnVbuzJrpfNbg/pMh2Csj05z3FEAdzaYVOWWLDWXaHbZoAIWZvbiIvRnNyyLxlIgdWXF4
FCRrtTtLR36k9i1ZcttFdfEPsE05rMpjMban2bq1bEkqYginzRsqM2Hn7SJF3rCYjiB/kvLcIZr9
0aw/xzQUtcmR+Lia+Z5lKpQcPCdEOxq/yhoXmKJ4X63GqYy/uLd25tI7+Sa3LukmH/xmeRVLXxjA
1Guzy5wiRhYhn1JbXq+JWpS2IjXnuEzQ9Vsxy+7TufG3IfeGcdlTLJldiF3WXtX0jyguDvh2vk5Z
4Vp59awlS9Co6ntiFc7Sl1/JMl+GJQklKxgblECHStwNg2WzKSD32bFJO4SUVG7hKmcVCkpqWo12
X2sELkX3qg0/BySu5Pc8D0p5n8U/dT+6KgpAoqnaSWYSfSvbmNhxVSdWOUYssR/aWf/oTeVsdVYW
dMaol55R6tn3VMrt11i3JbIsLQ4RlbXwBFHTwtRJWCo3xl0xFGIcPcq2N2ye4mpPncFXTjK+8upk
awrBiw15r7JQhRa6t0Tv4jetrl6z8mMohumo5VogLZpbT7m5K9T1Q+rXYlcrWv+WJEjTW2r1t9Vt
sM09wsleNtyi5DKPz51+SZLeEbDSaPwVJYp22uElQEVvVMk16Zw8sjwlDnLJyaL9WpVYRJRYLJrW
yIQm7BIMWx/ydmVH6ydSbTm9KuzhJocsDstsNzT7pbv0lMJJHjnK2LgRck+LjWZeMtvi4KLWytFN
iMO6WwrBgrfAkB7V8Siuzqg+IEhdqDsaUQTgTOFxWo5JD6VFD7TOAcA2PJx8FSfKX8TthMdGOcOS
7ES3k+xIWA+F2J4iRENK5ihIoV3NLXm0MGxc2eSom/Oc3xrOrfG2iliMtbh43jRzPNbdb9n+Ltw5
tcNURP5sFg6JMj32QxKYufrKuI7VKoOWRFjcVM2g+4kJ+tWjQ5eOC3v3IDVPlXrdoqd6luvQqMQL
YiOXopNOndx5LS5f4TrEr6Nk+rEOnrg95tK5ZCNsmT+2vD7wMdaZ2aSAcE//ErWbM1nDYRVjtCas
/axEVjhU8k1Z1Uc8bZUnM5r7XYkVrpC4grIUBy0DlODyNmWFYVOFkBVHQ2WA1aH1lNlNLTpq8aq0
ibus2RPq2/PKO0+wpm0Nv27P07a1jmmIoaF45VR6S47RSueXy/Y6tWx2Y/U2WQK1qL3E5/G9WHUe
anmZZjx0BfSkkgmoPEVKA2sYIWaQNXgCR0UrUp/2jG1LjHTmp0XK/M7Y3FpTnNroeUliG0qtW8me
eF+SQvWlPlZCFSPMfRIMdwJVERHV9nCNcu8/R8UVcjlWGiLRshVkqWb5rdjXOyVBvcPSm/e2Ua+N
vEbHMr7N82Vsf4ess3EeHtYgb59M3rqeghYNLoR9bkep144xik6vHHRhl5pV5FbjeUOb3Ezbo5AU
YQnYH4t56XSp9RRhLuxOZENF0G/y0COhLeR7HvActMUJ5MmKvXGwu6NBZLuIQNfGdRqQd2blJyke
xMkWig/Wi03rhuOKOH3pVqTZAnSNj8IKxHWH8whrupnuDIUjffGd7RZmg9NgSGLa0uxIUBkZCCj2
hJK7np5n/Ivqo7jZcflYS9cUzavKG2hg4tY3pcMQPQjbX1Ky21Z9SyW6F3iGGKiw52P8PHXJTsiK
UE+K5yFrUVrPaznoy33CoKPty8CcEsNXWF/TLByAFz3oyVejIuN5kTv92C1OjgwtspwaKU0jCt6l
HA+x8kQkT1fslFYkiz40RgmxdrDor9RqRrvBaBxN2yXiNjhV3fAb4mE4tZWRfkm3LvUXzYsKluR0
R76PZ+FbloFiGAFbVAjcLoYj6anN4fHiXnWEGgZKygJPfJ012d2MwRZMrBSNU49BkRkTRLew/Cs2
RFHYl3hscDzIEfcOBz13hhqPuqya39V+vCwDaukIkgN9rF5VHLGSy2XkynCym7xR2jeKJyReqzAz
RtVm4PealpPM6YCcDE/tM83PPUrdOW3RzPLiqdpCJaeXVH8VkRV91V3rcyY+l5tg1yABw97QPaln
xNI9Ix0VaP0xVt04YaGuHR+0+txMXo9klwoQgDFqiS3WcNseJgg+2fDIDmMVdTjnVR4q3abhjSkm
I+rzuhKPqsXX2dnu5dEZ1gXDancUP8zsx8D/YaCN8dPf0SRIsIJaE6cgvECaRSBeCmtLcWTZlyTP
6p66+Fmr98o9VNj6dKqrA9OouDzrq9eh+wtCrdq14TQNce5dWG7l9lTTtKijO0WhzDLYGFTDzsL5
E4zvbYsPzB9VLseWfOK+5ZuydbT09kSVh2/vDJJvSIM3tiVxKFsfm1ULY95oE4sXlS60aNLhmGF3
VHUd4yjGc47abp61LfsM1Q4vFntSzJpf8Ge3KynxMl3/ND+SzkurjUObOYou7+K+OCBFtZ/uDx9E
15xzf8QhtN1Qeq/9iUDf8C5AboZl2SN44Ujt6FbruWBKP7XGtRsca9gXyeDKSxus41Q5bdceNXAA
HSdtVWkv7XCUhVukFIde/sRAuloj1tqH6aqkwpWVE6dFIBSVyafRAFMS9rqA/WmLxOQyS7a6OJmZ
nealVQhPlY5HZ90dRtmoHWtbqayknRy/jQaQ0agaFFViT7FHUZbIhr+WS/m1TST8zFDcrPQhL6MT
b9WBGuv+qo6oMPXuuCn2CPoPaCmejIb7m4ckAUNl+7re9upq+nJFWynrQdLOl2V+Y15st2rviGgH
duXsyngwrrXqJNrRKjR42dV6sLYWe2K0OEhsqX5r5t5nIxH/SNxkwQIsocQ+WUzeqsgIhOhTBDIA
bbM3a28ZD7icBlYsY3x6P8wsAkWVapsPXRdoZbRvLPNvVWLFnTLhWlZh1IifUoZ/Vcqr1qY2kJuZ
JwYy/zwwdtoC8waRXNNM2zIOEL5bqpCt+1jXJbA69JGml9L6kMWXYXtRV8o6rykeNuwApMFf8e9B
ajoKEzQrKQUcWc8eZ1n5nViMckQMNNB9G2GllZc2bU71ZMm2Ugmh3nBihW5nTL5cB2KZfatG6yXW
gITufaxYb5jHY87aVbo3F3pms3a+4DMVH9qqnI+z3mMmWA1JmKzLfsLQx2YL9nGqpZM+rMlOEaf3
mhy+Y2nRCuruU9oyr8qs32XBY7XOnEl/yXTKdyj74OzpFWt3TDml8ivPaEymEtPAGamUqXX7AvrW
Ou6pZsM2Eg6VlO2SJgqwGX1Bvu+gqkKwzpQ4U5X+KRZmKDEefRqm9ob5Ia4GRRrHTseFnWgJS6Ku
ziTngwK7uO+OW/aRWu+iRqg4G7mV2DkXvpow9US0P/caQKZe6z2hJZRMC/o0jLsP/bZg78wqlp1a
Y3JcBnPXRcqlMbqjxtAtbsrDtljIddEMdJFfxJlbSxWPrxF36lAzKN/W4xKXfrqljra+iqr+0Sy0
aVJ1KCUuFIhrpv1m/XtChTSUDXbqbAJ4raZ529hf5HRwRMVP5K+eWa+pVDdBemxQHenmZzxRj6Va
XJchZtPA5Cdhp3Me+Q1yv2JjUqwUbcpr39Xvq2Lt6j5/qZL5RQafWeRrOx6XKvnFGQTPUBzj8Bab
1oi8yPymFNClsaPmKcZRVOIE3gZ8rbgLuZc3ZyJsXXtyf8gZQkv+agVlcbNoB6g17ndXbfaDJe+k
Cs83sn87c0pwEH8yxjZsU8Juq7mrADNU+pzFJ311x4zNIVX6lYvxTZt/OIQu/Rjxw4nK0uuSzI3y
xY3ab93Ablz5rSdvM9rjSiHXz+lRUkRbGH51U7AlXKmrZ8V8KFO3NFDhBuqu0W9YwFKV6l3RsqsV
SVh6CHm4sk7S6isxjhHqXLuy/rYlxX416+c2hT3QlztZdEoRQWuWaArNNay9QZ2ofGexS2wd8g/V
4CE5KWsYGU9u3DWpp6ZPEWup1VuiuCbKF6JwNMVd+cWAsdOcGLOf6n1W3jQzpErYliDvQTKkfTrj
7dEne8PytZZMTZty0Jbxus3mKUZpgn0jsa9cgXHvMFDSIpg66c6EDNSQo5lKTTT8LBvOSdhdKG/R
GmToxnfsWadl7MnZWW0/ddaXzCnDUJLWbvJF/ZSD3CKCiU/bkPutsdfrM9GzI8NM2VFBl058kBGW
XLg/zeCaIkYkeDyqpmuZHzFaNB3O2HKoMYOMPtfnBGJCe9cfLmXf2F4WVvr6whkAnXABkMKGC9We
I8XXopNp4VPm0Ok0VHyD4I7GeVBKYtGhGFC73ayzSRWs5q0nIaQEIDx2uSvlIwZmhGyq7L6Mw5iO
S7FyL6ZbkHOutchM7XGtAH0Ht1njEwpxQT/QUSzDXhgS35LQzEzvQEKKuVDrxcNvhBtrWqx+O9XE
uNpOu2CKg04rUIJ87lTEaYJS8owi4kN0h6yI3TpTqI1TVxeXy1wboRYzb1eVHzFGxansdqT2qzCr
vlD4EQqLy1vE/kZXFeEqeoq+r8s/g9CzVLQdngRcGmWhDLPSNtl3ZpITju2HoYYT5Pp6/eybq8rW
R2UzXxpwnSMCFDbVdz55xWpXv1gY2W2tv5R9KCfnQXjD3TsQZkwqTLbrUWHj6ZuDi/+taZ2kgsoo
Olik2qlmSS1ranCyWkt/7tKQdMuGMT4k9Ty/a624vKtR2wNVmqO6F4TaV+YlyKrBA59onSTJfR13
6Gig85XZlc7qP5O7Flcdguyzui+6ZT/HaSBbeCLp23WTZDamcn9Yp7CSup9N19MTJfCTJcbVDqqJ
g9TR06A0j205/8UxjZuKDkEUJUYwJNVjY7I/FZnWo7haur3oCd3LGuH+KzzU8ur02FHzuVxxHb/M
YkqCOJL+BFPy6jH6WefHvD1vvdN8KO03M8KR1Q96ntFVCqf41lHmyqbOW8d7AWcMh/pVkPGpQMYN
bTczuA9bTDoy9dSkLPh5hoBpnivN9lp50uIP9Wed8tfbqvSk9nbROIl6X08IubFq7aXF3pR8rY+d
qPPxFAJiWMs39CkpBCsov+4gHiQQu6bFDD7EKcyyrmWNNOSf/iVd1BflXVh9zL2lQBpdSXeb3i/S
25idRq13mBxr14FkrcUuYAWbrOhiJ0mQ1+eO/y34eAtom90XpzELK6Q3J6fKghbFS+uiZIGOeTak
4srwWmyG6ILjvUChUz/rqDFFj1Mre2NpT/l3qvsRrHMpVE8KTMR6Q6bwy8hyu4gYeb60bK31u0w5
lGUTZnqACTyrrvPwlYyunIZR9iskn9H2FA/fU76FjeR3yDg1Lq1fBUwYd4gE2zj59q1nNZfa2Ain
0NliMLB8TyG3NbWfmZ/WlJ0LDU1hnS/jemgYHTT4DKuVs2QcjTzMb0oT04E+tplHLlkzV67QjsqS
E2zioO2To2oe9YvWHFHMNFGggTbTuNa3MLV02V5svJQgE9Wln0JpwxE+Z1SP3lar04cfumxPmSCw
7y7ic8BSpfVcWmGjvSUSC4jF/Kir3wYCvRkAEyb1M8GselM7PDEF3VPbY1m5ifjTy8j9Vl8W/Lny
r5muGtN/hd3y2kMhU9IAOE5y+Q7ONCSXqAlb7Vblp0471iiFQgEvUQqF3CQKHklv7UJJDikItvqn
irwC3/KidA1Au8FDDtWWwaqyZbivIaIIn0y6m/yRkiKsCRf1uepVwqw/CgAteDePJ8qRhi2zb2o8
t212Elpmr2Vtm18klf6l/tVaP26fCj1U0R/F5x6Hj4HNDiSNB8WaLlFZP+D8aisNDxOjevHRigKM
PxPzmc9i1A/VTU1e4uWC1rCwPXcKlU2SOllanZuBPp6mWk9KqExjoIt8uO0UvVbCxso05i1aqCKy
ljcgN4fCKgKjyrjxaOtZrpRchb2KhnSFcvixbOsXnSxZUITJCc1s8aLV13i16/IhGjjyJ512plJ5
A1ACRRX5Z/xKVyc2r2t+s7aNsu/EZH3qLtDVbMM4rvW1Up7b6KxR0NZMwQpfidxJ3pXFIWXPelQA
D3Mf3Cqrwv6xJg4iztzLHFn6mltT+Yb+MW77UgDjDdqPPt/NLP4anwrebyJJk7XB5YPPZSTBLGJz
Jn1X6g5w0y7qvZb6qJdgHmgZ/vjLLRMsb1B3TEBnKpDtmhrPTfU7Fp962z+At8NCUPpjMzhqzrt7
42+tsvdF6ey2Y2RoPEIWtXh9vSXuErCIpn5Yyvc1PW9Ia8RvfRXbpfKQRUFFPx7bhvWsLi6wm3XO
OnAwJVCqEHaWYxCpJhoxQKAC50LjVWoPOrSjPDlMlLLEEd3pes77MSPvjzrtvERM2QQXaIiSoqtC
KiCa5ZT7iKseZyFa2Ki2UWYH9bJYZLP8iFwXf6r191y89Z2jslOEeot1qerKQaJXByuRDn0NjqJf
IDFMFW59gZFd6Z0qmbSpF7ahvJiUFZFTb44II7Z/aBFhLEkef7l2VeprWTh6HMTKj2YVrqY/5bFT
ZGHSBaO6Y8hBGp4MZ8bOoXlGNzgr0PsSTmt16/Egb85jdk36V60CwD30wuxN7AxkxcdihYr4R0XX
CrGjU6XI1DHJId9YYctdYYGD47Qtrhh2xZmnehGpR+ykM8M5Um9DHTM/4fOhcIK/mWb3P3O946Y0
iZt1gZntuo7i5anHGK6PfyP9oEf7DRJs4hpFMP20GaUa0kes6Wte8rLgX7y4cn9hb5hasKfBk58s
EPejgn20SYsCuCRyl1NSYKCDkghZ2MaFW3QvuY6LfMnA45CNFI1GKPSfm2k4erovEQrsa0c0dhUU
Z5w2ZNJpYJzzxVPll+1XSV9lrOgFmt/XiDV54rJeOWLJ28cY0Y0r1yBilSeoJIL20wO3Pq2qCbZt
l4jGd8TRAkPhwRdYmMQllonA8rOo3nBAjXyVoAABLz6RgYwI6Td5J+vf+fLWXWsSS7JLETyhTIt+
9eJ1hgkMlFUQalVHGSIXjs6kU54DO4J/2HMfrrAlNeM9Vk69itRM7s8JD2l5lucDJ6FowQgdhXW8
1rX6szhA7QTsdWX1NQV8MK7T4iKbpNBHSi8C824VJFlodXdagMQgYxi20f7W0XlGVtoK1XcdPCeh
bN6t5qXGMHK0dRPdgZdZqF14j/a2/tzxwHdov4Z4FJeHBUoRrX9TB2vvNZkvzk4tuFHv9UOIbLWY
fphTmGeVu8xMwsTxQZkiezPMII7Rme8fqoUbRvup4WwAS++SNY/x5HXNrp333XOLFzAK83/0nhFU
SPU1hq1oetFthFD+bvyNuZtITi2iUL+TLZstH3PeTfuB+cHoyeToXyXbS7+linI/KnxxpHpj/GEO
b4v0oD4pyBDI00P/pqxBzV+keNu6AVU+VrG0owbBitOhi4/Sj00RHQXKFuIJWmWEpGRwGboFnkOQ
3yE7Qu8l1j6llEjpDeUBsN6Sf5PYLfqvtAhAWnEWN5dnSTj0nZsvu0gMaPj0PzU3nO49U3+a8ROQ
F6ttO/uQKalveWVyyJo7p0GpgxLkvThHSxt2+ok5tl2sR5WsK4ygsH6jgA8uWJN+jigAmA/iX10/
0koU+k6Na7tdDlpNml7oW0Mj/26lH0V7vOP/KCgR2eTy+j/A0v3IqXZ2TJMd0jGWo9U75gOwuESA
oWT70rNQxNJQfC545TPfvLEgnd/Am21mrUZ0E2/MTXpMDvUlaJdnrbhlnKmkQYUbjdf5UQ2H5two
gbG60eKDlkAIwwwA9eoSdiO9DLcLYaCgE8NW8jlvxvIxkhbi46B5RuSMcRA1lYszdD3ftgTJg4PV
3oCK5+8xbp36TVVvvHaxdwskvvVg6nyg6pmVh69NP2QRtgY6WMLotBQ1QstbW180xjPpSy/8bp0j
c3CMlbnH4W5EoN55bI4Vl47SeJZUu2P5g9qDEXvZdeteFRV8RSITIr3/hsiakO+oopvVm+BLCaT/
oFOhAGDU133hYm1ph0ILsnxXSI5F7YpFjoks1xCYJjHaL2h9iULYzQvlLh8DrqZe+iDcAi6GwEmF
L1ovyec60KmXzKZkZ0p2mnGWoPnJp6HdWfL3zH9u4WSETW5XwmvUPDeflRzto+yZycm96bFGSPod
+lj9W39SgfS7RXGU4qHTD9JEMpdYW362otclgRRSO7wEajWJQnvT3IyRGJG4p3LWmZBPtjjdxd5T
N6/hdvOvtVFRNU/qUh4WnaZN9WfOVs4aqi086Sw7lL+qIr3XEru3BVjewiCD7apOVsgch7VyB705
Gf87vePYUOMAtc6zk+DSVNefKv4HbK7oD0YrvwkAELagjfcZdl06fcfUnjRkgjxrZQ5KhFtN3D91
Srvv1ySUq9rRx2bXNdGfmDUf1mR+CXIatIyW7VxPHbXf6Xnul7PqGaYn6xOJxa5iX6WbvUJkgkBq
m5JbJz9y8iXDRpAPkRnQguOi2ymh1BzuMFziivofI/vyxxKUXaqgVs3OXn1pb2Mbe+P6N06KCwOl
J3GBOe9UfrKoeNKmjMEytImD7pk/aV4n+ZvpV4xatDH9W/S9zOhkMcf3SvVoxtveUc35lLeIFw/T
YR24xCWYmMx6DSC1nJ7rR6t/jzXRz2b00Nrcj438AQjAz8e7fZf8OE33xh6gdsFIu+nudbKILj4p
aOkWL24Jr812AlOLtuldMm+pkj3UUZjx1ZomPKrCDVHOLidNoBB/TZITeXNe/c2ixjpqf/H8O8O0
jkEAbAp8JCgMV1IPM9RFBWeAGPcAh1B7L3qZDA939GEF+B6uc7yrpv0KEsuwilGCEj9YFfML5jyh
Jh02Hchd9pqcKLjt6xWYKNw2pnEnsnA6Oqbuq8utQqi6syPdq1nQjHAxCSaxD+v1XP8YcK5yY7oC
LoNSTNNVGPfC4zYcsbNgh3Iy3jUz5um6hRyUxs5qYrgNvzpSKfVFvi1KWOaI3oWY3Nk5tvBEvWn0
abjV7km1HmG7oMMMnUCQbzJHnzqZdzSr7hIfMqoMkQIBvRYTDTIGRjFCUrhnT3wh4HX/VRjv47wz
5HBFqQi7ruVnghNYMsC7TMRydaRaK72cMXG0INStJLt+upTZi6Wf1vmcM2UF6NX26gDfDnC3vdt3
L61fjClo/xvSOExPbhR5lCgSwobP03pppdvwZ/0UqW6PqadH380CgJWmt0Uf3yUyw8o3j8lr3XwW
MMGs+TD9j+/vnPoMRZXBFVjvGibHPLaTRCnxnlM9UkYWPvidstjWzsKpKroUeVBUN2s6dpMnFBeR
2fKYHzAuNhXzdX1rQT1/RXptcM+g+amjX810coumH65yLjo8d1E7b4ur8bwXB8lZ3VlVClenekln
3JKk0kvS96Y9iV8mXzPm3lL+RPXLiBSqml9pARlCMj1S1dNWZ+6gkj/ZGOylfVz3B7VjBogiESPG
Ugy3iU4C5Bioz+cuD9ROJ714yTfG6dBZRsgBRe+rPN7iFembRV0PLXWcrLvWcNykS9E6y4xacoDQ
hq8eIuPu3a16a/u+iMz5HVX5Xe90Chg1lkf3oUBbaSk27v1NLlNYwCIpnBrEj5IBpo/Fom/23j9J
tCaNMyi7ZfOUR+s6dS/ta2Y5nAdAUMAKKWa4JfwV1QeqZE3pW+8Vhab01gGzxNlOrCx3rewYhmzp
KobdJKIrX9OKcbh7r93e19WPoh2bQKL51WIkfgE9Z8WaSdHFIh3UEg99DtRh34x0NBamGfKhHb9Y
yT0aiGWrmy8wxty+ogm2RPU0vwt3JZjhKMDS6BoMNQc/JWiI4UKrVG8o5J1iBVbsPc8wVZAbLxpP
W3zO1/c2fYsTzxI/REZ0qfqq51agHRfRW3Rmj4cCBN5i/IPjhZjqz5Ykfo2lcIhbMk2EQuKLCbYv
NG96Rph1k/FTQj18+kRrPsldeo0KlqF5XDUkrnReDkR99XeJ9mUmBCLz6yQKxZkHlN3GqfWtMg9a
gxkOg7vt0sClixmAQsSejk1EnIhdnavd1N9Zck5BpuPY6SCRxN3O7EpnxZ2NhiHpvjThSSlnyEEz
nHzWPbkhsUHxDvWxSvxsq6ghwLV1slSre0Y+e6sGH6eIAR6U/DIUs91Ixmlkoo8wsuAo8sMY37CY
ZNYdWxCkbOrtyeho7/PHpEERYCq0Dg4UiInc7HIdcxuTLrws/IRekckziMnwajafphRwLmnGgRSF
+dTVn4XFmUgBXKhOzaQ+S6bsVOaD0Lv3Rz09qMOl5BfGxSc/zcigMZoPhfoTNchMv2Yi9HyJBlx+
EvCPTzR/2QZkjmh2qZMjWOGEinIn/cmA9lbig4y06wYdMpJVt9JfBfzWrUNDKNw+a+urj+P7txw4
/xmsGD2mTTipBnV36sjq47wkML/Kd1K2KQEnGro9QdEujfyj14FQiwVNm1dwENZ0/hdn57EkOZJk
2y+CCDgMWwech7Pw4BtIUBg4p1//jtfb1ORkVorMqlu6qzvCwwEzVb3nXgUgQxh4UZu7XP406PAT
3W7/M5uN/w+ocpqtY4e0HtKjVZyJqhAvBSVRVL/0abIzBEyWjHc6v3gonD1rMffZqF07MgmGXW4+
BMnZhGUMgye1GRp/drVT1/bBstZv1WbxKtN4ne2V8dXVmF8DunkdH6V7itx7Xe9XY7prZnSq4JKH
TJSMSxvuCh3l8F5TNpZYzm7g2/13XSwl6ortbM3Mo9q18m2kPEZ6T6X9aRcfJiOmqN1aJnLLIq7Z
OJkzeU+IUs3u26E9xpl+n5rMqllfJrOdRYxi9mnW4BLtpKI6s84+n9+HhotUulfyn3nnxvrDHqNH
xUVrL2drlWs9+hPko1EX26rjDW87i3PN+exaJiXcwNqgiE2XiPdATjv29D2E3W7UHx2w4gILQVQ9
W0p4aRhq1zQYkaP0hwh1n3GaUL08QthNKFpWlqHKValb944dRlfDBBCqQmr6fC62phteC4etNybg
aPGph8lSt4ytUkEzZvPzrN5GQBw5ocrWdf2YSpRcQCgzuJGB9I2mWz9nLqv0FNHvzKHHC0Cu2sLM
9U3nysCrYifxOrXq17I1P8LaCVcooVALkzyIAIDENHp2h2pU9/kpUFZtujE1F3+bj+9gMIYnhfs9
sM5T/0D7Wcd7V+CdqCI/h0jKPyzb9B02CMwLq6adSkihFzhhvDr8iZR7g+0+NKFYZVxjuLDbCBFO
A2xINDxmY2uwJrAq7lOh7CtNGTyhGEuLXA6dF9X1RXvtrMjX8s1kvFsC/Utfpy1Pg/5ej7T4GTRF
maOVoFmKm0BHfG9heA5BRnNZHWtZPtu2dg25N8NWXwKzm7tYs049wZuMCSaqWMEIi53ulMGbyEYr
MF5NSUallP22brK7fuhMVK0AtYtkXinWVaXyZWKY8xyRBV6gNOairkxtKUP+3o6LTNLp8eQj8Bya
vD5nuusJThFlLI9G8+bGLDknaKTqu4LVR5Y/unCollF+WcqdU2TbKOzwxnUR8/1srQYnq1/FrA9x
sWUZrKSelJMhSIIlKSA/xgaFs0cV6WgbtjcY3BZjeMCnFFF1TtnjZO+UeqW7u8Jah+O1F3uTbabY
A3jb2rK98FiHq5ZNF8hZ5sysPlaYRxowYBpolraMR4O5v+Y8YlXnms8JaYrmt2asd8xX6EaL1svq
h5J1EyHdzQl5W3H2pry3rWVD1ETjuxFzJoTeiJulo7NI5w0dgItBCkurEMsOR4OxBH9YFSzr6ibH
N0I+brkNK7HtJrnqIBA6ncayepLDsuq6TZUa28psTbQ3SqYY5hDomfP3qbovGKd24tPh3Kb4bfv3
tHUJrDFey/qLwVlQ58c2jI5asUn14W52v03BsDujQ6n13WQ1q8nm71AqWyE/DJNtJ4qP/Yy0qF2q
NaXn5uq76q5Z+ejXJfiLWwfvdV6xeSYOgEig8UbN9JXCfo8cbabyYTFg0z23mrrRY3mdgsQLKsG2
O9OzgggSolDgcPtmWje1Q9znWHTuV1+X6rJTJ+ErWhgtNSv41gp4VF5qo2tYKFm2YMOxyqKCzDIK
/gvkA1lyk8+ZCtLZsErLCd09CLbhowDydjRdtkrieNNV7l6OI0oeW2OgmAYE+WIMmY2V1ujJplgx
aisKE+SsZ3wj+jzex2PFXEqeK0xtFeORLskPCmKc0WubGRJx7IrXQXNXkUhO4LnHJIovwc2gaDB3
6ijvZ3wrGdSNbdvqUu3ybmWXN0LsOFp71YzF/QzaWQy2u8pv0C6cuzdI8uUDubX7xSyyjQvqb1FQ
mXQnMd6kAkrBuLa88hXyUpDVlGyturT7935+M6uNTt9pgJPVkDaS8gSPnuKH9n2jH0fHpdYpfTZb
B7q10Ft+xZ+mJPovsO8SCISaQjl3qNLt90Sp6GAU2x+z57xMHjUx2acJmZtZQkprfqO3tcTw0/7k
lGdbPik1U+qdmhe3Fy6PyJ3M7I/S5kEzXmBaVl2CHU2FIJZG9VOC8ideL16iMFwbEWJFxRQuUU3X
m1qxZd8OK4t+GjJhmpEax72CcNT9qc+/kuBD9ow7eYXF9A1kMFBhZzF+/JYpxaRqy9pezd2qwR2h
nntz7QSXQDsaQSvPCc5NAwrxao3zV1T2wy5unkS6blP728oi9pP0awtcjF1+K0j5wjjZA4H7fYqw
4rell7QPka17NvmwzuCl0LiJ0W7aG3lHUDRsyOjC/Ipl1KaMGM5FdZgkwBP0qtAzVP7Mt2W9sSUk
9pJ4O2diBQJP12IgXOpW1OboEyrKnrJxUwXz5AuXL9gJCFcNBaLSdZdvEcl+mcbxai7rfDjOwzYK
9ro4NVbshRwxSf/U1/eITkjLQ4aQunJzJm9Apy62XE/RrFWvcq2h0Mg+eesVeUqoxs16Pypv3eCu
OLQvkVmtlOHRNEyiVwe8CYafJ4p1saj1shScoW84adNLaAtr09YzGSCU/8si6NBNtQv//70uPSAm
CmRe2iJp7yI6sSybD6HGVkLmFAZDoLaPkVWnk0jtG8WkrTN1kxbv80Tix2h69ax7mvbaBsXOHVM+
By7Y5N1xYKf4Hza3cSA6pPaTdQCwerNwmMm3eDUKI418huHzZGM5ZdKRzjuX/dX67GelRCBhaWEm
wgGugLY3Vr4zYUOQQjcC2kfxWoarknyYggF2Em36chL0d9tK9OdRnXC39E1UEqqKoJ2nCNdmS/tZ
EYhiNxMzB2PV9z+ycsQ9ZEC16GXenTvJRJ9jf0TXCqU2+aqKz8NlUBXfqV1ceX1pPjlgKBg8Cts6
l7mxjvC57GpcyRhXlHwjMvYgKhTe3SR4YWcgylEPpH9LdHopS3J/p/k5mXsFeGOjtWrOBch0pI7a
tR4eRlYglY4pFpUen3JlmQKIdAUBc4ZBu+goKAuqwPWY1hu9V0BaR2aAFGKXTgmvYZ/602iIu3ac
3keFuaFhqbUvdOjhwnHvK42dY+54z8Q1qZ/rW6fc6OFP4RLPHmlng0LULIfEK1znrDeoyulJDx6g
1NNlEr9VxioZn7uaS7OsroG4GARYwxN2KhH84mlMPgOar7p6lsOrxuEmxUNrP48WU13tUWVoGN+I
oOfYRCw2+Dk+j83RHfAOBLKq7pwJkSmwUm3jRFJ/D3CrZgin4YwmVwSB71Jcqf3KuDV3HcJ5MFcu
k1RnO9SJ+d7O1XLQKwzNwcMY9RsjcPwsGbUHVXwFneJxLVhVFD2BSLHQwAbIqI3SgQgelI9aDXGg
xO9Nk32Hs2RK9lzOzbaKgyeF8YLaPUQjI1lpA9w0VppspDPqvD5QvYXqZzx+C84hYTkaRoDwzrQ3
qfo5SbbzCQOu2PjMInFgeNHNQkVOpjbBlgP6xjluFRyYzjrPf4zcRmBsiSQatW6vjlIjLPizGJ7t
Dp8QM3nTdLnvknUzZRubKV7YvRekpHfyAScWuDsUYs+fm+NheOwG0FBTzelWYt9ioqLPqEOOGW1a
ymgm6MymhtunietVXl2QZVM6eVe8No56H+buW1ZmFNDML+0pU2ALbuEOQI/rLKufWpvyjoFbbPcH
AoljZQU3Hrbj2sEQBcFsIogIv67pdur4hqmzW2IhFeQNBO3MgHqxbPDvMraCFwa/HGDVt62XHz3f
LByHJkFHCdtLzgQZMyZR7pXuKNjn4jX0F/5UPZPrCM1ihF42MOUkLbnD1qV1nJM0c1lhXTL+VUvm
Zdu3204FApnFnvWgC2zFowbUUgsvbaN1FEzsMWY8ozxPId9YpR1K544R5KHuGXwL+6yFxQZ8OguH
+mVkj2zeFfiHoNVIeHZa/n2O+kGzPM1r4pm2Tc2LZRFtWP4MAYO8YnRfuqRGepZ03QoO58w2mcuY
5QpzwkjG6RGsvdo2qSs2s1sxfpXmXR4z7aMWUv2wcKuD0UGaCa0GNlZ3gU4xHDd+HFt0dSFPYaP2
1KU4URoLNl26qIVmcLEHmwGSYx0VR1ydpPK04FhM9Z1NRW8IuWoEw2LhcYztE5d6BQEsbJ6rBDhl
GDeFaZzYpod094gOOeGxWA/Dt145+yx2l6bgG0b/4uc9MN2ts2ET9tU24tfSGhj+/rHQhpUVv3Hw
b6Yi20euswmaNc2x7A7WYwCzU5bs9oZaaQrNC5jtzk7vgWHvZPAa1JyOPCjANTKa78rQWrWo2+Y4
MooVjyURccXAOhf7bIN6Y7dGela9av42IbXaoNtW+ZvLEiPiH26V0wAbl3+53bNiXjvnCw5MRu+h
ipACx9b5kfI+kNNt2i4flYlGzZrcZPKHssdEFkOPo7kx4k/MsxG/BsOZ8rRomWGVvMVAF4qzUlvl
qhf1xpXGqiY+3ptuWowxhlu69LUhIOCnYtMrz0OVrG2SbN1or49PJWYkvWchmql6ImpuMoetpbWX
9grDyNtLP3CwxwS2dJ+uNciNqQfbxHLeJIth+ypdj47JWnEMbznGmwwgT09sKDPABFvbR9RBJubN
oAkPTX8dhmhdTlj/7HJnYCHAFLgkUPHmg+9M/lJKj9gJduWYC3rkHvt8wbSMNim0xl0C7WExpcvk
tbY/lOiq2j7+IvC110n/0MtPB11eq0h17V6LfMYDGg+f01jgrS/zV62Iz2VEiG1jtGdtdB7lrJJf
kM1e6U57Jd2XLhFzDWvhxFZjKhbTVd7+DqHk13SwINZ8Txha1FB+ASVxH++ZHfNucXoWTrIOC/Dz
BCnz0JVnGVxpZmSBKLzPwpttclV18bK14k+LwelwnZRH6v2oCs69hXQ1EgCghgOwddDSbzCSp//f
tQkcuDUMFxUkdYa0dad+09KcCBGlC13kR72a/NnKdpO09HsWTcHEGi2eyagdl6KDwNW0kLM71dal
NX3qwvnI9XcnPc+i89JaAXDRG5CszA2PwhrfIdiLxF32ARB5MKpMlYtbdVQE2aNWM82nBfbDuO14
LvKbEn5Ld6CyGcuJXpfYDSNHyproicvQ2ahipdVsJ4ygS/Mji2ZWrV57Dm8z2fimMPZJhrjcimA3
JsbVjOUqsQw/dEeMGOsyXmsKZCloe2f6er3O46MignvMEG30OQzOJZxerPALqy9SPl2obSm+Lu81
6xIrxrlhzl475VEZVc82xaqwVfveGRNIKOkYK5o4ApyyYYUV8S0acF0NJLRlIjbfnSAhbbav2KKZ
Dv+/XFdSoFItoT0RlYJwVmEF7jq+J2tczRLmCMPkmD8L8Q75NxufJWKBAfLQ+6NCDcOBUj4Je36g
Z9ra3Dq5hjbihuqxxwSltB/jnByddD9VKB1h4Ud5irXCARqaNsk4raUIjwqsQTXGBysud3po4ZEZ
rVVX6rqP/2eZWhVTJ3VXBUwNolI+1Ym6JL+XPwG+kwhiuGhWbTYcwybwQuSVYp7g8ufYN4Tjp8UA
Q9dU2ns5u7ZktELEq/LcOLXXuZyoGzY4MLje6sBtA9sAbNxqfhoypD0ZwysHb6c9i2lrBnxpHjZL
iv37WRLfArV+T4FdhleeD9O9wHOLZuvSMgfiocxt1JjrbK/G4q6lktAqhgZmux5EcOX9ylXi9JTv
AkjeGBOvNjvekrQETHRLUKm4VHzNEK0XhQ1/YC3PdmkzkEXHkDeO/ZrOPYz8Cr2mGoadU9r3bK0q
/cYqLk1zneTaMHwzMvYlE2LNeGyrghI6pBFYFmlgLKoKS1qxUlFdDTF66S19iW7FyE/x2GEcf8bS
tnXVfB1qib6etflztO8HarNyPrvKVzY+I4fTot8coSzFIZjXErMXFPEKuTadLLhNsasgH0SzUaX2
0TclkHG2GxnE6PlO9F+hMYOfR5+OnjILV7j7XHLBntoiOoyEgLPJTXzImWYtMOa9iYI/U0t04wm/
C1OUaTlxkU8nhRe7Vy2sCNoi6sYXLEOt+xUZP5q9mZvmnFknlExk4gm/sVIdZZ37Bo782KoP6Xyu
zXTNstRljXZkZJc6f3Xip6nmHsRrLvbpAMteg4sbx5psqqQWDClvesWqcLBORX56oxDRZy2KVii0
ZnYOtfJjEJmb4hu2a2wwN0ipi0q8+WKJg0iSS9e0G/YMeVkkl0i8E6sGdRy3K+Bn3RZe2Pd+MR9N
O+cfRpELEEQi7lalYrQIiIolMU83U3mX6Xc69Y26bucdmbEM9hczOUjOiKF1froJX+GyKLc4dCOm
ktaWgZFprtv+VHVexpgrvJrhssopsqGzze/qtlSKwYhIHhXoDjgJSCV5B0y+SIwPQf+MmgBfpfQI
rzUOXeXYSVAU9sYmwHguTblu8B2hDkQnFE3F4nqFrKiCzIuafDVMw13ZIG4com7fTK+T6ce25enJ
vo0vzXiwAUb16FSqCo+mTF7LzNw6QvDX+3TLc63kO9tB5a1dqEyskcoHZceWtpxxH0Zt5kjLJpX+
3Ipd4brs08O4RYtbtOjao/Wkmj9WlsN12bsonB/j6t3VugzfClaHatB83Kn+pLfgD8laiQFkxT68
faLugzadbx5eiuk01r/ODJZ5Wz6qfXcXIcd0DsHR9V7pQ2xiylLW4UMY356K6GK50a7iL60H2grV
xTPqbtsaB6FOFomolLBx2LAmL9mobXPEbExx9yDC4gWjBgAAgsCK/WXLWN8GCUHJvQVUMs25P/Uf
lmUwLuoYD4Tlmlws5qk1nf/QkVTueLo7bTV1mvxqMInkzO+KOCWZRVKF5X3LdMXuw3EViJYlZRVt
bzV267lgAJHUuDuZPHVj8xjVBW97E6qshrPIWDFbXT+HimY/3nL7VN+mv/fD3uq2rsbgIHSZJZgu
3KYYwUSxQGFJUabnaj6BdibaS1IX3tyQVAAPX6E9vzpc7WN4rRCBLIwTbr0K4vrdbM+1jVliwg82
jNl33mB2npqAGrWD7NeqJ4ddvXXWUX4N7ac09Lu60nbilgVRZueS7CK7ENGm6C81g2M0tVlLFiFD
MIFw7Ghci1hmRstaVfYXy43IOYrHbTB8h1iUXUkDJ4OL21Mm5WIqT3kNpIa/vqfzZHGrhbdv0E7B
rXsskUIM9TXVrBeij5Si22Zp/GqE+HHzbLp32CVwZWq6ofRsTWZe/XlIAZ80XA3Lhnet7u4FcT1g
+5H8nNqtHilLVV8Kp9uirqxLgp7KNLtK8rKom2ZQNbIFKdHZzADdN5lvYXLKMj8Ez4YKjSbohukc
kWq+oM4mPwD0VyrOOZtnzxgCL26Wsmk+9bZc8y75fSP3HZ2TkSiehfropEjXVbDWmQzJ8WpOFGb2
VTB19Ztgmj0nSymxScdSsv4nuz1w0Yq1ZWvDvgPYqYLrYLLNUFTr8lZeMHWryjcsv92wEhFuNvZT
2czI+axYDyp9BUQkClRq8owK56TC8MX0F1pCmLON/ziox5FSAssb/kUZpf6c59zjc3N0BuXmibww
3Snih6paYbzFi3+OEEMnurdHeFHyA1Q+9Rjq+MYYMqzC7EF0y2C618hkUba8llhaS3dVK29DC1gT
rzrLG+s3uO+QxbjqfRPs5PAwads+2CSh4o/ROYjvUthT1x/1a1qtpuErz5Zu/h6hyttvkYU49dSi
okavkrNieFLTpcMSquGgM+BUcuJpcvrZuaG/z85jxsRcaDfIM7oLHQqbU8Kh4fYX2/Lz8aj3T7l5
Fb19UkLrreTuTMWRGthX+yPSZKN2j5Xcde6zQbFcMgdP+6BYNq4dnEQ3eHrDlxbh8eh0TGA0KxWr
SYbOObkVYYcNlH2ROubeuJlqq0oQ+Yks7tVknGdaQyXaHF0LtGeOOaLmjBljZpzaGhrLKKZNpwiU
qKLZBU7BsdBN+roHwPIqbFda9lypn2k8rSu8JFPJett6ngnA6SP+IWs/GcFWi+ttXVabVMEtlSpr
DROAIBEmu5O3fTDjUs5fUngiiE9q0bqMmO1dqal0Hhr0NFPNrYvo3zDWK4dXmbABPtcpYGy0DW1t
uM61L6jiwYH3tUVBNGHHq7I3cufupEoTXeAJjuWld3KO32ktyMgZs3Vrnwz9pBtbwUgIBVJ17lJa
9WY6CEtbWFVV70xHBn4srRe0CQJHkLlrSYQUwqLkG+818zPUxSbG45XMKNoJBD4qh+wNXnFjYet4
sgjIUuOPTEC9SqSZSTfXjG9Lk6JWzLvaSA6Z0VwjE+RXSR+VMNoHsBmWEh6tJjIWosSE1sYbV8iN
PmOIIGFtLCafqI0eATC/kP2zMOqnMsbPMCwL5S7oiIyeMssrb/ajBJX40vGo9hyuxs2pbCccdFVl
Q3fbhsHnbO+ZbiPNF4uAblHqI2aBqMkWXaW+KFXwqsTIwihTtk3agbS+bC7rOl1qgPlusx2jlR1R
rsjpJ4zjfe5CsGNUoIKyCoZ0043szNed2y0dMDap5cvAvsgwOrSwOZbKlOJWn6c4cHPb3Wk1oU4P
ukOMnAMLlDDYRVlrKz/GE8/ybwt3YaM8hXrtuygDbSoBNi4hvxFYd2xV/jyj7ebTV+WCgShIMoS+
9BOGKJHdOUwNawDTLgIpggpcGOiBWZovG7O6D4r8ZKfyzN7k7ZiJc9kd4oFQpa77BqSJlY1QTmFi
+URuvGiB3AeZrXqJxJxAlY8M6S6YYR2SAMYpHgGK/zuOSrvlJP4mDND8JfAuCfM5c9wBu81C9T7m
ZwzPi1tk4mVY4Bn8S2TiH+Kof12uWyZxb6m6BcFnrqTyULb3bfD0lw9wSy38zQf4dcNuZUp1Sg1d
26vqUN4AUb0+TLqMQREt1CFtKqvXLhmwxlq1RUUv0Vy/u1AgK5mzhD74y+/xh1Qv45dU9aTV87p3
oXPm8XiLz03xsyMBrmYfvgufkr6sUo9F42iegXKImTeof/nRzp/+BLdf6V+rX+rWsGfb4WYYTYJ1
ye6yw0DFkDcumeVBS18T1nOi3WCvzbp03xvbQdva3fvYEnTQ8IAp1bp18SriBonalyrVl7HifnGL
NXLD+8tgLuevaS8qZg9mc9GtydMnKjWXD1Xdy+k55xhu3o1K20TwH6qLyTwO7Xc5PHKHYn7CkukJ
HGZBObJ6otvElrJLzQa8nuT3uaOixTjPg23gxc8WdvjARhKnJuGs4s1+V3tslfmm6uqNlrS7XCqw
SCZLWqkKv1L6A73a6fxnY4rzzkDF/e+v9A/bMs1fl6gOMmv6UFbGXg6NAgmetoFBomWuvEaFiqM8
YvLwNejQImbv0Gbausqs1SKGx2xTDIaOOX7WSXob3qfl1ib1kYyevMn37QCWWyV6fRkdKha9CJqH
wbVjFPhBY4bnAmZhRYoQBNMZf2knmuAvL/w/z+Pv3pfbO/qvh6Uvk7TIcnVmu6S8O/nZLjgX62jx
4T81m6RdqGt4GXXxrHj4BQGAF7thce18sWDi7oXrn9D7xFh1UAG8l3/7M//p1fkla1AKRW8UJzTu
Qr3fELylAq4o1Qu5+S+1oy9K12DmGi6ZR96UPVBdUNgoHrBdGTQbZFIiyaQtJeeuQ4Prqac3FSn+
H3HzHNFwZMS0WudKnl0t3Tjg611IlPyEdDaQyqpa+hF29zx8quVjau3HH2u6/QCHFLJ5k+X3sfGk
EP1YLkF0wpMqieK6MQ9HfRC4tp57oMPc3mHiNbslDOeF/dNL58qofZaPk7VSyfxIyEA9KFRpne9Q
1yKr857swtdWA3OHccJxuZxNjOSrfGCOvyZ18f7mEWX4/DM4ADz4KT3W1agH45NcvfI8dO8Glw0X
Mk98luxTVKy5PCEkjyXhBcoOyrQW42Igma1fBARc5Qx1GJUNT84zmrRl3BnczRTBXb9Bj8HF1wxb
mzCkLjneoscy42EkIRg2Tv9qSt5sGvsARoJlajMQyPBhmUDWsltF2XzEd8m1KaW+UFWbtzc8p3WI
0cl8SnXzHMWHsAD0cU8ZTCUpCzFzr2bZTttGN4FTr0I/dsE3G3ra8WSM1dKqPuZ8j08K+f2pxlhm
s62k5NQhHQqrj8Z4Tr8mnBNada3NqCNOXFz1sj/XXf6hJ47v0shp1DFZTuNK+B6BF9M+sVyP9iiq
lyPxB3TQlKULEX/oAfvRx3IlEY7ZfF2Gmyx4b9RjTnfALKI0BYG85HnpRLTAam2SlKPUOHIxz0gO
Bjxxzm+VDGuQWVjDOSacpaTyNdj8ZjxPOBywocXNYz3tunyvg03UANyAgVWMlz2KuRSs7keQRBeo
eDjNwbP0H3tmxMH2P4wZznjuzEOWXYi20cKta5P7Ey2pfwf2uzeY6xLsfuFro0cvQsqnJN/kqueW
j0l7KXPd1/rwXqGYzfoeHzf7zXLhyQ67TGPI9VgkC4juEq6zy4rrf7/Pxh9C//85Tv91wnSaHscq
+WoHu7PJHHKoK4tVQXQUMLjHimOGjIyi1PJNgeCxRHGYIpIKplNoRLeZE9pUE33nXXYt02ltgl1l
CPySjVqCvUgh7Exdd5uhZiSF22aoSwYQBFQ5Ebue7b+s4P19qrRh/1IVtUqdh04Ucc79mEvlaGPS
KA8A4X9ZBnQ72P73GWxYtx/7r7+QCfkWaoys+eQ6RMZH2vytGvp9OWf8muQeuE1hp02RHix9URxp
Ouj9SCHoKOV/pgeTZsPyg+fwL5uf/vBnsn6peZSCZMFo4nMktDVP9YNyjzp0y0wt/o8/4JfKZhT1
kJtkbhygj2ZYvaP9qj/AxM/v1l8ykv9QABvWL/dhUimaMGJ+RPg+fuafyY/501yUezqaVluLz/ag
/e0n3WJlf/et/3LNZVrs6Aak+WH4YTsb9xxSIvzyvW4SDe7VO/nd/SUw+E/19i+h6B2prikbofS7
IGHIHSlcopzbkEEFYYH//ZaL3z/D5j/p6P96hnP1VqSkyniHTIRbiSDAmoA40Fjiaq0wXojGxKWc
rqBdDjkMR5ncKdFnQDq6EszgZKOf9ccZUln5Tirm4FGyDRvEp1pZiXwnE05Zjel0CQPfMHXMet/K
XN8A3o1uboMqXwdIkPSB5PwljbiX6aemXWXc+8ztPO7UWjs0xJUZDcPaJHrt8mMBQk6eh5tyZWhv
NXs6u3HlKk+l/NQS9VLPSI9x5vcSRlAjDdqNkQyUjl16T5V56dn43WZHgI+xZBHD+FZGRKezk6FD
vpncneLCGlFx3w355zg/6jWykcyO9YiJhk4UpTZGNIvS0vH++yv4Z03R/36gMAP+z2OEu7gX7lRi
CCDLC5Mjub9K/x41TElg3XtsEDa8iKTdn1PtopgnHsF1Re4wFNUg6wWI5GjgW0+YmKfBYaicH8XE
HZO1Nyvfe8mzozKUZArUs6xDXrCtEK+zl9hhcOYlHfi7XXu4ACqHXpg6JNlqTYPYfxiUXZseFLHr
s51ra8B5Dym8RgpamTaXctpMcXPukRNSF6G37Np1iuy3sKS8WJH7WQSWV4ivJtgHwKIq5rCsvaIo
Lst2vCTj8GEE/cYcJ88gfWVMCZvXw6M5v4351mgPzjz/pVjW/tRZ/XIPqC0jF8tuEJHatVSIMMR1
/aKY4aMZYlXaBRmJwsQd9H/pOH5/npr67T//9zuV58MEPKPu27C0r06dNCeUSAwjWVG45OznOSEx
qeOD1yUE5AnHOv/3o/SnCHb9l6R4VZlVjqbJ2CtNjYo7B/kqmeyr0lEY5lCBuTOGWCVPltoyA/3O
KnXZKw0878DYpGPKXTA8ddVI/O14+VMR8cuxPJpuoOqJW5AwNaCFAe546nvwTqx1jNZA1oowsBiK
jWUwnfJhL0uA8G/rWl6i/n14VOgFEA0/hiPfHqlA63mvwETxxgOwU1Gw24Q0ng+7Jttj48TvDEVJ
sdUX7nP7k6R3UOx83O+UDfBMb7jRnmt2hVAKfFI7KmAd08L+hltSmmWya0gqwELN0rs1qHqbk8S2
qN5wTtfqIjsThinMZdJcSEOZZQiIuGdmn/9lYcE/i6J+cwbov1wq+qRVxUx61B2p8Ctjk+zQQe5A
NxeSddXK4kGwa8z8f9Sd2XLcSJZgf6Ut35GN1QFv66qHWLkFSYlkanmBURSFzbE71q+fA1XWlBSp
YEzV25ilpZlEMRBwwLfr956zFldIW9fxTpJ1uTKQnVU7gfdJsK/LNuGKleUFgbzltzb5mirLDTyW
tUso6NnZUkW3V2vKGe+om7hVexa7N+CVycbdc/p4qfbdRXcdb4MdtVtn+t3JJeTRBCaCKGxEyV2h
bV5T47+39+Y7al8BTKMXHzZwmrbikmZejSt3Axx1/frpKdpkO9Yh15SV12cmUmtZyfyqeZe5/Ice
mcxdNjJ82xjiOObcUK6yXppIrEjPXUMSWCW7+OlMH/z1+sC1j4bzhghAli3XCg/GQ3GJB+F+eoHo
vS62/2Egzj4az6Qm86SxJ/8mlGSl19ltYJP+V4yZfebJndjKf0ft/9Be2uzrYMwG/8YyllrLDrVO
nZYA2Y2dVPVZx8yJ0eG73eeHyxSObOC7zwQxOF6thm7jTk9MP+Q5+LtBoElorwOW1fLcaufEwPz9
9fjhel059HWoyLLvO5j1oDCN+ion0gvFDlrLsKlsFCfFmRfhxOrt+xj9w8UcjnJdpTiiIza0n81n
h8Jyca7pTizbrKNxNXJFNWWug50n8t/1NTWA0BjffoFPhZaso7HI9/OgFHFHCLQpQSRlDUf4WSyF
XlOwAVd7FLO3NX3qcyvSee6skaPlxINqhS0g3uZezOIRgSxUbQdIQVdrIheljFbjbHYkJNtQSCay
L5HjwGI3jeRatLZ5qYLYvO5AVGxGTb1MT+k4dKsi+OTaQCFR+4ZktSWz9G+C3AIoGoYwt5Qpv3ZQ
bdeqGqkVUG4JKAH23dstcWLdQJrgz8NGIYbQ61wrP0zvUrIhEQG85tXO5hRhSetfk3rFyfXb1/r1
24I46OdL+WFcdYXBpco0ti6DotmRu+tsxiWV9e0rnOrTR4Mxh8fNTHommowWghBockbENRCGle2d
mcVObMJc66i9ksYT1CVxidjJkn1DgiEw89jb9j75ep7lm9th9NuD3VfhXRI33ZXKKcyDS5tSEVbN
m5Rh+szW/9ft6X5/pD/0vnjKOa33xchbWLNMTa4C8sCmpD7zuE415tEIbAhHpOYYTTdGfUACYY+7
QAK8OWcX+fV0ZR4tINs+dMvRwWeQqIZAOwjb9tDb5vY/ehHM40WiTnJVk8p7IwLAN64pP7dQXe12
+KL69FzXOTG0m0cxBSpk49meTS4yse7vUhLd87K/SnOXAFF8Hcj5bnYmfwWofWO75NC8fW8nxkVz
eV4/PPYaIE5dh/ZIwd5Tl38q0zMRjKVtfrGAMI/G28DnwLip+dzIusqKhfxHIrlFYWi8FfPmP/vu
R+OuSHRXF+Xy3Q2O04NdkhVnuv6pVjnq+g34DL/J+eQF7aazh8E8I8A60Q3Mow7foTzNQ8Pig9UG
KvJkbUiGBvT3doOc6MPm0ZjYtEMUGTaf7vnxCkNHaMOyPxO7O/VAjzoweURjlC7fXFKWalLctBTS
F+8Dd02e59tf/9eN48ijXhznYTT3iuwb16Y23eGkW0CHeGGj/fbn/3o148ijfpwUwxxB6S0Pgmz2
yJzDleX79qXbQwBE3xfwojL2SkUCQGmDKn37qr9eSpM08XMPixW5YbNblIcu6b6UmeMRp3fyfaYg
QJRZR1kG2N+3L3VC0OnIo94suq6kOGhOD5QKZbfm05xTPb023o1PzupcEPfUUzrq2VWSBBWi1PSg
nZItR1EnYG7r4Evqk65aUeB/ThL86zfOkUfdW42JtJywhRRL3j2lQCr5wx+vjYm6ufZjH1dngg+/
7uuOPOrrdW4o1yUl9dCbQfJU8+CvQ1mGF28/kl93SUcedfg4SiMZVU16cKNdnzym/Z1ZnemRpz76
qLdz2K2N0FXpwQAjmvsjSN9t3ZyZUU/1laPuPvisT62eVsn/AOReUPQFjM2CerieYcmeG2dPXCU4
6vGek/ZkkC5tz6Fbv2++ciKTIpQIVyMckNe3H8GpXhEc9fspsHQ/Ka6SguFqNmmPtQHAw4pivc64
CqluqM+MYKfu56ivZ4nOMCdzJXKPSd4njkqBb9BuwdI3WCTO3NCJBx8c9XKJGDfMStCTk/zQq09K
tRA6Xt5urFOfvfz9D+sBnXsyHJM8h65w31OQC7o71smZ5jnRo7/H1H/4cGrEWscm8/3gHuDId9TA
EQC/N+utW54ZAU905uCoM7u66/u+4Aqd/gNUGiWEZ776qXY56g9TUQVVPBhUVcwj8N+XlqJSfWYE
OvHW+Ee9oDCaISUlJzuk9gZIhgm2At7cUsuwqYHwnXMAn2gb/6gbuKqaisCfs0MJ1M2w7xx1+fY7
c2JG8I/eenLP3EYkXUYhYs7rQuDRdzkUIMPUK+w/3r7Gia2S4x+99I5FBCdIk+wwRCmscVH0051l
FB3JwQxHVkx0co4WzrMs0y2pesNWzoVzwYrlS6YD48KK+uHM2HiqIY/6iPTCuCtEpQ7teGe4N0iQ
zrxkp/bP/nLFHzpIG08qqFWuDhWcCcm5AaUDVNevupfwY0uRLeayc+knp27iqKdUs9XFQV6rQ0pW
eu3/odszI8ipt8H++R46q5jnWMjsEMzG3oUh0xArT7AA+Ofm1OW9+uvewvmeD/ZDK3XKbYyq4Aqd
gVJAA2e5D41vugHH6qSbt9+3U3dx3N+jhJQkj5PwlPrszn3IQhIYyL0o53Pe9hMP4Htk+4e7yEQ5
CWuMOS6y8z9Uq0kxNj69/eVPNJA46ulx6hiymTN1mF/6R+tL9S38SL3s25996msfdXbt6F5RBK4O
ehIekDj7Q+MaZ2IQp773UR/XMGT+kX7QkX6AM/IPsYvfvf21T330UZ8dTfIU6zSiZ+G84NiSjEjb
BWUzpwInHHjkUMn/sIWWlvvhwfpVLrpI00KU52D06iBKvH0PJ6ZPcdRlixpZG5g83hhNes91sTPv
ZXFdPZ+bh059/lHPlV3rFUHEO4/003rkjH6xcDeUJK847nz7Fr7HRH/Rd8XRorWvyiQ2lwyTzlvl
t+1zdW+8Z8JwPjvr6FNwsQ635BC/fa0Tb6p31FypYQozCM3sYBQkqflb6RhnPvnUXXhHLRUPoT2p
ZSqNDQg4ZYSprfXY1UGWIwuyNandTnBTFDmB34HauY2h/WobiLa71W3p7kulyysGynD79q2eeHLe
Uau6oi21U1nZocYjS37ax+jJW5LHVtQZvH2FU4to72hAbM2BynVkhofihVpvsg1VsFIf7Bf/XfiR
LcHbVznxyI794LIufROlgjr4MWFWothl05y5gVMffTwmVuZAzjvf3yTInvsoTdPwzLc+sTZ0j4ZE
M3emhvof+s3Ma1YYVPY7fTVCihzqzdsNc+oSRyNjafrgIeY+O/TQvKiTB+khiOif24ed+vjl738Y
svKumPDpsu7Ic47HrqdkP8Rngi4nBl53eR4/frTpaJSSfPTwDmQ3Qp1mMz7nD283y6kFk3vUx8c6
8YxgINUGZ+P42N+T87LYoO/05/au/9x+OXOZ5SX/xajlHvV3VSfgLzJuAr8b7phpcUeswJhZ+4TD
MKTNzpm39ERHdo868piEMkzIWz2QewCDy9PABvdDuEpeqnMT+KmefFz6sMirXWh3rA5i9LYIV6j4
Yajf+s2OdGsY/8G548MTfe64/qHu8hbtMs1WawhTxkXHoP/2Eznxwh5XP6SmNc5hTcC/N0C5oVU2
PpWAst7+8FNf+6g/O4PRzZIK6BsN+c1kBgyt998/+b9fxv+JXsv7f7wy7d//lz+/lGDVkijWR3/8
+2OZ89//Lr/zf//Nz7/x90Py0pRt+U0f/6uffokP/vPCm2f9/NMfqJ5N9PSue22m969tp/T3C/AV
l3/5//rD/3r9/imPU/X6t99eyq6gPO39a5SUxW9//ujy699+ox75h9ZdPv/PH94+5/zeI4IzKkyT
Vj//9dden1v9t9+E+F0EUtiBMC3TJw+AffDwuvzEs393PdO3fGkL6mUcSbcoykbHf/vNtX/3pRTC
J+eTiK67fIu27JYfOd7vli3NQJLc6AqSgn77593/9ID+9cD+i+Ta+zIpdMuX+ann8+mOHziudCwX
LBlxx6Ppow8jp1AevAu7atrd4EKojC1pLeh5bz/UcXfmgODnd+8f1ws8kzsTFnyL4yW8LVpZSCin
2zyriSEhGJs3gRGF5xIWjkaBPy8UWIE0HeCT/vFBjZ3WQWkEdsDR8AikKa27Vu1rN0FoF0FaJGZm
kNUtoB6W4IlEaF2pTDoVxQecuZ3pcD/3Zr6LawmOs2leN/Bo6qNAiOsmge16qDbRF2cXQW1FjyIN
8ExOMwP7D6/fnw/4xwf68wj7/VoBD9KnsNanOOo4GjKCu6iBncltN44Gw3lt3msPIK7uZf7B0k18
XcRzcm/Y/bmN8VEI4x+X5o01uUMHapd7NNumZpx5luglzDRruKF6NH7HHNkcxFAyl8DM5UAosAS4
97Bv72Laea8o4XxsR480TbMSIZz4Mn96u0G+Hzb/a3L782sFJgVTjmOZ9nEag1UVaW+4ntx6ZV3t
giz2Lwpnonp0skGQgHih7gipkdMAyzCge8NKMIprZFliM7khLqW3v89fepxrBZAQXNopkLwLR1N7
gQt28PRSvz9PLGPTrBbkwKYN+bxDPgyXZRTN6sw1/9LrlmvS1xFv0eHN4OjJ6DyfhD1jqCpHRMNK
kVAgCkhWb9/ZX149ETimvwx1pm/7vINHSyJZtoGRYOL246pxbjur1zE4s6wrKIM18pfRyDN52duF
X12UWY5I8+3rs2Y+Gs0YVCTEBl4/6Tq+c5wNkxrUjTdoRHfVaAoHv14Gu3vl+LZp42tou+feDszP
40ymQ43N48nNTKu5kZOsEUi0VflMyqR6VdFSYaPi3ENuZCbdvMPIZcFvSlqQQ6EgckMRkhHbd4Ut
1N2QwsCA7OlOjyrKzfppCrR4Z4O9x+LpRvY3t5CjvjPavDMpiiWd4ymldr1CpDfWBImDops8WBFT
wxbH14oyJSPO2gYYhx1Q0lz3hMjcxrKrNThueZMQjtRbo8vg0AlvBthla+QRaZYkNPEElb8WHrqk
wjadYV/abQxtzShrqONt7QlxVxMy/cMp/QTM37hU6o5tXssvOQxFWLg4bpB3rpvK8ElPjQuEeKWZ
UeDStgASN5Vlw5Gkfs9yv7EJdaeHvgE7cTGbrWrv49qav+VTZZewPfL4pTaj0dg5seeaOMIUR6vB
kJBfjclOWyt6JUc8w6Ttz4Prs/oswnj+nNi6NahM6vBxMZCQXd4Mlf6UuVJqRo2cLdQ4mumnYTZG
d1O65kLztX2H1C1rKVi2IT8GSM/Yrq6Gqo40Si8Gw1VeO4m8NhOn0ehRZErSnyEBuaSzDeZnNszW
3bRgVvO9CHvXuKg824AabnfTQfuDi/2vRe1exRX1bJS9eBSKh5W6UL4jWAVCoCIDu9UQ3h2nRhyJ
CACU/lS2hAnDUvTfmlLGYAMYFsWVmXvl6JMZowAV+VnjfLId9EbctRji+9gzS6SkqsnxFFlhSo5a
3Mfml1k2kk3q0JTFw1QloXXt+a0lD6Vvy8Tf83jGFAQg5bEfOlpv3EeeVtRvmkMbwEstGRvwyCc1
0ZV5wD5ggXpjEOIcx3G9akuwrncZJXM9rOsx5K3TrmZDEKQ+lUalN3Ce1GVuiEzRSLKrTI1QcmBn
LswBZntcGIakHmVse5I8/MCuuPF5kkAPJSVE27KtdLyfPSVI+mwVxtN2dFD9gtaGkdK4afJo+Utt
1DSVw6aTrpdtas+JQI8mUoDPDUS6D+sREw34bU2pH6UKDaahMVMbS6v6FlAXB3lJEXeXDKUG9+LK
GhhKrVwN5mlWz4nTimmPVbpJd/MIZo2ygpj0M9tKUUoLmJArYerpNeV/z1noUG/LEsGyP/K6Cn0z
xUVhXWvkhyX58hJpxTz4s8Jqqtr+c+IUNi947w/Rl7GIMKp76Rhi0LZAhe17tPGfpG9lassqaDT2
cpzjlLBQJXAqulVLfXZUYnmYncEcST2GNrKMY5geqLcOUYY5zrwx84FDt9GPRvuCWlTAfZ5CEpn5
BVrjtNOVgH6/4KWL2kdS1FJAQcJvR6X0VoW07LrIgDVB6gB4Lvog8Ve1GlBjgddAlaUSM/g4R0ly
q+yO6oqqSkzAEXCL+g342ZCCAcCMX1Xo2pdDwtkO05dr3ZRz3HyO08xx9moOkL54jja+GWUfUfzb
TPhZ6iiVetUaTQSAK7KooxxSp79RGesDykv82ryYa6SymySPPJFyLB55lHhPCTyyNQ8NGqXt1dlD
ISLjuc1FcAfoFRmKMVtgjbOytEGLJzLVm6Z0kz8Ca0YYHtrBMpCFWVU+KPBQJBPHYQhkbA40dELL
SifcHUpT0wDV+nFGGOHd2LOzKCW00YcbOC5U8lRJRY2gE1aV2rXkLo77oOhld9O7XjDuDcy+3Upm
sBK2baHUh6JX9rTJp6Zn5xEN/l5NjvHKsCzBpIeRQcJjbDtfZcbyeM1SmcCHlWhMpZHp9ChLZQ0g
rnCdYsswbOnrpIDSedGMM0R88i1a53L287i8omig8TjvshluVv4cu9l+MLzGpza1QJVid7ZhY3eq
ihnBR+nEN06FixvKTVG9nx1Klhdegv+uEZLylwLMVncj2locqmAIYCi4IanlDf97ACnR4QMCTa8h
dBbpN8OrKM+FZogaxa+84JrdfRMczMT1ZwM+Vd1YQBN6pavrEdM1qrhk7KHNVJD8cl2RyNj2EyBW
cyaHv1MdVKyE0Y+0bxVCykwDqJL9UCUOjhjqIFepKLjFLEzlZTGbUFI02VE3JfICIAptmZiYceN2
uvP9qjKvp7D2kg/aUE15U7tkQdyWcxbDJlTSaDYDaTAz7AAE9YV9R73TsGjRGScpfkmsPMMN7wwS
k1ej0x6NihPDl9O524CYCEeKw2nNKPUDall1Z31kptA9JgTpi2tiehWJKcpUerxqhiTuPjqe7VFi
n/WOJqIy2sE+y6z8EvBog5xlqPX0MvmtX9xZIqIGQVcGVQ6uX5cDVZFdYQJDs6qku6tSZYabgdf2
Q1Mx763rwSmg/vuJwpkzpsND08zR9KRjrxgPfVaHxn1hJ+29D8WJ6tTaohazzA3vYDShQhhMpBpb
cpwn0YM0jAgY9JzXN00pMHTbY0PB0NxXKr2iKChqX0J7qPErqzFuPzYVBSSwGt1iuBe1296HPrr7
T52VhB8S11DphYIU225CzjA96rYEhbNOTJf/UILDAFSTmVGyC8DFsTRMxHttjbTz2AFA3pmZFUEJ
w/13NzUS60o7VxHDVyUjzjZqDYXZaib1Ma5C3DGe1TKmhGEIfdFDiwEKnDURRcsiCDFHzyb5uWUv
IZlNfiVf3CTtn8asL8S2NWRwT8+3v8BaiREYGW2MkVlMXyk7nt/JKkVVZYRO85DWMXkbczLXt2ko
/Oo6GtNRvbp9Gb3XUswR5g9F+fnQLfIEs2dC4mw+Nr6ArGDN12W+YhXCnVufhkILEr+TXDcPrReb
h1QElDxpw+XMw2rsRgPo0pDyYlthGFVOFrKgMOP8XWL2C0zB89mbx5H/wYQHb4BmDDDY+U7moRp3
pUd5TGA29aU3Mbdv+8mHWpHmEoBlkzAWkOLekJBNGgTuDz8yMenipzGCTc9QN6A1ZZjBNI44GNdN
mKiLLIVZvImIROC6s8mfYKx34j9UVvB0SWIaHo3OQZdGnVr2zQoiC5HRlANQ6IP5Y9oJaMQeUx7Y
AR2TdMYT4gtFZmo+icRvnstycmABaNv6CO4ZRbAfz/EXtmqVPkQzq7Mei9PgN++kV8Kj6oswQ/BW
j0J/4H1og6+ZSyrmJ9Os7e6StSOojm0T9hEL1RSqU7rJWzf1LsUYygGRgC+96SJRXlw+szQqb4uU
wz5KFh3YlbmrHPkAT07E1w52Cwv2wCRNiq3zIgz3c0AaLgOasr2G3HbW2ZI5sojMV8+uAgU5yg9p
aq1MG1kp+e5x1w+fjTlLKKcfuu7JSOohv5UsVwG22g2U/NxBtxdPI1jhxpiyJ1ypowMmwsGB4kyu
CtYe69dyKwhhxFvfUoKSuUmjSzEt+FoiBN6+8+AK1/zzvKJ+0nBHuM5VE76aHseBSDZbeTPRgBLm
32h2q8bzQQyZRZhfTF6WZnugNnDtujx30Psknr+ZG9f5HDWt8YnJxtXgNUMFJypmG7LOqqT/7Ltp
T9mWtyCkgzaR01KVD4krj0ZmE8ctYsABym/0zhdTG2+KMgWBWAe43KLaILkyKhdUsoQP8a7QZHjt
J5VSVlo6U4/xJ1TMyhkqTgsggNTRpjJr/8XkPYEsXNHLQcVqztRsqUYmqGhGdmQzm331klLeuKEv
w3XReA5SsXLuWFdWiQ3cqWr9dzDus+pikjqAGOdb+oMzRb6/K4cFKexliS/WTs7bVA5JP2+jrrRe
dVlwtl8WJsaVEot5emGD7J/I3dSzeaUNw/1EtM9xL0L68W2sY/+bZ6fcAfDdCTZgKq37zqsWWluW
8H7MbiVuuqDKFl5qlMaXE5ke36x2seK1CH+5bFTLZO+4o/1BS38c8NgYHbKSaZEAzHni38ylhSET
L08ONl06Hbv4wRrEIdEx6PVcByMPIHNbG1KM2VIKGjA89NverSv2THruUagM8WJsMynGGKUNk3Im
Q9QF3+obeDm4+N7yLSPZ2SBDjW3CxthcRTiSPxAKiYOtMXpsYlUZ8UbVTdK7m5D49LOTWgvRe4bW
sNdF13/q0wzPbzH085diTHu54VWFuTpNKZiJurXnYMGvxc5+0iYRQKcpuvbCLuxafc09ERUvpgpG
dSm8xvQuYqBAxkWcChsxccTqeld4sLnvGJ9Ev/b4CzCqOuv/LMH4t6LZJ0PVP4W376rX4kE3r6/6
8Fz9/xDUXs7y/vufYeO/BLWf5i+v2V9D2ssv/SOk7Tu/E0fzhU/U0lyC0ISC/gxpe79LRE6eSaTJ
dKQp7H+FtL3fPf6CwBBBa9OyfH70z5C2/7sVWJ4MBAgxxySI9O/EtJc4078CfkIGPgsuk0st0W0C
e0cRNt0iB4gdhFd5mLBDMXS9H4162Ef+lG2L1rYf2fx29z+00C/irksM9+eLCm6aWD6rfssFl/5z
8Iv0Eemnrg+bpsupBKhhR0EX04Iho7QybLoKXM0hc+yIpYWKW0RtsRqtfysEt9y68GxHEOWzXBu/
0vG3GMahLpWZXrC2u0wAqoU2ZW3RbC/u3/xzbs+PElXu27duie/pvj/fPawD3yb4G5iWZx1H25Nm
MibDa8u9gVDmqfPamwn9yfS+p04e6k7ojO+E7th7haLxviZlRaylZvBd+xbCplWWjtNLo8fB/YzK
yP7AChsDXpLOjnga4yIlex0OVLWxhFc0F7GX2urBy0Rn37B6xERTgzx1qry47WXTJXumczazRifu
iQ7f1m2Giza0zNHelLZXDtdhkum1MXXOhwJuydrDVcIhgCLSxbOr08sil45ap+MQIEuJGLmXqWyZ
DUwdwe5RdvaEuq94zTg7BcVguIiyxeWM1gUpwRC9SmGGYDwdVKgDCDgq2OTenrP7Snb3cog/ZJNG
fqa08Q5BSLi4o/UDEcH6ciLId8cZASxAUZjflJGDIuiLB7gZ4iFylXERVguA1rQWGxIXSf3UJiOx
yPZ+PX3fnt6JeoZUFqPGturmC5vqj4ZySNfIhb2XlWOy7ItYpE6L3JBdOrt/rRD6GVD+ejsHJCPg
NXiOEl/0FFxFOTjLGkLXWsxW8VoFwnsJ+qqC9Tr25vs+cj/kftpsUf5ej17VpbvBEFJsk3pkvC9Y
FV90ir3KoeuK8s718VRPeV/vrdqYXue60u0ldbLuCHuot7CzyipS991otBm+WG3fAQf0vpXKg4Up
VJ1hkRPucDc42sNVEE+ahzIJ9+MYT8Cj4qBL/Svpd4N/FxOPk2udZaiSq7Jgum5Gi5JSpAR5/d5O
5qF58HhQ44XK+uhLJ422P9S13zLFF9K+EoQ2qZmW0HC3mo4WYC2ZyPqbxwEkEwmg/sEYsT6sPU5U
u+sI59gj+fXd+zhLc6j5BhEI0BgdNr4SHP02tk3ZIJ9J8pjvmdrF3o8TWEaQL/z3dhYL58IHZVlc
jj1Si10GsfZFjn73pOYCMWGUG9SnQwQOLApke8/ERt0pFvplikgGLI8l7twhmDCGOm7CvijI49nb
uG4GCpj3eCDd1mqYyVcFu4ldaGe6AWBBTG87xWX1PtNu5W1skRaffYbWxTBUKQOZWZVaezeJMcsI
8vIvVVlY1WOvgfTBGZqYf3OVNegJOo1XtO7hW679hrOIdd8akCrSIBbFbtRpGW2tjnwe/JFZ/DhI
o5DsnQzWlnnOoLJRroioWUmTBXFH5AM9DTUG087hKAG7hqjLdazVgjHNVdBdQYPEVmtS9sJ9UY58
52N+gVTKTgl0Vu4E4TYwU1tvifgjQmkC4U6f0i4W7c3Ql/JpFJmjHvD1SIUT1Q4e6yIcIIsL50F6
5sh2r+hGBbW8zmjjOPHszVA0SfaJDg0MPMpsD1aYU+NYTyYjTldtEwfyIs+c4gB9Bl56lJJLxSCf
tuKhq4xavGS2OaEzy6fRv2J2dJqtS5gtv5am23Is4rOqjfwCP203zbYiZVpaPVpje3ohZF7F11hc
iP6S21rMK848bXQTk24GkoTlvEvVMFw7bRG/98Z88EB5BFh9XCLc8Y6SteJlJtg2bQqTbS0tmcD1
5Ty8e5pSr+E0NrW7h7bIAmhNBLXNSwJCOH9pybS4ptM6Ib5ZImlbIprze3fUA2yS2mNvq4tRlrf2
mC9QLWkPV7WF+WXj2lPzKglzI8LGNonSyvP6veEqb95MDEAvZu922b5PRPU4NZTWfq1sT9x6WV/j
D1G6QU4lnMHf+q7fP9sjmpirJi00Wznw1zUCaNwTmZ8vfoABMNjGUhykrVFt5i++o+S70vLblmAu
8t51xSkozH5/fEbVVOnVBAV8a1DVgGiKo6yV7wfGo2fN9r1RmCNmPDdGxRLkeQwMn0ACEMIJADrK
IoH7bgBX37eyYt/DCf5V32Zes28ioPjv0EmM5cGqsmE+NGFYQlOvojjh3CVBLGaLNrnzp6FQe6P2
Md4XE3H0dSucNCOjLXXd26wBnrLyIJLeZ56q7gxdUn1UVhVJ7ZyhACtH4pDh0B15cTZwDGlqo7SB
xVKFxUGD9sYada6DNTtOzQbjdNlE93pKgGPj6KMWly/ymXEzurMV5qGVkSh15eVmjI9Stx/dcsax
kJP5XUbMX0DNdfERO8pI0ZrU9bXoG6hyXp+Uj2nkVODsKX/dlV1rfyp8WT/XHeEvNoFWbW1nv52b
PUj04L3uoIQv7rN75Zg3tm01t/Chq/6DTG1kUDaHTfEOYHb3lEFAvifq3YFejbS474Yww9gdx4G5
H9w8Lja1aE0XU+9EVYFtTJNiC9xxXpd4U3fLfLosfHph+9cZh5Xhrq4nDgKGCAH03s3GpoWDG85L
GaH66ilmCmQrc17sPUYYSBouiaKXDYkczbUZFG18NSIN4YdovocgszeZqYzgtram8T2RpaS5DoIm
i3dDTwLxzs1c0Nilq8t9OUGdX6d4tptDCZV6hsnXBOG1ZBXYXrZIyFgXuG75tRvN/iZIjWm86EBG
9JvZqr0DM/YgUd13/nOV6bjCUT232B6UNaPM0En4CnzNzK+7pMSEiLcCD6VosLXibJTRwPBgDa8p
QgOI1CbI34se0V63sTsWsKspJgOciSdSy7ki9XqZGF6Lvs5Xfdv1L9r37uLKMq7LLmi2IK6Cz4Rh
IYRaH7TrbKVn6CuzIn0osTvkU5L9PmFmCPcWdkiO5y4s3VrAvWuOFQRBQ3PNVpQp0TQKOC8qrtKb
WbXBc9AtaVlsY7/ZsQyvsiEuLslidi8IIEEF1USoynqoVoahMREWmX4Vfg6qGHTDkyFV9iki2QCZ
GsHN64paX3/tm312Qy6k9VXHeX1lOOQaVLJmpk4whNoyTT4TrzafUq96PzSBzflsxvFkHrJGGKz+
/SyBh1tdsasrdRM6zudyidOqfOlxRsWBbKZbAL/SvkgnGIip23K2mOhoT8T/qm5786KLIn8zCZPl
fq+ni9jUybWvrXRrCCNf+9JItwlE91sV5Hcsg8qNXqxfrhm8b3TGCqAdrD2q33Vgy0NNEADfaXbl
WcU+i6NqN6FH2QSquOhyIuSud+12uHw6d/gYOC5OqWTQqNdBMlIvlKzcvE23ztjIA2dG3Y6Dkv6C
4eFbJ8tsTzToc4uTSEdpeGH68g+zzuVKTOl2tPryLgthA5DFf8W/Ca8mBBeQq7OPZcToTKaRvc8m
arc9zqDidtfK/B0LZKCQhvkuBMrDUYd3EeUtLBKBKQmKc3rFQSCpr5qD+KgihO9NsAf4EmukteIq
LAHKJjlyIosK31iXxoEniINYWOn7eHYogK5tL2a4GoCpUOFKBseASVOBLDJIbcLFahFrq6p7Fu4j
2vp+yNeWrTvWfob3rK14uLbrQjxSpiWesY3HtwTJ/w97Z7YbOZKl6VcpzPUwh0Yat1vf3eUuySWF
pNANEQqFuJNG486nn4/KzOqsqu5p9EUDA8xcZCIRkXLRSaPZOf/5lzdn7p17O85bgBkz3KrKy08E
g91bNhnvjRM+CYdQ97DHsJLubm1O3qsHcKs1AaN0Qe0PJWR5dAp3HxcI9Cunck624THFGrAr6bN5
X8c5oSXxd6tzxWZISbDW1t5ojSVhRb22JTRgArkC4pJmtVc6swmXaC/zmB5FPCbMkmICAAhXgnZL
wgMSS0hc2SUwP3zmIo2ALFsY8UGJ7klpl4OOzzo1kLfXnixuXRcz08YXL1Quk7HKkXlty2J0X1vt
PacD6VsjOVMOLr57MsvGbYfVO8dQhKswy3xqbxDCYo9qkVNi54X9IIuiurF8eZ1m74GZPgl0s+Xe
ukPpvzsDc5KB+Dxymeob1mj35OrsDAnmrMqwPMd4fk9DeiltiSV+phhZwi9eMRLAN7TN3KODMe/W
xt0yJzykQ9hIIuGwMwOxJNVm+JRhOjOcZKD3UsoHw5r2WdKXh4ZMHNzYAQqnqYhf/aEnW8PGldNW
Qf46lZ51S0BgrrY4ccnbOO5CwoE0GQ6FK675ktBuhMSJdiTIQMJJsDUWTbk35sn+CG0iCouEWoqJ
hX/uSiaCRmBmuxDb1bwvsC8LlDrBwDhVZsoKtcPuqsjYOA3x/GQGJICbsC6+jwJk3dVAAMqr4FH3
XrtjFHuSOAbjiGIkpzKz7IMCFtx6sCjW1RDidV5NcfFjVubjRETHU2dz3A0+4EHI7o/HvPukPRE9
9Cks2iLLKXotL9+EZktskJ1UmykLn1NL39SoEnZTkZKTWZUDSWEuw0CAuNb9HllueJnZwG9srFQy
YotzAmuC5FJ0OtmB7u8HHs3aHCri62Lb3Hput6kEKShZbGgOZQbns12KO1hObPVVm2J9bIT7JMiY
nHUyYWQm8BURJJKcxMQ0fYXZcv/DC6L2mkaKoNgEpSTnZbiSOK/eyCmtdyRL39BwJhtnGo2ncE7L
jDCz0nn3vPEaJG3wA67CHNNc4vqd3g6x8uslPAaH+67ujsI1TxUvDwU5Ts1jYJprpiLOi8djvmDr
TJqa15YIHFSHNZbnE8lqR8VOTEa3J9abLBonap/KNMf3D09HuAWLj2wmITpQDcxzmD3oziVopiBN
oKp9BnLAFqse5ODOtnv3UJjAtZNDS1CQ0XETxwwj65FY3o7ywWKgRnhBSOBA3A5nu2IGktVJQ4Cd
+7MD4CRxCRftVuL6au9nle5G4qixy+51sA2DWZ1wQbdOeclybfD1hxBQ1sUImGADPQ89BKvH2OnH
RuFwDPB+L23TtxvSQsKY+fdown94SNo+CkgLhX8gsSt22R0WL1rtEi6iG4uhPUaLGGmuktppyPwO
GS5F6wEOGQFHc5hQPm+H3IoXMg927O9+EHY98QBG7shoM44t8b3SmF3l70wbAJHDvCGkw96lbQSc
/1MMIgruZVN/a4eSoNvEShxg4XTm//Ivg2l20DZNp9cdozgI0as8D5AQ0iclVe+9MoKzCv0j69LS
KQ+j8hq3XUwgtU+BlOgyIe4CApQ97ufZETAnetcufCJ8OuYMM8h2gxboxLSvsVMCaObexFCILnG0
jV38NclOmXe6u0rk1VvUKMzRamlBYmIUsPJz7e8YWJG0jCfQupFRs1ah3geF9ZNDt10H0DEedY0A
nMg+W2xlYhAVK8cBvL0gbzmoPivVqx3WK3jGe/U3Jhjb2Wc2NrjVnUa4ndYYGqW4apLJwRimn1Mc
xCuyd2r2gBV8Rfs7HBi9rUeWZs0EGPJG3R001HemhKIXiyvesHRj5mvhNMWJV1Hvophhf2IXxgXh
Dj1jx6S2GtBI4rLrr9rKhNU0OEa9CVr3BoOgBEpXbfI+wVEldIyTpHXba9I1Nl+nGdWLP6cVcV6t
jmzipkmvCVVN7zQKI70Lyin7LowwJcvPzXa19Kp6q2vccnB4g5+wMS3Beo2gp+QbA8QSr7pIgkhM
dUz/OzONGFcAjtQSIlBwTeIg3juJFfUbNXn2S5zAitpAEYlPFo92w/ANIxZCUWmgh/ybyeBplcR6
PNfN4OK5Pt2OjcyObad/1UQAp+Qurx3d72QBMYhRwzYep/polw2pzdCtoC1V81XOQ3ioGh3dlaFu
vxmxuTZ0Tq2Rz/FtJug6VpSrnwLKXbZqBqs567YXZ8PAbTaBCmOIwNk0bEM7IsUvg18YOy3sjRZm
ecrjPN8HPaUtUiAcIJNuCYbFgNd7MJ3BYWaHgiHC0Oqxtkf3ByN6UrpdQuybnjxLOURiX7pGd2oS
60XZgToK8i2ZH0/fXNKiSaV38TGdiQw00/pqDw3HfDfbZ3PuP5nPkJXZRtWx9Yirx2u1OUo5HdJS
jNdqIIg04VW/i5PaPSZZYO0VFmPwDavKHQ+ebRuXriG/dTMAZNyHg9fCNGRVvADRhFsIuPXBKMpi
HUvT2xgwJRgMeuETtWJ6JFmeRW8Z1X3dWw+uJC01F1lxrQLLo+AJxxNJZgK+YJWQteAWamNEbrFL
7CRae2SFwURb2DoGQVoRCGfsXVxC7BNq7Tk8WVh773NJ9sVWLqlDS+jrOcoaAx/pFCNJUou6tdmk
fL9ea7KbqqGF5tF/Nx1PPc8ZP+KkAYY+3hd5yBkQlBs4chYd9bAO+voRDqheDRNOeEES400YC6FX
7Af4eTJO38sYiU46CLErCHJRbr3TQdu+d6acVgNg7SHtKpoDo5g3zhgODE9l/ZHSYpCAEmFObjrx
vsWG91YKYk66Nsx3RjCz+WdT90LHvhCi4t/pUdMXV0oQPmAeYJTAoUpG/OPhEKpt6KmGYPGF18r1
P4FtjFuHDv+tdQEl1040Pjtlhg1b1hFhZ9Q59mrjyFkYx/XWaIl0EyDR/SD0KYRNEq4DOFfPk1nO
3F2PBKGclDk8WeWekHkiU0P8qFt0A9/ahuYXvy/xYc36M2ookkGLS4dQ8aJ/hGPzMJmRXuPBOm0m
fFEvYTUTXdEaC8OHUqIcSPuMpmiXSDvfpql8ZeBA8sZcuys9UeQLYAHqOE5gPyEDs65661w07XwI
RzKOrbKFqTOX1VFD+d8VEDTvxsh2V7ZP9CdAXfA8Lcw2Tzu/ujEs7+2EZD/PFZQh1No/FUyeXW4b
+rbPR/I3zYbQgJKAC7hB0cFiGnIdwvYVJIoALAN+IlWd40cnuaT6mYz8N2GpgR50+eAglzwiCoJ0
J3D1hf48wDOl7QlpfBSvd+m39UNLMCc2Nl65HROSaJusgAE1t98LS48kRPrxGYzU3+Qqto+M7NW9
2YVkt9UB0aEkpWc7o4B4NnlkhDsoN1dD5ikG8522313LMfaFFlG8qiobV3hUDs0HUNT8M8sc9wQv
jsO74FgQE7TiJm6IvnJd4w5VRH80cgOTHeArQiGGNn4CBih3FpOG9RwrYhR0dy5EUdyAM0IRLeQB
xqF/m8TDRcPPXvvk43qxMR3buhnv0zCJD+UURi/+F99RV34er5HpE2M5oia4wtcqKUhzttNqIgNq
rJtjwT5aj9YjsHW5JvLtG3Ze3i4uuTuDNd5Ondkdsq7e67JkBiGdKzRJVnTszARFAEE1l5hkgvfa
QusAB05AfIGb2WQ71wvSHT9uvoEgQNmcvuibFCHqAMbvHWszNPTaCAq1nqjWSaEBET65VVpGR+eL
CEpC82aGWwP8qaIPCovpR+cEnFnmMmUKHKsgTczdEkP50qcFnTieWF7ekO1uuWQLpOpc2U6+9R0J
8aRxKIQnuwKS/CKjEkVhRDsviCG+Co8Wx6rFmqwS9NyW+W5FSbnD6dP7NdlFw1lcjRtAzfIWlrX1
FMKYPXldSPeU2kkK6ctwrmFD5GZWkjBeg7Stxr6vKOGoBZDH9fqY+byYjooXznI6PZbKUiybWVwr
Z2y3jWdwACcVKSkQZXIuUrbpgzRGP99EyUDX2qbtAd9OODfBwEhrFKCkuSmr+9HIqxfB+bayQJMX
7jV+TUkX29slg2XbCnRGQMzxE/hLt8NDu1kPhh3eJBMtWAO98YU0bO/CQCk4TbllPUyl6TwsiNEV
fMc5WWlTn6YvKjFpHR0p9XaAmCSQ155T7YkAFgjPBaaiB8pVRfYT4w+SOscHK7DeGrfMviPYgZ88
fHGVhb/clkJP4m3+IjLHScmxwhXRrLTO9Nb2en4Rme+iYlEExBWzLn5ObsLsrfd91gftqQ9hHfSt
sQ/02D4IdZXIU2dHxlmovD6lQvbnLCU2NRzzDr/F0tzA8l6SOLE+fWo7r9oHKSE4MIF4f4Bk1lEx
wMHMkGIDD/9O1C5cmCs/ILxgduKvDWOCgFV+EbphL4Ex4Q4Ot4233paqBe+sunmffBHCzS9yeAEa
GK41rfJnN7Y0N2uqabA33/Tbm9H0Zb8rbJVNq3q2DHGDpxuhhgR7Ed/xRT1nnuaSehElRbnthFaP
U9fMhzzoYKhC8t9F2vbSnQuQcjsNZH/bCoXEivOXnWm0a+uuzqCxD9rrN65f2btg1NatZ3WU/5Bp
gNi/uPCEC8fPg6EZDDB7seANp0JvctPrTyR57duwMsxtq8b2l18unHpossC6uEw+6cyijE0XbN2C
RDdIcx9U9WNvJu0qd9EgTPFtusQP9cGD6hhbQirdxHP5lGjvLdA/ZiRgl3aoDz6iCZKdWOGbdpQ3
7I1rkO3s1OJY7Yw9I4UZBJg5794HDwXZS0+DF7qrKA/PU8r02Y0cet7uhi+8cqCObVzkUNqqp11q
TtXOnYd23VUkpBFhuPIquQrS8t4xSmYYmKBPbXwbqWrXjeS9jN1oH/rOehiJE4F2Q/4ZSk5i5TTp
LE36vQgwxs1cjorEIQsGUqIAqzj4YP5RERM7qrodvFf+nn8CBczNKPloQQeTBkrfGAXcYNSLpiUc
tjb6qEePLnCbxuOdaeAg4ROlQgojCXIZXNdB3SZmd9uHHskxXfMZ4GI+00mQKBinV3hRa913R8tJ
L3nv+JvFanPw43WtxuygJ9O7J+L7RuRdvwktBYcqf7d9/86ZLBBK95Y8tBrHf+/TTiEudEu8fQYn
/FpM5kUV48880sNasZMCkrgEfXv7QpHuU/twdn2Y/ziJiiV8h0S1sKTjhbaf3CSLzITOHeJQHntw
47r4EgUxiW61zQijHNTGDut8VwD7RTM86ILtbd1GNh59QO+ZccnK9FrYoC9aU8GGzKNXCQX9OorM
Ym1VpNcVRfPC/TlMfQyb036xg1jFaylr70azheyp+ELOFKZP6TgmF3/QwwsvAi7rokRV1PSs0FmO
zDdadxhJynIWkxwx8irmfsSrPNl39K9oglM5MfUBpkXror50L14mzFtJYQPmK4g/L6oUNkWJPEF0
4Q9DFdZ2wSdWjLjfOtnZn8v+te7MIvsZMoHRp0yh3OCrU4fdxync50vIYGwEWBxcUnLkQGM31JYr
77x8Ik0QZXD8iHgqmCjuOrdAtxSweZ2askqiMzOipFhHTm9+duynq//ZFuaY+FgJHGKUQfl3yyr7
XejUrXr9PzNRrH8U18F/8QMHTNEB+WT2Zv6zKSFiukBXZhwd7DaIr7nM24dB1DRPJu3EuBn90vTI
g++540nXgUHXMAAwfmyD8HvZVTDC7VIahCjnObkQ0nGGB5iKCnnKAI6xQjpKZqfGkTXd9pAriX0M
yqSDiTDWZ5tc8+/lJMGVOruHHYLpudgqnv4fEsL/T0z7H8JBO/iXZ/4v1LS7ptVV/7elVe/U3/7X
37Ztpau2+9uxIcTz46/C7T8+6nfCGlrj33y6SOEskjIoSiyc3wlrQrq/+U4gXddxeFnkooD+U4MN
Yc1xaJBgsslFUQvn6w/CmpS/SZY7U3Y7cL5W2n+FsOb6i//Bv/Gn+BiYalyAZ5qm70vrn5Mi1FSU
eGzn7jftiA8UJCj7gOLWGm71pZrJ5YOZ8RnDUaBk825nUcw7ojTOrQmWm4j+gtey/BhkDX0ea2x8
TFqLbsWqr02DLqqY/JHMb90+hAvxhPbKuTNTcs9zgMCVnItz05OryqyOYO5uirYMtqebbg5/5qZ9
9RQCtKKsX4tYZPQBC3fJjD5IXyaN3gj9FWmEj8UUHemtv4veviolkwPDbkD3sl9MSRbBRWETPZq+
Y+T5FjJwW01+kgIt+0+68hpeSYNuiuBOAHHm7ZWJBDaY0jeQ5Gerjr5ZcfFWRaDMnvKPVmH8iIV3
lF3+2YWQAVJT3hLet7MMWx+ppvXKtpqXSSuM8rQSr0WdvSfCf2omSZgaOhzT4pePDccNHk9m5xlb
u1TkSpTxTdw1aBel5W/CWpOEk/rOOhFzuTdbULsu5upSQdWGBPEZX1d0okX41Lk5paGRuKvS5mbV
Zf7J4WaSM28+m9SVhIk1DQ2/IEou4l+DTD88o1mKZb43ud/qLoQYuA69wd9gs37fzPSGcGPzlVlU
8QdsB+zWk7I7yL4J3wblhK9w5OJdR8T4fd6TQ9rnSm6iytgosdh5jfmw5KbRd+hInoJ21scA9fu6
qcmChuDnrNOE3+/Npnp3nUq8dooVkHgRqOOcq109Myl3zeQDF9Fr4BknMfCloSwVa6OKP0sj/mSm
+gmbgMBWm/jwiTl0tgCbkUdnQ9R4eER4bxySHgsOlkmyboPIPESDevCyslw1SjiHaaYI6XQasGol
Bf3I1+ddgBDY95cWy9wVgjs0nhZx4JE1Pfd+LPc9pPgVKKc+pu2UndjSs11J9u1LDqy3imIWWBQ2
OO0Pz+zj09pr+nhDO3VtZOisotCx95Hp3nIYOreJkvVPss1wePV1uoqUvOKBp7amJ65ZlX7QMjyn
NdeNhmzGY8sYvxUd8UZtyyqKukmvbYpHBm0W3nxGQhwhn0KQ0H2p7WsGCY7xwsBTlDYVaoAjLwnP
4VNYp+/GrB7JUUIcknIPMoV159c9L1WD3kI4V4MiDvI8QxVEKIt66t4cenxy8rNIREVwbalojXmT
GCqRJ1yy2MFCKDZHZy8tEtzTiqXrIM/YGMYQnUEUjkFpsrir8r62veTKcX8LGBeDrqhXY0TcavTo
r+zKOVRt9WhCTzngDf9WN/Mz3Nl8NZnWc9iyTuCwICku/HZD63/OdSl3SQTxUuFFzNdEWqsaeO0i
8ZsnGO4eieVm+ETaT7NJET8A1Trb3NDbRPLdtdldIj8/z4rr9abgqbHUfdWznjjfb+uZ72QO/PY4
pitvBnPG87AdNp4FJ6NykKOpDn+oqtnYjC4Qrlr9OqWNh95kJGv4nOHb1/5XIRtcyTL3tsBA7prA
AYyewvnZwJh8bdJTbFEtNmu3jkkbFDzjOh+DNZwbB+Zh8t5Y8moaDrC0D05fFqWk42NAbyakIiS+
zewEBfHKrnO1LsAN15UWTKKjPrPUClDZhQbM30dVm+Pt55erImDz8Gr9Wgr9CtHTXGHM3yB5q/3N
OJWPnlY1VpmyeciWBwktfgcxzdoaSeFv2FOfafhAMRv/Kew5BUwuZuWV+rWLOSlU+EO68WfhDPpY
5SRIecBb26/PLm0rg3zvHPvOewqzOSJlnuTsbM7epz43N01FMmETVf0KvS85ikOJVnKw92U8PYdJ
+mk1RC3PoSlOQU+quzCq9UCbQWqmk6yrOD+TKnuu8XinJrRvg2a42KhbtrPmWPJl+oap5qvuCuvU
+kyQSCp6Vg0hnqpnIVoOBs/2QHzEunTdQO9KGBM1igejnNZNOutLgAB5l8CjY9hlJfh1+be2sq/9
wHtnRuoxKMq32ki/pTWChChmLVASRhuv49HKsLZXCMqTtTMz0EM9eyuiCAX3XLaPdqa8rdWmKCcN
nqXFcTB2zWteD9lpEOmHEozB66611kNnTOvBtexTDhHqEFmSvCTfF6iXybTsB7iP7Syvg50FeweJ
+RHLhG3UY9Y2NIpnG7pPULQLgq6AwAaD9dK08ecMzXdekBMnexu5rPUU8T+nTvIeTfxoZJXntJ6e
jda97au63qdW7x0Sn8GvLXmgbaRfizkPGGJzJzAG/RVA2NgglziWQf7GOngtRxY1dLqnoAh+hkb8
YfreuLWsmd07wezcnubwIRzL+zybnqNcvYbNRKML4Hmxy7pfOQ2EsMA1fnHSNGhuk0/DNNpdXQDf
5UXxxrznNCkXfXocfRjRcutxFIBdHdMslZaxGsbmFfYsCXYR1yi4zf0UBkfDm55H2jlQiL7CoaKg
i8xotUoR3bhmbDwNRG5utdRcgpN95GP0OY3RjhHGR9axy6gq7g6GyqvDpBjJoQwhCHTgrEOCyZRY
ItKV5kxAL1Ml3k8eLAdWzGoZJEFcAzfJSD+DhLdNGzw7MXAGJvTVNE/Je28bp8LhdQ4K46lz2Mrh
//ir2VluiMvm3KWsfUSa2QLXrLD24J2cfB8Voq5Xg17uYNxXqOwi2nbLrIAmpBNOF90L+SwgQ6E1
ZtN1BhVPG1kl747Nydsa+b2CK7ExTbHWNl89SJkE2Mb4jKwMnwAYEXgwAOlZWfjErOXaJuhqg1lj
x+fwYsy1Z+91PqvbqBUN+etxfEd+znhadsp114zPCTK/H7pn+Acb63Wp75oEHX6SDeU+nQXyemor
MjopahRDto0FzLTzSEomhIJ9loFGuTIoBLcQCc8kYP6opoXr3ldvRYXyjbp53w4tnWcZfSQ4m5cj
21WWsfubMNC3dUTlaIdldXAmV1/MyiM2oNbWNpZBszdsdkji8JAkKpYm89N8lUr2bqPX/e0Ab3wF
B/pqpgQCRpY4Jx5vDYwx/HNJoO6I1O0Hrm8ysQCLXQDwOek5DLDtYi7I7Tbt5F0XbDt5wcE7tg6+
CBM/CSO+WsMra1a5Fz/2htXtJs1CzSSYj7WcL64dfVQqe4sG9G/9UmLHEMQwjUeFypaVbXDMSADx
imETh/4TQhTKaZe8y3EWx0hDfIEHO79D6wVZsyfjPTI5zKSC5tksho5o68fj12aYMFnY4ox0KmKH
qR3hwAyLpjVFzzMUxvYwjFazD0I72yY98XGBkwc7aIiE/0kx3UQl59uysUQDz78momSZFTwxY2cE
uyj364Rk6sQa0fRrTqI0HbmNGWi3Gcft/qtH+29oWP9DvdXyu/7uJ/Z/hzUYWh8XbdF/rKP6o1m9
6cofTZxo2tU//zP59xrW3z/uz4bVXdRSmOlA6JXoiegY/2xYnd/IkDBtC9sMj44Vs58/G1b5G3Ws
bXugLfCWLZcu98+G1f7N5UNQWdnYUcnAsv4rDStt8T81rFZACgN8Y6iJZEnQUfP3f7E/rCvfBSBm
MuP0KeIBQ1IJwB9xnfSddl3xFic0jV2t3pkRBLus9KoNR7d7cS2lfqDynLZtXc47TjDndjLYcr+q
8JJp90XSoK6QsTzD4bC2Oiu7Xadb9vhYU/kU0bTvRzs5zMyit44ZSsDpoTpDyUX5w2RzP1sVrVAD
T62Z3d0gsh+2V07Hokn4LTOfVhAqRWWo4k3VynoDKSg/FB5tBMyIZjNATKYB4Vw2FKJypdgX5iq+
oSb2NwInEm9autOIQqOhyglmhoo+HHDO+fxdTPbVL4tzotOPYk7ekTrbGA8WZ/IPn2XMro0P0M6v
5u9NvhghoHPogvxsmBCRoJonexeHCVJKqzfGisi4KxjvgJAKAJcudZYuhkCIpgFls0/LD0+SCe3J
a435kDjZezyhe23i6jHy+suolgYvoadOejpnAIZl40/fveUkjSPMMP2Y61faTJ9qyptjUiTxnd/O
Lax+zKluQqed9u7UUx5TmHx1tgirKZxGz98vEqmVlqE4j8q97bKaJtcd71X9Zrb8Niagb3lPi4Io
hcNw4C4sf0Sa8Ruz0MdyInBzbtXWwhuJY70swBdTDu/e+PnV3vjC7NelaC/xxN6mi9hjjC9hAMTu
U1fSlrocxXAr3moqih2o5HhqckJhZms0HTpn6GwVE45tj756TSbawjsxOWZ4PFZArTSaMeea7gkR
z9LPBQbIpuUau/wtCLJ4E0QCYbMJU2HpP5KUaPS8bNSbSgO6I0GtWs+2OKNsqg6D78jbaVk6o91c
AgjSq6Dqu/MYdt3ZcyNZ46xPNbNqvMJ6yCmt3gU8iStphK9Mg/dW0vkbJg+Hqk7eFepJerjqMXbb
8VaN5VsT6sdQMksk1vix4WrTmtPULO5Fg13TPIzxrtFGtoUV9e512ccEz2AjZQ4NFVbdyrOb8VRW
EFfkgnEEMYdYERunmOkN9kckwsd837bMPqzKoYYVV8oT+PBFlZHyTRmUZZx0zZQlt5VJa1BZDoln
aMefuySlKA29blyFGedmOuX3lnYO7WhEGzsqH/XEezYF8acziWuPKGY1dDnLLik/HcWwKo/Rs0gL
xQ4eOCWDKjnBjKRra1J4zUExXNIkZiQHkmJEVAp5yq2F8IWOOZbCPgTtUGE0MUVnkujaXR867raN
5svgsGZGh+dpJpQVObYr3ItWnNWYjHeJBcNzbnAxCLIwXyunQeETIERC0UAmvaDZMjM+wLFrfBH8
dEZgR/tZxvUrEzO17iZ30aYDMdRVFH+0VfATKkF9Co3kM/Tl/qvgFR7UMkntFPW1c++xLdqWaR/d
spBE5gInBRE3oPPzZmNF/EY8mSj2aIa4k7DnAvOSg2odKj8zN70kTT52yHwwm/ijT4bLWGSf6KP7
5zyl5rFgesMVo55CoBLByI+L9ZC25b6LLHC/nIRV29KvmR+9a8v84Zs9pCu7TqAQLQVh2GU7AWy1
khnQQyYrC2s8ahjf6dlpS6CNCs46tiyUfmpy6lNnpozfQczuMJ2bD/4Y1q8dnd/WJ0HnXPSlfleV
2636hH4r7LvL17pxkDEsL1sM+4FXCiN3rEsyPR1MwSKjPkkOhk9fJ5OEvkl2v4dQ/D9egjDloAQA
l/5Pi5DHOMkqTEopQv7+n/8Kmv/98/6tCgksk6rB8qTEwusfYHMHnTcsLg9w/R9gc/s3xjAUBkII
51+qEM9E6AjG7WLS56Ao/1OE/ofE+nc32X/fu9TyUYz/E2wupeTzcM9ciKT2ogT/SxUCXxYrgjKZ
vzG+fJGTddJxeU21+IlIsKB5tm8wJoFPYd/QJnlQl6pfvEuPoV89d7ZzEctekzbWuTcuuFk9hHO/
i1q1HsqBzj15ziocwBlcMtEO0wOVzsiBvJywVXTsgulx0tk1GMpneMNH9LdvfuXc0FU9TWyMEMwN
Su7Z3uDNQmdWVb/6DHg+RVe5ctrgCc+Ex8Kot4lrHPqI47/CN4mD1/0Ug3/XtfZ5hBXnC++p8own
KsU7XD94d5IDIqtDR/SHHovvRZG+lxUD2tGuEFpYgBtFVv3S4Hor1fEStoPsgL1ouJ0EdoZJPzFg
zbTuq+mtKhN+Zsy+G3BHVzqFcMdr+B6J8RFtOf2wcPBXaOzNsFj+RXb17A9mzOf6d5I/bRwBUmu1
D0ZjHFJcF4fCe27EGK1jsOYtBok7KcMD5At6G93Yq0EOj1GWQA6frVMwhZ/WUD3ki+eP0efhKgi4
t2PPVA7TvRqxq0mYosM148XEKdTU6xqvmj20mitTCAi9NczUqX7mZ4uV8L3D5KL+naAV5D5bitPy
x770bqlyIOUkoHl+Wtfrwq9/IcwigATy27pHurHCk0+wBVmgWJonMTf1cxrNL4MdbifTuHNz8yZP
MfEo5/rBGMyfTsW2648c7MIS0Lka/YC4Fc5/d2s4T3KYfoH03CdR8r0UGQyepvwVQWpgUrKjfphW
oV/8mgsdbWBcQBWgSIPjTH6TlaOjUk0aHMZ0QhxnwyUY35wuwt7Xu809I1g5tvHZxc0eTRmKcObQ
zdQojhQj2TpTcJAG+UyKkfHGCamO0/oBhO6A9yqJSvVzJhxoTNVzbrbXcO4uk1U+iMoHKqmKZ7z6
HvFWiYCL58ckh3oXVfZmTtp8nU9puJptBNVu3MMDsJzX3td4soWIhzJ+TyzPgQXXKmxKtalT/SsT
PGFt3eBkee0DxLhogT2ILSFPvqv1r97PDjjtbP20uAhs1NHA+9dRLm6Dvd56Tbg1/J6kaN3ue6/e
u7U4Q5iH2dyFd3YagJMSO2uk2GqhXh+d6dMSzb63jINJLW8qC0VA+j1U5ttAM+IP1rkb8istAujU
AJBndMETsoqf8Mt/toFzVG3xdWmD4z+VpvGZxXCp8FRRBjdHDuIsg/h9MqmPbHEz9QW+h4M85WZ2
gDDy0GTjo1kbB2xsD5O/lHsyfkdh8GBa4xuc9s++NO6Gmtbasm7SaX5LK/eI8uVtKItfo7JuBgdo
7i+b/B+b5V99gP83eWeS5Da2bdkRQQZc1J1sEABreiV62YF5IaGua7RyGjm9HEkuuBTxXIoqZc++
2fv2OxGS3J2kk8C9556z99rKn66NzDQZJ7JD4Ov7cW3k5BZBmh3n23ypIfyqfIgVzjRWDvaoDF6H
kdrNNNZEwx8DnJ9x1rvFYKz/4VX8fE5cDpsMSHWbg6muvDM/Pq7QmV0NVVXXMq8iKz01oC9fJvq2
6iUvEOnRTovPcQmYgl5fOfn7grEJ6iLaHZn3/kr+h+//cAeg2rMr//X+f3pOn6dnOg91lP7f//1/
mmT526aent+eqQW2zy9F9vxbO6L5OED//bH/VQuwqeuCfftdZPFDRwL/PEdfc+lHqCZ44d86Ekvb
QWawbn8fu/+L+aKpn1SMkPQPMDPqFozzX6kFfsSvAFC3EeYh8jENdF30I34Cn0x2Uqcil+tbw682
OoK1TDNcBgtuIWN75dCeZOUmLqZ/iIFVfoZevz8xpl2D+wyWM0DxH28zw1ZE1bZqe0v/1qtxL7aa
dosDypOWsYuMGEkaOIdPc39Ch0L+J0rKFVDYepVx2qA22Ax54jZas9dGY73MueN58sKo3Oaiv4lr
2UtxqcBr29H1vBqKFyXTN8gFHARm17AXzkX5Elq4f6vsiHvbY8p1xvh7sgGZIEedvWQsOHZASJrH
jRobj2ZLwxow6hlFoEk/HGKdP8QvoVZuMJ+BKWO8p0XPaqB3u762zkGWevQtHzm+3GqauVOrFqFZ
9Bay0eBKvTbq8aY3OsASfQl0q7YuhtRETzfdLA+JnAMtOS+lkYZdUluXWJxJhhV+uEZg4RL0SMw3
b1bSrDsDduzifxGa2yK+IFA3OcIreJ1wP+3yId/mUvyGhS9eczzTNuZQPtg+tk11fhon6gGMj+Fa
xtAr5h7BhHr7rkTVGO6aKuS2VqNPUfUDnZDEVXwaKaqt4HEycE81+7I03FzLjopFF6tAuBtNXorf
7cOt9yersr2Qtj8KPbjUULjIaD2oPAy6aD9eLlVTITJTpPqWho8rj/ohxLltV5NH4gdSaOxwqjFc
Cli4vREcQjv1tDp3ktS8iNh4OUJ9LltzXU0j+3HUPATpeJciyGiLchNiuhV+68bE74RK7+qRtqXh
cE2bZQOhczdVBPlkRXqRG9VV4Y93Gf7rMORjj42jqtcPMLxcFSF5F4yHKs8daeCwtnw66E28oohd
2iVIS5QOj8pygVuqFwUW9ouwd9JUx6NsuKhzn0wEqEmqL+ab3uml7GlYVCAdsLHlVNxN5SOk1T2p
Lyg/9S0S2WvbyK4yYR7jdCQVerwsq+qzHfgIFiUElNotpJQtGaS3fR2sIf06k59dIYj1xhBkgqjX
zAdOffCqmRrUjOwqwDrOScBJacdXCleI0q7VNCNNvdtzgR4x4P1Dspci/7zRLR8s9G0WP1VoKr3W
Hz/YPqnrLB+M5raW7XNp2OcYpRjEa9TmzDtlOmGDQu8BOnrZkjGLr72sixu/3xQaEnd9vIwn9OxV
fIyYFspFsC5J9RSlOJX4Xoa8vDJ86axNnRul5rGcq12nGliXZlxDynioK8CPy+Cfvl825vgFegdo
tQdy+d5nJWx8HDmqtsm532JzOkQJcymj2PgpLg+ocWodv/jMbofFXiTD8avy4a62YrfsVF4RPLko
84ymc5O2XVNib9BCrgWVPpKAdd/1VOYIQ8blrWf0gi930rtTafcOzUHu4cQzWYWKFuNR2ZwCtb/M
1M6NaTeQ73oQ9cxhoVnHynDKMBwhZZidVmGWX+N368AAFPZFWN1pRn/pDws7/g0QFm1Rzg2juZKt
1xreoyro4dX1vmvKbaMXV/HS3OQ4tStVVn6AqH9/J6tssn+4k5Wlpc52Q3klfmLqUztlhh6VzS3v
NUp4lpRA3wTT4gnMt1U1XdqDjgY3uKb9dFWatifF5QainyuNvI1cHGVePNLW82yNsJ2Q8WVJt5oi
e11rUAUNDa1DcmFlnTsW3X1j5TuhqreVH70ud4ngvuXQuK4h8PiTvTMK66K2/ynq7c9+RygZpkpg
gSCsg1HDx+oNPE1lGnhSbsPYBDXJcw6iQ/2J12zEgPf376jyZ2sjoHFiGkxkeswxfny2XqpVqQTt
dKsVLUySYm2uTFflPG4Gh7bSb1FHUXvrx7ougDEBlOjoHGLwDDk85N7fv5hlkPPDx0vhuvzCFqkd
ukx7Yyk4PrQWVD0JTHXoh1tsmaTpVTsJuS0cTnQhuXHsLYPBAFVGqm1qE2RFWW6HVqeZqK8z7ic5
6XAHGxdxq160zCBZr/dhZx4Lmogjgmn8JIeKFVX0+a6wu5Poiytd2FeRXt9rc3CgaejkkbjNpP7G
aPk1czxgWRdfqEyA61Q91hhU4SO9ZVm16QOoEFN3klPdxX/1pWHXFsZ42cQ8CSVQZuWf6W6jJgom
LJZmhercn+4UvmdV+eUjpJdr9MU1XDrWeSEh2TGOuBAOZcoU8+/f1+WK+bj/0aYRgK2ZXslLd0hZ
rrgPb2up+AyGQt5WQ1K3Nbu4mn4Pi/ufXukLgi2WXeevK/1zlBW1dPzStF9+qON/+8nvdbwwPyFn
5Sxm6ZZlGSYl+ffJotA+LdxGQyMnhF7fsqR9r+Ml65O6LHP4l4Qp6wAaqf6/jxYl+5PG96qyAngQ
N/kvVvI83g/XCMYbNLoqj8h+SjqRbvw0W4wHo9Q1hIkHWdbQ/SD8s9dTgBhzlBiExXiCYDgwoi9j
K8HuqBGWWtThPSBRlV2ha+x1XlgyUhM/RBPbNmc7Ef7XHtCutjINmPtEwqR4QEJ8ow7VcHjVxrW/
J9mQMZFcCyRTdj6f0IN3mIiwnl8Vpjlvtdw0Xo3YJ/pS6sCWwVbzOHunawG8BJ9ct0oJXL8GnTc6
6N1fa9i/zLY6FCy5rRbPIDL8r34BpNcZSpt5SaUW4ANp2fMvU+/7tZdN6nw5TLPxBnDM+vL+Whrf
JIuxVnXUAPLACT4lRega71PpjGMfXRdmJZ1x2sk7qrOER7U6VfP8oBPZqs6CwoVvO5/M1iyOMwgF
xIV1j/anU/jl8C3xixR68KCWTBZldhG3SSQZeCKVKlj4uTrFfdxIjhYnOFfGCuK+icUmTyNxMye1
cQyaNju3GVYOyAT+ozIqI6oRJFKg8ow516+EX84nS0PfY8cKFkIt0PBa6XkH8DZgohDwIVoT1m2j
LMZ9HHXkaPR5Xt0rovAdqRH+uR3NrMVwHMnbqQ7oJsK+i9e+XCU3ej9AS2SEpN35fRZeDYnABY+s
tAOrqI3NfYk//CkuZXMLQo1ojbFvzoriS/c9fpCtCf5il5AaAVzBUneynTFNhc4EPt9Ar2jMT1CW
tbcISpqg5aQ2l6MBD0Ro9qOsyuPFCOqDCg8koZkz58RkjZu1srIrTUa2ayWTvlMIaHzUZCW5GsfO
fxy6BCSGMTHDDTh3uKjVEWv43YbuSQ8aWA8vxii2TnPeFw9j0MoPVRhOt1GQGVcykSKr2uJbtERL
7nr4ECSRQAuwzKU1Rp/UKwZFopjKBPN0y9po6VTvqnjunUmCPo7dqr9l/7mM4rKBpNTnHgAp9Tlc
lDZp6OPJ7xtGOrjW/X1uGyi38C+1Dibf8hE9HgfaVJqw5SkBkYRd8DRb0rB5VzkJQuXWQp0TD60x
EcZqkJxUJrLXIKvQhS0sUmVuI1zSyPFaHSp8ZXT6IUBAummyxjqldogwO8YWN6Sopnqsn58Nv4B6
JDr5is2zvgqxtXpZhEhxERES2xM5qN2nkyqm7Ouibrow2ik8+VQ0b74RMbxOkO00cSxvoyRKTukE
XmxF2MldOsHOh9xpLOZ8GEhOkNY9VVhQd5ULmqzYhkEzwvniNlX8fgydZOgWqFMTqKvCXziSlvBP
TdCYzL41NnxFHU4R3dG9NCoW2sYu+eyTcHUQuj4trfgxOcuhKB6CCWFR2IXius2G5lAbQXKY1DwA
z5+Ut0Xtx2hx/KHdd/Xc7crIxHykys1Jj6Lurg/SxRjbVgMNdW1GJSuqq25Ou2NpzvlNlfTKNkUT
tw1YZ3YZIs31WKrC0eXKeNYZR++NMPBv1alU8OdoiZuX2bD9sOdcfdvLPzYexY9b/PvyzVZlK3D2
TQ1K/1Lmfdzifb1RcqwCB00J0rtCW8abNCLwAVodwsWW4Bcj6AwHLAej9FzpH0phWxtzarsHPY4G
5sBtv4FCKO4TrbpA/8XcUDLEZyA28QMO/uSgUj+v47ycd6Ne5Qcs75xv7Kywv+mWkBL9+YRJM5Yu
6b/qFcugoURFyr1Hy0ujEFx+2Q+/DJBdiky1LA8dg4l7K9dYNSPGpl/Hee6ewuU9rJtqJOfk/d1d
3udpecfz5b0Pl0+hrBtjG0mCT4ZcsRuRogzQxrC+SsZYvhrZlk49fl1qxErBrRjoEXKt5WMXeOR3
YETbvTb1CclDywWCbzTYN8tF0y2XD5ZacR0ul5SyXFzkHCVn+ndccXRWikO3XIbBxAXJAgYtQmmH
k0hwj7XLhVtGoXSaZGIGpBZGYdQu3jy4n8zKE+3NrgQLsyhZEItAuPmoyDAZis6psulkzK0M8APh
QI78t/F3cZOva8ZiOvNx7uggjnadbF7a9F7yQ866z7jHzY30EMpPSXSI52eyP/SAfaXEmnwTqw81
M/a2/IqIWBqfAnZTo1UdFDFOdsrCm7x+zsfbilSUMduJ4jIeX7CdwKW6UJmgkNiSTw8KwpXOVtyA
0JR7u+f0xzGFTRXrb3nM48izpPGZJlsdYHBFXNyaZ2OovTa61JfYn4y9s+tfQvR0voPwdpdk6zB1
c3EwzeYmeCnR23LcTh5U0OzZup8fpfQe17omXyU5IFcoHhn27FdLbKcXk0tmiC47e21Np0lJ0eUS
DQJAxq+itcp7DKPYYz5ihfeYeFyYr04DbV+fyITJ0eqhNN1FGvSBSha3ed5fZD3JKIO+7yv1wNrl
JabpBHniGDmJ3+yD+FJDhB4hZncGd6at7QxNagVDfSG57TDI29IK23vVABFBXiRvnQWrpM8YgIJu
3lCcKJQDOSc7XcCXRCo7zdoFZvB1m9idK08T0cL5+GDr/bFLZ7eh1gLCim6SC92KtJMdKutYz9Y6
pK9We8SovBAC1a/zMDzIuXhNJ9ml6gEOYZOzp56zsfS6Or/F/LIdq+Yw1DLpMMV+KDvdWpX+g9Jt
x7y4SDUQp00kX6qyFqxYbj5XGoZvAfon+4zpZ84PmvYydwAnpwHmX+2kBAgpwDA7xYcJTGgW0Jx6
OurzkO+HSGAoNqGTeiD1YWL5NLD0qt6aVhbJhCerXquFzQUJ21c1KE7fmi7kYtzEQXCMZ/slQbg2
5MwNO8wRxAN1Tow+zgty83OKJ9fyX2JCW8znpliC2J3JelHNs1y7gvazpR6LYd3Hr4VK14aZrYln
Y4oHL49PAo503nKQDb0JjEiTQZ0BEMDULDFrRG/ukBF7VW5S6X5e8nqqyW3huAzx9eISttdyGe1E
/cik20ftnWv3egsDFiexFF808mMgMy21KGazg+l/1kFXjLQaAVJlzR7i16pFIM+O3PeXHXDoSpOd
UoIaoe44QkbqYzhd1fZG3IfQfYPe3OHCXcvRjjSPVTexF3bcJdwpMY2P9n62vdEAZAfbplUuySTw
OsisZv1mBjstPam3k3KFFmVVP8PTJSLrDc3M/IVumKNUTjuWTt4fG1BZ4ioVeG6qC+5AvWm3hY0d
7CCiyx41rUrkDbmClJtbEd9YWXJUAY924+DEKuijSqwW7X89nJIQvJLuUohoYrmtOkeN6rU6wHvw
/GncqW2x6k0UfmI92cq6pvqcq8YDMlSmF5qebeTuazsXfJHAHHhQdO9nBreAclB3D45KiFPeN57V
XkMrcQHTHAMJ+FDcraxqbwUXFOqeiNKXMDjr9ZUdTIdYeahr1DbgIqTsa5ni5E6pe+OdSHOv7Tus
PcmdWoNqAY1VjkA/w+tuQihQ7au3gPC0AC3ioiNUtrl9ocGZSs85pI+s3NZQKRVfWYVWeS/TQkUw
0Ea0bCnJpX47AAVSzaM5PirveTLSbpKtLf0PTwm2QzTAFfqqAQaBT1fKO1LEPBE+VzGCPlyY+j80
WDgc/nFr5ZynmcKyTJTR1k/tHsQDZaAqRXoYC58LKa6H1NUsiwuJ2Amm6gT1TiWjgja/rLUpk1lh
5f6piphCY4Th5KFmp1aWpn3ZRhQXhZ8i0x8U3jyQNPZGei8K0CvlB8xR8w6/ULqW4dUeABdx382S
xWBfKS7BdtXbNm+0fTjIg6t25kJzjqdN3ccsbwRGHUp0Sm4SxNes0XdlFnGNLFVxGHGFtevItA9V
t4Arp/0k35TpgaDIHYwajiAwXdTki1m8FKVXqB5449simd3CzE23Y5PYI7Y45mFCOAqWfR+BHZFW
/VbNpnUvwi3wF4bhc7vJIDQi1evm4UJO6mw9l2fTnlYB/XL5BAjmZJAWgwJFfYjra2mwdln4Dh9e
MbB2FevUZjfBlB043H6BUGKrd6kIGN3TY9bLzks4JdoIyWC9MCyqDslgXog6wBXZr7QGsB6WSmNW
pa2UzjuDCKF1n9+2fDomcjuvnfaWz5iheZsjtmPpatKes7DdFbp/nZu3nHhCx1A8MRsrOHGbLKuB
5NnQ+trDbJmfFZQh6YwrI4TXHJ8LUsLgOT1BJT+o441SfTXmOwJ+HFhUjmxS8tuW/GvDcso8dDR0
NVRcvnQ+/jA+nGW9Tms8HYfYHCgdZhnbSkqjsXuiFppPiZJUmzkfI29ogpIdn0EDrn+w7CUF4Hv9
/Evtq/O/kaH9USf/vzZfiiWnuvlvkEnyrdL+WymbS2e/YGh9fk6+IKjPnj+2uX7/+e9tLlX5ZPGB
2li7yfmjm/V7m2v5CuNqIdOIXLpV1PTf21yq+Ynhjamz5v1uBv/e5Vq+pHIYIN9CptnFA/7KuPpn
dQY8Xl1bGl3kEjNQB3D/47kCTdtcQDQrroPsa6zdjkxhCah1GbAD28s9qN146eh8g5UNWdsh0P3T
Jf9Tg/sPr+CnLhuH/US1a15BBeEwnZFs52xrjHyG07TTGZFaKJS7p8xoiQ4B8CO9/fp1/pdujx8u
4n/nblhuu/802whXkAFN4MOx+g+Yg6tnKY2k1zB6lpqm+3iZY7X4/tPfrnPT/oTkYVE+MIha9Ad8
jt/auXyF77WEgZj8vSv74TpHe8GAw7RN1VD5keWM/tt1Lj5x6bMOmgqXuqn/WhSPYvAkHw7QHGsZ
unKt/SzIsMVUxiUD+21BIOfGN5gF5hJUlQk43JPNZrcahY0QQRoyMLmRshFIkKnIIlhDIhXlrugQ
PCeWFT2bfV3sa3kM7nQNwjKm+4d4aJ7GrmroDpjSAfsAtGHiQHWrxleZMHDRw2xCnlYS6G5JGHoB
TW4IeN+HJGXdhOooKW5hMzAtGuuSlA7iyu02udOTRHtgjqtxIpsiFMy8+BNufhzlHYHhs4pjwy99
pAuShj5c/6zoz/Qba6dXsIKHUeMjtCJAT+AFUJomPjEJKU6kGk/bovRHh/TCalXAesiAsEfNVkcV
8apHuf85RLVKXDvGz+MwGcYTDnWxD5LZ9MrKrFCxsHlOzQTygQSOwM3VNGLW4xdf1FgrtjGutC20
vxoRVU7UA7q8dT0bwdlnDHBnAsHBXgGNWyRJvZdshcoxiNTrimw1ryEZfJ2mSbcPFYoSsGMLx0zm
j4kfNJwGDSJvzNz+bNTWPIAfpi8sqJZWjBGCi2E5g5IF3e983SeEh9Pba8OQyiKaRjcxbVtyhe2x
JheCN5Mml2x4OkF3UJzzd7ZSGp/6Mi9P9CfzKyIPc4hdi80yTYjkDI2k26jEHZ+01hDbMpbjC8Oq
+/suItYW1rB5Y8ShfYmuTzrmQdHfTgV5BnWhL1GJ1XJwytLLuSySC3sEDcdUtSApTuSuUUIb4rzp
+5xiLWhpRRhC4aaj2Ma9uoh3Wxf5BrY9HV+8Zs2KJ8vVjBMwjBGpy7VMiDW4V2tUGdLRum9sa7ob
ejV+CXBW0K7rr1G8SVDFaLFzxLIuTdJUV03c+hu/5eNSRVS6/tR80TM/uei09whE8b0b90vVxL+z
yv7nrp906v56FPb5OQ/+ZNXkZ35fNTUZ/bkM9wUCMvyX31dN6xNCRaxtFmJMjf9/WDWVT5plgGiR
mXO9M4b+tWoqnxCyoZ6n0uCkw1r8S9XBUpz8/6yagL81NtzI3yhifOijTuFE2dIzJdR+kwRL3jIn
IY9wyHwfzZyhS3mEIJFzGOmCCNqrDVePBKX0mEp0qaoprlwpg+NIuOcT00Nl1WOF3ldWmT3Xgd/v
IsmHfa3PrTcSbsZsgV7lCFLdmRV9VFdtQ3MtTvRbo4heK6Id12kgygsWC0gWid0+R+BWT6xxmcOE
O1qXIM2rlVkbw8s0tPK+y2OZ+FtJ3ueVXTh1h5dsgH6zLw2Sxq2qrBcio4BamWlkhsPt5c7UZQWr
uGVcE5HMacgsjLsqIt+ZOVXJ4R0M0zSQv03SFvuF4tdOCViZPtg87iKgQKu+L++l2G4/F6G2SOJx
zZMRPqGXCqcvaL66tV0THztZ+eDkcmo4olmEUUksPLvIF9pD+VWSlRZRelWuZE4MoJk7WE+Fifhc
Q9UzyYnT6UqxDulXn4N0shb5Mi1txQQGxcHpJtX00AvVHNhyZ/NLVEpGNsRAIBhwTwccS/BGPHL2
lMaBeWPhWd4YBZkxuiBoW2oBF+dRM6wTs5Dg6ffNnlHHNjfEgzUmoac04eTgkIE83QJJs30tXcNH
LfY5Vil44nViLuA4a0MT7BxW8cYa6cXh58J1pNWn96GIXgdE3vq9tE2D8Zjxfm9UEzENI7nzjN7H
IKxgtwT1rJQOqNxktRl0FGgDFQx1XAhjsK3QlsEj7ODGDfWRrm+CFhANBBUNvLg2tZ8alRZugYRo
H4wUmdq8hHv4cnnXo9373PdIjsOgM5F4WQZnQBUOvDLTW0uJsXNJiqzvOljDG3MeGk+TjGwLZTu9
f18X/kcvkBo14F+vjUfiQLvnPPrh9KQsP/NtbRQAsX4uDr9VlEL+xBjkXfLK6YnkR8rG7ycn3fiE
/lXDHqhogqJxOfB8ryh1/EBIg7FqcMJ+rzV/xfPDy/qwMpIbiZJ4UQcoGKN5CcpPelsQPimBy2D5
TNMvbTILFJYoOdfEs2QF9DCLjDkNbZP+TKLeEyhY35Fn8ABrQpxTkmWV0GxcMryyQ99gePHmJjNp
hsMUkjzBYgvXMiK88SoP4qk5jGg1SaJojPHuw1t+9ccpmWr+WBibjJL4FWxoMZwq0TosEZofJ0tW
Y6nEpdeAMAfSDLZzUIXdxgLJz/qMXRYOdZJGb5Go7YOZydWXqCQ+0wkqOhDIH6IAww7UU0Il9LkK
sWSUwW2b1RE6QS1TMSx3NNZQWCz8yqC9kQMAESuCGoyImdlEjCxqUBE6DIlJB5JMY6y2jWgpT+Hv
SwvHOuDYOYFmf6A6lvcDuNiI1N9FEopYcBC0MofsTpsiFg27kVPK3xnI6zvg5pVRQ9YTukTyhhum
k+87g0yWCEnULSSneBSE9c2BQa5jPliYPyIGXKGTSapCIpdBl2bZNBgCR3VQXoWE1aeOXSZ5jYO2
t8p1E/gDgfB8yMfRbK1rw0qjAPQ7ei0vVtiTcDcBPoNNbCjN1rADaVh3EBePeVeRaYjdmMgThRRa
opTNtHyzcEbtq9nWD3FtZU4Sx5CcgbvUj0wca41ubkDBJkk4GTAgUyU7zD/nbVV3wSNThfaqD1sV
gzDpfj1qK6u/AA3UKQjU8iF0hcSc2VNSWBnM8HzyDHCsdgETQyW+zNCDQ7NCb/LmtzUZ4Fk4qF+r
pMbi0hfpcF5ImbBH1VB8CUQFmz5M6oiWG319JWxjcVmMuThWcBq1VZYW3AEDrxhWZU0P34zhzOjy
MJ+BE6vDDWbkdl5FDTqT9VjpzaVMvGMLE2eme1movVBdfKH60cLapTiML62CUVeXobqtNf0uL4T1
Gg3+ZDiGRLAF3rkce1ORc31ytiGtxgkDG3+bkcAQ59MLsbDbeT1ekrgDbZ10NQqSGa6HBiafM+1m
xPVERkkdz1+HcuRqtn3SVfHfwqtecyUuB4Gmgx+n9UP4PJSLDxwWmv04GS0931SbZ1xZfVL4XqCU
Q0DGjq59hgy1EXAV0IcmE7k05jgMHbCRlAb4LIfgV2Wo05ITRVO64/qbGnr5iU48HSQkh4N5ETvp
7A/39I7qwaszq7uiJd0sXfQWQW2sWDeKOs4DeUJN/BCnhWnAgBqHJ60CHr4KJYnJXZnXyIT0PDfC
3QTrezEBlpQWVae8dlKIrnEO82mblQVCjWC20q+5PrWnzEyKs7HQc8Ds99wOHPtXKTfxgUnt8JKF
gYE4Uotn9J9Y/pCdPLamZTXbOZywHnI8OxPPwtU3FGX7mpZyae/sDhQC97dEKSHK2IDyJJNa4Zlm
rrxMXdwrG6mprAe76/p2G4YjIyGybQDa2DbDaacJRtNrm4QUiNgPC9NRdH8InI4D2NLTVtRpB21P
hTLNLJxFSpHMr1jplXhHKzV0Me0X0bqTOIh6jd4Ba5fRcE4ol7UCK7fMOX0Fl6RBvWUHWL9qLW1e
hJ4093oeQBdSU9nfQ1Cqkk0mm1K1QuHUckRPA9I32JHEuZUSbubJQHLl5nMwcyEO4ZIhMZjTS+KL
AoHPCFQeJ2lwXahKk3gKz5egcc8V+F0jzGCv15gzkBfMRePOVt3eJyyttpMIvOMreMAk1Ul6aOIx
j6A8HWQzy7wGW+E+4O9Umoaf3EfTQN6HgTcbftRYZcyFuzS4CW2OlQ5AISTTClrenDATolNwdbd+
vNIqGzL8GPngiwpV7cSqNsaGqB4DFsJV4CtasA6zqAIVqJCHtDaSMp4pgHvNZDqrZNHa1tvgIqrn
qt1KQBl4h8zBtI6ZnUS4Dut0eBaiDs+W2miQ/tPEeBOdDbcKK3jfH4HWDdmbESG7DrnHjZU1+4yO
OekwcU1rYc9kLkR0VZrYwL9eihzJ0iAsppKWPD4nVqKcorEtO4eFWXvVAVwylbIIk4TvxJJVgFMi
0cBuxWc7MtrDUKXTbThhOuUib/Lroik4HoeJuBb+2HytrUK8DH0+1hg9IGeuuHsJ7PWbhoZCg5jP
5g5Tuf1bSOu1l7Jwd2xYYXAZZ8R/OAUQJtoTXF1k6/iBcrSImX2eGN6TvkQ5ToqLipbLqaHxTg6y
h/Y20kwghGMzIz9oelOftj4uSLLOBmhLjPD79qkKsb2vpjoGFQ4yIRo9H87Aa4h6ZHTznuhZ5oMN
qmirSrVz5INhAIvV9oiBOloqjsb9cWWoGWBHPUCMtaoGMpIdSbQdOVil3pOHwiXmmgOpS07aRQ2h
KOikk6OoC/tqqNv2PBLU2Lp5O/hXU10pTHBJLxPMTXMyPP+r6uL/buHn3zuo1Ft/UyM/l234nP5J
C4Ef+1YmW/InyjZh6Mhy3/ukVKq/N14B46Cs/S6wpRnwW5msynjjzYW/g6wIC9KiN/qt8Sp/gjVr
UN8uLTWhyvqvtRB+LJS/NV5NfPs/KawbtFlMGStpI6AYOmqzkNcJEcyTaJeXw7Aqx/Ax51SlTcrj
yIRihZAITVm503tSo/wkq5xOLR4VHJlNNj4aRfAwFZ7ZQdoUJIc22iburkWNCrNXsq8+0HXC2B5C
NsNWiXOnt2d3lgmT1tqSnaAhBKxRw4vCD3aEAqwKkLZru7UvOurYlW0mm7RkyBiamODKiT1fmp41
srNYh2hAoi+dyxoSXMdmmX61Y/idRXT0++kpbZVtqWE5npWzaAzbUbF0OYYlbw3OoKy2SIb6mwC2
YtgYryOKlEmOvnR2SHsZgFokxH3cz2Ruykw3rZe0YrdQF5uzP5rM/M3LmJSDpgIxWYafRzoVJOkZ
YLorJCjx4BIJ/FykyjkAr+VOev2lobxKC1858WblYdsg8Lgm27RzrZnhbpEVp8nuM+hjLVzC3FwN
IjQAnvUXMnNw+h8KdVkUvJUWpFd6NC6Ak01VRliVJdrg8yzRWSZNgRQGlcfAmn+jc6Z29HRAs0ky
kzUXNlEXF7aUKDvCjTeSbIa3iT0TVmM/1r4+eD4SH3o4F3kkW95YJrY7o4n2JsLgtoXRboMpGZ1R
bs/m3A5r/FZ9SzOpUDcVMtkNicHjkf0K/kCTbOQeYwqRjv3lHJDoTuABZwb1NRwra0t7AncvcVpb
7Hmqy+boUIZc2VBqnFK0EUIocmCsqcq92ISpX0BR22oJuSAotoyvYcJWHE/2xX/Vgvbn86b/wE6o
yiH7r9cwBDRz9MMStnz/t8VLEvCwMSCySr0f5LWFbf1t9ZJM9RNiDDTMOjOgZVD1r+VL/4S7lg4A
axgT0KXR+fvyJanq0jhl1iTTB8UuBHv9F875dBI+HPPR/OOlXWZayENUxdLsZXX7oLskBiWPRVBD
v9fblONs2Lb1puuYzDD/0eN2/eGd+ZPj+B+fjqYCbDTFEos3QvB7fXy6UjKh4LTE0CsIvLicycqG
8ZX7IImgLMCqef375/vx8L/8eouYlJ4IRHJL099lpx9+PTnKUZSkSwCBJOc3LWO6Mzy+ePMPzyL/
9Dym4OM1aeaoS7/GUH52MfFPiqSEyvVhd7m+3Lrr9Wq1PpzWa9ddnxz+fnL5r+s6qy1/ck+H9W61
43tOJ/66d12+tnX3fM3b80e+e73bXbpbvnrih3d8q+PseLT1ZsVD8vDLt6wLfn53Xl/udjzaiodb
ecuX17u188S38BJWzvIv/Jm/eKuVs3W2PC/fyyNebS55+IPr8lBP/MvOW3kej/jgnla73Xm18xx+
xvM8x3McZ/k2j5/n8ZYHc4784cRvwiu6WZ7+/3F2Xr1xY0EW/kUEmMMryY5KVrAt64WwxzZzzvz1
+1GzwKrZvU1oZmDYM5JcfVPdulWnztntneO3zXH+1s3xYG+ce8flz4x6v8sZvMOn2272t46zPdxt
5w/KZ9vxk0/OT/7WPd96vH/e75/naWKi5p927+5Sezb77PC/ry/ZAj0NX87pilkLYEAaVbUqRtLj
3fbh7bB9YVAb56ezPzrPK5beW63+D9p8bmlxxBrY0+SGvbF1H19/Pfj2g735ce+I9ood5bSd59zO
XOv4sNfrksYLY7bDEr0enp5YZ4f5Zkn2N3fujePcXJ9C6TTyOTe4AJZ5UkPHAwbv3LcXdgvrtGJg
AV07tzAfu49DkgvD60IsPN5sb+YNvb17/5ffH962nI0H9urd29327e6htDk4d29vrKV9u2NjHZ52
h91ut9ntbu17dtjRudmznX/c3r5vx1vbud+z3pw8joXrPN44Nudzc3x0bm7Yfcf9fmU4c0R4bSPM
zvHDaFSx6xA9lB7dV/eFc8OMre3qOTF81cQiKCVGGDMNEzfbtwd/w7HkuD/MB55pe+Kfg73jT/Op
9m1GePy7p1/a/uvu9/u/vf34vLZFtNmhXxvzwuGnjalE6Bk84qVeHrbO3/0htLe77Tzpd1t8nPt8
N7tJFoaF2Nj4QGf+T/dh++K+HJ7u3Ncc37azX29+bfkLGMrDzt69fOmYPhcv8nTYse82R/Z5YW/u
f0b28Zmldl3Zdh/ZEG+W/XVzjyfZuvbe3Tzih453s4O5vrbavNevjXORZY5zYVBIIjzisO/sV3xu
Z/O5f+y29tO/npnh4URvHPdmy4fY4HevfwIQVysfYf76h+01GWM/9vNUv+Le75iFu9mv3T27D65z
czjgrfdvnBacNR6fW2K32ZS41+2WOefq2c+3gPvK4mzf3MPDAw6bffPw5Nv2d3bRljXhltgcOYWv
eO2j/e7LDrvDw+Hpz8G3/zzNf+mvl4e30H6Z7F++fcDZ4YcenvjPP3/Yjfj8vXP/jI/l98f98+Z5
/9fB5e+f7RdukcG2fXvHUf1+e3///f6433w9HPe/nx+5KZxHrgNns3l27Z+3XET7xxv3mSNqb47H
W3z2cc/Uu8zq+zQz8r9MN5crFrlb9nfcy3c3zn5zz1F//8Zvz/zv2Sk8uzePr69sROf3yopcP+/y
Eppj0hwkGFwx3JI3/GLv7u5crjyOvu24x38vOWdlHwC8u7oP6P893QdxZxjIrOEDGCdjfeD8c9Rm
q/PtXdqcIvvXfNfjLjkXB5tvxDtsn+ZbmYVm4fnTEz9wsO8JCLb8af7Zw2F3z+/7ZybNPTqP74EN
07qdb01O1D0n9/AeLuyPRw7kvNW38x582M7uNLD3bCGmH2+9dfHHN/MyuvvXOyIdd//g8jPXF2C+
Hf7vTOrIWc1tURKgZxnGHLCipxPRTWQ5KQ3AUk5C1h2booMaC6Xf61ZOV/l/rdBmbaiEfbK8JKZB
Aq/wTAU8MTpYaEe39NtU2ZC8+cNUugi7Cv++r/7/XqmzUVGYJyMPagw+QB4Ip6OizQ9c5WBWdltZ
UPSb/UD3TCfZ10d1PneI8ZAnoZDI0wXg5KkVqUU2pppbliI1kL+LYZkeGoSsVzbr+dxhhUQMxAfg
QyEnOrVSlQl5NoPGkSFWAwM6OygYqKtr5Blz2C/Qqyn74OX6yE6vyHm9NImKqozUHu8oWVyESVYG
NT21ywoewEw+ikKpuR1sr3dia+orw7tgipcf7xwL2SECzsUkygXEtmkbYyqh6XEuPm2LkBQLBdFk
hRjlwkzO7eT0QTONpLcWMwnNa2YK2dzSCyHbAcZYfQ9HdANVkWI99Gj/rAQzF/bHR3vvveUfLpsR
4uJc77BXZdJU7FNkQBHT7vRwxc6lKaRBHaAwvb68nhdT6KXmRE+rVtpWUkJ/E0VTREdO2E5vit+V
K8YuTaJmAPIExwlYyZy//mFQFpJ/EBpSm/VHNB3aDs3EQNdJ/qjm6OqDqa44qIuDo/yswy9O//07
N8YHe53aemYTguSh+KgicQYyJmxkwCGILK2c50umYAGjz5+SPoH14lKQBE2LqY1BkFXRv9PIaHKg
8yHbVupXKwfsNOR7P2BgBv7P1OKAdZNBKyZsXSgk5g9BYPg7+rPLbwZVjttejUv4btrX62f60m78
aHLhEzvE34c+pqgtBegEqmThtiGkzSvH+aIVSdVNnYc+1EuLvVhbRVBNkKMjPGS1X2K4KSnrZ8oK
1dlFK2x2DjO5a2OJWAfeqZaBRdoXIZ0QYZpc34Zdrq+kLC5tdX3GCwPtgG5i+fytLCOsoOSCQrGy
FN0xoTQ4Jnrq/U2LOnihF6doVg7XxR1oQvVCxKJAtb94cEdCQJe6TtNYQ75sR3fuDwAov+RSNjaf
3wzAPkR5vrlMeWbJ+3iKwbUFfq/hMgJPMJyenndXTYCZXbeyeP3O25ykjgXmGumA+SJZeNwAxso2
0cBKlAoE2HWm0FU6QXpRFIW/y/pcgWxb23n0sO8UrenpausQc5pENVjxIucbBu1sEJSyDJ5yDnpO
x2uFKQ9LeLFQI20S/RHIcFAfAqVN65UVXHDw/TvkGcguAoCnV3sZegy1DypjyGmVQJf9KCZyty3L
QnnJu+rO14XhWNVFjpAA+EeqqzNpLGgT1qCRGutAI2e5EgqdexqQUAChyIPKwEyXREbU9VRT6AZE
xUSzp3zpW6luy03vw6SLVHOBPFqnP9Vtkw4rq38+51gGU0SfnIVAxDI8GmVlSFuJmwI6YNOp8gjB
cIU+0et77OL4PlhZbLERoj/gSjhtnnU0h/mUIPvSQ3GccvFo/cijvnSvW7w4LhaYiQNcC+Hz6V6C
3yJTiChLSjTmrM89qE6n0u593cq582H2wAPPpJpAgGeRyI8nlNK3F9dGA7TIt/SnnAoFcrh1RDkI
5cKG8vr2ur1L88iWnSHFsFefeQQPfukw0biR9KhXC7crTeFG9kTfMc20hhNqtBp38IkCV8a5Zncx
Th2Cv7LMVeQHaUW4ifo8PxRBO91FrVDBGYDyLJ2B0or7uzS5c7QJLwoBPOzfp5M7FGZaohTH5ILS
fYUIbWg3stVF8F9aoFiDTGi+X5/e+W88fWdZc0FCAXtHZG0tY0EoSPoMcn8KldASuzroLVdJIzpn
s+HzYSeh9AxKpJdLhNxxcSJicEhxr6sF0OQ22Yjx1G4RFfp8MD3TqBKQEAjKoqYu1i0ba/pRaKxB
d6nod0qspnYcGY9iGWvANMSV3XnhzJ1Ym3fRhyiw92W9HnS8lRgmngTy2ohRqISsb1zZGXN8slgn
g2YQ6NupilNWWsQvnGOwJcEETUMn1sfAFNLdDCmjWUQzN4Whdy9DDyjHTkkj9Z8/CpY4V6uIr3mQ
K4tBGvFAfbbh9p+ExnpOSk1+oP8PEL2slYe80ifkHANvrfn5ws60yLtwQ1CfZ98s4kLeJJBbSD2h
KJybqFhbsHsg1GiHIli/64fgwlmnufU9up6brN8zsx9W0SzgB1d9oEZCkHc3elu2h1RptGMIRmHf
eAaUP0lZtyvTemFJSXGQdyAQgTL4vcrxwWoVlPLUNFhVWl0GQxSGptuHeX3UcqW9H1QwNJkJxLFE
lmvF9Nm2nS9d1AXoPAPeChb5dNsCTMugD8Wj+BEEIbKYKVtyMd2/chL/b7bjbAWxwvU693uYhFtL
31J5g1L1E3sWfnQJEvYWQBZP3GSvFEZ2e30JL40I70L4adKUB7HO6YhiNVRDrWgKOi6yAbqUVpje
kCZLjJWtcnFMqgJ0BdZDDWDLqZ1wigr4/duCXQkCri5G9UZM2vRQIoS44lsumQLLrYpQxnHRGgtT
AJiyPE9hIdFKesxIe6BbO40/glwcV4LDS5NHLMQRgMfRgvTudFBlagbhIBeFXUGIvqkEYl2ggeXm
00s0XzNcjUwe9FKLZ2ztG0gehPB4JhqdtKIOeK/MU/PzC0RAPefzsAFr9sLKKPmFHNXoEPQaOJQC
R4Vcohk9eqU//bg+oAsLpJClhAeaa4a7ZuGhDDktA8GP6XUvWw+QIfKZsdJFDimRlVrMhQU6sTR/
/YOryPKxRHkgoo9F776ZRqZsYIcuVvbbfDOeXDHopZGenP0ffpcS/6kRqQGKmUPmZUt6Lt6WENk9
p0qfH6BbUic774dhd33+Fg3evElmixK9TAi0zd3kix1OG0uU9CUWVd9iAkspcCFeix3P6mgoDDQv
2GdD52/GULN2mVjKf6HhOdZahuSq0sdP1z/OpUlmIWcJOPKzQCpOx+9nSdqaHjvHgNzAFQohgr45
+/N5I8bM72lovD7JRZwa0cseSuoCSQo6d5CgHPtIbwAaW+DArhu6tJowGJHLgXV5Fqs+NeSpcSYq
I5sTxpnBiQJFR2FMoI+t22cNel/XrV2aOxOkBJzC8INxzE+ttQPdH2mXz2QXmncTd2N5KPCi7n+w
QsJDJQYijly+3BCbqJTRxyNGdVrdwjyZbgZNCVfSsRfGwrTxiMIjslDLmYuzXIitEMDZ2BvBfdJb
qiOFWvDZVBH4n5lcAbfB28Z8L59/ONLm1AmNMO/9OFRg7xoH2S287H8Rqv/vFXye6ZjNzPQJtKvr
vNzmwX4wk+pTrompQYdi64W3wmgqW6lMjsB/IZMUacLotadCEL1NGRjeDfnuow6ofeV+OYuv+BCS
JimUCci2oGN9+iGmUgTX7CcEAnonS5tmCOrsizpoYnertX2vOENvJeGh6oCer2zMC8eA1wBYLBm+
ccKsxTFAuRs6o5Qe5TGNlBgcvT66fRHegtpWUfqjl3TF4KXdMyOkWNJ3RZGFT2tlY0gnES+i0vxh
9zVc1UaKwtH1k3B+9UgsKRkydpCGfsLixibn7A+VwbLqQeg7iWnkhzGbjIPqWcHmuqnzGcSUqRAm
8v6AD2T++ocdhK/UxUpjBvMY2jKX5nFIskSwI19pUdd+B33aeyujm+fo9CYCNjczxKNcBVM8KLkT
k0FcaoMP8yvtIamANlSpfSvbfvpVtkbiSlImz0Jxw00RKPk+reT67fqIz7erpJBAAXoM+IwGtMVF
gMyv6Hc9PHR0bPluohu/k8qAMIwEFRJ0qd2qa1Hl+aaZLfJopZpGllWZv/5hjus+jEJZKmnTEWQe
rWXb7jkqa3zd86ZYTOusv8ENx/7k7llsGhmibcgh4PKqIgHqLGSLw9dyGulWqApP/QIz5hTCJhGQ
MzKSpF67Iy7sWQ2dVp6wEMTgWRerWk2FgcRpB+1i4pVbDYLBxrE8KXjJ60qJVo7hBcdHqYSnMmhx
8ii8CU6nFKb7WKW9moOv11/wi/GL5CF1QP9KIrlqHWjPsUIfGRzttBJsIYPwDOjC6vJrUKEBufLe
ujDz1GPBaJqE1zNo9PTDyAkSH1PZ4+zLgOPatc2vXieez8TBsun9i+9q85tU+sGnrzImgTI6mTPw
mpBWn9oVUyvRyoKdrI1qkjuN7ynTzuokAOfXj8ylteXhBQZV4TkpqfPXP2zgNMsiuD3hnPNpyPra
jZFi0EZqeTdNqLbG7vPGkEviwT5TDKHze2qsoXUmEJoYynky68dCytv7PjMEt6M//OW6qQvOjx44
zFBQNCj2KaemYGLXRiNjXEZkeL+jRhq/mg0t7nGWJHsKmsH36/YuzONMNjNHh1S5zzi2ElUI03bM
8eu5YboC7VJOVflU1PmZzy/ZLHvFlcjQZnnA06GFOgpXdQO5mTWqlW+rA7JhlP0y5SBBXZK51wd2
wafSCMjA8HI0YL2XJz5skGiA19RvUTeXUONz4HxF+EdAl5Zg36zl381YdeKu5K5ZeTldsku6EZN0
xAImWeyVtoF/Es4q7PY0dMDoGKr38kihscrC4Gufw3VidoGwEtxdWEYACoQAxqz9iLjT6dx2Rqem
jeDj6hqyBFCCWih6lbkDSaq+4lou7FBINQAOSOSMYeRY7NBJ6Vuj61NIU+tpoiVqktEY7kyaNmiz
6jNfWEm0XBoaz+q5fEK+mMfi6dDK3vDLwbRg1KhV/UDfLvyYvpY/TSYkitf3zLwDF/cV4qgKtQbE
upnLxT2swlDZ+CMS9aIfwjNJA6wbwRmx/Q9WuHc1WaMaCK/P6YDEtIgRKcGblFFSbkpPNG/QSOo/
nQuTKDqSkTBJ4kIeJZ9aqQNKb/pYYCXRBsMBiZ6MezWirkZnjCmWKy7y0q4gQzW/YwgqUOg4NSdC
hVS1IX5LaJrnrpke0xw+bJ14yjbKqFxZqEvWyPHNECrSxLzrTq0VGT2PSsHhhrrJP2ZhpWxrpEEO
4jAUNxP0Hiuju7Ax8MhkolFwx6a2eE/Ehlz0A00Bdo+mCHVZumM7188lby2KuLDZMTEnxsjRqu88
Nx+vtaFQ6R8POcdD1xmpSyN469J6bIb0IaE4fX0jXphFJpHSJCAF1NJmUp2PxjxUATJ4ljJbtwIt
c/k45T8ZLeW0W82dbGT+1eDz3pEbm2wpMQkh9/LannIzHYJBRnG1g885RpJaRR2VTC0c8qpXDbTn
SmvqJpfmlKBam1PQc55pnoYPNwH9+EKRCioxZp0cZaqJm4ROfDSV5bUE+5ql+W74YAlJ7NYEFYSK
RUs38gFX3SSbbIyhxQrjgqW8vn4Xrhq44njLz7HJzIN4ai5tKrqzoHW3mwEy0mnUhC+T7lkuHALl
Rhis8WiUoff9Pxili/IdgsRraWG0Sq1eCk24iuueSQyBgnxNR/1roGewD+ulsu3rQF2xeeF5huMn
qgafCmwBgeKTea1po6sjpUK+NyslmHazo1UM0Hx7AbTNqZK+aagDuJogVge5H9IVZ3MeS89VIVwo
ETV9V8vDj16dMcDsBo25MUiPLX3WqDJU/k/BK9s7iOy8DVL29Z1Q1Cs337nXmbcrJ4U4moTC8jrK
GtUKG/KTNtxoygMlDX8TKZH8eH1Bz70Ar060nUC9cvcRnp1ObmdkbQj/Ngkbrw3e6NLvEJ6n+Tvb
qt6QvzWt5v+8bvF8Qud3Lik1Q+cOfKf5+nhMgiYVArEigkhpO+zh1UeQxGqnGPZpyipbiLA1COp9
sbOh9YOb4vPW36N4SYNrkTh7MV4hF0NJJQwVC8RmXEPgYJK7z4PesfokRHww86beLQaxiPcki6U/
1+2fOwmFO4Q+vZkyh6bixQHSqUgQJuMk5CFWDvz6GRdqv5MD09x+2hIp0rlpeTZIgv10pLwdIAlI
uCUzzzIyKBjMHor9mJr+Vu+0MViZ2PNTqrCPAMzOcDccw2Ji60iIo6GhyViXk/I3F4gb9xEKbLFH
Bq7J8p2fjuUPuCFRfpvlPq4P9vywYJ1UuknwDbvEuyr5B9/btDq0hPAWINpWRTdSodPRH0HC8l+s
wHc9U9EBMV0EApwQE5R2T4TYC9YxGtX7zhyEw38wAmc+px60p7XE1dRg/QRQaUxkPxVfAKV7I0Vo
dGZWHNuFk2+yM0hVQixKcL2IoqifammfQdjui6rmWiWtjpaU+gfwfsMRogjh0yEpgDNxLnZAxcfr
aGGv9uURPhGWSBBg9E86M7nXyHttUn9Qv1yfwkt7EeSl+G/CElz66dZPo1DkvTVy5xt9fYDgBqFr
SU1deeyTQ1FX4rGk3v6oVVHxgz64YuUoXPBwhHFMKVknAPFLbLCWxB3QD4Jvb/AFGep+q/wCl55B
HnMwqhdZFrQOudewfFFD5N9WBn8eFxBh0cJKsYcMuL5ETOXCVMga6Rd423LxB4sR6nYmcxidNvCT
GqhjHD/5wqD9B4eDYfAFLDJuZ5n7b8KwLmGEIQUGjwu0LKZ26CDPepUgKni+vsCL4z5zQILokQwe
APhwIrvTBfa6IEstiK5csa81VzKTeiflXbTiQZdJvf81M1NRitD48qg/NZNxQYmhooRuRI2isZIW
6kf4RnMxEpwS/pR76onZMVaEL97gDduSauej1zaf3M5nH2PxmFMLsW8IbkM3RNAU9lOj2hEY9rvc
SBUXOoFNriuNzWkm8QaYcXN9rhc31rv1mT0TTAWZVDI4p5NQ5WEeRkYbuqbvt0et1MeN6LfdNocm
a+XgXFrWj6bmc/3Bi0Nnb4xa2oVua1kQaimJ6cpDna8s68LxvQ/ImhPD0N+RH51Znz9aEbog1gLU
fVwvrIz+KIKC9Zx6RFDgANuEJT4bReN9MpqbjYKk5zTSYy4Szi6CWGVUy0rL0dlCAc+/04A3uXPm
6nM+/d0K+TxIUCT6cYxlqNzSLOIJJJhcyDXN9KaVEiXeN0pqyFBRwRyKLkKBx7++QRYO51+jhBrU
L7DNY+R0PnMPhZRwVEMXHh3IOrKoaMPJMaa6lyo7HozBchoTfcmd35ZU268bP9sy1PPZ++AiANvj
axdXctU1hip4mepoZYN6QuWNDpqB3oqVhUdXIX8BJE4YRZlWoRa8sNImIQ0suYxCVzj6CLcpCXJH
5YCArD4Im3rktk6zItsq8uSvuPOz44dpk+IzeDiZcsrMjP9xt1pRLnpxBH2ghHyd9EXWiq78FjYN
dNc2GJe6WalGXbLHueDOJ5YDrr44g8GEwqwnFEjrxWpnJ/1kIiIjJw46etXKcb9gity9RQofgBPn
cDG0go6uCuYoyfF4dWy8MpvcgXsZl1ZWKwu4iAjmBQQFQYmdX4bG5XQ6i1Gsl9LQ9oyqFvObwMuK
neBNKYo4hv/UdNT4vb6NnCgdlNte0fqVRTxzObN5SiMEdSB32Kmn5mXBsoiBA9lhk5o7YYLJS4Xh
y0EoUCE+yMXHz54KhQiLaWXzEC++9/9+cKSFP8Re5OHW5CRW93GSdYiZB83KpJ6P6sSKvDgVMYyL
QhkrHsJEIspXpp47yQDyTgqsx65TtBU/c8kc2dkZnE0jBeM7nUQtI3camrrv4sTELNoWajWGsMpp
iZIg7ZOpo5xtxiYJ1e3nZxPgEGkAQn8S38sjQaoRDL8soCyU6z/gGXuFVeyTcCAWCbYTQNFkdKgA
ceJPR5fkYxJAlYQ+FcP5YYl5Bt1uVqxk4M7dJQ0QM1c2GHeUOJbXUAStgN9HFirHMlUfzQzzjRCG
0uGzE4aVOUdESZTE1DI1VedKHxSmgFS5KhOZ0fK6DcV6bT+cuw94FgFQAYWjLZS79XTGSNV7o1Ki
jiF0Y24Hgcj11kvRfvAo1l8f0NkVNyOaiKkQ3TZoFlpecVU+d9mGIXJctIr9M8Vt+qJpfrktI4jm
ajMXjj5J1JX9fml8ICGQJSE9i/3F+KqJCfZLZjEKg5KSMVD2WoamCqGEfuUkXzLFieJ+4b1CXmR5
tJKgC2n9ooIzKc1DEUAennem9EMFYPjpwzR374FBIqM+p/UW+1ycynAsWhNqMRjDd1ad/K0UfQ16
cL5e7AfKEeD+52tz6W9rRYI5iM5WNqAxfm3zCQI0QQ1u6Xut78SgSO4yeH7XamPnh+vU6sJPePqY
07LloQIhQWPWFWGDlkUn76/vxfNYhKImGTSuTVrQqW+ebnttGMO4FHiUCGYbfkHydUI/HB7MVC3k
G0Q1PBjNek/Zq0Hj/bxu+tIAucR42crEQACtT00PU10IwjDwHtL1wdVbOb6NG8hE/4MVktpU98n2
0rB2akWLWuC2nha6htx1WwWlCDBk0lpe93zL86bBEaI2RApEW6ZZckNMM6kJkIltJ6R+876o5e0U
VXE6s6g3zYpLnLf1h+Iiw8AcDSkQaPGK4jV5OijkjNWynFCl9aZS3flxOT1mWpi4UTXnqiBts1a2
yYUjQNYP6aw5b054vFiroFFVAU53uC8Noo2mkahZGUJu7nmoNCgeFuZtZ9R1urm+eBemFX8M6Aar
OnfmYvEaYQ6+yi5yfS6frZZF08ELW1K6OY/5tab5C5M6C0JQkuPg8apaTKqViaNh+WXk1k2DzB7c
q5rigD6AlDvUEQnfx2oOtd2nR8gzjjQWFxw0YUuScHUmA63bNkXwWJUccksekqWNsp+UvPvnuqkL
543CFcecRDHl3CWCqmkNqgBBl7rg6A0EbToNDmTr938xQiaaPAetYMvnsCgh923kTeoCgO43QSYi
5dxb08oNerYvSJ9wjVH3I2czA11P9//A443iYjRLnwvlY0La3RXrqt8Fo6R/vz6gMwfJftfmghhR
Iu08y8R3VmXVDK4u3SjXlBcPZJZ3CKeRJlc39ypU7ri5ezNw1B5tjLeoby1lZYtQQj1bOt5PQCUJ
kGckCB3up+PlORfT9BmXSIeKMX3gwqQkcvKlS6bahxMzVet0svUwnRLLpn+yRmJaNFHiiR2J0p1X
bqxQlFLpeUqVMfgZojeNfGyfmIXwDWJOMhTfvTGOsmhvQCAt/M7SSPBMRwhFT4jsMO6yONqIvS96
ihOMWVeKbtNR7o12jRVVyks3vMvd60HQz98PT7zyozSCtPkroV/Rf59QBlTuq9So0t9lrDZIaLRj
KG0iIQ9LhCGlBk3VtojCo2hEOpKjRtSNr0OQwThsZwiWRsZWVsOsdUYp7nrLpsJmVndiMrMlRDDk
mt9I78gqstNdLf62anqfvsY8CJXIzmmLkjLIRa3UgFBaiNqMD58P3rGoorRxqNxm/bOEOhHtknkT
eZ6bUiSPnWhsrOrroEKG/4DekKDsE8vySBAyllz7AcNxq0yuUvaDoe2rEk5qlGW7aBDg9hUTSzX2
VYD6065JgVrZNTH/gLLHGJo006ZWaaEQNRaeCNGop4xPeTtJ2W+oUnU53CF3GX0va56znZtUeSHc
g5fNvfsmtCbAzq1UhzxUOsSoUh1kyavU+iJNrcqUZdNzoRdgWi0f6ojNUIslyjGGlkSP9cxDkyLM
K7TWd80bjfqtaKskaB2STFn7XOcRSVe7y6KkCnjKepa0DxS5GZ50qJ9jXhH+BLu+nUSioEZ2Ilft
9F0fjMT/GmpmVwpbGAT6LjnAZ98Gj0bQFl1n0zZjqo99b0B1bzeJ349I91LNI8YOR33Iv1eQ6Yq8
u7LCar5No9J7gx122iQ8mrXiJ/+o3Niyj3QA6g+1O/VVJJtU/EWtfUZwQNT+yNOk+jFJ6RoCZ+jp
OwNC6tDsKql2xrbMq8b1LdRcMc9Btl4ib0zBrLeFbk670Ye+/YepxWIU2+AlgpG7JWmN/g1f2cmi
3bTIQ34pW1RLayjUrREtSxn1AJStY79RWiSQTdS4/tRVJmtsZU+vaVsQEFMWX011nGp61tVhqjrH
j4Ry/FEE1iQde7lQp68q/PH+s2J5TfZCdytSCprlCb1DW8Rk2KbYoLfV5eEo3qVQOtHwTzJ++pYI
oEcaN291jFd9adyOY6Sr35rIbKet6eV4IAfYXR1AAu/lki/syzGh8oqmsDqOPzIEiIJgm4ojNA1o
UIgTEJEsErJKvFEqZIxRX6UEbolu0AhB3W3EwCQNaE/oihMTQmyP4rIjQQ87/dbgoQ9M1wtqUEC2
lI9irm6BCGUmHXOSMI2SHYlT1v8AYSlE0AFPjONWln0BlCo8P8CS7TE3/finVlZDETqGL07ikx4U
kCfQtTOzi9tTA0QGFe6+0Np/0miMgsAWZN+qWmfGQ9T10ZCSUm3u41zUkupQNUlQtLtqoDUYjQUe
BYbuFuhia7eZEulpC3dRGGTBocFbR2CkJatBIAQOG82RVZj9Yydse7OQD5OS4r6+eok2tu1TFitl
bG3qzDJ66Wvl5bx9iO5MTYnmmqRg3A3NNAw3iKhNtbwp/Ent7d4aEa6u6xFaINSx+6j6kkblWO5L
+DzCCERhk8eRbWlyb/02U5max7aJRv1vU4S9cSOJcS2+GaFc5y+pQUc+qD/ASgAPaSRFalvBJ9ty
R7Tg9EPYdTeiDnPhy8gDuf0mNnmFKF7i6/JNbcJHBcO6Jv4ymhSCo7Adi0PlTcmu1zyU6cq+9CVb
93v/Tvfk4MGi82ArJ1b8QF2toN6TGlatvZihlsYb0k3VINsUvfPgQS+6nubdQilV4VVWyH3/w5hC
5bXRI6jYtVYQrB0fi5KDFMTtiAR0lig74NZiclOPmaehkEKYjiyHJZevSiubArLWaVoWt4IWW8mT
DMl9eStxA3tfSjUcxlv8XfE6qdIYfPMzq/T+MabQTB+jWDCNx6YUJ+sVLFCZb+tcCA03kIpuRDzL
GBu7GzJAo5tSSL0/uVVL1Rdgqwi7Dz5M/7/Ysjl7zpOAuzxWupxlv5FfinQaCyvmYZNPXaX8CdWO
7LQt5JXMrmaPiMOjpqSUp4RsbPTnbJzK6RgIkUprvzp4CZLFvtmI2V7ta702tiLyTChbDzwUUA2c
ejOq/nbm2It/ulgts94OGkltBaduBFX+JVfDAId8kGWDPrl0aHR14sCE5PsD+g1BqNGrgbwdqNQq
UMqhdvQxK7M/RpvO+hq5WdZ0ywa+3Fg/SzVCnskI1TQkYsjZ6OhKc63oshMjFqiBTJHatEG0wTeH
aofUSUIPOnWP8i4UtB6hKC+AMsjMB/w50IO6/ZGCC4U8Wx/QU5QjCb2QGBwIGEspRyFcG9B+pMYd
h6r5bfApnH7zeiH97WdFZJKtTDokwttC+iYhyWU6CntRcYzSr9J/Zl2QJwBe3NgWvPjDo571w97n
fHm3caCgp4f3KV9NicIvF2wX/6gB9TwlYx6hdaA16b7IB+Wx6Hv9kcZTv3m/Fn74poRElyzV+jHr
0eR5JlIwSUkHmpXuyglyix2EJl6zEQ1PHRwltyptP9UisBbgvum3XDJYLOSlD1U1ipJLbjQQ7aCA
8cABiAcdgVYmSbSNdM275XUzpqjCJNPPUOD+PhSNXKqbIqh7INhNk26qUoq3ujlK6lYVM3/H4wPW
kGKMCxFQm4f0T5Fmueh0gMbdiupFu+u53n4oYDETp/S4Yxwt7lgUxE5gBupAtTbOWCGpcKjDzhiR
VjHBjsEWZ6FPgxJG54ajUA9HH9oL5DCizNjHadUMUNb0puSKAteQLc2mnDaXYzAfUuupTiXluuAq
gzxIgOz84Al3J3+vlRx6d3m06q9qZPhfNX/w/gZUdh6lCvoTZkQQ0HkMc+pIolGJnIc8stAdMWuC
VYhjCv228NIhfszzKat3slpHxWHI6dHZtkojD19jOs1LVy0NIbQjre4pA+VsTb22UhU9UVPMkamJ
iod5HciEj3HeOcg+yrJDjALJvIr2TQsucUQsnY+YdraetfJPq9fSG1/JpwGlKSbKpiunUXahMJV0
lU9h9JazNKET9omwVej81vi0GZAiTSsyYH9pLEOebqbbSE34I2lYYnA/NjP0kyLJ/1ahMuTtVQQz
ZNsgUgGCEZlo5FlSUjzEiW4GW0OO4LSx6lZvtkpei5T0rSm27Hyq89EJOpC9toCMusrRT0VtM7Vp
8dQbdao9p4iVS06vCxGKQoNR1HYclMNwpxl+Qau1r1i+k/m9gQoq61ncl5Mo73M/SrVDriSDxw8J
KtElKkZoxtMZ1NnIZODM6ilEbS5LO+FBBlqV/5LyGCEXE59pl/rQ+ii6lfy1SmxY8aazOiI+3Qg1
H6R4ZtxYSWSoO2JcU0Adw8riP/GkDP0fpFPq1zT5H47OY7lxHQvDT4QqBjBtSUnO2e3QG5bt62YA
cwABPv18mvVM325JJHDOHwfuk7qsKv/Q0WMwnejJc/gsLoVyTEuSRO4Nucd1bqbgzQvsHF93OT6A
rPR18bxHRUdJPMr7G6Nzhku9bQx5eh8S7xD2sjAZwVO08cWlqR7t6Hl/Z5mUt1XTtzJdHL9YOAyT
usq6XHMwbrsr/0yeY/+KXuVJKojzcp+9dSGyIEDi0H6oaaQd56DmZe3ueS3tTtii4eYL88oRjyVz
7eu+CqJdnN6rbno3WJOsJ/mbgV/1qjjQsRX7l/xUgT7ta7nN50al5FljN6kprKkoxCvgqMvLahNj
eFJIdShHx8YUnfIlBw7e6W+kd7437ofcxFkQhZuzPgFCzsfEpwkxy02ZX+yedsghCoqipeQITPK9
rH2qIOJInct9Vs4umI1ItemGRbK9nPC7PoK9ec0B/ki7V2N07pAdBTsL71dYCX1BwLmpLzsZT8MN
swpbm+JnqYn3S/jv0JUSzIfZSOzwGFjKd2j99tdzKT4sh377j/gX+pwK1dx2Adq8k8+W/rjXq3rt
ctGYg8MD9bH6nTNfOMrvXiclHM5MahL8U2TChqHAyRNBCe9s/YvQNa668pt2foVnD4o9Y99ne9uX
zn+e8NhZ6n6K4VDmdchdILi1MmS85GPljYwrhsFOAOk0fvgIK084xY6ZKTmh0XemE7W6kflTd0ms
rhapGIcX7UTHvdHcQ+lcdf5ypIKyqKicEeVnTZGbSBGtOe1rvVqagHU75pQo5La/Q0RB11Ht7yG2
mzUJ6USsyQpASJH8cybP/HMWkfybZcBmq+t8tNnqrAGkZTxznyGwayr2kNY7UoMXD+hezoGRxm3H
r23bcLoUpd+qdE52/weyhB1oSVzFiCymP3Ee9d9tZ4V/7eNOv6BmOq4y4OxpJIsDFPiEc0UNWR3k
aE9oz3XfdJ9rXpd+L/6GdIfch7vMvxK6x55W31ufEpFs6mJg4kE+uQS4iqMW0ulY1fV42mQ7V8fE
NTHNSGtl7yj9Mc6pkZv5jogkVVQ/2+Wn9slJIOml88NDbrzoonEm7QDcFPvX7EhqRiF3OnOp1ex/
b5tcIzw9tv8aODx2Wkni+s6rPeefR4vJvRbg4Cd/nMMvXTT1axmQkoGlsZmv17BgRAogU3Rq0fjo
ywYRrj2MW9X+M6MjvrvZ1B7nm7UvVb8QyzL3e1M+1NUooU1b3f26zTzZbLOJojRDyKZBudmsN6I1
tIP4nR3/FaHM/1p/KJ5WrvDHsCmXz3IJ4jbVfGs/0bhMN6YdXWb9jt88JYPFuFmjBHNg05Rn266k
Uo0Vz1Ijxr653icTaziVeWphq7LUKR/wrVSPrtea7jQ4VQAi75JodNKz1dQgUd8WXcBcup/hooKQ
fJJZPMgp4HX3sF1GAFXs8AeDrX1KZWQitlKUBDFsk7DJcfMNFg5lTH+9w/nK0+ax2B+9cYH2XOSy
XEQ133WaLO0SZv3qUWS3zhEPWa6lfMjHuHxDedG8brSssGHGzjqn/pCMTpqTwEDlchibZ9UUwa/u
k+ZuoyCmuDb0OcljEjPEnCbTxkum1jOj4uRuceWOUbOcjEmSV+70vjpoGrNvKDHTy9XUN+HfXvvi
ztRiD05uXJbvBQPrek13aULvVm4N3keFxwCMJcgzW47jMXZNpC5HV3Z1VshB/hePvkEE1OXNjdyn
/U1u67BkUzCHHZFHVmyp5Ze5aKEit5PW5f6RF8aaW06LoD3RYOsdabBdtmxEMsE4OxQsdzkfnm/H
JvaDpdt/DSjhe1ETRt+0WsbASwvBDHDwlHX+NVXd3mD3Ox/hoFfhadLVQA0iMNNjtFhNeC/ZDnwB
+xZmO7asB3LdfJOVw07NnY5FOB4LxnbqVxvp0OWz8TETTBBkQbZbFKW8z/IHhi//4wxyfpfI6f9C
E1Dk1ay1yZaySd7jTff/gQQ2j9M6tN91sPtXPR9zymDJWX8NLBFpGWj+0cFtSX7ld3MT8/eulidK
5AsdMw4tgqlLBRnfLGcGOIgXzM8N4R4s+x6qCE7PaHzUbKlbSpBv7d4MVgR/tZ2Duyisp6+mUvLd
j6DQ0lk2y7eaSZ5KTQP+mc1tH7Yce3VDR9o6x18wzAzJa5kUt3swmim1fIl3lHnQdu4UZr0d1oIh
xXGpUrZ51PTYukZBlzp7xydtbtVnXIXy3I0zYAlBuNFfyKHOVWr1RFNjiK2U5X+v+vEib8V2Rz0h
xSA0V5olHUuPHuG57OP1yNRku0zOe/2BTD9/9NZw02nLfrRnbXGe2kapezp8ySRM9RBGfVb4GPav
48lOX5628jXcE8nZLXYK0bolfg8K37VXiSrU67DU/c+CxPqO+IjenqqQRuNz77P/4RiAVArJpgrz
fzW6z43uuALykuhMjtgwejKdE72v/sAqh4pYvpWaDs1s6y2un3BSprlenNq/aWaWZGZfv18PfueK
j4oaNiLi+DZYSGNJmNPM1HLb7h3tRoNsRp3yioffQmxNcSxH2o2xDHRcU4VSD53PPgEOBKd80Yx5
fTvRhLxc5LTPX8Wzin6LVnbX6NeZYuigc6/cJTavIMu03SNDzrfMxCKmOzAYENA3AGLEZeKbv6sg
m362ZknC07L03ikINRM9ZfJ7RfXyNH8645Y8hoj70Np3RJKkKmipJ03If7yByuyDFOKteilaRQXj
sHReQyirZvaKCY6i89ov2pc1EdGWtdvg79kiXXMr48ImXIVL9RyTxBul7bBU0cmPV/fEbzzsTG5Y
nVtvFp+Ii7C7Y3r35kPQBPNtgztuu1SwRK+R2KbymuRILseSsbpMOYsoSiodoy+cYoiiwxTEuNSD
gkNGApZd526zP8xLMybH3ZTqxnZ2osp1CqyfJsLOD9UWcqt1UQGN2axTd1lFEEXHHeXhR5AP+9eY
GGc88Buq29UsnntItpmHu1F5+05z4vCdtI0sspAJ5QeSwd7V0baUB3bm7n4xVjSPDlEMS/GcDIDA
B9P7C808+VpNn65vW8aOapXrvcy9IjzEXTzSubgLZ047tfAWiHjhV3AY1dkMZ59uqrMAAItzNSU/
YVBN3XGc5n373PLVfYkhDi+tdigjbHe9fvTtlvy0a9+Up9jtujfC0+X72ot6yjZftJ9Oxa2bOmzc
f3ZqvwleCpP+5E4hT2kSrltzFPOaUHi15kN1OYF1z6nXSXe/LZqEmWVnLX4J5Qy86BqPZAAfALs5
VIOKafL0194c47juFTCH374oQ3AC8el7J1IzleZzkTVjqBfRCntsG/4xh16P/NU0YlE07OzW3DE8
j+yytrFj1oLoVUfc+W0LpjaMX9TchnHx0+xnSME64/gU15TyHj3iehg2ttFu2V4FHchUtC5OJqyh
8hR0bhqyHk77n2cjh+hffofKuwySbfg75itJp3m0jn4GxsxaYyN/BekRYT9cz9Kjh81yIYEOEa4H
SjwNJa2Q+x48rvWmbrVDK+bBLBurULEj28tKMxEkX07LsJ08jxkDBUyBDLgd2klB0JjuuZ5Wz+H/
rvt7SoeZ22y9O+1pB/WVlLNX4VPboBpIjV0HEDfVRvfE0vlRSk3c+h+GeLOmgCHOcAj5mYdDOwlq
4KYhKR61JRgnBShRzoVGtbsdAkNCJzh0Ek88Op68a/J8foZUadntbd+55+O7+aqMXDmmiWrij1dM
06nIXf3q7TJ5GFqzmAvk+vXj3BWudwjIiHhaEgIcyfReSH3vws2DrnLLlUnAmT1XnNYEyOitLesC
jUddaLpv+67a75RUrGoB12CbxssamOOwC8I7RbNvzU01xe7luWxSpwP8/2vJU7WgrGniEqxC9gWH
ccULVaGVKVKD3ItFNAyKi7Xw4/1AOPEAlZnXS5HGBI/nWbjm5kt2zeJclGypV2Cq/kMfbXSn+Ylc
ObcKii1nHqAopS57d05qL9R+mHJPv26BaEXqupWdycaQTQQJU0VtNrQDgm9LNpaJEV34Ow11D+hh
1f1GhlqQwdNuI9P+Ft9BEk1/ciRyDoQ/UAh5ttsO6ucuEAHVNu4is/mMftStuJsaVzbfoqR+O7My
Ua85DP1wbCOR0H7JfvCYmJrJCXfRVKaOM+/gzLZRV7nv4eul+LbjIiOZgWpMJtcpW+H4Wn7JvWcB
MDKYsqAe5EsyuezVLqbLZygfFwhjdFcGoXVV1MrFcFI2WoZHWuyi+kAmt7pqVcmMoQuhxwP1wvrb
y63TMO9tw22t2sa98pZcvE679J/Q/u5UKS859Yat003TsYXtu9v7AACsLILlz/9JhjTRyfDrrVQe
iy5f3kTej80xmcb6N/AV1+mgzf69WTE9+LYrf8eeCA+WAz9/GGwXcgTlvfemG0lmrwZ9uoy83vvJ
V448PirPGLzovh7oCZ3+Rp0AmN93TeLWGpcNlmSiXMhro1abe04+wKDNz6yq+5D5RWA/EEmLvx3M
BBdZUpo5bVZX1HcklsInFcuoXwYblxa9/071weBF0+/kkNnCtB7+CoIcnYxlNL73vK0G6Z3M/EeY
lsmaTkPnrqnPJ40py/yJklVozm1x9Q3kCO5bhMyRSPNqdsM7E+wyhJppmyfjWuZd/sruwTMiJNpQ
c9/FkeawmqLQeR7jrh5v5jzyDARTq4NDETXAlMRox97lOkqisgISVoLD4nb2H9/Q+bBi1FTZAJz6
5m4lYKla2bbSQAJ7FESTBJdcgi64dptDhHt72z+pc9LAKek8e8ux53esH4z3aRiL/l8uWimzzpQj
q7D2++faJPOWwZdX8ymRHaEvnqncp4kRxMlCVD6PM+P/xHEQl5BP2EdWnPHGmRiyC0MCfN4OOlWc
ddiTdBXZK4kj8DcO6pribneloZeHxH7otRavhVvTu27tNH11Kget1ZTJqXQ1engMiSf9mbh5HkCa
3Ucye3vv8dzVmAPZtYr6jTNDbOrOnd5zkD/novbt+tg67tze5OGy7+nI6xWeMCPC/9XiHHp8zhs+
tvPMLO/HFT3QyzKLKkNiW353CmwWEyUl6eSzKwVNNKjy0cMNux6nRU/HIp+h+A1SPr5fS9lyNjVO
+KRcpUa+6oJZoUcN+u0oiOljRwU7GtTa8MTGvRP9W3zHPku76vlmiEOuHIvnxs0iHZgvcPBIZjMi
5IuQ6NvyqpLI48/XHJmYw9BTU+31BbgdMTRengHr7h+10e6nVU3sptpT4gbTe/8bRhvAM0HPBK7W
UMDvaxPpKG2cFg4/KKLxqp0F/+V20iMjrYyaIBtVHPyD9whgO1ARnMliervTTs6sWQTHOz9gJ8Di
HYcazd3Qh96tnVrnTyPk6B0FnYVVtlVNfMaRc8h42o7r+kCWXP+sNt9+G5Rcn3wgWlpYNpruGOEO
CTM56nm52MhPvwbwcba05xF6YVrqmkPh54Jm0XgX/oV1F//TCbrqDZVq+XcFm/0kztMtL+Cp27ex
roLfae9LkzL0OGD+cHPfQz/KO5PE4zYdA524PwjHhz318poQANoopLpyVLO9U6g9Bdde2eXTYUEN
woOMsfMf7yMl7+QrwxNXurGMeChvxmOoRDkc56mSNzNpE9BNppO/ud+CBLh9nB/Kibb6U1TtqAmr
NXCoty96MRd3RVC3fGaYAZEZnld76tfVb7KW3+66c3sHLhlD5q8atuVp6HaGWpHPlGZb4Gr/GHSB
qbPBaXznZs+bKU8JJgo+hWdghLoi9pZTzQL7HCnhDlkSCGGv6Kj3XpHDkgxAESuzQdST4dIvLuhM
cZ4D0iLPh4em8weKtPXWvYgJeoxbmsYPumeH6MmZQ12cNrG0f6OB6SirOsDqtBFFwH3mNcPrMprg
PzwX4DOdWvsonZYO88WHJMnQvfOt9fZbNVEWkfoqB23SRRA9oNUd1CHmHqYMdolHDiURrNjrNOkQ
p4ICl+Yib8aovvE4PkCey5F6dboqq9daFRa4J9hEdezRJUngPA9YeVjCPfPsinrYVbt6w9cVtmlL
nkXBH5/2Q9h5+5JyRcJxrNw0vzMhuvIA4+Neh1ubKzIsk/A6VLEwAPqbeSn5Kt+GfcdkbOqk6jOh
OPsyXXolkcNdPw4nIKHicS7P+RzNFrpvwinXd/wevH7dmiNAse1gZgpv41lmhRiQYsg89q7mmvfv
C50AB6SMOoguz+ewVYxZvJydNw2pWwExEG6COJLcxJkltgrHhW6g1vUvaAj2PW6DKD9KwxKRSmWT
U6cXUd8GdsupOTeOqdJCk0yUNR2A6mVsw+B3CMbyveNIKfkSovWqdxmJDjEaKPm8q2a9tdKhhZjp
LLzdBifqLgLd6SoLghZRDZMDaI3ranc6tNoTADB7wcNTBkH/qe3KBxn9qnhqWbreDTsBFh/RE3Cw
x0P+R8XFYHFT7lGUAfxDA0D1TjfDwJhyasHUFV26dlqxz/rTvbtu/Y9oRFDdGJqqL3Ffrz+hboKj
45XreA90D+e1YIq0HEpj+I8K4uo/C7f624C+vskhRDqRDyT6ZL4qmN6WkdGcyt5BPizIPVCIwcGS
o6StgXLQUmXWI4ac0M1t+orqnkNwLUHLuUmWaMpqVc38FFvEo7/EAzXsXTnLtwTp0VfZuObNGaN4
TVuvM18dIdHuoS61eGKe2FGojPzjo7j9I+U6vSnTO0nKWe3WeKDQnaAckxNDiy2GisijsKP7GXZz
SSsCYIAaSJAH5hqiKU7d1civwF3kH9+J1icpWFDTOdbzj+cUHfMIS9BwoOt6umr5gIx0+erfVIyk
YdZUeu7RrJBbTdinTzCtHhBZ8Oq3wwV3YfkdyS1YiJe2O+3M41iFBymCqDrkfIFuhiw34l3NeQ6y
yvMrZMtkhsGfDwi20vOZjGmFH1imE7VSt10M3Akjp4Y3Aqaa/5TRU48Kf28euobJ82h1MUBrQe+2
h6TW0pxMDa09mpCmbhspySfLcYke95wLBm48Nn8H5agvFgJ83FUr9lfPtQ6uFTFur7Kw9bNntQto
5G6wcFwf/ZCh14CZbuKlf9BLPt630vP/TB2b/hOwky+zEeXVX4uz7rPobfsyh4oRGwV4jSasyv23
MrA9Dnxb+fcCmru87Lti/Cp1f1YgsoOodCPGbblYnU6JVK8J94Wwaw2dBJn4GoaIWuqSmMt0G7vl
V2O4+BuyghbMGz7vp8+QwDQBx5Uc+3Crlmyc9+KPu7iIiQYYnXOrRgldEfQb33PVEj+drqvnPhl/
M08t5WQD0KWsv1DUsYTYRf9nUBa3aTmfn+J5llV/uQ+q++ghhHmgk8ZUmQAYcFK4gzJJAZ2AovZQ
lXflMnRRNklv4h7e+EOnsZRrSb1HCTjeOMI2l7LNEQ7NhVmeijlHYlGfhfaplFtp0aOt4oPdvHnw
A6BuvvlaPAzTUjxipyE8N3c7eeW5CxjwdJYo8cIFAQGRql/jQwSo9gaoOHw6xeYFx8hpwGX1VLn3
aCa7MMNXAnDFvhbCStduZDPOWcQbjF7dk12piDmI0ecHLxeo5AOvAC6PAsXehyj9wRz80jqXm4B+
5wwvzFc8BPlrwBTD9xSK9dv1d1h+EjwrambcwLKoi618c/MqyK+JZN0eupHEmBOvAgcb0jzuyj6g
CxkGVo8Fk7s/gTe1Q8hVYfvpVkjOljRaikUdlkaOeypCmz/gt9DP2ouXby0XOV26ZIbcdA1UPJNb
n0NLyuALHG/j+Ium4rL3cdiDxVb9hbONKHuMFMMNH3VG2hB5ZZlZLFe/Fc8PfwMZ7qfZacN/9Mg3
4VFMuvs6Hw9saXAeZHkzSVxFuWmJNYQv/RzjzT03uPsF7fZo3oBnwCjumwlzAfKYML/fo4ZGvx0g
Di1Cuff6kOR9MTASyep6DzoQ7CFHpw6AgfrjNFK/fq+SnsuzHdvN4/GZ/GsVwDmReeP0DTtUqJ6d
xdQ/W79Hf0v04AgyS995n/eRpShoSN2RpkRtU3gOHsNidXLG8lD77zyF9S1S/B+Tz82Y+d3AtBdV
zOfRHnskQnaNc1l7A3oms0NycmDXY3msY0b2VAs20bSGrkNslGzeFaKcMj6SdEc3U9gJ/6tDDMdp
5XMN1512Lst55JUA+E8eZ2/wHwcQ6O6Qb/72OXrcmjx8cvv2OuqG0lrV4Y2e0X6lXdJXb5uFLgOT
2oI7PNgbTzjiyvK4IuybyIYaJNt8pGAxwsl1rvnhJrQayohXlZgCIdtZgNgHNA5d6FFXHLh59zlh
Iv3Y/Lm/75zK+Jc1HfSnTphFXnC4jiqLln4pJaoJIEHqgMATGn2tOvhP98wkoqmL0whHqb40SdDC
N7RVOHMCeYC9FKVgdCArH3pb+4r3iR8hn9AxLUEI8aHjO7VVNJrNPvD4HaYy0IPOqDCiW2ZCnwss
AVrBvVEuRz1EjX+iKQhIu1796aOvve1367iDSOSCcT7Uix1fosQVzS1C3+qm5rRos2g7b1VwzPwj
kMtURRoxe32QQypucC1CY0f7Vn/JUm6/cHz8rZOaVXIAt2rih0m2AMI0HO7sA+Tfwrp2cTC944Mb
gpsy6Ks/iA6WhYFLDyuSmUqgGTFYWVQ2DSiwLgsgtfkWO+18pxGar1kM3LVf0pA4VOUDXKvxXlFY
7N8MXho9vIlkPr8thcIKcpyI4IquBFT+Fynf24cpfLNewMnH/SFhK0ZjsQrSIdmvAbeLaBefCZFo
xHbFYXJfriopUYOVMcN137/M0PgIq5zK+RbII7rDXqkgPyIOSZBGsZq2BzmjEYLpPr8AcrWEFXpd
rMcs5k4JmbAjlGYwfcnr0o/x0776mwNZufMxcSiPFyhtt7tdzzvw287JcIAYWZ8LRNMr/JCrRjDN
WL1VxCP4h7XvJ1J/UAEyZKrWghXPAUfO5CqW/hhhiItkbFkWdCmiVFAMgscG/pYYRzXsUX45gi1X
hBQx4Ga940EZQsF14YnYsYFsJqLU4hPIveJu8j2oOYmMnMy4aWdd7ibtQVr5onhheNz0sSRB9Zow
GReExemEYDmeeXw345CqMNatzVNlOd7hEQF8rkgFZ5lGcBKh7dpr9ytQnsI/3BGjSdqqVubQ+lr+
V+4dZ6CoaKNJhd+C0SY1GuB05bB+npqx+YMw0R+ObPXmTRdlW14JBm+4jWrwn6LCI2HLuANP5BJ2
iwtr6Lp3G8PN11jr+IW44ATxEW1F+bFJdiydu+8t91NceX/L3ouCQ10b52oPin54mJJ+etpsFzho
N2IU7P15tG9zX02ZdFZUYUzkAud1F87vXdmw59bEgnLII+LMDyDj8onjAA4JjxmSXL9rhED8JtZH
jqldZ36t0DgONYlG2/j/e0AuiU57p1/uOBrhidER5R84MZpLS7KqOSB4gB5E5jN+Wvxx82FE8DZe
05vi/CtMF/sXjgDjy4AJXK4SJ6RBksNFxEd381k/CR5f/msLb94YqFXxRsaufrLlpLlhhrD4Ghdr
/xURMruTmhL1nXBJT8eQFwsmYqzjkQiaOkIXahk5M554yG5ZCt4bXAwMfqze6geMvvvqh6jaUpdo
+DdYXDCabV7sXd9vyRfZL6h5YIyDERZgr5Es+yL+r6nb/btit+JTuQ2atrWNtMzqqg6WM50X6Myp
ouZvRbYrxT3ujt1egtTBelZnT8esE8SiXb+3iE8chx+/gLa7njfrLakTeVvAeyBFicqoLqZjPCTI
rrlbqFSKC7kXGYTseE/zmGMPkRM6t0HRUTZQuVvTXzA/qvex51RmiEN6tHoDRz+Cx/YHuWn9iK91
QWdYea04ogjPHxfOpzJjzHdZ06p+ffHQiv8Z4G5egxAeQXI73rZ94z/XjS+7p7HeVqJ2kkrbSy/W
5mUu55kY1H3yiQEamiW/sL1fP6+DP4M8bRbTinV20EZmF0JTdy9W8ZEtSYTHSvasi2Yew+ngLbw1
x2KpDOdjsk3dVSeNt2LH3WScgK0GnA+Bv/A/l9h5foZqH0RG1lpPokHt2vo77hFOXBCRofM7zY6D
oIum+meDbu5XshrwU7vnMJeuAGvPZYmczKKAQd6wOM33Npn8NWfS/49QqDPMas0mOQiYAY9YcfxP
/CAoPVrsQZ9jZbjIp8VNLsZmU7CsOITaS4O+85ldZaDYuPZm5PMB5qDN3Uc3mxuciKnyvKZBYQJI
cshzbDLMkVH0CDbNtBngCripJ+R3h4qKyRjyYOV6Qlzjv3l2rL5NjLI3a5qIKRf33zRmoxPnj10t
0Rkx+TPkQruW6tT7bfgiWg8hz0poyOMs3GXPxjhftxT7G2qmIXL6VxVV9m+8hu5LCKHlHN18d8Sh
TBLICbqhiipTU8to2gi/e3LjJX6mvbH/dMQcIFjq+8LLOA+BD2mH626xpIkOX/Pkf5Enj+ATOW57
NWG80keX3Pcl49/jvOZ4nq/3fevRiACg/jerqvj0QNNQ1I6mrWBiecRSz2+FRSmoz7pLBG6IA5DA
v+edLeUBRdIODR/FwwUKe/6kj7au596DfWM4RpKfrj45acdiWqL7pQ6E4ahu3ADsr64/pkFVr0mu
kkdoQxCXLc93cQa4TJ/GocDaYirJuG852b4YGlg1PFSW6dJjdkgxVuXfYQlUcZqTsZYHixYiQee1
2Gu5hy1ZF875hqmdsamOUpfAsg2KDv/otnH0cN47Aw6Vdb+a+7mYsnzVYHvkN3m3s97ln0JxiqUE
XFY0ELGWnOJpYJwhvHn6t2H4u63GdvEOenLgy6sYVwHfNA9kFixj0aR6t+IDAyK/sbFEosfV7r76
JiKqZUR36QGNMaKlm+o9jDeqS54Wle9ByrJeMjTkrssL4Xjiz1b5+5+80quLIPyMMxMGt37JevbH
bN/AYbKdBor8nCtoIdzAjB5bOxQC+SxrdWr9yL3DLjbdx0mB4DhyWyb7QkYLZVHJsBlOeuh5b7ZQ
vbtRW35CKCqLy8adkyfRlaRoJAmM/Y2vN9gM6PD5kHPsz1gsuOuvvFomIp0XupSXbhLsogu0+5Fl
tauxIdZ9/+RZF1kAmrEZE03uwHfhkVuPoyntcJgc48os3rFAZ8ZZ1y/tb2I7buvk1qekTBTvVJmE
TFoIUHfkc0VRH1wgweo/UwDMHNdduDprewzwDGZWIblIRq+6Jn8sae82XcWPQaWa8eDrvcGm1aOx
e8DyA6m94lPgyxj99j9Xde58suWem4M1QFanomQwPrh8i9Nh5xBntqhhqfhim0G4oEJe/lyNEbPE
SPWFQOipGUIs7+pv0xkK1St8H8/9Ykl4OdcA3FGIsHygmZWQkP0c3o0BvHPm73ZAWhwPNVmMMndR
3nJypQIi5d7NXSQvBiQVJd6GLPvQ4B/6r88H+6dv3PpBokp3zoJBsGPQ2IhFtB/+xblm+QPXBSsE
PWTiqgMImyVqnL9MfNuSsaJ0jKB6ih/cwR/di1zG+99CbM4dFlPt3GAm8//bAtc/gzMN8ky6hIor
gOFyhx91ugfMBb6Lht9fS2h2Cg4yREC8UZGpnaeS0gOV9dLhB9OOE7yu8wStPK4h9K5y5uTKimLZ
LjZ+75edG9xcStCMqxr05GnxNRgSGWfrLYIIbske9ck90wHXRePMvU73GRDjIq7GCQDLw03wAibZ
MIL02kMv1an46X/snVdv5EiW77/KoJ8ve+nNYmcekkwjV1J580KoqtT03vPT31+oeraVzETyqoF9
WOBiBgP0VKuOIhhxIuKcvzGzAjAsx01wX6UgiTc9s/wZhHp/Lx56QHHkFD6YJBXNAzxJ/0dSUkF2
e23khaGPdgpMBEuVr044sZmDMpws8Fkp5YosRlh3ixqe/iOl2IYyrFqGH0I9b3n5yk71FZ0hM6XI
lqc/AqWqQUH4CSUl2NxpCSY9Lz8oBQgAkiz4C91A83gTNZiSe+zi6ZszmXPPPV4DCzJQqjVA4XBt
BCetp+/0CC6DSxfK/G7YtfWWM6jRdoUf0Odm6dZbuQ1qrvh1qZWuyM7TTo0p7mzjsaWMbdgzwMjQ
zu4FBnXywrEa77i55I15COhoT9tQV+wKablKumt6Ts1DUhTalU1NRN3YCMzzhC/GUrlvIAP+rH15
vjdhi7abAWBFd2hn6m8PcM98tE0lq2BuQt0otrh4tdbt3Jpp+Yl3gfRJciiM0gYqZfD5Zswttx1K
5Wuaz7rMHZDn0Q8niHtpw/MLjKKvQJralxWo8c8WrqEOLRcnN0gSGqUxcLYBRXgAQNH0EXRpj9+G
A3Vpp5VweTZFN+FFe5lxLbQEXoobYB6A9CdyDTIiZ1QhF+TuVJkMpwL4Q0NYV79JXeFvuqTq9lYy
jA+SlCL2KvkBn67tvDTplP3l8EvCtwiPVyt0fBsZW7pgx1xrOKx1C2wl20C94jmUAmXuDjIoQQ12
Z3lPj8LZzIYe3NRjCiz4cvClqxgGc0RXZZmuo2YK/ZTj6PiEmQatu3yT+By521rx2UgZtoDbhFdF
BKyJKloAM5v+ecSLCo7oNslBm3CJoeBdme2Xld9oyT1f/kYLiRUAz35VZ3yOoNDJw7QwvThwVJer
0qeKqzCJh154DRttm7aDgb6XPe3znAqAOgRAwydKDuBJnJWZWkoAPP9amBgK1VtFO1EWq0YydKfz
JM6zgHIr3LkAYEdKNTJpCrPwLs/CUhtCRBMKH5ZQNwUTs5BJKQc9x+YdJAhwYPu7Hlka8DjoUlwL
R2P8jtGvuiKic24ZIrmnmIZYg4qxkL4AINkUSUMfHjqg+mACM+Gaq4DFbeXxCvScsy9zuNuFZr7O
/kFYHJogjU2xAomvLFagXcBABP9Cuw8hPChXlH+j8mOmcxZcUQmitX15ak8Hehxvsb4mU4KYUpYQ
D3N54EU7THcTcW/AY2hgxavWq+yqeucYabC7HPl0ZRMZ8RkDUWMLPyrxm73QNWsmo1AinZWNQ5J8
HYBt5eAti1dqtTzPJyaBLBsYGRRxjqMQOtKcih2tDUp7bQjom50p1zTlh/cWeOuVdXO6L1DfJn3Q
PaYhyNc8Dmfrju9kEiu1bjnNWkrDLhXHz5BrlMPl6TvdEzo6GxZu5LR70PcV0/ti+qBy1fUYcTb4
lVpdcYOBiwV9OHIBeMJKrinnrtiun42oIcQEAx5qwlK9UOGFXWUde74MpeGHP1HoctpYVBLrMHlA
rdFe0Rk5t0KwTrAhQtjIPy1dDQYcIXQ6t2TjuuO94sxlU3ql1fT531iKWBChCa/oOl9tMZcRYHJu
FMzlXFkVWOfWAXM0VitRzs0fcuUK4ClcUMDEH3+xwQKnm4REaUEImFALnfkQh2q9Hamx0sGnFnZ5
iZxbjI7sgB7gWkY2W+wws6iNYLLFElF65+2QIwzijkFgSdsu5VKzkkmWIkVipzmaJTOLOqoRS5uS
wulS7sAwj2slyB4jGnrgQxOgK3N5aze5sCSW2v7T5SGeSV8cDIiQKeRKjN/U4zmdfXvWDECiGzQF
YHQqlr9vJuqtWhbvqtS3qUJo+l7XADyuDPfM10QElm4zmkwkF31xUenVqAjtip3e+J39VYV4HXMW
K/0Bs7JuF8CP3l4e6pndIC5kWLNoCkfSMrU0g9OCsUvpZQEP9QyULXedpK25kp/5ipaKopupoFKE
9PNiWMjVBHEu9pyvJsoI6j1p4r3WNIq8U1rxllAaKFGh0sXOyvjORuYggMKGWSB66cef0gf3P7a4
gdEs6eUvsK0S6juJH91POGN8J7WDdR1gcvorifTMLiGczOUCrWvgbeL3epFIaxjvFgRT5jUpx+sm
l/stQrDSW4cCykpCOzNE1P80/EvYKcIt/DhUlcrqPBgZQ4T650k1yLLRqOHdRvSP3paglL8kirMm
V3xmgI6Qhsc+yKCAIi8+KXxpJJh79kjEt/PkGjQSzBZ/H8iQFF69Rh0gHw4mG7jeoIF5PMAYzjnl
JAboowfkOS0wpqEy1uTeTneCMFyQ8Vg1EHwzl4qAcm9j4lFhAyOhH3CfDAlwvjDuV25iZ6IIaTz+
Q/JEQX+RPTvoKlluOPSiLSCipZIbgHVCc2XVn4mCnSHS8kgoqjLiZ8czNsphP3J7B2MBZiS7r9HW
KbyiltpwZZmfC8SFEjF7mTOOlXAciIaSHuSUTzfzgDBplKm1C15xRXD4NCk+O4oil4VDPLefxWhU
7ivDmFPjZLjJNbkzmrZRA/yjHCH9byFYl9PX1y45tHjxagShbghnlUXaiEB1Uz7gwqxpJS+20C53
5TSO3uUoZwZm2aRFXeZsM3nmHc/egHxrUCcVL3GnomOYhtYtXjLNzra60C3HYM2b53w8XgD4mHK9
W4ri96rcWRZlHRAIUkP7DzdRmqt+ANEmluPibTfW2o/LQzyzQBgiLmYcMkj+n7y8kceHtMJETmEe
QdwtaC4U7fz69Y4kD3UxQxNZ11noDDuNCcUdzsGmS2X/wR7hOzVxMq2YV55eC6hEGZwkFkcljPjF
3vXNELUpoZ6p4WwHUBtRFkgzw3sQ+87eGWwouEkw0sFr2mx/eRrPfDluW8gFGlgVKpRSjldKH8lR
VeFXsilMPfgCA8j4AjNPb3ZpgWrHxkxAFO0uhzw9VvClYCpFI4fDc3lmh4OaOwMm2htfy+e9ASjr
WyrRkLyVVF7nDz4EXmVTVCHl3MuBzywZG1VPmw1os/+WUrPYXnJ/RW5w0yNW9SY29GzTlOXw6mss
w3OQvVThW6H4vTi/inKEym+D+3JSO99Da/TReJNyi62QppmxskDPLR2OZoqBYkbBzB1/v07DEQuY
Ks9Se4z2SHsBrUsjCVF634rvkCOc7gxqdnuNu/WH10+nxTRiNmKzfAyxtF7cRKyI0nVgGoD/wTI9
KEg+bQskFVeeqOcWqKXyJOYKafBSXVyZkXwqNQTnASabibVpwCt800ZEPYHfVgdoIs3hb4yKlzQ6
t7x6SNXHo5pRUylgCLI69aKMPEjupQnKC42sldV4dmA88sXlg/+1F099hKlAhSLQgICLD4UAY2D6
JU3hjOkhyQy5eTdD/FkrhJ0JKjxSePYwmRzhi4NhVkEplzM0mwnDNlpUMLgmYPAFsjZBlnmXp/L0
Jsfi4IFq8EzlVNAWuSUbEki2qOrAiGrhFrnRPFbpF6hfVjVCEJ8Gde1R92yLclwOFo4pPKxs5pXb
w+LrjZkTBiadiY3Dtsu2Ud/Kd8OIgJgTtfnBt+kcKVHV7EOAkVgASnSnNsFk0Q/MkMhbWbpn8o2D
7gkpXTPJ7cvrZTgAzMQcqgBaUwdbfHRB8AUIxV+e5fNjfhFGfIYX+zA227SXfcxv/HkezU3dCW0t
nCJ1w800p703slC6kgfaa3aKYG2Z0olGt9zGlCeWV2yqzq0vvvgvXwUyw2K3FmjJ+ZbOkAOg464O
WPVJq6sERJgcXPcNT7TLgz83xdS+OUs4OYWn2/HYdXPGmgJVxo1laBWyaxCIrCkbVkZ1biFb+Igr
aONrfEsx6hczDDBYT8eOdwIKetVXPw5oI1Zq8Ijv9tpV4OyAeHMJgXKgvfJiAhFHBh+gcOGo8RD3
/BpAIH2acOXCcTYKnBISD6UP8vfxgKA1+aWKayouwUFk71Ap0juPlxYE6Mvf59zM4d7D0UrdndrD
4hpfc7m34bQSSGrlnQQw3bOK3npbQhh+/3dCofvsiIs1FuDHY8qasWkdiY9Ujm15b/ttSIPTBsUL
mGiIP/6NYJhdUYHjiq0sX+Go2YSIQ3Ph7em/7LquxfcSgLjXt2m2uxzq3LfiisYBiBozJ/xiXECY
dLPJqNxompG9RcnCfmPavb2Sq8TfskycaCRbojrECbGUYs7T3pyimXWXN8AmNx1Q0SuS4/AppEC1
KzvIPpeHdW5lUOsDoQhYiRbW4vjTWjjjmUnnDDmt3I1n2HF1jEcY9/pw5WOdjo1qic6i4OCjkrEc
26ArTtoAqRZk6nof+tXbwq6vQcqZB7mO+pWBnYlmI7uMewKWLwJtdrwOh06TMBunu24MknkdZI70
AWcnmDtKNz+g0Oev3DdP1weFdQXfHO4RKkTXxV6OZBO8vlTAaafF/rVU5omSmzq8u/y5zkbB5JBt
TCmDlufxqCSpN8cZcSYAbQiw6n1QvwHBuWapdGbuxF2IPguPA2rO4s9fJFqq9ZCjbGD1eT/1D4ri
C8QEpN9rPRvMz2rlp3+8elgsQYpMKmL1NHgWw9LMtI6CkCcBAmNc1jP1Z5Rbr7SoprDAe0AnLZHQ
OTyWV0pVQmsin3ued4WGiG6DdAzFZT13QWLAT5P5Ziu7+fRrkdcN3Dd5U3LFXPYDq76EgNM7wPnS
qru15ti/k7tBG16d3WFUyBbG5RbZXbUX2d3OgPuA/0gQxmiLbZZkT7NAmtVmvOaCdTIgU1N4gVsy
T2QV8/LFpkLot5Y6GR6iUk3R16yQym3Shq8uzxOFpynXCeGVwICOlx84UMDeFmrDNSzcapPkNko4
jVJ10xtAuDNI68YBQwdNns2P0GW12iY7N06RNniRk0FoOB7/BikvHcH3BbxUp0BloloLb/XIyF57
/nOcCIstDmZOZlLjcRgZdfhOF2U8WGG252jDUw7G+HB5b4m79tGRQsVTuIWIVrgj/nscpI7ypm4b
81sHRbgspLdmdMhka1co6gbDGy44cL6wa1hZkyfVBREVrhFlXV1DL2jxDYESItY7mt/G7toJ7dus
36qF76Zm7M3zl8sDXIaidizTfMAjh4orBOhF8oiQlZhBhkIKNsfgDWInvtsNWX8jIbe+lU1oalT2
wu3loMsV8hyUFj8tTZUrxrK0FyM6ZAzFGG6Q70jeQg9It7M92d7lKMvT+VcUmzuvpglfvcV+owcd
oAbM0EJYTgOYEkmUYhFRcqGVr+ElzgQTXiHQ0Gh445CxyPp1UeBSZggwYugTayjtdxxonJhj679y
4TOuo1CLhW+Yvm/NFaGgJg5wGDJ/j7bKa69sIgqVH6wxqKuRSRZ5seuUEOA94owkGWM/0DSm1zZb
u8vf6HQl0JyFBEGeotpEfeR4f0E4mGPDhJvoR2XJK7YJEVhMX5t56fwcRVnsYh4kSAKMPB7RA/U3
yGZ9lRPl6+WRnC4AyhEos+LNIbpN1uKrjKnUqsGMkhqeReZPZUTOIYWfK2QlrDWnpOel+zItccEg
GCUCuiX0l5YGdQMSCfrU08WiiY6IDHdGCa621dzWUla9AXtb7Fqz6w5ov6ruGMXqFSK56UpuPPl2
vJGxPFEAb9mCwrkYcVYhsJ6F1hcnggBQobLojmaydps6GwSAB3NKx8aUl0FQfUFFOPiaTFXmbLVK
M65zrOqc/au+ngDE6DyEaKEQCPuTRa7o0nR0QnMcNnjhhQCXS/sjsikwSPU4XHnjLUb0KxS3XJxa
aWHjZni85DXfipKcy+3GzOB+NwzQ61JJeV2SeI5C6+d5MDhgLoEIc1GgIpWHEG1CFQE2CNG3mjyv
NeyW6L1fYeguCO89nqvGYt6Qzenpn0mg6HujPsRjNd0iIte9MbrA2Ic8mCF2jQY8TOhbQ4KHCjzp
LrgykG1x+aRrG32xCZ9/HZNWgNiCXIhP6pF2rqKgh1JEMY3pptGT9GZEzWAXQW1b8eN+hoW92IPP
sUDJqSwcevfcjY+/o65nKD9PfMcwrj90cHtQztL2s58cUCw+GEX9rYuGb52Ce47uv8+N7stIB3ri
1le1yRWy9Gt1CpErF78QB7nNge4Iq9wlWAiGBaRcG4V8Wakd7SlD/jW5zhu6nA9IZ+bJLonmTH2H
JFz0Y44Qo14BK52ZfOFiK4NUAi+B9t7xhPj1rHaof/YbkGFI+JpF4QEfLr0qjFPv8nY9s4eOQolf
5cUbq1ImNZzEsgtbU7pKWBC3XEa71+9UojjsUYBs4iw8jlLDavXzlD3UzUG4U51R2pUqUlN/Yyw8
qxRagDQhzMU6cjBZSFFeYx0VcfwNUnTzRuol893lKOcWB0gPtgT1EXq3i6wD4CIo+wxSdRIp8R7H
1tCCEKIE20AP2lu5RNRB7cryWuvj/uPrQ3NGASoD63G6UWBW58qQwSzUKM7djYoxPGKLIF3B9DYe
MkTlUE4zzQdy/xo08HSZgJvnvQVaics0KeH4A0oDrR2pjpHvsPXqLk7y4hA6zVq35XRqbTqAfDrZ
lnngLev1oVz1plxm0wZW3jvZNB573f7gz+Z1j4ALkq3twdLr18FaSD5UJFXEAiizqiB0F8ci9KOB
Z3c+QTxFq+CLU6ILfigVLTJdFGbLEMnGJqAJg0Jn/Ony5xQr5TjN2ArnFngG2i9AahahAc/AJUsI
bZvgsbXRj7dFGVZbrI7gOrT1WuVB/H2n8XRaIUCSwa4uVu6kzL4eqMjhNANqB+qYxZ/TIPB3wKxj
uI1WeUCKeM3+7zSXiXYgECVQpaycZbU8xGoQXjTyiugZSW4iF5KX6I2zK5HXWsllZ0PxZocDipQh
J/bxIkWnbcauEY0ZhAMHlQNETuSt70R5tlPiWTFfd2vDZMbmrAZQwZIVvfrFiS2NUKdtAwKGMSLd
IdXIW5UJvmmvXCQCqE4IsicgRV6Wx4NyfPBmMxJU6ORldrOdhjDOvdQMjZ9Qw2yk0Mp4zWb4ZB4X
IZfzmML/szE0cGF6lp6iJ0+xpbReVqX9yuBO0sozCh+IA7cr+tbm4lwI5ymUUURCSnSquiukSjIX
alC+si5Oo1DXoAtPo5MjFen24ylEVLSPrQqSspM0xrYK+xnBJnPeX/5Qy93F3YVdxb5ilas2QqTH
USBmKVg+gXTpfF9+Nzo9nklBdzVpVr/Bf2h81xdr7aGTkMwYDxeB2hag7eWbL1UsbdQaeBRRUyve
iHy54TpFKz0oCCvdO3Yr5Oqmdnt5oOLzv0wjFMVUrmkCdkhQsJbHA03HoevlBB+odhdtOnfYFnvt
TvXWShvLTiZJ4zjO4szhttiZVUqc0vv2Kfew3tj8vH54vDyY5/fIpdFox6MZzSaE+EcUdQ+gYIOV
x1Z5g8qLh/2Ja2xpvW1u6s016vmb6fPl2MvH58kIxcJ9cfni+ZzqtXDUkg66O7hg4Dc/rDvr+rXn
6nImxYZ/EWdMc+QgcuLob/19Bav+E3jma39lXSxP72WUxfECGz9OJTGaeYc1iItuoJu75cpePnkn
LaOIPfFiLFpUK3osvtddtf2euB+ejP3jp/drxpnP3r6XlsUi7YJjTiclIky1BXbqIj+w+YTW5v3s
Wh+R77xaWQliLV8Kt0i5DoaVpA/CDe53NF83P/LN9R/u+5ULh3ImYbzcusvHedbkjYUSqBgVAlgu
xSIXyyDX9kzvcf+18T4iFbT2wVbSxZL/1Npa6YQiZu/xsGODRdvP8+bHxzfh5qHxHnkTbNDaXDlY
1r7fEluvodGhpuL7Te73eSfvMcTaNrvwTXTlb9J9t1n5fuKsv/D91EUWSXQolLALxSBDN+M/+gbB
TxdttpXpXJ7Ni+W/hOzoEk5EIZ3LjZKj7N37MCGKurvuE2ttTGtrZZE0bCtu7FxsNNv40vmHCKnk
UsXrLE9QIllrOD/X2S5N4CJ5xLakGuiN/ZrA9B6bBs/aYQHnfoy8yPsDzj2JWN78sTbK5/vnpcCL
fDIEGVYCFYG19+p186l4U11r3/0Hyo2obpeP04f8OrrXHowPKytmbXoXCSZox8gsxIrRWDMIL7A+
+wO3PNffWG65zbeBZ7u2uwbZPim2LBfQItNMap6kjdgYNCB30UHxPmTuvHnyNyXTW+zUzeo5fi4B
0BAExC/IcvBrjjN2k9hZLosliwfxVmF/aJ7DzUF3nZvMxcHvbfOAoPW+3uu3ztXKLJ/Lqy9jL2YZ
OZkppUHCXcUbtuandBfuht3kJbvmSj2s1czOfVL6CTQtANXRFF88CGJ0quOpLptNjfi7rEC+RZ1K
n566vPbi+e3loS0TAdd+6p4UOzQNkD+gheNZNdtI9cNUn11Ja7Ud8kiIKit1hMXaNK/kHH2R3AgF
spNGPxQk20IW6zhUaqvmqPYYZ/mQ1G8KJ8/BA2vpSg5dzp6IotPB4jUgyLLLuoqOSTV2kKgdtZBy
79GctK7rPm1ceVKz+7jMso8wmZSHV88iFRyeVVzaaYKaYv28uE0U6CTUTYlVI36T5RZZVnKq3mZv
UatP19aiSGEvMw0D5A1H4QYgvgH7arEPMOOpZ8eSJtfK+9xxkb5oPqL9hoRSbRRa8iFV+ha918wq
hw2V7UbaII2YPaTx5H8y2rwt0A/o+/6qykz1LWiSCouhOirtTSljm3R5Xk4u3/Rc6Y2ZCqUmcGH0
ro4nRsdDI28tCw9Lpe+xHJHSYCIbIlkbemODzSsq0EY/xjsMTvvHms7jj6BxAttT6A7Ou7jUzDWC
+/J+KX4ljfVBewulV2yMjn8lCY2mCJP40cVhIUFnWFM3eFFkXyn8o0UwlL19PZUqx27UjytX29PN
pvHRgKdRD6ZCry1OJ4RcpWGCHeLWrf2tArzxsUV76B7BzTWU6JlIgklj0oanqgCW53iQQSMc7xx1
Rk0vNoFSwHXyiilGLJQ+1dPlj3y6rylhUvNCNQCuhrxsyQeWPGYFSlauhRLOtq1H/J2qYKV9cvLI
4bNBqtSAZNJA5ggQI36xxQKaE1o8d73rS6G/GTEU3cRZoG1YUNl11M3F1kr9dKvKsX5HNz99MrJJ
Wclgp1uP3wHcjWArATNbVtqmuR+ComJ32Ug5m9ug8KX3eiKDCXRapHCuUC9GyeXVsyvyGAQfoD4K
lfrjcWdGmGlF6sOzbwoEcCY92WWZpR1eHwVws2gWgDmAKHscJRh6elNT3KPygp0nQkiIDOOl/er5
02WNgShU1uhVPn/jF98wmbTEagGGuNFQ5nep3iheJCE+MyAe6mXd6O9eOyqB2QBRSQeElaMv1ow6
yU2KFS3y8HMUXMeFNF/5WLKsPBJOE4qtGlA2GRQttxPQIaRfWnqT3bjYw+aeLCN/k6LRfpBtQ9ra
mTEgDDs2/ZUvNX9Csv7jx/ifwVPx8CvtN//6L/75R4HWk4CNLf7xX3fRj5pv/0f7X+LH/vtfO/6h
f933T3Xb1U//uHssm3/suvznYxsV+fJnjv4KIv35m3iP7ePRP2zzNmqnt91TPb17arq0fQ7H7yz+
zf/XP/zH0/Pf8mEqn/7524+iy1vxtwX8Wr/9+UdXP//5m6i//sfLv/7PP3vzmPFjLi5EXbP8958e
m/afv2n676CQ4QLB4YWY8EwmGZ6e/0T9XUVklAYBMASgXwKrnBd1G/JDxu+CaAPykaUKzkIAR9hZ
z3/E30eOE911Dg4wwfpv//69jj7VX5/uH3mXPRQRbmX//O35xfrXQc5V6Lnyy4YDhEtv1FkUwApH
75XGj/Cg6mcuDClaygqmppwGbo860vva6Pu3UlIrt9Bw/e/4jKCQVOhK/Z2c7ksbq27UA3aY5Ufc
kYbKxRmnfSwMs/yCm0mGIUinWO22IunXrtXjN7/L1WReq/Ier34xCiA2JFTmC5yoZS6erCDKh0Ku
JfKFMmVuHdWw+pvYAHyrV15hBdsGs4Mg7r6++Mp/zubL2TsXlsYqOAShVMOV8jhhOWOJ1HGKKPIU
TJtBFxaH2ErI2f08ztdl398NNa43l2MeH6q/hvoy5iIVj+MgaSVup+6EAIrilwYCLD6M90r9djnQ
c1nheGmAVyV3QTmhr2QskYkAiBFRLoGKILWHzmVWqBmW2T36+kIIWfrQTo5+kyFahaxuV8XdRpLx
xZm7CSEFvMpu0L0yDrYBPwMrXxVz9jLUHCgjvL6vlEJVHmUjwwZk1Gb0hfzUKR6QkcTHtFT6ZK01
/OtGuhiNoDjQCCf1A8NdXHuULtdVtA/wr4tlHJrCUnEcd/DlDpCgooxb3Qix0/Lzzhq3VsZl1AM0
M39B68KK9sNgpDfz0Ct3vp/Pw65GJA9lpKDqn0J9YsfgEmi/t3P4AhvJkvwSfzqdkxKPayw1ledx
YnCkPOoozF61SYnm9NxhGbSxMdrC3EVM1SAmzQkGJLZ8ZlLPNdgu6fP8NmKqIzHpVTIF6Nc/fwsk
7Kotsh2+4nEFC+SNVmpp6PVhpj/h7puM7kz+KK7p+eAcWIwdREsbRzkPVf7xD33EgQJH6QgV2HDQ
B1wGOBb/SBDblNDaUlpMElRJiOWqvl65pdajWjcagx7fNiGCt+6MM2vrZg0CUJ5WxSZtR10IkLfB
rCpb7uLYb4yT1vpeoipB/H5yuusqiMdtrORqfz3AC3UVcx4pTIMjKoU0+Pg5N6wCLUpVzdqdE3Tv
UJDUP0yJ1n+tjFKWb0PFqpoHbIQHxWupGL3L0ra4CkdQ1Ttjbob5JwrU2bwdxjjiNWE54/hmTDIM
jAGtRzii9s30rhBWvzhmTOg3RU3rB3szTTRjk+o4JrpTq2cW9mYG8KkOhcDes4MmverQC8C3KOA1
g7ycOu8aiG7qrslbdWuE5oCvWUNbxAXEaSTuIBnDB3y26mtVjrJsz0+xTEyrQ0hTc5wZd97ZaN6b
poRdd+MH6h+hPzr4weu99lREhqEgWKxqFZZePUqMhj18wvATldIu4kOjEZfZqGQWuH+OtIXx3qBy
4I19X9U3GV+Nt06WpdPWD8vB3yeVjGsHMpOVW3RF9aURSbqPKmxtTJG6TZHEh+d8jrJW/b1oVLK8
LRK+L1J/Iw4BwFjt+/+TTfjHtaCI3Blb5G0ZlOZ2DGR6vqaDCc5Gl0eJEmwjY1ComYnzAb9XLCAu
p6ZF4YckSJfI4gA0Yb2C0NIWz8+BG+oQIqzszqqFA2f2E82K3sts9GKKLrodu5qTSVX/gN3h+Q6S
xHNt3upG7dDG6t9N83SosB66/EuJysFRguF3ArDBSYpiGof54kn318REGIzqG/V58HbihxvjeU6M
5/lJWylUNnh0m9tJTODz7/A/cRUrn/L3bf301HIX+19wAaM69OJziAve0Q1s/zg//oPxROXLW9jz
D/11DQO288wlVnl6C0W5P69h+u+CYsdtSsfi8fgapvxOM5caDs9KeoOagM3/+xqm/M59CcQ+4A4h
JUSV/BXXsGeu78vFIxq6iAsANuQ3pBEpFteLR0netNj3lEHnNgYe0H0nWfmbHhE3p4g9X7NGvADo
ArhB6Vw1Kryvgf8LRnt9qIuuHz0FkTAcehNVQ1JRTW6MCsPUHfiansqGhn5uN47xfaOBAK1DBBRI
jxw5XpnMmVd0iKzcN3KDE2EqjeS/PDLifd7gW+SXphIcWsyv242VY7aZYkRT/Hog/f9F+xvH/aVF
e4WX3dFyFf/6r+Vqar/zWKTGDPWTVAKm4N/LVdd/501A958PJ1smD76/Xg3O74IfAKIJqLH4ca7B
fy5X1fgdpJOpwtYBiC5+7DXL9bi8SaIH1Ik0JC8GEzj4Ce0MrXxc2yoVL/CkK33Yr2p0E8aN4h9G
nAOdbwhBldZBzRHpk1ZS/+L6+xyahxGIGGACgki12CjVHGGb7ctbXfimS3k8fRh04Am08dGWe/E1
zlzvl8OkxiJYRpQ3AaygIsdMv9yUfdYoRsItwQuRONw1jfYTfdhxh8Cv+Vmp2vJNGMRrhNyzMcFp
qkJDi0Ld4ppqSMKSPrMmz9YnGFXaWD0hQRN8lspEepNU5TuztvUVErD4O18kH+A4ICCA4UG7EGIx
y/K70bWWjH/F5OllEGKp3cbaPWUSlZpkPqbvszooVgr+5yLy5IVKIEoWYMWPZ3aYmhmJdRx5jKFK
bjS5im9Ma1Z3cqUNn9Ac7/aXv+SZeHBmgDiBwxPdm0W8Bi9kxJ+rCchzcBNigGH3YfimNoPoSpPV
YaUWc+YbQiwRGBrgtgb89ePR1Q2m19GoTp6c4NeFsfw9hiZ3UdZJ6AYbB81+HXgcnhMcJMHEg7JL
VR7W7nHAaRoDO53A20eq+bHpY+faQAt6ZQ6PK6y/goC2FABqmBngX4+DqNJIza6pUfXHsynwGozV
IeMXtn11+Vudzh5oGBIcE0e5HoTfcZwqKSvAOsqE31Q9t3vUnHualmahBsisOUhx4JMe8hqLm2w0
VmqDy9ikVSF3C9YIFRUNRbrj2GoWZ3klDAL7fpIwpi3bj5glyjsfqhzav/l8PedM9EqeWc6siCoq
ubroUfD5FutlTmbfCrFB96Ix9zFwMX3sokIbE6jd5ak9CUQmI3fTbaOHxkAXU9tKZl2EljF7rYXU
PsDJ/K2aydWr9LosGJOsRUB+KNGAQ4X1dDyJli0NOPWFMvdxZfqWxE5je7i8r+qnnHwsHvnUPIGN
saNFoOM4fWWWQVz4s4dbZPJTUGC3YDaze9nMupuck8SFIoKX9OU5XPQAGB44dqggiNRxLMumKU6o
F1c1u/PTAKWk3jPVfUlbw062VjPuIQAdGolXPHp8ftntZcijlyOfjBeBH74fGjw6xXj2yHFgHSEh
SUoaWDWYjd0OiRZ4rV3Q2LfzXgexXUD4bjFIfbgcdnniYv0ElQhlR24VNhWURVgrxywBvpHs+XY9
mVu91ma8JmJ0mUfMJAspWqFQnCxS4qGsQhsHiL2QOjkeZlbUg1zh+ApNoFJAhxbFwXeSeGUrLE8E
4O7IXoF05TaEmsqykW/1CnvaTm2vjCbjZoys6aGeEG2SZGmEnhe9rsXNqiEeLCLAlII4zzY/HpVU
68UwzqGN5ZzTbGcsEXGxCgd85aKW42JlqZzMIdG448nwbLmo0b8/jtbhA9pGkBe8xpKTKxp9PrIp
4xrc/GRliCioHLALNWoWy6prGeHVJ8225fF0sX7kclH8ACCdY11JBcJ75Sp8jqWhBEWtV+gBH4+o
HS2KralpeQjCpNtqaKI7yuSYzfXjtLLgz04eihSCqAzweol/Cqxkjk26254axOWNDcLbna2seW2W
FANiU8Eu41aOzMvxgNTGcIYuTmwPQ6HiQ49V6XWG4ucKI+DcMn8ZZVEYNzOtajSDZUefXbqh+DY9
TLgpeDMqJR7+xenHy59pgVX7tc6px5BsxUMDvZLjYdWS7vfkL8hlZjt8LMs4ek+7UrtJoikBuW7q
G/5U3dlJI1/XmtR5lLc0jIK6wYsTYycHfbLStBURX95uxc6jSsQvxBkBY3Vx6IVJiYAfehweesXZ
TlIUYXGkWLtmyEO3lruf8lCrny5Pg9jNJzExrhAvLjiwS/l6BHXmAsd4fBlpCm7kwZj3DnjSfWp1
0ifs7t8F2PPcteloHS4HPrslEU7mci7Q20tFzhDxZ0vKDIuCbK8dFDhE26jrZ8xeZWvl1SDy8OkY
/wq1yNN2PqfRMDPGLhzG2zBU3qG7Q5c/N9Ay0LKD3cjz+yqSVCyKimLlo57dozQnABXoiBpYi+CF
02g0QviodTxQnse5dT812DD+ndn87yjLkl4VTGY49FjvzFo/3uB7CtTYsUvXKLF+vhzq7IBEyiYj
UHBaSgdiKChV3Jz4cKrT73PLKr5ZRbf2UDi7Lk1Uy8Sznc262AsSxWMjiJm20TDza0ebreveH4LP
o2Ppj4Vi5Ne85429XenqylSej4wQqVBmEAv0OC+ENqr2GSgwDw8tZdqEVaEcTDmSdkZXhNdjpdee
aUbzbqj75Mfrp5YrL5dEtoTQKjkOPUcyTRipJ7QWWe/nXC+uI3UMVjLfuZ33MspiaierGWRELi1P
KvEUorqGlbDS1LtodLoVSuW5tfIy1OLoaHHUtmwaIR4+JM1VXMX+rmm7tSL7uaODxiasWZ6XFNrF
n7+451q5jF+wyoCmKnc8WMu9iweW4im0cXGEt4tmZYmcncEXARdHh6zVsgES0PIqfJR/5IaaeglS
A58ahIf+xm6jfGVTCUA0E1TG8dgqvPU6qN2219fIt1p1P13Vw9iuHPHnBkQ1hQY+oBahRraI0uhh
FRjs6UR3Rpfnrn+jlk62K/h628tr/GwooB9Uqx2Bo1wsiTqUUTgrYturchuD6Ewqflo0rA6dH7Zv
L4c6t/oolyOpJbg6J+uCHtlc8yiwvBYWjyuXVbmljbsmonU+CoAJgGroyS9VmWwnMfH7BINn0uLe
KZpd3k7F0F39nbH8FWWRlSY01YV9Amu8jsnyQS9tI63I/lYU2PZCr5gn8XId+DbGvD25r6hmeDnT
qG6UJI5WlsC5GYOAaQrNZ1bCEtmKF/Cszxlj4aWsbxw1yMjt2lp15sxCo+jKqSvgb4IHfbymGxUX
73goFSzaYwc5oZFO+NaHdbkzfFSRV/bpaTRRBJJ57GroxPFgOY6Gv1DS/V/2zqRJTiRb2//l7ilj
cKYtEETknEoNKdUGk0oS4M7gjA78+vtEdff3tdS3W1aru7lmtSiTlBEZBPg55z3voAp2obhe2HUe
WF4w0EUaG9vH3p+6X7Q0/3oJIWQC2mM4C0WAr+rHt3PcOtptu3JxhG+dnFZqTJYy+pUe53/4UEhH
r+0obJUrgP7ju0zRApUF2DHrZ1LBkiHUHiqcscQwaIiUUn/5voCk64FTAKYRaPOzR9zaDrQUbOCz
vrb9rwBcu2DFs5lf2dn++Xv/2BCih79i8hBGBDjWtQX4p4KhcXDfNXbQ2bHuynwpuiEYwhMmJPZ+
o+KdaGfSm4WnXsVORsbZXj1DKjr+52TeuQWzBLMAf/MC6O3Wec9wPuQxQcLsdAssS1L+zkH+Wthh
5Z4K8hObdIXl7J3/85nwr18PfB5EsDQKFL5/mZ3LEfLTPHrMCwvPbA4rci3JjhFDnW9oxV/+87v9
XGVRTYcBoCp0CBi5LHx+vGh8Ywdzj19kHSt/UkzJrPkEM70n4pCfi7M+Qkr9F5+qq1Lbjf4kP2Km
Bpn0x/dcJthvTSfiLJ6OGNmtgZYPlORZMlNLh8/kf/6IPz9V7OmvG00PXidqbdyjf3w74sq3ISbz
EUCnCgEi0GN+GoPV/cUp+69X8kr/urKVuI6sa396G1LyRkmyMXEOTYgZLCKm8NveSjcp/UL/Tkq3
Y7K/+sEiYg/4jxoPJvEz5xgk2IAVu5CaZzNeNLnDN9pM0S8u3/Xx4Qr985PFOMfLY4h0dYLlHPyp
FZtGgzv0XPUn4zad+tzgwDVcwojm5aV2Ib3k5WBvUIr2YvmIrYbJqsVVT83YRk/lStx4YlWHh2fT
HndWVvbV/HaQqvgMUQYnLyIOcHT0Rf/xUCX8I+ddR8TZBc/OIkqELDD2w6eheHRaOvMgaM0zjW4T
4u2y7R+qY5hPMIbkWyS204vlxljzH041lnfQrLS+M74as43eqrrsy8aiTjnO/tiFI+7aM9m+7/x5
MWevqMWNDYdKnepQ+q9rGY/nBqX9o+UO37Rr1TqJCNLEGqxyvrYSCb5xJvm7s8fTnZ7C5tlYOJjg
uDlW77ylbvPQ65as4DdJxgg6FkHVX4jiJa5xEfv8doubviIFdu/cbJOdUyTrYIUbwbpC1tleRqU+
l8oE5ck+UKqTeLz6FkbkqBnqWRyXwLTR3TBbLe7kXgibzBLkJPvz8dhO2HuF/jKm1jppF7e7wfYS
pp/9wSN0M98FkZmQegqsij3R4p4ppiZKaquYHvay9STC7s7+RJjx9kEKEBGoUH6q/MlGFSDjJbeq
yvsm3JVEV/b2sL4rDGWSsdd9tpbuTJAR/e6HWYdkTFqOf71SHVFDj5U0pkohQR1I+kqQyLwIyFK/
5vX44avnNcZP+niwP5hehB9NZUgY7i0nbjMdOf3nRnYDX97Uld+b2enuoICVyzvLIZkgRvMRRT2b
rp4VY5kE0RSQBl0t2nxrj7BynqeSH8y80Q2ewt2Ji1tedgKcPBS5RNWG3WzO/or1mDRz4zwM3uKu
p70Z9aUoURWfhmbW0Il6WJZuWzjBXWm3cr11+mrVTwOHjn8OW7+2v65LW+u8i4fwVXmVdTu681Gf
FsyxX91NvjjV3md7v0wf3d3FoHWyDFLDtkfhQaDcQWbqtvbxH4czq+ddE8e7LgRBp7DX1IOx3GJL
QjkKctYbaMnjBDGU00wHJgP0hGE2dHUJm6szxL+mc73v5cWVgfHhxMlg8Ps1r0MiypNBiV3fCH1U
bd7VcfNY9oeyE9Vvk0nNMOnHeeLNUhNABEuGPqqbTAbufE07jaL9QeLL4rUvODqWYC1kXqjtvbds
Ds+R0f2UyoawlrRth716oUAuMnddc/inMJZavgQQ5HiyDaTPss5KgRvjE9nGVvtYzpNVw/GX2p3T
zS+nJTvmCIZprEIlCKYbJ8LZoyFKQ9wiy987W3XeJSw7FeaBLC3rto/m6cmCV3flGE5mihNR7nbF
ylO3RUoiAzuTNZwIH437kNRrK5zJnF7gyRV5GE0yPAVRuVsZJCu4cLUa8IepIV3lgmd1yYzdyT7v
9kg/RytPUl5tzfFcxkfUZUWwduyZtp1RyxvK4GtbjJOXWvjmVoQxFp6Tt9UMvYXEOdyIdLnX3cnD
O5QcOhsR6Kma1PHBKi2fXE0v3r1TWJPllphmq55qjX8rOc2dhsFpu0/+Vpg6w7bT2rPemQTe5NCL
ICcetZdFxqib0C1D6zaqnfJrSWi9yaDYHVF27HKr6WfKJoZEK02chWNxfDFS2V6qu2j9tB6uCs9C
OixZLEKjPyPqNyIjata+ep/DcyBpt5b8vo6qXoPRGuB9DsZYJ1b8Vp3vntjOBu5iRTI9rOVk3npC
FMbDHkhD9Yb9bp+PFYdWojyXhDgXtZ60PXlBqkuvdTd49dEmszrYZHgTGscED9R2MFruAfL67N6J
VG63dXiv9nqPSZ6zFnNa4nAzmRCb+1qVBMafZ6/ejtMWFDJIDjxvv9uQJaqbNdJqy1es7O9jVVOy
Vl/b7smLNufZHfDNTJ3xmCpO2Sr8vjgqfqR18sSlqhf/UxDMh33rzSNGwHqTsbwIDeUyXfqOc6SX
wvmmDTFnJ9H6+lPTdgEfyux9j3CxDMN8C5359YjnCNptfSh9mSkdGE3WLgWiJxwkHY8GK1kCJuIi
nYciui/Y23y1VI9ZX+sYIxI5zJNHmjPOhETY7t6UNksY/MFNNiNypQ47J+dw+ATa21dis2EeEA87
i0aeq3X03lztnPy8wsnTTol22b72veQMigJMDnF8C8c5F6KrZNaVm0E822LQnrAgIqbddidi7CMh
6Ucn7obfPV7RhV9QNCaFI+bNp2qcrE/2KLzfDTZKLEva1vsoRat8ruik1NlhwXyZ/HD0EmcgCTs5
CO+ME1u78b3jy5I4ej0W3wZLbCoJUZuGGCMK7EYGklymXAF0uORV1MtT5DQB1om9BZYBcjf1J7GL
JkoLkNko7apy87LJ2tV7REmNnY2tpxRV2QxL7guzfSEaYmkfA7da3heHqpc8VpX5XYSHulcz+VyJ
qK8s6bkr22/I5ThR9TxX8Zs+MIdMo9rqSqwup7ZJlnY2fepNWxUlvV1R31Zr4AuM29h4GfFloXXu
9wK/VA/D5e6890fd5wsX20+12vmIxim1ncitsck1Zrv9hx9tnnc3hH0oE911WiSdFx3xbWUTSZ8q
00T4aaC0qdNms5YoORTnbNqsXoVgNiRCEyWA0z9Wa0EIuwJhiGkh6jJmmoj9/TLuvZ33Y986aRib
cfnoFpz0N6smuy7bJ+O7n4tll87pEO6kHvvuYGFPQnmlSXHqVtOhjG284c0xILlcTt7UV/JL6NZ1
/3UmOKQAfgzrpTkLE6zH9J6Zsjn6RxPOi6XybrGP8kigphAb+wbGNBnj+erPY+Gcim00mqneckaQ
F+U2/kj0W2j1y8nWxxDYaR8QTNJk87Gt9de6qVz1MYTO3djJPPmGo4iGTfCkjX2X6zbAYb3p6rHI
/FlNZFCXLQ725NPKW49fgPgRNcgjKXCn+sZ5PZencBj1kuqqIqaezAsnTtZ46N1krE31bZJlgZWm
uw1v7RYuUy78wz93bBoQQ7PgrJN54U8yHmD3oWWtQ1Fd+ULxGKMkpJ2mEXoYhSvjfG/L8ZPgtVFH
VZoUGRR15my1GAVm0UhTmhA0rqJT0W7mTSNnEdxtRlkfV4cqmYsydPqsOdACnEwLRTrOiT/fRvZJ
5fy2J/RwgVPfyj1trWhZ86uV261dDk53sxCjc7xH/VpNGTVDR69Nb42oHvqw/rzCBTxSR81UvyNe
jzgnRHv0UrOAjqbm2KO3WzN3Q8oV9HVaLZsq8nKrcKf03CJaEq/uSKuP3DV+KYd9eHR1IP07wq7X
O1gzwZawc6w+waf3PknZ9dU7IsTVcBbVIZ8q9GF8gqGeb8fdmCXBwMkTJytuJC0jy65PYbO5beqC
V5RIIBySJOclEl1uizF67vap+e6odg/RBEyLnawhDHfOQde4mZDh9kK+bfeFE9F913bOPqe+W4zl
+fCkDBNYFwEL1yMwadfN1fcry0KcW+UuX3dr6m1GmAh4k1B6fblKSIsTPLjme9xT9xOAGhtzbjWv
zyRdRk1Com3xTbrBzOyicXtLhv1Q33DScnD4qYbx3ia2vEsXy6Uy93MzMcMVzoiJaEVbuE5eqJGF
H3TbCrwo8xzpyUTFnhZEpx2DSaZarR/7w38tjl2ndlN+9o03nqb2+sFFME9xJvbl+zxolRiitG+7
olmfnHCrn8Zo+YqAByuIaJcPJHDxAfA8ikpF4SEpvuJZf6fNVn8vat9dbqpg6bIoXIY8aCskWnQJ
TpdSCqfzDv6fs1SxcqlKlw55ONovS7MOr9ISbzcGoSoxM90Rbhf8s2TvlDijEegyaU9HhsJniJIq
cPcrzhXYGf04s8xaBxCKZfHSmshG2yMH5z4qrJtDRlVm9s15J+xyuz/UqNEQ79FDVIVD7u5x/CFm
AXkX0yOkU9hteN/Zxnqn68761ArVvTV6sfLaHcW70TXrmzVqXZlgavZ7h6yMIfRA0JJskun1+rWN
mT6i47aivz/XRYsZNXfRaxlN5m0b+yj43WN9FH7bpN1AMGBvIYbA8fjdsXUXZ9EthJX5uHfXYE0N
DrhzgkXXkRLrt6S0Pld9mxSv9dBgHNG38uNBBTlZs4pTYYaOlKktekCdUffcm27hE7bOx+rV/nYK
qYcVNuO3Zq/nG+JoRLLN9v18NHdhJ85zuO8JHNWZnDjRUwqB+uKgWRJlHLx5p9p9tRmxL2G/qXPf
b+6nA2Y6CGAjP3SdQg4UlHb4dFTHSvBzdLftRfd+twKMJWxVZ2oPxrtCxLcW25jv+zoNN2atP8at
qB4922pTLewp1TWujlvjW6/Irof7ffS7d3iyzS+7Ne9BvgqCIZPBuPZFNLhq2dyK3rF6OeLYTyvj
JpbY9g1rpv51XIB1j6aTJxdxX7Kvw4QPeFXvrF3t+BO2FGGViw1Xt2qKg0S0Y3Q5Sllmu+nrGwh7
wR0ZFcf3KLK8ixoaWmrl1lnMGH0Y+/dAB9ZLE6vi4pazdScJpLrUGjgiqaxaps5WPuMLPj2Lxqnf
1XUwDem6qIdq26wbcIntsoeas2zFmgKmRt4Wm5P4Mlg+gke1J72oOSmiSf1RqPK47Vk73jd+/7mj
92Ky8MJEaiGyad3rO9N29WerbPt30H7d284ap9NQgDgkexBwjSO7gSE7rLmkpWzSQliNl/igTrlk
qE8mHpkbqFhvjniM78QK7TUVQTcmx9FxA3fKuKcqWIOMJNzw1u466xZ2/e3amOJGBL26W5T/QRSe
9XxE18DXSeg7rMNt7sdj61+DSoeP0HFeODDCb60U1Iag9J5DVXyfxfS68Bk+M370Y9r6Tf/71sRV
g+mqDE6+ktNb92jn2+aox4tnm+emWzyeGw7VBL9dCds48J6hY9B2idl8qtcaYdHBBLwtRY2myWMS
oS55Do5AGiZ0wqDfF9zlbfHR8XZVMUSBk6X7Muk1dd05IEVAOMel0URbEECsZjr0etzG82hP65bS
vyHu6vogYxh1Xtayt7cTv74/pnEHqpAtxaL2RAyNZXFuDdPLZny61mhs3LugB7hNtBHeR+23PaFP
ZeB+gZHd5pWIpyJXoke8dSyBfNzKuFsS4KGmSKIBN8ps4NuSqeaI6FKvGWYMjoyO/nA4YhWPXuCf
Uaq5zblZtwKSllL0W8WkkORVSxd4SU3wnUxNBdpTEcuDCRT3EJkKlrFFLtoKoBgTSkclbTNKndba
W5wbEhfMkh4+Fy+x9s2iEldrVKIkq9Y+C3QTPltFHUTpcFihT7yPt3+ypLtX6BVxqEgaq/Ree6t0
cM5onYB8AenOc4IHqXnoxRDuqcSt4uvYW9OXYJ7n52ZtzYSwUJRltnJq/9FZdaQyalvr5fMYD9yY
cO3KNJKhO50w8BHvO21xtMGprFVmLBKGkpreUj8swCg4M89G6XxlJIqzifgNSWhEML3t1r4Okhg+
RphQfWduBfZ2nxt3l4JN5Bh6yWwIYIc/O+NtsZtOgUM5ZeS/mXdRPMyTg9KkY+mEo0ItzWPsayLV
uqFcAJyCQb8P5x3cuDum4lX4aqPejntNxhmt2PdlVKjf+nbVn4krHtqbDdUOPG9TuOEDBlOMOHs4
R3hQ9EUPm1goCo3b7bSUC63/ku3FMHzCb4PP0O6gpvEKcpRw0nL13FILdHCILffU3bQessFR0cPa
NdHLMazxmLeyUAHozriTM7cxi2ehqC37ZljpsSEcjCaXm2JTsY+zlLmzrByRdQetP4PssYXnuIsC
NILNaLfn3p6sy174n4hDcquT35RSnQww7AwfudmHdN/H9bgsbTnPp4Zz+0MweMW3UlJ50j0Yupeo
rqfq3qWpQzZ03dSA+TTRV81qcj2V4WxzC5ZV8dIXK9GbluseB6AfbJ2TVXvFgVFrV75v1gIkmxtQ
MvZFZVCdYHr1ZJ8CFGOTUKp1S8QssJQSLmYKeVTE68PRjwxkGEUCIOmoDYektjuolC4AUpRO2o6Y
Httwcd/1kbWU36VUar7Gn7vTjQPo9tDtpV7e2kcv9NnqeaQYQwbYsKdOcDHyqLaNBiHp1zZDN08B
sb3V97P60EGfbl1cR6lXGOsuZFr5KlngmDQ8cIhKnFF2drZDD3kkJVx+drZYdulQY8zjYjMZJUtg
L0idjq4bToXw58elCglerbzG4o6sWufduoRleJ4XzPWza3iFTBoNQzcVZVHtyToykt0OncMXj621
0XOQOIVYqD6z3sT7mQ2QejMOU4fbMMSeQKSV2zQH7VvDFjjyTPF92BuGnyNu+zopWm0HSdnqpbkC
2sv+Ppobqzl1nHXgtUGomHPYXD/3S2PTGA/N5iVD7Johm8tFmFMcmKZ4GHY/dBJgUR+6TRHE07nT
aoK8DpXehZmlJ0PCwmCOGS9AuSC/DmfO0USs/hGl7UEK9/OunNF5sPeutflu556phFxpG2zcU8s5
gHzNKEoYYEHiadmGN9sadxpSBZ3C6w48uGaLoTvM/R4WGmHUiIbsD5skRsTPt42FwF28h3K7Bchc
5+dpgox74sh317f+FDFXnRbXs/gm27aWwbmvi3F4JxviTblzLGPeFDvhLt/H3m6t2wpSmL6NNh9u
HwfLML418erCTNOyir/0laeDKu3Qtixt6tTC8s8+m6HuZqLLjRsOoIDQM568eniswfwIhIp1tTp9
ardskZxk04vp7XQ+er07acvC+vs8ie2L8pnUUsaxDZjO3qegEbeYd2/NDfDMHL9v0A9CIVWtdVg6
7eIiGFb8nwcLqLyZnCl4H2/K256OyQrjl7pxAX+cGp19cVlEtZfshoXHHLDHvvJPG4N0+xH8vDEn
qxKT1SaDIyN6bUlYqXoMWlhV+sy60jvOju+M6tK7oEVpaQ0WI6Rv1rhmtty3gD6vY9tE8uhEwhz6
Pl8OZ1314X6yw9EKb01RWJZOvN3TRZzRApbth3bAMvUckptBt21Ryq0X49aVRTZr1Vvbe4jHshoy
W7Zzi2/mHvfmPBV+Hz+3ct73u6KP6/IuYMgnnnJZhco8NgXEHGsiAxpqW2zUhZTlWb+wnSrcHI8+
f31sArdnER8vg45uVQGh9kiWqYu6Jz334fC5c1h2vd0be2h9yt1maf23tfD/qRT/68/gvX9vbnLb
j19/0im6LCD/LquNf7sagbErJ9sJ+uKVFPD/ZLWEqQWwnqDYX8Xa7GP/4W6CuBHQFjpHRE/IIpof
+odOMf6NP2CVSnwI/4D191/RKRJp8ePmlFgtKKLX96ckoCr4mTa+bnU8T+4ypzGP8sV32+VeHr3L
1m0Y4/Ayj1YzE11qyxsxMdnnVthmDE37mE6jmO/KIzQ3k+N9gLvImFVH2xt3mD8tfZ15kAofu7Xe
31s4Ib1zrTHuUrS05qw9ueUg1cf9hrSwTiY9P6NCGB7wwwqmW884cXkiCZvfwrWCdsxjTU92i03a
fCVGey1wI6rEukkDe5weFjtY5iWNgq4u2K05hfrW+NcZhrFGIK3xkO7VSVxWkUXN5cA47VvhTjqZ
ZYtYMOtFuW00QewZ2cAQwOUZEd6ZYQ2GOx1W0enQu7STViJx8gqfimmPbQsgUpb+YzMacxP1nUsr
B2CfOPPRoWRDlJVWG9YRp47kAMyM9GyO4BEUuHJTexsH99wtWyBeCmvUjEDSjvo3ZbHXN9O8ifLW
HLVjD6wzmpmUriGsy5vR0/E7b1oK23BWBhMhcoRaD3e+QsRsOVb7CXuILbxvBt09DsMGW6RkkfTE
zkylcodsHtmtIx9ELLflsYk1r0vbGXKkd7H/2VvKkc8AFaF5ZwcUtNvgsBYPOoIjy7bMCUMvZHzt
8FudT9tarBXq1kjG2ehuxXtnLCv/RsuomGSKAU1g3cYK+gRGk+ySwU9RXf1RBuyG2IJKP7yzATeA
yriJ5lSOQbOxhVy6KCGIFfnhxptqhjP0S7k/ySXX2BLZadMER/sZfzFHpqNTrGviwxDyvhE3cSQM
gG2ZHni3cYwTnGalBhM5P9G13/CK1vHH7Erkedt2OLgVF8L+xMhUl+QoqNp+647Njs9FKIoPc7SW
n7Fb3A+meZAU4gJUzJZCVurtUhofq9Job0QCPZ2CZzMY9Wlly4jPpvvlLiIRh69kWcInX+AUm11V
Q09TGbIio6xSSx0wgiFjOY1DLRlR30PhtUHi7kV0B6mKfQyE8GJNiaFW8kReYHhPnXHZUQxhfGk8
0NKkUuZ4YXts2YDGgou1byJ+UHYEXNxQim7U6NWgTocUuBb1x/5u9MdqwNRLLV+iWs8SuokIv1bh
tMRJE272R9SE+3tP926Bmcned8CnUomswC2gSAUJkIRddMBDD8uOUc0ZETN+FhBKuu6uHNU0J4PV
D98WhE/FaRWtrFgRwWDOPPrx7oKkyXkgPRJCbhQ1dw7F3MktvQiZ9XBnj2xT+2rfl5E9G9JvIUdx
QQLd5wegnnsSaJrJplk9aFBdwFiZTREbJuW2H6zRP/TpCFfutkPF7Tv7ih4GIK+Pgd1NKl1xFsvr
rmPbIevAZh9TVeOQEnC4hG/wr9kaAHlPfwjHcvq2xF3sYZVibR/rsVUvWKHUYE+b51yusXPwCfp1
Y5XFC4X5EIbbE8Nsd1mBIuD+7k5BT7+w1hvPfkE2dn4U26Ryz713yXlKYHNTw+cgykGDCe5cQ1H+
jc/2f4X4v+C5/hMB6V88Lu4W87mefzAMuP7A3wqxiH4T+OZBtLjqV7GY+UcdFgF+YTgYAdaTHxxy
M///Omz/5vAjAWYBf1oCXIv3P+pw9NufghksUrHVQh8e/ZU67PyZefvPDCbEySSNoepFqgG7DtOy
H7iBuwoXgEH2rI6ZNvwrmPgAYG1Ii2Nqx1fUCgqLpQF1faiJ6bgEeBha2h4GIghG20m5J+s27UqF
w0409wU6oroqbl1EyJjpr8XQpkG8jUXS1hW2mv5SOThcSqcsHhYVqCFzaXO7C++0/TGWcocZUNhX
9hO8MC9rIDPdXneHaxKtkfMGT4CSYRq+D20vK7g0FnqFALAsEVAMm0+daO3AN7J7ss28cNXsUwl7
uIHStFmJo0f7wSoIVrh0U1Pdj3UrmH6EW4FabKJ+bt3w6G4M7PoqLeQ0rpnp+gjRP9nuJ9Xs9ZN9
zI/HrKLHrbetBzcGluIDjkK+gbFcfyo3yy/RYu5mvVjg0xtDQv1cbXHxAf8hG/j64H+7mXk2BRUR
+wvPacA8N1je2yIgzOErjoGWTz5L14S3VYdf0S08H1PmTYBp2QmbySIb9r4Gyg6JWkmiCjvgx9La
ez/xV+xrKQk4Wj0ua8W4GACbcg458YWVmHOc1VJ51ZuuiheCp0pvvmhRz8UzOTDecjIeUKRXhlF3
kV6v7zZyqMSXAEYG8KMzu987wCHO7Fg+N3SdGusxpWAk1MHbwnGa+4lwMRgX27Hzp+uIc5WOvI4N
4Kb/qNR8JHaHPe9Hv3TNpWFkvJ60+tH39s/gsdC8Wy5j4s0+O1xxWzRj8xqqhnpEU4U9WIkbMLCR
7Z8WSY4XzDRaRAQ19cnZt6e5ibF0W+h2VirH0JVpjPfcmmyKHf1Z9tuvRJY/+dz/qbv3sdiNPLwC
sRT4mdco+irmFjmWTJd1nZdWHZxdG3JtQvvdktwEtANVhi4vGTzM/JIN76Wk67rgwkpK38GYIZQ8
7AWSDV09FJ3DMuF65cAWt18RIn/mzkKY5TFHI4z+Dzbmz74OYt7JqWnUkpEmb9WJlF6hnot6iiK+
aam2RIJNsAbe7AbCpDv9vh2Hvd152lXXGL9pzdQIMxXCgzgIC4OF9j2Yg/J7vPnQY6y4u1ixEm/d
SlFcZDvSCoVS9neV2wVZV3XfSQV88EzYP/Y8iDlrJY3h3LSorHSj+Fu8+/KN1sf8ewsONyTu2u14
zheOF6ZT5RQfWt+yvu1l0b8ZRNQ8tgE0paQYPL0k9sRLpM1YMZBvUN3PS6vg4lQMEO0v+Ll/Zp38
eFpedbsh3z2uIxBnf2JS46QYrqZyFySRtf/St+P6cRmC96qq3cteNvONb5cq7cZqPw0B+wdLzSGs
0GV6Di3j3ARrPb8vnIp0ombd7yJ8ufKQeLl8t9xfZYL/NGBxU6INwjsSUQHfO0qKHw/2eO0qFjhw
LY/RXV4rvo2TkfrI+8V2ATeh60MKhlnJo9T/6jJdudE/XSZ0SZjAU/ECiMw/XSay6qqo3WGpESYY
3HSKxZMjxxhywq7fRdbqPEJowk2pntoc3yLgxh4fvCPuc3YGx8lW8beiLa17gSv3ifWFe7tBSPyF
nP1nh02uUESF5eKwAcGVx/5JfhbJDmfioFqyJpKUk7GZsqWciresIKkdx85AMYHfVGzcFhe9e7Gc
itU70iFUH+NyMhf2seIjMkhs5wbXehyxcD05ZIiSKBjtly1slnPZuc4bpyqqv7sd/KVm6+k/WYX9
4Pb6b11gr+/3B7jYP7xj//7+/5uOrtc79d+DHsnCyn6sP/9zt3X9ib81W270G3m+4BMQ4210Ilc1
/99QD9f9zQNWRUWCsQ0tz9WU4u+oB8ZNLuyoq8TTQV4SXEXBf++2BGZi9GH8FHfZtX+L/0q3xVH7
44NxlZaAoXCvoZd3bV7vx4dSmLowS7FCJi1L+bR6ys18y8dfPwIqBbzDLhHmUxFexeci+KagMxWp
AhjFCtme5GsQDYFzWjV44ijqYkp3QYA9WHvLpMTe6fjoCBYGqY8nMJiAWt0pjfjjMFWb7/bp7G5j
fKMhcL8cXhcjNGCGm9nHa/b9KIWjN4sFfYpsMzcok2K8OsnAISpZNMI//zo4fDmy9WFAV3txP0Pj
LjBjgetCtLYO7ZvQb0L6kuKb64BJLKrU1z3dUOWj6V7hvOXgQU+u1z5V/vzROkDxTfSAJcm9klsC
9Tgzq8rhn6U+9B+3RMDEAUDbeCk6lbiTc+HfsWiX3gpO47PNiQgMYC333+ydyXLkyLml36X3kGEe
Nr0AAjEwgjOTzOQGliQzMcPhgAMO4OnvFyW13Sq1Xcm060UvVCaVZYqZEYAP5z/nO456WDhMf3j2
6xAJDxm3sG+rcNgxfkj6bEjDwD+OZv9TquAuM/SOmvVzL6NvZr08rqGPs7RSKdfzOZ4CzdSyT8eO
6zKGOXPRKEUCuzb/SGUe4PQowis71WE8T7JrlxVG0g9RHEzO9zzASd61p0G63bJvcXY6s0GEYzsu
pbsixXrvtlyiHw068r5UFeNJMS7gcgSzwsQ3QoBSjs6/W1JgmrpOOn5pm2FcbJWrezsPLUdeF50+
XjiQDLHjcHeOraIEWtH3bY8pkAHZt3IYhjvaTphZlLnjXtaiYUrS9cEZmmYT23U13WgMWHNs+0X5
pHxVfCt7Sh3wMGjtx/0omfz51dzjJtID6nxbYEkugeA/5RFOn9gZrfLc8DAfMp9DKeDu9hE5bN2b
CP97jTMIsWp51rOE5BGYmf5tIlMlkT9nxxpKUcPcNAtSrjrd7xVD1pknfzkqeJVY6tG0Q6+bTyoQ
41GOFMJxRSg+V8XgOsYGLOPZbut7GF9biln2M3cxulZLNv3uhtWOI+kCEcjajKItq13Dm2ARC/1D
i1hrZAhZdnGgUNuTjMkjvjxffS+06t/sIZi6ox4yTHiWdqJHp6k0kQAx8gUz1x6+hsgZXpctat7M
XjV9nDHoeqCo2sWVwen+XRTt+DasrfexdvzomHV3LfE4k4fznIoKcAidDBcg+3j3WVat2BytLvp0
Wvwq2BTs6NsatdR6gHBvMN81xfgx5tsUJoiHukyrbLBFSnQ1KrkMVMXMCDvSF0a7lU6Xxax/jW6g
R3xgy3AZwR4jXI0Tf/XZXDlONb09FxfRuO0vLBD6MyDXW5AeKcXwUVe1hW2NOMtBmrra+EaRSA4F
Vi65xzOYhcdA5pa769ZauTv+kw3nZVyd7zw8/B1Znex4k5knr3oQc/LSrzsmr3puxaVpp6o81Wbn
jyehAga1xMVQwvBIWo/NNEysQDUSZWLzArgxyhB3zFVhzzw6Rp5bFwxOHK7JqrRUEmWcrpJCRWZ2
x9Hh6lMYTMOFdVoRMcryMlM7u7IZGbngbot4smYrSrpGM8IvRqIOcTddV5q24HwXc6fNi7vc4rXe
8VFJLKeYKDgT89jduFZv/phdYTYpInZppr0bTYyi/HAa4MYGIW0yjrHo/UQgBeEtmxx/34651aeF
a/Z9ql3MSm9FMer70iIklzZryzyaFdYXaeQOpnMMt3ISXL7VIs9LF0af1qa4dY7YpGC2rplDIbiC
QrnTjbXRSkGkUCQuj5e8SPhN6gRJVVlJhA2o2AtwAd8jAcX2WMyrU+4GjS66l3QqWifb7Mjp0OeC
mYIDOwEFIoFGe+Osm4NniZuLvrT51DVp5k3dgSF/OD0szejcrWIdzStqnUloI0scUr7WJi4mxg7G
fpAKdDDyd2+n9uxk1sHhvbWQdM3GTuGZAAT24OH0l0Wp8hdm1QGnRU3R8X1AOZF/CWbbKlIuQdXJ
nHmME2tuA29HA27opg73AY9ZE4yzGAawVie9eN3PaGjmSyY1d387aiYILQ0DM7YArA3X6lxrj/+q
IfG0qPnc98KtEvqWeSVHU5VkQIZWeicjMqcmMeotAB/sLyuEZKN234euQhur8hlbkWmunFsbToo7
h7vteVp6g4uLUfsXDRG02plZQR6ATd29iuEcHAlZLu4S5zaW9diZDImdkrV1TCL2Hf5N6zCIlUug
lr1DgWiAX2UIsblDshDxGDnj+zoFMxP7PtN6b5VVoHCCZDVQAbIHLoPwdSPEg8gCVti5TkOhktGe
HQgZDGmOn/irHeX8MTkLlZdymnyeWAZ9lzKa+l+kYRxKvcEqrgmG5WzaubncjZb9LMmVp1Zb+Dkz
wsJ8rj1nYj7dNGTVG6hiu4GyusuWa/1Gl3YexrZadhjqK7EbK21/eD3D3jgnfqF3vbZK2sLy8dzM
49ikfkcx86EVbVkeQtczHjnXo4ziLcp/eMFrDswxgY09fbXLsDZ31IIu39ieHAfjaVMQCvDz6NOl
iR1xCa34fsUrx5xj0vZrxbpM2VoVEFszmilHZ3I6/znoXefTEQpktY1uPu2gXPSfIY5kGN5yoPm7
zVDnY23i64rR7cxTIRcaGFrmpN9X0+gDulA1ZqlIWT4n6ND57WXa+XIxHKidIRfn3daOV6WYCMKJ
9hSfvIyLU56lj+Q0wyomQr9zjRcK+vdsr/vI8+omlpvA7NtHKsAj5MmuRTkWwZMYXexx0VaPn8vY
TX4c6ImvT0l/pslEMJXecSdlNzIjDiqOvZZFgioUq6BpnpxBorINDZJKLGQkMEEGGxb9MYjo3JVr
VU+J3Wqiq2O3SIzwm3WdhDtriEtO5D5mkprCKswoZcIGbSw77Qj5WGSlQTIFX/I772z0tY0bMyFv
87Ms9tZw0EgyTNJZD/VcUbVdYCQ23e4RwJX1Ezu94IXcOvatbRsU8gc+ojXFni5vRIPNOl66AjuR
aHumYJmosFoH7YzjdYTW4aabKeRVb9hspgZh/UE4JFRJngVGkDTtgIE2irzS/fvV9T+6Vv2Pl6U/
35X+97+8fP0/eK3CBv6v7lWXXx8/u79Wa/zxO/4xTfb/9se16B8TZO8PeRpgITf8K4H1TxNkl34M
uoW4SvEb/tqP4UC65dZyrTPGWQFy4T+5S1kMnP8iMjA+vkrWEHmILztXSuNf71KDmok2trWVLH6p
hrRivflqIkwLCe7Y+hZcHHePStU/2kCsByOAJLGb1tp4Z9/2w7SpcvHFucTSCaaQ5lupdPZRR+iT
OyJj1kOWEa3D8m7AMWzJXr/nV6MhfrBFxGZt1BdQQXW3z4d262KAtBMzO2NbGKkOc4gjuK8ysNC+
RYzNjDj/NjLyvnVNVL1Uc1e/ZN1czFjnjOBZBPqakprd/tK2k35pV1XSKT+talfNZX6BdK/8PWpo
VrAIAE63jMWkQsxbh++KERmJKIyt3c73pvyugHTTJ4GPe2WabTPcDUbXLYetn8j8WhgnOXcsa8c8
tRFklrypR7Bddf0jL/uvRg91dRWXU75Dm3gnzskmnlszpCpcRkhbdo4zmAGlcxv4eF+dwrprvM4r
UoPNqUvqrF73oTMFaScnle/tQrBYhkranGZtZEbTJk0fE/qdaT5fTPOmb+YOc7PdFu9eY+Y67lDG
IgR9ytGw2kpWZ6cIGyex8q5SO/4tnhLXkCLJmeP5SWE1+nmuwupuHD3z3jENLkcFREZgdyKquC0p
TuG7YrXM7MDB0nsqx259D8OsjQ5gytmqMzIWzBCjTqctlXMFQq2/3FcTw+EEIikdHg4nVXfnuc30
5mZ+3u1srZ0f2aLZRaF5ClaxoJXHyZrsz0bM9cFE5Jf7FUjC79YO/a+yaCp5sw1jYyV1Z/i/+Lhk
uzM3g1YUlyZsftLanhgXGEQCoqn9GNaxN/a+WTFhdBe267ivchA1Q+liQ6p8Qln0ptTDYzmyCccq
w6GLuBtmL6azyd+QvZjT43VW1KF79fhCqLV9bvC10Zpb2S2tAE4vb4bNC78vq/bcA6FSczj+sYT8
/9X0f4XMyf5nkWoPP/zz158lquuv//tSGv0N3gc0IB8cOIMAhnj/R6IyWFbpv6IrDXMwxs8/hnX/
0Kg862+IlJDCAaWCrwNM8WeNiukijQs4wYGBYnH4T9bVK7Hgv6Vbzw1gKzKLRN+mP5Cjy1XB+hMr
pJYexvq+M3E1yKU+4ofYXkm7Rzcd2sOlrifT/Ddq8f/1E68uuSu5FXeGyUfzT6ANHIL9tZN1jptu
wFpC6F3Em9YWkbZlGPq9Z/9b5qd1nWr+5W/J0D+8yoBXYjnD1+ve8qe/pZBeKRiI0JiGr4Mle17b
LB4BejjxxuwvWfKexHPAND1tyib/TmeM4cZr7v5enKH50NykWYAcZ3mLlKPD/Z8eloe//zn+3F70
V/mcT90juxQxUoJSjR8r/CeV0BGM8VUOe4aZ6kZZbTeCOs+20b/3LLCu8dZwDutoYJv+zZjonyCR
/GToNzxDLO48aeze18/tT59LOflBVQzccFawCiIRZugcCDQy8ulFMZmnUjDL4G5vD/dT3g/WWZZT
JJMGu6NFcFliNFjlVDZPHlG5f0eY/6dykT/+dLQ+QGqiRQTv8z+ztBjQipbovYjJny7MeEmmPQzu
CB2CbavElUz4+WgMAEd2HsZvxnFBIX4LDiQUM7fG+D6BMXtsp642bouxzI3d6huwkv71twc55Xr0
+O/HK0DZhfFP/vk68KcMwP+nyUKLWsFgjA+j8jLvVOYIkPxtqjNxT/MYmMOXaJBYEKuHV67H7ofs
KoZXbhMoQmhdc1mr3PuBKOei4Xbz+GjgEsFK1ZBZnULGprjYc++7Uxqy2PVlga1+nD3r5zQA80kq
PTewKoh+HFCKqB1aQkNtD3qNmuURR5pFwherM1O+jCxf3E9DVz9sFaUAyALCcR6rqN1Ifg8kxTnZ
iBBSC0ZSEBQUCA0LmUnL2qqHwtflcsBb1JEUy0n4gB0LsAvHM40Z6hmOSE8ShKzWR2BM3KSJtBnj
CXcwc5+Vxp6D4ohUJ5m6pioo4eh14lU8c8amxHAapn6079e5y9bT5gekDEyhEBWbwVuqxA9mYyAP
r5efeVAQot+6iJfBLyy3vKylt+nY2eA1seDw/7j1Kye32eSARW9GawOIWHOcBbXXJlUAr9ZFABhu
OxQo9BFKhLFuL40NpYMcj05yZtw1aqbLR6nElsmDjBbo1WKzMUfAQK+Ww2qY5gdOgAy/n73xC3Ov
nXCN9cNEvVEub/oM8QzvYVc0L/OoxnM4ao42ui6q9Z4MqVfFlpDNKyoRzsEoj8IvGj2QoonWcKCF
5bUkbbQFH+gRIxclDG8Mw91mefBd2AnHDUzT2ZjVgsxnFDi2zHBkSetFaH6GQ0HCu4qi7DbMMQb5
a4/U0ebzNUPqwWYYRbSRydFqThFBppO7GTnPoD1RSa8WzGNZNRWPW+iEX6XQmtgPmYxhGzs/HlvL
egTVq4abrEKdia3Ki5aXyZ1FHg8OI3LgDsSPyPrIBy9fsBxKW3VvBivLfMycwn/uUQ6Wk2fgy7t2
dupHwL6YG/CVwGOxhqgkaTDM4iQ9rMMMVK0bpwl/4kFul9g3RP1zU65hf/Z+NuxHs66+1spDhjT8
mqVqcIhFpuhZMi3bbjqvm3/Wvdq+rGaC1zCp8eCU9vzpYT29NYfKfCGL0W6MO4iixDPy0VHpwblT
mdeecn8a37wB5ALdWXjES4uSlsVFu0CH3HvklBXqp73yxYd5mo+FbAkfQRfhsEZAoPNQ7jntKWuP
yEB6bbwGZzs9Wp9bHhKUVGVmv1ldQabRqjGNJWKuhuPgQXaLM/aJvWUGv3yVVy8GKbPf0pAeRcb8
/ihBZWlfRI/JKEaILm+sYTGStQYBTVtZn1LA1T9XrrEiQKiuequFiUNjwG6YamkHLDN83TZ6dZ2b
KR1eHjeakfULU+N2E6yT9+xulfdBr1Z3T2nykvhSkhuauuBEKllchMB4GfemJ8494WGi4NJ3aDZT
daUgkHRQ6Ohd6/c0shm/RBgNtzKAQjFZPZYgAkDFjXbx9pHomerfYtzKZMscsmBrYcwR8UyjfljI
LkUHjI/ebiyH7ckED5FgsHfP6ExVslSjUdyuMC+icyONGhGRquN4Qt5PRtscUgAUIzqwyc5lmtt9
HRkBu5pS+nuPXsmwi8zerT2SiRgnmT9QGVceiMKYiKWZGtPZU/YjSUW145OBrTKGpEwm4b3KqEdk
KtcSry9G+20fDTZmj9K2QRnICn9FAbg6mbRb3qyTXA+mbDx1EfBzTg70oUNVCDrWOqhESUH675md
v/kI/dK5raxh3rctpoZHZW2a2190jX7JzZZPLXfi4Whs0/S4On6BG7TM/LM3R2F9pkq5SOd12R6o
Caliz9QlFikTGEVekNLkKd7enXx0me0J199D1L7uPjkMm8d6Eq3x2PKk96cSem+E99AystPMq9Du
sIgVe8kTy7tdu3djYDPS0b5OuWmCifaZk1xnSztj9MYbMq4Pc6hP1H+8MD+wL0Dk1r021MGu7YMM
rM+22Z56M/o1Wv2TJaIUrsHHmuf3A0V+7lY+ID+5J28Y5b3rDACjGhRpJNWcNbWwnkn63CoL+OBY
YsddGn2ztJL/VjstI/qOJGSmrdTibf6W6WjZS8rL9l0fVcd5pVoWHJpzYqeDC5uX1a+sR4N2jVwe
eAaDtPa1+phduZxnfkTA7iP8dABOgjfYka+oVZm5U6ZxLNZtGffmEPqE2x3VlTeDt04ralzUn6cK
T3E8mA15bGGTGoKa+LOS295aOrO89Wnp0dzmC3MfUGDTEPWw6yz/aXgLKegwC43nHnDRnvW5yE8E
bRyOWk7beEdsLmZ4q8PaC9PIK8YXYbKoEi+z+ITrNtWbnLKnjqgJ+i7pq5iHkHReZGX5TdsxqhkX
5V1mmW37AD18PHDU0Ek0LB68glIvdzVtCToOo0kPF2ftl7ScoYYlSDEViCCJjThF5ZyPFkiGO3CC
HN/h2yCaChT9IlmXYDVjU23bU5XxmbMMQkBM3KL1fsgpKKKUC3+RbNJEy66a3J4hkJj+N95ZealW
cwU2YIS4U4YZ/1C1tv3DxgK0rxxj7dJ5zJsvGiSc62cUpOsAUBbb/+q5MJnK6iXgbB+RbWxHgIoY
nO1DqA33ESxIljRVVP/urdz4Jqcem3zdlCSNijwn5EUEMamDAKk+r+1vi++E3wvbbSlHFBGR1EqV
rjihbmbsHPOqD/js5NGlZ51+vzzadaUc7kXbdgXJnqq5D41o+THZbf/kVt5wsyKjPDID727hT76R
cR9vUJjsW0ru81d71W08Fbay3j2ugWfMPdERpob1u4J58C2fiDwzhZs++WS9H8rKzDNfHE8Mf71s
YARmGyopoYK8+SSpiZItm5OuxtTs1o5GWFuQ4eUud/US9MfRrskI1n2LgI8p1CWyyND5OOWN9d7X
pM7CoY5uGEEHwN1m/py1drqO7C5a9FDjz95EwYDOWZYbvx3nwyQ1sdRezGmm+/KtCjj5kf4Lb8wW
skYS9Avf5BQ56x4XOvCkxar1Zfadc5kDCwMv4hPyI2hPwiD4WM0JikzP60bQ+JQ5VX5ww231UtYu
fScs56zXRjzR0am3ZM2dmYHQkiNV9eEDSr/1Uhded26VJe/WoIeq37eu4srUEcvWokuhlHG/pKLV
WOf6natpkYyRXh4jdo0DTiEjo2XU3e4Lp1Ox2VcafJzDjYg7o/wibpFdWiaK52Ewxm9U2lvHikjb
TRup4hYnVf4gzRqc/3iPAt9d+hW31Y4LwA3QqVPHAOu7nwn908sm8Y24qD6QLHgEHnDgELfiWhDj
wTUIYITB3FyGyYMXYDL0LFBb95a0ptuNUAsaPBGVXjd6L5rWQxqMVFqZBhdG2fYvjuaOTiirOawd
DAw7LMA2lbV10Gt/CZreSqNcTXewwzpIZm1xtoNmYNQQEoJwlvEeHlB20j7RS2fS6xkhSt30M7wI
jlzWDl6BccYEtyHA83XzvUuEVVkUV1ava7/SgtocQqffzhrj+66bvI+iLyjP6SaZasbbaVuX86HO
nF/SHUS0n+i6S8vMzc7SuOYLgBXEtI3b90a7kvgvxu627UyGJm5eBulSOJymV2La28TQIgwKdWZy
4ZOzWNcjU2tv1xvTesbXO74UW/070uH41eoIp+G80HJb2MyughIDaTnRwElTDYFyk4BlYhTgtP1O
XNqi/VoxB+w5e3dn198gTQB5i5UjnffayVbq/nrSPMM43gULEBPRCBwApg9pwakGuqQ4eWQbN/XZ
r/iKy/owuvX2OIXKfgnQ746LnLt9o2k0ghoio9sJHylz6WFLxitC0XTwDpqsu58RJ8NfwYAbgOwJ
+0yW2ad2zIxbZMcasr4bfovcjLuTUo0+G00P3mZuXsMtZ831mIllUH6SObKHN+sqxaqsulEiCudY
Oz5XK2tm628k2LA40vnFGGa4dpMy01Iu2+XaMrjXKn/mO1lwo8BQY9w57qdIv4YYwsk9k6ZcVvNh
BCmQOgabtCU60EJtcCj+4LiVqu0T2fOIzD61YrhWWF5aOmEZDLEcXZkwFnsLAInSORocpSA1EPAm
8+t8Nvho9yjiT47qycoOc1S8ket4aHJ49IYd/vJNz77h27bSkK3lFDFejPppTRlJ363Nos+sBVzd
tNE+c17bjrWrwKjYNnvpUl7syYMH0rVu2CZZFExpRKbnMBuiYcrG9p7zeh+RvrI9h2OmCLo4UPfl
vLVVEBHihQrsQe5hhAaOhnEd60gdfYxR+GzPvYXrqBoSvOhTgjNa7H17PRq8QHGnXeeyEGD66ppG
v8Gr5CNYSIKdQs0sbd26B0RaIko6qIPnbO1J9qtrYbffmhxqvCI7etv2vfQIxY2uQ4q+9BjUsoG1
qWSSkeBE8adTuPgLU+1pUiIGv8NXKDcIh27ArcmVXBHiMOfwYTbdR6bEW7Ms4ZdcVXXmN7b3wTgV
/imTk3dLxKdiXDAM7vd8Eu6NP4v5zmi89WcNjOpBW7TX03S9yqPpeT/d3vRV4odDfzszAiLMZPYP
fmVWN9I13NvB7pwHd2zdxBRcLxgTm49cKL2bLKy7Q99N/Y1juT1zZMpYT93AZN+Az3CrAFQ8Ui42
3Mky4n8yzIynCce8ahcDacPV7wMW649WK1R1Q+HP8DpdB3E91uuROU1NmhbF6+T5wcg/uAmMjtSp
5Fj3rQ828wsew5ZGU7h+OTzhBw1obD8Egokr/uPm3GbdmHjG1B+WhktQGmW1ZFUAka52+Pzo1DWW
pZTxMLbOt8B2NF5R4XHo3FT0JjYQKUnQmt6v2RjJPE6gDR7HHqyMs/GTdlU/T49MNtebZQgQQut6
+MywiWGVspzvQmhxk3fel1E23Y0LWTUxaHp54dj+3MxeeZEVN1oE/e1RE7l8K3yOspjmpqMJM/uj
dsP6V9/3rG+2zzFrUAfRmOPN3G7RRQ0dZyR6r1/CWYaPxIu7tOKhOUaVae6gH+bEq6s56SZlw2rL
jSdbd4/L2heQW6fHiaDBZzMuOa3GQt/Ws/5BsTX0lcIylRkL4r4fdDzN5oEVaQDSI3K145bkFTHk
9exI817/fRk8udOipgbHr2p1/cD7eDLz29aCReo3Bpb6EtjGjYNbxwE+RjNyzCnW3Wdhw/Oulgmz
v+OGR4XfKnvqKYKrj7MDAHG/0Yd96Mlz/Qq0v6XS0tVtn4vn1skW8Ql20p0ZcNleZz0Sk5+BKiFr
3FNz7mWp9qRmukjI5caaoARg8NvAUQ4sLLR6WfVSvErUJ2rE/d78sKLeX/cQ/6b3iINXvZ8HGR0y
yG48hVQonvEDuI9zjdEzDtcW7Wx1XSOCgtxjIWZUyZi+PDpA6oo9Ch6n43bFQ0BjLEUg5BXrNTxG
HZ3Jp25DcLn0do6UJoxsBlovPbvaAf4ydpUKuWVZuskP7HzYyoSOpgeWU/DEUuE/jcfapybi+tB6
33XBVeiuqOfG/40CV/cDf46ZrjI+cMXiiaXCnbK903LkjmvC4da96zeZw8Iyj+B1OLV8zVAqXmwu
BMxom+kJBPSSnQNXN6+qHZpXbk+y4WjXuu/bUPsTwJ3Q2+7MWdjlofR6cBqedkE7WA3X88r2ip1c
irJNV26tt7lYl/EENdKCx66y8WGwKXq/CUgOy5j0K2XwbtdeOurc1zgKi+txUzRLB3sOMmVszPlj
AXSuiVkS6opHq4RSAjcQQNmE5roDYeV738BIqwaKwcCaXlggINLcxufD0clSMh211hnWINcRd5a5
4AutgwHQy4YwWR8dSVI4HmybX99tG9/r2EbMT7ZRLg8zeGJ4fbnvzk9kBJRNKnbklxMMKpiWIuW9
ZD2P597CokdaRo96SOtNWeqKA6HYI8gGZDxcFhwmOubL8WxYPojC/KqOVLax3PoVrdZJThb0jYEH
pvS6aLwnX0A2bDLPkInj0VrIvsFr9exBS7zlVF7c5jkDiMSZlraAP8/oKcEt4pkJqAxJPx+M5Toh
GkaoE6xoQbG5rlDR56jtrsncmtRLs6iyTxQnMJixpSbQ6JRu0MUhtJyTM5cOokbv6AeKbYDGbB1e
2NbfaghplTJHlhWGEQw1u+WlKmgyw8TsE5Xx55UNZHbLxT9hHsHMhwWYNWMR/VfhDlabTFy4f+DS
LB5Gx+m+cMBMr1hjQN/M/XjvjibjUFsEDeHJDbhN1QEKPBAo9tyj52fWeCoafwlPYqDodFdc69/i
WXvjZbwSsAqOVQ/0v2LNhIvRvDqc399We9nuCJxEILxkHzlsqML75pmr2ST0xQXszZBJfoKfi/YG
Sjm7NFY+n572YG7fStVlHOjhKpe/52hGsreKYKqPGDQ58qM/g85HhhmjS85+e4hIy1IUglcG/zDr
3c+ZJDA2YlJrPPGrV6bTEvD04R3XN0Styu82iJeXMHfUHVCJ/IDOwCNDPwgucsX5MT8qxfz6TLSI
BLcgrET0HCgIRFEgUU5cba1jH9rF5GBlGJb94Mmgdc5r0zUDJHDaXk6GXXYT3GwJWsXM8iXbBajx
uDAhG+FaHJHqw9VgYYN+0iRgy7ybqVROe2P6nBJBgng83LrivH81KZjvpXc9dpakpJ5dVXROUgho
irHJxZ13bmqN0zrOLPUaEuhPTJB8lAK/G0+LKv10LHzM7VG2DO1xIyl7hw0yshn9wyNGkLA4WvWr
D33OANHKq8lbOSd+b3ANtP943rEzFL+WGgxh6nLNu7s2DDu7fmbKGY4WvOxlGsQ71ExnBMPiY7PK
RtU8o+eGP0viOu+rjVP/UPVO82pz6Ox5WWvndcP8hOLYLWT286CtUReX+T7k9au4EgTLm0WtCUhq
oMM4HUvdcbEeIWpge7JrP6VaQHkxIM0KDhJ8pDt36LwPLMbtqSXPbCZ0ffPVEZ80i0OgvR5618yx
m58YtYSdXRJkqbc6/b4OBafXShrthRnm2oN0c907F1wnfQmQaQ5aQRFJ/czwAYqA4NyVsgdLzBUj
UyfTtkd96CzhLAfT26BzjThup91MmWWTCt2sYwLVSYu04a+jYxauJkgnOAz3JApY89iEpx06x5Lt
ueC03YVeEn0hOBZyTwxUsH333VZ8rhQ4jDu2cXs9e9yPlseRBnSOp622ISqN2wqbORTym1ZBLxIJ
u7s+rkYVzk9/TLHW1mrbk7mVrhN3DME+xKijO6wgwwonwIataLJHMrWN+vy5rmbbPl4Xz9TnZQug
Vk7RK7jvoOQ+GqqnqEQ3OWFq60RaRvmvMbLLBLA5ZzpRuhHIGOSieFOheqUUYlt2w0TfZizq1kPn
hlU2xJ10NZ5UO+r3VA6QUzdCRH6Fyk9Kmybu5VD4TS7ivOsumWV32bkOo9b/moKxWB+qSMmc5mPF
y+u1y6YuJlY53kCEEvs81kG1HcWsGCVyf3aakxcRv9jJwehHvqB2ALZj5IrxmVG/9o4017Neajv7
YW/+JqMYVkJzwrU/qJ/QpwFqQyXldBBaOgjh0M1RkIZoFPLZxZdesAvWaW8pssC+CAsM3xo3Mf5t
dJ9rpBfcZK/K4oQ3DNTuDD6yVn/YrooPdytK4FWLHlrsw9VYjY+tLO1vMOtEkI4SHtneBFrnwfv2
Ju9+MoyG0xzxgnA2z3Vn2U8T4PL9gDT4FjT19pmXZnbrbcLi+ut5Z6JM25sLuIgT9jg+Bfkmjv1K
LtXLfaY5imxvzXHpXtrlsLN7y+x3XbYFFw5z/CS7NycwtF7w7Dq++oR8lfP4RCW1J0UhH5hjN79I
Cc+/xy0nauKw+pA0nuUT4KsqOuuJfgG/xw+5M2qtS1BdUUSaJ1vfAnMpj2PVp8qOFCGVYgveQSNk
P0YziL6Bqs53geJRCGowPJWRe7/assXuTnOLfTuDTj0Fc2feF2SIgmOBd8GG87MCpmxEP+xKUanj
NW9w5Fo1wPzaKvFf3J3ZjuRKdmV/pdHPzQtOxgGQBLSTPsacMccLERGZwdFIGmfy63sxrwRlRJVu
6j41uoWCHiork+500uzYOXuv/VZj8WMB70dt2s06wl6HhJJXa7EzSD0THQBv9M8cy55OAvVG4Bia
f5oTyMxYdgge8FFsO3PXecEklygP7UnYGoMQJNwSsMVtkmqOzhyr1O1N3NDg8hZ7OhR0CF/Nrk0C
w/XzK96gWgvdpKCodJO2f8c5gTUCx53B0HvIzjvbdMwgp42iGEunpb+JOenuIPz6+RbdVHK10G+N
Nymuk70SMeI0hPcooE0VydtFFMkHs2wWO2PgxJZIXc8ABoNmCRoJ1CQZkm7czHZub6lry9PY1VYb
qhyBqCr6ip/VAEMypBGcJvTXMCD6Z2cxirBXfXMOZy0+GlXBcMyIHhHEl+w9ItIylF9VJbZLNjaP
82h8eKmdXdb9cO8KY2YrrPLtTEfrnPnpfDXVST4Fmt2k30gcQbreeOAW6HpCC4laceomRBIOFMe7
ZLa917kYq3MDicU1zVQe/AWs6U4XjU76n+LZ8GP81k2E7iXgo/kx9ZUZHQv8a1YQDdq4c2FzVqGP
jyR5k1arnRi8kZze1IRbZGmzT5YRKobGBUPbGzNnM3I6Xi1gt/rkyXOUJBiedN0DPMsk8WByz5hW
c9C/tvt5Hje1GKuLJar9Iwfk4oGJgwy7vMeKoJUJc/rIw2Nmj75/lpU9RMt0YBcb56S6H2tobqSO
zM9+rcwtGZwkEtOgfywNDRh91LGl4jehYWHleprgnKCRBZiiOMOKkF8S++HEu1g3GzCH9YfmmsNB
lHhtwlUiFPyvZDRmfmokeYuGiWPT2x2EjiaFsijShpoNh/ApS2lKAfGJg8Iby+1fqzs+a3OQdhD5
glsebaFr4lr4mviCHQoTP3L+TYuAD3Al1tszYpeH91GYzNt06V6hhqey/OvLfhZJ/bwsGakO0i8i
ih1XrH/+izCn7NOJ5PiOgXapuR4ASzxhYUHPmyVVehwO3HLwfnNNQ1/lPp90LKApHM90ycOF1EQ2
0eerNq3jd7Jg+twN2Ao3wypEP6Y6ixeEQdE1uwTm2N0UwRkq8codEUN42YGhPye+IUeqv01mR3+b
i5a4iE5LdQ6vbjvVj8LshHZ0NDrmsFX8rBJvjJupoWthZx8S0ALoyIHYtoMAGUAPOjO6d9cH4LPr
wWYY7Mx+KQ/gVMubjLaGFqhisS4Ho+5h8o3MsmRHWXtTNY6xuvL7ujskvRz6LVaped4SeuSq0OgE
47mMg5F682ew0KGj1TmrKC8drTKyyO78tGeCqrKOXLMI8TBTpVGt+tphOQqMBt8mK8OflnNWeBun
kb0umTx6sJRWO0ujuAyguVt2SAgH5hv6f5jSUGHpTtgkeFGP0BOHBLJ8OR+dQufMNqGPZfVsVH0y
ckcxN+F8/Vh2KWzoWlTaD1l6KbUGxCV3z8QqfXaK0gRjmw1et7UjY34vvCnVA62ZetinA9QBtNFQ
ZDYqWZywq+lEc9DEEbeacHIt0DOrV8cC/nvOaSancey7TXOGF4FtxltGFKOTh/Vng7cROkFd+w3n
MS3FIiRbBHMVkCG5zZyuH2g2IHTdgVj1Wb6RzYjNjL/rZBuFDoh9mpdj7c/6tP/5cvwtmeldhb5B
/ssn4f2//csnxf5/T9e//1Fdvsof7dd/6tO/3P7bzz+Of1T/N53SeOt/WUX+AUtzJV/LXzWoP//n
f4pQhf8H2AoUl8j0qdF+pp7/qe0X/6nlN50/aBVTvyC1W9//VYfYVn2X/Ov/NPADCN22adevKLm/
SYP7iU34ZZ2xWM/WvC6WNt9lbGxhwP51dUs7El1k5glm4Z6F9ckR0EsZy+tW6E+zcT2ki9ahQaBH
eYGkwS83ec9rtgH3jNZPq0GU0X+16o9ai0jiwL0TXWZmNUQbJXu0YwqI2IrEN3zQ3+TovnttN7IF
xUOthxGSCYDOuczVhpQ+cauVw/CgzyoR+CurjDM6bWs7tP165KSvK/2m67TkiWMlw0wv8da+EmdP
KuMlrmGvEs6aHwyjEcUZSLvERE/eTM+SzATq0amxbID1LlOeVKnG2AmhOcW264yq35kscCdCwbNo
jz/NNoOxr5fl1KB+AFlNqy7f+ui4IYYIhkq7NmdocueD1z2b6Na5TMgwqZ1NUwZDNo1nRONdrNDb
e20P05twbSxKULK0EwdtM6eoT6zbweBLBrzZuLENt/lNHPRPCMqnn5azs+7bzEVYzjCEfNETFxGv
fp85djhGzNAPA/5yxbhAyvHgRMw+M1T6IX0qCgwzcS91/HlO4BQp4+D1aHLgHy5/EyP/ZS9FT+uQ
DSdswzWQAbv6l6fNKOpYJqOPx77PrUtDcybyP8dVqDN1J4rO38l5/8n1EHy7NheFZWJaXwTOY6QP
hbkorofBbNd3TfoceQzjJM7idwM03J/LIWsZ680/kQ+vn//XW+4ZvEQ6V0MuzuW+ymRRTuboZ20v
LGK+Wq7F44kmFwbINCp2vywo/+RSXwoEbiWXYhkxbRuOFCC1zy8uwpTWgWTlhdpM8BFY4eo9Hevl
d4nH/3AZlh+E2vx/0/VAJ3ypftKxq7KF6W8YM/VDCLCoXQIB8jfCXdp4n+8cNYuJ8N5nVkAcNd/n
y9fJxwlCwzLaQRdF7YAgieHuFBrxaM2nwWIPvgc/rotn9BKGti8JdvnAlWLWW/i5lReRKNCg8dsU
9lpX6JwJpqtpJKgMaR9u7GdspcTlxWaVQ9rKHAS4m9mU9JazUY9LRo1s737mKHnhx5Y2HPppcR5t
FFPY5rqeByhnkWxi+O3CbDeEfhFTs3SiJ4bEGxf5jPwVx06Q+Mssd14OYJ2OF9q7jFLEKm4RnLJG
dEOTEzNRmLW/T9s2sm9KTa2mqZGyhLG1TCwZLmuD7gziCQjkdeylkUnQDizAIoik4GgEezcRM8BX
bRJBnDtucdBKMce70pBVFRhkZ8hLYyFOJOwcEBWIW2hhRGd9NUmeRClzDpa60WUAGtMaoy6sJIgS
EvJYumXksRSX0ajXzr0joS0GHnhg8QbrD3eyAqGpcKa3bXmmV2X0RFCp1ob+Asr4aSJf833J9OJG
5DlBV5tWGWnH/CPXsgfpJ1lzY6FQH+5Qv9fZwUvzKr2gKV0PG+zC1LokUIxOyiGMlqCxs9to7g/d
Ug+KWI0pyx9iOAzZNzSsqmbo1STp5dKXmnm2ZFM/v4mCOWFIkJXyrwZU/HOoJPLbHVf0mMNONQ08
GlbwAfKiuBi1mMMWUXlgJxota+vvxI/RqdpkXez1B2in9JoXBxKxoH/caNo9gh7fvc9546ogTXuv
2FXp4tscgSB33bcJA9rbgWzF6QGAdVxu29hj/jXKYuAo6aF4uSrUUsba2sQpoif8QZZzQnPcdEhp
Y6N84bcgwejAkdo1APK7YjBfzbh3Ue3VBvq699gr3BEhYbzSPfGrU2qPiHBoG1ipYYYuzerbrnTI
BvC0MY/DPLWH8qyw1u613/TtT42GX5zg3Lt7AtQsZ1/bFUEAzCtXgTU/rrdvh96jmaxplrvt+Nwc
o8slKXeqWXrzUPt59TybPJPhqgGJEXn6sAb0kbwYNIJxFG3TvCclkVK/7gKXWUF38joQkNuiBr+2
teHLjdimPQDecxSf6yX5WNvJEsj7Cr6qv+3oAzPZH+2GcBW3tpkTTCTHaFEJFq+nSZ6E0rRICZkY
ygDZgIlBMESSoCdwasjX55atpnine8YwHxKzFmd0rk2mUgTnvaQVDvUdE3U3DjUT0R4G/dR1jo5U
Sbdxl97RTyZ+SAd3r6YBvoPHdmHSoouvBsZY4i5JJlM7VMwmBqIf9PIS9b9bsx7VVR4yL4rvbA4D
dgDKms3FY5+R6GH7zJLLxUzzqNBIePQtWq3l4vDj8skLxs403tWGydtSXk5aRgwmbuzU9CGXRAUr
kM0EF5sY2btmrE7KMpUp+xBeQAGazktVG2rugthqT2c7MuLfuIS+bGr0iGzKQzYc+D22brlfLBVl
GcVJ2mRMbMbSvvInXQLaRNhoLSAI/npTM9Zl/pcN9Oe1aLqxE7CFUt5+2Qao02peOeZaOvLDHdRT
yTxmHEPbRO87Cz/9VgPe5r8z40tEmvoW7kIEsDCpj3/9Sb5UDusHwYK4luceQeuc/T9vr77SW6tb
kfcmjWrnwCIe01/N8EunhC37514T2b9Li/6y19p4yCjEhS4okjj761+sUcg1QQjZNrpUNc5hV7Ju
FRPdrr/+Zv94Fcov2ic2FYSg+v/SWeA8Cg1ywLhSjQPDdFRY+8EHHf63r2LiZjOp2tdq72uzRlVU
FIVMZwh0nY7twzaPo9a67399lS9uMpdbZruuJYTwqIIcRNiffyZ2t66ECk+675RBcQVXkEf2ZdNY
Kt/2tevXD5PUxuVoOmWd7nUtNl86VnD/vKzU0J2rXOjGXjE38gKcvrNPJCz5mvd//Sm/NK4QMnIL
OKrhSOIV4q58/pBWa44gliFW9IpxjQCSEzBCMnbgQtghvHjiTG+nf761f+tk/t87dv8/Z6df07L/
awfoZfr+2rzG/eunA/j6d/48gGue+ceKY+T4gdOPctPBQ/bnCRxd8x+OR0mNb0yn4/zTIfrvNlBD
/KGbLIJrXW+vDVr+1n8cyfU/XOhZOOF5DA1WLfF3bKCfl1se5fX113mWEW3Q8HS/nFlcch590D/t
jo1XUUQJcevaS7ezAHGd/3Jj/skZ4vOD+fNSuFp/2vpYb3jUPz+YtI9qkaVEtkCHPCrZ3WR1Tnln
3tlElrEDHv7u5bjlvAHrhgIgn9v0qdeQ17qHsgRDitNbd3bkbS0DUEtqkHFQzsXFghr9N/vJP97L
9ZCE19cxV0u69+WKQ9MKJqJckaFOEYyt2k4DgSYokn+z3P2keP7nxrXeShY7rMCcuWipYCD+/N0w
UkGE9uZmp+KoRUuEBS41OjoqA6m6p8pI8jPhtt2dmCk6SghbyTze8i+9YI17khgmiX3CHOBi/CBa
q7nSkZZuHWYPpVD5N0F9cPbXP4axrjqfPrHjOPQHXH4Ousz6+hb82vnJsFGi+4mLXaZ1F05FHpqE
lRn787lEMz4k+hAOgo4JVKxyy1Rj3P7mA3zeYtfnnA8AwYKXDU82VL7PH2CKk96sCpJzMdtgRyzZ
6s4qm3gLPH5h6mLHT/z46AMq8XqCq6R7bkb+aYrFq66PZxW436DTl3ezMsbf/JrrV/9ya0BDm/Qn
DHYXTMqfP1nqJRleaJh5tGpEv10iB5dSbIn22PWlzly2XrbSIhR2M5pUqiHpBNb1X98dx/t6e1iI
LJPDMIsKjQR7JX18+n0W+LQp1qadHMkG0kCWvSzzjEvEl+D+NLyOKKqbJb8u00I+a1FzF40LSDxC
YEvIgeMArHDhvpme+MZfq5lULfqOVom9A858h8Q/QnYQp4HHGxJipbqrlooJXJw/IR8wB7xDnMES
bRs7GKi2kzQHBNVa5prbbM7Selv5eKDOzUr9RCMN+ptTd+7wDQ+V8YaVNrssI3yV+Ns0/3lN0Hxs
+b9HDYfI27xUY33ZLg0eoNJyUXlPM5qtrEwlwiQ/QkbAyHc/9I2cuX7bhkall2cCacOlO85M/JHr
Dz/SxUIqj14+UsRvN/lri8r6gUP2fGQZyq2tAvy/L7ti3uUlHgMEcdX02KJazvZQeWfnJJwBZ5ud
EU7tNMQcu7VTXuLfrLZDrtU/UB7Pd5YoaImViIXPEbmR3gmN5MOcp4wev+FFlwUWxMc5bpvzOofO
srHrWYFqnhXvM8nLQ7VnGFqcoy/sPhJznA9YJ/1HQm+wrLqTJp9K3O6X5YK61nA72NRGYR6LjhhY
aN/2ECLlykQA95qw80b44pQQO0wip13Nh5Iun7nasDgG4nsVU1D4ajXJOD4mGXMa+n1L2oCJwmDN
oKNMOfeXFhgSXYj2DQOzdhX3op6PSV0SpJuR4WpvvZZ557bBoA97nMAJ4pdza6xCaetZd5JKb47M
SWu+pPBywvuwr6r5qBqc58ea7SSMiKoWQZWk7i4BvQRtu1Z4LlUuvStUC2sG/AyvOYTCaZ1x6AIx
XTIuwglndfd2LDJaw1Y7vZq2ynp8rfQATmugrLMdYFDFF0sba/C/soyQyTzPbqLcrv2gn6V2F1ce
Kc2NgpBVEj9lbft80NI3sXhdCq6GMImddGsMglHjihucC1FyXOXYl1A7i4/Gne0fXhdxsqV7sUJV
3PSwEOl+oYTXXXDjso9mGHB1zt51NI8TYXnxve+RwpBI9/vil7e1harRLWWOJcDvgat7ORJMTn4B
7Qj7KqrxCZcFDtd0UcVuJB45rPrIuZn9ITkay2wiCWHubCOPOiy1PgWkTmRnCePYDT5Ogb9jgKmC
/3GT4XTaJqB770GLEX2S4e2d4jhAQleQMYglQs6RG/YD1uXYgwgzpRNsrDkKFqPyNm3TaeSPeJj4
M2+sSfVCtWnM9k0F9x0XCXkotjIOxFoiOARreczWlK5KgPGrLOMSyYu11cz+ajb6c8Osaow4/i7O
5HTM9IaY5qSj8W14txrUwY3ZtuSaa8jtykK70iuLPA0jTrZT2xnHsXflsau8+qKYUk59oBBBjvr9
k+lg5yyVeW2O2QciSPNopMRxIxIQd5pu1Mds8dMzekNvKl7GC0T6y8eUGem9ZN18ahA4HJu0lSGu
zJsY7eHGcsmM38gGOaGRggpquSdh7WKhJp4YzCHkmX0bDxovrs0rVg79cjNFQN7D2naMNKSdg/5F
t3ZOnF6ZU1KHbQ3zbyOchAB1PZdUbSZpyah1v41pigPCQwdyZ7oKfONYnsrc6BLUMvR5Fl02RMlo
yTdaiwEJec92buIQJ7j9zBGrQQgAjXhUuZFfYgLPz1IHA48hXHVCdgH2LDXBrhFGfrTm8bweY9De
VZFeljK9GVOD0amzUEECTmxgsLb1eElcXv+RMOY5IR9t97o5euThMBJGTuVHBPst2d6pkWc0cYHu
bYwDhE7uLq7b79nqL/TMRl0ZjCZLkuF1ba/gUnx0Mfd6A1uJtKtlboqDO1JW0FJq0qCyHwCNxVvd
w9BiT45/U0p/PhlOp6DD2tnJzVzrIWGx2MdxZe7JxTHPjW5yA2ID3qHgOVej4ZEBCJn60m6Xbz5I
ygNReZumr5weqR5WO9jVkAdUSaUSY6h7kTAHngrsoCfQgf6b03TTC6ZwHAauQN6XapV13nWlZPOk
Bxt6SNb3tbTEtaqoCrMs7e7WiQyxhNF4hci9w9FqZdtBKWNL6Mp8HBOf6ZSpk75ORPlwAIYkdt1E
2DvAFotmXPIMEN3ak+29+BsbmtAlW7L9PqVMtkXeqHNdFu3WS02ieRngBxi4ln2a0iiyLfU2lMtp
qJbXvHYFYblZEdR8hQpt71vL8rT1ZPnNbwky0wvr2kIYgl69ecWqk+1jZepBVlftsW7irTGkzfWS
OFd1Mt6WyPLOVG2+xxZo3oGZyDYpMwFDMZ92sUE2sTYzyR/A2IqM6BypKbQDY3PVRJN/JIYFu+Jw
slP3PTXmiGYa2FcnZd8unLEMuJ0vck6SawKkR5w3nfbDdDNSWcUm9pcuqL2k2KJpE4FG1O8PR9XG
kVlMskt90ut7ZP0k23sTQpie2VBcdegKma0hS61ZqArb6cmXZQAY+cbbbKr+NTET1K6zaKfLJa99
xBA86yv40X6i2nAuIejLJBhMXpnD1GcgxrROFRiPB1Kk8zhovNa6GwqvVwFG2+uIRjng0ByRbFE5
/lWDywncR1LcFlU6vPhIwK9IU4PlN1RVmp4teC/OEd34z0uOdHpNNlzD3jVTf+BNSI9FYoEqXt0T
P3Lh8Qj5K3R5mY3kBi3OtE9hUrhhhZECoEqfQ3Lm8Y3KICXqBgL0gi4snCcPCJ+dWtR0aU1+3cZM
PNcIOaHilTXzGO4geC3zSiSiugZ/BlShlE31EDkwyhAsTKY6LAxswcKqNL3DnbsMG6Mdsypoawf/
iyxt7I1e0360PXBN0JoTORZW7hHv3Ii2vqNhTa2XNMVLpaDZI0hlFao141xayr5M4Snap5zMiuhE
VjROZtT44sLz0uy7U3gFGAY/sY6t01nnskm8Qx3biD1nCWwCKe/0mLEGBC3xmrdTX20taU9ndWIT
XeTgqGbJ0iNC2ScCz2U0nrVZMR7GOq4v0rmz3/JkrTA3ArHny1yP3kdBCN+epxwjjhtHh5JxrBEi
a7P2ZPDgJOK9N8hpHWZ/0+QFuvGiXFJUS8USb705RwRqxs7wLfW9OQl79NFsgQ5YL7ez+GdbfDhT
TzspcHyJXZkqpw56aBqnqsvyc3i0kEj0upyejFH6FzpqchihUdfp1obOKUUtepRE3kMBm95djlY/
avxOt1DCaW2DM26OnqF8EQrIG3VoNiBNUtjUGUMqvbpV5JEk1wNhXEVARgwCedYNduG58vkto7n6
Rjwk8vNZVdplh9YD6Yucim2GYWhrYuN8wn/kP7X82wmufIf+bVcMNwZnhFNaJd23kiH/viBu89wd
VfvYojnBNNUuCrOKPkwP9Tx7C0UV/HQA3QtzJ6X7VQVfoELlK+QCmp+Q6cF5KFJBIQbb7IL2Jhp9
ONvO1vPXiE1+2mwnkRNFl0MFwxzJomjqH6zwDRYqwJXS21u17Xl3OvkwWFiElh3nIaEi8Ccf/SjY
8e4hh1NyDWUQqIfrTPk3ZTYj6fJoOA+jgnshmUtxIzBZa/EwhODlonwzpWayH0zC6RDqIZa0oKqe
xaB9ickpB3W7GGP7nHU42kJjTN0PE534IWf8hJaXU8ikt/eTZMMhfWV5xHqRotuDrMywvFv2yJ2T
EBN6dXTGNtqC1DQPibZACeyX5AK7N5M9Yv/QHjdqh7V1AUfrqu9mJDvYIkNc8sr0+t2CM+Hm5xny
b7UAUebwn6+Kmv+/xTnmqiv4rxuEt6/99/R//O/m9e1zlsHPv/bvIh3xB80JfFgWKArO3msK1J8t
Qsv+A2oZs/efzTk62/zJf0Q4mn8YjCZByJH0s7YDaaf9R4cQPQ9lAIIesU7S/b+V4Mj84VN/wmUC
5XF+RYrjWQbUuq9Tknh2Y1JSEQwXCirZPsKA+gOl/Iom41RzIu6VuUXDJhiY7Em45KxuflgYTRvH
IdOUH7AGcNiRxnyLGYnsa9PusgM5TtneTDgeolBNGLK4I6gdFPnqUNsxiRwZC8wG0UT8XZSxOnqt
dl8uzKUbj7O5ATsTV5MVNY9pptzQLFPte+TZ+je3LrEyr/AobvQzY+2MZk6X4RnrR+adlG5rwZLH
r5NZOM9zzL7PybH45hnzCrjq8vyYx/Yc8JOc87n9lS3vMQykWhQfxMwRrlc0wxiqvrSvsXzIwNLA
T9SRNd4QzkImXd7HLpYCqjXc4ENvbbAz21i4qQM3KE9yJi5oFrNjreRin0UtzK/TCgxDpJ802W0a
J+awt0a8l6HbRnl3gb4g3Vc09i8yZIusXqUrnnS0VNO9KaB6HRfW6jOXAvNHhPNgbyeFTiqwlwAp
LUxV3JOlm7bhbLBD3sosJoP9QNRylL/jbc0ZCMohx0v0AIWTc2EYjZF0wKN4ix3dDYs3x2wVda1W
bsow9Gr4GJM1lSDbIKKtWwLM6QVE8H4Mv9L6a5MeMrE9/GCx6W+JzOyrRgNcAfxav5gkh3gZUPyn
8WXKlLtKAh5vrSI5LzYdsNo2fQOY+hfotykmFpoyBE33dsRJs9T775iIWeIgPWQXRSba5jiq3neC
QWSVd+4tEC9YqYch2mrG5DxGwmMG3pKmMYRqmeJ2M46e/9r3AhxJxdH3zMUI353XRYdrZTM1ZdPv
oqST+m7AbJryyBOs0feWWVx0doG5D0fLwKMlLcd+FoL4H7FEEjdpj2n90fdz785TeXXpEHnc7/Sk
y2/YOLzhm5EhmziOUd20DwS7Ow/R4mffEw6R9pWqhvplmvMy3S+uxrB2AkUYYAv2x2CqpLj2qKAg
C9WaJHVQyTy5bzGNY2HvPfDYo1uO704jqDRzBt6M2grXe28VMQ90mMwuOYvwtY0BbgexBGx0rX8q
xnx56hh1XajEaOOzxRyxGWkM3GGOsYGlW/THeP84S3AuSQwyG4YazdtCn92nozc3N7XszXshmM/T
gVHzc9kTxYp5yEsoE/LVF0txQnvB67DVejhuy2XykF2IwbpT6UymCTlv/n2WrIwLVc2cnqt5xIus
1TFalHhUoExi0rFfdWwE4xYXToxr0yWl/JRkuWoPLUlzIN6Jd4a5FXf1FWx6XYUTzpjljlQkFHn4
6Mi9HCFq2Fcke/eQPmbL/d5g7nQCDQJtDOK1qe96KMEg9uH5LUHTy2QOE+XiTZW5Q3yHYTL7hyPr
y23XVAm6ecNJXutc2gfawcmV6xqDvZOllj+jpMlmNDu+rbXBaFAoBRH7/VlcU3puMsjmPxaUA9e1
OZknX4z07KtYZR+uN+n9biwqCBCY3OY+cJdEJwNdK9LqBNusDudYb5xwal15kAidq3Cu4vIBsYf5
hEM1lptu8apHNFzieTJAOyDDcNI4NMp5VCj9o7bnUXHzYVOTUQ/AjHjZZGtBvyH2I7XJplJ2H5/l
TLxDzITqilaZ/6ixsFKsI//ydklnyyOsGLrEnjK6CHcY6hJsXL6/SqfV2iPGZ43NkekO5DjMhAXo
iIjezQ5VRhWWQ4e668xqq9g9mgDMW+z0P9PdWvReYFjAAPL47C2AHZETppoU0Q4dU0L2SyR1uo7p
Gr5q0Amk3TAGWBsG5xyETEYccMww1IDDFrfjiwSIuE1NZdGW6k291bwhlFlV4zreqHjWovqazoEF
6GajBDApWiej4p62vCTjYjuXZLcWKN3JsaOZdqcas61QntpaoiHuMXpvm1p9RlLxBMavCMqfAb/K
EqrJjxleXBJq2RaN81IvJxPGRm/w726TeEC7spvttoRxQUBiaAqJHRwOAHY4gPkIEDB0Nn3kDiGc
B+BQW/ym1ngmoUFgEUutnCr0GoJBhA2qtn2ptllraO8CLRd9Ctoy6tzO+EFhQRsvmDvm/HZmttGG
wutnP4Q+V96mynergDwsYImjFLOD1VN2zU0GZrs/jyDPjgfgfst8EJiYP8A+t3fa5HfTFvAjBnbu
iPyRyIT5GYydtguYq6k5wEZovqAqSpY7guFlCRPbzbHcakw19hCaIvfKzK20PottXFtBNumE0cY1
IraNl6JG4ycomHgFntaa3V61fHiq7lS2TojzYRBPA+5w8mDnBr/BVbf0NH4g68CtrjM5tjvXQAGA
Qk6V9EXgDfmPeK87HMrL7MjzRO/j45yykJyPco0WBCU1CPoazDPsS7R4k3m96KW0gomEuRwNe+kg
Wp1isinNdDBf4taCkkQ2B71fqwHqdDnCZj544+xd4Xxq/AekXJXHomIPpDaTZmifCn1gh8qbXBtg
7DDMLa+63ECQ7I26uNJLEpPAMXYS8v86MXpvwXbh76G98gykCI6C7Kf4UgzafCvqKNq5ic2y2ZAJ
YJMZYpLwDjjR7M0XI129xCw6dvVSuX36VBhdGgd1mXOSmjPkhUcJ8iy98eukvDVm3RQPWjbB7sLh
lBfmiZUDdVmhnBFwSmz4zYdd8aUeKhpA/rbKJOYF3LdAgzc8/W101hSureOMHYtl57X4C5BStuMg
g5Q3guCNQtnKOsW2nr1D/nbqrTfEuAUTnsX5epBTEr/03VK8ZEgv6aplDh80Q7jMb1oQWYJfTFjp
cbaGVtzFpSZAhUghOrmjNiSHQ079tKs7EgPPez9ylm8G3AnjLp1JSd4uYLzgnvi+Ml9KMyGUT86i
vO7qyX3JAJUwl21z09r3HSOdDUbEutkyWEMaOKKuy7lty0gPjDMi7Zg+0wUGZWJixG6mfTMckkYD
Uz6AIFLESsSEKxSZVTyhi6PAASnUiD0dziU5dh6oMkQiNVuBs7iZdDfF0PEVLaX1qM5avxm2ViyA
6aTabO+ou5ILYxrNx7KYsiuTyO07rwLzgBELrvK2U+hTgxYwi7bvDLZgvaIexlOq8+/jCiN/sqCp
F8653zzqfgcKxE76vg/hfrvatliIYb3KRd3lV+AQONP3eekflpQQpxPQ2CyQJmyT3YSQ+xShdH+N
sLcOAUJu74VBMxQZyUPj3GpDK3OaeS40e5oZPbhTCnynq+ND1ONNxahotx+VLqZ7jHTGfkDDlByK
FZC28KrOO2tueURTl6XT4SscY3MotkMEIyZC+HfVaEb73U1Sjtow+Wg6rrXjanjVBU+9ZXdBVYIK
ox+d8NR7MeNm0KYpnXEAXzpWR61cYheVfhQ7OzJ57bMlsRGSoWy1ku8yR3K/IxMEh45pJ4KdVsoW
B9xgOU+VlmdnVTfgXouhlHVBvlTeQM63Pr2KRs1kfBDehsyXehEEUlvQ3iCRuXHPocMnF5oRIZmt
WoZTG7LmaUmUQAavqdL9V6Sw1S6bOh6JziKRk25Lz/tiZfY0hlS5AxSr0e0PS4dJ2Bl6Fh441NkB
qXnPw59Ejr9ldjC95XrG8V8OgqWvRTqpkPYYsLR1MfYVFsTegAtIrny1URML+2+m1Z9VHIjl1juM
FNxyERh5eGc/D4pz25hMgeAXo6fPu0KcU/cxiZHPwqGAz9whAphCxj3LsP/l3PxP9COf5+RcGYsd
EX0EGRs6wsDVpfLriLpqqC9UCZ9vmgo2lnwR8W1G4ExY0MDZJNIpmWZSI19bkEoPCyXF7yb1X8Rs
6ydwUXZwdIdNDUF7/fNfzHls02rJiUUKakkoVatJyDTt3H789ff8Kkv8+UWt1XuIkQfxz9fw0aVY
j0GwrAIxLfX/Ye9MmipX0jT9V9pq0yuVueQaF7WRzgQcDjNBsJERRKB5nvXr+xGRWR0cIqHJZVtZ
2iW4eQP8uOTDN7xDs7KqBmmtzowcHL6HQnEdpYCCBTedp0AUx4GiosI6YwZj6rfQLMPyN7rrXxIN
3s9bt5bU3wZEAerk2FS2Ra7ZT/UIheVJ6hs6KvEOvebgdwHpS6NIRA+XRQVK43iURA2L3grJHgxb
zCckRjohjp9/gkR5C9JZVhEQJGTXKZuYjmkt9pB/vkNjtEkbY7pxwiRv5wDX0JTs82q6i5EkLT5Z
s++fnAVsEEVzlRoNPKyj0eQiCkGDNycgc9giE6yBtfDLvvlkV76FbyyzsgGXQSgE9Afa8ljNvy9F
x3XH3kA0B48ehJeIV2kl4pory3ydwGnwTz5epstH/7+wldchLYBjQHkcE+bfsYQ8vFmHqxX9MtvM
m5c6MuWlEYb9mQg781bMQ/bMdTN6gmZB8sl6fPcOmSrIOIvJQpZlm7x9h4UpSsecdOoISYqGXAB7
g1JRk3Vowwex9vjxRI+wS8wUvgioIZ4qVuwWEKK3w2llVGYRrcGlY8K10zojF0OcTtOd0WeEWYxv
Xfl0Ru7tyvbzrVFb/iHC7OPh4w/y7iXzOTj8VIC7eEdo9tHxgzdbrEllETNv7SUmQY8uXKk1sZQn
qgSBAKAjn66sv5z3OK0CDsKpAB7V8cqKfMDkyAtwGLWGcZ8V0AVUL4odmOJpLnrUpwJ7xkQyqZ0g
O3w84Xfvmea2sGGTLaua7XP04LESXnLgMPPSHkoJiKKwICm0mxckk0hhPh7s6OnKxZBGsKJVzVzo
187RopoasxOjroYo7zbFWQeQIXEr2/yeNljl1DaVwU8GPDoblgG5QjjwKPgyw+MBEShuQ61DUxqr
ROqhsdGv0s9P1XfTAoxocVsv5WCkGN6dd3aUhqWD6EubZOW6dmhUzTrq114xaPHOFONn19fRggFE
yoDLcCxWzE2OjzwTvXkImWh214HUHpFgSr6NHEFUTAxsl6kDhf3ERv345R2tFAYFYU7GgfKVToRw
fCI0hlUP8bQwdZThJyiiyXOK7meqmeMnL+0vAxmgO6lywSiE0H20JMMpUkutRnJgYlu4UCIWEXgk
Q2Mtmb4+FNBOk/SCAZ13pPxBDJOISAIwOy9jIEpMKiU8XTnLdx8/vnfsTZ4fJAgu98WdZYnv3h5x
qW8a6A8j6FxKZqSi1mVT8Bza/jyujDk+RVcluJJFgxVnRqrlqsbcBjitIieyRS3ITM9hDaWfgTbf
P2x9ge+iGC0ASZvm0cPO294u4wYHPG0mrQPXlLiZ3cVrZ/nu4yfwt6EkK4cUmav63cOO8HJY0CNo
nVT9ndUNd33W3Qm+//owhJDcXaq6+KYfzSiOwLZAHgy8Fv8EUk8U6HSk7TEfrNP114cCNw5SGB0Z
nuHRK406Ydl9gqHX0GQoeEWzf4ArO0In47uPh3q/5XVM4BZvNmiv0D2OhqLAkia1BhWIWCfeUW1m
fwMGnE+yhDOG/kZwbkC2fv541KN8gD1PEM7lgD8cC8Q6vpkwV1Pw8WkC5LBDWtOCXPMwGF134TQt
6zQMh29zVHcnqU07B6Ze9km8+pclg+6ntihn0FElYn27Z0iWB7tS5HL/96V2aeGC+ogkIbFBZmZ8
oI9n+340pgpZRxVg9Rn36PLPMiR/YZMrLt3mOwRmKXyb7d3/w1nwfiBafYjbQDvH2Q5W99tpqTEc
kT6cKHTO4+tOoHH2b+0E9IsQXFuCYvTajp9eixdIhEYcfQ5z7lcR7+i+GruethXfffXRmUTHyHiw
VpjX8UIZALgg8Vvy6BpQYMwmE9Hpv7O3WQgIGBKPcgUSoL19cKlhkAujfuuiUVycUW/9mUk9PwPR
+vPj+bwLHNCFgfoBTQziCEn40cIz0OSo45ZyR6yr8Q4tyH71+Wz+MgiodMzJiLXt94O0VjYhRWVj
uYok/I2OrOQLO0rffHkqqKFytMONoTt6HJ0g71vRCUK9MellcMX9kp9VbfdZZvl+SVvL89IgvEkO
imMqCPFthJteC+qwMBEA1JkbYvZ6TPjsJPhDfXmrMga6XQ65skOTfvk4f5QJfFRefAtxKYYbprt0
GOeTaqJgkJrWuP74+f1tZhB4iCRJaVEwPVpzslpgXj6nAvKIPnhbJyrOREL6XFQRqk8fD/ZuSVAE
UCEJk6BDTnqX8YEcdSaK3oob+0LfKFSC1iJk8X1xFKJGhPkcDgbWg6EfpcwKcjS9zjButCy3horr
CtW3Lz84RuGhUf1brmPurLfvqEPrWDHrBG8bUmcsERYGL7lyZl0TS+qf0V/eBeGMBoiDQ+h1XRxH
jWMnG6yNcdKxoiS6l7IAuyBkdT2poIb82AzOv/4MIcCDJ+GmIK47OiHAqtsVLXXHfS0pK6bWr0YH
xaYvj8K8pKOzGoR8FzP5pDYFegjI1qaKP52JbCQdtP2xwnXqqyMhTEv9ifiM6o0hllDgjx01tXNd
YlzCjsqqDnPSEdgzOPLMqT8Z6JVs80dVQy5LYonMsMMAXcPXtyM1wTDkCkrCHHuc3b2TjOcRWvw/
MtAI+7KRCD0OOGBclA7NTuizMkU2YorBd9Qitt05TFBho0GCb2uOR+mZmLJuD76hoZbdZtFaxWTp
0LW98WhAiMOzM0zxFlCz+T50JmoHlB+nO1Nvi/Ks8jsaURaaVAmNWz26oqVN3a8NDJL/EM2o4CRp
6DTs6F9+q/CsjrHYMILvjdHi3qMtWdbdCCf+QE29kS7Nm6L3kNlq7oa5tINDgwKljoWqkJdVoNnz
qgHQsHdGFWUdW0eedK0XEgE5Xozza+6Ri0dFUh+0VVCb424OpsI+AO1WH2NLIdyxrY7y75ffO2UH
UnIqaEsd5mgdNyl8gRgkpNsFxLCIWOU0nj5dx+93p/16l9JdpNxqHCePEJkQs9e4HnS7oJwk0xGC
jNMRQw6Kf1Cncv6kdHZ8kCKRQ6IFqGohdsLwXD7QH8u5qIeUEtHiJ9ElzcvowKVP8z74RJLnL6Nw
kFLlpEJGzfq4jByjFjcbwD3cepSE4hFh1mzgkPDxKzq+gZgLZDqHCiAHASW5o+PaTyOta0Lh07vv
ijO0LYIShQ2fDAAR6M8Sjb9MiQyNDUroTyB8HC4kcdlFRdEpLkqYultkXAsBjcvfh8D/IBlvp/LX
f/3Hc9HlbT1d/wqitz7g2sL6+wDJONVHEMbl7/+GMOoakMOl8rIQnTmrF/mnf0AYjYX/jEemRZCP
n+2fEEbrPyXVTJsSOaxgthhr6x8QRsnvI9RA14iyjhT84q+QnFkafLI31WoCZoinS3WPLIrhjm6Q
BlruiLif5kVSyQK8M8DRtaEv5K88nQYMumWmxV4ZNVr2pAKVF57exN1G2kFcbFLYQ6VL4xQpFN9M
YAnI1s7GNUrFmDwk+HVkHthkExJTogjNs8LSfoYZlvubsU44XvCwaG3l1OkUIMpeaPSRcSLxeLmj
pJ84q7GvBZKl4HdKkPyRGVohRwP6+hkSM5VaRetJbSGpmFnOHemWtR3iEI1qb5vnBzWz9O4msrA4
iDEcaMd2rbWmmYIBbvFNf5FZDe/Le1VhrTrZjrsMRHpzPfoVMioZ3FOJunCtwRSjoTcaL1JFxAa4
XduNyXnn4ItwadPY/BET4aiVC+JLon3Ujdh031cAk/MTMx8rbTuh+IzBYAxHEF5gX9uVp3Q2UBXk
EKf4ETzLdJvGZnNRdVANQAx6KBUEOytXw+dGMe8LH/vFoHd76ul7LW23kxBuPMpfXRReVekAqBJZ
IFSROoCheaUKd2qhVtlxca6grnQ3I/5GxRZm5KJ0t8azhXKRo+z5WN/g7PFMYRHCqtNP+zg4C9r2
aRwO1AwhSIdnSWauksrqPJy1p5MI+J5b66F1bWKf5gRo2Wv2Xl/UUVp9ZxXgQxoT2EJS3k9zdV7y
hLVzJSuq06FuLuYphEg5oRoPwzq8GpCO2gTpvEgott3pODaH2deMTWPpuetTsFjrgP8eZr0YDxRJ
sUjo1b1oEZhgYZBI7MLEuMFjiX5zF9ybIVS9OlSSKyiyYEsnbCECgoBgqOttNk7BerTx4aTyfNdC
cfL62IrdTAup05WwpqrWP03jGLz4BJ40GVPsx6jxi70V5DdUqldand3jDYYWrVMhv4c1VeSZEDbg
rsxleNfXWnFqmrUDea+ykd4NwjOc/dCgD5CNhsYMiWROvQQ7uQFPAsS7iHQVbT1A27CnQ5CbsbHG
fFa/LQIIVutSgMAFB48hg8NCQP6o3EHav450MO2W5eebvh4PkZWYrsPbR8S+OPRSlHiZOKswdryi
DoudYU7XfVXsrDJqV8Pc5lu6yHc4xm+yQMGOwM+GywVEwJWh6p4amotRlkEAZ8j6xEhKqtJVNnXn
KaE0/+d0GqbdfObnptw0HV+sxiIkxPvysqPmhERopR4krWfXmYJ4hN1X/lDzFhRyFf2oR/ihcHDi
nxZsG4wT9PmpaQx4YEM5rpaQ8zRCHvnMMkv93FxADnoy7sAPV6nrdFXj2cmMV9nkY34ylwgoNzmW
Q4icnseELq4ZK/550+mOp4FqWTEr51KLAr1fU9o3i40OkzVR05+DVHMQMpl60G0tzXcYW097gKbq
NoaqFuG4yU/TTrdWwyCU9aCgVnJqBVobbGczRO860w1aTO1JrLXDOu8o7200SZF4NeTVdgJ+wGbL
ofJAXdKQLJsdwDpogQZ9tycUjbOLrFJeVKW7aMLyxfRNgLQSnWl5ORXtbTOiYou80W1igVJRO5BB
bUuVqUg9m7N2Lwyc1BZ+lQWDE+njSgtd03aRiT+BmYmlly0yImof86jGIRcQQ24jZlQ751h5HKKC
ozCJnJQueaFc6mZ4WkflIcobHcs2HIXKVL9I+5i/tPD7DMAvruhbHSQ6bzNAx4w6uPqSx0gWQi5K
XNlXv+oh81/q0HpMHWUtMXhwHZngSCxKezON/jfYPueINCknY4sTpZaDRBa+U53EvcTNDqFLzA8I
qL2mzJKnAuL8RZAPwDMNQL21jipcHl8iBnfAmnUhvYKb3fSWom6UDush+kQ2HZzaBrxpILnq4CNc
GvWqTIYziIDnAM3leiEsurQ8xDe1qiJPd5pQuVKDyjgjqceahR8k7y1urNZf2bPgXxq06GBMO+hH
Q0BD4asRW9wdjQMSaMBh8UNdmZBNh11ZcWSYgwLUo/I4c4zV3HBhBEVDV3TCvgoeouEPD5ZRWPvJ
uW/zalfY1WaEjE042Oxn3/emeD4BrN09ZBQQXMvpMH7aG/PJ4tbWp9VFgi8VJ0ezWJmw9ovqPqhF
exb4I3o5VEHWoVaeAd0avS565qRDcToMjHOk4PRrOerBT9n/Sst0LdnVuIY3TXKJSccOCbYrB+lw
Qx238HP2ZBooPpXVRUQjzE0zUzwaDbm4k++h0l2b9lPZGv0+EDFgW2x5Z/+iqppzUXTNTsE/HswS
XGo6hcUPJ+guYE6eDqF6DhjvdIrTq0Q7Eci0j/iSVP6pilT/KHPigGIViuFcibp9AIkZHWXlDoEF
kOLKRdXS44Sxc5JpwS8O3yE4sXwz9/DIuaBylW5o2+1t5aVUMWLiUmnSDcHBt96ZqcWYcelK30Ew
NHGW+sJWz6IU8nCVPJeck0V5q8kfiIMjsqFDD/sJcpiOeXFBbLAR4+CJ+twHNznqBBZ5cEuhjG2m
chSB48Isr2lUTwmjndkeauUmU+pvVXcSUdanl8eR7K+C+ZeNLvPCOTctZdWN1SaNhx0mzAcTIq39
ODeAcDlRwOW7vQnd1j6Q6p2zZS+JJ70UfQUcincV+jNDN3ANcBhH8Sppym0Q9aeNNu5atdqa1nNa
Gxcokl+GKCYklQ1eDa8mfN0z5buhwBPUEb+rhEpI0K3m3jnHvIhT8RsMvJWJo2GKG6n+sxaQ2zUt
uuwAZVpRcDqCC/bqGdtXX3qg49e2Uu2Rth+xOx96tI5bp7iamwIwnY5em7YJNeKP0bkoUYJskmzX
mZdVE9LPCRZHzjDWzkF9ATQeEAsD51JitJ4QixAj295ggFs2UXdcLfKUO5C3J7PcGmjhj73cUgxY
qSWrBTBoWQT96dClycryxy1grIthRDbOrPDu4GWXXMPB3FzNlaKdGDp0b0Af0S6YiEttkORV05xj
JcDez9uHZtLlCRhTUJGmhUYi5NaovtKG6DqrL6wwLnZ9plYoRs0Xmt2cqXV/prXrWtrTSrMK0bvY
J3BEFsm1ITNUrqTT76hn2R7sEfCwKKSvCv3FmpJLjEFO0I8W7qA7ENizG2DZGI9hbb3r8wnfxEnd
ZEl9ViNK5A7ltLdFeFPJVKwM7jv230mKQVMbyxbd+XLNP56R5A96PmAdPTSsbqggwDxMwp6Yfr1n
ayEEXfPEsuJvRRASHg4SNz2M0SJnK6vInTCCQ4/nVmPkvEZSG6+DbazZ93rUrZwJhvysHfT2qsJq
ygXIuSo7uYFi43EXA3iMPIDIe/zrwO0FPBg3KeKT0FIgK8L/K+1dFBXTZg5aDEchv8LydAYWa4R/
gilWMHFad8FxA4hehX62KRXxICNizVFd4fl3k+nFIR5Rh1QsedeI+tvyU2ad3osxuYli5dExknOr
b68VVby0Sn83OPAka0ICjHF6r60SnYqQo1zMA2oQE04s6HJnY3UuUvVUwZnHilTuegFse9RuVL25
G+EGyeJHk7K9LPivKACeidRkBZiPajN+d0Af27V1HnRibc44EUYjbkdasM2j8m4s/IPeGbuuAFoZ
d05GMpJj2Qr19G6woJeYJr6qhm1M/GzFmYtastKLyDPCJD3RIn1tAeYXShdWVF7NaZUFBi8S7o0x
BxuSggjey7gF/fPYwig/Q1Sk2vk15Foi+mqY1umELxJeXa1MkZM4dXL5nYrjWcJaaXGHzSBAubhk
82HBgeKXuoEXhKce4gVZWaE4Pe6MjnQqDr/Ptjnh6Tg1u7wUTxoS1CMcebiiK5vTMYZ8qsNBWNoe
rX5aWMUKKtuT1Si3ECpvg7TfmgVyEVgmeL05/jCSMx+LEORY6tCFBYsSnXNhose+ypyM5v18FjvC
DWbDOEUuMz4zR6Jr3Sh3qHJxCkkiZcQ4Ew1parhdg8DfclprWraxgHKehgVeENZ0HVnRidroNDdx
loGD7hOpcMqsq6Z4TLEWKrnZB1rlmgVscJFTNdI9Mtin4XxRiNK19Aca7WvZvgSFsu7m/CqaerSv
O7coaoK/djXyjPT8QsAmyHKkJQwiY0y1z7VAXM2auTOMfqdzuyWBjao8lohZTM+zPldM5b5pL6x8
vKmM8LwJSFaCJ8jR2mqcEOowTTRL+lXcDvdFLysM0Lk95kRJbqntcz/IekYVIDig0Q9hJlJeTDmu
NbvOvL6eAVkG05mpjka6SpHeFCQvVfqMgr0OX8EyCPNEUpDh+HUzkQ1JO/5mdQnNFlsficUxpPGf
U0xO8EOx0dq9DgsnxckAcxF9a0mfrGfOJvHLamLtWcUG9boOc52Jq5H5FJZ19uiIxcpSpm32Uvto
6XhVHHO9ZNKZbvQptaQLDnyqzsPBiU9kC1N+heRrjhaNY1TAjIUS0xbMEvWiJ4dTwAGqjenFpqzB
kvpt/YQscEyUF9ogyy0/oImYoEy8GM72cMhVkIkDd1YWPqZ2AYOy0WtxKo2ph7vRdTDOHSjZowsr
QREeJfI2wP8Rd3NR+CMmIrVAXMbIjXCtherBNMfiG6wIed5poXiUFa4sXodpNT4aGoYp7ojDbo2a
Ub4Oa4LklQz1xSs6o2KNl25aQHFWFJSNy6z20YJG7PAMllBKdNXDCFwpQLnugma2OLpp8B6MqEe8
vZMqIeBgTPUDTttm6eEZ6MOAkV1jbpI+CvazPSDF5VdxdOCDDbcBLpz7QVMk6Jpqtm4yy2LRRPT9
b9ERSW6RWDXuZryJXxRDxaB4FrWTktzlSeQJVWQDGrFLZjGMguvVSI0YYVkdzzRPK3SkPmdq3Bgr
VQC6vaCHw7jCHpmARO9JN0mUa/PaR0f21kbKgJMFH1iAtqUxKPu4cXAdQzoEo/nGzAdMTMScJWs5
56O9MszIQNuJiumFrpcpu7/rrAu7SkfKTGXRnRFZ2hqyOFZX4NXCZenpNro7nOOD0boBEnU3qFdQ
1hxZPng4RCiSuA0EiqcoyZR7tU6nYJtaSSRuhsGIllNPF99pM6qwAWDMTqtBmZ+LCIw7NIUsAjWv
ilzxpoU89bvX+aVa6f+fwo+aCcD8X1dDv//Kfr1xXXj9+/8gdOv/aUgsFUCmHBG6dfU/bfpXANj/
USZljH9KPlKS/CeBG243VdSlMfkqhK59pfj5G0rxpqcFIoe01+Z3OlC5naWq/ke7oWz70YgMKiho
qIXKFo2turycEz1EjShoHTZVmiJcGrtB1SjYJRtBZmwp5cx4m1tpcGIS2C0tIU2ptprMqw7T0Lkt
VzA6ODqtLM9Qae6lhbZMMH1LOHm/20UyU0Pwk+KbLRVC446+Gn4ntAsVa8C+p2htbni5rGy/tnU4
tTWG4xVlp2Sa+CUhauB3qhlQagvSKpSlF2HtoLwkyFJlNXs0VKVFTBMi7O2i+a2RfCmRhl+gCDCX
8AZZFsneRstIUqvLw30rOmU4T4cI/YQZ1UsuVMxnMteQs91cGiIy9ZMAVRnMtaa5pgSErlpSPNmt
sBGtC02JkWFuIdZHC09B0qy2EkPzJgizobaNB9Td92HXttSEfBGxBSFjGE9YA9vi1nciYxS4gMqZ
EklkRJgrncV1XEC5llCTH6exGes7KsUjdtL1mHFcIa2M6IQTAqCiElfA7/OsyZTTAa6dFl45s+88
YpA7lif42/bh+RhRnUrdwTAxJl9JA6kxYxMwhVjz4t86zeB0F9Xm7FXC2Q/KLNjUUnsVdy4Gm5VB
dQ0pn+zGQbFOn3gxllUAvHPxzgKy/oIjN8p+a4iBnaZDKy3D8E75zRUHANzCHA9QebFI8mhAynaf
/iaXF69Mcxg+cIgNgIUEWRn0mWwH56uOXigGK9oNWkf5do6sOiQDc5I7X5TtE0p1MYHjQmZ38tZX
qKfAc8fsq4xPkACvs3MrHAS3w8KHR7C3ljsEgMzyNB8yNdg1oYb6WDHrCSQ7J73CZK1ZtbgjXpUd
Kj2EiXhNus1gqlfI5rcnLZKD6wr23Z1WDs5DK7LyB9n1hVaX1jcRxBjPmolEsUzW2bNmB9S3ddnp
IM9FVz+QakT1xRjr6UMpRoGMCrFfTnb0fQ60ABtWzcqh0atG7VWGU9QU+PPNECk3suxxe6XydTZF
qdmiLmK0jwgYlFcpAIhHTa+pSWlcwT6V74XPiwHSxh5I0VsFWDYmihFuekLZLHe/hB9z4sPEcSHz
c2ePkqAzM15mvS7WXM8GguACLaKWLLfTzD1UDn6FrtXXgZ1f9w10ZC3VxxdS4vpsmgptjfC+7rE5
EoCKoktumqxB998ZjZioS6uWLBmVFHOd5okwz/DkhX2aAANMTisjspyzKFIducJvsbU3veM3ySEV
6hivpVmG2QPrIB5+AhPDXC9rcNA49H2WVqsML1nzexAvUi7xNFL6p/BhEGqHM4SffE4z5YDpawMx
mK6VdeEorWXS9xhQ/ivmJHxJpEm5QfHN8ro3e+cSYlv9w1aT1lpa51YIdrXVWn5TVNw5il2bpIRK
z4eo6c0/wPTO83UtelWstaSdy1WBG4B22QxtCPsMk6rGE4HQHga1x0gbqBbsXCj0AA0T1EURItSL
KH/KmjCpT+HyFPj0lRAU10CASAKzGckuuNLOEPbfpFnZ4zZI+kLDpjeIw31V4uvpYXvazC32cJWZ
/rKGXIsv9bLCJb6VWNqK3QwQcL5xpNoqNHcqLT2rczr6+aqxJZU+2feU1f644f7CwPpb+5XW2WID
gugFzd63FwnJGFxeq/MpI2GM4+VWLIpViWLY878xDvLaADuBdUO6eDuOMajjbElcfQAbV5gfDtMP
tQ7736HLv+QbHaNWl861ATqGvrUDqclc/vsf1yK2jz16YsiqEmbJHZJ8EUS6NL/GoGx0qzJpzief
TfHx1I7JJHIZdQE+gliFSfaq9fLnqOmQOzZvaIGy5JrXLm5GbiYoH+jWHK8BpUVbclE6NUXlVATw
pYTgLHTr/uPP8be2PdIuwL7BugDAO3rEoFcssLM0NYI8+GaLONhz1ZIfIyr8ZbCDBiyfGcNZeWWu
vH3MNudmVKhUKtsgd26Ry1A3czOpn4hLv58PdaTFdYfmIwjPY9ZBbmVxT43Od3GyUzxMXZtVGOT+
nn5o+eVdAHNDwjbgydFxOZa0nycjDgwTe2yj9sF5TurPcNC+piVtsUxYIkRtgM1wFEJ+5+1TS01D
tPhDOW6l+AQ/gU7y1Pp2e6klaTt9fUYmhctlZ9OgB8TzdjCSbhNJKYFh51Q9KKJfBCCS6JN18Jc3
ZBKH4voFewlMz9GMSqOSaD0MjjvLuAhd8tY2OcNPjz5fXjQItHy8wN+fVcANNEeA90VwWkoC7T/3
mTnRAWQT4o1qNhhu1Zh9+Mr8Gch++dBvQmsCalDFYjkRGeQYoGQ5gzPoue64yOJF8IsR3jaxIMfl
pe9Oi1z8/HhSfxmOtMDEnWyBlaKe/HZSVmtDMm9MeOSxEn0bK10uuq/aWd05xUHimPkJWfL9EYkd
EzgbY2EokcscPURkTmNRNZNFlZ26WtoGT7DjStfs1QOy4bmr9dknI75fJYyID93iaCWg2x4hvoIo
kGT4jFhpRbGZLYwRuSIcrxZoJXz8MP86ueXQkKYNK9Y4WvWGnjd9iggCtm0jFS1cfjcAbLtby64L
VCrj6M5qBvmZVcXfJsjiZxdAaQOIcnTw1jhDc4LgxYIDSr9VQJystTKpkKBOm+3HE3y/BYBmcbrz
dYFnGkfP0go4AAl6kWzog+4swrWFOLPpP0GBHq/J5UKDsEtnnD/YCUdBQY6FDkUMhEvqtA9/LGIX
WwcEzbqd0v4iMxR/8/Gs/jqepUPIhPaxHMBv90CMddJkx2BpHStGpkevk20X6dNDz7HSuboVZJ88
xvfrhNgAvjlsYS5uAERvB4y6WektfA1ddcD2XctNQm8ttJJbHQbIaY1KU+JNZkUj/+OJ/nVcThWc
aFVHR1rl7bjt2KvYCdDUq4ZMv03LSfVy/Eqv8tponydV9DdKQTvj40HfrxkNDjF8ZcDrhAXHcYEe
OejFNHAL2qjuUUxIhfyhoamy+niY97sAXCKgYYCJ0BIt7WhuKbHXKwEFNypaPviJ/eQMKraxAxXg
3xiJV0LBhcHw+Xn7FHvkoRFoVB23EGrznXQas1N9bjCcpRT7GYvs/dokNqYQAkAROvY70+DRDOoO
SRwG89Otls5oTOFCMwSy2VLC+DK+E3TngmjDBQ6w8jFUObaK2p/hlVNb6YUnRp8WhVF85jXxeiD9
ecUt6DuNQ5kZLaBo6+gBIrExpmFu2e7kz4O/6syBjms3ad20Qlo+d4AD2DzTGO7+g9LbNSVVAWTF
XUzoys3E9jCQLg51nOGCXFifLKT365VPt4QUYNANpK2OPp1Bpuk3klmjpY/1tt+JzWT64yeL6P1W
hM1hQfokNmJdHuPp7XLwQxtHeDcEg7wv5qm4DIRMVipS1zeT1VYPEX5BXwTxc+0uMbMBFQKJR+b3
duUOioXdNNxrRD56exsaU7ZqnDT85HRbjuc3rxfoM4NAEmSHafhAvR3FSkGFKWODN/eU189GtHgf
RyntSQ/Jb0zKsSc3lENYxZm+h+GEWdnH+/PdllExooIJifAld5R1vLws0AFZa5aMTzth3wUzZQu9
Vscdjmt4EswtKmwfj7gsiaMZQ2paqCwE0cCij84e9IJwIuCYdyv0lPI7fVFJdbk7Av1khv3mfHI/
vluhKkxFEp+FMMy4x84aWglWVMfxG/w/2HnHp5VSYI74yWt8t0KXUThRCeKRtXj1+f0z3E1BINpl
KHGCSJJmI/NC3RqJjp5ZoWGiDfX7Z4Xy3ifv7n0yiwK8YbDvCJ8Y/tgQK59bH7IOvUBMBOi8q+ND
ZKr3uWMd7LC5NbL+h+6Hno4BSLhIqH/8Ho91Uojp2fqIT4DoRedUHm+Qtp3bQZ1Sg3aUUa8VHdpT
GMQdmj3GeGlWlNGsqo2vqqYbtoiKNbvOM4ZK//nxxzh6v8SPKlIkiwYG+fwSCL3dQLFa5LkjEcSJ
rRx4Vgv/k1r4Z7zzv40C2ZWDQKICAQPr7ShIz0yLDvSiCYPWWlRhBmDPifrJIz06DBZel8FtQgRA
iAq9/egwiDBy4SAaas8BPgMwFs2hp7aJ7NRTNFlPT9DEh3jThJUh10M3pfPTx8/yaGsu4yMbsIQ8
hOPkissq/6MkY2gB4u0zXo4SH/Vrbg5QHnBQRm2j1ECXv5aRMhp3myCOhM8PA+w4ATApkQX5aLZe
u0iTJTx6QIZJjNqSaQ12vPp4bq9x4h/nDsPpNH3YLUDVJIfd0VU1qrNfox7Qe0LaCtrnau/kuFPW
jTVse4CH7SmSgo62atTanG4rhw+0prloK4BZU6U66LUzx0hF0Rkxn2rhq9ZK72GcriwtUG97s8hC
ILORVSZXST4AjZlCtUMal4bR45RqNfbwiYp8vemj+R66LZFz8eDHQo9/v8X/6Qn+h7GII//rnuCh
+F9Ysf/v5n+lTzmnyK+8jdrp5Od//f65371BadDbM6hUEU0s9Z0lf/lvsWeInJwgKBAQbUCN/u/e
oFT/k+wDOVS8Ie2lRMPG/SdT4rWjiHQD0lTsW0L3rzQLrdf7/o9VqhEG8JlIG7kcWa76UYkh7YdO
0QwwloAUT2K8Lmp5CMriB2bngHS1lEMhuiQMuOt8+5Ti5Kk1d+clGpZ6cqZK7vFZiO9WqVqeYiL4
L8dfAf2KKQv2ugc/Y17hn7xRo6em1R4VX508dKXwLUO50Iv79qmPNK8SbpOA9Z6bZp8bIF0DbM41
vcKhZ6tpu/jGiS9AguGTMujuVG7wdjNRXTt1ylXdbA37tLIvL2DHgx8HuOKF4X4M3W5b6dhoYWK7
xgVDU8Eaukq7QWPSbSwAQTQwwG26Y7kWOhCwSye5Ah8WFdd+jA3BpkKWyl8tbdCE2sRWSw5gixz9
BNOGm3gVr9ILP3ip7qS4rs4N4UIx4atMuI/nfbpJN8Y3xV9NlZs92jiA3FA7yRL3VlE9UXgVKMvo
V6he5zcAfG+rFLube9oOyJzOLhY7gatItLfQci7Pq3grans7I5CtjGhxR3BWsBbO5tVJOu4x292Z
3RX6gKgPVx18FBXrgRQx7cJVt80qbzVvDL3uYXpWHpXH6Vm8/ile/1y+hk/ty++v4ZP2jPHU8z//
17/ET3SFt/pz/6I/G5xJWDigsGZOh77Z4KHlbKtkjxGHqztgHUF1yU668jQts8cUXM9GUPrTiu+V
5mLDlZFIP/wf9s6rN2503dJ/pTH3NJgDMNjAMFSWSpKVbwhLlphz5sH893lou3dbZW/p9J5zMQcY
wO22ZalYxfCF913rWekXFY5il9rJNZGaV6O4TVo0vmtbcoptOHvYXwb4QjUu1iPQaElbDbDvadwV
x7pyxvmIBUORL3ktQ1rz++I5K45mvTForsx06/A98FuurcgVA7L3MDpmTyIDAMbJmXcVP83/k8+j
Ayi7s2zrsXfUo117fJ/5pVA9lKjG4zqrN3FJw++olag7J08RCcd1DMPRRzJj3emCzxkiCUJj07r4
GgZbvZ4uwidfXFnNRYbSP99B6c/3vuKWm7BDs9j0tp5eBcJz0Bwz/UAAV7cK1vx4Ed6O49WoPGr5
7kIXScu751YNVAZ51XAQE4MrZgKhI2hOxWoUAjcg6jtbdLf9NklAAjuRuq/R5ivjRdhtlH4tzlgz
3Urwcj5woa1IBq/OxhDyJ8J2pwzWmn+m+GflARnVuELq1h7My0eNsqwluSoBcMe6JQQMox3PtzPJ
141wQW6zky0l/dqNxQs6gcNreB2dn7kr10x35uuqGl3SIYYvZwSFQeJkfQgk15nnFVYekHY9URzn
ohc2tCM9Szkgq0yvhWMferyiDFQ78JrJGxH9L3YV+ZBkr350Z4aynUyeKhwGR8W9g9KwoS+uisRu
IBhXBSLC5AypILaUKHfqSHSNWdhY4T7FdSVFT6i/kHTv6viQtIcc/XiZHCz2rj6dU96b1XrlhfiF
lWxEG/TWQsB9lVWvCXwWoDhZOnoGy5GrmRUDTlyXFNvSZIA5yuoubsRN/hXzPc4NUuV7iMqIt1rL
kbilgI98PSJj4K1xRWN73KJFVuj6OJLxmPjAWYwXaxDuCElPNbK0wJ7uQWezNQNueR1Kd6qp8UnX
uUiw3G0u3ork2/T76dz8IsdUnUNU0AKMnN2Q7pXFdmB67NLtfNWlF+J0jQJALVd9cOjOjDtylkLJ
Li6zS+SI/IJoKXz7Q37szpqzb1/ma9//hXg5/sxYRUR0QAf2xy+tcZqX4gzKazNsGRjn/Xw3IdQN
YCOLS8/ONVES2uYFuS2a70jTE7e9ErnCiOqUnKvmXJvI05HvSFQOVDfqeKYqQrDxSxEEbqciZprZ
ZQFo1AIB5NsAdIfKuzDybRO3NsgbPNgYv6Yd8Y1kMdfaTeb5g0ciQULlOJ479Ka+fo+JD3gQQd1X
nNWc6hmi2UWTGnBunkzb58guCtbZkh3QvUSzW+sCQ0Bn09O2yvt00FepmyNOM0rE87b1RT/ET93g
VEnjqIj9wLwHtwXTI8EFVr5hxWgYOMBX8zmkdPSCyGFH+T6vVRdAKhIzgZ7u6EVA0DNUC6Y8e1Mi
X7SowjNUFkL1hTKVl+80HlryC1VtJE4LXX+rrWRj9uLCX6VD+RqQLVrGDLFUVGKC2bA2uIl840vJ
ExP7A4Bbiw0RGUfoVlD9uHUnXoB39vwOsSCqxnmGG0tHPuidgNh5s5OcTpW2Ta57QlruF/0xeXOu
IqRuVtTeMLwOwcFs7hJhWMOrSuxIDFexdSEoXeaFkhrZNLZddYouIy1XPQGfxkhWvVNbWHSlBiW5
dczGz1Iw2lhBPWLHPDGvXFYf9A/KILOHfl4JFHGF8VGT+vMklg4oPY+E19xmqf5VztVDoB7D/N9Y
pf63CyOm3AdXkTbMv16EXnf50x/bZlmCNj+vQYna+fGzP0Rq2idKBri2lzbwUmNiTfl9IaqxRF2o
DuyM2IKRScpm9IdITdY/LTUi2v8GZVvqGX8tRJd/An9DigkVK4m+m/53FqInO1EARDptoKVDT4mT
xtPJTlSSs9mqtE51DRFPUIdRZyjC+1hJnrIurNcQb8dVWn3QRJZO9p/fjooUADcyFUW0qidH5QuR
jjZcc6USU1lrEooWssSNpyjb9Wp0PtUF45eurOMsvQg0KHoAMJHf1OEN+VKMJjAKHTGPf2By/v+O
6n9Qsl3IP1SxFx6rCR+FDce/vrn/48r77F3deu7//uPupWlf6vyPz6e29N++5D83XwhiRNJxRNp+
NBh5kn5svrCpg2RYbnpGSR3EwD/veUX5pFIAx4/DT7FxX0qUf26+CPeG8UF3lELY8jSof+ee/95P
fbv5+uVc/Fz/qNtOqfFDSU4AycOuNW0TwE30IiKAN1EbqeQf9OG60PozLRUuY7W/ZVSHqsjwrZFw
KCrYjOouX2OUwkVMFAo16s5qzknLSB9Nc/SdXsAaSQI0+hM5kNdQPe6UmhiGKI2JmZAiyTbrST2K
iRV5cTRD/w8eiD3IVxPy7IOQ+sydI+k4aXaFMQHpCkrNy66dEsfoC3VLoCPe15ZZYhpyd7Askn1q
K2Li7Yu6uqpl2sjhCGon6qJxPSGbtFNDwkGLRboYDVJHWIVkprqy+vwuicPygkw6+OfkqdrA3K4L
VfkS1kvupH4lhmgNNbF2FIzIDt98XijG+VxEt60VXcYkx1E1PAsjeY2ckwjlpOkOGg0KwmKUwTXj
cnY0GadYbVhrVexkD9f/mVJmr8gMfeiVseSoo3zIuvkwzSLWXZXKW9abnT2I4ksTpl8aXz8PwhEC
rSkI/LuQICurtdXYDo0TN+YW+Xi3IF+CQ14ynUs9a70m2Sslins/tz4nfrotLPPYEYe5ztpifKmb
6pVWfAMkIFiKudMWYLzbECOCw/VL6Y9bP0FiKruoxWKK8jZFdczVxpEcg9duqqlklzAJ9CVyUjbq
8qjPNLO7lKVcHOODUzAhZjgt2mYrT+JElpGgnuc12ytKUPUag6phd9gLoC2Om6KRjM+D9GTkU4yF
r4l2RA98DgOZKEYzz0AitDVkIa5xV8zxHWTBmyw01hC1OMudji+FmO0L3PDFoa2H4WJeRMi9MAi7
OW8emia01lnJHWekz30Oxxz5GlAG2fdUrTd2JuBJt8aGsG+kCYaOmK+FfrxpsFc4CPlMkoJKtoEy
7pVYtEs53VhGdkzi5poCl0dphr0JFtH6FdnkKkKxh6lsXUH4tZtOcbo89PoyssOg3BZso+vpsZok
O+kqdi6600z5ZZtL65pmV58B4wlkJxcfehaIVjx6Wp15AplEWDttn9VMFWs8HMgMzXRt1BdiOK6H
dheTlGKdJx0JATqqCQXLmXaG+drzTQxZgiAdgW3JNn5PTzRqJ+/7dX3zbXj8r5k5lld5LnCjkCnV
Nv/4ltsWvBTul/bLm7943wpZl93LQg1purT9x//8rrJbvvM/+48/ymEfMEgYRgF+LqMw6j/kecqS
FP+v54ObPGpfvv7xuf3SvjR/nEUsU/44dkRsR3nwu0XQb1/++9wgGNqnhcWrQVJb2hkU9f+cHJgQ
PjElMG2wLIJGupR2/1wQmZ9kCfkIaCoaEKBK/pocBPETVG6RD0NzjUrfIjP8O9PDNxnWX7MDay4a
O9A8l+qcQWNQpRb58+wAZwe2bqQHD1Vf5jaxONqV1MTnZTPvhap6GcrMQ0+P+XGc1mxanVglr8hE
mRrFEvlJuULN8p+n+jdy0Lc9px/vhyUiyiD45uIp+meoWxWnUB88ZElZrYQA/fm33yC5s9kjptIm
aeXu/WOetJw4hRBaFyyMAZkQkMVSJP35JDSKnBMeGynXky7sNan2smyob1HuV1QjCH5lwFCdvIJL
XuXhrY57+f03sNQ/f74IiDcXpurSpkCApegnFyEL845TOppXszbZVtTbYaVMRJbjrIULoRJRkUfK
OUmaH0Gjfj0wjRGVm0zk8tO9POmN1HjqEFMoypWsC5KrLEFOA4AfvN/9Z6sZVo2qf9akclMV6sP7
HxnQ95sPzR3MBaZNy3Vmu7BQfN6e9LhXNdJew+wysYEh8N/Z2eN2iyXBCdYwFg7aOUlf5+3GdPWt
vo3W+rbeY8k9F7zQNV3LsTzBWb6+fF+5qTf5prUv6k3LH/Fkb9kE2zib+cbn3nm+0N18Iz7Ue8tj
+c8/x0/Dw3SR7uf1eDleaWfBtvSk8/k8OFg34+VwUZBceiFvkXs71HwdyoFe7T1f8KLPz7iYKed1
LufJidxLENSO6Qkr38GLxp8UW9hg/HbFtbguPHHdr+pV9hpvMZi6g2NtrI3mxuti0wRUH+z5q3gu
baer8TgehX221z3jAPdlI66nHWUBr3MKXk3a1t9e3/S0rbAiW3gzX6jnqFx4JTI4ndfNHgSFbTqG
u7wNy6021b7ZpM5nNvSO6SjbcE0A2lY/D9fWdbNhxfXBPfytqf7XTfzjerKxwmLOeMb99PZ6Rpj7
/UoT0suVe7yG2bOvnGIdXPZP1HSU1g5N2yq9DAPaft4QQGvDrbOpJK9YhXrFmm/1KidevazPd+C8
7dr5PNnDBgCMM9l8wYs9KpG8axJZ+Rr/naFdGuxL0r5ie2jt/Ma6yFnM8nd32AgunUZn+dnN5v0b
91s05cnnxGy4YJ/QqC1D+tvPWarZ0Pq9kl2OqQUbXBvMHUSKeGsV+XqIKD+SMTVRYjefWrGt8Agt
v2XhLiQCbvvtb800PORB36yrLGrt0ig6L8oxzUpjSR23L1ge6DAHtr40OLU8Frtvv0lx+wysInCw
+OW2aKCaqKEnYfjN1X0rDUc/j8XdAlDcWUHz47e8YJFAZo3h/vW1b98HF9f84A7Q3o4m3+4AGveI
LJnXmLyMkzPj41RkV1vHl0gUdwSbHdQ8vAJIfzCzF6FtP0u+5gKTOFcE6UzW5s80gVdztUUm7M0A
Oig2xuLXIFQOuTpcG3H+pSisSyLzdhKhil3W3nUklpMIlVJqQ/X7AGxwU4whpaV6BZT53Cr0dSTd
mtJsehQjLshuW2MmwXQ0h2udYqHfjQfCMlexGnmD6ntFeNSSzmvb0sMfSz6UDgC536QL+UIUXVVt
97EWHZUU53GVXi3Q2qEtdgPy+fdvqpMZ6NupWzpxOt1cFOC/KIuz2OwoHmThpUhetNPG7EJkeUkS
eRVbo9lH7VrSLqZWX42B9ZHi4m1ZZLliXDBmQPTGLEWQU7+9oU0fA+3YSljstXx0KmuInHgeqH3j
LfM0IkavSpVQvyY2PrhhTu6XZVWG6R4yJkszifLIyf2iDYSYj4M2H+NGfkkW8GbYVxncA5nGV6PZ
cYv2ZLZYUFsk0q0/OOVvj27SEEdcgcqEx1gF5XyqZC0BAwR5p4nXlZTIm0kNruLMpN/YNSKmMCFd
UeaCjKkVZ0VZbKM56s4SrVj1UrYPUVie6Wr+RVXn3A3IHIN+Uj6XcdlcZ0YdfyDK+/07pYREpx4N
5S8+BCpIGJUM8bqTogeT5SK1XTEnuc/Y50300NERLCLklOmMbuX9s/RNQPDXaAfW2ODUqCJ1CoXK
nmaxFP15aSQNWW1CbSsuU/LT02EgHrqftysXSUC2Dmt4V+wzVaDsc3NOdCabdyO/mfIURzLgKnuo
OuuA428T1GG771Xp3pzy4RLVUr2ua2re3/5KzFXlwRuZHFTa0boVpxvgnOk5+jI8zmp8abSlf6O2
BAUM0yEOdpYR9p8LKaxpmlADxlkIFgP7GM2DvGcjmIsuu8H2iiD1c1GHLBRMyr+xCSKXml/vRlP/
d6sGL+L4f67Xl63Yjy3W+ZcMzKPXtEX+Fti4/MD3zY68bFtY1qF/Y/5nLc0K4HshTJY+GQZyJkq4
iD6piDEE/djraNanRRmEZQoFgszPMPr8KIRpxieovNQaECghA0Pp8n+x0zFEFMHL1mnhWrPmpVr3
9k6e5VJua3Ytbt6J8h6N4H0Z6M1akGbt0M6TtYtQmO/ZrVlrU0qNNdok2umGkValHc6G5WqF3+3y
PIi/30nfd7O/2fIsu4u/HrFvb4waJXgtdok4f04LxAbwt3ggQtCtxrLa5y0BlLbcDLzRpGbNJpgf
zTbLuPr2gKz3IcqLC5F/yXF4eyZUcaijZkxl1yh94IS1We9qRWhvf7ozfvOx3k4r7ClRpPDh4LKw
s2SHdTKtMLxmAexJ042UTjyM/swiMK0iIqkFRb7JKRXeBF0lX5TTEH4wsZzqizk2tHz2/CRUqMsn
PfmEvqlUfWHAblFmPXkMsiLdNXk522wDe3py4OepjOnDytKpdgnNEhM7h528ziCKnqdGox9bJTcf
3j8hp52Ab++K+HQ2+wsPWj3VFhqlSnPMD3zXHxVhtWggN6SfN6xdBVQBpTWzWhqHY1R1zb6c4EUA
Ngo3eE7FuyQH6Ymj5lLowNG4tWJAuPrg7S0X5OfbYjlpTFxMizwpOLdOLpg5G+Rd1rnvssYwV22C
xVaM1frLWHTjBrs+PeMMd4CtR4W4lliOOlatsa0Y9WJfUv37wLVz+ljwdjSKJpbEs4pG8dTUos/6
OEHfDD0NKDeO3TDrPEA4pmeUonAfatZ0/OAEKL+eAOS0DEKI91iKnT4XsgHnKAoho1o4p1fz2NGa
T4pa/FzX0+CEOaEx4PWG14pLAJKraSF9aomHGrbcCX4o3IjwMj64Ksuu6eSicCujnpQp96BHPbmT
CcvVsOHqlPew2V3WrT9iIQa9Dmdk3ORR3zhGnVkfnPrTAWJpZ/DQYiVikYl26+ROkLtSQdEcxayI
fejrStOvZy0tPjjfvzkKrRlCBijLLXLxk6pLroNWjBI/8cak4YRiG9edtFOyq/cv6y9nkNIayzxa
jrAvUKAt//6T/pMYanCEcQweS5/Ss0IO1W2u+3TkEzasa/r62LSFTL94/6hLSfHthVsEd9AxmLew
nhED9PawrZqD6REj1S0Qtfgb+O/CK+kGdD2KqQpX2UBEujMpqbakk9ewcfy8yAjinQeZIoIpwPYT
mBt7m+Dc9nMiVCFNGmUwFpFODJNFkwd2yepUXtVGblS2oc7jVRxr9NVlTTnGQyxdIqltNK9s0eTZ
SybGAdkcjZG4Qythl+RNnoWmX4xrODryekmCK845jZpm9304em2uoFET5H6061GmIBJYzaJjDaX2
FgOHfi4K2QBLFXTdjvskDuwR72JDiGcIjSkBogFfqDPSzw15YSLeNOrdbj50Zb9N5V7PL8c+Dzal
XqTmWpEmmLDJ3KePrYafFwHPlN5CYYx82KWC0LtSHErs4MQWdQ6BXMaTgO0GJNIic9C7atuUlv95
iPzqNlXZqURZTUL1+9f0d3cSwxHFUp4OicHp7SVNm3iWYY6yiZUzwS2i1F+TNqF7etVlrjKn/XmY
mrn3/kGXB/zNALDcR3h12ZzxWpjX3x6U0PKgU4JSczOl1r1ZRsQDYbV0ZSH/yDbxm8/HmoCDLe4J
wvlObtmmCRKWThaH4qnYEwYsrvwwJLtYKdUd9/m0gsSWfjBX/+6gsAxgFjLWk6lzelKDoPdHUoRd
qbDas2Qaj35opK5KAK4r4lYh/wmV8d8+p1R6F1E6K8GlivP2nNLwC0FpqXxQSJgrurs6ikczXylV
YGzeP9QvsxjJX9TwqfYrHJGF0NtDNdTLC6krYGQs5G1mrXpLPDh9UNGazyRgKx8cb1lkn94vJrmq
i75BZV2tndwvqaFVJACEyCH1lgVOZlqv5jykT1E4R9ddksn3qpljXhCLWprdrK7mK1KXx3ItJkQ4
OTOciLU+QI5web5EUhykMnSxtU6oeQQ0WO+fnt/c3eQb0aTXcOsw9y5zxE+Ds99Y5SC0heHmVW4d
ui6ixF76oqOXzfhvHIr1qEkrBl2KqJzc3X3fN9CnqYRJYQYLhySDbSxA9UkZlT+4CL+7BnT+eWKp
cfzq4J5CuTFjINkoETXCxGdSoWdWh0jvmghCZZvGe6ryH5lmf3Mu8eMSSWXhrluI9G/PZWFZ0RgK
CGE7IyGeNVRpQMrNhEVulNfvX7Zf72p2EAqNxKV+Q4bpMvn9dNlCUBrp1PQU1RVTdWMVemg1d7R6
Y6Cb9FHTv2dboz+FbAdmAZoOslrwWLw9nh/iNrJ0cOoFFhygNFN7sJhhP7hDfveplggijsToDn39
7VGqqBVKS200F8GO5QhS1K2VLOzO6ScWjg4c9oPj8ZK84tvBnbEFgZuyXC+aXif3ZJqANk1lqhWU
HQXFjaMxb6H4qr0FiX+0cigGSui7zRSWu2asZmDLQ6tT0KR73dsmSYZXhm9atUcUkJi6o65TsIj6
OHcnQfGJeElBKxfNyDJCJFZxkwRxf8uqHU4koND0OfKLaR1GyvDaZFFxDOiCyiuI9czcMHeGblUM
zK12Y2pB4BlJFZ2Pc1Y/juTXi65gqNlFUZLRihy6SR+qeBx1WxWDLgCjWncvYbF4ifsyAFs8KPLw
5BcsvxzLLwz6AXNc7dmkic9qXY60CHQpu2m6rrpJuNqvSUguJKl/CGZ7QteRNtatWNlRJZCLkFRG
Bta9kdCdaOJYPGkFKCOqQim5A3HkTxeaEBm5o+pp6q+aBAOiPeFkOVeFeoRIJXQGpKME4g9y/cjY
K10CgNAag/FFbisUKGGgZ1/0sq0yb+xK+ZrNQn+HcGIKHNKBJWSvqTIi0Jym8cnv8d/bTWlCbSJ3
DnZqD+L8LuyNHK7OTFPNHgs5S1dJVMEWksJpTtYRnD+WTqPSKmiMawakEZHO8zw1whXMZQCJReXz
RgYt4RR29aQTC54GfIUlofYMJDF81eV+4HMRHt6t6mgIrtIp9UtHrobyWOtCecvSrW3hFUUA/6J+
xknWZBWOiyoT6D0RK6GgSi5khN+BKqGBj+emFewe0FaOsABf7SGFh9RtO91sb9IiI8oz7HT86ko1
5btWzhVg57NpXVkA3JDqj/qwF6U0x4cgqeHklJbVcFqjBoJaRKr6niuIB5TV51AARMsQnUwB6Lbl
2vKNGDyi2Yl9hTAjk1QDEOK1cR1DGSzxTCSmeTaYWbEVtDz8KheylazjQvG3GPb0yUviKt9GVOhB
iSsibSd9lq85kJg6ALeL22HM5yvu66iw/bDsX6qitrp1Uoy8WzljksMY4VdHHfDTRzyPX3cCPORA
Q4h6xhn6C2AjGjUpJbJEdqtQ1NZVrhcuU7B81unCgHIXjqwiDgNE5qGmNKFu3x+qf62FsJgjUgu3
OoIztrbI034eq3NZquCxFbJbEkKV28RCYcAFyulCmYGY2WrlqlPLgAWKkLtlU1tHSy2Mo8wFd02t
Gw6lBKXs/Tf161TF46yzrWWVwkrs1CXXCplJFr2ku5XJ7oJ2UXIhmBVUgtBKL98/1InCYdE2kK9t
LB+ecj8c9pNp0UoKpVONFnWyrA9bwHaTO8VFfgBVoO4nfWy+hBoYtZ6GtC3VkeCxASmcyTR8Hmec
pkY3MVCZar56/439ukhAc7Bk7IHrYwl02naByzY0Epg5V6yxRxAYZw22Arl9VZhlCwBNz2+FFnrc
+0c9TeXldICoUTgoY9bCNjqZ5Oa4FCMtHHQ38/vgvIwY8CkDltu8Qw5HpEK3mhXmFh2txYURtcY2
JekrWwCEzSO8sez+/fejaMv992YOpGBsQKDBLo4CATjR2/tTqsdRUEhqZAUB30YN01lbJZi3GU2V
JfJZHKdFbmd03XkAyYyktpLbh56eqOyChZTUT9RMcZfmxnZMJPD0WRoSoqDM9DW8qmZ96fhaUpdb
tsyMdaB2xx2eUKS1NV29EruKot0mnShuZD0ZkGRJFY6erJHqjUwYQGkzSxLM1sUS06gvM0g6w6Tp
d6jpcuTv0yQ1rpbIis/D1EXnqSxjnuhlCQsaDSURXX8m6M9lPjLItFk1jFsFirRuG2Dbb0zAMAqO
iHbKnVIF0i9xHe4VTHCtowxkIaBWy0w8QwSBZs9VUKgp2FiiBXfpBNEd5bxgQth2jFFKC3WlRIZ8
1JSyudFnMktW0qxUaJtEbDp+qxO3ocaTOLvRqNfXjUEpwesI6ZE2gykLs9tq4hn6fD2/6BlTgIyP
hoJvKhTT26oLFCccYd6s2xHq5i4smybHAoStmO5Ti99snKZMc5Suai/GotW+QsnOhTXzYpq9ZP0k
ttfRzOMKXjfU5E01FSFhD1MdA48mMqTbMXE3W3AQ1fnYlHp/qIzYUp1E8Wc6/+mIEjQe2qpeTzCt
o5Wh9bV0KSdw6YVQVQDN1yaJYWMEANLRurIipiBtyDroK4sUgjYersVg1EzqFzQcuJqBXrlTVxPl
UkQloHpZ9EUZeqXYPIe+P1wyUQfPBjcRKtEk0p5Y9OoIL4gSwLCjCuW9hv+XFVooNg/sJ3FCpHHt
k8REL87fmtNAb19vgP27Kjmaa81qo9iOkkZQPYiC7XUD5Ze7dJzSdUvsXeMNeWZcF9VglG5Tp+Oq
hAIfO4WhdJ0tNn6SeJDdYFHMObepHTVJiUdM7Y0jTXfYv4kWZxNovzZE3CG3zS2rhobkmdjCS1/U
UTa5M0+ftKrTKLsB+CcsBpdBY3kn9OXLMEEE3ZRqiRklyyW5A9CYpCnWlTqt11Uaaod4BoZsiygx
5QPwTI5jTAKo81ENCTwpJnliKG/0NfRpZBjtPPTdEpwzloeR8MKbUMqXvBdLE570IcbWkltZY7j1
3GjJplCT8D7QRqQbmWUGXuRbI1YrKVXu53zSH7q2m/CGdb6ORDOhmeBOTc2ysB2jCKNVSb6CA8Ub
NySM7PFxECgkusqYjvezMMuEBlncaTY+2WKN0mpZ2QTmvVAIY2R3TUIsEh3yqmOx2og3XdMGDZ43
pdqNsxq/aBDaL5FUwC0v06h/Qj5di85gpOJDUlnCdT/CUF9WlcJl1ioDdHvKNJ951H0EP3qfPiSx
qd/3stVda1KcvA7QI8/qoIyXQJFyGvH1NPONbJXBU9oaBkl0gMzw/ict0dpaHcoBxDZQIR6t0yL1
0koyWT+Xi2mfjXVb26Y+joXj+xPegsFAl2IvjSaCKQLse7KfSsDQu1Q6piyqU6eKqiJb5yz7H/ss
TEjLSKppZ/ZDyWOhBbG8FYSqz72uzaH3yWZkPjcjBidvSMjy2hupofarmZ3lBbGcw/2Y5bpqy3pu
3iRdoO2aqiKzUQbNGjOfz8GZ1BOpbUuJgTGXyC2TNIShkYlMIgCioi8zKdqGiQVM61AMcr4N0lGM
tmVHMLWX9Fl0nuV1hRKmZQfoKGZqSl5NTEXm5pLuX5ZlUdxKYSjCEbfIiQJw3zdfFUFgPCNoDQMg
o2RAST/viDbgxHZOVcdY3IQxEW+HVgDCpPBU4v+YKXBCKFHDW9GXlZQppQZFU4zltC4isaggcie0
rwJAxAkq2zbXXdNqEUbOlhW8KoBx9c1AkuAdV7qu6AuQa8EpGFhma0Gq907YS1Fi9yhB7jv2CDbp
AXHixWZMaSDNYlT5VtLpN72fM2cF0Em/RtIMZ10RjOSuFYPqshJpNLhSl+eHaopmBdL7rGqIj1V0
+K264JdFtRWwWCk57tXaLManQJcxosmsm++Jk5ifCPry+01Y5Myiba8kucvF7A6jWhFNBJuDWm1L
sJPh+fQZBqNWYL4i+YQJVHTSPTDTst6EuaIHrihncP1iPxpURyCvlQpwRvPge4Xwv0Zu/LPa+B//
3ZrtrL3+da/9f+VfYa5++dluxfd/b7XTT2fRiHuEcg+53ZS0/my1S/hKlqUuYlaQiKgrKZX8aLWT
p6jTi5VopANdAo7Dy/1otfNPKmKK5YUo/MLz1v5Oq/0brfKnJd3irlpqeeDFUBeL8mmuvGxx/0KC
iG3fL8Qn6hHGhToWoz1hHHBmkSYCE1yx9bEp3vRG2m78rhJu/Ko8VOzd1pApcChOzsj3MKf1PGuD
aasMs7djrRIugYjWA+pjYpa3cice++dMrB9nAjTcXpgu/ZIkDUPJUjbvFjFncpFsU32m1d3kpEIF
av1YS9FjNZoP5YAfgCLLnrStG1EPlVXeTvQ0q3ovmZng4BS4KXWpI7Y1fvGZ/aoCyj+5jK6YDtld
NfW911STsZPlol0rcjt5UiYZXkxT2W6lsX1WBfGKt5Kd9Um+DHC1Zw24O3KVmacuJ/kYzGa0yiSg
AXkzzw4mGWYypg3XFwqaVkO7b2tJWE1Bl3vki8yrdqjJuCuUryQO4DeFKmInWrYmbKu/jtPyim7B
Vz8R7tTelznTkfYqjNLOHKPw2k9qdZMYw8YqsDYIiVU5ZVbOu5k0he89xL/11CKO4de7+pj/HOd/
/VIsApTm9KX+HzQbLPvPdx5q1g4niafLD/x4qo1PiygDASAFfEB5PJ/f9TMW6H8KhDQv2cjSwxQp
Mfz5UFuf0BJoCGtooYL3WBrEfz7UOvmptGW+74BFltZ/56GGT7jslH96rJdEbhQqlGCheSB/Pd21
x0EEPnYeY0e0en9HL9CxSK8cB+PehxiwUpjNLWAZWOeVUtxEowqAeHw0IvBJPT1sJ5Xy8NrSpo51
ohAmN0NceJgMnAkJ1xBeTzJOszDU1j5kCitTAuz1mu5YCQLAVB5XUXTdTAqUeLXd9lLv1ew8UI4F
tsTOFesxOXAmYYH3baMVB8V6qutuN8kmK3TWiSqhqa7aRG4RJIjXdkl4lDtrO7I8Q2lJutYCTk7G
q0Zmh6jeCVJjt9bkpIKxrTLIGKk4H1UWxFCEojvZZ0U5jPjNDcET6rNBgAAxC26W4JdLpwfirol9
AiJZSUsHlRwCVvpq49/3k7ABwhHaY4zmF/hHHTwWOUiTYSeVj21rEcxh3utw0cFCdMpDl38tMTPl
5LIJnexi7VY2Btk/fYMlv9GbXd2JN+SlrvNmuOkS9XmGdAQYIbkp5p2M45pUSGtlQiZI2QoocV44
gjLurUTYGD31Ucmi9pMEO+R4s2PF4UYdrpTRJ3suH28NNo2NeW1YR6Oq+Zya6XSZ5DCQH+s4VNgn
Z1TQiBCdY4Mw1Vhf1aG4wW2/pt50EMfHsI+tyxSS6G1RmtW1RE7dmegXt23LwrduHwM+aCOK91LL
8kesHmS13LVELxT15zhsYLeDTJgD5L5ZSHao/n/YO4/lxpkuTd9Kx+zxB5Dwi96QBAl6UV7aIKRS
Cd5kwuPq+2F3T0ybmJmY/Wy/+qokEibPeW187xtUdViQIO/634unnXNsKh0dKJuGjJV2GQ+QMnfD
vrkfUBQMnkxfVd+uCbssMbHpKtC9+kHN0etoZfJ7kf3412veIg4ke5q/OLE2ceQ9EOT/oGDhC3nj
pARApdCqiDY+kO+mLJuaii5EnivKLE4C6WerrGfUb+3r1CN9LPKWKagqQyq8sq3MKG/odFIIetLT
JrZpdJYbt6I0vXqxXS8YjTPdpjfhNEcn0mj/4oS829CoIb1Ehr5CRLVp+zQsM/sGw/16l0QXbDl5
frAKQaYN05rv7Ma63N/LHZz43Dj7iI4Dky5LPbHCSauJPehXSpQvHje37f5kMdXC9THH2daWSb0y
yf2yj7botxxnRwHyAnD7LBL/KS3+LNTaztkLLYn8r2fHRC8tBmvjDJ9L+e23NwePqJmQgVHvesJy
EmNaxfkRISsVZVS2kcZzBIH5NqJ7s4acKLy7RYL/bmJMkOjbFAW7SwwSrLVYbNIXOesPCuPfHHsX
fbFYNGjIcdbm7Bu4PGmMdQ+Q7MXJTwGy/eZZOvGtcfesevQbDoKUfyOkTsBZx5MnVyKTzUoQVbtq
zCnUWsom2dWOtpc9GLk6m7L/HdP0s1R9Eixz9l5TLrtjmQgkDZu+IBmCemW5qTJ7/mMsMn5fmsa7
jQVa/yKinVXnvRFUpvHMIo7wdPLIXll88HiJFwGenUdLEY6TaR49Pb56EK39pMz6MffGc+4relOz
6jcnvPe1cMfRgKuzSCmOnqn25P/XVlywJm0f8zjd2m1yiPU2HBLt3Of6RhHko9z2k7M7WXclOn9b
fBuFQr7eHdWsPUWdl63d7APDwjqLq44S3wFXRNH2xLTMRhD33rixNOJYZBzE8iuaetoGKamrB3Gt
zN+RBr4xc6b33jriAVsXTT/QvNLFweDEyc8YjeQo24ZG+I6a/TmcyFHRI2ympqsqhMCL/jnS23Ii
Zj9CPeXVQYqYHBpJ93eo8Zy99FxUOK2tbVqKOrN23mQx9NEq6mjjM+V7KTySShTNej4Nippc9D+D
9KidrguyXhZJH5ztBlK+odx6zyB/mDffVXlAV+Q9yvSnaQue58KFL8LNw0OWhQMPB/USbG6ae031
g9VBqfm7zvxTKyLbeDQa3pDyODN6Yoz7RB+YbCIvCovYPOQtYSnchg1NG4v5hdcDoqgKzBTvMnku
+VhQv6ezMFr3TpgVkkccPkay0+d38lTWwtU+dMZNVyLwpPsr39lL7QaFW7ur2RsfDTKnMjqOhbec
mjJ7TGznCaUWPlK9oMmjKb0LXcSfBEsTzoSTwePjDQQPDeopFSdoS9yxBLccsImB9Nw8CxNdmm7i
saL9zNv07cmynuif4QbT17T3fVpZuxE5Fqcu38VYK7BWX1FErijEpfC6jd+jTn6CUGwSeRiwuNqF
XPXoDgcGXMqqNomrNrkWX+TQ7dxaO9tT8ZG6096RL2Wh3r1mnuGX5iP7Li0ysTkHcEqgFRFaosYp
tonfuXSVxsTbkMSSDOoezWmM1KcMJwrtboKfvbfu0X1lTJUdTo516V6qeNy5ib/Gf3opLKCtgas8
+z8WLpBYig2IqrfK7I5QGmof+yE9Tpnc0/5FOSCDBkkTa7sehr1fQYJhUZ83jZV/1Fr9HI3Vt0Vc
yUQPz2oso01JzE3JHawtzrbu6uGpr4xtkns/YkKwgu79p3P8t87AsDPG3cHiyV/FLQwbaIaznYWh
UeBn0bFic6v4lbfWicvWio8JqmU1T4sZlC3ZVmPxbsTztJ9o/FxL4RFzoy046vkw+vAsJ5ppfJ9E
QS3dEqERZK56t82SoK/oxj5vbGXXbBMZ+ashBRJqliLdWbyqkm7ZYn7Y5rW/hoc8NmRL0frZm4CK
LOmZ079CO+/dksrwpAH8WtJlWumCyWShC9UzjnVNgk+2J1uOZkpSHHdwo0dgp5VT5QdaecKC4LLI
Go9pRUQa/6qZ7jnEwCLbaIszfLeUlB1P6bWmO7fXtb+DqdC5Ykaa05tRyqfGLG8zdc4UDD9qSR1M
ZlR+mFYO6ug85bL70PVfGvF2ff1rzOZhpEY0/ortfp2Y1X7U+/WkjSGyTWKuFG+EU6MryifOSXMe
vM9IHPThleZnbPHUzZTB2Bzs+a3yq0Dqc5hnob/wljVwiVEjqPmvJokD3vjVlh5e7GlLHlvKXxym
mAYXgH7X2ky6zYplr6t6Ckcj4bgoP7P7gNfplXhThQ3aZq9r01t5bKy2N82hGD1ANMc9GlSYuwNd
Ulr/lI3IxlJaHeso+9VBxJI+P8bWeEprr165arhkyR6ZwhGIf1M5pX6ZJkm0kPVH9ZKiHN0KqKgP
qWnZ6jAnetSETcEqLJp0I+0K+3t9c3LB+DZ9V40Mx6WvVoqwIDT4B5E6+yIuCK9epq3t1C9U/N09
vRh/z0JxGyTi1qe/rp5vFoMi51o/UHt0oIjugbTSlF5DOtpVl/Oe71/RBzF/UFSaRsbKvHf32SPI
tf9qDWqfMjpdtCJtSAeI6GJETItdjWwotu08iIcSvYAzSygeimu4FplXIzzGYF+2NBGe+5LoJ7sw
afpeXuqRj0Bq6jpOevfRz8wodFiTAd3FQ80qj6P+ZjfqG4lZt/EnrgmVhEfaTh+LilqruQsWQ6N3
ybgSLLEf6x8bQC+yWR1KsgQOBQXggtO2tbOnfnmpLNh9xRdat3sT6XWyCHPl1h4VqO3BUOqVBvaQ
XPM3qLTX3BXnIjWOnBPrkZU7q/UjQMYmFcmZxoFQaIKcoqWnZ1oKWJ5h5J1Nh6njlttKWNuEel9e
xKIJmiw5Skcno4ncucWZV1IZ67Lun7N2CX2NcOgufZ75ymlp2rTlPTdgqU5DJbxN2wHWO0P34pWI
kLNeT4IxW3aZRW6UHtubJuu+2pQtYOz1P4yu6sOpeP8Tyqxf4hIEd6AjYZe2ZrseegNtDd3tzoZs
Jur9NBdoH1D46ELIhbGYsdUZZghEZe+LLN6kXfQEwBI/FJNWrYdWNS9qUbxxk7oc3as2T/l1WrIJ
WyNpZdZQlRufcLVl0S1m6V1Edgd0MUbfyt+6fcHoL/kykkp7m7w6ekDHEKjBFOQedtN2jsz9oswm
dHv7mdLIi3fHJrlzuCObevK2ShsNkhKde67+QmM4i1899IHnJtobidtkNlRu9Kk5/kOma4pYQSZ2
Q+TXOXOXrRjzdl+QBEGOW83rwHKBWupD7kePIKE6McvNJSE7habP6kENaGwGMtoyOyhUJzaO1VAp
m+baOiurL8PJsoc0i9sfw17aEOS6WNNrsx5TRjdpmgscQqbtvFprT51rVWunLZgMUvpqU2xTCB+9
lYop+Zx07WAP1rPQimRD80S9Lti07KrauJP4GkRrbuuql2FqCcyvklDEpXXKlTsoc8/8s2uwtI8N
jdSzjsm/9RePi7RtKmWsnOVK3+8+ddWt1QnVYvxLUtod8uHHvZdnW0tPnGxM6J34a1b5qVqcq9tL
Zk0eFtS9awK946AzNLa/OnXWVAYnV+Z4bZOy7O66jsuGMRSBpV2225lyuLVB6jg7UfvZKMqulPFo
NvjvWvdUy3sHb3WduLOPOTVulveh9D4cffe3urd3V/lfNdhQX9EXEv5QlH88/zUejVfTaJ+QTjzb
E0Zbipr/aK7zZav2E0n1h6v1j6nJp9cscUUFhJ9/cb6amEdBp7bXTxiZp27fioYOYyRG6U/JEn9M
nDrdeJFBkOiA19ZubWdFdcKqBtdcWgaJrF/elG7H25oOGvTVxSbzmsudeFi1y000UxKaxWdDOesq
1od6ldrdtXalE9hFUWycvj1rtmZfRFtQl+bVW59FYan1x5bjwyryg5iaQ5n2EI9E+rrV0vCScaaN
LHxeeqAWhPvWcfxWVMlTXRWXyG4vjcg3dsEw1Sw/Q0pePgfvOlEGUoY82ciO4xrmlwV5DGZPB8PM
dmzlj0Uz4Peg0252569RG8J+abWT68W/tEoLI86OhRweKn348TtY09rKWPrdmOexesc2sgU4JaHH
JZpTVkGlvHeVlXxBOjQVfbiU/bm4lsWG9JvPNOse0iQK7cVZmfeDRDgyKLysCAhFYlmNaYBcDuTN
7VRrc+cbh8owj/oIBVr0L0QxagSTuphO3C08yiY3xk0Kp3JvO7YZJVc+byqE/qHqppUbgxD1pnhb
MuL5KKEPLaNlzW5WNMftkTIxSrlfZMWGpdceelrbvK7Z9yaQxoQBlLr6nPZtvzjFjKjzEBkPSiVU
z47rztReyUkY1rXWENRiZ55OjP84hHHb9Pgd54RRdNpDPbVsrVnXvTER9Sdfij8A4asObsoYGf1I
NAdNG2L7MswjgjKzmYx9Ys7pZXTvw4lmJoQuwm5ON3eMi3gz2s54y+gEuqMZT6YkJDfTzfm9a8Rh
bBD8TehNYHWSat1n7bd07MCffrLJ2uRl95yk02VIzb91ZXW8MUd5ic1Go1LXUvNLHCH7BZAqAZok
J68V9PCpELuFovmXks0QUFt/lFF15Nfu1pnePlUzV3DhIQm6kXjAyZyuQ90FQ9WuKeMELY+qa8GV
1/wS7Jt4Qz3d5qVT7/SO+l6PvqqNhft63y/FxhthaWmuSYrkNbLrwLOAZfrRtglYipLLwKOxNliR
zWx+bwpvD3hubSurJfavGa2D09aPqs/TU09USeCmFCHCc2Dzmg6LyaFMn8xENXeWP0vVqA20gk75
SpJvtCb3eKp67pBy+lPWbWAbTfeQ9fPWvaMUlWuxiYRjR7TCMGwNitW2ehTnMkBu26y7IXYuvOTz
N08A7GXsAryvP/q5Q90wMr90TklYFIQ4GTjzpbfb6WUu0/lLK/T4N6+AO/sLirwwlfEfCIR0FzeU
PWHqrakIZdniZUrgrVrlmnMYilcqTcjuitZxQxaX19tPPcWDejcB6zvObjD37WT9minYRz5rQWmn
t6lG2Z4t2yGiT3rly+Wc9M2bZur7UlOPIw/xapDJI/w2zW2R/duRhXefUUxnJLHplGRHeuJR3lpr
y253NAU/e+YfkzzSIi2CrjAf/QpNVSnNs9uPP2KUnKKy3g8qP6ZuWYRiiR4zsi2lMHb6BDQ1U8cY
Dh23fnH/XpIifVQlyhPXn7Z6jAxLk2b6VkQfbTadRPfol4/SqcJ4tLeQFcYVYMqx0eXkxa7JJhuP
pjQ+l3YmQjSzq4DQqU1D4LHVTuc0+m7MJ3QnLUpFMDllvs9NoOx3AS4HpjcRoukN2SWdtPXCsaR1
ibbRKtKiZDswiyzvgB4H19VDwwACQQ5zcGuOv8JgGTDk0xCRPkEC04d2rzevcie/m1HWAPWEOnuP
aXN3sTuUsdodB7cfOEqka6MrXZAVSbjAc4sg3eZl1nHG0mUSVHF6LGroGge0JwUBwpYTxvq81pj2
RIm9BsvWPmbtmYkYJbh3XnWz9zZFmVrZkUd+MhGeCadNow1yVXUfrXZtQaXneOU1ZL9z8sw2KWl0
4jhttrHchfcRxa+QufE0vifxrdQ+606gRmnBSOLf+wPmDA0JhHKnKf29K3gXt2MOXD9fxvhpcr1D
65IskqA1wcOTDbvBf8u5f6ZIv/Vl/ZljMVsPQxSIptj7CF7RMD+hvECC/Jw50aZebARVjM1Tdx4G
aydhw9Xo76rpD6Kmz9anXDd6dwAm+mE7zt7fjC1HAwDNsd1Qe7l2Zn3nICDKp26blEHVEwj6lKDl
Lb8K753KKCSfP51XHn01BEYv0HJ/tOkLqIZeprsGFFq3lg24wqUtUJe3rA2GcbF8jZhW8nLtqj2W
8W9Tc7IY5VlFEwSgviOxgU8wE1ogYQOtYp1IonlxWkVN5qFJenOdfMuiyzdnxQeRfCbC3FdFudeG
h8IARc6dPlSlFaYUM0rbebCrJ8/8wgG3EjM5YrV4LEmiwOOl7XqUvOQx5Nc2zY8Rexv9tGZgOEi+
TUXh6L14ROtvaL6+Syv+qQ1OQkRUD4UnAG+sB7vUTwtvPVml+8JbICfIHDpgJHxrCDZ25JscLhVM
SDS+Gma6beLfCT5B5hgI3qrxOnb2yi9f63niy0XP5izlw6L1+mG0qr02PeYDdAR9Lztn6oIi9w5W
OpyQNQIKx5vBfE+Xbp8243MhPotxvtf6UAtr7TI6iR3yO4zoGNsfVuqFVTNk8C7uS28jQZ/H4lS1
2S6VxbHurpHf189GmoA5aaHM3JUBpVy2PsrZpzSLjhRprKuJLmoxb/HBBUs+ruk74OD31l31IEnW
xInHQfg4Ws9Vv5CWK8oz1sq4++zFYQbw7fYasYKuIh50zNaDfoDnMdSJXcoyjmVzXnS+OgDK5JB7
+zZd9lp8qJiQE9JpGBbToKpei+VaOOXW1j81jvHs1NSHCVtRxgyRTM+0Up/HNCj0mUMk4t4hYR7B
UB5vPIpxCm6Z+2poaXWYLj+ROW1IhrshxV3J6c2jCjYWaAuL9gzGjFgG6Hm5GDZr5Ghu9Sp+oAoj
KAyyRM0Q/8dFERyfw2LVZO9nFqMS6FrqoUizxd6V9lUyMEVvHAH0MleBLo92dbSLs6O/tlpYd8BF
KAqNVd38napXs4X4ClLBGdi4jxKzPGfRGXU5adBFWAzOVqMld0WbvDKyoEshO1DvrKQlAm/ZzY0Z
1gQ6ezgva3VRgvs2Jjpv/DCz29Ju5oouZhfQPGtOVbXz0n4NRNyZvFhSXlNia/nLxpqMb9JdnhK3
ileqfCA1QEBWQIF4dF/47lGjT3wTlyhbhAXlXlB2mfju2zyPJjlmfZizgjFCBXm97IVBmLttbFDh
4kZgwEwuzRQhgy91l8j4NH8eEpSCwEwu+zqDULKP0FKtpO6Ve2tuWdAKxNGAtkV/apeuDlGqX7sk
+hqd+tPUWHC7/g2tgnzLhqI6oNdgLDTy5jz76iNHmaYvLcq+9k9dpCdVLoi0ctAelHd9E3jJptO9
bald86hb3UFy3AbIYDXewugZ52tE9o8xf2qVZBO21r2s0xfL0oE4QsvqtXBqd5OY09UMa3uHfJ9z
9guJ2C6glTYoicgvm9MsGfiroPRfZ+NVZhdTREj1ccNr6Je4PzGobiNxKs3hwWj/jKa2T2u1F94X
asbHDBRWpA94MmFlVOAuM7OM3CqQ5Jyw/WI/90ESvYvxWNlPoNwXVZrM392yFrSy4NwAhGpl97QU
WbLWOvPDt8dN4X94Q3NqHHPjN7BsMkpXLtabCYYrK5azPps/VfxtAR5venBKX0ySqHw3xbdSXcAL
TLCoZsKFOpwGnV+y1dN1Ndphabf5tYpU/uEskbPNZ/HAs9UFGTxJQECQByLhax/s2TxOLixQ23/k
S7VO8oVIfvMWl6Sb6E76N2qRTBbi7A/xcsCxE3R5HMrWpOFmYkrxsCtkGXeyJAeDGHigxdkNB1e7
x9XTvNco7bvW/EuFgm3QdOuCC8g7emk3PA+L9YVREnWIPz0aoEOTr377Tu7njKZyZGzYnlIQfx94
Ej0cnMg03Xw/0786W3PCdum9g8OK4i4dheBfM1T7ipqaCagIiCUenHLv+vOZqEpJgmiMfSuKyUn1
EnnT7Ohx6dk+ejt58QViX5DIZp1Ejc7z1MZhVhrmrTS2kW8mjNfXEaM8pN04rsrU/PJxFwKjxjMr
52RdJe8jRGPzGNbCgkaP9TR6YzH0uYX85ZhROrDzRl87lLI37MCZ43zrAr0jlVVh405vKHWRzo3W
FFjqbRy9u3/6CyMnynALItsSr7G+sIKJbVuM1OzQ2zDIPQzxlgr1LeGz+0bop87XLyTF3JtNnVUt
pumQLaR6Igo6TbnSCczR9J3PnfTgOvMRwfZAqmZFOnyV28VWb9yZoM6sKN4QtVlZIEBJdm1riQTl
W+b2rEmm0HifxM9pjk1o5bYJ4GVOb72+yeZsNzpF0NLVddBM2wlgccxjb/GZWlgHMNoup4A38lJ7
G0VNjQG7erSJInysDQhSfyaAtYmF3JlV1gW5k4oXt23O+ViaAasmQioXw4jRsNsMDVGy+EyhyxO9
e5KgLgGIvvEwFnpyF2Y7XYg/Ga66n8oF1YRI55scJBy5Rer2tkHzGOoWuENpGgTINn96ItzzS4UM
ErAhrs2PsXTl73AHeWNBLFkzgjShG1W/S0ruvB8v/V+eQVrnse9cl1q5gZkr0JUygwxuNHku+Xso
GeaBtWrR+CdgYyzc7YZPooEHXNHM5OQnhXhQjvs6+EBkVhOFGeKNbdJX5geUO8R03fQk2y5aYOE0
WrUVMSl6o9OFsqT+e5yj2V4V3UgusfibVNLqwsoZ7ZNsR/NLxZDeMXqHv02VjeVqlkz2OrHCyUih
Q9RhwvIXCdLmJP3J4tEPR92qTo4G6FRHIdei49042YdKqr/dYDRX20/YHKEjOW8nd91wNIH1aIPF
XDfq+4TSG97vY38xitl+HypyJdZG2/q/ejpRJ2Lp2kCjo7p3box2kGY13aNsNLsm0cB9o0S2LmpT
T7EH4+36qyw3fyK0gPr5amohUJYa+dfy2UVVucXfV/z1Mxx3mxawCCp2aOieKtMqu7V97K40fBzr
e5o7F/luNRm8nMGgFBS9j+LDqHpxlehePzr2mn2DouwsxoVWGmWLS8n+wITTMFHVMyGiGzMzDPQy
0uJUpA4WhpJKeZ5roz5lmQ88OCberpHE0mJ1Ulw3BaES5Y1D4cQ592YNJhEzwU9jD2UAo62rjYO6
5arXlf9NfrCxyxbNJUxX2ecI68hWZz44gFAzRHGWXttBm97cgdRooYTzgB2y3TrFQEWk09jOUSnT
v3i56W6GpkMJc/femr4GpoNiWbJOOMN3Mca22qWaxs4SFfpamarSD6r1rNNM+dWj0dEjwHDm1kFE
JtqKBWzG9K/V2OjyDqLP7NozkhBLAQrP8UMPABz0GOkecmfi83VI0t8zw8WE3XfJ2TZgg2OTTE8e
ZVa5XHS73IzteK01+psXRYvakgc4hVZZeJ9D3tGloOd3sxanmPYocmQ/aMN/9KicgBnm6KdUlliV
FaQTiTNGkCKnqoAoIv/ix6AmqsDh0mWux2VJ7b3R2g9TJEtOzcogTqRB210R4sSmWLvGm1VE5gMA
DyFsrdMUxsXJ815bZVFE4gNo/zpHRBLgl85IbTREfQLbAP/O7GFDwBDeqpqw6jnzbm4Tz7spGrOj
rrIhqEckQ7HruKFXq+4xKqYUyXb8K4VbXjIGSUQfY/SbNkSsrCIZe+emTh8mH811gmDSqAgh6F0T
IjdaQIkbIdbp0MTvY+7SkDLab2NdySta7OlBiI4y4kyYAR9L8F1HUQiI1B1lHhnv91fhFvt9fhVN
Nb+M+sBF4J54JPTA3s2KdCAEptxFltL3NEfNz07vgLrgjgk8ExFNCj5x05XobyBVjQb1PqdYF/XB
dzbJmClKQjTLbjZFV74kMAmRR5MUws/xGOVzd/DGVvJExNpm8gzvr5VmsDRkkG/rBtaXZwhSRd4j
Xw3G/J9sTOYzgNx33cOYt16DOn2ASe5y4JhiWqqLW/usT1nLeN/lpbVPVK6HziS4hUdzN/soZ1rf
27suYZGt52ID1uVBsmffmsrqz5CW1taQ03w2Z2pxtK7gGctUtSGz3nmcoso5C2/sr/NgT2FZy/zV
qzMQp8YXVo9MYcIWDUsiV1GqIwHnjx4mvBjb5I7GdiJ5nEtlXmeubU+GnmYG0EluWCTTa5p5xc12
/P40WG70htJcB3HL3w3QhTXOVGOz4GYIVV0S2G6NW2OglCtianzx7f7dFzTRNOMdHK3non/1RpOy
olrGzrSSzt13shAWFyo52dQa5uKcZRbMf1zrW8YfeKQCVsKzICpJhhJXErKQZZWgQDDJxykfzUsr
HbVW+fIJ0AM+U49YfCNTX1vFhPYCPzQQujCCqVEL8YAw6WwMcySCZioBPDUdG5gicArgzk0Ddyyq
DQNDx6HBIFLlLfW11CqVoHkFAmHWlyX6FHFu0GBCJgotOewgm7j28y+j4tJFAmGBWWL8X+XpXX8h
p5F40BjNCe7k6G8VG95pBvaTaGs2i6mh5MkK3Cy1u9b1UT9wg+ahLwhMKXMfcSak5BURB06mRrm7
YkkcWB5DaBddEKen6jyMup7+IhVPzl6nR0UC68asznMX0ZA2s5enrSzQOkXpY4ewkRGTzNIga0Qa
dswfK36s91YUqg0lyrp55aUDlyUmtWLYtO09rR9YcLoK8neAjFCxXVy9AFsfq2mfiYgUIL/vl7Xl
ttlbw46A5kum2Fdpe/kdS5lerXsJcu0MrGT5PSk/Gv3pgP4VRifh3yMu0l4G44Q9Xj7k1hx9txMp
bivaQvXrTOvhz9zVyy/mJurdFn3OAzfWYArM4c7ATvEnCgz7qvEm3woAqIMYhrRGHGMnN22uEGHH
Rncce2DyMemMcJmG9oO2R2qzfJtp2kSC7fcyPYNh1UE5CqboZPoo2B94EmsNwLBD5PHcE3vyW+RZ
efajaNjWxUJvkBAa5UuEMq57HeXfUk8qmGcgC7KjUccWmMcxTEl0rOXoqStJXeGUEbTfcCTtHa8y
DsLlhM+xO59l21SbNJvn61Qj51Gp+xjBT24x9WUfiZdLZ22zth57rSdraHICpSXLp4ym5rnFa7OX
WQ3l6k7dq95yU2Gt0xUAXeceSatCoDje8IC8g8AjRtBndSlkZu66SvTXSY/gp9Pc9V+U0zdh7RTU
UZaGDLS6b2+mdj8YpqHgFHJJ0hm6ha5M5VXIl5bZuywVoiueGe2U4Gb9VjFfZmIKOrTiWEKzV8B4
FE8YqyhextuSZS3XzqE6K26crFpPxB0FuOGMN14m3z2s4h5a2MebljVUD2nztkqn7BzhAnbX5Bbx
LBBCOn45/uzfvPhcRFAfydG3H6IyKQ9OHKufsjI5naKTzJcdePbKdTpGALqyt65xP80XjTR/cEoL
kb4/He0B1aHqVoRaIKktjxaR85tO+TbrZLRMPPSeGSt4oMgNGVDsP3AS1gcnR7RDq1ikkCWu/ceX
WvTal1USFgAZsOdQ9NOqULrGYE+gFYZ5y9oUBaYG3ZJqLbxkV+JajfP0VQf+I5Z6MeIHzzy4lgoV
jrpto0bI41ot+wKfe5fGiv4w60h6Z4ovn/6AfDlFXv+q1fyJmfDTBEi+Pf/9V9H7/zcH/F+aCAQ+
nf+9OWD1t4jTvvyPjp/7X/g3c4DzD4T894gkTNv4a5D5/3u25j+IacPOd2+f0YktMfFP/89sTYMA
TdzePh3jhLTgt/9f3gD/HxatFHCyOnzBPf73/8Ub8F+t7HfrAb0KPhF15Mn/N4s9ba9TIUvqqHOb
wxwZHcto/9YX1pFwjG4rlnb3H76Xh3/zHPxT1RMfklZd+8//4/41/Ccrwr/+RIL6kHNjcPhvAQLU
e9ZjRnot56F4IT4AMSa4spY9Q7M+Yb+7eU1PB99ovvm9/Uc31WOWNt9zKduV0syt6u2/CTNy3iG6
kO17TdpY0CJrDazWu/yff1cuz3/5ZYnQx2p/zw2zsZwjMPzPDvd+hloF7BWcqSMgH6V/zNgyR0eC
9mDFNa2YOpMs7LxOPCs2zxvhaTuVqJEtaHmZa5K+iriCCzSjdI2wivfdBDVEpkB7Iaflw07R26KI
mtetKc1PmIkb5ggIJzpVzB7t1uJd49QjpCc3t+040b/XuWYw9PHwUgHV4PrDHVxHaYi1jHczROH3
JLrLxITG3nOXsWoG7wOjohIQTC7+F/bOZDlyJc3Or9KmPa5hcjh8oU0g5okzmcwNjGSSmGc4pqfv
L6q7pKo2WUutncy0vGk3M5kRgA/nP+c79IQ+2ixZgW6dhvgjo+zWnqLzWAM9Mjk3B62sfhcL3YjD
kqM9dTGNM6XX+SCwUuuh6QcStWHkbZVd0mdSIg7r2+W5WaQLBNDcKKO/QtXyt2HBwQkD9ux8E2rK
vjvcB1sdGdO6t5mDCG1g6if868vkqfNbXKVF+Rb3rjpIX/5a3PpJ4DCv2LMDmKcMjTh577BHZTvZ
LMuZTJwiVx6+WlMEJGdimW0mPiBTsQBSpMLspaWqlfRnh2HNOKqheYnmwnxchnrcFAs5WcsYSCKM
uf2pXJ3uwtnZ8f0pShMqfReZTRxwMRWXhEN6Ead/xsQo7nPwimdRmhrKK4LaLuHyv8pI4+4Ybu0w
A1Cy1DemOAiFQLQyVOie/DmXGFaX+KmxcZ1XYdcGDZOHnnvHKrFBVfToV7yB7kuSFUxXMnVQi/2B
77yArmYtwYyuSByuLDbkqu+RTFpCvhCsyw55O4nb6ioMJkdDVqH+1rcbUcbcMs411pN5IBjjhz+k
VKM/yHMf3dznjPXIrZIUj3tAfkX1sBBCWINTmWjq5QlNfataNxingghWz7od4mhLRPGrlEvyYfvG
6xjnzp3DVOu8xFa3s2vDOcV4POVS5b8arzOfshmtMzYlOk0kwm5dO5F7objb2ACd5RYg0ngMSlkz
zgrrq8IKSbCPbZWbd7wq/ejmk5PZwUg4DBmzRbQGVk7Q1t5dnFrOM/iflA9HFAeAgUg4TZVewxBD
bZYr8SnJZmA8n0Vg6qndulN8X4kcD7sA2JoWSqGapdFLY06PuClTXtAo37b9TEYl3CcxRqzaa8d1
a/XdOmzrfIOTZN+2xbTxuRk95i4eU1gFYmeXbnU1YMK9z7Yc30GGuQ/5fLNttTEzlHmIw52Nj3LF
HbQrO31qPSaPBYCbC/qqSwVE7OOckeGuh27MWdbQnzmnWM/CxFjnBF/6GPKNPV+SUb64aOiu07mk
+EeqlSpfb0R2G0YQeOgfhiKkxdaot07ruzvTw8k6jrJpVlAiu02XuMk601PzZ5iQtKPW9d7DsHst
5j7Zz0BS11FSK86wNW6waCTu45b6Y7GL+mpRILOXrfeWOnb6wpWte+gcHV6rzoouLEEJyYPO2mQR
EMXOEoQQesBbLWCBe2Jn/u/ZKBkG8qw+1E3NiCAp83s7zYZAwg8P6JGfkWgzHHkJxZx2WH+g8nW7
Kq36H7Q0a5XMMroTbm0ysZcaq2Zf/Wrq+Pdc0NVb6P6xn01rF1N7dirEQGeVYd710fhs2O7bJMxX
ugIKj6t6HV2yvIn3mYv2FNjpYOHZMqejyG3rQLSkW+cskN/WVOL65QXe11aIvYTjGiJBWRdwvYY0
sg5IqjyJA6xFydRohnbQ5ntH1rzXXUE1IMMRZ286JcoAzWM2oxA4FFx7m/quboQZsws0NaCoWr9L
MqLJNg+1i7Mwxk0clGFvPldzNfHJtuUPXIdiv/SIIyZRnPQsI2vXyxCDW5L/IbZqr5PGr05uPVb7
SbkZ0pcM5aewomrrGEm4HpSK7dUES2AD5KA9Ip7Rfpp7/TqsInHxnbR+CNs843aWz/toco1DxLXZ
WUXa/lqSpJk2wtfhcycpB6W8bbAoyqjHa9hM8bFfuvIhSrXFKKA9WL5KMzzktbMyRTtvDbNa1jqe
7G3kOVw1CyFBNypE4B6g4n3Vhhx+uyKn635cYzgTWHoxYDgKNzF00vSSkZz6aSp3uG/RVGCrlZzA
eWu2pja4xNspUwzbZb6CuU8z5SHVBYwQxNaIIPZatR1dM+zxH/0gaePVLjfwBjmVYt44q6+19uod
B3L0ucoiFrEUQ3FXp6H7adwAHKEzLvvJHZ7spgyP8SxB4wvH3dQoQJtagUkrovzaTUW18eRo3QYa
R3I9cAEQWO475ifbThRvLVdzlIcKO69xI3XQVmUGUc7MpJz89JKbZsQMdfBYJqjJw7WlzIfKsJkc
UNxKi64Pu9Gpm9t3aEzvAjgN6Nkl0LkCEtncxd2SXLMRX9yQhWefHYhI5EhOYxLo4vnAJqnTNFvn
bT4+cWurt5DT8Iv5A+D/UGWPfQGsghciPBu9ct4czh1EEcryTviNu581A7ghg/GQ9iPuht4wY8bB
0j83uWMdMnCfP1oSbIFjVZ2MDk+m5cIZgE72k3S+cyAJWp0aK1evScdDypJtTDR3d8CZ2qOZ1sP0
yPUUa74fmYhtjuvv537SURA6cR7kZYcetsTpGmPsdHEb9Fnb+0F7d/HnVYva5sV0P4uuvFl7gJL0
ZnRpYwsvV26rdedh/DIKal3cv4mitSCgB776OoLSW+caGMySTOG+WXB7d+4YnuIpbM8RCIy3yEiW
LXQ4iLhsf6d2oICE4Jqetj4ciiOGhZrQSRKexszrvo3pJriORVRtYHaNlzGavZ0j4vbRxfjXjzpe
Q6B/ghxVHgYEumBxTXsHfw0rIlFBdHfAfA7a8t5n+dnoqKflO63SU2UZzh2hBC/we8c9ux6Ox1LN
/W4R8p6xDmMeECKp62ffwm3CrTCQE2VcMjHHEKJJwa2iHudp2cIMIq1erbVDX8M4NOV+SBPrak05
rh+RnGOXSWLZyueRiSvJIybf7mD/KauxOnb4Dj1ROK81OsJDNCw3RbBCmmz/tPSQVwuO5PBGtcvM
jON7nD5IpimbpB70AyOpjo1t8f0rO2n6Omg2z86JALqkTXPqaYlPTWqFS5V636HDqKybWvs1SSL1
5vfMskUK1ZE8KW6/Oi29+9gux/uR0AeIwQgbyuJJRSJj1Oh0SVqfBK0jsIHSXxKoTtDZxLsclChU
47y9WnPEgdCA5Cn76j60ime3I8FoW6XJjCEVO0eLo23MyRNDj0uTd/gO7HbTSyM/Oxg20w4djPRQ
fkgtbE1Al8g8m8NW1BLrEiaxQib0X0l2siFOf+pWL0izzh/4IB9F2D/PVf0Aj0hesNt8MSz/IAsR
P1e3bkwrshmxFM81h2wMxPGv3J16DymdRIKysjXyXBIoI+c0WfDwjXB/t1kzjAcATE2A+bEO8lzo
fRLSEl0AdVpXqU0XJ/UEd0uxPLVV6W8p/0tXeTeRi4kY6yXuPd/kTQltL3Vu1o8I9XhmC3ZQV9dQ
C6vwj+ElyaruSHHd3BSzj600g/C+wQeQBg0bGFY5TNTo9nh8y65+9mACnTNisTuBLybCriGiZjjg
mCguucBJFdVUJy4amqVDno7DqG/fm0lOLaUbu9uxH/DbLz19pwxh0nr0t4hw4nGc6j948fClz33H
tUmS3knpqYfQFIyeg8myN6+UxoBRYliKOCh/yxrO0dQm051bJIwd8n4bpf5yKglq4BA12vg8M4cp
RxiQTtcKKJE0UM3SwrrDGll5lI6RtDzXrVPcxwncSavHAUF7Zn9EnNT4xbK8eus7w6TlfTln0+Tj
ta7elrz8NJtlXDsNF5yVg3C6Iog1fEbZ7ezLYOTJ7iHFrHB68aBOgh40Ohc01ovKDSrEONBZ/c0k
6Dr4E0Wk97qhggx/yFzCkFhJUzM0K9Kx5tHjirmE/U+UmWJDWxHLcVJ5SbDACCREa8zrtjPfm47y
7glzc+Hj8K2T6X0cB3U3xbb6Qj6CItZWjAk5Ia1URzrZQrfdThnIoUS4jx1Y4gAV8qHN1CfDnae8
j6OjW91U4YVrZD/LpwTH9N5mqPVrKr1k13AlnwrvpVd+hVJHWjdv5qt5W+mkIvQSp6TalJKa2j7X
LwKQKajOHPWrsyosSFx1HqQ2iD9lV386vRRPWXSLz5fC3EFIukMOgz6dqwVfkiAaVGj6ZRN+Mrpr
jvxM7978ms8RsqFV3XFZtyGuU8Xp5SUV9tP8KCqcGn4qu/fKzrgl+5HHtCoj99kz5XfT21WTbhp8
bQzo24X7Ej/fsDWBgWCy4IWt8bms7aQvePH4B2yoiT3WRVZseYA2XpxmOzVxBDan82jn6bbjHh7I
8FHNWXYZy5AtS2G88GzvpZL53o16vvTQW850FtXbxQTk5rMuLtT0PjlVbLxy5mb44njzgZx6+CWJ
BAQevqwjlR7rpc66tzbTR5lhRKsrOJ5S0e1ecT9fG2Ksj6mH1h+4Tm2+dMzidgxPjcuCvnFgKN5t
ZVvdSmaL+Htx5vprcdp026aEBv+/hPi3StT/nYSI8vefSIhVRz/Pv9DT/i/773b5jiouOx//pCjy
+/8dN0L1jnXDN9P7CEHkbw2M/6YpWhRX05hAEQj4Zg8yEL/n77wR8ZctBQXqju1KZiq3tuu/80bs
v1D/bEmcF13Ohnf6X9EU8ez8s2xGTbxzo4LT/WMKl+4pcCj/CC6FpkBmaHDTvyleEGwnl40hZDp+
scyFRR7ViMELZ7xstYgI9JnfLlD4yCPdIhZTP6ZbKOs4e91Ojx9RP1ovXSyHlJD2UpLSLNo23UzL
KMkvDVx0yMeDNiTZlDf+gXzyqNf2gCC0Jo+EsWXyEFyu4IZpSFHdTDOblY9o6INHJ4ceckrivMzI
Xw1OkRw2POqXg1LcjGAhUuxR2j2raoIJ8FUZbvLWRnF2bpVWzNNzXzyNY+zxzwNUyRlkmcA5kLfH
gC8kPQ8V5pm9lQx2ioVXMdQjL95eeujuVDzbXXuC3uaA7vVzbxNJ3Z4SN1dPZqGgS8whYSN0AK6L
pT9cRx1id8fX15AQGVAUFmcomPFrvB59ZtobfvoMoEvUnvKCaRVT1bnLgiQbRbgylxmAbtVY6I2G
kzaPZO36ny5mGTnlLp/7uskMzE+qSFSydsa89SEpdMrZL25nhueszZIhmIUZbqzG5DgZem2Mulir
5PfompL60R7eCJXjAq9iPwrsm0MeXYy0836DSfbHlQae8VVlpvwy3HqZid9lHP4EHG0UlkTuozBl
1uP4BZLAkIfxi8R81YLFKyfcIGaWXQu/6K+d3ZngFfwBiouMQ56y2O/HYYWFxT57Wc1QttUh+fUy
sV/t1jAPWVrXN8clhIXCg91JZmuhFXvJSu1B1XWTF+ymbHq8F/VLKovosyS8g+UK3DX1GxBI3gq/
ZQsoorowNnJ2//ZXmybrN8k2rFCmKe6XISm4GdfSoyvDY/q2xWBihyfP04AwuF/grPJDzzox18Pr
VLcJkkCdUo6xuqlwT1gI+dEaqe0VyIz0kHNeTw/13KAHpcV4lRCqP5PJRNz1aN5YFUNknekHwCet
hRc+9aqN6NMuO4JLeZhyr2ibPHHWVpIUv0YmQeXGKIxbUNord1FYLfez5EvkzjHK311082AvAJcZ
35YFBZ2L38VPhrKdZaWT2f9K0sF48xkAwDxFNv3gR5ofSmkDpKPFkfOEQVubEWiulqcav5B1ccbB
hw5uhKQ6KqJIinoiz3oVDSO4VTZ0/TNFKMUAtWFp/UAYtGkfkWW0GTTwZgtMamSXrjC3JieYOdX9
IfRGsFMpY7nPAD++JVNuf6mwaL9RwhuLQXbBxzZn6Gzj+AuD8PgrN+3s0RkJZu0GXHqkhEn+jLtq
yMh92XAbHsOBwklM1FYHRFhMOIcma8YF7uR+qwicmj0yg5+PDyqhBnhFOMgJZE+Dp3OL4nT98hV3
knSeNpOWGJ6F95CE6BI9q0lw5ehN1z32XU1nlw9Z5A9RL/fd6gcwmB2G0IU/e5QCLQkyGHTHygnG
OKK4GNgRemGHI34d1qNTBy3QEgReRsDNToERXOUJ1zWTJYxvBa/BagLWiM8Hy4xc5TMH5E079c18
5m3lvKVkPX0vxpg/wGmlQ0aYRg9KIy49Qm8opJxNb1frFOv9F7sEQGmBPDWTxoUfYyh8gQGvgEwC
20vzeAO6dnrrKu5hjOwTilx6jq3Lqh6nBB8ZRw+BpdbByWFMqSFppTT74lrQUUXu00/5GMdRP4QK
0TGgiVA82rIxv7spu7k1lsVK157v3OIt/WLjnFDLAtofh1N2lD7GgUDWVK8Rd61iZ1WaCwqbX+PB
CxQSEit65Bn7Tk7tCHCuxWsTR5H9ailFoDaW9EftSyfyn4w8a7HU4ZkSW4P+uSsPVqECr+0RxJoE
FM9adnxJgRVF1g8KjQ2Bk2tI+rRAasiP7bwYxgtiOf97zHalAmk0vbWRtuz9E5aCqF6PtaUMSL2+
/K1G6RBXHhEwV5mUvdyCHbUpOcyWx6rqaHFWBgF5YCPe9KnLMn/ztFvpfVWF8hS6Vk4kM+n0Vx8n
493At3fz/Ev4OxzhMa+WOGQMXqcbXhZQVqjj+Pc/nEf+F6O72679bwO9w5///t8kuzqtEXRcOzTx
Uclk/4fqCBcrNus4hgrVp919YUTxgV1bkjUCLGOnpVgjNpWnmZDI/8WJ8f8MN/f/GkdS/qdnwmD5
/or/Q2nj/zwE+n/5t34hyI90eTAaAPr274dA+y+aRDxqG/8OjPwfh0Bh/WUCgaNTi+5GgVb0DyRJ
/y/ocD5JDQadIMbFfw06J2+D7X98XviJaIdhwIskyl/GH/vPp0Cc4b7hebAtkrbyCTqndygIau8p
5yUtje7QzNhN55TFo4XTHbRafjhF7d8ntxRHbiimTv6n6WYPCcVu0UR5RO125+F29wVSeVkqUV4Z
bZ9kgXUkm5A8vVJepcbIJLrqsMDWdgenZuY5nW6epjomYLtAYRFksFUFx7e6MJegn666KFH89grz
qxrDvdu3P52hLrJzjqzmjzG5Ge2Sbn2N1Xc1nQb12i+E+MNjNB7LNDlb8HMb7GepCfaBOJnJiCmc
d4rEfuNgBqk/+emCIbrwruMLs5ZNkRT3PedTdidwIHQs0H01lIc5Y7yktzQNnjoUOElqKF0IWVxs
qiTwnI8rYXylmfmyeMsBJ93VJ7M6NcXeUGh2nGJtcZe277czMlIOUROwPKwIEYHEqbrMbtByKZce
EQz42a9RUe/4LFEmaXq4TM7V7o8NwjIB34op0LcRGc8MrADpEATP3fuZCJZldM9t9OELNkuSrPlT
WDEkBc+EIXE705RAQdv9GNM+HLPhteYlduv9Ykb4KZUrLpICDUO0X+EUHTuHLPQwifU8jWdpjncx
czGKA/dDknxmWKuzj6rOqJc3i2BGLCiNZG3buySqH+bS2iuYKI5x57JYM6wq+oPtmulDxF8bRw7s
8SPBF0TElBoSaiuwvd+j2KRpvSpRhMGws4HGKiZLXp2HzAJ8Y0SBCNtHKk8Cad2HpdjE0kE1b+8j
b3hq/UyT9Zt3nVPejm38lzEX78TkoL5480NU+SdngBYnE7iF/rI1+0UFk+lu6xEwgOBDXrLsF9Dw
ngxNxS5n/Vjmt2sRTgbye5lTvFrFLkL46mTBeeCtpojh0JMMTwXKXwo4vJntl44M4xBSRWSmQTGD
n1oIZg5klUtuDg3Jt66687CGevonldO1UwzvW1y+fUXCJ8F2916QJhz0uO6IVSa6W7ks2fETnOZ1
Y2MxJnyi8xdOa/soDaH5FGthDvcdR+hV5Z87eP2+g7aB64gyj9hatuxMb72tn8KkPMCOXg2oDRw/
rmp+rhZ090Q8dLIOLCKkuUsa2xkvc2V+qVy805L5lba/1LLviN6EmIBV0R7c6lW28jgQMy/Ku1bI
J+2gu01IvIXJY0jPt5+FD+FQ/MSR4FvpiWq6o2XxlGuIyOKql6H/kHb7pdrqCPiSL6PfgntvVwn5
2ukWtPXihrtY+g5R+U35vCSGcH46ZX6T4GAP9QdFGo9lIkw29N2c4HdsNEFfAHz3tH1uzMl/mLTR
bAux1NwkzHJrjdOTTCOiUNmyjprsRk8BoWEs/iGG9worc6a/wjei7RTndxPSzBqD7MvMe9ROrA1m
vkdYWpXl+1JDmBS/srDEh0kDVUMOuv+yuPzSQrDAWuFKW8eflt9cYzmviBKDVdIL/nSIZAG+eJag
0CXMqMX0yDrKzEXOZ6vktbYt78+IyY6D/LKS9snOZfOEsnROXNOl3UAR4qXCucwYT9jDPa1qkKeL
ZjVU7hOwnBXTf4IBfUeFUQ70ywy7pznmLuLN9kPRlXdNne0W6E6lN/lHTs1660X1sg9bWWwYZHjb
JebVJG2ewiRPfmd2d6p8tdFVeIcV1cDFdvYrd34m9gqUab6n/vGUSnG14BJgpNBGtKzrIfkm7P3I
QRb3hPK+29BOgylLQenMkDDVbLubETLFsXUL0jViuh+0MN6dXhGU9fBPco+1iULPul8NCFxbr8GS
N/M2uUZ4DselvSZNM91uWN2qdvOzFGGDuXZmnl7PZX/tGzfBFYIvKFPgaRIgI6ZjDKTrKgx9tfOC
lZ7MW2h6Bx8/5pPRCr2W4ARZv03si8Duel3iWPcAI0PlHrdijusHHpB0A8E+OTNRn6BKUegXdW61
9/KuwsJRw9uIOKQXLLDrZvZCdkXGrY21XGSrts0C7X820Pp0vIscI2BZ+xI3AIeVtjO3ODN7iqjK
2bSay30U041uLXig0VbrPnqyyOY6jVFBP3vskso5hyD21niF9KZlxbpvZcJrg2e+vLaO22+duB8+
YwONEklntg6zhJbuSma4Wti43Ed/oUNgaO46Z9Gb2Xs2xFQfJmINZIl0G0yA12/bX2T/dkuTFnAS
z2p0imNW99Mu99d8yLAIGWkBncqyQy9Ld4PYQRffnKEexeYWTbPHVxG/3aBYs+mco6nWBDwRorO5
vLgyzb7gexmr2hjTY0jj0aoqwJ3Rd1WvZwut2W0gz+okt3ZjU3lbPneOBZ79WaRps3IZXGwXr8m3
RtXdC9cYNqLMQ0Rwo9+Iuui3RXP70xzNrHhoizuQkh+OlU87UXMh6+J4XzT+8+hQ7GEy8XMq0Zy1
yUFBvmKBUbuFcvOgTZmrGNX8aaf4PiHqJidfjGFgdv68L2xJvydfdUAQa552WGXbZPmJ+uR2XcB2
n3vtG7PaPzjgHjLRmJvYL1gN7PwCl/rFSbpDF82XuLAeSOVsHafc90I/2zdfEWOSJly+Jpn9rhpO
aUa9a/nYkyTfCcffeT7OIqI/7plyMKa2tzOTOCad2KmM9nbCAikIl6qAnAW6ELRYggqvgWsimczN
pRLZUU3FXaR0kI93TSf2ZWlcMSdBCfY2xsDwDpUi6FxrYxBwJc9WX/nsOUE8GW6qjnVeynesUsNp
GZYoClTM8x+bg3WXG4YOugJIFp31tLRkRatokjDd8EAqzN8xJJi2bTlgNIsrw1n1hN2TTQ+Fslgv
o8o37tLVmGK6QewjSduYkTAsDLBFqGNDbOjEIdn7zAwOkDHU2xM1YVkQR725q+olfvAsyc5Id2q+
7QZM0MYSQjGIGMfbTNJhDvVi43Q21DQ0N0prmuU0xK7xaMUq3elxEXsdZ9Z5aKv0N00Aze32V23o
/+OURDI9fGrCinu1M5OF9s0UcFrZTMOdsDFDNbUw92k+NW+tCyzMHR24FSbu4gCLTbmvzRoywzJb
FxzL+ja0FT+FFTOn7cf+QZnGhxhLGI4Yvvur31M+O8ENxXXRmMYVskC21X6ZPJuaDJzDP3014N96
qDSHlBTWzSG3ZI3JBNpTZQxtsIQE60wndtbeyF1/tMbi2CY2u4dsnHnL+uE4eweH4JR70XFQyS+7
6ybSKwiqb1bOrBS3P1YAqdN75U24OFSBr4g1GgdYWvvhC1EBdXCNcuFLZVYWtSHHlLkcA6vojFOZ
jTMM45tpIS3CX2SU86PjjGAz0ew4KlLF/bHQlAGWhDs8i1Ond6Ms9GUqjfQXlSj+YbppPmyhBaDL
EprSnyWv3f3ExCUw4v638HqTBdEx1tLQLkw4yCBK7AQ1OVjak3WLz7Fp7bWG89VEgJlFMmHgK2Jj
5UTGhWbgq99Or242rcd5vNoTbSnk4KbpxPG9W1PWQW/aDHdKZ+Fvh8xMbnmkZLPynJjWWcXsgLOf
H0z4Cf5YvDj5sk1hLtcu0WkX7iXnJKfzN2Y59OuJhrwNLSDvhiav6RnWFmJuvWnw4ACU6+5tnUdB
o5lACUHSgvWSMWZ4wSd+gSVxUNRpGTCM82ysN8qLXkEPrOqC6AhNwhwAze5QVXF8TH2i0Jk9QAIz
UgCLkfu2jKjPeoA0CEA2yGz/U4HnZh8gN+HNCXPX2a2fbbthpkgvyzOcS034lriDh80scFPL3lYp
PtU6bV9Iu6rHLMuQOwDsB33uHclvrXUiI9K2dFk3rZ5hvPHg+1GGsg3ajkyPcYyku7Vr9Thbv6uE
OiPoozQN7UJqONhRNrKAf1GWfDLpREjXrlfamHYTgiidqf16AKIsKgyzxHEgURo7l+z0VVnDHw1Z
cOVzwsZPabbbPOFRt9DPmAH2CcQu0kg+dwB0T3PRw3oaQGeYMtNrsjDsGHRenZDujjCNrpHR6SPe
0fs6hoeUSOHvcuUQTu3iXW20a9G5dEZi1CSNW3bTJkfg56JCT/SW3UFesGlwvrKjZC8Sx3kzwZ0e
sCMQSLKyztu6hSmueV96m6LLcQY5CdQUKydyEkb+iascL4FFtcDWjphGVmbu7n3hxEcDq8cLQD61
cX0rvs+ZVQZ97Mg3J9fzzjPbdkd2NTFAPU7qrfGj5d6jCeclpZf7SQpt700x9FuN2yIBE6HEmy36
/BIPDfam0lBPZW4wFQD+C/fapzzOTMfmYJlJ8TbWc/sc5WXxQdKn/xw4X+Ap08YRMhkjSd1Y/Ysa
pL7TWZkejdjPf3tRhv4+ZMOwcwmUzCuhCpKTo9f/6oUdPmVtGj1aOmEjGmjNQWINk+JZO7Pze8Gt
zVTfkxa1jXYTrh1CW3udZiFwnlI+i7axt36ZTddM1OZpsRKuYJj71p4srCfY8bfy6Na4wIVhBNvK
5noz9jFS9WqW+jR3egpBl8aDF7Ysp8V1ubX5oi3fCPqFPDQzUw+zdZ8UkaRfk5LUYDvx3L1pJXo4
GeRLXhEQpgNzZKI5RQZlX6SHBX7sYYoSYimqb+3HyQLXwT1WAy0t54yPZmBj9juYDn4Sv+ap627A
LkX3yh7iH00nqbXqIjfLVqj+0FNCxia7RTQDVkvb2i5acjOURj2fMhWxJyg4MB1y8gr+1KaEj0Bq
sDzHPLWJmg4WNQJOtwCJoz0tIy+6cnvvGSDVPftstxrxitHaFgKydJljxVxhsnCdh2OytyaDGqDG
uM2zFuuPKgasfm3I5MlJgLWmxfesk/7KMOaQhCT+Si7oGy0IrocGuSCV/ULozne2jLejcnHZsWbL
LHlIRce0yR85dmXvAF4Bv8/2r7YorvWtLxUzaPRMcJACLHFjy5d4WAoJJb4ul+GUM6Qr4p8FrcRl
Ejlo803H4UHpfDO6ll7Z3UAbD2Q7OsrCNdCs41Q2lLeNC78vH8/UcWyHjKin4gLm1MWa2+jt/vjg
y8zjF0HLeaFW63kA8vOSUug556gN6Em+C95Sx8/mDfOxOFW15oR6MGW1Fy2WGk1bKRc+q77Y9Xdv
E83npCVwdjANuqJ6SGqYPAGZxqQaYETJkA3xQn+t1Clpto5N0g/mBQASM/pOCSqkhfyupyR/KQsD
gxV1JrKhyF4Vobu37I5Tts19ilkZQG//wEf5x6CkhhRCSDKx67dZNH3gVLhnkWON7ylTceo/My56
s/4VGszzPOSSFA8YjF1uAiTluJSlg8+CkImdtxCvHG9zC88wXmnp2nRFw51U1SfN8PdkZh445Dje
dSGwrdaPpvWSFQPMH0RCAdvFxHTk+meoJlGavjeedRdl9ZcRK9g4mj0zMm64HCP010VZuTt2HRCc
eZltiKNqQK2IKA0km01RFc2+4RUKCrvqHiKGDSz5PktLsaqt7pli0XOoYaFnWfVKgA2Wif/h0t0K
iahMdpaZXW6xTI0qQakbaXDKwFvii0VxI/9fotB0KFvosz3etoiSJ6gtnYPtsVPzJ36Ls1ahd2XN
HjcRdCpwSwvdlZXalDDrVyi9kNXiMyy1fENtQvoRLbjMyHFjKKqmH9opxHa5XTxxTKYb6tyuWe8e
FbM1xIyPnEa1sxt5Z92Bqc5My7rTpacu0wjeL+tIjY4V/fPxfKrqcKMT2Em+JX5MjyrVXKqLx3Ow
kvJJtXX1ivlVbhhG031j9CMfA7iOaUhbaDs1DTl41M8GitOT4/DZRM1IiKHrr8Rv/5Wz89qRXImy
66/oByjQG2EwD+l9ZnnzQlRVVwcZDHoG3ddr5ZUwwgygkXm7fdtWJRlxzN5rb/0UFllBSY8v83Wi
1yYgMgJQg/XjLswyGcmwl27J5URYytMiXkj6VNuIdezRt2MK9iLZt3O5CQlWXTfJeLNU7j3njBdT
DN0bkQN0c1USbMuyDjZ2OeELKQJWkECYH8gn+akHcbNn0IKpeOVOPBsAw/MA9g1E4Z2YbI5Cyd0Y
i3TvpcTSWSRuj1WBndkob/C4GS96Edy1LN0SwkaSfdHV68kNjxEVT12M0yeXFSLqKIVZN4YnnQHj
wuAsVwN+ylufgpigNDjjHmD/y3vRD7h6wkE+ZJERHNpY/Fp9kq17f/7xvdQGostCalQzr31WPhgO
q5xFM+qNUM2dB11n1B4l4J/S6kNikWf7UHmVh3QtEle0wumutaJ0kw4A7uAtlMvadZZcXDcFM3OZ
Vj7KoWwLga1b2UFV3bh4tkVtRju4F961u7P8Cs7gwJNXy8+fQrSxOJMhe8z/3Ep8IvFElkKEmFBR
2mDqqV+8YMx2wuVEnboNRi+kaPaq0/Wr43+Cs/WuYjSda6IRk5erwH7o2Woq88tgDvcUlt6wwCNU
Hyxwwws6L/cJKl22Dbu5fy7iltVfOOorrDRjbREChV/TPHuJnmBthB86rCkM0+a1ZiTGmJ2Dl4UZ
LdMAhVdFBIPWEz7UgPxCaY7ZKor5STjy2TGp4lVhXnvbgyhjwIxtWN2GQb9GJMegtF6bfumSwM4L
IX32wp0xKQoVhrK63oMS3puWgbQX3SkUkIr1tp2+UPTaCCMJxmwMufY8wEQzDTFj1zcz9Ntz0ibe
ws3Z8ra1tohN6LcNZ24mESnHMKaWNt2+kwM+ZShS+ewr3gGoI2epS+9YlK1exfDDd4UbJUwMKLvK
rm3PXJfoZvqJe1BWfxPgWWN5J1uGZsKiZJYb39ao8lRieAfC79hI4E3etF3+Y4vgmNXFafSFs890
9t5Mwjz2eL8OWTbsc1QOO2nmrLTjGW5AXqHPAKG4GHRr/Yam6raDrU/q/m0n8VHQRxMykOKtsaZp
3eNTsPvmO7JifFFGTLgdXPETwlVwbnFwYE3TbPLQ7VdOY4tDDptKq6B9lrH/m7BC7IV7uOvVyLEx
Nr1OuJFENCB4gcQBFNG0VmOWg0cNva+sAtuXRb3zXIXDM4/BDZNHercZ/VL92Kcqwn8/+N5x9Iyj
6GWO4JURcES+J/S1SlByxKB9COSwpLtItDHsAXhCDoeEjMbIOWcSNEVgXfERvxkai17u5iQ/CIlu
2T7kIoXMXlMLqDw54UQ4uLk/LLEbFLTtzMqYdEIckA5HFeSuXJJCga3IkUA8D0G+C7LnIjt3VXOl
TQXDEWxIgfS5+8lXCGrC5Mscd5SBmqAhAjqn+2VmuAmr5uyaybV3rQdtMM+EHrHumhkEm4f8ht3x
YkYxsYnUr4GlLOfBL83SWJZjni3LtN05ZgfvQT55XS72hERfraY+4C2eli5YSOJJyDY0/8R+ykmP
QmVbp+QxSH4B8GhYvJnf5cvZA7KunGmlgk+zMf9Sau8CAy4siQAbYwqfolqeiim9drH+U7ipcwpb
N0KSmldrW3jDdTLEkWR0oBTB/NYJz2R/X3JxX3JDPUSiWzAqXKZzBH5p2hUdBjScilt/jA5DBDaQ
bz8sTrwSBLg99KEJbck/DeQpIbS9g2bQpmzzDMuip8Q6b9onPtYFhVK+jHuKpDaOblN2f4EjTmbE
ySIHLuKW81Hjpgn4NHGrF8ti5tYIAFDaiThbBV2vDfShugeMCC96C7g2Fx07yAAeVShu/n0+bxlv
2kshRk0Snq4kyNLh5deynK+pxSs1OCUcQw11k5nKO1ShByJbuHvGaF9ollFw9WbwcwkwxNyLPhz+
SM0zjamQnaf+05NGgVJi1Xgb5V+iKMdXk2yiwD7XCMD9Otkg7F5Xmvfe+sDTNC5z/3tI4k/B3eZj
e5wLUjatZ7TefmGc3VFDX3CXoWnsNHG0KWaGMg4RmBRSUgKiZTdNa90wa3tCctRt3RJefVLXjN+A
xi+I1nqKWOw+1+3o4S2ZIHU7wnp2sPgmrBBF3C8YWJVHmuWDW4TonpHrkI9Jfze5IOMcnmJJ/8GE
2iXRpCbE3pqxH5UGXDZYK7jcaJtY3i4KnD0rVUJSkDhcFgQQwQIFUIP5Z9GD7Vyiw/IOlS7UvsbI
GPX6mqUYXi1zAsSpFKyJ0njIdHMwlHggBYt5untN0IAc8Olt8UyA6Yy6o40V/xC5xrAZQ/GWVcl1
arK9JRqyT9UYrBnfQXZikLSUrSL0yRwhjAbBiyzrv6bJSBVRVYiM5s7FG6KngBNwlZYdQ65CuVvD
cVHT4PGQrgJtPz/mqLegROUPfevKh6RLWKAhMmS+QeLOxY6MU5W0mzzrrnNtLxKiBjGlbLvppyPy
3vQeC9yKGg2Vlyv6uIaNsCo3dmtv3al4DIGB2F1EP/en7ZINZT1G5YyThaNrn0q5IVh1a0bhJmXc
VouaLTe2XkkqtNXgdjNX8LekdTfpHbuCLBn32c/aq8NxLpL6ksIRGzs6MAdTFZ+a+4GZpV3rNnOX
nc7sVyQqYglogl5mGOIYEInmq0NEtUn9Z4Bz2GpeXTVtUE5eEldsRLOX/UqNJy9IkHf/RLThGiFR
TTWAH4tVjY056q+NhPlO2owyXBZZ+u6TLOB0P9gGTKd6J8n5K56MmznctQXOSvSg2WFqVxnqbMLU
iNYw068CZ1FFuyk5hutuI31iNCRXHUMZ5X/kubqH2qQrCvolNeCBZNVVBepkVXtp/IzTFNemxeQO
81Ow9LUy93NIqw0/1jcfSU8RT41o6xs5rvzFM8aHtjGiLVIOuL9Ok36bmIK3cEwVqxrOoWXTDtaa
TT0+MTRigv1jaobHLIzdu5aAL3WCKVRVuj3ETjFs0bxW6zIv3FckjjRvY8tRL/HqryI86GsUbldX
FtaHR+jQ0qumjsGtEn9bNxB7M+OIlq5ZvmlUaBP1agLFTYbV46hiFIBKXhVgGpA1Muddc8PpMAYS
xK/d3jLKgeeRon4pChw1Vssiz3uvsUkGefkkG+Ml6EiSZZT6EcNqrkqTrZfiEC1tTUYBTMWkeWVh
Xm7LCbsFtIF4cUdiFamBit0XC2bT8cGOwnqVxerHljh9wuyV0LI9fr2/g5fRYlTkUzeKsSCdvPYf
uzA8RDFz3QrPbBQwyzVj52qmvC0t2b7ris1XFb9zyuN9LTUzYWeFyGTRe6wBg3sQVm3ytgzJDpjT
wbXLAXls9wDTHQ50md+aodvNkXMRyr3WXvAJGA49oXGQTneaideW3kAQRYufztCzAcBD3lTpo+JK
ASyb8pA73bvL7bqYGiz9nZt45L0YJAb4KOdcDOGjc8vNZBUaTKVLB/nfyL5Rs6axsvM9hJUpof72
sr+NpQ24QBNPlNWiJGHE62QgdOhE4X4zz4phW4HOQhRrkQoX8R/TSHGqeg+2TnLBRfIQdoSmxHO8
dcbsU0fEIVSi+sUu+e2YJeW1nx6a0S7gFhq7WHgd2Y4jaFRr67g17D9xiHzWPiDe2WiLo4yjVwrD
i2MR2SIb2F9mdOfcXFwzXEyxN4Jlz0/S4TolV4e3rxHMCO5nspWvfMKQ42GaiE5lQlLWfKEZ6uVq
DrakoR4sd7wvFHFYFNHKLCt44SDfcMZ+TlV+lXF7R2MlTybK62Vdh+wl40dNLIcJqLhwp73b6WtX
yI1gVhEn1V/bNcyNsKNnbDGLoa03HYy6xrTNlavrbViEpDNOxbTp8tFZz9KOlokLQWFQ7mWkUkT0
eevzdu/LnEyVVnxZCcsZ0zc+LT0RwNJaf6WFR62Q/2y9GSKH+paMFuTj8WKb4moM8cpvu3eCsa5F
32yMYHoMom9YwKkyL6wLK0Sl2RqVPomZUbRSg3ePKlhnJlFNMv31WIcCfKvx0kuzF0sb0bFhnRUL
argXyzC395LhGtCjx0k/hcF+Su1dWOQPY/5kZ8aq6/y7FABm3Wx6zZImlbYtzvYiGo+E4GbrZIB4
OCYee5cCV/PcqnVtxVdJVgJ7PqZWMwrmJZ4Fi4kyxa3ZtTBp6mArgwjVckbnHilw9lIhx8n9P0gp
T0g/njydro3ZInlX95iCmdZ1LXBDQ04bzHK8h9xpCCy7d1VNB/LJ/4imO/iR9chqDf9jeGbGcaBd
ndiHsdekv4QG1ZRLIoiCrVNjvS5KCMUeEYZtyC6osVay0/a2sGwG7Ab4c9YMd80KKoW67E86NP+4
Ui+AfrzUVf4dB/lxivpfreo/hhFvTR0TWImMgIiU5occPviqLrMo3TyGHtU2MXTwsFFaiRMmQ9ZQ
ajlqyUbvL4Lafu0Gv20WvjQjBkdruk+8cvvSqPrUdd01GWY4aQ2Zlz2pClHJOQoH91gmd5/AiMSl
kuqdIndv1g008eR9aGOHPQRhUoP1OvX134JFLtk4xBv3mfFs8moTfzNv5+l39lpkpSWnpLBJ+wz9
L8bHNWokmG9pUt+4iw92ON1CIgcpMIgqmHeBsjYs9YkSzJOJLzEDrM0n6k32SRb5lZEdkTIZ9IFo
qE4GmAB+ZJTLxJr+pmC+OPArdquQQpTJZlYRNycMcWraKlgVTMwWLe50Vhtpvgw0E7xyMvZhTXiD
j0KGR3k8pCIvl73L5BZtCjBTP7riujdPWLCSJd+j/KX11bK0je+ZIA6gmM/aCLa4KfgTe5kAKg2T
Y5pMfPsqtmJo2EueR+tYsHhA/S4I5LzTAWPeVa4HYwtZlt7b791lbKd/PRk9Ta5mOC1t5nb5NiI2
sPP1Co5kUbGCmRq+0YlMV0HffBbNeIJxmyWbCjAZhFMkGb73Ck15xZLUY8rR9uupx207FcmX0cgX
b3STYzFG9iqzlfftGOZfH5/ekFhfw0CflVfVh53KUzqN0C1tcV9IfXet/QHvb+mxOZUd+mneBdRE
NSfc+xwhkxgURRSxGKd4rBEypHtQJzc+LkTaSNFYKd2kcleVydMEQ3qp0DwoclMm2HHtOUouQMEA
Z7irzvdhtlUHMTe7uu4fQwzpe7Pi1fIsUiw7H3EEyDrceIgao+HgO+O7J2v/Yo52sGKDiwp6Wogo
P1pjfwHG8VzbfAsdexMk8DaYiC2G3CdHyKDKEc5HXD40Blq3Kpo3hhMj8tfss/LkEUvKhpHcAi70
g4WusRNAhH31Wc8JULJBPrVG9tMjOIyDX4eyoWXJO3jovqn3IXEaw7bK9pNX3TkoBhKo8/21kOVG
JfNSyBfNXi/SjynzAODh7mpq6GtNlhwEsMxMRBzCB8eJmVGXp/ah8DQenSE7YTdaIApfv0DKtq7e
fcOOGE1kD3WCWzetk/ixMflCkaTCmoeg8RtkZFbl4E1+s0Bla5X0xdOM/PGvA1A1LOxuY2XcRPmQ
Jpc094ZpZXs45ddYud8yRFoXVLTEAQNkQ1Gg5XEyunA/zbWzCfHUQjZNklMONu87LmAPJQZ9qxMD
FLdYZ27y2Gx2RhB6xBlm8fvgi684Qsviya+gZpcEMAP0UNOx6CESbI0csDr1ydycAXhnl8DJTTCj
/SvhntDUY6aga8coXgNgsizHbe0ccDoRc6GzP41olpy560QYm/mepaGBaBbWtWyTtynsEbH5r5BG
yAZIi/reRN2CwiZHhvwELOCK2FfpGw9I+n+wPpcUFsSkBotMm2dZZbc688BOxDuDAcSOORKZAEGT
r2t3dnZp391qUHhNEqaPg1+tUCOjl7KL8dAglF6NqiUBQOlL6VvvadodS/sHXBDUUToQNjMY2IeO
fTyuzAwDzsiOKjbT99A8D4Q19MPJ8onLYeci/FsZ9LA/6Ioo7ALrF6/UO5KzndTGanLqT0d+z1HE
DPmV95boAnpMV8yfBslZG20w7RMtTmi7RUITTvOXE8RHooQZ6fnE28Ys2KkWSbLGv8ak5CJktfds
lriTQDBo4zCDaXzvXuBicxvNhPy5I2WTLJBjGTfw3suGg49AP9fel3l+qwO338DdXzvKjN8z9I0b
YN7csogdB4LHxrl8S4ptX6XHEn60vA+TRklWymCE7X5qIzrcESpJ0z8p4sviHh+W6KKCMNJ03NuE
MK2FHNBjJwALC3SzkOON8JXJYLJx5oi6v0ow5gyQOov7HgDdWlbhi+pdh8RIspIJJaNmaeDK1CFX
qxr9YKEUCBUvOeOH3vSj9TZ3zbHt0OYSrJNOArGyjP5ENkck4xXjI7BGC065J87SJ/wgNOajUcIm
VNMWIifhnGkW3iHPPXWWjQEcyiXSsPgPrICF7tC5GlF/rnVyCrrftL2T5V1KJNebIGmM6osrl1dn
QP1Wju8FdHrCvdllc6WzKidTFHw1WTsUZrn1E8ifpoJowKjvPATU/5ofeEhGFx5FtqoIoajMlokr
8D8OkiFcp06VwD7QC85mLCcBbK5Yl2sRieepgxgRhk7wmzeAjkzmbSthVQfW/2e8zK9suJOldtVw
tyfl0zpTLdYoADT/Hx6L/9Q98TP+tx8YJQ3prN2//m/dGHeQ4L/9svZf/+V/ggVXX93Xv/vB+h/H
7IP+babH35YApX/9F36n+C3vv/L/9if/y+8/f8r/yXeLUeU/8d3+qq9Gt//OaMtv+B9GW8f+rwGi
eTN0MLqxyAr/zWNhO//VCkIsrq4fBIEDYf1/eSx8fsq2vABXjwdfz/P/zWiL/cJmRxrivnAsvLF+
9P9itLWBCP4Hj4Xr+ZbJ32Lj2cA59R+dtv3ogIyMbY8kFpudMo4yGDkjRZzSM45K6CWEUVLSAYVf
Ndpgr6vEtR/q1CF5YVZHHILBtnCLT4T/XCVImwmy84gIo1aLZmQWTFualc0XwkNuPhRCo0lEPMxg
iyhhHsqZkrg51Nl9GSENRLVoUtZkeEKEbzksPWAbBzjiWz+fx5c4NHoCOxA4xX674lcBjB0Iquti
OS4jRdIVFylvSdhRteUBi88k8OhhQH/s+rz64LKFPScT9OstFidBL6XmVy8b3FUTJ+bJsoFu13gc
F+YQItIOuk0Ib2rr8/phWySENu9xz1YMBjYln9BC1GI4Eun1h3VDuC6DAinKGC3Z659ts2hveB5r
RlEigCCAlLwQhbN3Eu1sitbJcLLk5ZFnRKwas6ayr5Wxy+KWiwvY+LIwEw2XWDsKu1eSbEJoWlv8
JTbnrDMb6BlBUPVNLV8tRLkYdIf5WSFCPSLEjIkiAO3KKARag/NP0tV8cr1U/+00QzwS1B8L0R9c
v6uXtASgEUPrJGvimMbSPmEcmA4I4kjH5M9P1mIISHbLwt+6siEdE/9bLXVZMVdKivGlztw/EbNS
OCwtUYZN4x/miljaeI6+PGO+ErbcL0n2tTncKfiRnqAsgv+wNkbvTnUYZqIoye7orObGcCg7GwAE
XXaLozsCWFWOivZTXUKjQ/e6BPAWEZCj9w7IKzI2QLb0ZTqsqux+85d0j3WXHtPG+oyS2lhXmD5K
F3uiNd/NlwMCTiMxCFKV5LyFUfPJbm4mULpWu2SoSSOqPeo6zMMMYkOGm53/JSlSXOqeyTJOQlkr
VzFeyqAojXyOXtWeMFyiofZPCfJWUeRvPlA+HjY+C7iNhMXSU76MLUYhl+64vkv7IBfhBXZ3PV0O
wZsQna3GQuXu5CwQPSD3xZgSBlXqxuO1iPyI19NtX7tReSF0LmJ5VTrUR6LLmpceJ7KagaDxahGG
TJYo330w+IAlgtki9gV+r6Sh7aHRJS0497CGkARLIERYLZwfabAqNBzEFq3QFAqmrjauOQB7T2o6
Npqn7mSZo3Novdql7G3qACU+lQej61XeDTg8M0Kz3UJaBxdAxQJfTnqWaHQfVNdy60QJloFsukR5
tyaZcFumTrlC0GWtKoaeK9OTJtnJ2NfJkc1f3JIxRQ6D9r2rhLzR49SkNXnTYcgYRsY9pOrB0eM2
Y+pPLJimHZy9brzxcJ+C1tZPSH1ZhxPq3a6BU5L21t7D4bpdJ/VBMdZCiTzFWzhQyGFq6k2mgMo7
6NgilmtmBayGYZsABWI5IWhYe8kSMPgK/Do49n0NGSnNMLGCJjw3je54poIwIsGEq1dbDXkY/mw8
pDbNdNffxwSUD8tkYFFI8fLiJ9PHjKyb/itEBZ3He9EH66ygzPPD6NFnO08iQYC0BF7wCv5WsCGs
kwNWQthMW7bDzHTRGBMagpReWB5y6Nh4tBOOi0R68a2kTAhAEvOhkCGY+ohyk+hv1U88kKTJ92n2
yX7QOc/QhCfOj7MZDB5W1+T+9/YIMoDCOQTO8eRCO6AO7bW+9sQ2nojX63bJmBLyW4PvBzCEUKjF
QMJU48UKkOkYFvuZMe4CDDIVILPorh1tnGrrOC1Gc9sLtib3DdlI5I2u+7xjbaMZKZMC6K5dxFjd
sp+CNl0UJeJYt+kVVLv2qwVRYA85O3Xrmkf5xzSx55rn54x7QiBfHStzDdNpaUVMT3TAFYbpLfKX
spuWDIfJu/VbdmDttx+4jKyoJ6P0FAuKLte+qDG8iSg93AWtda95K8sHnME1hFEDWYFFwnFlsbXU
tIROpz/y1Lh2/dvA4BXM2lLJ6cHVTfcDqFAB4qFyj/kCx0jdRFDi1cVBSCzywOG0nDQGdAp1aX33
jKUm8EQkaHSATJM6TR6CxDGvEf7tE97gljkkAL+lY+sOe1s+YIYuCVXyh+i5EuGfMh/RiZneS1yN
qNbqqOcfO2BCKgabhD+Uecfe6qEM9QOECzP5yxMWIkmRmb3y6iolqtbM1/bd8hh3LgsC3iDjzZWI
G2TWxFdLEcUoWv7l7OUIDQG9jW3lbCex7yysdhA71WXp2a4nlWFA9/JtMoFkC4Y6fKzKUHwZfma9
+uzsOfBkwN6vyVM8DpCt8AlaCPth15xnFIDvHXllYzc53ziRxFKgXf1uMgZ8LTS+rUNL8FA4I7PW
trO9nQFSXKJLGqI9WUrTri5U/TwURXSZArO6trjMSIQCOMRrCKQgq/KaZ+7+/5i3/ZYN0S/4ffaN
jgCmdWHi4w8iENJoEWMyVGLq2h8S32OColt3VWKl2E0gFRe+gjzZMApaU/ivss6Yf+YZvSknU8PQ
NNH5CbEpIAuO/g2z6qeSJGLyfTp6bZbRc8HaNVcZVqt+tvYCI84mKKNmjb01R7KaRGcerM8SOMaC
j0hAkog8c1+nCqJ944WPSa6Di4qwBEzt7O+IBbnEYfKBjqvbj9X8UXj5Pci44YXASsKw8x6rmJnP
A639vssitdPg6zcFsvO3PC+9peJy5kNP6rMx9PeRMbaB/ayH8IQtBuRhxZVWBY2xgSjYwSBIWIQU
3cwgPm+2KBdpifzqKqMCEXcmTHLD9eCz/2QpJ6FSSA+AX0cUwhvwaNDQ9+CZgq3n9JX2cfmB7IkJ
D+qXQ9zhnl+FLSLqNiGJUjrkTSFmVWvbCR+yDqUmy+Nsq702WVN2Ed2mENFpjAKvyLnYW3bcXv2Q
0yL1KEFbRrLbiF1rah4o8Zpze/c7wdDUqwH7qNGxAJ07yCCmg6TIe6rL/BPI8BMiDoY6ZHF2JDS2
8GASbKjCitM9HyJDUvc+j7By3DHm9DzPmfemEXHnU4pLV5XyJwRpilFMF4e2SPpb2YaYKLGjyey+
JsrT7lvO8XCZWwvV9wA+Bll3WJDlLW5d02dvAfkhLw45Tle/AvoaWg7KoIqVMt1U+az4Lp4igbsy
9Uzm1z0KKt1PbELsAUWVF/WUl6SXdn08/snikAz60KCxhnDIQphld5z/CGdcdPcdoxdVmyAbLg0T
j+ieBYrmxE590tJ5SL2qegzGee9m0zsJ03tfOwnVgLtu/XCZFu7BluF7Oo5vg4fZxzMJK/Yo7kYB
LJbxPDbGhIHFPXZDR9spKftdHievkixiBlHQJ2r9MOiZui1vD14aHayJ3jxmtzEwINvOs34MKx+C
P86YwVjXxY+pg1WbmMesgDnBP6b5zI3wE7sfIXPYo/uwfOnD/G842RviI1gF8rYWQ3gh9BtCYovS
uh+3TnhfCdhrlk4IGNg0EvwDHolkcvRySIIfxSDy335Q/qocg/FQa+2dqgwWNRkZ8tgaSXlph6ni
hHdXoPL+iQajaBIBRVKQtGdD+OkiMf1rIMwPo+X+HVnML10X+ETJWcc/KVW7UrhvRYrrsbXus0NC
XLiQCZi3yi1hPyaMtumGMwfTlNqzeV0XZoFRImnFKpOTOgOFcHaMYKwbyim5KwLGXeOcQMQeLgab
dkdE1odFPNhn57kXOG3pQg6jvSXKIOM5Yu9LPKR4zMmn+homcNlzJjGzm/rXQf21BpJDCEMi9Mpq
NFLSOEBmk0XTOpJoWaLZc65A1i5OqB9G4gqYmEvrK0hVhcpKJb8yZQrHcSO/kb1cxqLn/Ap4dfr+
zSxk8RJZ1WZAh+MXydZCYgMdb8GlALcyIxEsyKrxwkzij19Y1dph0EhIHjepY7IvRJnB7t1D32WV
1Ft9GS3NytsMNQzEqVQhjMGq9o5I951DWpS/sW6D1TxN9jlyxEtrw0SKXXytuv2WkjweAhCdtcWk
YpuyI7U7Kb4iFtjshYdWzsuSiJhlbIXeWk1+/gXYoyXVoUk3fTivUZojgtF3wV6mEvLqgw2GIPBN
XHv5bmrcXeuVZz+YhycCYh/8EH9kUNQPpZc8wWV5R/Z59hsSypGOfpPrUd9dQIzRop0hywPXG0M3
U6eHhhv4HPbUCxxH6TFx4HSELcQVMzd9Zm/qFLdUblGNs8ntSaJE1ui8xc1ornK39L+K2uk+QJyu
nC67Z8Ngv4oCOvhuXdbTMqm81zzv2B9RGLuDs0MzvCx0E+0a7p+t8nipUcjjwLmDgQfx0teko43h
9GCr9Nt3Y0TbeZht/b766kvAnUD1Qy/76gZSiqvRCUjFs7FXepTRbcVRRHQg2wDkkqz+xhMYA59Y
enUzOCfj2AxQmTg7y/jCDbfIDVCYg+vvUpYLY27cPGBIX92I1r+xpdqHLp4tZF7cJ8KDC4mmYJcy
z3/2Ah5gy2vCje90x6Yl4gKtE3GIlWUufcf+0Wmzd4I6P9qmKS/urMZ1hM0GRo8Oj4PdPEX3gSqk
8WhRBtVnyFR3F/ahv4MVpGh1cAvU0uJsjeabY+QvAAHJKXMrQFvk2/D1HBw4DDBXYNLgbtsx3QA3
lNLUHZFd0lpR4xdQ8RlZA0ake4aPd3fo5RTLufsSepYi589qKb9sY9+1qiWbKyhORoCctmn7YNEF
effQAb4lLnGeiaruE2bMuE/JArEAPhS5ndzSCpdObaUlGkhKDhRm/ankmv+NiOQDjWvCuTDTiV2A
j+CtqHaOrdhjotl5ZhB611qnxW+TO2SOIwLaBCM2A6T9+TJ3CGeJCPZZObYTc+Y42ab0i+y9VjL6
qJxcf9lBeBefeL/S1nCzQgUlqwzqDYgbZiohYxP23tDKEvNOy801eERunXJIqoMZTuUmVk6GkGWe
v1l1GNva8MelByuaSbsyqkc+GoKE7gJdEacsiyd/7Jda14gXiz54gsEPgQiLzgOBaM5j5wRE4jXG
mO86uEdAG8aCT2Zqlp7r6ZuDlO9GNx6eysIc0BURbzMaQA8hQKllFmrMtJKomXpsKUBKQNRGUol1
McOlVoGf7sPUMJ/70ErPsbLjVW4E2Rlh4WrKLWJRY9keJLaphL8y799x6vWnboyQFpiluZ9M7ylV
9TbVPC2iZ2wdCh/d8ThwtBajOxx1YV/tBmGV1w+juwZyyxjZnDra5noevl3cGltKmGJRWACVg8aS
jzqZ3x0zPwtk3BdTVeHaKTOeTHGHVpad9aeO8T+yB+D69z2WkYusgAqFtrNViMfH7yozZgwdtXhS
rQOPdQpYHkYi/rAMG9enETNDsOmt7z09kWaJka8xS0zMCFtGMFh5ggvCHGdlZ4KxewjPOA36ew51
eka2ji2OOLB7Zp60P2Kt2p3wO3S8MCrO0k0/3Bw3dhqb37E3QRrg23Ok3kRn4BIZ0FXqCVL6hzE0
J1KTWA56LPjrHsOB8KeDQRzyymwDh1K0t1Dj1iS0YoANdn0gCdnLDMTYZAjDGWsMtCE1Su9oMYBF
xkSMD9NqLbEaJyYXXW+GOx+t/JujrWRXAGXjO2bNx4aH+xhDT7pmwh0fU5k4b6Eyr01doWZtK9z6
hFiAEQxbk5GkwDJsePg3kA/ZiEvnnqdwni5ekN2RJUXygPkgP5gzIhVXkEySACm9CxzREpdD98uU
Jl7N2B0PrpHYu1hj75PGcPSlY2zN2rauUx5cyKvCTxBuHLQ8aABG1GVF+bekTIPgRJ2wlAO78iZK
vG0z23KtJ4ELL9MIcc3W2DcWje8/02ky4R2U5IYgRanFEDlFFo0k+iCYEuk2KzyiE9IuHE5OFG1Y
GwKdIN5CQi6ozYB6O1Puso4crIJGNT4pKxandoxttlmx2M+2GjYVfciHzy5Kdc68a1hCHkHAUUa5
3s03rUuWBOq58nBPzlXK+OS/c3ceS3Ij25b9lbY3bjxzOIQDg9eD0JGRWjDFBEYySWi4Q4uv74W6
r82qWNW81tMeXLMSl4WIANxx/Jy91zZjcPa9gsITZhmJeLVzkW7E63NiYtp183STFul8p2cKSQ6h
kgiJrtxlMqb5SehRby2oB0hTOnjEk+7scvgqpPpEWPZeJEy9c3DNpajfycOwTiYE5K6mUmzqxKYv
0UZEmmdDX+NmLZiTusnHJD3sbs+Wne6iBXKP3kGOxK82ZYv94E76PNXtcsDzGmyqGm++Y8Osbe0a
7ltHW7q7Q1N+IxZzN4ZUwrMgcAblIK8IFOUYZNm3ACX4Zf+FR5qzY+I9lIPVbaJQvHEwuwpHinDg
92w3w1FD0fpJDwNTkPVUlSqmbq1jRNfcCECQoEqYEi0LeseRLfzVFuFVN7iPwjOMvd38Z4IwkUSY
svpCsjHUClHVO38hrKV2pm92lUWHaMwfiQiGCYbz7tVvAG53EhIcHkWSSQcCynw7eTe0U0bjPiLd
3gBe0BbRj1AAYPOGxDxqpvionTCbkKHhw91P2ovynYZjvRlu/Q4fpydUeeU0OMED7zoghmQTMiJl
tD8/zYvd7WGevLkM+XacLH7aTUtWmojQ4KniumDkn1hjgCF7MKc0q+oLDhxrP5jkalZzfzOjOj7B
omdP6eMKa6J6V9iFPyVdzjFaXoCn1M8IBfCupJDoLyO2AI7mKDgz+gRtzoQsm1NMZdB/NPVvBQ0q
dckRCPnXwBcTs3Msr5qv217kDc3bjPDcfmRm6qguRUK4sOU0s+20N6RLaLz+zdxjk8qB4A15TyTa
bIak/EZ2W97iF4B6t+l178jtDF3O5+ILY1+w1wQ1k6O3gD3wLE4FI+bI7VIX5tPvQvdWZzjXrqIg
A95HYEzwbg8Q0Ddskfo7IdIhwi8Gp9+6jDG3bGM4UpZNYtKEmXdv8qr7Mnsz5ORl+uhiRNc8K69C
6X4le2fJVWA5j7iasUky+WTLoNcGkPCaWTSmXIVBzZ0cwQA1F6zVLryN47Z8Gqs8uSyAQDuGph6w
vyQSuyGCMuNYLtObCuvKoSdO9j60OeYFIk4uwnTZkRA3/xw69s5LsoBIstR9QBR5gQ32YRKvoKOy
XC0iDDdAFo6z+uxcltJE0Ewn5h89itPXnpbyncIFvbEsinFsPepgyCrc+HOFLB3nFquX8JKlYT+D
CBFsZxMnR9GOH2PoPXT2gF3WEMgQz2P8GFpMoJhwgV1hG4IikL9EEeyGyEDfi5iSSSowdtcxww7b
7nNFFE3uFldDzknPjjFj1SiSAfHOezsqsuMkmXMwAdbwzjEaIod5tEHHZHnywPw8/D4M7fS1nS0w
rQvvP2Tg3gChKSMfAs31To4dapyhivqHsp/vIQmybThrsZL7t3PXjHtXj6ziURcjtZw8OumCEQ4R
C+ebFx5SuW1gEmlHvCcy2qsgfu6D5dxU4UOVjM5Pml41t8yzBWNkVlBS5VCLSD9Amew1z8E8KagO
4jMesagWQ0C7e3Syk8agsS8ivA2TMrfZ5P1AbQFgxuod6EuEHfvM7UfyHOnf4+Ikfpknug+85YOu
OyFKEzEnkYPfXVONIPqCHen3SFTs3AZ10eid9leShkv0Y5/qx8bqzlEbMSsKOTSz3TtQmXD7milx
iWVSGZKeBYVhrQP/vivHfltGODj9IY5hV8XwS6cmJ9BH+W+hpX32GEECBdh2XuKl9SaaGTWH5HU+
b+BVVo953RdvjN1QM1DQckSucL+mPxeDbLGwvttGg+uAevEOXpQMxQgpsa4+A55uXuskjFibpfbP
wCqYnuSVBgSkOUfj8g6PHP2fQ5vuv9tQ+ug0+OT1VxB6QJIolLciiKqbzPHmC913VNaibZ5caAE3
6x3sVJyAHHFcnLLFoxACTlm9uJuRqONgLCJicK0CZ+8qwAyi5a7MTHU0bduiRvNToixRlfug43SJ
OspVL/5UXcEF2hQWrjwHqWKBWAObZlAc6rL5EjAdIp+HqGCSrLAHhxGz2dq6Vy5B0iwIt7yTUzlw
1IYtUCJeiF0HtkYTjB/tKNSTjbX9y5hlmGW6GhkXB4THqsQTA5rHXVvn2d5dFUqMGpF0zRnUTEZU
D0I6PdAwrXA7hGuuVnioptjeFqnA4ViBH3puKRR3JabL3VSGKAS7MHtCd9keeO76Dr/UPG2hVs+H
UpUGuZF0dmL080vs1x08Ovmdt6XEkYViVjYMM7ES0f4INYFKdfrkwCC8OCWET7/JMVMM9WY0CfVs
0X6Jl7X7Js2u9esf0u7OdrHwri9T84LG6KYTLZ5NTf1ClJYkN1hHzcbx5Nfe9519M+E0JgvoVsZC
f0c3hs0HqD+SzgLkmuIs2BmhzzyM1W3gp94lmv+IbGywAsaPER/8KsaxP+frDAtNm9wJZsccLyv3
EhbIcwdw8zRpXrsaox2uS95fTnejoZdd1X49ngyZ49bUVc8cCyFbjPLZghOA30bfVzZAmYBYafR5
rbclRsTZ9DPTqoQgebcBrOo4Eb3dEi5TRinLKybijGRN32EVYxmvqi568HUE/8OqBG5F/Z771qfV
xyVfDV+f7rMOeEgd3khMk8hGpXSZEddrQAtzXH8ev3R9/wPoDGG/FWf0tuBIoPUbvu6Z1z6dWFk4
7X2yTNupwXATjfuujfYIqZMdhq1yq2v5XCeojbrsUtc+FD87Gxfs2pl/y0tf7xdJNlkmsKXkIynx
NqZ7m/00atYoAqxtksiinfJ5yvKOeURDPsNgOe2ZaAnOZv1DOPg5NCN9nQ71bVz76Q3aScFUtITR
aIiJPoxjySBYuS8Dw5JTPFrZXVRXkGCajNatlTd0RSsnuOomesohx6Mpnd9LRhYxK/TML0Rqi2tv
Fb44DiXONpUlXpx19OcypDkh7nWPdpL1n3PWcZye4u4xDxdDzTqQh5WhCMazGkGaqrTCfYnOj6AF
9eHRELwg1qNh3fmHluDhiUeGxrYDlInqI9AAJgKd4N8bJgPNclW8x1V1CZI+u61Tu6NCwn+9WH8g
BAGiiJreb0fK+cmU9j2Y8gYjHO+rxAPNHZJbx01sRYDU2u2+EfjsnghqeR/XrQ6fRrzxsYFsR3/l
CFWyhN9HapmyZXyJVHNlL7BUqoQGZR68t0Sm8qlAXkMw30O07Pd1yi6bz5ZzM5LYVi7JKU6az1Yq
fhGSkqf6mHXFo/JRNw8XGmzbRM7PDnABfozVQww30LzZ3CAyE6g+ixuP4B88EgjK6ScH9ZPl0UVJ
gV86Vsv5jO5vh1xMwpgfwUlGtTx2sK38wb7tpmA86GHQWxmOryzXq1F0T0QhYiUy8gxhhYbagLdv
2OHs2WesI1AQe4MKdRrFuvwZBgNHrrp8PuSlQyeB91hr2KUXFHc1In2DnT617G8qw7rGSskChoPx
Kr3D5OTYHqJ7GqYLnzzpiGccieXGXY894cxxgPaCdZXYqMfQ/9LbZ0AYFUebQvO8aNe+kySh8cyU
On3RmLM3PUFPe7KSkUDa+f3AYfmY58V0m3TRXo6mP2FeASkys61GAqjoaB0TPVX3BB91W7sP4PG4
QXIn+1rvTIjGDe0NqtWuJ648oheV01a8sUf5oVSKMETb+Zm14ebX6LrrewcxAybtLDp3dU/lr3mb
ibb9NvmrElvouwX30s5iKMp7233pAgYnJk2KN94WiAQqDYQfi8kxafJ3AFnomes/HORm2alW/Aiw
edylCjNYOmH/kSadd/A6YlrWyn9dyp4FXDDXo5dez/C5NMHYRFxmlvPucETRujqGEusO54sKk5OF
i23X14q5+gyeg21x72n7FKl65/oEn9hB+sm5Zd/U+qjgs5/itL2yjar3QT7Be0x7QA5tlElalVG+
ceiLvYVQ8ZyU9Ldh3GW6X7ODDQrCgaNjkxOguu6L2Y+5Dg8JVKhx8BO22nTBouHcKDzI+L8A+YBh
R4VC0CDZkavMcbjxfffgCTr7Wj4qbCAPLac6TjfBY14EbxbQGRSWdGVhQCPmZlyTeZSsTRrecyes
O8NB4R33FgftLmqCYw8dDXhom8pb4NR8ChpYZrVuofhCvcyxjhFiOQWnYQC2Zs2zC1GfmGsvofM/
hSmxc938wiT80sYM8aXNay3DrYElIMAlYRVP4RiVlz7ykLX7kDVoznA2i1KLKgbFrlNcYk74OoN5
h+ULJuKdSuvHxUq/GGs4Tm18DBr/PnXVo0xLB6RtghNqIEk7tsOnWNaMq7rB39tZSHS1lxDu49bo
nAT3C5VvIn4qO8hWw4xqXm2dlATpJU6IxD7IXkiGIflzSJIYO2RFqAMhA3S9kV3fCgZ9NKnhn4FJ
iWZsmKanIWPz1iPvKYap5aETpQQFj5t4gia0qjWGdUJlkyM0S7r30MsX/zmEQb7TYADOzRCLl4kM
62zHOd8L4b9kLGcP0+2jV+SsdOGbg9ct+iEPyviKShLpWeisPSzBvjQQyfMjURFyPVymWMp2uivk
mUNpsRtqt9yrtbFpozHY6pmCyHKHW69V4AuEfafA821Q4YDAtcROh5CSjL9usQ4ZWa6MzyqJm5sE
teNepeFMHyl7RRuX7IgKfEU+xpHA6Zezbsr4YS54NQdMHTJV7RF3/RBtDVtPpiA0gxn8XU2Tf3Gc
jR8OZh/4GfGzrRGEXHsEYCX3gm1o6saHjAeOYO0G2p9enQV3Ktcva//z0Cpb420g3swZRXEQaKjx
unXMuHQavszT1OzUZMEbkWAlfFoMPZM8BujNIzIzxpnLfqLdvtEF2Jh4uQtyrE/+Ohpe0fvadh5t
ayYbUCu0NsVzXiFXEJ5+0la0MCVW4V5ZCMQlFqNqw5G94R1Ow4wYYuvW4KY9Qp7prU3Mw7JL9Pyt
BHSPRxQPWO2RXQcTjw5AV18Pinq1qpcchg4axFHN+pF60r+oXvS8fSrr2i5Z3TCU1yU1xAfjwqDC
VB1v+3B6qrAiMcCn0xxMMMwirCF9MiDsIwCD6ixmBj4AjdE9HqLCRu2unNTsigUfxpxOV9Ql9cUY
bR2bXHfX/CIE0ULTfY8JF96qxQTXFVL5TW3GN+M7I8ZkYbYWAI6diEdkgkuzHJnWBbdpW/8YGCZg
DI7H/TCl6b01tDhy2Z/3zN/3bRh9Lytsb0sS70B4tCdrCEcQL2vl6lKV0aCJrkMxfjB4bU9oOnl9
EvGxs5whJBtPxKdx8enNL8Bbevqxuyy0EZL3zFsi7YpbxHSYvqWZntu5sq+41kvqpOQeJbN1ByaP
8CK6SNE9VuRm72XsD41sxMFXuFap9KftTOuYhEgnvG+StHmAR4bk3lAKcfpwv8WNGC+ekMsNTDAS
YHzS3PdhEHln6F6URhChjrB4CFwlZuLBKTx5wcs83hhUms5mQt+CY3RWHXgxzOl0vuaHss27z7H0
DOfnLAqevUHeU0aCt6g6onopGDuGpCJmNvI2J8Q1YFCp8csUcyF2FkNhxhXMQHcWn343YObYzA6J
oNrIpP4wUTBb2wJR8E851B6b2h8GtXBGw2c8FyVvggPx0jqtpj4y7U3T4Wk+dPOq+iAlLkYur534
Ppd6eTCyoi1DpBDFmJ7iMIHokxhs96GPmtaRZIhQb5UiWLdotKuQUoxj1IH13OxWM4fxSCT0lgRW
VqnQbLgpVRvR2O3J8zGOLMG9rEh4VpxX8I6FD70PPQzhq7i4DfOxvZtWAzQSd7RDTpPoQSz6ezss
4JfIkc9GhwX2OcqhecivRzc0D/aAsScr+q+6du9cixMO2DNNtIusr0jgsk4TPpltqSW1XkzbLHH5
L/s0ETu92IB50nNsQeuNAvveyab5NGg8L5W6qwJa72p4S6hpI+i+TjgdsCVcBHcnzeqvOoxfM5JB
RJK0OzoB15EfnidoYULS16M23JtsIuDEHixomrwdIQ/4TgwdssdJP3kQg+gQXZYWtFTWJfjAUxns
/WJ0LnHmcU0UvOvMaPiQ7XzAQx3hvRzVwU7wNvtrNAiGIXE1TLH3WCcMQDc6ieyvrcqITR9MNHxZ
SNxY08Wyrx00L2i5IIh3jRMV+8YBzdxR3OJuTJvo2i5M90YB9uAEcCEpWuLgZMXwaXJOLpus1Blv
tj774Zcpoaa+ecSvM3EEnu8SKX5owHdM+c5E8F0LDFc8pLe1GbYt0Ka0ca8t3TyBUf8WMOuipnA5
Nzah4x6SILIOU2aZF18yGwa7udzmWUoEY52T3N2X0JxKb08wKC9tRPbk6fTBVARf4SAyGHDIsN02
S+V8bawGAjtWJgI+Utdhvoyzb7CKszNCbwfoN91rnEn92IA7D+lAXvsjrecNh/v4PVnWpxSv9pd8
xN6aT5Aj6JgABcGssYt4J6qxuysTIV9KuNroF1PEPhhILiqBkk10cHRwLEu+02Z9FMyCrlTB8uCA
YH2WvWehfE51+FLCb8B4PpdX0gTZafIqopNKZ3lLUknbg5nxDxQU+sYt5+w5RS7LWMKyzpWs+T2M
/XXw5HcTUv0GKQEKMqre+wIQKceV+VVIGZ2QUDcPM+KfY4uK5ZvPGeHcm7q+E8K496jrgXz7WXbd
8uPesSszuwCHQQebO5k31XgGkpx/6xq88iXKjHAifAVTJGatuemvwW4kQFnmcg8jZTf7cbZvGjs8
6S4Ur9mkvmXJ0F2GkX6zX6Dqhhho32beHO5wPz6UXZyPp5ygWAAk7bRTBLY8sV63TEkJ9Ut9cUYd
fZ2X408gQXAO4+4yiwGGgDdkRHH3pgGg6U4/xgoFWFoQYQSk5qCjvtl5/fxpqaEj1troh7A3SPpz
8JP9YhcPapjpLYrAPkSaOF2OabP/lGn+wyOiAxhWGtqIyglpbL2PDjLivDNttmu7oP9UbHDkJiBA
5ijN8qLJT5OqXWxzTJWUt4YY+L2NA0zHFoOE0Q2u/KT90ZIE251oQJUHjbnriROY3OMoIyE049dJ
U/ORDYwYRytl2QSB2JlyfgFPDMGK9tA29LyztAL8aUPhXhxOPkgLWPtztryrBEEmw+OwpdNSPZGo
zqugLfz51I7+R9KH4TUk6pnOaFW9lIXvbpYY08AycFOrHOmJUjH7dzr80L4zbwdZkmSmaQIvlZDA
MwRSrH5GOeIA8NzB3FoOYytQ3ZdJoU6d9mi/TE5b7VGLlSdnGLBba5vplFrUO2cPJsadf7ad/tLV
Ep2Vidz+5ENbvNh57R5VZ+XnlIMs3Q87Os8lmV39mp1ah9nFw2ZzK3UX0J8wZHyMxJpXgcJBRVvH
gwMLrzUJ7qOlw/ncKevIilgYQS3RsywoOaoAzFOQIKukXChOyxJk25H8u6Og4PqKBhAlpKTXq+iq
U/fZBCKhl9p7UF82kC5eCVOIj44MUfOOdBnZt0X8Qc+EwshvxFPJ8H6LrTmEeOO3j0UbXoUOyI4q
nW60Sr6nC9BuhpHZNcNQrKL5CC0TtQQoxorzDu5F/xQA+dsbZBHbYcq/e8X4BbrLtzX+Dplc3Z9b
MtBOnYVTe1o8+6Db+dm3g/nLlFjAbh0a0ip86eEqY2sV7wNhTMAesPKnYhUP1+EZft8teBmwoiBT
R9VWO96ALSFqwD7TwSOjyImxWEdiP9T6UfKafhjbvD2WlkucWyKyk2P5EBgCpFAQF4vxRVbmAbWB
t83oIKKaXSewM91YQRIvkIn8lhHCfqwL97n+4+GoKu/RQbWB3Xte9jqhUpOSDhQ0GebjQDqs7TK3
4w5a1NYiFMNLSe4Mewfyjy26MxrO9EStzbbjL8EXnFhAFQwMD6A90BrHNNiGZKegNcQdl1iWd/Ka
zLtOOp5JAPIety3siNhQjVN9Rz+jTikxW3GJRxuoyo2wUnHb95a9TWo34neRM+F7FbAbsqO22qOi
QRbCsbzr2W+Q4E4OxL2Y0CmeUs64fgvgMbPN/Shr564NUNo78czo3uqm/guy8fHUDGa6pvRqmKhZ
35cB13xV286Wh/rOtDW1zpyV9JXWWisuST1dnPHab7P59g/z2n/b6O7/lceEr+4Xm92f//Z//f9p
4/Nx2P3fbXznBh9f9flnG9/6B/5l47O8/wxDVzFZ9APPR6blklX0r6wkyxZkaQYqEDa2qNXo9ycj
n/efEE49RwVwfPija1hTC+w8+a//8Oz/dPHc8U+dwKd9wL/6PwbGv9wjVOn//ff/o+pLejpV1/7X
f2AIxJs8g1Zfk7WwASofB520XYUzEB4FH+HPeZk256G2nRu8T1K++9A2DqHREoxgSYBypcrdn36Z
f7icrf7henzy1TEoMCiqNb/z+9fHtIr5cPb/hFeNziXhei1vB+a0ES8LEgtweIWyOnT+0B3ZqQm2
cajuExT1b5lXUxB2rj6btpqvunHiFGtooBcYCy3yvPe8BrBI/f6D/jVB6o/fxVuPLb7nkHLlrUbK
P3/OkNWyVCtRJFXNR43M7CpxYP6lc11f/f5Kf78DmChDn6uRu6Ac+cuVbNCGYml5TQzYzo4jiQdH
NDjIA7NAf6gJFfzvr/f3O4AvVPHg2Dxdtuf+csdTWaRlIwnVk/mIYCBbiKXPkfuQnznf9COYiNQh
yeP3F/2HL0lcKFezbRsXhPNLgBsZl2DBXQLtKgePklWUvKnbPEdWOtcnR1s/f385uT5Gf32sebYY
iLGwlAubAvPsn29f1zbgiNK8Rp1QJSnZBvnwktg5VgKNufItI4yGpkVvW0+OMnbIZL/xn2oiVT+V
oGxjOG04AcRzw5TZp3xXhCRgICFqOV2mXZS5/nOBWuJ7Mlbio049WIdGLsETBxe7Pv3+y/zTb8cD
4iieR1+6Yn1U/7RkmrS2EdmaejuhL7uumiY/lsSZXZcxkO6ql/7+99f7+6Mf+IKyY31AcDPYvyxR
L9MAxxKmBR4sK5zukcI6kYl9U7f19veXWm/DX29ToIRHSJvnC/635sj9+atRNU1BW2qD5yRzNujD
slMQoCP7/VVs4oX/ehm2WMKTHFe6Icp58cvT53mBJaHZmq3ww2mfGbqmNk2Rb9NAnlQOVh0pObC8
KvFIDyt0d+wNwpVOgkv+/Sf529oLOBjZvsvicwPHc375aWPlN1bvEdltDWgPgoEH1FC/XIqpYRSc
Ts5uleKff3/RdUH/5Ufmoo6U1IaOo2To/RKGByVgqCHHUzgWDvx0Vv8mQja2JSODQHNJDTqILtgV
KS7J31/5n3546dF98jwVOoEIfvm+9lyuwiO+bwKOYSPsiPZ8llBbWaW8biym8WPIuSZDJXbpBz3t
SEQHsBDJ6d/sP//0w/OMCXZyR9q2uz4hf1pDNiTxLtfkteUlp32UDddlhnorYcSxjePQQhsUNP9m
3f79d3cDf81BZG8XvNydv17Th6figLCPtzD8zHEeZL1dcN6R20dJH6k/Dnlww5Ihrv7NHf+H391z
5fo297j3trB/eeC7yFJQsX2oWb7KkOU25tL1dgJdLYYb0jXIsnNk8ByOkn3qN7i/erfc9WBxj79/
Av62lwR8kBURoKh0KH5++SATiR1lg2uf+9yQY19ha/QG+gvZGJSb31/qb3sJl3JsHym463jMy9fb
8adbXIwoejuPFDJMsSDQiyLaew6jqv/Xq/AUsZxo2SnKr/CXLzTbSeL2ExOyWojmyFAofZwshFi/
v8rffzZkq+QKg2V0KQ1/rco67J8kXeCiNEZhQ03wsTGnm4nbqeS/+UJ/Xxm8UzyaX8qVdDzULysj
yuoh6Tlgb60mEf0eTaZ16NKAHI/MHzDv9NGwhfWW3/z+G/59cfBCg2Tu2hKtaxD8UvWkdWO1lWSu
1CqalTPq7gsUyOp6sEdkkZ1EYUs5vEHq+W/WRrjmjP51P1S81ii3qX6EUp785UFZCNZx0EDiG7QU
WMs4W2VOtezvQV8a9KLYMY+aEQmCsn7CyOYUztvg6/CiaaRyD9zSwQOCx5+m/wKybuMGFb1HacEw
JJbGBxSufIqOOqzmH1g44FT2rlWeYzdOIHKXgPOmXLotKvgmh8wcZ0h6Zrv6wvrrRuZ5QTIdadME
KHpcz7up8gZHuqo6eWWcJn6gP4Oho2XcxnQjIJYEyCW9BiYAOnucenTCph3E1xo3HVUJCFuoAWGT
IuEAt/PYIUeVe6erOCzT+9D04xh+BZvJ7eovIYeIZk/2JcZlW6e0SXifEO7ZALSGcBfV3sntjfU9
SifvCxW7QY4o7RrBwwKjs8fARIo4eeqAgt2HJYMFsMdHLLCJAxG5Jp+oeMehbQDPwsH6FpH0/uLi
9l52ZUKOwOjg10X2grF4N/UeiYrAW8X3EckFCn/Uafe1TMD6EFsylUgVkW4wrJ+YBJURiEBYykhr
Mew2wtsODBSQNtiePeJbYnK6t01SczI2Y3KjCA9/aUpmZutQG1MQPX4bXmnl5PN+Btaxxn56wY0l
ac9vsAklap3mBSmoYgNJLAX+2mA8R5OwCYmQehml4XCQ0DWBpNal7jvCNVSogxFzi/HWDOh1EPF+
lIx/W5gRxI2n0D6yfTIoHR0W5aLDSBlfr8TY2tyaKoDiRJ8gc7fs5Cg84mpx3UPrdN14yLoWqEQY
qBizq3EYQELkAnVXU61+GdNxiHmPZhmkSyZHcE5H7fDXSLVfQ2OWcdeEjfVOHAFdCx5wfAwOQFg0
rSp3rruy72EPiGx6bQzTji0ZiXW/cWYxvo/DwlPUhNn0VRkIr0BTu/o+8QiJM5uwMwHE6IC5+sF1
6+V2TkQIjRp2VbDL4Bwdkx7Z3LaGPjRsB6Bg/c6f4+jkz8vsH/pshLZgPJx/Wzdt7Xs6bNjb8qHL
QhTJyRzv+yQdb9KxyH8OSJUYdNpD8cr8dbwHF9hjpma8GoCPyeNbrL49vnme6/FABgAcAA+p450p
pfMiRkr5/RxIc07wJeW41QWpLMOIFzb0Mbbvxk753wDrQQowLjJarNFtu5m9Kv1UQ29D6bLb7h2b
D6K5pJg0gYQNeUdbeqnIVYVVwwtpg3o69zFSTdYlrffVZUcGBTpp8ZOfnFKr64y3YDYcCfimwy+2
jYNqf9/1BS3sRS2NhjHs+D3tWdu6JF1gVziRI3RwE7njy7ZMUtzRcqhY5QlREtfY0Ae0eyjM2p3l
+hB0urJggtnH8CF3MBQFvDDPwtdfWYWH9KUz87cMpjLjC6tO7zsrwF0IrwplTtqWGJv8QPt43InV
wY5cNNWu0nLcq6Kmj452LfyklcqHjZKUuF6URw8lQw5xHAzDImS75ckIET2u69k9ripqbLNE2rxb
rglf24VFtLHjVKPImnG5gsQNh4qpaBn+CIOOnMmmZyxaTzYguASbLtYc7EA8daOkadDGsX5K6Zrh
GsNiRejZLNvrvOg8tIm9wHox+43/0FYjuwEKVYTyTZvoF9kR7gLJVHifiB26D1KNoAKPQ+uhDWZJ
72w0USsBdeCU0Kl5QuoHvffRr9IK81hXEY0xDlklmRUq0GLjOInhnLR1dJe7Ka4OkOChvQUkjd8a
cQDbs52g8kY64RCUVsTOqxyb4NnMkWBsOcv+I1xUzeSoG1F0oWp3Gchq6UMjKL1mX0pkbOQo9zVe
gAbKPCbZHCEGzn9WovlIhll/92Ekjzuip8kWNbYameNKFLXTMFrzhR5QcieCGjIg3HicHWzJ3ufi
AYpEEGbkR583mPaTNsSX39UkBwxVPFdb5D3iBi0W0MeE43t+GHyvdbZqdqfgJ7dzrB4RWXr2LnJ9
t6N568LUbbtYfmJeI/sKd3rzB4nkpSUX9mNJlFjooNpTvp2IZxVXmu4XBJouCXNUPtn4xtmPOKxa
LR4KrQbNQmXAO5+igWgJTPYzCcX8UzqidQgS0zAqLLe2ibzvQ4D8bh8RCURoQ+1HpLUYCVhkZCwx
srbhpJ8D0CSEcGcWWX+TADJVDxp+xVhPC04kW9NZZ6QIdiLKluo68xlD7GmPpQUfCEY42q4FjXOL
bMJCvK/zu5oEqnlXN2mBq41g1ZeZvku7JaMJwxvhZsUrLy18RT6O972hBYJkxUTLN7rJIAl4Quen
shc1v0bZ8Pqe7YFB0uJr7PYwiV1G110B4HaCoUJYLEhVsqW70icfpVLpucRnhLmizNW3QEU5WgZ7
xCkZuSPbup00pGZwb+W19hPZIIJdvwI9keYLKB6dMNFSzDfShJkvUNaZRYmVMNh0rcYI6C+G9eQW
kDxJNHV+lgOu+61MMPnRP1nYTntctO/Cl+CX80IH3+0wRoHNsNh8DHZfw0qKZ/fRXVZVYJc6kEZT
0QAmiAYYdrUSP3xsdzslKKA2oh2inzF+fFyqgUTlUJQ6eoWQzL1wHcd4u7HMo+s06J1PZxm7fQEk
7wMbg3cXJRMZTUvuNPcFroUbS08ZiWlugV/Hmu6D1IK/Dji9W63xotuzweSHEmA0dGPwBJh29TnF
U7iSkXD91w5hhqCgrP6HNuny7nmA5y2NpVIqxKL0SNsGjSXqNCSoc4l/DrwGCXeO59+4TuW2J2wX
4+u42Jw0+eEEmmklQTRlQf86UCR9nWAF2+cEUc4zSZuIADPZBOkWmdG8j9wC1Q6k7+zN9SK6FVi0
2wOTaVTaHX6KdBMPnPs3fZyysERe9FeNIe4XBQ69J3K2+f9seenOPzHaoqwvbQdmUwZ0h14GQ+On
BXyRs6vLeXkF9mXpXTt58y3xASEGaYDeyH54hGBLYjZtHnGSktoMdEM916NhZ5ZT66+ev8QjeB3T
YxseADl2046eWPS1lw7aWWY7z2BjBcADuyfnkOF8+1Ima2MnahvvjYdWPSdmNFe852JF6CZKqp09
Ebe9oxyEcuiK1Cd4pNBpvVNjwOhNEM6QwGgwBEdldoHMMkywXl2JItDnmmFherTQVqYbWUj5Zs2K
F6KPl9DZ1hDD1CqgTa5lIpxmo7xcfqNBYAgmFqgS92lYZt/qYGqxxzWzQw3lezZN37JOL+4sSLVk
Yh0+ih4d+MltpYZJKrz2qYv4g9swTMb/zdyZ7TiOZNn2Vwr93EzQaMYJ6L4Pkij5PMUcL0REhgfn
eebX38XILJSLrnJ1NHCBiwKyKisHE0mj0eycvdf+IGYTCLPewwchSAHKEOKEJ0487o8yA/kh7Haa
d30c6eMmh0nA9ovkERJdNN3/4qc9uBw+BKgSZaoZwUXkDvkjGcjAYlI7o/kZ66G8r8IGObePM5jW
MqxIwCd9MHyIcmvBaYYT+7Q27nA0GWwEKtpKrvZAFCFbNAvp5iWxkCxJSAaSHwoEDqbbdiofif82
YGHCQrkq63LSN3bXw2FiRxC5B8j7yzYtGwhtTqRykEm55fwQY+RN2R3Y5Q848OGSCkXE4daPGvLW
y6AXl5iRLUywaXMYE8fwSCskkxXJAJgQShA8ma7rH8YJlC3BxQ3dXyzE2MR1o5nuNWvoiZM1KMg8
KlPQn/bncKDTDfvmGYs2fZVQq23SjwxkLiqoqJqPWHTyTaSGpNmZA0DriyIZRo/82WhE25LSarC7
qvtS1zYydb3Xuac+i+lz5QT2rle46YBfJzMdPhuUDuEGIrKw/HShvQvwMS6YiRzjd2skOXMJQ8K3
ns2Qv6kJF+SALFmZt3kthnqLdcK+jasmkXubnFXWAXaEm9rWUZNrAjA3ZealBKdNuv6oIn8yN6hN
C4mFsaOBkU7tpHZDVbW3yHznbhu4NZ/RhMTzRPK9Z1fO343NgIhmKmiyfyamTWK0QMqRsxvOeIRj
DVN5LAY4NiG6mwg1gy30TW/14/tF8H3j1EWCZIy9/mUiSgRWPQflywroBuZU8mefun7EMkpP5FMv
dMQzHa+mZHdfjV99wwCoRVmr2s8wC1CaxaWxB+7W1hzg+FR7JQbpRyhkCCZbK7HfT5YFdnEsHBBp
TtHBHRC0UpqtmbHmbDX2BQiz4358wmvKyjZHSjwExWw+t6JlW1/5YbypZZb9dGXb/JmEaB7v4mYu
v5h53LEfJPSeohad2XoLx7/MHrsmk5+7eorsraNIPgaBJ1p07zXMlk2IVw9rOtkQQOf55oboDWK9
2vlNOX9q2lqN10Y90otq4lHeiTTHN6hLyuHbFF3ZxVxPnOZGpr2FAsKmf92w5wWUE2XZfnAwuiJh
mbFKaONUfyQHEuIAD1/cp7WAUgQIhIgRgrGIkdcb84p2n0X+WwyGHjGEG964TVAIFJ3WwK7SYUHG
eFHk7xPCEfD7tPTvq1S4pG/lqCnLYsBzW9UW1JG4TL8Mdj0+DqRVPscOaO7NhIQ0uZI9ooYteC8D
Cww719s5WNaUwY9J/WCftBxUEkcBl69K52BUdvPFtXPs9YQ9RJetbMYfLqq+6eCgyLF2jaNFQIFL
QUnBlWbwXXVS54EVeb612B3J7Vgt4IY+FUOCYhRdtlGhfeaoXOH4UEmbo0vok0Du+SK6wPvIro/3
QHudi5C09YINs0q+zbzFGN012FhY67jbIT36OwyT6mdcT+oZuXh97UQ2oGQ2b5zgxsGNPhqzbSIe
CFgvsAj4/rYMkS1NbBawOk0NMvW8ItyvbpccBtyi6meVNHG3U3Y7Bl9A/8LadwxhqF3f1GASa4qr
m7oIZnhvImPrOMLSuSyqMVkAZ0hM9n1cleOSbBWnB76smK9a8nwLMKOYabF01tr1iBiRqwrCmLUn
6jknaw6fS7Zw5Z+tgR1uZxZAeBKZzF/Htm1vmmjSvlbAS76mVJYdWvqkfG5DlJPyKqgqya6AL2dL
wk9ZV1dJ3E3BnhNj+a3GOIXmvJ7xEJRtEaTbrswC506JXH+HIdeePGwYQGKo/+s/8JsoLHruckwu
JETxtGmKYJuK1EaoXYv4g9kO6nPDSzxeZm2lnidiR58qiO/kdqaoKzlNBWAnyE428R+aPpZ1CJhY
SYCVadcJizD/d1I4H6RuZu4hUgqzrSw6lpSQtwBtjWCwLS7zPrkcZO/cuHmyBGciiL8koM0SSHdD
8jXavJPf7SX+YmMUqskvbaq//c4u6/iqSXJsOXlNVjvsv9Smje1jP0Dj6grQigMlt00TxzR0UtfK
iHKzQJDUePfvaH6FSFjRvpEz1s7NR99u6nvgtBSndbKXfCpAVq72WUWFZqGj1D+iiY0maammFZMd
o+OknQMt3JEJnHym48PJNBpaVy6mWKp/fmHolD+6Mqmu0KKylcT+xvlyYzYCdc7Ex2bY8Ved9h7x
ivk9ErRpNmU7aXwM8y7+hD0kB7I0I1LdWZkPjCsIJiziNYDK5CAo9P2ka+YQBRNy6uS1zr7ziRtv
GpFZhLpQkkT5qA8LnqeKffQk/MELdNPKdxiz8IOxLPn2NoLJ81DVKTubIDaIRaR+El9zoJjgVncc
KAlBUtZ8Q/jTILdTT00BOxQ69K1bwicgPoCM3+TdyLXl+6EjvFz0NlTYVlocjmA+oWGSfTh41mT0
3/n+du2SGhbejgk5L5cIPe38Mi5Skx2QbWGIDYNlUsYWtGD4aOPn/yRJTuh5q/FwqSI+lH01Pw1O
0N79Z+4n02xlA23eNDfSnc5H+wLsQJDt365WvyqS2xSLpYS3bBqWYVhLvf5FbwFVdePPQwHxFsI5
xYIOtI4mO/Ky7eSuyjT/HQix5kxD43UXh1Glo0ydLrYldXtVI8drG2CdjRZXHuFtG3MS6Mtikn9q
wk89XUv9S2FU0S+kzC7KR/R0KcaBoDDV7/Yj+CW0LLECS0WvwFq1sjTTadBrm+V2xgR7FVUdhA9c
Ae8svZ3PtEhftXGWoRw6A5jJ6EKvO0ZGV1vY71nncII712rJAKnCrjzTBTg5iov0RdqL7EIuD/zF
A23MsBGVzU6fzDjc0m0BDKNI6jPSjtejsBEld4IGB0+PZel4FGqHVGGXziv26mKfS5+snaXpYPz2
46H3tdwxaSsLaOaqzUqkmC+HsC22I38TVmcuBGIcJcJ2is4MdeJNYMsiTVqaJv02Y9UumkhKGv1q
6VvrxLrMc0PsJJj6a4FDGrhq63qdXdtn+sinOjaSArWgiUzPTa2uT2ZQngQfAyrcHOK6ng36EFfW
oTbz75Uvph14ExAPhF+caY6degW5qTZsEYNvPzqF4yeoa/5SVoyXXYsxYMlKyTSgLFqa16LU5Y02
GpTIrBiDX1l31wVNGR1uslPCig7KM3dBnLoNYIYFb6Bp42teNa7MJqNdU3MbyMEtn5IGi6zRU1Mb
xvkZsWB/k2kSYvEM7WkmEeiyJ3j8wlUQEJJwOcD1UbkndYucScBaD2hwjEs/EHQ/JHrEtxfMVzPf
4c1a3itkyXTcFz3cy/dLpAMusbYrtrYxju9TF6vSJPXk4vdHQcLP2+WQzUMr8XgU0x+bEuplsVWZ
4dziVf68aPsf/xeD2GK5ioV2b6/Wvr7jndI7HKSOxH48iCp96OfCOTfTlpl0rNJAz4dWibQ55dqo
VI6vpZNj3WdQLGiIdrASh556K4vLDVtsbdPQCdgId7EUNTDKOh3m9tx0MAANSB6EBcb5RWYa0bXT
jNqHwuydb2/fBHHqgbquaRhL4oAOr+r45xm4roAkxsW2zEjthnr+BaX/kzUQIiVddmJpA3R4Rhkf
b+zB7m4dmPOesDtwYcESkoQ09WDgo//09u9ahl3fNddFZoE6CpGPvtK21C4ZaJTaMd+UgkTSAnRd
08PjcjMs9sQfPgdpnu3F5P54e9wTT0stU2LRaFLmdFbrAgcQx3AEkyKx2Hr2vsPe0V+CinVkzG8P
JZZrWF0jYy1STxNADk2z41tPcbfX5iqitZpk9FNLDFpZOhEnn9I4boH1bvsgcu+KJrfvTHdGW+7O
2pn32Vhm+fpHIOVxYW3zxWQ3dPwjUpCjHZtTuKPK8LeoLg0vRd6zsfWm5lQ7xZdiIiOXks74rdRa
4yvmpZ91awlkPlSMKkML7xMHzXRYVfYDmlPo1UZWWe/CiRJWAJN5SYkoR2MLwcOkhEEMJcUr/ZwA
9cSEMdG7msgCdIQi6wdHLXXSS9Gh3xCqezaDyHkirSjzTGCHT1CTtE+C/gqoac42bz/H5TGt7qBp
i2UzgADSlGtNTqj0ttQppmwzRv4+4D876AhfnxDr6GBLsP2/Pd6JN5b8EAvxiIluEAHY8RPLabYa
emhkAE8q8YSWrbufcrLZ3x7lxItgcz8lOwJIKBgmjkdBxxHFwqX7CmeheqfnsmLFCiJMr6W4f3so
cWIO8j2RPDwUgwipV3NwBE7LCgM2u25FuBWSADy3nLpr/G60r7CWg2HVBQV9CPYVDNBDDetZRP4N
uxT/2uir377DtmDJYWPwa9Ollt/7YhNZplWQdH0GAksT8YEEg5n+ZhacefVezxuUOYhV2D+yDCAK
Oh7FNYIJzhy5o+SDRJ/ymqNcDzcKvKDU7uAeFZu3b/PrJ8p4JkIqJKcIz43VkqoAcqHpYjxl5NG+
UfQgqML7+xAQx29PHoayXYTg/BdTdXVpEeXQtBpLckO7rr40FxUSoKTx0oxw0rx9Va/fBsZwDeT0
ixQSSdzqLsLWAjbIjOnxxu3NzFKHsBfamVFOPivX4iNpIKWi7Xk8ioOhJRkHLsinubjYZuvrnFrQ
toWEihcz6S/evqqTz+rFeKvPkD1WeuTUFVdVd/O7ysKYjZo8Jt8yOyfVPTWU5FvHh1ZijLJWy0nt
Nv6gCS6NtdrZkFAqtlBY6mvIPOrM4ezUUHzoTI6cLphQa7nLL96rAEDIKIAk0y5t1SUIHB9/aCbu
Cr3Vdm/fQPH6iaGB50ThmDYlJaUv550XY2VmTte4RU+wpHZ+r6wCNayKnYfSMmQMOaSGHJap7kNi
zLS4GwCuy3b/wQorfxubZQVytYLH1iIwpy/SltUON4U480q+nrzLj2RSCYRrLvmLxz9Sb9k3lh2L
rDUmcKiE7+8Dysv7t+/F69vuGGykLYMNFaLVtbSRgj0C7R5iAz46Yhn8jDzzypp3KjGrM0Mtd/X4
W4jbBQ4/G2r2vFRUji+oiDorxX6Q0pud82RHO8X+ODq0HifRgkHVU1sE296Zzu1iTzxtRX+O76Kj
0MW6q3F9F62RYjNNXMhg+Zsc5iC1fdFeYKm95sYXTzz85oqpPt/h6O2vp8QuDtitAR7aCMNhTvTR
hxGkjU5j5b2oSCD63YeA4Nmy+JXUJqg2r35h4LZjqbeIDmooUu80PShuO50KApmH52Txr2+Gy8GM
OYXWn4dgr6SsVZboHOajZJtqrvvVMBIAgTStx13dTsVDRfD3mZft9TR2kfAzlQULpE416fipxyUd
mqpEkIwPt/ngDHIiJ3626jOL8PK7jycXGztJsIJuM8nE2mtSmqREQ8ZB6k6p9WoeM+RrHRVPdGUO
6Oy2pIPYw++91KjQbtyU9vjbz/DEdVKNYaesbFPnALz89RdrSoJh1zUyinVso11QOR3hO1jo3709
yuvXlQA46gDsu8DF/HKIvRyFNbJGj9DGlLxl/9RO/SP+h+yzmfKpeXukU9fjYj4R+Hb4SFurNXKq
oDINWo/UQ3fhu5ZZ/93W3fL926OIUxfkYlNApU+Vx7BX02MmarsTaRdvyabqvNho6ZwkrYN3e/Jj
MME4ii1gbjsF8h0FEZSf0Rr+bM3GOZSom/a0x5EKgunfYng8t889NamYVssBzFHL4eH4mSJk8dl0
NTRvo7C5b1BMbXPM87u5AcVFqR9Co2H5+b60SHnrMEScmdSvngH3hVnDqoyviSexWhdYHGtQ+Rha
47hPPoSam9zaDWT1M8/gxDCK/RFViMWvwYbz+DITbUgbPsgA0lExTMivw/AQDxDeQSVQ1beShDCg
2EEkI5CneVk4f1MihNqAEs/TgCZ6tZbaH0L6L7tfP+233KX/Nvrxf+5BXcb7/y0kUrEy/3t76Ye6
C7pv00t7KaaAf/lL5R+6jb/GWiqCdCaWjdnf/lLT+UNRgnMRGrEIsaHnaecFrJX//g9N6n/wrWc5
ZrOKM9VUvNR/G0w1qf7gn2GO//Nfav2Ow/T4tbYovyDyZ8+4WFyxTqxLgQWgdqUGzQDOn+tfmtRs
9t0cVO9bfSSR7cWdefhrkX/pZj0+3f89ltBZ/ilR8a4sv+XFyouuAixPlUCRym3YFyT5PvTUsvZU
7rpDF2jduwQa2hYH/u+t+X+PzJhiMVE4fFWPR3awbdNlh2abBGg0ChP4fAkw7O3LO3krJdfHcs+H
Zb0xZh/aSuxq0otM513Dxyz3+9tk/utNY+KftgSvit5/X8uLYVZnetGDAaC3Jz2cY9Fdl4PrGfBr
vMcagmQXLj1hkqMNsIBGLm2pNPkUzdNjCFXgzIn/V0X7X5/yf/4SpRz+oyiBrVa9AR1BSCQ2v2Sr
b+UOftutto0OhDcdBH/E8j7soRlu0N5soR89Dltnm30nj/BKblB8npldx4vj61+z/PUXswtOFM1S
jQQYBLTFrjIJvRuhUv3eM7Z1XlWXjTEPGOe4s/rYKjVheuhy6VkGSTX4FtM7kA1kpsqxOHN6XF8P
XQ1MRtgROWpBZl6Xz5VsgowMm9nTI5OwioQFP2xb+8x0+qum9vIpMg5VY8qGLFRY3dcHCx2efqnF
jJPUIw1wpU3hTFBpR4dZhaGfE0PT8Z2BfqMQ5w0u2CSLMDyo4uyyEkqMDs0MFyk5aXN4IcLN6IQ+
zDQ/G5PHhQQZwNbCA3xvQiCGTYHskRwVEkZ7zDp021GUGXZzXafgGhHpFSmRS3lpFY+djMm5R7as
I2Tju0ohQkvpJGQTd+YyTkpzm0TFdOeE9mNGkFZszBSZUg7dZJknlb1t3GAU+4FYU4RbTjd9sAf4
HVs6+crZjUpr04to+eOhTKLGvYCzVcbvJIQLNAtD1QIMrqrC3Wll7n70q8737zvZBe6hAz8Go34y
ezDQWqTF4M1mBedzKMWXOaNkyLtX6pDdfBOoqpaV2keHXVWxC11gNzXIm/iA6n4xXGdO0Ozn2QS6
pme1OtCAxPA0xiHUaormYi/HxiFsL/TlZ/CoQ7STTkQ4XJZm3UUwa9ptOtuk0QBxc36oYqSu56ZB
VyFECVrA3ShE0Q/hnwFPxlHlFg2Xg4/dafrJG6zU+eFiJpEOaP/RuQ60iet17anx9xroJ91Lxjb9
JhEddl6dkXKxB29Cm5Ss6WreoHHJvWxocm1b0qp6MGojWnLHJgdWbJM/tIO0H2uRWN9N3pFim6ag
v1yibSCZhy4ZUlEil+zPyZpJC9Gm5mc4yrrbEdrodpt6zJAylyocEFkpE/4m/QxIsiEd6k0oKs7x
fWmkfy5khxQxVl99iVTe4j0IjfB9FizZBXxF1Z8EVUR3gUIHQDB3GhAaWIaTzZExCJDutkH6RZED
hM9BjlQqST4vfyZWPd1WfuT/GQQlNGKCa8BDRyMR9wY6zHsyw/JPsNh+FceD4D6SEp6wDcn2sXEt
PCgyb8jStSOtfzf2bfVjaMArwnwe2I82FS30TQqB+NNcjWyeM70pekxXA3BnJer0ri0j+Miotdqb
TvYcN3ur6R8NEoMJWZHTcCcDOUZLbEH3DmEbaJ7A0DmzpYlLBqJVowMkyAamEW1ivgu6Bu0FuE7C
9rjXHydk0YvUvoZGHiHnAGo5a1JsEyb6vaHV0YzA19YukDCQaUZCLp6DJhHyhy1Ur18XbqbfasqZ
v+JuqsSBaebcY+9EI4lEami3Hbyrr5abg0jSO0CsaNtK9eTiE0B3UypSTEbN+tbOEwJIty4QzXL3
4/vcL6cPTKn0B3laIt0NkPpH3rK4hAnKQnkHU5vbFCtfPDWsIWKjZh7DtnInXuq5aKxb38xUukUg
AbyM9LhbWiKtuYuYMU8Z6NKe+mWdPecyJFqsBrDPvJ0c1XFz9JLvVl4Z1gXijQz2kIKq66g4NS8S
6KoKEmcJ+UUYucw8ldiz8qZ6caJ1SOKX0lJaESQ4T5BbEeIXX+Vg2qwCwkRNK0K0a6njVM+6rmHf
orJAgtWE1eKGYMEU511StVDBwiGa9vjzZug/VeAqb4Cgoy9CQBO4InSjAs8AL8JjCfEddwBBC81F
mJWVvzOKxnSuUErW9WY2q7qnnDnq6qDmqp5vEATaH2k9dcZ2DqL+HXJlPTyQVK2TRxL1xMMApCGa
MSzier4lnbcHlRgaxkZMhKigKW3uzaCLS88UjT2S/OfX7BdLpKVYBkhCQI84VcNW1ukoL1RhLw9M
Rxi2CyxVNuhnfwXIuqH7rsfrl+2SSEMGTQqebh2seohZBpGVYF7IxNgfDDeYiS5ppQ8AeSrgCw4B
aitvdDrgSVk18wVC4azryH0tsl5alHTl3klse/CSCC34BcfS4T11MQTBDTGJTxgkMXCFPkCKaxJr
wmFnpdOI4wiAl3ORq45NmpxH82HE+0NWkz1KhE469LEtKOKq2omCH7/PTDKTrxHOm/Cv0F+DPbVZ
UWNRlx/YYAbKc8K+v6MPqllekMSp4+k6d2BHorirI2NBXLVJRLQwFNtWVFsLZKJxYyLDw9UZEA+9
LZCTp16J56F9T9KqDheJ7fQnc6xG+0KNw+g+aZbPDdPyvBr3wPawbfRhSfgT7xf+Tt6cjj4H3+3+
sovoQXgdJDF9Y3Yib+hRt/EtyyqmPacurUs1GcWFXgbzO2FDWN64vW++S+NEkU9JLgKbRgKtAaqV
WBDaMTRN/hWgGuIbx+mHnyBCCAiqM3SW5BqH8MKdOW/aA+FcqrlCDBuq3bLs4DPg2kBl4+v8FHKd
xA8a1mcCPsvphtBuWEyq18hnAdwhgXAtOcoqsttkj4hbff21gft/cVDtn+u2q5//cfutbP6x7/If
3xCf5v91dEb9P8d/Cn/p71+y+9Z+O/oT4N5ROz12z/X09NwgAv0nFmj5O/+nf/Efz7/+Le+n8vm/
/+PPosPvy78NF17+8gBqsyv99yfWfZSvgUjLP/AXEEmKP0zKOwCROCxx+nSotPx1XjX0P0xekKX+
w5aOGjT71b+PqzanVSgCC7xD/KIe8Q/9fVo13T+QVlFWdJQuJYJh8b8/rFJdR+SBzJAKDwVKUF9L
zfTFFl9KqBBuTvAMKGgync3UGa5a5Lsf3EK2ly9uytnD6jLWcvKmGaXADaEWkMdjxWaQJm0bRZ6O
D+475X0g7ymNKexOmEa2ppajqMAIiog/T3/Pf//34JZlUQhXiAvX5BXsZcT6UMTxKqVF17mW0C11
K7lTbOd44xi6JYTtyhrQs7992b+OFf86Dvw9NI1FGnKYsClhHl+3bHqtAppKKq8kvj4mFosv3aQd
ENoPd3TP7H5jjSoH6V2Fhylj9xAktnFJxNnSixmm6twPWs7mr34Q5y0BJ5WT5vqUiTVDTwRxe4SB
+/1Nqorwao7N9oIpOe/9uSp+ZvDal7xFnLWw05O9YSbuo4MD5ubMvTk+kv26N0iNTANsB9OPxvLx
vZl9UWdY2SMPHXB8G+e5BXMqXDh7esguoNPC7EEb2K/v+cAVX1wwez9bGQXEA9SgczkrTfWNFdL6
AGGcsD898/uWMufqVhFKjxJPLTyPVyX8EXUabu8p9ipniJ6U3o9L5uK0tVDLewSzNQeEQPU128ic
LYYWkSBYNGcUoqv6xF83CQPKwsdge81icXyTHC00Q5/YKi8kUATNdqn4uLKpJaZVu8SdbO8mM+CD
QoxCcpOECWb50cr7bzankTOH2+OKzN8/RZoc2SkNL/Kt45/iunrn5k2QeBy4jB81tXfwsqSWt0Ht
H96+98ujX996hH//HGqN8Sn90EdgDw3X0CssQZOtdVeV5vtfzWyaHrpU2Pu3BzwxF5e7y1INJM5F
fnR8bZFwYy2FTerJ0NW3ZPzl10rl8swquLztq8viRaFXY6Ov5sOwGoX8cUPTSRb1MBn6u5bzGose
VEXySxWMA/ObnahzJYlVq+HXY2NQ4CqLIsAScjWDYm3SOGqNMal5abbvsmR6iMl/QVKltV8VpN29
WY75nhfABatLqOB2CHiZhkS3HwD1GgfRxpx+DPLGP8z9iOvh7Vv/elqxACwFE+oy7NzWNVPWqbRi
9516TdEahxxzDs7xaDhIGJJnhno9rTihAmFxJB8CGl6rFadgoRvqQi1PmeherVyOUPyw90GV9mAI
7HM1vVOXhmSTVopLqYvK9fGsysZiblBo0RJTuDphApgHv9PHS6skPf737yK8J8W18aFl43A8FLZ2
VlGcMJ7Tu3iQavLiZRyme3a55xTKK67hMqMcqmgIytigSIFu5nisRDV2pIcY+I3Ehc6ZUeS6Kohf
xaya+lApBoRKG6cL8JUV9XTTJaq8DbQ2xHzmk3iYie5T1Cn3oYqm4XPaGKVXQPi0PJJu5RlV+us3
jrkPCcuiJmYYrCjHP9UeDOHqvp94fimK/dBityW8JN2zvJFvZbX6vs2N4Uzt9PSg3CAJgIxHv1oo
YS5AdcynxCP3CBA03A3n0eSluqi1Of9ZTnaICUpq339/BkCE+ueo665d5RgzAq7F7ue26jpy+sc0
TK0LbR6dM6/R68WSm4rcjlmGSv0XyvPlxtGBVS98/kBubqz4CLqKYNrZuX77ek4sXMfDrG7jYJZR
LfAGkn5UpVdhBS46kEF0AbRCeI6MOwArRDBuJ6fTPi2dcOoy49IBt3FSXOmkhj9qY+7viqErb8xh
sh/e/oGnVhPEC9DeaIIgjV21QXo7ciYAtInXs7m9kOBlvLJ1rHdd6BafAHf4Z0rYK13yX+8dTS9T
2rzljrMm6hWEP1pzLoh+Niv7e6u7+vPU20Tz9MgFyT5o3OFz24f5Qz6YzqPTAu+6DEVE8yJ1kxl8
u+GTad/Plr6xImU2Z/YHp+4HnVRjeXfQR65hm0PgMtVCQujNrh0IJh0oQphFpX1ksU2uc2sqfvtz
CtWKgwUVbdhv2HWOX+5uaCX66zHzqGXFBG8Lvh/Rwhtvbf4XMJ2xBglAbOPbz32Zd8dfcQcp5CJu
FYsMdDnUvZz+SSjgdmVt5lEz9zeONvleRWTlXq+d4t4U+PpmQ6RoNgOyhgNbnJkGJz4qDM9Z4tey
hi/yeHijmqoMjmTmGQ6RcparY0guIXylkgS/t6/01FBAOJlxVKyYcKvvpVmwL07bgU+zXWg7yqrN
ddw29iYrhzY4s6icWDQFYDY+JxihsDisHqbd+aRJWyRpun49bpxcOHvCkokd4eSwQ9g6HkiNPac0
OHGB9IX5ROPxoee2HrSXzez3ZRR4Yd2FT41v+zusn9N1l+j1/u17uTyW1awBKcy9RH+Ehv+V2sAx
AzEQkeH5XSwvRwG4gTx0yvMh0Vgpp5xdNLbZ5RwmP39/YGjMv/Y9i6b99XQdfJZybQf9cvycAuX6
nFPTP0g2QVDfOgDIjpN8WHa/545QJ1YEdgp0wjAPLGqS1TNNFS7QIiINXlNueI+E+CcJ6PCvJlj5
hCUOZ/ZAp4ZjNIoarAZs5VcLMsdszihEPu6C1A1vcfvYn5J5Lj9WYZ4+ISQ0ztzZk+O5uqELwQn/
FWy0IsBAGtqg7cqxbYDVCgcqBrvLoJ9h3mTtmbPg6xnkLlRtzJGseTzP5ee8qNfEthmAL+xDb166
UJx+26s2aVJvpnNy0ML6IQlxP4ekvLw9gVad6eW7w8C0M23kegiL9VXxJiKqEZaLHnoN0Y895d6s
u0/G0hoPdjy6j0B88twbA95qWkTwRrdJo03JdWlbI7EXbAG3jamH14Y+BjSiQr3+kZLxWexIxXU/
2rF074GHldPGNtWAmz9oYSuFVa4vNnRTf5gG+nxbBaNA20WB1L+CQYodeDST44nSDc51pU9sPLBk
ggVmiTXxQK1NKLXqTLoUQ+RVLVHeaTmWuHuoPKcj4VOJI0Dbz23v5bpOHBjyK/4/LSOYT6V7I60E
Wd7ZdA38ySL4Sjsn+zhREeC3McdNg08PK+ZqGhjkjUYDrmuiDmhztuZsPBWCRKrEIAcY5p5FVRnX
NjwliAvD0B2mbgS8n1juGazl68WT5hviP6QzaGuM9cEyk2JScNlQqgnAC8GI3YPQn+Ay60t15pt3
6pEgQl6OzGw4TWoyx3O/cduU0GkReM3Uk/kiCGi66klGQiq39PNdWvsfzGbUXTgRQf+npoWy3Qzj
4Owskg6u8IfgLJ4zfd/bpr2PA8Ibf/v79UtexLdkEU8gND3+hT0ZuyGRf6GXAv1F9UmEdk/81U1p
lo5ngHbYQIc9txd4/dFcqsrcFXbjNlW01aABGQm6Gnx4gSPvJiWzMrxAuBglG5J7ks+Dw8s4Z/a5
J7+s28ffsuNhV+u6penDqIXwdPV4iC9TR2JUrfNp//a6c+riJDYbcwFIWxzUju9ooIyCbCyWHfKz
rEuTbuO2S4bec3yYdXVM9tA4Al96e9CVA+3XYsd0XmTCuDR4w9avF2iPVBQq9ESO5S3NScKWhA3v
LFObabdHnB2XrX1C0BKBQzSgqWjY56b78tzWN5h1hzIRejYdJ8Lxpbulz8Fl+RE07OS9UmNwAQCz
vrPStn3k0faf7BpMv8lKc9kSA3oJU6C4GZJcu1rcUbemOdGgevvOvN724iFHj4VBGBEuRtDj3yQs
Tpi1TeGIjXjpNWOdX2uuPeyj0YFShH3hpo2z7NBGg+N1lGV3bw9/opTO+Ci1WPP4CFK7Ph6/E2PQ
az7jN1bV7HsO2PsMVdyNW4d0FjVjvCaLcdS3gUjj7w0usVvogXa9m30CzwsQWWc+x6eWP3xZ7DNQ
FlHTW98PMEF9VcNIa4NouhB9N+wJ9vroBHDD3r70k3ceh9KvyqTku3R85ZzwMpikIy9CkpgXU63U
l55K2qF0gcNuWg2OoN4N8kLkIrzz+9H48vb4JzYedIkQsxuLEQ2o+/H4gqhDK0zZeKSK6t9U+c8y
z7v3Yz10F3YZxpeGFUFrqOvg29sDn1pnTPTEHCnxx3DkOR6YlOLRHmZucaqXA8k6bnpto3k4M7OW
27d+2ejF4UVeunQoS49HsSA2UegAU9iVue5Fek6KXUMih1vYwXuCALMzhY1T6xrhEGyIF00a3/Lj
8bSZFO0+Y7w5MqYrc6514I8+0KBNWbnaB/Y25HBmsC/OTKNT4wLXwOkGzoDy8+pugvSZdZRQEVyq
CX2GYX8PoXPdW0P0U2oRLAVL/nz7+Z2aOHycFvw/pWfUcMdXGsLGWtDekVdDutu5c9WyR53sbtfT
DfoEx7enyZW6Dw3IoXMvzanX01o2zNREkemtv8cReeCJ7SaR58Q5uPesII60qMMLNMTqzEpwagK9
HGr1OczzdMz6Los8zclQHlnkOfV4YkHS5u2+wV92ZsKefJAcZZBMchKw1yEZFFm0yBVV5Pkp++B6
dpzb0jfkththDkc4XTbZlA6Ht5/lqfvJUPRG2HoyhVbLr8LGPPgGFzmDudvGtRbBunHknjP6cGai
nnrtWVZZU6VycYKv7mfSxYnLtonGICW2Pb7heT+ho/HevqAVYuKvLz2uFGrD0BsWffjx7ExahEKK
W+iBJ6qvJqP293SuaaBpUVVeLKHKvR7XX/ABl0+2KsTercr2Z1vN3cFoquqCTeCwk32JDloT9KeA
A+4U/A7PNszyzBJ86pFjD/wlhcaaYq42ejbkrwRVVOzNgPG2WpWbu7I2Yanjidz2JHgcVGbJd2fu
0OsOKH0LhRHDouLFe7RqHU0j6smkhiCaGW5+YxjdJ9lG88fJ1+atNjHDRVelFzX2iK0zt5e9ZQxn
msQnrptWNaIBBYlhSSc6fkYatkswxPTPjSjvPKWTAa7GOrpwpaZ2BD1FB30uxjM3+9QRiyKNQYUN
sQIy9+VXvThpo640g7DmtFH2Tn0ABZthcLVDG/BbvnCN4VXMQmXEm7b9nSZyqOpAC+I9iFmiTt5+
CCfeO34LNnCqqqxl65NPh89pzGB7ebkV6HvAYtM9KGbCU+TUn5GgLxN+9SGkR4XRCmoppoJ1EgMC
TsNNQWJ5ok2Eusr8NvwiMytb8Hm6OORBmDzH0m4OAOzdDBx9XV++fbGnHjclQB4cWzyFDP74xo+q
DNqxK0KP1pO6zrtCXg5WF12SIPiz0ky56cP+/3J2JjtyG03XviICnIctizV0qzXYlmzLG0LSK3Oe
Z17992Qb+NFk519ESwttBCgqk5mRMZw4Z7jctynx3lTFWDYBtxgq2X1syMVmJY0zujVakl2NNBof
GO5xHxzVzm+QlsV/3rcneRTFkAij9OJlRBdlu0ZnNsO6tErsgV84Q+NRXuye6ew46H4MtTk/Zata
HrwYkkPEW8EFoixGEO3t1uhZyGbPJa0UHuPl1JgTStiGmgCHtrLf7i/v1XaSsCA4weAuW8l41c5U
Q59tJYtHqUwRSouz2l3VCm9ZmooSKCEUlPftvb6sYv5FhfdBo35rYHK7n5oK/Td830oQm0P3QC3C
OoeKh+ILmPHmjyTTlodeRWg8skftkg1l9TlGwf7cFEV+cH8kS6eRrSPyRFuIhuPOWXWT1YwgNZUA
3mg4vVQYQBjVg33SRcz9cn/Zr95IsWrGLpmeEKWgPbdH2uC1IhVbhRqOqq/ZxWKflro24gP/I10U
+KVnQ0wxi39/4QujPqPQI4bR00xxKc6FDXBJhAJCbfTAE9vZ6f7CXj/LZDgcVQ4pc5gO5catwUrV
+mGhZxuYQ1tfrRaCqXZqk/cg4+KfTUcHN9VT892szvNXcGP9RzOeza+FygQJmsr6xSm9GXreJLo1
jVt+bUqnfcrgEfw5QhxwcNhf3WXxWwmIaIfTCUJbZvtbmYhAG7VOlACRkPJRV4z4+zqqw1cNvT+A
o1bbfq2gvzy7bXFEv/DqSgvThkrnEW9NkrQ79rDKjhMCrmGg9v3yAD2n/rlTPOsiJCsO3kPJWQNt
SERGHZhxL3d3BObVy+zJVEQndYkehzydT1TZkz/vf3iZFbpZz708uACtXYC5hlMF4iZVUB/VqweS
heHdUNdHvXmJFZpMNGCQy+MC7edzUi00KgrMYTAXpvGuaUohK2EdFXBkVp6rVmTt6EHtaxWJB4LG
daYw8KIeTHQD8as7lu1B3iE5AqRW5Mce2TnL2e2YMiCAjMCP6FklSO7EvXEZLRcQcT0csTK8MkU5
HPyi6HJYIBqedYZeeAG7dtyCmpAVoMfanmfTSP7K4rWkDFdEP+6fg1d3irFran64UVINWma7VU0m
jMF5BClu1KbaY6vBPdzCC0xArtlMo3TxxyW0PqM28DZmQfIBkRe7JDik+1xqMSX60tMBX856yMXC
YMrc5GMOH3Zg1oMLLanuHsQ5ku20RVeF7J+bRVy/NVVHasSkElqMljoDmOnHqqYRuDjvBi9FlufN
G0p/j8YfeDpotfawgdG2m8iKJy9AIALy6CZ153dtCIbHV7rO+TaUXf2XBcL+NJg5VLr3jctWStlI
RWYRpM0rrEgWGmVdaFkYtL37TxJStCyiYuGOg0+5b0lybqgQUSnGVTHnt/fFq5GaEw4KMOis28zY
9PMSANGPfzcZwWVUco7NR7Pwyr+isE4PPKRslWIEF6AXlIWvbCfMrqXeaHtBjkCCX7SOczZGhmUM
DWb1+8t85VpQjwRM5tl09gWz1i58DAGeGmUeekE3oZ44q+v4OCh2d7CgV6++aDEBO4VGgbwDtcrt
AXVnDW5pwB4BgX75yIBHdJoXo/wAWku/RYgjvP2YwCDB0hjNBCe+R+YhEwkwDxqQoEigbXZikJh0
y5WbV9XWwTsjWxqIe1BydIlfI+WyKUEfQRlcRERU77Gv0uKW0qwVymLE7IE59Yhk3/9mOzavZ9dC
9i6ap9SJmDX3tts5lBTHBEgwcHrKQVCPVBBx5EuunaslGn8vNHtCYC1HPGFpDBfNykJxHxUP1WzY
ss2zh1AKfBBq8uX+75IcW36WYFsgKaDZuXNDo9IaHet3edjj8h+VJ34Momhcros7rwdoKYktMABi
36klC+aL7RZYlRkuc4nyWZJV4A4qtM2KsgiZ9S30y/1lSTzBM+pP0NDyyZiS2Dpy5Ici5kbdoO3G
4oKi+IB4nS5o+VX0GWKjHf90h/W3ziuqn/ctSxfJtwRjCv4JX7u1DIV0WrsLi1xTxDyaMWxuNaBf
ZBXGI6Xc140qanCqELKmLkCDbL/KLIVNWY+gy0fycnlqGP59aBHhuWaTqT3YblNcFmMMr40JGFN3
0uXCENyR+KZsvaTNAgOBV4JaYbvedEUisu41N1igSPbHdTIf81LTAqsczb/vb63sowKfoU5HnmcD
1t6aiiZvguG3cQPddJSPY7K4J0TSrAs6VlGgpqlFbquXvplm2ZsRyuw0M+OM72jimuwHZVq9B2jm
tW4QFvXPYnWma2RgmUbLelDuku0nsTxVVoBCQEeF838RZjWm1yzRgECtWXu5v9o0Gses+m5Pk3cQ
gbz2gqAAoBwj1qH3ATXS1tIEMG+mUYZcHdS48Po7JYoiDNK6eWU/QbCTH9h7vTLsmQ5YGXJj2Jt3
rmawUTCE+NJBNqD72YZufhuH5OPcmPP1/jmRGaKwIgb9Cb7xNNuFVeR7Vl9bdqCBhLmpET4VMgOV
6cKjh0Rqidzr+bKrdBq2lsrFM2ZYG2wAMRoD7Ill3aKmmEVdTPmFRQkVebikCBdRJNmaSrU6ZXi0
tYN4zEn2APEDbxyLU9J7w5tfYtp8JEicdN5jijhbUwxlibpobQdGmCIQCgUvHEVKB5jhjeLb4lWk
byqGLXSCYdphuzNRKw1l5zW3A6uhn+APQ6jdar2sPiJ3NX2/fywk510U3ejoi2UBSdsua1BDC/WP
0g7q0fkb6Oz8cYy0AerqsaShbVi3++ZeR2mgQ8H6sS7RurR2ZyN3yqgptclm/L9DyUkdUTdw8uSt
BSc2kE/1HzKLm7VblEcKu1CCtik/0LQsulBgTtruIUz76sYYBL2M+8sSKdCmQrwzuFsWIzEd35Fz
qGUQHWum4p4pcjS+0q/mh2QyknPnlfXBXoobuzcKBOJZyVbc6F3ksM5hOMNHZQdDWdjvPW9Wzr25
5Dd3jtEDoJgKC/nsPDCFZD4U5TL9eX/NspPDoCZ1D0IJ5JB3Ppk0kKHsxLQDZV7D06TBnFGZfYG0
mjrewPxqb4VVsceGy7wOhQOy4D355FSN3Dxj4QKqrfU1DXvF9pVmsh5dtKWPqnsSHyZm7xh6YjaC
qa7dCWpIUDMDzQt0NnN6OlM0P+ROtdyAUaZvbXuzLu6EQw8Nxq1XwvQoyU1QaCEfPalJz/SRgTjj
OnUB0mbt7zzg6ae8qX7hmRPjN+Lh4d2hXLq99n2kjJ2bckOapctu9Ir6wJujjr9aDWHW9G0sr/+5
NMECBdejRVlmH+WaLr5ZT1hk3TNGP9pOA/bRVGB0qeKDfPd14VtsqBicogBMdWbvY6AfzqmLclAg
6vEYXNeG3GQKfw0fTSDNHxynUb7MLYERxDDVbdZaCMsg9bkuZBgHj4bM3XF4+DmA31yCiu02k6+i
DzYaLLteUjq21hRUTmwcREcy7yPEAATukbRlz2ipNF0MWmK0UIuL3ICMKvOz2Bh9s1zGC7wOY9Al
pXPw9IpHaO99KJ1QuRDM+68wDGbDbL8V2uTy9VxczVQHoT7N9mVN6dkgLTcFUTZC2RNDF/V2xyMy
CaG9Dipx3/NdCt7GtjGsAJHs4mOWlo1J5phQt6HLPKIXTpXxbfSH/51fUlSavuRqNgds+yErc1GK
zlisAMRRdIHQQDk5UC0cTGXJvM5LKzuvg4oFrAbJSomvRIZ9UbrR70dvhT8FbqH7mygzRXkeIAGB
hiCN2y4IPW3VXRPNokxugAVTwxV6UQD/ZW0l5/umJBkZjUveer4Ys5YIrm9trXOObnavWkFrx4Ma
zCifu36EXNTfmZGUKSRLsX4tBs2DM9mkGhzaE8iNyY3mg0XLriONMObtBVEAIcL2hySlMVSaRgnV
MhiZGOG5eh8X7vrX/fXK3mURItI8BSZNaLq10sJcEnlqZAdC5RwKntEO3zFmN8X+1E9KfDLRsvmO
QixMHOkado+zVxPb3f8Nwsb+djK1K4b6Bef1nmaVdxFx+zWzg9xTkGzu5/ViO+PUBgCv6muna8m/
iEAZxS9cTXBC/1EagEfebbCRWlUfIezDN14Rs6axdNJiD7kvZzTmS62HyF/fX6gsCgGaBq5Y5f0E
ArLdbMSo58SGShhZatX+1KmKiig8fjwyh/DcJ4x+HhiUnSEBK2aKDMZF0t+tQUUZw6FNejsgzU1P
ixlVHyZvDv8jEPn/8u/JriccozYZNvhlvuHWSpNHprMYvJeAGg0kyiL3POawzLtV5n1++w5SsYQF
Em5REJu7HMrQq8IYJxy5HYdM5FqKzhyugnpxDYIfeqzl4E18DVjFfb40qG/XVumxhkgzh6RH1vYd
RGFeYAwmxNbITJ+apvFOpjdlF1Xr3PdNnf3jTq19tr0wOtn9kFzvr172a3ifBaMrjRzBdrn9NTbS
FKVnk2ytTdn8k4CShfemrZUJXWyr+FlNxgpnEQJvjFxlWqFwipPiCdoKhUJEqdTzbVn77s3oFho8
oHsIQUUMqu2VYKrOGDR3JrZfGG08zz210L61n5a5cg68s+Q8byztLlCTouVht1jSFO2vus3K67wq
9kGqIjnOGCFEEe1gFrR7bbQlXFUjn0nIWiu/me1CuJmHU9BFsNPd/6BSU+Ab4SlmHoJ0Yfs9V6us
xmFQ+Z5lChESXZZH5Pc+r8ZcH4RdEteDg6e1ghoKHmGff02pVzE5T0XAac3+kk+6c1GBvd1ctzTP
hpWmB/YkPh04Di0O/Byt9b3UxJDCGWcUeJ7JYegm6Ryk+BB2vMWofcanvMqyL44ag7y/v6HSZTI5
5lJiYeRgX7vVJq935pJw2qpW9wl4y/KJ8gTJZbaGH8zWWg9upOT5pN1I615UdFx6ZNsPmDZLW5rR
SuqFVBA1lmo9Wy3aED43ojy55VBc22hx30+J2Z1i2E8O7Eu3+YV9ccBe1BrTcejrFYcYTKYJRWWm
ZOcOQsjHvgXUb4AlP1lLejREIImmaesyVUF0QtthHzO4ajSX5pw7AVrZ9S1GBgCuRRU8QePFty7s
8gdDy1DaHEr94P7LlktMRByPq+EBEP/+YrkQ37W5g1uB4h/+TV4ihBYg4zslS9V+WDOIzoaieTPu
CvdGeELBjP4nH3v3BADgEHRkXNLUpTBIslAEfV6mTzjSIwYTmT+gRMLACEdYJ53frq9Y2twYF+qe
qw2H7Tpa/Qm6N4S16CIcbKXsprw0tfNyy2hrowUlYlCtbCUSvNot10IN8XHT8C0Cocv9m/l6+kvA
ANis5+eUKuguFnEiaM2o3ZFehoj+NpNtPnpZ652dJqQag252UZ/UFjGxU7qM47vKUJj7yhb0e8d0
auHqNtu/sgiecmNI1z+MSXH+vv8LJY8Lx0qIhYiCDXOK2813jaXJoV9ARbsIhyci4x9T1DQP941I
vjDPCk/4cxWKmv3WiKk2Q+1MgxOEE/N9oaWkyI7Xo18nztGw8muqAQqlL23t6ibJ0s/eEMIuZC8t
mrBeuzpaoNjl8kOHdfVn0sy99pGhAXSwwdhnX+2pM6NTHTWwQGaxDVLMob3gnIt5QNW2Vuz2zS+t
IAeiGUSdmgdw70gcT1GHEFRMYKdK/zgpMPflbaKd46lxD7LV1x+X7IIXiZEnqjrE/Nt9V4Y1U124
K4NRsfQPU2qvD7W39gfPz2vPSJWZqEFk+yJQ2YWnit0b8aqkJKoEaRd3rqsHojHqOlk+L4w91uXn
bpqMQKfj8FYcEekTGRzhF61ZWom764VymaHRybOCsOcl6DS9hpsIQsSlz7PgrWcYUzTLcP9kbSQX
270MmxBR+LyxAgeS2PdZnKq3NUTshQzmz1+wREYhRpZcYXRrSeCxZ/hX+Gqe0gOeHgThUkdYO2tH
egmvnxb+f+IjYgYilleDBGpVASPPQzNwwjK9RV3yFX/WX5w5TYn4swkW5exoeuG1D97YNHffrFkU
OD06bE6WMgaqGyXQ2urNKZnr+JJk05FaguwSvFjj/nius9dP9HKwB5/deXX05hLFhndwq6Wr4pUW
lXbyzj073do6q1FC0Bpo45SdJq9xGb8ebcS11/mm2G50vX9IpPao1QihFjz3Xhp3mnIbnlpoCGM1
hSJg6dyLq8Nj1BRUMCNESH/lktOWpCZDjAkae3soBwSlE+qknJTMLS6q1UFAFS/zR2bM45OuD+5J
Uez8qrdGevB4yFYqxjeJueiAvcpM7LZLUfTwzMDK+ujWpjN5qNKXt3ZWW+QMla/3N1ZSC2N2lZY5
TzYehWRou1JIc/UGiLkV6LESPgC3qR5Dq1+R9JhgprLy4RzCeejzdivfXaP8W8vUo9KfbMmAVlGS
QscazMnOb/OSok7lzOTftZOdGyt1Ij9xFeuhg4DiAe3xI5jP6weaNWsAwBDu4xvvs7+h9qaYjrYV
DOiwB6vLzHdv18u5Datv97dXujSMUQ0S9EP7FKnJE3toamoZEIvVZ3VMSn90IPoa7Dl/V2l6dHB6
JL0GrJGnu1Q2EczbR8+G3s5TBY0KfltAs6JRvRSFnVJLHXRf92DjzpXIPmnLZH6E8Ky7QmGLioGd
eQcPiMzX8lLRMWYWCoCW8FMvwngdcGhPt9EionZCUtCIv3pVC8ZGAHwaprpvTO8o/YFZ+XkWxV0X
xBTB6O4w5dmQZ5E+8G3b3qOQ3Hb675Nl5A89ZZIfxqAo/7MWeBZyJzE/6U44XGdkhI6KctITBrpB
jMbBuLCfxLUhfp/XqKbu6GXDraiy+GuYD39E+apd7p8wqSVRXgAVi37YfgSKCVWqASHhSNG7xu/h
MnhPg6l0DysFjoO9lZkiqBc3lHIj3fLtJ20Q114UFVP6Yi63BDoBNBLT9rIk+dFLLTUlvC8gUQL1
/Vx9VCtmNyV4pZQs7BQzWf33mmVpENpj8uP+BoqDuK1MM8JAu5rYA+ALVL/bVcHOj94XzOcBs1Lt
N31IeF/M+GgUVOIIoNUB7Qoc9FnXYmulXbVeG+jJB+kUt2d7aJ2vLuLKT4qt/94P0XKwKMn+QQcl
kLwMpFGx3X0qPZ9mhCRNM8iXmoGwzHYCrqH7TakGmFvub6DUFkMgAHoFMnt/0xk4ncyiTDgWQwsB
S6U7j72FaIa3Zl/uW5KE3rzHpG8k6AKZuPtUfUn/0HGIpfKhNswL0lPRb7YWZUA0h7U14Ch2E6HJ
pTwy2zsdnH6ZZxFCnaIqy2ekmbv9hCj06XW3EBNMqpOi9W6277ukNwPFVfrPeZZDqeCkaHlE+KXH
Mh1rVNbgOLu/BbLNFpeCUwRvEv3V7Y+Yq3Bx25louVfMHll3PakfU5chE1AIdXfgW2SHVnCt/lfd
o066NUZjWkcyvSDVyTzCrJTegj9ZU39ph3HMAmttlOUXDtNLk+IIvHg25hgFg37prMAzx/6h04r5
3Gux+zHUkiN6TOlpYsJPCNeTm+5xmUjXqHHekC7OKDUgK+GqzXVmTulsZS4qBhS6sy/h7LR/Kvak
HYRdMtswGbiiQSQe7N0y6XBM6A3iDqoi0Z48D7aUSNeKk2e3xpna5nQeouJbEtX5wSeVnR8OD08T
fVaqa95uf9d+HanPmkHZOiqc9XHuj7lhop20rOe3H1UGyxkNex5Jtnc+qDRhPVltytF21f8PWQzr
U2Hn3ZXBF+tgUbJzagqIGqG6B3HsLsdSqG3DgFfZQYFzDcZuND+Nc8sU46IKxh3n+/2FyYIsEDI0
+pnzpnW7L/DMQIfTXCBk3CaMv+W4vYe4Sa13M+oB3z2KtZ8XpvQCpWLgLFEm67dioXWMSFZ30FWV
lH+YvsUdipK/WPzOHSTeqA92S3zpki34SqssT3UFfH1tta91vdaU5u3kXWO20UMZAur01ELlkKEj
vtQZDGFRTkPUMo6wiZLgDxfJNAJDSIDr9oNoYWVZQzjxfGcKbCuARBwUHSLD7yJihnFmOA0KyiMK
bslDvjG681Z1Du1hSI1XzOqMp8rRu2sI8vzgGZCdNYHiMZDeJcTcVxCL0AuTaUrsIKn1Pwcnsa5r
D07AUtMnLVTL3+4fNXEdd8GJKDGJSjgGKe9sr+ui6BMjcpodqELuUE0iZMUKe/qQaGNxi9R6Pkfp
pPpGTO1vCovk033zMm9hWRwAMEPMeuzBwJaXjg74GVBZCRSWYZd08EfpEQq5cXn9FVPAIICME7fs
o4gVpq/OFCDduornG2Tq5ZmMv/mYauZRcC79hEyVUHHynucyt5tqhVmNFgjNv3ZKaOiUkf6xGSYt
gKgP+qi6OsLqSHfxhb3dwYS+se4mGOoDr1byy8r0yYkUbj17invUtpEujc65oF2i47jPflx3QU6M
gl4QPavL08CefYRK8shHimR8b5nJm6lH4TqgmMYkHm6IkRmx+BcPtl1QsIt7Sv7MdjunYkh0vwnt
1ffS8M2j1DtTYvEvTDWdlwyUXkA6rJPtJ9owBF1TjgdVZNmVo8BE950qMlUR4WZeWOm6UUMkiXEw
Q/E6QTPvDn4Wat5jrkfq1YoJAPPaC99VyVp/0725O1JtlP4AAYYUdV6YSHevWReG6PfAvx5AJOJO
Pro0xskYR+9nUZkKchDcd9sYlYuiRHmguckRMYDsuCLBQTOMpxROnt2bUpnwIhPgCQ83lIvv1XUx
+W7sGn/Ma5KGp/v3XrpaMWnEbsNmsQdHMjqal1aINb3TZt8Jp+HjCrVmEPeQVtlJUkDVqERPTq3Z
71cUgR7um5cFYnQKKHXTt6IgtDtTtAO1crBw5+j2FKmvTuXXQU2VPzQr7C/6xMfNxro/tUXXHTg8
aT4h6P6pfJE8gT/fHrTZ6QZ0jEAKeYgX/RjNub9QiK9ubjV6twYWtSdHqVpflDrApjLyQTWlPupm
yB5NIXLAl+abIwG8/RGG0jEYj+54QA3rY5OH8GNG4bGcicwv0fKE81WQWjBeujWTp3CFpCp4dEvt
/jWR873EdZ36c272ZyoVRzP30lU9PyTAI+nV7I9wmbtJ2IOO7Mw2Pa0znSd7XY5KL7KjKyIAam0M
dhMMbhelRJ2XzQOJb6NHs3FSetTz2hyey8sCGVrid50e1WcuOnyrpMhaFKARN/8CmpHnGbw7TRoo
gKD02P4MSIGRPdGotIXaGv2t8tKgJD6Vj0qFTlUVzQ5CI0N9Ud3K8M0ir25GPYQHWHjZ9335G/ZO
U02bJOtAbyYLnWZljdsnrSv0WzZoyOEBiL/dv7ayD4yHchhpY07p1bSyPcym7USUjM2qmm6V1es3
D5GCP+5bkXlCSg1w+TJmg53dDUXmNQppOFrBhNrGj7BvzMJ3i3xEwG8MxyNci8wVuaaoxTNlA6vR
bg+1wemXciV+VYy0ZcoUndHHOpny+OTGBjJMvZYwVlDafRr5PQTSRxVb6WqJG6AnxRnAYbg9R2Y7
jbnStZQWrMm91EW33FYwS4wzzNNB3iI2bh/WcizFOBG8GCDKtqayabHLld5NsFpqEfla1nuonC5l
0IPlPCcwswbZglrx/c8ptfrcGdbpr7w6NE0JaVEhOreZnVcPlZ19rpg6u6qQMrxTJugDERW2DmzK
NpUiHIXgZ4DJvv1dmSSjz8WxuJqH922krl+0MelvTJweakbJLoUIaCm7Gxp1uP0H1BlzixwYx9Cq
qy4VtDrvJ62KDq6e7JiKjA0slCCX3a9ozFtzgFDYCuJKN/61UDydghby+euSlGbAXGHy2MO9Blwo
nw4mU6SbCQs80TEPCUXo7bExBxQRLQbfgnmIxwdEDnU/ZDceozY6oh+Rm2KEgQgIjq092ZSnNeD2
IsrAcMkV58Xpv3VzOJ4hRugPAiCJJfJJZKPg7ucl3juZdprRlMrAezpDYp7gigkfx8m1ct+0B+N6
/wZIbfH8Ck4Ciod7F9NF2jijBWIH/RIlQW9qCiSt7vI+zsgu75uSvAhQvINx4ojQZ9vP4tomA1FG
So0kqgblZ4rag2/oevzP0CJR3DSHMuSSx5h2l/CfcN4SVolj+yJsd7QJFUwbl6JVbql8nApF/VyH
0KT5OSq002Oa1Ll7md3WZGpxdXJfmafl7/trllzAZ2kkKuGgQ8jAtr/BzSODYJnKz2Da6ZfRG9Zz
x5jmz/tWZB+Rwj7jnRRWaCns3vt2JXuFA5HgRgtRyeun5EczKJUfEoYc5EIyU8wJUXcgV8aH7TY1
r7wO8cHZDFwvbm9II9ufyojIxlYP2d2kpngRXNhz6WLtK1mLSnV5ZkAscMZ6PUdeGD9kA6PcgxMl
B8GK5DOJPoUHZTwXAfTU9jPZdjswToqu0GgkqIkmuXNNHKoa9z+T5AIQjOH66WAJ1p9dGmcOLpAS
8dqQIvdnTR/qv5APLX54Svfd1ZP+oCgp2T/ByYHfhwufRe0+Ves6eVhRWoXZpKs/opUED683TGdd
m44CFdn+QTkiWlloZml7GBKPT29pK82lpNW1m9uMw7mJMvNg/+RWTCZzEZwHhLHbv7DJ+poWrkkk
UJU3QhL9yWVy7nb/K0m3ja4fEA9GDkgDt2ch83rU1hr6KREqaxeEoley+1F9Pzrpt7dbYvAFJ8/z
DDn+bj2l2lY9rDNU3jvT/KCWi36blzg5ZTYdzvumJL7QhtAPXgKY0Um6dqaKsqSX0xFJlhoC30ZU
G74WKvFNiZ2/DSWPTR89FfXWDjP0wlZHPHvfvmxTYReEXgdfLFrT200lxmLwqiQ6Zw5YvTLC+aUy
K0qXsbEuf943JTsl2ECClUEhqoe7AqkalllRQBkQmE2LtHFaLlBLNJ6eHyxJtqUv7ejbJWW1PjUM
wnGbl2746iBv+bAubsOEY5pfGmftr2NRI5+sVKE/T92RtId0R0WuA0KZuvPemfRpbU99h89fpzJ/
0tGx+MNR18W3Qu3z/Q2VWUJCU4SRzJ68oqubEUVf1ESnATdk2Q0pXO93hLP7M6S59sGeSuJx1gNN
CLGkgP6Jb/viyZ692a3yjl4fjBP5/7zBVB+tXs2+RQAaHmE3Kz5YszH+woWnKUH/1qNBYe0bYB0w
iTyFTjNY0szw456myFiG/c0DaRDc30rhcndZjnhfRGUF4keO6G59hla3q8GkZNPPJDNZOPTXpKry
d7HhhJe2t+pPMMYr/3pqdlTWkT0+vG40hgBVMXq8M93qej0qcUxvM9MZZaxo+JQorPu8Eca5U8v2
ILCULZUwj1qGGEJjuni7VCWx+8UmOAe0r1sPYxs7vj6HbVAaUSd6i7pf9WV7TuJ+ON/fZJkDYLiR
LojgaYN/d2t5ZB6hWbl6AfaakzfPceGrXtkceG+ZGWJZUauj4PaKzaspzDQpatF3zwrzW4W+wrXO
teUgMpHdCEIGwclKd4IVbRfTxgySRCF8ZKvZfKqKzLrWXaFcnVopQWtb9SkNlergQkhXxnPEOYWs
55W0Vl8bnW4mrIyuYB5MOtPn4+r97/5Xki2Mxwi+Nzjeqcftv1KlxB6dJFhldJWWSzX1PiSd3Yn4
vPOTvKj9oUqGA/8iWZl4/ATal8H7VwS+EF+rlboojD9YwzD6TqrW79o5mQ9Q2XIzAk5MyA+icLe2
JI6Qjs6p16NNoPysFyv/otXOUTddaoWuMbhv3AmYhe3RiAuDpkTG5L5T28rNjpQl9ZthMA9OoOSd
g8dbqPVRVQNOtluMWYyVmg604SwnNT+UmvI9hMsX2nrjMQeR9bFvx3/UGX0HfXSP6jOSpwdOR3pJ
grYeKsLdErUaUEQRRoJ8LfLelV0Do6yZ2bPfarPpHBwOqTHoeMVcF2/QvrPawFbdmolo8xSL90kN
e+esWwXtYnWoq/l8//hLjbGbfD0mdYkAtx9v7KJoAWPpBFVT/8Q5Nn+gPYrYwZocTRfJjgnTrKyH
gBag0M6S2Skl1Agh/YyiaS9wkkyrv6DZddTTlDDlAaGlyCQGdXEc+2GLfFKp3TV8LLWFsbJe9Php
rMvunCzOeMsr5veCfFqNoLETNBbnMdI/jRD0XxJq89GpnfKGYUgbFu/g/lZLDzBYYgopSL1QUthu
tQbjv7IOTPjoPK3/ZG08PJIi14PfzEN4YT9cD2oauOj8xlCz5GRnRd0cxN+yz02JEZSNqOQy7r79
DVXaMO6etcAtSATeM9o/PKWtPV/aST+MtSWeFRw+vCngMqmL7WNtLbHCwaCgQdU2dh+qvlKuizW0
J5sj9xdsgfNJj5LuF84zOboAoRHJv+LaUFO7c5QCUGHW2cuf+oRyraflwz8FCc0v3FPq0VTgXLTb
gEpt97IF5JzDHo1T0GHn9kM9dP7N9Lwor0PTqubl/umRXR8IehloFQI6gBG21kYkM9Io4vTEgLOz
T7lbw1ZtNs7yC2MaJJxwMQAg4oDsPcIA/YtCBsWM2Fp/dFrN/dFA7/Pv/dWIX7sLQFE5Y04J7kFR
f96tJuptrw1DfJxKLfgdVPbap5BxwFOc6APC4XNylCXJDr5JXVHUH6jV7Hmu0G+OPECDkB94rX0x
CmB0adYPl6EMj+jHpaYo4RBY0wClPrD9UrSmRw0lDSa4FUTHut7Ibu3YjOfKjY/QTDKXQoP6/5na
XWejNZ2qbTxI3QzmE3qbPoU991971DRhdJ49f1q19Rybbe8XqVMf9EpkRxKwHlxo4AFxuLtkuupT
S7dodwVmZ1q/ZUycXIqp6A+iQNl2kosRKlG65BMKN/MyF8vJoacUbEW2RO1tCRdk14EoPkEnPl3u
n0rp08FQsRiie05pd58ujSow800EqqjRQuuhzcliT7o6tp6vQMoJ7WoT4Z/niPLxB3uNUE5BWqNq
fHuxta8g+uerXjbT/6beVKqDHyfbbWbaAQMw10QGtfvWHUNMuWaIur9Z1F+WCowHIN9fAM0g4EEJ
DaiTyA+N7W5HcR26mcbk/NBq4dkxu2+V2ii3SFt/xX2KkUgCRxBIlMe3lojIZ2vSgUbCP4yUhV20
EBzkqoYwaUYN6YARQHqKKNVpGsRaZGXi31+cIn0s51rLBO2c1cT/eJQJb2mu6p+zMLcPStOyd0/Q
nVA5gIAAatWtKZW5irgvBEqGSdKzTsYblO5EfVpfIn9ypvlRsWPly/2jK/7TvUMVNE8oggixv31N
UlvK2GSQhrvY9vHTbNWOj2utS7/xOjWou/EIFSc1SDRC4vQMEdltaIjAgltUM5x2iKlDAKJ53xuH
wZ6xM+K/4so4ahBJd/WZ+ZiTIexudxWCHMVbVDpsEQKGH3Kjt75oSjFcxtXI4TxpEvXUQ3p3FE1K
b90LszuPYDHZ2qPZhIedVP3UJnlNI6w+GuqTbyZvE3AXmhr7un9h2IoeCyKHkkSDjNPS0K+14Jg+
MdqCxBm5Ifzn90+M7EYItmztOWfDo2w3NGuzbgTlQ8syNu0P3VIY52gynfeZ6yYHUadsE8GCMhZA
oERvdmcqUhEYmWk/BdaQZLFfqOC4fLgSDvM02SGhroXoEvErw0A7QwvdplIrmG/vxgqVj8ru10uo
TU19nvUSofXcc8/e0PR/399K2TPsgIElpAEwRYa63coBTE+UkVsFMaMs19Tt+29rm4LFiBPjnWUo
9sUGN3GCU75l7tX0DhyODPVN1xnfxlwm9ZJXGXiVa9MKAocOYwOtHQM21ScrRqrPR2Vda4N2Haen
3qxRRTeHCeDlBDR+8uvBNaEJcZvqqEct+w6A0HFHIshDZm67ITBl83FzEW1VufEEnju6kDJngder
ZeqvTqMFsAJVB/sgtQp2gz94QECmW6tM2Y/T0BNUpoYqKoqV8TPN5vQdBI7rhyqh/MZ45RG1qHTz
eVcE1Z0qBht3H59OFKpScOoFMYivCyxt3akr2/gT7C/OKQY7/NUDo/dU8tihA6HaxAph8pfbQb91
/xTKbpkYP+IkALky9wGC7sT2iMoOmz7G4ZVcAYo61TjKIOVWGL2HQ5hy6n7SSZlzoLsDabw9remD
oU/5k51ayoFzEm51/5wJQhvOEA1zMB3bTzmnimG0Ij/wpryj6mLb13TO5uuU6utDPziVX4VQ39tp
rV7v76KE5Uq0yBmiIjcBordPW51Bg4m2zlysZsMn3VXUU5gXy5/wwU/DWWHae7hmmaHX/mi50xPK
phkcbuKDF7P1yWy09Ah2K90MOh6QnKlQY+4JCKuwgdahcxxil3D5bsyqngD2clFo0WuobR9NLYID
pzXMJyhJjziGZE8TeSClUarY9PZ3VxmlYM2IVqF1EBZD+kGpuzyIS135GJlZM35V48g8Wq/sHous
Qv8/zs6sR24j2cK/iAD35ZUsVnW31tZmWS+EZdncl+RO/vr7pQYX6GIRRbQ9huZBg4nKZGZkLOec
UKngyHGR1x+f2Cq1uon1TlHkWe/03nGedeYVqs/6LPSP+dK3YWcJ4yCd2VkpAH8cFqBbSdCVJ/9F
iIh7XDI4ZSinO1r2odC5vtpalr+6VvljtcbqwNzOo8E0A9JR5mNoUhn42tyS17mgAMU5Gwz7Y7G0
DBSCWPrDjipjCZbRM9+gWKN98So5I35VjvSl95ZLaeY30YBjvtXpXIo2VvTCdGUrNmp8ZUS2wM8p
oP5Y28GTIZW7/jq4WzIj3Fxrsm8kLqS8mXVzt9pyQXCl7Z3T3DXJt06M+sWZ8vgj7Bv7V5oPpb/Y
fVP7qaX8NBajPyHNrx+4yZ3bxG8AjIOYL+jubbe7szOmK8wLFU+nWi+t3aAtAB/tIVqd0rdtqHew
0Z3ynLdlduDVdkIu0jd6+vBmSLK2ChhDadkApTG9lOnySfSN+w3mqvuorZ7778FWy9N6s9Vgp+lo
yH7NFiBTGpQ8EsRNTqPXZO8JA7x/HGavzoGX6IyYjTJNr4kG8va9M8VK4y9qpernNOb3+ZWadXWY
0lRCULErE1xdqzdHH2L/F3ISKB3wcG47x7YyJOWQp8jwRs5SMPKmL99SPTYe7u/EnhnKZRIRwr/M
Kri+Z8KqS7VOOXNalCT1aUlr0HKiWIvP9+3s3Sd2G4QX6ALSzE30YQ111nsGumTAvfI40IZMfFE7
PfJ7khV0XeJP9+3trgtqCwoODC3CX16vSzPyanFdgurUXarvoA3UX449HGFddlclgU+AjVnTVv26
aypTXRxUnMp1nd6bdUbPAwnuk1Cc/hm5iqMrsuP70SYwuZeUOYBNbHx/7dLzy7LZOTXToBSBiuZG
dTaspI+DZB3K+FJrgNdDhkEnf9zfz13L1KnJZx35x+ahsxvXWryO3MFV8uzLYkbxF94KDqbe2Lz7
pUbFsFaW032re68AfR4pHUMf8KZYOAqCcCUjaG9GzxgARq3duybX4w8Q+GDdapmhiHOaGsk/SZt6
SUDrdfkPlRhkqYEdSBle8G2bPbdXrULom5q52WmCZpNaxX96Ve4tvjmLI1bN3oGijAUECKQsQxQ2
16TzrIEgjvCqL5L8zLzN3I/sRbyt4ujnSkJ/sL97XxV1LwrNhE50nzavrGtMk05T14XjarxdI6N9
qAb1g7VU4uItgNbbQRwJku6bJNdFDoB8YEtciQrFLikQMjsIeTHwTZOADd+7CyqNq/ejtrPyDROS
rAME8p5VqQoEpIJt5a5euwO9cBn7lqh0lwzKE6WSKKFixf1jvGbeT5tpJgFzoQ5FXfa+5gur22DZ
RlIYMTO6EsrSqR89FMDOc6kuP5bKbNSA0GfS/WHQqWPYqf1e0QfzLNBtPGn9tNoIM4FytBPV+Mo2
dp/jrF7eM0Sg/3j/ju15SrS15KQjxgHy5l9vjaEscVfThDglc7xeaq+K3nfD3FzuW9l73NHtlpfZ
5anZJkbtEqm5RQ/oxAQEEMxlZQZqbqsnYrj+/HpTsDGoMNJeoy4uv8qLSFVTmdLk9USqmjcyTFrJ
TD+jAnZBfCo9uD97ewdEQSIdETS9mZxR2gRpVe4C6c2K/Mw4KuVc6M54cHj39k4SsH4DN0EQyF/x
YkFzljMQ25BVtnL5B0Be/KC36w9qwUeQkj1DpJNEVbocMbyd8Neo2tAUArSa0tI4i3JjCswKPac8
Jtp/9UdiSBFsBFp2pE3bFle15lkxSqhjDSn0DYr4eaiDOw+gKrYHIe3OqojxCG/YQjKXrZ6Bqecm
HHbA82uaRujSD/m5prT+c0U//j+YIiMHE0cTgjbB5kvFI6oBE0ReohynuVDYT0InRdWgy7Sjiu9e
N4b8T/JwJHYFIZzrU0EelGh51jinIlPri6YLJUgZLxkuYzz4FTXmYM4dEXbuuPjREkOnKzVxSda5
8hN1WB67yioOEDU7/o6GF1NMpQQ4zd/Nc7K4VdHqFctXh1ScenuEgVVrxMe6nQbWNBxJzu7aQwOE
HqkNOXobvPJkMyBNAM9IJkUBP6pZa7i0s/FtMSLjIUpa/SCK3TtKHjUGk2nmsLS3AzKGzkD2cCQK
UqZm+ifL6vhxIhIIp9ITB4Ce3x2eTYpCEcmURWFNZsKbzcynIgK0x5OlaPVoB3XP1r5XtLZDhYve
+jPjou1/U71rh5OCO438lcgatRc0qwR8wWwe/cUiYTwxLwXq8dQ5zSdiYc0Jk7UtVb+zvPVjM4Fx
DJpVH79msCAqf40LGO7wdZLWL4jlk6A0lep9VkjFEVUdet2PY8aE/Kq1WbV8JtoP9jkhqI8h3IqR
mp4Q7XOxNsM/+twWit83NjJmy1KpIlDbvl4CIxH587TWQ3NBSs9Qw6zpdOVkt2X7Oct06+9V1Pan
pIy9T20SteupQ27sqKdwG1nKHh6TuJirQN97y4YyB8RHLG0EnuDqzfdOLEzMSa3+IiyrungOupyN
R3TbZ5HGc6h+ue/9bg+utM7rRAgkhVY2T9TAyKOoyeXd7aL4HXMb+s4nHbXe2dbYmcGU6O6v/2AR
ZBFDwFAv5gW+9hb5wrnRHEjLLg75vQ0KJFhso/6oOUkTdk3vHnjC24CLOiuJCuqxrJSixrW92rMS
fRlp8/XMd0PDJOnPhu72Qc1sADJobTln8KYOtvX2emKUDhEK49B7gWlcG/XyLC4NvN7J7uziW7+m
OrXI0XofgRw+eJOlJ7++nZhC/4fCI8VkkJ/XpuJsUKYlIr9MuIxBmSrRhzhTrYOa/d45eWlF/ooX
L3+6GHNa2VTPm1VxngpRDW+d3CiCZFStzDfQP/ovn40eFHA+iDY8m9cGI1crlAkPTwbb92Gtr0UA
sHy+FFkL3hOW62PGJMpXxwLspQRhSvCb7BFdG4W9aVhQeuhL9Un3yTbTyB+isfw4iUNyyt4JQQoM
jgWSpFQjNslcLYa+Uyyu/WBWqJWYowjQkrR91GGOVI33bgCTkqUwCkpKPNXXqyKzkMIXALzinpnJ
1Wh5AU256CsS7c07e50s33bLI2r73oH5zSqnakp3YBtWpasw2lVnK1PAg9Nl1tL2eSxcPUQrQPSB
MCr0CO57lt11ShURXkUUuVz59y/OqIqeR9+5AAqFSPVHJsCOJ7iK4m25QPoxGMBxQZegvvwXo6Tk
kqBLrXRz/czeTdFAAvbSFWoNeb//MXjE3Ymi9IGy5FOQV9rRQrd7C+tZEmMI7WB647Y3ZweRGRiK
eb6GVGKrU5fHjC+PqiRoymY+6aW3HpTmtk/Ub3sErVAB8J/ErtcbG+Wdpy5juoZT3rfPsud0yfJp
+JFHi3gCO+hemixWnz1RR4GuCTR+7u/x3npZMq+jVNy58aZOM9DJsGfW6yQ/nKydn1No5b5tTo+l
kUz/3Le2t1qKPMzDxH8DJt7sbkNquiY0l8I40pl1tIjkKWsqtTo33SI+q0oDF09b2j+jYS7e9rOr
/7hvf3e19Ijh10KNI4K/3m1G/ylj241rSIHCRXrCyk9m0hfv7EHTfGUZjiiaNzIi8vMiCIgeGYU8
2vLyB724NxNjFsfIhDOZ95X2sE6r80smZZdu6LXQXMrppDSKHg6LUN+YWp58TsCsHUQFW3fIb+Du
OAACkLkFhrp5MGe6Gh0feQ3NwltOEzCKILOyIsjgKIX393fXFCeJ/ACEFnX76+WuU1zqNU2TEG2U
4b2ZFOq5r9Tm6zhXRzzHHVNcFy4p+SUd5y2ace1Ty+06xn0Aa7Q/2UZJajDl2ZsyVw72b+v72D8q
JihS8ZaAK9qOjR3jTAG+EauhXtjJSVFX9P/mRfkZE9a/z5CaNPzKLLuDqGBvfTZJOqEp//BsXm+l
QQVUrxg3Fjqd6gQRKjR+RBf0UWSHcwf3TimIIu4F6Ak4idsVRj1LtDRlDUdPsj1mZ14oDGT2Q0nj
48/FyIu/V3dxEOO19LO2Nq6KGA6KjAe+aGejpR6qpOWCkbnhajD5Y3DbXlHDPp++KbGpPFnU0BBl
rZZzso40aHo4WwdGd/aZ+FUWkRBChI8i//7FDV1Lq9DVItZC0hPtosWxck6sOf00k/kevGc73o9k
ij4CkAFqv1tKXVlRedfsXAsjTbihyx8XV0N0Oi31JRRGM7z1XCQSGcRRnephzg8S99uVSmENWINM
NJd+YHM5DaWeVcWqtLBltslpLuPke+wV7WmJ1/Xxvh+49bOS7UzSJadKULfYuL20bLOWGSJaWAJH
CpyyGJ4GVV+fmsZrfKPt+q/37d3urKYyoABMOP5AclSuP6LrtrAJEUoPZ3hgfqtO40Pn9H8bQ5N/
tLS6eaN0nvak8qX9tamK033rOxsr5S2JNuHiU+7evGp6VERxbY5TiDJ89UZJk39LS8QfnS5Xz/ct
7ayT6AQ1KqocjPzaqlIt9rC4i4srmlt9DmtPzz8hvr88xlZFwXvpuzd1zGRLRc/qk5lN3kG54jc/
42VCRAMMX4s4CycVzOoWkzIIOvNdNS6hneuJcTHsKFd9Mj4d0XI7Tt51FCO8gDFd+t9uo3XTWbYE
syBV++y5IHUqP7RM48z8RI+9JuitlHk+km2yvOmJ1Zs3g1321LAQq0ofiy6LWl8Il0pX7gzRpSin
qjn4dLcuh+YEHWLaWKyNbsX1waE7LrS4r7n9kVtfzNadQ61R5eZRNyniJsUbRrX9z/3PuG+VG6hL
OcWbgUZlW6BprWI1LQf9AstuuvTLML/3lqr/t51J28uxSv66b3TnlII1dqXmJ0raFCaul2pPSuUt
TFMIrSLqfQZqGI+OVc3h3Ln2wTHdNeXQSnORHVSpXF6bAt9ntHbvqGHaNealAQEd4IOVAB3J8uAD
Sqe1PZFEz+Qk2AGbszGF0HJZ1UmuhqXt5oGRZsvFjtzUVxXX/uBFnhLaafuG+n0bvn47ieeI7sDZ
gS7YRFUTU9SWBtxfqM7QCW2dr6klDkPdNCs+uHY77zO3jQdaPlH0b7YzGBo8OuCZjAgEUs0j8Lo/
l9Vrz2VFryNXZ/HQt337NBug4v2qzUQA3rI/WO+OS+fGk72DiScv2rrY1IltaJQtx0dlxnU2lMNT
OmbJ3y2QsLe1QNzl4GHeMShVVKSQLwAhQPLXh8hw41g3hFjCwZzrL3GdUeGO4+oxZRJcqJCCHti7
vZSS2UhDiciFXul21kZuU4+j866Grp3Gb5TKHYCzGRFyDIndnetiHr8snaN/uX+Mbs8vwY4clucQ
99C5lB7/RfhhDr3hJjXbOgA4CmRhiwn0SvUtqdrqDaSSn1UtgWeWctAQvL2i+AK6TGwun5P089qu
kRPULS0vpm513nPe5zRo87R4SvMiObiiOxt7ZWpzReN5MLO8xht4blYCaEOlsogt94PaGtN5jZom
0Iy1P4hAdtcHzEiFrS0FxTbQELVmHmrS8DW12sy+g7wufzkW78mUlN7Bzbg1RT6Jk5O6cHCZt9Hz
1Nix1XdLGw7EfcFCoejdqiefzMZRXu1XwUdwXEB2cw1RNrz+aAhopHbXrkD/orYISpQ5z3Xnmr6T
Ksqn++fyNtKQUAx8DXdeylpsXosmRRIR3hqmHH14bKax9xWnLc/anFEM4Tz6S8VwPDRzIL8vrx+0
itaQaqJZS+UHGAxsvOulTkO51oy07kJ1TcVjX832t2R0DJ9ikfa+1vsqIEjqHqqiGZ55RNdzD5Hy
NAI3KIJ4puNx4B32PjLYdk3GtRLWvfFGLsLObYRCelg264RgS6l+pTlC10tzj4ay3d4XV+PdJKXF
KVAy3RxdmwnQpbFGVRhbRhUgZPlrshvvKRv7LqxHY/2ULP0RWv3WDUmbRJYyfpXx5fV2q4UTiYLg
LsyVKJZjoHXfVsbl3ZIXwymVkwDFsuhnr0uOJsreunl0MJDZ52tDbaOBe215BeMYl5Veh3WRWESu
mvbYZO58UQZmIa4ESs/3D/be7pJe4usJGSTO9dpekVVR3WtmHVrl5Iap6uQBUmBp6K6d+ZC1+R9U
M49a7ntrpKgIuVxKYuJ4r23mBO2EfGodRvWsB5kjEnBGCZdJnbMgrl371c6Pm/PC3sZPTJbTeXWq
1eFsNqmvi8Z5Vy99dVHdxj6ITXaXRpGLGQ08nOQG10urlbxrom6qQ1OYo4/oJ0WEqlE+5IhloE7s
vb6Cx9JIfxDlJRCBLnRtb6m7IiFHYSvnPH5w8/qfMa+ZQtwiTdkOlnewk3v34jeqgFEQxM1bj9vp
dmvk7lCFCJ1Z32I6/oHnpOmpZvbXqROa887q2jzIM6M8eFXkQq4DW5p0aPSzGATeaC1cL9SE51wU
UHbCJEq6D3DTl7d2OeYHVaYbgAF+9oUZECHXZuKmMRZtsaqQtn6KmnMfnwyz7d66UfwcMZr4KXHK
JEwASQdtDC8rydhtcxqmt8yR6wnrZ/OAprh3ougPEfrRe0Naf/OFW7ch1+4dFObXZQpF1otw7Rhm
rop1OrtJf1Sz3LXnESJAjJal0s0J7gabUaaQcsJWd/NfpTo63xtdn9RgXLoy95O0Hv++74L2LZK0
8ILLwuLGBdlZ15Om82ln0Zl+S20vHNJInDVziYGiu0d09p23C5EhS5bVkA0hzb3+xv1igv+1zSrU
Slc/MQTZDdzVqx6bRvQH52nPu8oyKY8JzSL4Vtem3KGeESJx+Xhu4r0zp2U6iap2PkddOb1F/guf
twyA3+5v6I5VdLdoS6GsKsWcNhs6Uox05tGoQ1Ryu8d6HpWHcgQuWxPwB0Nta0FGt+rAqLyAmwsq
dSzQKfzdodoqPWagc7PVK0TYa85IRcOM3uWV+csajeHEGJXpKbH0+PegmjfdpBUHt2RnyQg5UXDi
NSGj36pZdqgRrZOBlJk2RUNQCXgDkxcjiK6P+RfHbrUgNfWjQY83RC9eaVSIKAIZUsP2ZqOrisqa
bTTuCaBwY4d0UlZkgcVo/SQ2Nh/j3oiWsGR03IdyBjf8Zsn66LtXx2lzmm1FOXh7tnsgf430jshL
AQFkkNv1YVtM2p1lrrtyxuTymHXDEK6tyEKrbzv6aaiYRnV5RMva+mWMEnszEZXKDZCArXwIarCK
leRFdHKSpPrGbld/LO0hM3x7uH5bAYAEYpcS6g1IT4s8amBjGSGAUxpvdUUx/yw9rztFRjw8zu1Y
nDujsfw+Tes31egeOKitw5DWqWjKGrEpdQfkxr9ISo1hsBgNb3qneGjWt0llPBmxOj41E8Xq+zd3
zxIREXUbgAiSEHNtaW5rY0KUAuw3Wc/kWxUlKR86pvhTrdbqAM6xawwsjiRP/yY5bYwJz5rWVQfe
bq15F5iR3QYTndEsMPR1+XJ/ZXvnRNJv/9/Y5v3uvHVYlAFEeds3DZBnt704wGQu/8GKzAZpjhAW
bVsKlb0YWjRKxC3MmrOedtZD4vbOp/tWdjcOQAgdat4Jzv/1xjlTw3xVcPMnZA7L52iKv4KHG84L
E3kP1nNT6pJHT4pjgu0hAb1pRaF04ehZY0BgBaVKQdQofgiz8gIekeFN0yZaICJUs5Gh7S5GO7of
CZRei17//Rt+4znANlEz3UQEUyPK1O3A56MXmT7Neq75qibsR4Stl5MWK+uT0pvTwcu5DQowSvQF
4QMAOy59S6Du7cxM1DTDmdnNcCrVtpuCrMKTRpHeXhRS2oOPumeQEFo2FymcotJw/VGhtURpjuoT
HegIvpOAWsp26yd3tZUnLTucObpziLAGjAohUEKtrTzDGBdNNpgeosG9Vj84TTk+JeZinx2i9oO9
3DXFC0X1B9fC5M3rpVXRWHjV5LqnSJ+qk2Y0qi8oR5+FCcvv1VeDeqgU7JY8M6Ca16a62SYLKEZW
lYnpMWninw1kgGetIxG6b2nnSYDYjNINalKoBW2DnD5TRo3ZLygItIX9vIx6+wf94BQym1V9IY21
31TRGgdqPEXUvKf4wPzenjLimfcISCNo7o0PiNpFANsGqVpSWTtrXSsuk5t3p3aZf95f6I7npJhG
CZa6Exr2W5BIwmwiZ57xaV4Jv1mYivennnvNwWOwd/yBonHnoPRKdNH1h2vsyrZaJFlOfTuVn/u2
TB7TOBsDsxvcB43WXXB/VXufDxSo7FLAq0a949rewIBRZ7VovBbdOFyWJlZ+lYtdPKtaZWZM8Em6
iz261bvIHsQfldPFR2NXblI96WGkPqbku3IBb0rN6eTZFHq9ExR8NT5PVhsFkRiKn0DL1a9t0lTn
TIun7tQ3tjkz0KbrQ4Ydep9p55ZM//FS51vqxeN/OFgOqTWDA2Q+dCOUENHg66vVQ/N1Nc7wZxbf
NVAeEnQEDy7rTsAoRb1g1knd7xuwkxmrboYqhXdaBdoDeLrGe16SwdV8K7aG903WGeEgrKMDvbvz
wJ3AOcvWP4iO62+PnzXcDtL1qaiT9Gsm9OQB0armg0hi+0JmVE++MetyVnqjxn6sWtXXtGdaO6j/
caW8qw71T9UqoyMMzc5+cNEoaoIP4vXZVjeK2CyGIRLeyW212u/Zt4e1w2CyUOhstL5O/Zapruf7
N2HHk+CbmTAiC5yyinO9G1Yj8jinm3+CVbmSLRh9OFnWyCDheT3dN7Vz6SiegO6wmRPD+Zc/5UUg
O1mg1bWSN25KlTZkzDa4B7trIFfnfdCTJjzaRfXVFGURlitalvet7zgyjhk0SvwYiem2g1XHXZ/Z
XuKdACwaDy0z3MkVp+TAsextJ0M8EfuQ6jLkBddrNEd7NaKcdxXq/F+VVcVfY87gG8akHhGhdlwm
gCsJE5QauARq15ZEKuK5KtnDEeRaUAsUbGrUVQNn7eQsb5E93N+/PXsQ5XnASTWho27eVjUVZasa
nQdWpS/hqudfOqbdXxRRV0FTFEet5N8dvpcZPQeEca+yA4hMP4Wnzfq6Mc75SK13GqqkOqdJOiLJ
7HSB0PXmaemU9SER7ui3jJP05ZhfP0U0911hcGy9qbMfBsv+hcCeHsw2RXRm700HG7L3qXEfDneH
L0Bf5voD6APYVM8rPGiVqcFxju3ntjQLH+BiFN7f+yNTm70oeDW7ssLUVKjlY6Y5JU07I/1oIUVx
cEl3rgmxPiEvtEH6vVsvlMTJkE0of5yEmccXc61o+a5KfXBNdg4TORLKkcgPoNa1VdSIgfz2DQNC
UXlV+K7V6sa+E3da2JgTvKXetf+9v4Pb0rF0N+AffhfcVKAQmwSQzusa2TaaVRGTdr9qLvUoJyre
KU26fF8o/71HbKH3qzUtDla68+mI0ijz/UboQCvanJLaLnVvslipnGDgonXgezTT35uxKA+qULtr
lHpLGJQDAuWmv/CvybJQOtXj6DQiuvMPBAzU1hJFrQQq0iL7vlix/t5pleixFX17vr+/u8tkoLCk
xoEy2ZJd5HAbw0EjhCA/07+JBZzR4lpR4Xv1eEQk2rOF35PgC7SPwfJer7POHGOxZxvP4Ja6zyRU
9ynL8yd3hd70+lVReJGZID1lQrVrSwxmmMk1mwgZtFQoIeUeoInDWNZDkORjuhw8UXv5NqAHOScE
xR+p4HRtT7VSBhG7SXSaxppypVda/Z+2ng1M/HJVX1lzKD2R/W3tRcEwltIMqqprDg7sjgPgN0jI
BRR1WYi//g1JFJsQwSrWzMycP1B+Fl8F+cXBUneCHar7tIcp3v3m9l1b4eFUart2KNyNpZqFbpnU
MOtg2IhBO5mIC1lnReu0185FxQ1QNOGMUtIg4tyqLqp6neepqUanVWutPy11sr9kU/zl1afmysjm
K3pZUq2NhpHZ6CIoJ1w2vU7icymm6d/7pvaCWWxJji3K7QgfbtxL3pVR7hhDhAj5Uj7l8ey1/uD0
xVddz9e/NMVOnxZlzi9iMrJvsZ7NARC7Jnnq3LYu/V4FDD+OS310iOQSN483gQLVEwrBYMK3TQ5l
SozBXLXoNCRadqGEO58ZkicHL0XCL8SRpMreaZIKY+SoslO/zVrcRRstRgxgTo+TKPdbKEeDT5ls
HR/pmLkf55Fq1XsgFN1RnLLjjADwEbhzX6jc3HSTK3P2YGooJzcyASYhff85FYVgaFa+mK+POH73
yZEQl7iTbeVPUZximoyeae2FVgddLlTKwakIJ61MH+8frL0PKFvy/29q4wU0yPVu3U0K0lqlcSpm
bzgjTzqePWXog4ok7cDe3jZaKJyBM0EcA/zhtT/QPBFNwloU5HAEnfJIM3/p6fxHqQ32t/sr270y
spSOqC7P/g3GfHSSuNd0vtji1ctfq4E+qG+o7V+DQJp41m39s0zb0fQtEh/hDOcRzRPTFyro2I5K
EnVIU5zu/6a93ZaAV2pxBjTV7fBwI+qVwlFU5dQ5HhQumIfjB8F0Nr9C3+ER2u7w2tns0hE6EtND
tkm+vwV6LEUjFHWpFQrieU8k7XQ/zWFsQqZhvV89q/wPLpFqBypEFHGpJm0+bzpENBS0jD13q/Ih
KwfmybjwX1I5//r+Xu6dJAeWD3cSFPFN05OQPM+nDI8IaTz6WmT1dwAs3llz4v9yZsFgQo6gC0e8
tfG9mpetZWrPymmddef7MibPrdlOpzTVj8jL8v9p605BVwCmBxUE9lSu+UVktzhJ3iwe5yOf9e7U
5GbnR8p8tHN7p5BSMNQkNs690Y8nxVyp8nAHTXtpL243TX8AD4x8pejzc5xDmL7/pXZXRU0YCgag
YWebkSuqMyyTlGoc8lo9zU4mnoclA5B+38ztgSCRAU0ApAky101dRV1RK6yQNAqtxK7/KFoAxEFT
LfVznqxNdxA97RgjaoIIxWPEf23PxNzrM2M36zhctXINjN7zLqoVOcHo6NNBuC+Dz+tDgUQZ0xcA
Z0i99S1YpEFuAAaGyZ2aDOcn7LX4UjWT2vnMjRweE3C8D5qwBstfLdOb/chYpoNbffsB+QWSPAOH
5Ter7fpYMvJETybhKSdtnoo3c19qT1mFaP7973d7LKUVSbGV3PYbXrsx9kuXtUUM9iZGgEpJyz+R
FS2yMBGN8kXRqlQ/3be4+xGJS5E/lpiQbaEqWhrGMuV9TBmq9R6zNY3QghBmmNDjePWTzuJemJKL
f3GzhyWeas9s47Ct8+LUW1X/tolIm/TYjj7dX9Xu17KRrOfQ6MQRmyICIwZ0N0uGOOxml8HTWtd9
VmOv/A8LorMkfb0simx5TYMwvcpOkHqt09a7JFbzd1zG4zl1GAh9fz17X4kCMm1WGfvegC7ayFgN
Y45i+Jpp/GhrkfqpatKy9tWUEu7rbYH0l5RcXk3esOvPpLlpps69opyErQ6nBFDdQ7d0c2iD7Ht1
uwxlFZl08o2QA9jKQZql0SSL0ieyFFI+rLERP7SaYNyUNR+BZvZOBA8yoN7fBYrtABjVnmKtHvQk
hJLah303a1LNTpxfv3dS3kDW+QFMb2moZlw5ZpSKJJza3IH2b/e+zUyDR0PER953x1VIGCklZmrM
kil6/ZnG2UsmOvxpSLs/ftszVedsKJMTirIsLqCS7I/3l7azgRBBqGTRBISLsQXqAkDPNVtYCSAX
c/rAGJ34PbOcjQMHeJvdSG4SIy2g0kkg16bQaCpKLIzWS8Nai4xgaI0xsAENQ7jPlI96FqdhSvh8
8LrsbOWV0Y23iPNSxGPipKHd1jXggmr8mM95+8Yp1+mn28z9AR9yZyvRV4Z3wXNGO3o7u2OY9E7X
Y7x62XVGwJf0HhF3PBp5tFNhkap7cnQHqnQc+80JyWopO4EGd7iqqxJGntsFs9NGYY03CexM0R/H
qoovPezQJz44U7P1fArvn5odxwX5m9zDQXdVzje9PqXe/8bjxXm4WE1yKtZ6vLi9EtFxrLzvrzdF
do0v5n0GzrD5ikVH+w1+QBZGatk+NrOS+qvWrEHXuu7BKXX51ZtwRI7sotYJy5TOofz7Fy8ZpD69
rJOCwRmjuzxxTNpnBpHkl57X9INQZelhrIuUOK9EPeH+MncOK7YBB/EfBh9tvyriuY4WW2UeKrFi
h8Y61z6y8lpgCB5xvZmOREH3vuBLe/LGvliriKNysUzsQRjuAjeb6sCNzfaNPhjFQWK8c/mp7kgY
CtBGwjn92pQ7lb1aGF4W6mui/jWXNPlns8ieRWo6lV9QCfxBdlde7m/o7gJJEGkL4nRuSLQDd97K
kN4IhQV2kv9d8QBgRHvyxJAcLHDPFO5TahbRcSaNul6g2slkRHh8uymdTlGcpd90BTxDi/zygam9
vST2gXVNcRyclvRBLz5b3ZZF29FtDBn0UMGUFfU5VhmJkiyj+WGd8vpiQ1Y4CLv2zuZLo3L9L4w6
vWUoTAThXjhq82T3sRY0aVE/1cOQPrlj/1oRHG66xPPIfAoCPdT9a3tmgqRPHiVFCFHvXVlOvOlD
ciH8si8RHOWg9tyjOGJvX3meaKfLJ4Ns7trkqC+qLbwpDRfQxozTIBtjkKsVneBhW4lf44Iuaeu+
vteKUDMcIIAUcmbP9tbbuRornr6kYV91Qzi2DHVQPKd/2w/Wr9dfB0CYkhsoNZu3U6KVrAaXGKlp
CG3eesgQsg7S2RiCpla6/3DzULcHCAY05BaDqQ9ROzqiS8OiTeMPVlwVj2DJl4dlNI5a/7dPLvkj
sFJiMolhsjefbchceuKrk4UA0qqPQF/rt2Yvjkb73p5/ds2gqgeYzpR4i+vDgb7EGA2SQGUw8xYx
gOFsuwO09Fr9KZbUON3/UjIQv36FaBijpE4KQukZHe9ra522Vl7agMR2qqS8iLVwz4B7PlhDLnwn
GaeHzusLNPT66GKY81ED5/YigAijCI9KoCRZbqvxyTCVgzbDDMujyELMb1yemEVRfza9oUdVWHQg
J732+f6Sbx0ompQ6JS/wyShfbRvlbp45ZuV6XUgKNAZ53nUXxiQrAdPkXjsCnn4bZBCSIOyB798K
bM2Rl4yKN5YhpEjGxGZDjJx43FVe7eu2kx0gym8jCqz95oJIRQD89eZbejgyu83R14wM8TQBOzut
aDsEugNoqHSrT2VkGI8AVR7ub+ieXcDPcioAJDjmc13brVq4nL0OCsXISufdqBbZh8lmFlI8KZ+T
Uu8vVYZUvb5wlO8b3vmSIK8k9wWRLZo5G8OpylwcNrYI47adHrUxXx91ZxgApLmFejSdZXeVLoUV
iJTotW8l4HpjFvbQzUXYwZugWzFone90pXrOh+VDLibxpfLKJchH+wj7trdMOiX/m6TCQ7X5ruY8
6pTflTxsLJV4sByNi4jW+bFq1fLgCO2agpgBMQT/xRW5/pQMBMSLpp3cUdegEwZ3zFLa+IMpmurg
Gu7tJ+AiiMDAJMEZbD2PyLwiU+oizF24ktAIu0ujjDXsYF37NhqNfll0azhBCTma0y6zTdZx7fZ4
9CUhlkoZsdRWr7gbpy7Oo5nRBcwWGg2f3ENjtlvDNDm/S7QSsbZIjZIgMuYFJ8RpEKchFrV5UuZM
P/0fZ+e1HDeSpu1bmehzzMKbP3bmACgUq+iN/AmCkigkgITNhL36/ynN7G6TYojbezA9oSiSWUik
+cxrcrywltjR2+LHfWn0Dxb9iAwNZ6dv43me3WMNer5PGnipXRzA5PkxGNy/abO6+dc1gGOUBNES
1bFqo76HsopHSdy5gcaGFEfLOVmLlZvFrkXBOIVY5gNkhqYjvtTOl0lWfX1cpiycd7YeHZ2MHT/J
QBUas6IGqRzPQ1cdTK+qVVJ3uf2pQLZ72Gkt1ms0JfLybMxH44u3etGh8fNKxdZSFOFZzlOn9ljA
mNPtMtoJ1SihUvd0tuwiHDd3nVEqyJFqsIAMMYVHU7V5HaN0gijiHKGZEitUw65UIdwfJaqrQ6JL
rBsg301dz6K1LRGHvWGUsSzM7WIqhOGgslOW5tEASwPeYyLji9eW0uVZtobyYcotVBCLPA/OKlfj
96nCLvru2ob6BsiqOhUDtTwfSx24F10fFiKebX+ak8w1pmPVOb11Ha6+eVn55uxciGXLP5AN2HfT
VsyPTV3Iz0hWD49AabopNlRoRnRbnOoyaulppZnygGxlnuE/WgFJRTIE4ZzvzYH8QlnmesM1M3Rn
XM7FnalgICdVNvUHFx0qxKl14ctksqe63009StWxiSSCiLd6ML71RlOOsdBdZoPxm7dj3zlyiCOk
DbrEGE37Vjtgiw7blsk50XJ0gnRxgoYOAIaa2Bm4C7A/hXZQGKOkoz9YQmXX1lrpYjd0rv5UCmM5
YV+rIE/CZZJXPXnKk10SBcZFB0vgMAHv/GqOs6iSvl0c58oe8xLrrVwi3OmFVTPurKKtP+KgmbXJ
Gm3T+aBy3e3QJGiPk9P4bmyYGUTdbhub93LKEdZSfbboJNM9byKXPU5lACfcJypbEswQXOIh9sd8
+ehnfZWd1wz2DR6NUyf4QwA0IlcmGgB5s36dkXe6qJre/468FrdYFWVbl9Y1KoNphWpSlTrB2N6q
yDGCWJnRYMa5r8VeUeYO4jLzxh82Vc/vwozm89nLKnlmGpv9Tgc1lktG2/iKOclMIlOs1PYsYtRl
Sjcv1iToZJSjfW8Uap+LaRl2c11bxX41p6ZFctiu6gSJs3a924py81M5536N3FfrXw5yHsOYOpT5
mM9mQ38deO1xduyKa7Crqm9Tj0dnvNa1cSGcKf+K0sv64GmbmopbLquVSEr7l0oBAUhg8BbuNzMo
ouB2rVD/66jBTzs36DVUfrdb+mTLNqdsdkvVdmK/ligj8zZIuZMmn4DAjKOPVzRAmeiz2xmWe5fZ
i4MNiNKgBGMdzLM8TrbVod9nqF7oGLaK91iP2Dbtu8CX7Q8gQ0B7B4QuzLQjtr8ZrXI0m8SVInMT
vkTWnucIP1dxEWgxX+eVtU0xqJj5Mhgqw0ViuQViOBvDUH7yDBeAxWI1zcxWMoIjujrDFI+WqVQS
yCxT76bFddazdsjHKp6NzXvC7zO/QpHPFw7iztZ6m1eEQEk/KyOPw25ecsJVWVePEaSyIUZPeixv
NEYY4RC3fSCs+yqkFJBsflm870bLiOLALaYKhz9rAvmAshB6Rp0xA5BUi253IpeOE4erWIuzyJnG
j56XZ34cVHloH5bNIILjzg/Evl6LxdpvG+oa+xW9e/tyRcenfpo2K88enEE06r7NWvdhA56OsUPk
6vbaK227uNIhWpnfpZFZzQUCB5G4DsxF2p8QtLPDq3DqKmtHhc247zrRSQ6E3PUBdirUdR1/sZ3E
XauyOFOmXz1FMhgvvbma9aG3OG72QYeG7CEK2p6wvhhFj1RV325J45c+L7EwFM4W/qzPHJHN5d6r
OhQo6iwYn4RVmM7V7Nf1j6VovQ2Kja97DrVmtK/KepPvO2PR2bmfw3XedX4R3gejadUpvbR62K/u
2P7wx6DxAWCJ9b2hx0kmI8FgcSl0sfj7iO/j7LYxwn/OXa0uPzf9bArjRfZGcZCGi9z+GKLYg+SS
UheOW3j546qnttwNjbdtO1fKrotNrSr7XvVFI25ZgH2V+NqRRp/UJsvtOiASQ3S+CKCayFXa0Znf
VX4fl4PraHjLeRDcg2swzD7x1Vhn+1YXxrKbUIJFhExVw6r2kofprzqVg4g1i7HSdYKOxezExTD6
F5RLp/oQTVsQ7QuzXjk2jWWkipbhsOemYd4X+nvhbPln7XilSvKmD4O0HT3nvQzMebgsczssgPxh
4PQAxNsvd43rYxWDjPHowF8IbTFuC3JFkdqITkLBbXo1BV1tQDXAczvKEeMTS/TDcqQwb6S0zOmj
lRm5SEu5wcleaDd6zt5v6i3cD8qf5Qmc6g8p0qyIZCidA67Yz7W19p/MHIFPIxZAkaq9oYwJSa/G
xW7+TJdl1cUuePvyiaAR7VPuZ6raPYZ6/RnN6Fm/8w1zWBPV9YJTEclQazcHTQtKXmwVd56zjhFb
3mqdfRmOQQ9Ubxi6uAWPNcfBFnTml6gIyzY+6VU5qIsvXUSdEJp5wunVzHEeOkuXLPghUIDGbypI
TLviBNAmnlynEopeL6HBINGzTpm4GSe/XlMxZqu4speuvRgMKctdMfTy0ooqoz7UaHubiTXL/OtU
8g6ReQsrCbYeQFRSFr1NmUTqMYoBgHrrTox1tJxrl0Mu3ux83pJFLurTiqTJzdSsEYjpIViyZGyK
0YwzeEzHJc9nFxHeQnO4Tbb+OE4iGrET8XMnLhe93jST9gyST9POk5Uj9UM0D/gz4asjb1A958it
wUeJncVRUMXe6NrFbWFqUhvLreo6rnJdRDsoEqPXc4Zp200G197qvVZmW+20MTf2fs0kyXSFhpjc
Oc663qilGZzEopxWxK3wFxexcy2nhJqzb7MYtym/zqHKiO+qLvUik3bKKjDrVOWaxJMhAbFVoq0Z
syHCci/bxVsvu9BT7lG5wrEPslmK5eApS3dnuZFpvjvQknrFOmOoI/9d361+XxECjSqLAKn3QR67
pddEV73bSn3VlcId+W4d9NbYDrbVDePVDYz+E+Fq330M+q7NbrI6yjkDTeL4OY8Nrxq7i2m2N0rZ
9qL1wcr8+joHupHvgr4S+uhmocqHHf8xiqdB5LVH5btR025CUrJJfQMHxrgsQ6IzDofajfPBooGO
KIgq4jWqUfJbpjFsDxRmOmOH9r4z32Oh7L63+Gvb2QY2I48Xwx6GtGYfdHvbXMPH1t+6LMaRuw0O
vcrxKCCVLFTqRFk2XcxupN4FG2XO1A3mABZNk+N8UHpKDzedloYZL37wE62v8aIJOCBEXEpPcRIZ
qHZfLYTPSBJytUw7a8iKb94ShCv7pfS+2HPm9ckcRPmdIiaxd6Aw3IPhm6iRrTKi8UZ6IzSuI1Zm
Y3PmqkvWX2acOSUs1jiiQXGjnKhdzhrFZ00o3GpXgZn+gTcKHpYdvdL7wp2Xz3quy+teOpSJiwru
/GXVSZf4o89yj3rmPPYHYaocMkkLM9XORDbtfKtyRIoqmSvTqJus914lgiHW7gqiDZJ4c4NVBzxS
Q7pDlEBgsG/7BYZDDNMq0mekYP33bdP1RTSGYXdYajl/QiUwuirXCEOdcQLDTvRg8Rv+FK3qUFTB
XlWOcdO4zcgRLJzwOOJH+r3C0bW5C+fRvmFhOgOJQ248gHcIBCGerM6BPGTv3dqoVVyRTdxnVZab
O7cY2nc8lisuAtHkDFOE5s1irJGVNIalryJ/MW0CXrVlF367uB+VSRTLo2SrPpSr3zo75XiIdZC9
bR9xzGDHO9G4umdqwE7y2Ie9DOKl5v3swjYbbsq1H4K4Gssc1YR2YrZN7roLc7bNb42bV9yz6DF+
xZPL/m60OaKQq47Kq0X33GzhOJlFLCeOn5St4H4qZa+btIccHya19jyZFGQ8XrwWJRw/N9RbbOWF
dQwH+1RFmsMcwTNHqiRazMlOHFePQVo5k3XZFqxRZLe9rI5LJbc6oSibNYdodt0GrQGUs1PPLo1z
8gkj3/vt4H8TowHOZ5uGuiCf3mTFDdNxh2xOE6lrIrGxifNGedZecQPAsacJ8aTXdsFpcEII6azy
quyr3saSXGEsHS8Fr+/7cWsDVXLIc3OYPsI+pVOGvz44KrSINxHbuOhsxd8G9WZKtI+bxk+qbZVn
25jNS9wUtVPej5NlfsOU0R+TvA+qZl97C/t/IJUu2b8ImXEv+Na3Kohkvms9iyC/yvzGIqH3QFO0
1C2XRPvSlrsSR+0qtiDPzbFYmslNZAvOmOLRRJHVn2cA6kbjQsPplf84iXFYUq7tXHExy96Krcjs
3bO29OwqbZa+nNLRC9A/KVodJUYzZSsvmDLLQZR+W8bWMIxh4ru5GK6XTHbXNfpYOkYrJwqvMpLd
wyRr5yOgrGyM21m1CkeVyHkoBehmqj3FthPydDc4o42PqWkOhPV2SV0sWcZgvPddZYt49IVbnjc9
DcYY8rf7DldGtR5UV0YfIdo6l+WQW19MJRt5uRWoj3Gnbn2XzI107uwGv/TbsvG7x9I1ZLPfiGqf
lo3LOJF8xR8thBpOknULruaajlNMlKiLw2q3I/PpGEUbA2q2NeodbRHFKjxJFdiFS8TSbP6Xrlmm
/FyqBhtHfw7dKYFn59Esc706QNdpUSxTTL+5wnwlo+uxmdeAcg7llhvkW6sxhmqg7uy8zrb9bC7t
U10t65SE3hIRTS2ZR03IcsXXU0bC5caJPe9Jd6fvXARWgeBhUyAxJ0cmxA+XYu/1C47i1AO2XZ23
RnThamHfAH62HpouMkViTut4pKMpyJqCoLxrXG+d4s5Gxiz20Y1249CT6r2VucVX2xncJ73oiN50
1rVni0aDLCFlIxV3yX49tmDUn1fhNqlYNyGKmkXbyYzz3FqfOPvDFrPhcf7itKYhmfsxp+mrq/Cm
PmlLAqUS9bfWnfV85taR6nfMKY4ofu7b99nW2la8LJtTx0aL7vuZI4kFYuZ4eOzMshnjcvLHJQaW
0b4LwlZfehAG2rhhJdwMbSk/FkixPRXCyw5EssaMQm1dEnso/1jNW/9pniCKxF0fUSRonL6mXo4T
Kp3bQBs1AWNlnetCFsWZU9s5tbWBEneMueOCjFaUc8yV8zAXRx/38i6hLwSOptUmmYBZt/a1roMV
wx8xTgMP7loHJqPJse9x3C7lb0wPuNnRgitrp692+Tq3rPpIDAthgO6+UnAJTGKRfLkvCd4bbIVQ
J4rL2Te/e7S281h0pQxhLEn1tYYR5sfdMJCzLsMSXg/D0KIlW5fWg2OY1pdIitlKFj3Y37SM2ruS
Bb8lXm9P5+Gad0FiaCKQoz+iSExt0mvP8aiLwsQotbsXK3ktpq9mMMeVFS5+GnTZbBCgzfXK4dQV
n1DwkR/7yKo+qdKk9KDMNff2Ouvmr2oS7X1UttQvVeQre+d1nv85E4tk0ig2bTSWHfNr4VbO5QwM
bk5MYWCTtQVT/j2cW+LBkdyJc8D2zM++IzpKWvmUEzrNvbr0kW8zSNSr7RIX5k0kU7SBy7Kj1n9n
qdI92tVUfWo8RLlSoTz/iXBrZTcavf+gApQJd8Jcq4+UcMuvlvTWETZYOz1asFxtygobMZCPH72A
kDGC8sLJvP26WiC0Y62j5QMAzlonaLP4rFJ8hOw071qL6Cmryd06tUxndYaXLqp9nnvogyI3Y1m1
KzWRcDTErsqG04mNl+5NL60lp1bmhd8W0aunCWaYipswxPfF0RTLkwClontIrIFMVtX330zFqZuy
rLynlWP5AzDx9kPhKZvqQ+ERQWRGywEqZd8NSVBUxpxujoV7VBuUfOtqUGZIEYJuHXqC0WTslsjv
T1dh2B27aeYomEenuImMHC1LP9DzrppQjkwmt+ASmkmInixNEAWrs/GO9Vjj+0ua437QJcCda68i
MUy4sHXA9tA1CupayAXxVhQqj2ZRLPZt4wasoW3CcDIR8+zd0PZEi8oZRREeBqq9ZHet74pzhyKj
TLUo5XnnLNO0r01DR7FVm96SjP7UWUmILwadi8X1p9hWfvAI+GLgtazZaFOyaZDBsygxn0WlNTtJ
Tl8DIZ1KVBcSgzTjyinJ8neTExldHGqHuk2Uey5oh8qxiMqnsKUmrsr+YZ7MqtiNrbvoWNfRKG6o
3edftI1aNwyaSt/q2rOA0m2Nf1M3ncyPklv+vm3FBFtBEPynUNvbMVaw2BRs9oVwtbFad0iwD7DO
tBpLmfbrVD8MOiBVHZeAYD4j6hhA6vjRVYsCNnqiWs/XEPqoE0XwjbfYHn3uNU96QU/w7GxVXKu5
72KLauOD3cyGOESqLD8TD5EHGlkXICgeUZSB4VkrDiR60nd547Sfi9DN3o/rMvunKjLC8Jq+RJjM
JRlNsinlnQdN1U1Jnfc0xSIUs9t4IUCrz5baC5djS6XuMz5J7l1uBFWR9Nz2UZyz9+XOnC1rxE86
G69yZwlQv6L4YsVojlBha0LP+LyQXtyIzdPv+mmtbtuqI7hqwjZ8x7biJXVhVl20c0Z2D0MqtO/N
yDCKI164Dvhc3TWnvMKf+BljulA5/ZbVkkg1KO2SE7okEeVEFLd6ZJW7LJxA7OES3JUJfSLvzM0n
G5OnpnJbrki/veP0aG7bRi4ltwIEqt2QeVbqeH3jUMearCvCt4mtBKHKCy+Hjhrp5UDOhiYgkl4H
b16mO2+21i9jM+riPNKKYzAflX1QtS+CZD5ZnyRt5oVPRu9ZNzlHDVu4y3WVymCJ3iO0Y1GHLZrg
85r1gAznSIcssGwMHio1NCUuFD4MvaYeuiAuIvRq4rDqAnFWzPZo7c2QegC3W58DuGxknVHP8/Iq
doZgVKcwNjyTLeW73VL21rvRdeV7Lx/da+xoV5y1BpPKb5sv6xm4BJc+lNOUHWqgRoSyViTEp0GP
mTqAh81xxYnkt7WAFBH3W0BCBJfArPfhkEkz9ZvIu2n0yOYQS0kTx8/dhcImsaa5m3zR3QW0xX64
dj+VKBATCHGyU2eNw7wGmCC33PsqXV1+xciuz7EoKMdDjodjddk2I5mmzRVA6uIHyzmlN5S2hzxQ
xV3jnAhuXjO0b4BMfwVQREAVT7Qogl7a4C8AUpnZDz2S3rSjR5fQKxLmvjOVhbmk8N6VuVre/74L
/QpGkgFdDBzCk8wm2mPPm6ZKakQHsOHASLNZr51MLUmlODpzhatWZlWU00gqjrVU804YU7Qf6/It
ceVXxO34EmAjT4D1k/DaC3AKi13D7xc16O5suNhYIw9jpKvvxdYFOkVXnUhS5Khkx9MmuH/ge/X5
zkOA7xxFFSq0v5+UX7EyNFgBVOFjRkUQfu7zOdG21daix+sTfnVzSQrfvuudungDdPtrG5e2ELD5
8MQhQVf65cyvrqIvstWpmSMlR9dy5gDwvYu82cTZX30gkD+w/F3AOUTBL1eVoDnayzxq0khOUTyK
br6gy2G+0X9/BRBzYqWiTwAYB+vF09r+E/itrfXmhEvNA6mBM6AO5FO79cM7L/Nhom742g1Gvzz8
/tFem0UaHJ4FyPfkRXD6/E+DUo+ewU2FdbqJfk7acHEObtRmeyXa5g1E4at7BbjdiYgOcuMXEoKB
IdoGgr5JXZF/6EagvM40qYROXnOJEUd2sBFM3CN6qT60zjYkUtrtW4qiv65NFuWfvsOLtZnbRu7M
OuJ5F8SDCKdkcykMaf91gMPJix21ZoAGiKi8OIfMAEvklVpIyliUJZRZfqVOjOnsNrlfacYQDpTV
JD6DqXlLQvm1I5AJPin4YfyMEO3zNwopcuM8Kpu0ke54WQQ9GMpVDKAKUPPTBg3k36+gV8dDhscH
N428in3CevxpBRUd3HxDDqjQmnJNqdTPiWdU/n7yaMaNJ1ne34/3CieVV4gmzckbNeDoPb3iPw0I
QzM3V082aVbLThyrlZGS1vayy3X2y+thcfS9UrTnGrxt8G2e6Ro7lbH5se1OYZq3tXdej5X98fff
69WVhboZsp6IkfsvZfDGxnOKDJ3JFIPl6osxQik3kHqOfz/Kq7ONyTbobYAz5OTPH16MiyYDtEGV
bdQAishobyprpjNNlnc1EFW8cZa/cijh9MJBi8gTBeKXoHjh9703kRKkmKJGR3sc9Z62pkfVDMyX
mWnvbguGdvqrT3nyPUDdD70edJTtl1KlW19ZLlFrk6qmy54Cr6w+QIparztr2Y6rCyH3jcf89Wz6
OSKcatyQAAa+ZI2KGjGAYhVtGni6RIjXc9+5MqJ0Fm5BUoDxThrJ8l5XTdnOCoBQ1OBhfv9uf0FF
nb4Diqk+6FlwkS8h13qY3LJcDRa2GfhIWW3heeWemG4T9fZG5vY+NLswKXs5/lVJOUaGocGUo/PA
F3ixqmijOTorFdrkuG4fRt3nKUAUFXfrjDfU5L4lEf7LKj6NB2ELW3rOqV+iJm7QNV+3usX7xi4f
Q+F3cheQRn3d0FvtE3sb3nLV+GUdM+KJenyySAHP9VJkYakjmoCgvKGxTPjRBb66mQTglAIbngug
DcE1+IngjSPhl8v1NCgw+ABdJnC2L/24i3FqQsTg2nTswiaOog1uJJ1LcILyrRDltec7Xd+McsIr
/Cq6btguXZImLQJT9rFn1H19QDbMCmNnM/UZiUP1pWFyz36/Zn9ujGdoOp4RSWEg9GxUZINeLJ12
AkgCHKhLDShj95o0lppYhCO4LGcHkTT0aj9Q6yvTvsvDj+CRG7pNU5ZfCrBYtCQAdqUCPMeDEFYW
xtKm4fl/OE2gSp1iRNoQv5B/iT2dSfhZm4Zd2xwMimkpuOPuLIyo/YhtnW5+PyevrW7qqWDtCedO
1/DzMzqPel27ZPlpN/dr4q1S7BdDuBdo1lVoX5Vv8WJ/Lt6X74Db8ER4g9DA/z0fsPNrOqG17tJs
dik7m9l2S3CRLxcZBlY3wepvOh1W4XzWhh1cl2ZT3/r2NGRxPWzuXacAvf/1KUdpk+ObmypCuOa0
XP90R0+66yfVZF2KC26dRqrtDtRdRIowl7UPQDu8cX6/stMs5DcwqcAQCFbTi3iLaoXT5ObMlJdO
cRgH/dVb/TwNUczZ//7l/nLNE87BiyfNQtgNKsCLkTY3E25u0y0pCZZV7JuF84RS3lsCh7/eBaf1
gwoXr/QEb36R3eQzvi14f/Vp1XTmHoQP4tKOY5yHm0Ry0QOf0WeBcyRjeEud6tds8kQTAZzLSQI9
DNnP5+8OB/SoDWanTx06kaTPFZiMIBA7jZ7VlHaj6x91O4+pLYhzXB11N6If1ScypLdMd399q5gj
OgDaLc9iJ73U2K5m0kgTPAYCAWF2MJZ5+RHB2LmdtdePb6zYV8ciriSJp+CPwuPzp6bnGIJ/Zqyw
N3UsFwfRXavc4mVdq/T3S+i1oSBVRpiJW0CQX+qrNaPXtVvo9am5KnfHEpNHO6vfV1ZfvnE6/7pY
T7sQ6iVawghWvjyJaJU44FwjXuVSbSqmKgwkVKi8y9+YvV+oJKwZNOUtpg83MO6D57MHW6yf3bHE
SWpYPyjtvzNgP+y2qVSp5+M/vTmUn4IT9qA3+uqNLfnafPKIlD5OGjxcuM8HV63prGLjKWdDRvuB
Ds0RMFJxqIate2OoX6/Zn66AOJez/4klXjwnrAOrAx0zpEHp6b3sTP92JXJKzSDrwNWQI3m02qLh
jVrHq3syoG/2X+O+oAHYfi/MCotVEGScCXM/5ce6Dq293XRq3+BGuUPocDjWZRRxw+jhYXOH8LHB
s/qtk/2VySbRo0JETEgx5CWDZnNzBIerZsACZPQTEOnmeVBDze2H6C2q3CurlyXL8kW32efVvpjs
GnMEQX4+pCtN1R3VJn3RUt7+8pd340l94UQcZSDqLs9XDxqkFvdjP6R4djVn3bSKFOc6O14aa3nj
lvo1MIBcTEZD9gaDjCP2+VAtynl52Nvskl4OaSjx6MyV0zwtbKo4XFDIeWNbvjogFtAmz2BDOH5x
DYtwscCDBANdJuQcZ9jUO1l530ETwD7wKvnG7nhtbXB4oiqGfAyw5hd3I27MAg+YVqGRkDtJ0Xhm
jKyhmaxM6hs74rW14WHjCtOQ2wEN4OdTCVw6WGSEW8bAbN9ZMw5gu8gvIXX9fnW8Ng5RNXkDqi0+
WmLPx8EfrhNVlSPBq8MwjTJ9DRHkLd+01+btp0sm2yqAYPhikJGE1sizeUhnESEXS7NgnwfjtvMa
9vnvn+eVAwwrr5NnBaEFD/biIFGWp6dh6XCDc52T7S9Se1mhwLhMxXKF9ryfjMX0l6UhWfbwiqgv
niqwwUvnMqy2RDeVs0qtmsw9GubhAE3ltluV9caF98pMcg6Y4clKmfjppVyABauwmaNGpWGJ7cdc
YXFXQhtO5pCm2+9n8pWVwTSiDBSctAkgFD5fGepE+SZ+UqnEzOWWLlQQu9qb3ljnr+xgrjWLwISq
aeS99Pb0G0S/ls1lnctqTUvRikND7w2vBdp+lJL/D2EQhFDKwajKchi+ZKDamXIsuY46bQWM7xGL
2LhvCAPLWiz/Kjr8x7fl/+VP7e2/EhT1z//k39/abqUfLvSLf/7zpntqHvTw9KSvHrv/PP3qf//o
81/851XxbWhV+0O//Klnv8Tf//f4u0f9+OwfaaMLvd6NT8N6/6QoPP4cgG96+sn/7Yd/e/r5V96t
3dM//vjWjo0+/TUaDM0f//7o+P0ff4Tsqv/485//92fXjzW/tn8c2qe/HZV8bL6rl7/29Kj0P/4w
/L/bnDaoR9vIqYYozP/xt/np5yfB3znPTxsYcjWsx1P1s2kHLf7xh2//nb4BAgDoSnBYEfD98TfV
jj8/svjIRfuSiBM1cRKlP/7r6z17T//z3v7WjPVtWzRa/eOPn3r7/5NvkjMiRkytlzr6id/KvfJ8
6WOkhmLW2LhJERTqTpWRdUSW6R0o5CJFITM7UkvjEhg3+t0oapwBIimuy0za50UJns5C+A0/P/GQ
mxUEp0JchzNUdOAD1d1iBbd/mtx/f/s/f1vneWz6r2/LvLBN4WYjp376/E+56Bx2WdkajZOglKg+
ZGSgAZSfIXzXOa0PXM/FBpWSxdFG/IKOAKj/ewEyER+BoLSOcErw8kSKod6XgEYPDowrUNpStxR0
xlLEXgGbIaZu94RUir42QcZflz2MwG51K0HNudzuhG/D22o374FGOaQ4NwILAEUJt/XEsLPvKg/9
UwQQPeksW+4FUmQlLGGjugWpZyaFDDo7aejYfomqGm3738+Q9TzZPM0Q/7MJsXCNOLFpX1wKepYb
6Lgewl8LRA7GwaWo2ulyAgGqDmIGoya6InAgamK9XeQ2IGU1iBluSkCDJm8KYBL8QCrNVVgp0D77
ruhhxILM9gDlu85birg/xYSfr0B4mwhZ0Vw1A8oLL74xHVmFL4FnJYMDWlc3mTyarXfCUoXNEA+F
J85Nu8veA+n3NJlzlh/kmP9wcdB0EvyvrSEp5XAVwMqGApL3gRHPjrl+MHtHf8jqriuSMatmMHSZ
EvcTsKE78N8jnu/bCgaOgKZL6FBAVZudpfyylZCvQbNLdPJR8AtjT8+QBVgw4vu4+dWUUETFH8qc
mzAZV73KnVqW7m6btU4zoxt7VIvXaoE4Id4FzZx9Gh2rTGjA1/e6CLrH0eQxSm+Df7pF3XhollyA
S6tD47Owx+GwWqH6rggjYkD7aGePbT2su2kDmULV0LiFYtfdtPUqizjSVnH3+wV0Ot/+RKn9uYAI
xhyfNJPGBw/4fIsZMDGHzDSshLJBcTYEGXZbQcmUODLMimTJBzQ9ZqDfsdH4YdpYeYR7zujeUyOU
XmIYfuwrfAvdYbotgjKAQOOYFliTHOFGGTr9DdSriFYh2F4vhoFZXkVrR/m237IBsSyrW6/GrD10
ohnmeECo3IpNl2Bw+f/Mncly5Mi5dJ8IMszDFsg5k/NQZG1gZLEKMxCYA/H096Bl9l8VS7dpvfu1
6IVMLZKZQAz+uR/vxySajemyxD0gCqccbf4lbcD/soD9SElbvNW1Nj6XU6OGXVHAEW0w6l/V1J4S
YHSL/GGgoIGAUrx0kaXDsyDimjQFf9RCGsKeteVCxiA0hC0In8dLA7yBdmpL72nX7M3qrOHkuSKp
6Li0VJriWmlSR9Of01MzzzhYMjmUxUaVdntJq9W5OJIDus1M94Y4qtzUeFTSQ1vcmWOrkyFT6U5H
Pt8xGfG+uUvl9HiqnfSh8yUpDy/TznqTjMD/HHGTA4p8ddtSXkCllfemCvyv7jT/Ze1Yp/0BZ36u
3+7nUU1pKpK1xmDiPufhypaOqC2HweuWqgJiEZZLZxmGyIab6Bfz8r/mIZ8XAdRudA0mnRSjfbrd
4AX0cR/lZtSbglZcTcjXHEnr3Dnmufen8ohJvd1T0FHx4qUR3cACo/CYXmkBgMJA8KjMvf5VV9tf
LSCffi145GvtPbdW7nufTvOGtBvplwQ5obzQdWB70z4XPeHuzBtDla+cNWG5kYE7NKzRvUJPS8qn
pImHqElJ5rnWpO9HkH0b3FP6ScugREKpSS541mVFAYD1g+NBG7W981Xvx1/a3uffnd8cvXEt/+Ba
/PuLvIw2meqUDEOs2fnFrfNFEjMzl/oQF/iVY054UZ53wYteVtoQ5UV3Uwjxi9g5IZLCSdHuvXn0
iHdj0eafVaXf2KuwhXNaJGimZna96G17YmRgppt5ZocJ4xquEDHZcbtkqr8mV9xi114wpPM5fsM7
t0QGRNztDNON10Xo4tx0y/Jh6iST8S0RGew77SaP5xvldhp+VdfLHs3BZRShF0F3U/Fev86GofIo
y4W8GlXJRl+N8mzldnzvUFd7XdUZT66+YKPumNjjYD8THSAUp82Bf0Z2tvOIE0K262niOXQFK5WN
i+nFHPz0oYxz46XKQHeHmZlOU6QhK9zbRd9EXufIY6kW96IP2VPrVsObR/5mYyy9u4n/2je4Hafq
i3vrf9vTcZOwHIORWU8/n64nY27XhcF/sMJm8SOeM5tsFonuri6nbT9QDkK2iVQW2+i5zRXFWDpa
UZGodp+NY7MrK53cpZHv0jal6rWyiZWXuKOFWL6ae1rr7/LpqQMxx3a9DjF0CK2/P3V9Mi34S3W2
j6kqvrWt5Z81DN9WYhu7OnfdHU+TtcfITaFA6iZR17av7VTMp8Cf872JwsnzZlvRoGGLrYFHH8md
tmdUY7znSb4zCC89tYtyVmY04GiA9vcizbUtAHjntSBcijncTffkAqsDJpuvIB5/rlTrTBUrBgIg
Z2bMEr//gVqWxT4KKX+gUZi3jTD8qGnU/I2wWnDpqsLbGk0r2bI22CWnQEISdAnFohSTaR/dD51t
7at3/ZOmyKbNLxWg8bNGQeIAa/T7LyX8Kq51tzKitcfrFkLatNWWbowMD3CCb5SHrKuDcPBfXOxt
HPhPcpyDf6QY/fU7YJ9bKUCwa1aTwe+/Q5YRMoSCSgpKzD+czHYPUzAZO+z96osR91/la789ZDYP
locnh50iWC8uv/8o2S+5VuqA7vpElrdT5QXP/GGcv8lc7EFJad8z+gOLCJyhuO3Nuv/eeFbyzEyZ
4GAszT6cHEc7AyXPhpDoj/FeNOMhUEOShW1pT26oFiYH+CLUPof6UYfkQ4t8X7FmXpkuJ6LO6m0R
dktA10jRdG81uYYyNGgLOnlJIP2tbeVfjCKd3/WDvz5gZrJMZhlpkLT6LMlxiSP4Vbd6NHPq2dSS
+iPGlvVlTn2Fndi2t3PizfddU/pHlSf5EPazfdOslo8NlUX8z528u6qYbTub2q+Xh7bUsiR0F0N7
T+ash35CBg1/xGPV1X0flmIisLhUfvfW2sp/5tzg7CYtaYbQKAsO2w6R+5lJr7ElOWGHax58YyOq
RzkZqRurUuJjBnjzoQdV9prQPvpSIuOcLSaX7/Ngc6oWmIMuRWu6DTEUotikXxq4E2lxNNTA7Luq
PRgopv9amVP5IoAN4IdunrilTcZepH2zt42cn6THUK57M/v3I/2PZI3/U6z4TeD4W/Hj/0NZYy00
/79ljf3Prnqrl/8UNNZ/4d+ChuH8i30IPWqdaKJsrDaBfwsazr+YtXFshHMPHJtC3f8VNBz+JSYm
sP5w9BprSdj/EzRs71+olyssDUmRqROL1z8QND6LogYuDR/TDTg02Mioyb8vDYpsiADok0XxQvo3
CXtS5wlh1FgnNm5Lp7vC3yF/kBHqj//xEf0XceL30zPMQepSOQkBdmOeAnLp087n4Z3PiexnUU9R
fAx1TYf05g6xt02YmI3kONxgOI7+UPzsiXN8NWX+w/a0zh/xRCD2AUXjwPfplDDYveiFmzcRtNlG
53Raso2CY2r2TY/NfcCl/9Pm+GduqIKimXsQRkMaQrf/oW7L78HuyPWByRK7wOfFedKbsm0XLedw
qZyzbhXpi22N82lMVwzr33/mvy+J62duMRHBKAN23qZ05dNnLmYxq0nj7FNUsT09cmXzN8RJc+1q
sEw+cxYw+YUG9ecDxp/HGkxoab0RfGYf90yuh1HP2VwY35Nw66VTHMthQiJZwRP7Tma6uPZUr7//
/d/6WQ9fP1eGF/zN614PnvT3J7uvXW8xhVGQFY0799qVeZyfLIlfM9SS/itz4p9PM1r1ajvFlP0X
tOz3nzYtGWdqWANRUZbOua/6j9weh3FHICAkKowXflGoIuVcf+Ut/i8fMCsIby6WW/7QzyR1MQ6W
vxRQhAqJBXzKZbFNJlJfZZJ/VB3OxWJ9rv7+s11Xhf89UPz1HK1eYsNdi7zsP0CXUumEe0gpRgIx
9t0h9ZZBATO/+jF/foU2/kv80lAnWTo/S11EJcgeCFAMs8PyAHwuXW9Mo/pQUBu7L96NP6xEjPG5
SjOlwScF0+/zguBpBsQl02yiKbfzZ+wzHLcrQx/3hpGN/VYKFwzAUCKckKK1tCVEwWK+snhS29Ju
yHm1SrnOffFr/fkZ4E1cz6jYDFbF+dMCXfg6BwiklQiWjbWc9b/4RkNQzFdZlgb/eC1iw2FgtToK
/how/v4Uc4qzU5mUrIlids5Dq2d7J7HgKvX2LF7/6TO0bm4YIH1WBuZj7HD/qU27rEA570gTzRmQ
FCsHlBOiPiZfdUz9+WZShML5mh4kvlW8C7//nCE2JGI/Sf5uricgCRqR93l2AGq3MNsYoSY/dE1W
j1WsTV95s/5cb1FC+JEoNaztjDg//WyuYIPE7k9NqsnuNmaKXJByiU9i/jSLq1GYbD3/+HOlKg33
O6sClO3PL01rgBBidFZFqankrabK8pmV19/8/U/5Y9WhjsJnCWC0okOG/Zy7QedQ0L9sJ6w7Q7v1
7Ty+ilvfPhV0+ETS9sWDwcv7xZH+D//7WvIJUXSdAZnrT10/7/+YZzSdNmnWJMfILzGenWMr8Q9l
JUVY9KnyDxpiQ7KfCr+cVyMDD9RSuslHVlc11sBJUdJB57Z1gCRhfKk6/LEm8kWD0EYQpVfgz/OM
1RTAeCYNkgMepz3TrRzxy4WrExomF1qv9vLzIIE2xVUSRPQm18c+nxJeY1X8zEg0TpEjHRggvjVm
X73Xf7wEDIYRKS2TGRAODPvTBzfJTPk5N4wIWcP/1g1T9R1B1HC3Lrr4ncprTb/K1usNRh6PY6Ch
OmluF2V65PiE9c3x5vpgjt5EwXcymSfPi7FH293okSIvO7lshBIsyQWzFrntcjSIcASDkYd8ja7c
LKIuPpqOhymaCEGr3SL9Yd7NdYXoKzAix6HNTLwP9UTqQLik/3OqjFoe+tjN8x3FlOW8Eyb39tBc
CIZuTb0oT8kSjBl+Ad6tTucGF4pU8ktA0b2XnZHd6lZc7wg8M4vSZ1n+8JjvRvoMXwIsYJUmUOcs
/h8zbZLkOpUGlFAiwJiJTfJ4wg8zklqp/OI1d3N5Dd5BDtu/f40+fy+s6pzj6U/FNBLAkf10CJVl
IdNqgrOoXZfEiOvIAsi9adyvZtvrbsG78R979lpi5uN74LhPOofh6ad1MJdYQ4Mu9RnLZW76BmAN
CciQS9NHpp5NTai6Pg2n2qAWQ8/FsMkH6zaGmQnWKQap0A+ddXFl4ly7dSJqxvBBekvz9K4s0gtN
2FrI7RosxDzndsSeFt+rolLtxuLFS7dppYZIQZXZmzNtnF4cq243D9l3ZU6aFlYgHaJ+ztxtI6B1
ZVLob3O/HBrAHy86rMuO+UIxP2T2VAOL8RdGhnyaPdM5cwr7BX1zQ17jbl0Ssx1oQ/sQx564bZXp
T5csK/JI+I3b7fNBjxlv+ilrfzLG1on1wKO9zu6oPvK8WkVlVsw6dmLfu5tF51wVZRqZhaa7u5GW
VPSQQGvFXiuEu0/TRe6YK3ZNaIyG+mYl2ZFZiKXe+NKNyGZMB+EcukC/11Z0f9iz83Q7raymx9X4
EMZq7KNe0HcyDkt+h/8bCtrAb7FsjdbVXDQWXzvplWo2OaOEu1hfxH1re8WDaabVT7sfQXoEBPQ9
JAbIU1FC3dM+HpObMRCtte9KH9wYgMHgVycMkhxC05yXeEIMiRpD0aabEXqOBqu3oLx4crzVs7i9
MxwmCADPsgskI+dEEfbO7QJQapa0znz4+jVA1y4StpbvM3+kiEPDXNNtIb3Zw4EqvZ9pvHxHkVy4
SqKcvXQ8Ufep5oA+G0cmRk3GuLmcDWzZemsckJkVKY/42aln87bTDQQnZX4YOXyqPPP9OfSVBsam
Yfi4C7oyQBoEZHq1VG5+rirHuReBMUMoG+GAhFNuFRTaOt0vCh8a5EaNo+l+8kejuC5j8cNL3Ycs
730KsMx52U+AhqzQVqUqmZYaz2IuaPaIE9PciVzodyZczDAn2b/REgGGMVM/OnpXo9HJk6ifMhWK
whrvvVIM27II2n0c4PzfcH1DbWlymDQ8iMOGVasnOzTyCeYM/bY9/eInRiAD+SK4SnEEwNF7NJL8
MTVxk524tJTHotOtdIM+3+/NQNDPoZiffuvloFaInFOyYiQJ24hml4DZmvG2Upq+L+Wsb1C91RUC
qjxxzUag67LXaeVUNXn3AM0IWgBu6na0dqmunrvcec65OYZ8qgSVtfq4yBgcD/s4ilVghBR4iY2r
VcWubEfD2QKgdj7MPFBgB5vBYKZr1fIG2uUUhypNljV/n0WJM6ttVso2VIXsthMsvbtJGtqN2aUo
CIOIyEzQ4uKkTzUO2yPErgfRDmu/W5t9pMDsjnVTXmAhPAaMszd0JPOYOm9CqjesfWUOtKCYvnPa
+QhsNjepTe8doupLDkKH59m2j1KZRTRN1T2UlBttaeozVCHtWx6rG4hhc1Qk2auhPro6e/KT4AMy
iVy5B6dFT65YpKibHqetN/Qw4o0Wm127htzsV5LgU1Q65o2h9Vk0OGKX1+rJ8gaIEro8J668qpO4
ZDdtniCEWntnKX6Ni7MRvvkaOOJdT7Mn2DxO6LqNG1UjPAPE2Tc9gOkUFmL5wfnuXlrq0dcLHS4h
+odpaNDwhKijpq4AOvbJRfCMwSINp864hznmRxBe2ktTWaBXxRCak3Qj6DPJJnWNG8hkfENqklGa
JxeOn1AcSuCSmXDh8DaLdl1RTxSO1YwyC7een6A7JwkZZmPifgiZW9lhWmtRm1jNNeM7SA3UccKF
Eh53Ieug1YUGvCZ/TGZ3z1FHcUDA6i15T8ashDUiAD9YvEN+TXRv0aMAfhon4eynn6b2kdOb42+6
1qS2MDecj4KDhwjzSpMfQ+kML85g1Cd4I+JiN0pEDHl2hqDUbZZaQLRluil6QwMPZ8oHW+uGyKjq
J32ZzqT0um2Ht2PP+jxGptOGUqgjp4krBYsKHRa5jrqbTTkH9rZkbD0Z/UsNohd6XLzPZF2Hmj1u
BxuxaB05RY4jrU3SZZRvTX5/XXrlk4dRCn3Z0PliKu+xVUrbUDfxlA/GTnOSu5LzV4hKAebQme+K
3P+RuKCVWGOTC5yFYSu09EdvJtlmMlkR65qcndcBOKo1ukQDs0iuciF+wIE7Ae3w4TZYQC7K+pev
jRBkGuhRXA9T0LSxvvWXJv0YYlWfmVvBO7CD8sF2aPuFgcKXYsJfmISmtrqAdjyMBuiXpNipQt9z
at6LGUwyz8RPswrAeBiIGmO/ZFdZVfvHTiz3DEQOxjw9EGuhREPc173MX6Rs72Co42hIGVqawv9h
LJTxUfVDVGPqTPSsJd+6GSYCA8dxXMouhIuKJSB377t2utedJsWmL/euu0TMka+stsViJOynpuBy
QWIJfHZymxfpqdWci4JjYZKR2IzjdG3axXXhiccY230IEMo/FPP0C1tDA05xuUCnYt2o68tkjthW
krSBUqz/cvsAaz4TROucWTVQBnM+FwB7CaCbZmSW8wVo4r6tmjrklOEdIRzcWTVP/46WePqJ1y+8
Gl69ZOo3nrT3GgtOi80jLa4BYTLE08ndBnX9FAzVD2420Ac6unLDAp7XpkP441lU9hgm3nLd9stp
6AK1tcbglQXcof1FfY8nLFjQ6NjELTfnnKIlFyMz9SsbYlFo4h9pqDO/m5noREgX0MOLcgnTLIY8
NcVAfRUtwGmzxCDZ891ENxhZuH1KxYplQ6HA8HdfYNmPxErj60T1NtOMQsC1/tAzbWAolwY7f8RF
ZNfARm0IGlDjb2rO0dE8x49u3V7cMkeUWScSVSDgPhvniYHOTREX48FJbFC+FiwtbdG+TTBzr8pq
8cC2x9dNU8VbBkB78MVHvXyMveQQzwscU7G1W+Oc6emVlxIv8Dt2Y8a30RwDOmqLttkMsbWdyvYj
m9IfzLuPyfrZpq56hEheh4uyvePsdPDSK8DYmNLGXWeWxgYrro9txmUSku21uQT/25m3Plx2R39o
HTveybbfu5b2HHNroxw2Mkz7lpPGTgcAHtqF2KBofJjldOrhLihd23c6TAkCz8DYHI3y02U3ef4t
qvKTXsUfeW3vnMHZohxtQXtum8Z7mJ3qRvVOybSseAXjtWmt+anxM5ZudtieOa892fZuMLtiZ/nl
LfppuZPAlLZmZc1RS0cQGhi4EmPk68A2u2nqvL/O85kDuwujCXNUasXzIZA8BVltUa44Acacu4e2
xUuraWLno6eFzrQeeLTmWR98CM9Sv0DdvDcT79qukJsorD0bzZDjbCuGk7swnYXhR0tPmZw16C97
EMl8QKTq8bq5wXfCl/AVi6VbtwIHetNyuyz5Wfk1/Hk5XUMP/+EtjhZ5c55fGupIIk7T35gN38KV
r2/wiqUHh7QvHk627kqFnQkW2Vpi7SnjVvKY+MG7O4LSy7zjpLf3vqvBh9CigXKKSLr2r8zzJ66h
Flc3z/uuB3kH5w709AwHIBwtdZX5cHVNNgGO2NMr8vrbOPhUDXaegAbjP7qzYcLNMXfgddRegkk4
+ZX1CPuahKYGEc1u7zCk3nmJbK4ZKmP9a9R3bFCnbsCkmLojNW2Wdy/BwYM5jONtlYhbrcjKqI/h
N8KCOXJI2y85xqVAdgAcUxBEiOY3WTx5Ud+47Y5xyx2wrXdQdW64aOkNDDvOW3jbZOj37S/bKO+q
3mDxR0cKdVc897pZ4ekSH4013zFOtI/CX6wnSJxVaM6DA1swWaLR6OVpmtXNQMx7o5mUbTpJXhUh
g04v9NP2La/Gi1mKKzDe3qlVWkxLhO5u2K8yAGMsHFc8d+oss+l1qEsXROjCOsdxRLGEXrwAFOKm
Mlz8MmnzA0Mr3OAhGCIvzW7aIb6p++w0YyQMBVGdvWgGdp3F07aaPReR0Qmo7n5K71Rh5CH9Sd02
t9x4k3cQ44O8em5Vf/B8WpQpbh9DvfW2S6XVl9IhqIbusVkx/E2l/VRO69/qSZ9e6X67nBqvNXdV
xtcsG0PblnRZXllTu9OL+JjO5p7BkPY61fxgt4RJXHkr5WyO93UJqdGvd36/PCfT8NwEWR+B5T96
XrdnNdvoK4iwl9alGfo7QjOwnkR7sVS8DZwFntlSO2xeHHKKKr0fA++xyaWN8aS7bXXnZamDm2C0
DmOlG8fO52PSfAxv5UgwIemfbKU9GVmrn1u/uQNAek/L931FgWlYqOxVn9q9VfPeAXy7TICIo6Y3
T50TnJSShPjElaQihj3L3LFV79JBskY13s4eu/0s5RYdA1vOAGKTTp5r34FtGLkMuC9m50zbdgqO
WRXfGXadRJMnCxQTbM2i2lnV/FyVlb9JSmMrDS61svC5KRu/BgH42ISHEabk97cepl18KQaDNYjj
JEbvWwwBPndUqgA2bT7P7k6bAXZGhTMHT1wYh4eABo4yanWtqCgbESmrSp7HogzpZlfXYMSW4p4G
D7Zp2K5lf3CI+V61vVbcyaRpf/XNxOKndT1HxtbKrGuzhNgWGRns6lMs0Xxw+DrmB0qO86xNlTxo
OsT+wXKTYW9ITz5jlRY3IvP1ONKNDEJk5ozmLRywmM3amGL32Fgl1DcSRP6GV8pvN3pPFlSMxmMD
vtS4jM7gPbqClKaJqkxxynKjzPgx8Jc7vDH6Oxhve9P6b6x3IsqXd6tTN7MHfRnsdg5XfinZ69M8
L3fAEoZXyQfEE9ZDJI4blxtvOt05ZjXuPPQsreeykKdXUM8fpW2Equb3lrK8x+gdlmq8NZPgDiG4
jpZuHqMK1pVMS6SPpclBg2tFDHSuj9+dNC9u0lxsm9wrorzRo1jl/mZp7fe2A9temfF8BE5KwBrg
ub2S6pxI13h2I6djl+nm5EQLQ4L1WTY3Td2dp3H6VmQ93MVWHx87z3wF4ffseZRi6CUVEjATvfdc
0uc9NzTgMKZS5ywYOOl76be0AM8UGp0+HWidcMOyd57LtQsFAu2LWfHC8mzgsij4m2wNkLBXDhbI
vryFbNDUg49wYHDxTNrUon8Xtz1tDAeQs0fNau/h798Mqsk2qTTjM+P196bImz21F/IhFVo1XUY5
1m/cy5J3oh/+bSkKaPKZX94nwkTZzWSULYPmMEuY7xEoN0vin9LZVbdywvCmdQn1DaPLegbWL8Qi
n1/0OnEeeMHf+k7eZpzmb+qgA6PnB02xzWupPXERRnGNGew8LEOnjmyL+LjZWB9FxR2vVCq/9byR
skwFZFavSUKTFEis/JvN93Bu7BqapBeoZw1HU6g4tPXbnjaXp7LhRj+mBS7hdKieAoWA4GaV82Ak
CX+Ca6QqpH7pCCc52EjHnW+FCtIfZDLcH87kTM9j6WD4H+zn1tD9c5pV5Q3MPc7hjsyvsDdPHCWY
ooe0Hod5S742WMyz301jJIWzmpX7rZ4aDPF7+SP3+iu+FiZoc/fGZLvcdI64o5thfhMp6hNvzA4S
CQSMArA04xGoOq2o6FkdxqPflNUhm2JxaIQzPYHvjvOoC9wXE/vttuUQjdlQGTs7qAysBOa4LQJq
N+lPpt0C+cJuF/OAudKnMXZxJ3zoIPoX9eDSwgOXwipOSu8n6muZC2f4hkLP4SDT+f3LvMy/cqve
LRjptyVnxagcTXObpZa1KZulz/fL1LrNQ0IplbapTLe7GoRCsbKwsj5BhmZfwDpJ2jHIXxFJFgQV
V5fR2gt/NjOp7wnCoJ9pyxilw3i7WJykS8elmoTmic1ANqoM205Ou0kX/WERjkcV1uqwF2apHZtl
xf5UrjhliQ1VtoGPCkbKAqzvJ8mDpxfOFWU7F2Cg1cYlwPFaAq14rfscA63RzwsjN09/M9Oi2+E3
tn6uhA2GBFAt4ftm3VsQQKW/5H1sb5mjlyBiu974IValmftSm2+aeOSgwruT2BGY8pwHknIlyPWc
BTkuykW41o6SnAkByfeGhqIpaWveXYM3C48drLrKOSxdh1KhoVrzfs8O9OkhD97gsy0ulxOVBpy4
/UTEJyMFPn6c4gGUltLRdk8Gnn64wMM88fYOeIdDt1J19z3n/3N+sYjjWNdGASv4PTDrTF50NbjZ
EQdsn2x1xgrPPc2p61SCyrXtiCdaC6khEXrEJsEskiALQopB0ce+bWPLObJXuA1XIDfJHvTKdt9p
inJvWy78ycH7a5zQtUWfHzmeAjQPqro/jOAc/bty4pB3soPJs4Am98V8aIZq+Na4JQ9VXbj8F3KS
gD/DRTLlRwjxtPyUmhLzfbqMlpVi9pa2PM3gHKtrC3TkLXG1vNtZo24dsN66QdQ5KXRxuCs5enZX
LTo43kqP8CL7zc+B5ij7ZplcoDa5U9kOozJHTzZtMmty18kGXD2yfEV2IHV1bcvwsgpwk+mQ9r1J
BMUJzNPgb3NU1U2nmRuu23tDaXeLLVFk/fYdiPPeMud9MIt7SSvLS5MjPwfGD23OEQr7m64Qu6nr
SR0NguUmMNrDhMR8p5BbNz4VZGe+7VegOM/pNP70B11tC29Wrz2NwDa4+3DpfSpoFNodNy70BrpE
ufkMsEE3S47gsl7i053dCI+r5neSOl2CJ1pjbJT0ZMbBs1fhBIw0SrqPLPAPkzZ/N5LBvW7cCQ9w
IHfgfNsb/hX7Acm8eARM7zzrhsip/ZLv/gAcM08VnQactrdcodIRzKrpnaAtE2sqPJ+vGJly23dW
jV5XTEFQ7m19aNy7uSx9bwMhhtVAdu6y7+0JGHctFskr4raVdRk9vX5P7Bm3IB03k31q+xkmc1iu
49adMZv5fMj7jAu97RSdv6nTgXsBbk2uJ9wbxxF1pwz2TeMv9oXuMyIZLR0VQZR2Aj6XNbeud4bS
3Zew2s262vHA+P3Omiap09nda85NPE6eezCbTPO2tobFIK6VU1wZVFy551noVnPk683UwZhME2Cy
HPi9Pa/FNoZnhCksbo5k3jXtYBZ3nJhl8jhQRGNdCgnhaOdOGv9cWIX8UNebYNhYoqcAQNXxpbNJ
Ge8kIPx0lzq20Fld/IRYSlc01qUy1GI9FNbcGWeKkfryoGelmg9+RYtPS/XTukxMfj5W3yfXbbNb
u6eZ8apoGevAeR2BtIeWSHoF5rzSNWoKhAkpoYFcyR0wLc8GmA/UzI7Ijd1xwzK9Yjk5AB1/+PjZ
b3iGycl0kzVoWwujwvw8wprdWmSKiRZpaX+oNK6BZYm8cVvoojvgI5vXmc9zO/QYsmPRB5uOPNI2
4dx5rUiPHZnF/aJ75BtbKpcsDuDntrOWGxbv4Ywn+FxPdCpXaeDusSvQLDHMaDmWM+wrs1HbVKUN
vQodZVRtwNmotudj2sOn7tbh+yKZa0WOO1ofow96k5l5/BLXZm+sslr6UtFVN+/6GVMSt3w6qg5I
0Jwtp25YLnUHs6Z2SWAcnN5qz6VnIQQBfg+uK7nIg5n5PZeugBoC5dTxNm6KhSIfeHsVoN+6f1zH
KrsxYJOWXRHwmFt+/aPViPKOnXNJ4qJ4l4mx3Glwsu6mPpuz/ewXsKE1lRyVrj+MZo3nx9GzHfYM
FyGnpKDILPs4Wtqg32nJSKiSJaI90T2h7c2x/FkmWr6WpbUPZmdyq0GQs/lLFgVvvem+B3xpDynj
k+9FVs8bnf7BzUAVQlR6TmmEeqPxmQIL5DS7IG+pTiej2VvZqTZieetxU731eO4iKJbf7FqZsPfc
0XwvUREYnHmDuWHCsTwVDFqf08Jq7grDe7FmhJ3ZqPxtRXXhXRyPQm4pC7mtyI2xMjRlRN+PuPK7
zkOsH/ybIhjnGCmP70lfyEfRpVVMx45G2r3vFsE75EZ6QKa5uRhz3UNe1cfQQ6Hk9u1QS5Cuq12b
Pht6bJ09Mb53hVlusfodvSyWl4VCzw07xnAdDJ51wl4kmDB14g0odxZvjNZctkVXrxppbk3Njmmi
tS2dNs5WXov9DimcGg4tqFtj2xcVT1gxu8sbdRH5TK5TM7n259ktwAX/JbWX4WUufbYJS7+jycu6
op3EvRmp/1AcMGp10pkcB5uFkdn1zFGECrt6+rCdtr8DZtrfat14gu+BbkRrl3dAUEC1cjoLoQjA
sZ1GRaOs17RVfjgsPrSXZqmvezvRDx04SJRLzJWK1p+82Fc5Zn4Xo07CwqPS72ns+jstbfQ4HJhr
M4IVgnXVHzFyCYlOnJoDnjPzrFI0Q1CPJjJJZc7RLBwddX9ODF4V39+s8JIHS6+5DuCo3P8Pc+fW
27aSbetfxAbvRb6SlCxLlu04dhznhYidhPdLkcXrrz8f030OYnshPr2fNrDR2ECvXpLoYtWsOcf4
BgNJIJt1GpsXaUnuNCYnQBDJVK/71dblOdHG7lksuXUNB/MneXL+Fh24kgOAYU/ghcoiq9L0y7pq
5kvpUog6he+cjIxeVrzqzoUtJ3IW1Brbn2ZTTE9t35oQd0e5nE14p3d1MlF5dG25W9fau6aB4yG6
J3jAWQ/c3/Dx6ATMtfp8hyZEu1/cWn3qmIpRvmbNnvWPPMLX870sM+uxN5zt5hY71mXisBJJQWjE
XZyhAPDINcDvPPoH2MfxYcgFHTqSmXJPb468spdFna5PqOnoaif0HnVskZ80O+4jDPbAvJM+Lz4P
1mR8nWD2g2jPRs5mM6WP45o35ux/KUimRj9D8OHF4JAwoTdoC5DjpaFPgc/dDmx1ka3WRZwWw+3a
DiVlBlF6zCv9n9YU9z+qov4JEZQIFDkM38ccCJhsbAnfb0CBKvqBz2Gmx7B7DnVG4qE3Yc7iDlwe
F9HvvdIgGtNw9rbUDnNcj5cgOFe6pc7RNCcZWiIDPt0sT72Z5zuEJA9VVbw4CplJg43HWFob1rN+
1Tib725c0QvGJkx3XWKvRBhUqb1WbfWNppVRvdRkfdGnuyq4jZNPMqd3tMLr06yXdyOV8+hVmRs1
PdcJbWAciQHPPzazzmJ1Fq7MSaUtKYYwme39cUxO6DwUfwj2RH/yOYAreljluH5e9amJCjbR3cgi
DsupR0ql+7tksO8hFT0TKeTtHc9IIgaCO2ov40EZxYFWe36s/OVb2xtgJng2PzXA52FmTZmNQXV5
WL12MoI2m5AMVv26VDg8vfSorZX/GFdxRcNSLBn/CwM3rz1WfR55MReDYeIkC6RTa6eSUIuoGSft
fu5bdTSHaTklHM9Blw7FAQ94ShN+7m966dFQEiUQerdKT14h6pAIv+HaK1t66LSdFxiiF/QUuYRw
7Qprz0L55486FMmqvc90DbkSmyqw2MrZE3k67e3VzCHuVCJq6b2cE8OlF6yTXVBnBulfvfBPqu44
BbFW3+mxWK7WZZAPTswltqJT+VVztctl0Y7NMuhmNOZNc0UXO9RV9y0bnOp2GBz/5OZVdjThfh1k
p/UPsWcbp07q3lWTSPmD5rF+IhEiORlGPQaxlQ3olXP9BoWXFu/Yz5g6MCZj6JOQS6by6tAuiAh9
cve2zTDjBbWK3VLW/t40NbzTduGoW7KEtGsvY2yBx8+4b7XWu41RnO5Kg14YnqN5DcelbO7wjn/3
rL6+6onrafb9MjYH0TbuLrNJMlPzop59IIY4vvEKcrlje67Mkztz9TovtLnvEkguOdONBPruSKv3
qI20GreSkQlQM+5iaRQRmM/5gp6JcRRTSfpezC+oOwRY+URnc1+UfX9059nfPEOLd2yIdt2G3M23
hZ1mPvBW+5+7piBgIG+rOUpFTzivGrTmsMy4x4n7UbsFuRp5d4vaoU3gbcucrnuMCXRV9D48v4tG
fSQAmM6dfpo7zT4m9FTIdxqkeNg4d79Sb/EPqqMmw6Zo6w+t4/afJtvWHki7M89dLbrjqtbHXHrV
eeaK9cnKne5YxW5zp1ULUXFtAgDdFXLoaKOb5ENNDMciqx652evzcqa1X+4cLoZ6MNLGby5Lt2aX
d0n+pX+ddCPBywpoguuS+BE2Tlu/LFadDjvfXOOHVKriF3Qjn5mKxlngkaoYKqWzbHrChFnyGdyl
oG2y/N5sF8cOUMWZXpQ1ElSXa/Qn1ffFBRsaNVvprGjAuDdOSH4F6VNqFfQTVoScZHjRzx6aWy3l
tnBfTex+7oIyDqus5d1IGno5AhqjM74QFIP0csnd5OjVNbmAanCtA2kPS6C3Fe6xOW0YeZDt7TQB
llkDf6s9JD91QhCYiwpkWkCHjqZVG89WP8mj8lf2B8eamWJY61XrMwNMyrE+N5MWP5rr+pzOgAUc
h9l34bCPTVl2VRRivrZmvdgLonZaRoPbLdluftjedEncUxxI4sGIe33KWOR0E+fMJCyIFKImc7yd
nO2Ci03bVljAiFO6cVBMJTtEaOx6VNtk7GkSt2tGZ2mwyBlKzJjIzaSSWYArveE3uZpAguTZweiK
F9p42b6T9UXvOBPpjHV/LvOxC7uy0BlfYVFAkk22hYG6Je8cn5Cbrro0uTSE1uy9+CJB5ICY8qKS
hnrMNcJx4JQnfVTC7jrQjpK8QAghuOwSvyTn5JbnjY4IPd4JMAdJyPXUjPsVI86+SBeaxyt/JC0l
znhliqGdfH2t7seGu2fkVhP+tFqrz6ttrLeeTzQzw6VEW4/sq8xoBdNjKiiaXsxHbYZBQcXi83Zz
Bjy4T2pqdP47fdezSTNArvDflQMSFS4kyWF0LauLHH0adwnCkj3tP41It8m+mxgz7rFQMB8SNiKs
2flGKoajcfhvqw++14Eblvq61tl0MKy2pHDwCMise639ag0OA9W2scXXztHQCopuqc4qdvLTpJNq
ElD0xcy8uC8ngz5G2th/Si1amn0JPS8Y6ma9zGjAfqDEfmOH53KB+dh3YQMIIGsCDTiSzD/lyhBq
CIhq/iOnX71umcOpcl1SpdjkaMZQIrBnbbdOJeLLZfLUd4b1gkGw6kmLUT634MMUx6RYyblG4Mpu
ON/6TCSpxnKyJoJVWYMZtaVKtZ+VwnwYFQAwpn/rh/8rY999U/F/bxFEr1x9/3/ev4ufzUYD6t/+
q/432v7Q6/7F9ge86eXnK9cf//y/XX+m/y/U7+j3YHfi3QBq/X9df4b/LyCtNsZjx9QF/wir4j8Y
I9v4l6CL5SHRptxymJj/P9efZf8LiTCkkY02gbEd98p/4fp7Kwbe/GaeA6oOOTCXNnTrr1fmRDOy
1lxer5iEKeZj7nrj6zIFNEpBxPB1uLbFNH5qE0u7UESm0nxvnMMfDwv53pI09Z90om31/yFI/v0d
BAQ7NApEMLxzhs9uNllVJ7cMWBLJmlWX18LQuhPwoI/cCm+0+b8/iufKrwXfxNm+uRn+eBEpgXtn
JJcHyW9DH7yoEYvWEgPiB2+8/UZkbRJK6GHlRGEEBx84x6b3/uODChV7k6fzmxrS8ggdbuYDOQeA
YXC8udeTqEjodGKZW4Gs6V2EOhJW7VIy3XnhCMvP3TI59zE62iWy3K6VoQfH5r5YjBmV7FgjKpbI
K9Ygaci8h9AzolZyxVgUO12TnCHLZGV4sgu3feJMc1BTizrbzaVh9btEqumHwBa3w5SXoJLIN0hD
6gnG++YyO8tu9QZEQ0bitqeuVva67zToFiHVuUh3nb629hHISv8RaP/dXwc4FdhuRxj8p45R/fVD
my2zjIWmJyHc5heX82sfj1px/Ptqe0vrNnkPeRs9+G4ATPV3+ncph8nMNKIRBZ3gg0aT9bTEjOQX
Vs+DP1rdztCY3G+SmPzgJ4ZxM3lVEmYdcvXCUENUWSAllMeQm1kDddXfv98bqxBfz9Dpf/L+m0In
POPNG9mZhSLem6+3clJGbe8WetBq+riXstN3aZlr93//QPPtWuUT4V1tqQ14eTj733oPqtnJrJhc
QLMZswejIn8qRAxcHRIcqS8kzbeIsrmkPQozbYmo9sbhmb6Am+2MPHNGik5QUyaRXdV+LCoXnUmH
IBy4VLt89+LVTC9asyAdHPk5gkO9baX33z8z5mS6EIjnNyDbm9d6WOtcIVZj4ejVw9rRFctsFJSc
umc6Ij/+/rzeblc8Lt8WKMDZgC2IP9sq/uPV1tAelKsFLYtwQPSI9ko9VpekWWux9QH58DeK8s+t
cfssjOE2qDvUhxwHrz8rRRGuuQSjIbnKdKICytbP9iMv+M4pDG05SI+4rSD2jT4PqOsTVC+dfwuW
yRMhqkyD6PEy0Rldu1ruXRpYFh96fxYI01AchU4hLTPQFdOfSLdJL450Up2vifP0BrTMGdJmGAjM
uqdsHG+5dXTUsRbygR0df6WFAKX0hUJmlFrQJLV5S5JZ7N/wXzLjWBfneXY8KDO20tojigBqZRo1
bFRkQYOhSbJUv4bXtaSHEcDKf0oV6ox/JvS9Lbq2FwnHNhY4aH/UXW//ToXnSyx2VMJ22hD5Z5ib
L8kzZ/oAHteOBxTl3VdSsCne117RVx8NOt2McPybzl9yLuA9uDKkAt1z1/jx176q3VtX5u6tcEe7
Dgj2LEySQOjxdvBKVSClV3z/+1oztpX7dgGwAvAFwVvHHr8txj8Wmyo7ghIcrrck6ubV3lnqEQ5E
3ESJj95cr1NBF5QAqgtw4CrqbWPTFWvInF0Zh+tY5wyNk9E9MiIdHiy3tSKuS0xrK1Ugd/z7l327
fW8PnOrWZ0DK/gXE5vV3jb2OfWbbWHNmM5EB7DB0epHv/v4p28n5+omYOnXChpYCzum9BfW12ewm
sdwkPcC/wpr+wZUhGcPTq21gUgNMD1orIa239tzu9u+f/a5c2g4Pw6FeY5/hlXwLE+67ZRxT5Ouh
qtIFSoFFL5wgj2vbSZMHkGMkxA8cDxy/mB1CzdLmLIJTOXzwPd6fEXwDD3Kt5Qp3S3p7/aRR2zva
AEAx0NJ12Kd9Lq/gf7SBvdQFhL3acD9AKf3TB2IWdGzSYUjnegvvmdd6HC0CzENzy0uvl8Y9KFd2
QTMzm5iVqD44k94vJXDt7HpAMuCIvUsNUSybFEYg3LpSouU0xjrsKef+6wXLp1AGOo4LFZOC4/Vj
LGcfD9HEr0o73z70E6YuVA/ig/L2H38L9ltUFRQGRCO9/pTJqwmk9/ktAMuIwtAKVNA6H/X3pflP
nyJM2MmUNFye3/pwq5gtmgjUJCyktkY2UMCdo8if+x98ikekKwW0Y9OIeP1bnKTCxr3FVDNOKsfA
UVZ5mNQw3/39Y96/4xavmeDIQ21hOb+39j92Pd2cM8dF8xQiHWCCjNts3/KPXhSwwhBUwNcn4R7R
cVFbH/zA37/g9faC711YnO1UYbS235Rf7TxZsovZxBaCNHc6KrF70uOHfZku9a5ZffxyhVrDVQ31
frBfiM++pwiKwzjOmg9eum2/fPNVLLy3bN9cG8U7xKwDbylLkYtvDxtFvQRMulh2e/DtZf6A4/B7
qb/+LC4r3ER51gYFlPumBsSJ3s00aWIaX6v/hbfdp9mdowAIuTnYNPVpt4h9Nun6EUF9hlC4zOOr
ympii3vCkH5p1STim4p/y91sD5BjdQALGp0c8JLR0A0rm+KaqSr0rT6vA3tcRvgbRsHMvSdY9N9a
P7UpVniOZc6cu9c7gvg8JhMfvPbvnyumJcc2YUpsl7S3JJKZgfa0xCbZozR+SUizjFBL1HBYLbf6
4K18v29SPlgua5PwCbbNNzcabgslokwVB1rV6j/xVqkr+rho30z/VyNrdfH39+b9L3O28Bd6t1Qp
rJ3tv//jvfGdqrLWiY9bCM4KcmiQNR2l3Ai03tDFB4/xDTxNcBbyo7ivcwaj/fF+H5Z/fFqFhgY5
RM4IwNxUxrqojwoZ4HElbH2P6UjfT6jgUQqThTv0fncJ00aPCgPuy99/9vvtwiXNiqvj7+wCKEqv
f7Y1eihktqh0AZP20UymHrNWhz5IdhJF4WDF62VZ6s7OQGP2QYn+/pFv+/oWt8Ol9f2dFW0bU8mB
R65aIrFR52DuzToZphrKpL//zLdbvG0ZjIC4dtCvha357pYTEzrRa3Rbq3x4AVinRbEwkw+W0O+j
/M+dgIuGwy3Q3i6hDsOnN2soL5CBV42OG3+tRlrEEH4vFgRvWjAuM+HUrlU41mEsFz271IBEUfEg
cFoiNGuGEyW552ehrVK3Dxk/MaxoO8xBDCgY4aRkDotPbAbOEBGy5tD0rjWmQTD30f1069TcJriC
2z2OKqQ0f396b/9Q/C6uuMLmjggpkSPy9SIBVNoachhlmAskBsmaI/OcU+2K7nLzwTN8/4dCi76h
rHj5gWL8RgX/8WLkts28Z9XaELumOswauoZmNMoPftC7Cw7lr73xvCGG2dsd4c1faknp4QwlBkcy
EuQTzOM8D2g7aWASXGe6GZH2eaHuj8Nn1dcN+/mosRWkZdqj+FEDQx2AX7R8XIxkAfABrcOzlyna
/PZUORGGHrQx7RAjTJ8sq4b4VycqDYc1jz+qL98V1vwWGg80DWiSQ2l5G/wKJlatEqpqqMr83vCr
7ns/ISe1l0wc7d7m6J0d825mdHQfp1hbXbO1PoCKvP+r8YJxzCKa5vbCxfH1AhmqUozMljAWxSOi
/5jkLiNbP4ru/IdPoQzcAFG8ynzQm5oTCwkOLQTqCLW4s2DNcFCxjvru74v9N8Th9VsM6hGOm9Ah
fbFbvFntqWqybKhLFVZijjs0mUAUcDsV3WfUgfMT0LXxpiO8664V2Xxd58X80M6uNV10rd8WAYWZ
R8C1RiG06T6nQz96bXsxkvbzS45rd47XuHQZz656su9yKCJxN04Yzkozw0kJ85xZFpfzB/rXI573
Nm6xCKFwYXgr43OGGPyxKWscWFOM2Jqo6Hk+r0Vne2GGMBs//TSWTwgcZ3WJIG5mwljL8Rkj8PqC
zyXbOAu2ixZg9OuHMinqiKkbJpO/P8V3JxyRFpBcYG+SX7jh994siWIdufgYc4eguZ8epaj8X0Mm
oILK2LsfMquIOrNv5p2f+elzXNFAqTkiJOCRdfgoa+Mt84ZIt62GEBzt2/2TYu31+kwNXLh57cyh
Zd4VcQBHLRiTkFp8+ehnb8Xe68VDJ40GucN7wDXzLTe3XWBeJVpJZ89vnOEKMP7KLBqwFX+XjsSz
cEpHNAf46utl15qDC3NjqIR5qw+Jef/B32Bbqa++DPuoSVwDRSk/2n1bZcx9GscLwrjQnIAkhzFT
8pr1Mvk+Qe3Z8KtHiQfqAkl7G2V6ZuLrTw06XjZdEY4gPfvC/MO2OJ+14YOz//364LtZW4uOOsgU
pv/mHl4Z8GxRMjZhgh572BtIWnC5e8Mvpy2a8jKTfmnCZ0Ddul+Xheh3b/QU0lzmxqd28vHt/f1h
/bvCe/W0sJ1zykG5onVscjy8XiRDNRgqSeDaoGDpmeDg0qF56Jd4IuZycpBJWzbyBFzAXWBzWDzl
qlaokwuhPVXZoj+ooTHRNLr55woP52726/IBp8NaRr42TI+G3s/39Knie3IVqyKyusU4m2WKCZ2K
mh802yjJkHZpyW3Tk/8cTJXmNhwpVu4dHRQDZ5PGP7pLQ/tVWR3w2dF0BuikXhx/UUtDWrDZ1uKy
N5T/QvWM1LtixwIi7q22FyRVY0Fn9FMBgoB6iamHX+XPG/v1CODLWILFBJEdCLpgPzNTTp9XsoLj
na0nqxlM0mlwULOrfGWOnqz7WqT1N+mw29CXNlKsOnpJtxv3hhj3hlycFwnmlg0MScUQAbrq3H2N
xIpJQOOXdqQIQNTD3qnUdDWPepldetXifHPSCXaC46b1F5sJBvtU4pLF4ydlIYPRnCYoeaOK2wtz
TL38kEtfr4N5RIUUVib9gih2hP/Q1zVy1izP27vBaroHBJggU1bmc+QskN+AdDse8Lszcf9icYi0
ERCC4meL1/Obh8n+qiG4YQoTffBS5vlr/aLPbr0zUaQslyC+M4TaQ+P2UZfL7uRbtU/GetNoP6XS
JDEPWY2VCGCwGVhjopmXvWMy/SiAZ6Or60sv2ysSA7SAckE84wKePyGW9T85YgAJ5S3s/HSIEdsp
g/UTNCQJJqGluvJ75SAPDsBcrue6QB52MQ66uqahVH/FQ5U/yrYpsH4sHREV7cDMbo981+S+72qg
AWqLtvKJbB5USMKKqzPJe/4czbPpDjSwYzy3y1BV134le2+31hbVg47dtrseBqtaSP8qUdJoOIdq
hKywl4PckxItUNzzU3V39Y2d2RA2FzWWz8lS9YMghd7R6IY3Jv7Bpi42SJA7uG4Y2zTfb4S1CEZ0
Vl2Ji9GrXRe7C3bfwJFdocKF6UAkixxDniKn2wiErmAAFWVhjcQhgOrekpe3hwcpA4iK0oH86IBL
9CWbisiGKXzSGt+WSAQRtOznKlb3LRpDJjZVnn5tulaJcFrX8VsVlx2gGTHLdD+4Ij5PsYUnFxlj
+jCaKu2+DKO+aKFjtVO+8wsb7JCsigSUUurVww6/JuLd2uH+DW/foNsBOcTvTvS624cMR5QeovbH
WlmtZvupFCnXd2q05ec8euJUtL1ZXiAyGe/RA3d9SKoHHh5XVPWTGo0Us8cs+qsE/wblwVhpl0bm
iKcySYevc+vBxNhqMJ1JBg72wDWUgzJz9Yv7QV9c+1QsrjKDViHpw0TkpxdlQS0Kzp69NwDjjHNK
IZ7qI2Me5qfGSRfQGe243GazrSO1FN1gH9u2NPWjCbtfnXTsb8xcc+A3xBVY8FbGor7LTC9uLqdW
m92IN9i3Tqj7RRNyBQYqEXfcvyPZK/9CaQDMggoCA+J5dy4xbklr7CLGCM15KWcmJPOU+wu37wEt
Y5Yj8yb9zhB7fJbTEnrekv6YE7kiM/dihOyuFEe39rUr06JhGC5a3D5zt0JUFaMruC0TvDcREx/K
5MKrzJckBckZWrCcELR0VCYBfq30PJXkiywFHqKQbSLHmUAmCD7XpM7j/eCJtL3UU3CI0K/Gqj3o
epU9KGXaKWFrFSMeEVuFFbKFT0Vg+Ur+xrETHb+gpoMsgWAGzaaCkYnNrsOlFpsYbcFiDj1OGmTk
IYpYC0JEhVjtMMtClztpOfWdWOXys0QYVO6FUtZXWy2pDNGCc3hMfebnYT+bKKaxQCFparoVITsE
Ap2dUdQDOudsBKfUF/Z6W3td+jyI0puuHJ9D76BggMHNUxMznszn6gp9BYVglA86CledYxd9X7b+
Wok7+ozSnIusmTiJH8wuEypjWaNE8y7GfJCIYnMH4r9xphMFxjseT6LDxYp9CsNDRsZz8qy14rly
tAv4Z+kuj+eo4nWHfjDvWhuGWTHc15m4nVV9742sGeaT2FpuMtk+lXZxya1xNxXFTz3L96ZuXzpI
UT3GzKSjXMcuIBN8zZFnIGtmLePKHgJ39i82WhWC1ceew91u+9NCEMTnhlCpCbSN45bPucDO0TXn
1XhqBmAFFQDBF0OpoDLEpc2/AXbLHn3QLqvwY5Sz2IvMK4A7dwZPFX/dakEiSBU/I0jq2PqW4BjF
lETnuo31mwHxegUVIR3uYlxvIFocfz4wazjRSeWfxZwkdMdIgrLXq9skFnOkS4IURH8/kECMiDEy
oDef46lk2wVVw/Dukz2Xl0qzV35h9RmF5SP1xj1ebvqLKp2+6SgrD/oiLppl/eamzk72/jkxnRN/
/zvLrB4chJ5OBtaiUOad1yafNrSCU4BwIvOn6oBfuT4Jz1lyYpXB1pl+FTI5Cqr3uMLdWSXqwWiT
s52a2I7nab2w1vSyny2P6eT0GbzCxTRqCJkBiXS69RD3+Xejq0OpQMGXZASCKdvHDHmgYdR7YVhf
Z828NXA05SnTGb3RP5uZinw/rkPcV/SvtUjwM/FJruaFatLPFraxlMQWpGiouqp03UmtTPgat27l
fB2N6VGTOEcAumn5S67KH33MgGvu67OZz1dJXux8Yl08v7oBpDOEpWZc5olhffMy/vDzAkdQm2bc
kmD64uU0rVzRIORNpv6jYQHtZLn+yKxvSN0vJme5mRLnseR9CojfiVZXPySDI+8meIIjDS23wZ1s
TpBYEFAiA1+gedASuHAkMlIrwX7Xqu7J1Ppmy2+8LbPu0DisijzRQ30dnnnxb/CjlZhVcSoPgi1O
NvPd0MHKjS31UgwFYPxMy5mlGlVHkTQLVN1NfZ5Uq191CK33HMzeY8rSsS/1yTkjozh4S3+A5Wcd
vLa7KuBNVsK7ko7dBKpBLVxa2rWbF9jCNzdsk82HmDrmIu2LH1x703Ctup+5Wd0jdwTDAjSl779j
odTaoG/xoVxOWKFiJh02vvq6aWLU8878xa0t7ZuJOuRHZZZQNUxDLNAoqEESBO856oCSgKdPvtcS
AeNwVaSGpMDyI9UvEgZZKv1LYpyBDOv6AgkHCD/KcrdD0084MX4LpI5q/Zqv+JjDJV2yOsL17Pdh
l47FtfCka+wWSfOstLazBWBUw9cDDP3Tn7CzRFbeTCMxk41+ofLEZmDRakZk90Z2E/uETOAEBVuF
XFRgGBy8TYLksxs8Y9Y0n7HjSRsDXL8SQlWNGE+QwnSUm61BBMdC8p0WTqYlR24WlQSRhttlp68d
8m7avhN7pIebLuBXG98r3a4/STOd72x3GvN9kaQ0/lWNvjgkDQGLho4xzoskBpofKU75b0glY9au
1chPYuTlimRZgMXpvGJi+9pM91NrwX0c6QsdVQ2qh9Wz1mXULjllY5GqDo23WKHeNLAKZNiXaNRB
Lkk41TOHC24XIJecg+kGMOh3a5FhViDJkmykQboj0p9pcLLQsGfKEGc2upe2t2f+kcpz73xHQtxA
6QBhsOM4mQNk9yDUxIiIeZ9CVreDCtT+ryW2rYpXrRudIJHlaCPjgeoWWZOF/14TE9XtRAotnCaa
XuNJihU52GKM1p1Vova4lmywQDeo0cSOsVRygmSTGZGlT8AeR21wfuW15M/XyCF5tEe0rYEjyvTZ
8DUDkE2hui+aIvcLd3qyqROGhfFjPEh+9trrpFyYfX4WXsXR7uZqc0EkYsUGnycrMGbYBzJshQSn
R9xafwsMj3jpbDbWhzJHEBWhu4i/CNnXz46WmSYOvdr4Tr6Zz/876O2NTVv8XCyWUV1W41pRloEs
csJMboO9tMYxCFcRHfyxkXhJIm9IfGIweokugQauDkhGKO9AywMvIIxRCFWY506aLJtHUbTjNQlH
/PhFUzxl5pDa1k2ecDiRhe0BNMLygEhuZTTlNDXV+VDE5jc2b9MPY2PlZPeGkfLNdrAmQkvz4jqQ
cZtc5sTAfk3m2kIenGdiDL3KRUo3m9bwrNtJc6t3ucWLTWBtAJ2g+jIVwPMgum/TXbQ2DgqMmLcR
oEXtfc19hDrBunggXcu6nS57skW3CkmvThkGdB2bAeKsyMnj7BM4+sGP6Igxt83cIb+J3Qny2pov
aOchxozXnVXB6py6enrmnpGhZ7FWpfbtWDRnQ8hUBjjG0ueW/8FXF6BpxRnsmTKSjNppxVeNRw3R
a00geNrq1ojL+vvqY38MxkEzvzdu3JyRIQ0Ed40a/TSNwvtFo3D+lBnVys1AVIZ3UfV2XnJf8uiM
UXa2AyFOZrpxHriK7dU6GEAXbb209lpDbid5bSM+oXYlPOaQtMgXby277doIQ/fwQnNGVxF8Jf8z
duH6ln/t+FQaDVf5AjnS55SscS7aXCSLjXukfhmyjuHI5P2TwsGS7GAvsDflNA24BGFnhbXGNRTC
96TSQ4eBsdwn+pK0u66BMBS4McAYcisz2h6k1y14MjNbmzH7r0CuyMjOHo0kLR9jrBXsGkDd2fLa
omOO5VY3nVaCy1SsFyyBMMolbhVgyLCM1m4JLFVNV1mnpcVuXAgBCUfFlT20kpn3BQN4fOklXGq4
SrTwaxjS6z8mgWE0GgGWPTat3YBJ8kuhY/QY0uMK+QGYgjYpLyJsna+TaPMMv8ys3ItKOKe8r+if
dCORTxM63pPOLZX5huOdS30AcchVdnjJ5hFwYY2spSQ4jcqx1zWHXLIBGyZLPucF76xGYzPv8vkF
/A97P4r6mMq2mIcvVLQaqcUkCQIPw2/PqYL7A6ZXndzjBO8fmh7fB5LNarJ3dCxYEzJXHNw+pM0y
Utoi1D51XUI1JmP2L1lzxQybATJI0E3F0geN46TGhdN4+gZx4IycewHkNXdxpEfT6ie3kAQ3OjHM
dqZQqligrI0Od5HebyBqr7amTsgeLKCNFZeRqE1HcdbtXEt2hiHFk6wBoQcooYnzYj8z92Pb6U+D
260/zWVsn+MktvvLdZbirCY3FYE1JfGnJc2wUpdLpz5rVBIyLPuMJYbdqS2j3BaJhJCYbx0uIhF/
GuVgsBhSmS3R1NN9gl/mDM/YpLMcx3KzwC2YpZ+RKARcgnpiUBdWOXakEvUrqQKeOwD7pY3akpKn
ucRENnGdf6IdYOvHhaOr41VOVvijAk9KgbP1RtHzhhKuxxQ3aTJa2o6w3tJhXXF+Rc2QJLdO17IY
3J6eKEyDDBQrRNTBxGywrvhuOqP8ChXP+WHoHDKcTwOxyoPVcoJrtLFnYsXWC3t1m285NktrJ+ax
CpdSW+VhqJbihf6je7bmQl1DS2RNFdTELo3GbvruTYU8Y3KiyYSc8LceAJfDfymt4YhhZCR0G7HQ
NoN+I60x89Vo4jwrQr+v8xM4lPnM5fgDbcS7iQ0fYgnTs02GFYLp6+uWqjH6TJFrbqdcPTMyqHlQ
BNCmH8yw38mSbd4AwlEcBg14Ary30hpTs9KOVk8bdnnSnhfDFZwEvf1Yzxt3NS0hYuS+dWPVtLXp
tdc76NFk2s30CaiOjxKZWAQ4naueTVH1977yu9np7+/mEqFCPJAPkPr1I5jrxqsryuFw2dpXZt2l
e6eJ72ovnz8YXL3J7NvUmsjqUCN6podvggCK1x+FQiI3uxjgij9PJIMtfSd++Y1N5VI1OeKRsYmc
rcBrclftXWH5oRqK5Gkl8QEfsYmFZhRKv+oTC77AXNRHwAD0u3KaDk1nxg9/fzC/5UCv+u18Xa61
KMktZOUMYV9/3ZlZeGkQnBpqdgqZKJdMSQVQgrnrzcshS7t9Ck0/ytlwji5ffkcxMRwzPX70of9H
BeXLHS2qhIuNpZ/BjJpQrCo7RbCPrbX8P5ydSW/bXLZFfxEB9s2UjWS5j+3YnzMhkthh3/f89bXo
N4koQUQeCpUapBCK5OVtztl77VGqnMu/+MxoRlXO6NHRMNInWF71X71pdoW5IE3ocGBGVZ9Nnlq/
wlJq//0qsk4AAl1dUgZO9HuiUmdlHEFIaFs/uqWw22JLB6x0+V5OO+C08Sm3LcYVumKENx/fDAcP
qzAIJnfMRIbNasrWDj1x/aFlcFsRnlt3+ZgbzlxDyPTxrt5VAOBIF5EzNbHRygo7fewDNxlJdCK4
zjCd2RfmG4p+4XWaGs2+GU3tWdWnwQvYvLqXf/7pV8Wv1zDeINXB/bMe6lEhN2YuVjlrN3sH3pdA
uRJ1YKPBJL98qbUOafmqOPyR/CoiehLVVTsYlL40tAMuj3KG/1dEQeAEVsH3LOskvIvR1ld8HIb8
9RWrIhornEWoRS1tNco66H1dQt6Ko2OZBG9QsTbBxPXQFdQHpDnarupm8WkwSH2gVFa4itHDJGym
7B+Vstw48ggcJQbQKvT6q+9TlKZsNKhVO5rUtZ8C/CrMLUO+06mxUXbP9Q3px+k7VdGS0qik2EPz
dK1OHn1RC8GM4PTr6vxBV5v8v0zvjdtBTeKNdencpVgtlql5ebVrlYmJCbdDlEcFIQgAciPigDbp
UwfHpW5thVSeThscaHmMom6qusHNHX9pnJJGBbpfiQ0Gs5RZZ6pL8lK48UGfm05xtjFCWQIsZHPy
8WWKZIhBUYBSEEZcm05uaf6biczM9+Qe+pDXJYoEuVvVx+ZRmrsIdpmGMATykoDM0EhGgT1g2Vf3
8kyt3K6xozzIk6m/9E3cCOz9s7mz6T4Er3Mv6sPGrHfmjWD7Aq3Bx4aPZq2SFsoIymQflkgfyFmV
x1G4j3Ipv/WlTn/91w+af95E78aOAW+AvNqUVL1fS5OJ85qUgv4qrBNwgVJWHirczk6ilPHGXHU6
gdBNXnZbTOusc/rqxcR+4ZcdZ0Ai4SdtD6CkW7iztUdEpfkQzZiGNmasZUtxvLBqLBt019l0IQxS
VzNI30qDITWsUynabE4Bsv8cy2Z1Z9SSsU+ahLJaF7TPhL7P1E3zJN3q7Z8K4XSEOuj6tGU/YmFQ
PB6LAJm6FjEsYPo2zz7CWLJu4iK3KA2DHVfdYEoGARnsWMtL+oD4UVuB2txmpRmMtsJnSNR6EIyT
BwzKfNMlEI90VuqGomdm0BKBjeILnBsniao6aJSc1lIa/gaPiU6giXIVFKdJcsiBdickZG2qkneF
zYRhq1EyjXcweihT060HNQ58pB4dw29NrmGRbeR2SSlEaMHH9i5sjQU5kgzGs9TNCLhQwelAyUk0
FG945csBFcUS3mNZpEaI2CF47TpL/jMPPgV1sH9vTVTh7/a7uPnT5HMD3s2KuytkIePo5gm+RieD
PfiJcxNmr6WYY+VCDEusNwhSBapIudUMxxLhrrpj3oFMhzEZvbdyXr1T/WgfAw6Fossq376GXUtR
FjhpiVSYkh/gjQZx2O2sTOz6SOTBt8SGC1S9n2utBWVLTf+ryXVBulxrcAPEmSP31UB1GcA63QrB
iea+PTSlaX2oRl08BRMSMK+U8vl9jNH720I759JOnAYKorLRVD6+yD6iYM5p0gafKMj2hAXzTZTU
4busFr1AI5gYHbvqdeArBlKG3h5QygR2PQpmbqdg1XgdwELu1RREtzfl8whDhdNZ7PRdmD8n1MOo
+1GkvOXu4j9R2VMHxLbdQ9sDhfhH6LKKBOcRAmgbjOFLHCizBO3UBObSg4dNypp2au2rNFxakDI1
5nUj/QWaZCahUutfLk83p9M/4BsW0CUlVMR3vPoaq1GOrCyCy0viQePR2pc9fcA7dvkqX9P78UfP
XpFtHCIpLqSbyyz01+aULI0MNQc93WyqarcR9OTnxPOp7YzG4oHjeOSBfSq9UfBHJ68i0B0If1FY
lgXkxNq4ic1mvGvZajkljVTQUE0g3mKBQxpRW6XbZnV7zUG9dCuhqNysp1xy+RbOzJNfQa3LxofY
rPX2uvTzUuUryyCP5Nq9MhC5kctVfR2AhXIDhaFz+XonfgVMOfit0KYxUpkp17GAQ1CIoQnm0JFc
4Wm+0v4jC2bvX81/0usBguQWyuDMCs31GAC4c0zmHXO1EBRx3ndyB5/I/XF4+nw6HPa251wNtvtt
sDc2OKeD7vhSqz0H3bNMrPsFhdS8Ed1nUwncGHDSmdd1dDfLT/hrwE0Bs6i43M3N7mXHrez3+z/P
N982buTMuF7uBG0rZn6TVW11fi4GOOR8/aVTec338bZypsf+SruB5+8gJ3Ead9yjNjnQ6A/c+VHY
We+XR8npxoRr4y/nLMZPOPHMUZqpMXeXCLMpRNqj35sHvqVyV7ezuXGvpy/t/y5ByiEbuBPje+l3
ilBXbYR/Rg7eGsTYbPqtfzU6sBkV+S/HeX2xG66thnKV0aOd6oh9YpS+VEGuPU1ED3pVEm7JrE+l
yVzLVETGOwYOKgqrQ+asD6M6aVXkIEztoGjhDaohVrkVEhSScxQx+JFmAqkLOEFI/5HDzo3kUr/7
91eINV7ly2P/rX7VTf4aqbTv6BnwIim4S61Hs3E4qHH+SpCbuHGEOfcGaQcwSiiqaZybjr8JTGNx
Ae4RA7cQDQdkykTkjLOyNXEtJ6/VXC8xJqlDWBSVTrS1CH1MKKxNQspI1nd7Yw7URVxitWh5FKHz
CsGCp94mcMnMJBPfo1I0n7OsDJ/DQJWXjIqZ8oJmNCiV0kWYotFXa+3SH6wdIPj230saMCPw7xlM
exSh17F5TUz7DB3SUgaEGCwt/k6jKKuNh3/uqaBMNSTsNLzttZWlE61Gmmgr0abvs1tfzw0ANT3I
PEmPv9eMTwWpw9hsDK4zrxx7Iq+D0wsnl7VF0YQwbKUKJU4t7LSDVQGemQDkbtzbuS9pKdZYOEmp
qOrrtSOSUhp0SgBePlcBbNFYj0cnUKuYM1mmN4RhymUoe74CLcuWCriojhmn/Q3pPGKzMfWfmRJl
TMRolciEXjx2x6NciJJG+tIyc1gGPidTREaiOu1NuQ7df/50KQ5iJWRfSVHzS0X816erIDIdJZB0
jtwYxi4nmMxGGXVDt+/fldu4TsBUaFR5cGdqX+vd35dCBKWx32euUmYO63OPMAubdPkgUPP5FhO8
dpDnsP6W1LN+QGdOn1HIrfvL9/t1+Fx92kvhj0MwcxX1kNU2rtRHFDcm54+xTfSG7NVyvtOKSUU+
7jelK5jhn3oMFS8ISJoS5CH6xqelfozmmCyqE4k/ANE3RYb1t0jVQz3j/ZSQnpCp1yusYGhC4JIL
Bq3lOE0jrxcXfV9Wxa/jJOUbI+XMJwm1CSE8fTPWNmN1N75U4QmWJsZHoUyv9DnMZ3qWva1Q/vYk
cbC+A0AIN57hmeGJK1kyUWOzwJ04YNMCiKk5sOgA3kC30UnxbdNVCOnMUNw46XKoPp2KaaLQeiBW
Gt/SendP6zkJszAW7LFCX2NrEjBsOww5z/RxitxM7As66o0qIm5D9J28RMlseWKgEIMTNhYCAcUl
gVW4rbs8WqB7mei7OVGcL7O+qBJJHEPV2S2qXo/QD1Iwsf1KqiP6haJdB2AcfpIHIv0s9Vn5VeDS
yTyhneR7QOaGwIlR07Ea+3QcMZM1GVwPqRBRqo1j9p249YxtTVkoRBcpsvDYhhKIcamz0nv8rPp/
QpIbN0VSaiinfXG8T6oZvX5vVtI98vCgddVeFkLHaKvys9O7gjwdiMoIrKF+1sh7BZJHyi7WX7pW
k976YIQyhly8WnyxRKAJhpn7O5nprHONrBKu26GkJUnHIL62rHDitE7D9ykVA121cewrPgqeoe5t
6p8wtosEiIgXqCCy7V4LEJrg3LmmO4cMswqm6i6kpgTfs5lL3wWA2PA1mcNgYfwX+dVL4QX4JVsu
YwdVE20fuQdZ7bDsIt3TrZyWDUTVWLRFVN8+SBAjAimtaYHdTA3QMasZpvtOJzZ+Nwk94vQ0AZht
W4RxvNbkE08uTen6pw77GhE7U3fsGSkmMVtPc/5VKydW0cWWXt8imDIFsrRrErgyPyfSsRNaGWRz
SooUwra4xOirlv3omKRWtvu5DhAWIm4n0lSiW3A9WJlPenBp9t/hryC2EuiTVe4wxuUh1XwjuwWb
DKIqoy9sJ1RWP6gRzLNTNdC/3aTVw7u+i/TCQ83f3aUVERT7BmkWEjhScEwHSar5GVJp4d1ya7dG
CeHSU9POYqyOSaMhXOx7RJNjJab2OAgFUga1HFVvEhPzg0rRmFzX8lTLsACR4WhdSfoPWvJR80wB
dGs5Bt3otGI/RG5EWwjxAPGqOkmJERJaeUSvuSQKUMUYyLh4ENtJYRCrPjlVjIgJsY1MF9MrRD39
zYxCha0qElII5mF51IUu9e2eYGZyQqVEHsvdjJ2y8rqyqaD1YykzUWI3TezQZa7mXaYParkQ7Xr9
asaVRbmmkUoyNs0Q8ToDMaO5FhbKzdwLauuS6jT9qGuJZAJNLlu4zomekoPw1Rsi76Es7VkBG24L
Va5SZCJ7VXOqMEhmci9g2GMIlYry3oRpKO0tdNXxVZL5hMmhTjZkN6kjIz/MZY+8N+Dznby4Nofn
wCgCyNo9FW47qqPhlswU/a1nwfoZYqupvYRFEiFWZpHvhyAUoKsQgDEnMimBpRWNcoB5IiLZG9jl
y1AkbMONRtKKW7UZmChrsWOwEPVjkYXYq+Svm7Xv/1KnqX1tjEQmPHgYjE9CQbCbmj1ZDF6ONvV2
kABmvvcmrVdbEmnt4SjwrXeEjD6Knj5+1BDYfBeUUX4Ks4ETtzgk2qImJWZHMJcAWXIqpWsI9LXi
JSLR4xNm+u/oIorXy2vtmZ0bW3XsUfh1qZvrq8OJhtNWy2ZOdqj0TSdl+3QPMjr5uHwV5fQy/Ns4
iigHchrCfna8W9LNAEd5y2XA/Xiz27qlk94pB1AgruLmu+rOupf2wlNyNV6FO8BAO6IHdqknecVO
8zCY2PnddGV6aBg21skzbfPjX7b88r92PHVpdHVA/KeT2Iadup8g0bxPtCz2c7KLXAw9G7uBM56v
4wuuSmEFDYchWi6Y2b+e7MO74337dvlpn679x1dYbTiiKUAzSJaAIxhEt1a3AWCrKt5dvsi5N0or
R9EX8B/rweo2pFZp6RWxWpe0ID2jIsKHD3zLIXfmVjgrsc+mQkWo6TpuPm6QyYUwgZxESOuD1mri
To/H7LEpi8K9fEOnDQOD3cvS0RY1KAjrY2ui5ejq4bkgnCUbyA5IX3HKXi9+Df6sX2f9iJkEOELz
UpHONFwR2ixsDY3lzHC878UDiEeT440Gq+vrK/prLKIzpE9GjILT93UsPuFGzAgz7yQiJDja+1h+
hCB8HBCavAuhogNExoK/t9Sg8kq8Whwtgzna+kDOvGi6g4bBhoqng4/y+AMpQrOrR5By6Kka9fuE
xgSZFc/wRi+IMMWloaq/CRIgjTfterZpeiClhL1EA0Iu0gGyn1ooTv+peqRMzjSF+c/Lr+1MmwX2
5VJQ5AS6VB1WMxj+5MmQekT1UqLFOYGQKtrMppFwj+UTOmkUtJGGetv0jdqupqb90EbfTL28hGmN
WLtJflaZGT32fTMv2m95ytkytmTAhtI870maUzIssxqmNaOqhGovWGFy0E3fhJZbVlhKqq4qm43R
eALuokuKfoVOIBlHHIPWYM2cGKAOryS21SShnZ+0iXKX+03/UZPD9si2moiBPpMt2LnKVP7OG2ZX
yIKl+iyEo96i8FJGTyEQXThoUtI9hToVZYJv4QESBZwYqnf5PZw5nBv8ShqKUH1MBvFqQqByVnWj
RYcvXVQz4PzmZ1PJOqcy8uS56bsJSa0o/Z4JHvwRclTe4TCSs41Z6dyvWMA7BEUCzWTBWTXduhL8
TgA/hhLBYAk3bN6ROw39HL2mCnsvJ7HS6cfYFoluR+U8Dl5GDeZnM+fJr43nsYy71ceMBmnpetLX
oXy7eh59Cs+PUDjQ6nULj7NsyYGBj3oTyEQvxUppHCSzEr0kj6bHNg7H7wwInDlSIjwYue+7AxUQ
j/btdMVJKtlZkq/vaWqrdy2d+o3RtqwI698KjxBtFhMtDIXVNy4CA6NmxjeEIiDYdZWfgdwRlB0I
gMDxp7rZeDhn5hSw4FAMQK4sNLTVW+q7ITYykkwdUh6yewS75VXVTuPVxis48aHraLyXkhsUEsSZ
6yb3XAWZFQewzKOIxELHHxvQBFIA2RkKMukwKB0bPbcNvcVHlop9PtkaLfj3YBb1jWn09Amb4lJu
RmMIIoJuy/EsOhvpOBHQhuW0s7r/IqkwiUNop1dt1hQin6To++V7PyNtYsJGVCZRe8AEtoZyWh2J
gIi7Y4f4wcbfcbSlO9kmpFXH5jCHXlZb+m9dKXOZg2NbP2pYFv7oSVbj6NI7usSGUqh3AB8GknR8
BfzHjFKUmbVYzFcId6qfQVoH39R5Mn7Vgy6OXofLd7N6vnwmx0OT+wCDsgDW4NasP+jKrwulJrfG
MXpL+ATnP7yxTEvfqpgaQRWm6h2bzgqXg9q7bazFB980BldJ8bfapPlkj7OUTldAmigNzb6xUfg8
M9+w9FAx47UykKFtHb/XKa4tOQhpbDYJOR1Xih8K/d1UBGPLimMof6JJaJ6abghea8qRCOCJO7uz
proYNzYPZ56TTPF1UeXJzBTr993IYhOPk0xJm9C3KyjeOiasVr2h8r6l5jyzNqHMQzULBxlx1ok6
S1aiCfMJeMZmjvWdOJrtdT7r6bNmJNGzBFSms/n8gz2rQWcnptQ8pIoW3DSSXl4Zed0f0OPm94nV
WnYSVcVBEGJSwDh3JRtNgtM5mAIYNWnaLyKbhHU/uA1RJ7TgL51JGcR3QPItPkKxvSliQFoG+VaY
avvygGJV3aIEn1b9uPSi+jDZG9D9WW1LOjKT6lkh2b006n5iIoeMs0vQe+KBG1OikiozGh9aMYhu
fOLA6L8blfWrj/vhuyX2jej1qKlN3Gx5c5tHYZ67c5MZBJkSZQhMI6glZWMROJ2UkbcZlF1pBGnQ
uVZTlNH08xwyUzpKYqa3VDECV5fq6f/xSkwd1SLVYaAK686bVXFE73p8SWZQ9M9JZuC9ZWH6GNm1
PLZNNXIY9pvWztmObwB6TgkoiM/YS9HnYiwwSaxPoQjeU4FsMMenS3SlAQK6afS4dwhLLf4gLYy9
kTyEcYcdeXpILcRw5FAp1XcsDPo+yhr/W5XMBMNfnqrP/Sz67orKcLH4gtcnj0AmYkmQie8qpTZW
XXKHgudipr5iJJaCdFuOf6m1huknk5nEaiLMu0RMRg88k3Hwq6zEjRc0W9r4MxMK9X9wkHD9ECav
9/3CiLYyCfHpzHE3P2fUXzzqhNohMemzXX4CZy7FIZLuBqQc4OrrppU+SQpoFr9xCgsIRQ2ywZWj
KCGaQ9/SOxjLhHy8niwSOx1Y1DIhIDE+nrBDv2v8KlRbkmVTdXrAJph5Fq3E+BBKQXmPG5zwrCQs
MW4JRYvmo9Z9DKSNpbwlcU19psjm8KVCQCjZkdiFj4pZBMirDP7SVQ0yamwznqtrw4int1lWAF5b
7HU0fDmZaNybfavouxZpyg/0rNIblJXmLcWe+SoJ0m/ZKsVXLHfij1pvrunwpbu5r5LeI24oAl6S
z8BC/KQabGFo6mC/pDuJOz9qlW+N1Ygaci4RLVFbcet2q0RYj/AfgVkRUtTajlD2dOZ6IQt7eywt
/1MaMEjuk9QapR1RxiQEAdmHdVPkGWmxwQByg7paGtBZMxLt00L++hr5NTkh2FfGX4PO0yNpZ2xH
NKP9/KYRQEkaVYZFyyaXVWC70OoVUr9BGf+kMtPJXkXSMmEs1dMXJdD1rVP86bRLlwzu0IIxXeaX
ZR/21xEatzv2LJViKI/TP3B2Vl2VlKNdmWjyFdySAEvj2GzMaWdkIKyDIg2ehdq2tCaPr5oMYzc3
NdsQa8JNpyH/utVwyT/OsahTlyXp1W0wciLCE/qrgd6WSy+z26dKJn+rRWveIRpTDwEeLY5zYmXd
5uBTN3agX1Ll1chfkhpoDC8aALaGqx9ZDqJMWCZaOy0uJJdaH+lBJkP9sxvKkrNxpWqtF46i8jRh
hXmZzCKSEWhaAmgScdRqG/rOCNGPr8CyC6vCaqxa87IbbMQhtztSCtiIYdW7U6Q+NlDM14LgShoo
C3jSJntKnPnR6KlVF1lXmNOCJyNO8g88oFPkmJGlfEQzZzV7TpL4oZ50/3fT5l23Cyx9eoDgUl2z
EoYq5yhF+Gxb/Cxbq/by9a+e0VKiXEh/y7ZhvZ1TND8TOloNjgGuwDNEK3Ep18ZejrDjRxQY/T1q
YQIYMaVRDNKUh4I95m3a6+N+zmSSg6SC9snl2fHMkKa7hvx8YUShDF5tMRE0BqavV42jzkLnEhfb
flAGktw6C3w7ptlGVyvc0uueTMkG0g3EFVR+UG2r69nfbyK8KHBIyBYSsoNvxM01Pj12M6WxtXM9
3U5yLVOG2SeiWqDUsRqYrLC0VTSJZn0OR8rzR6H6oHEhvUR+GP8QCKNlXgoAw9NjHZ5RzZIzQbla
uwvlWfqoZemPXi9Zi5Myv2iVMX0Cj2y/xbU5v11+E19iuKPhga4CIZSmMAsCfPy6k79mFw4BrdGU
VekoZAAZ+zloq4FUC7I2dqpUTdGdFGMocUupzCEa1LM/ADwYB9qcZhdSKgXlODsFFf6JTPeoKx6y
vlQ2jiRfqMP1j6R7T//e0inGrE0tOR8Gb0/B9EzmNAnpVvhn0jL0ucQJ+28G8VyGY4z69Dso4/i1
n0WAR1i52ezkqOdVJ5Cw7ZFkmlZIYiXS4Q5iX+KAGDrAiQc4lOzkra8jJAHlxZ77g10SqCWqYQgz
Se/CQTJLT1ZTGkimgHpxbynFrG5sV08L6QapONRqF8QcHt+1qUw12twYEmQ0TZ+phz6W6LsQZr0z
Q6On3pKaLkDA3usoFDlhR+3SwkaL/45m88awONlTLL9koWkSPcLecm3iIsVOUFJ8r1wmezdphtqy
1uxDWbgOokDayz1h0GNyMCZ4mNWc0VZLt2aur9l79db5DTrqIk1V+d+V781n+iwaY/kNcjPcDwGK
QcDIsv6uB6pJalaQSQ7yETYRhkjDKQARM4gSCSmoHh4XeYnbhPl8GHLfIL03FO8slT6k34nhbT1o
3S7K/Qqozjju00oh7MSntEdDTcTGn5CGWqj1jq878LKK9FmqrNXOzOEhFGILrrww5RuzrtvXyw/+
dJKSkUSCLuLQi8RfXJ1Y4hhAZWNpbGwai5Rdcey9tuiMHWzZ6unfL8WDXXyFiBJRyBwvnpBsCOON
cNN1KpGXUqqPu7LFB46EvdgoW32ppY5fJQcw5I98wgQh8DaPr9UawhRUFXFwYj7Dxa2GiT0bFpaU
OoQrJSE02MLKqbeDW7J7zjkERIYj4TyUdQYi6mEajMTkGZUYs3DrP8Qy7Q5zkWIhH4rqTVbQ+kcm
r9MMJPUxCzPhgeK39BhYBtkrcVReqVUf7MYk61JQDLl4UPSpOuSkidxWU1Fu6UdOynQ0XiCnKjxa
1Mg0Po7vl2zTicwzquyJMemfYpinuQt9SXhMfPQkO9bqXtinY9PhOKaIFl1xQAZbGdAfBiE1BsEH
G5NqCagm/mlsu4Ck11zTSnccVPGqlExcBtVghBkAklR7ldtS+X15dJws0dwBeUCsYXx+VERWSzRb
wpps3wSwT9xH9xLJkg9lZwwHa5YTtJYWRZI52pp2zl6U2ikfwOIvWQOJyeFoI5VgJXSlQ/vIMY4s
yAKIGOw//b85GecXtTXLDXnuqV6cW2Wfi+QNjxUY0VVdIyrgHlLnw3SoJMUV8QfSVVmzp7dRrFjX
fqIWzswfHDAEOITTwrMZxBDARSfVmBdiYavkf1K24AcxOigoIfpnk7SaBBQVAOWQwvfUIq5V0erf
L6LRjY/yzCZFBvi+3DYrzSmnWwsIKrZUKBwjYP9nkKJZTJhxbOpuTL/regoHJAvZSMzpLizmEA5t
Hw6od7pq/M6Gosk9eDdd6AldiUBmDszJJ2pVAobKaRRFRRiWFFwuD8tzL2uxd+kWZgid378al9Qa
koTOJRrxqTZvmygLvk9ylTqYOcNDazWa6yeZel8AVnucVESTcGTGW73umx2oqen98s85M11T9qHs
T5HyK/7o+Dvv5mgYALllDum68TvptYDBA93/IQYWW6rL1zotzFLBYjXkTdE/owuw7PT/2qpNoAT4
NphUAssfvTDSr/HWEcw7DTArmpzacPTOsATtZEKQyNL9xvWXSWs1ics6UnmVaW3J4Vs9eiVNkIcC
nyHzMs6eY60KPRUKDdJvVsVyjoe3ieb2AwkwnSc1pbqfo7wGkpXJL82gTRubwjMfCWcHFBj8wWey
rrAIdU/8sxLmHFBQ5QS6oF1p0NW3PpLloa5veqnfSOxAEJGuEdiGOody2Fv0ijnyEnhkNk/yJNf/
SVZA81ES2szYia0A3oXSgQHdUGxCu1GSlP+bymKW5GIQU1DO0sq7/D7OPADWbUJ3THrE7OFXryPs
TBEdLa8j0CgutsBXb/Sk0g6Xr3JmhHMNni8AAtTBa7cw/pzJUCNCfCYT8tPcR0ThpTFibKAIG9/2
uRtCtMPJTCU3AHXw8fg2C4sOscW0R06CdcMJHFmribnu+fIdnbuMiRPDorSBmXL93MifgNq2JPQW
MzpZs1EtMozNraytM8+N4ieFcgbNIpVdlrq/PtYiLGSzjShxxlKQQ4ATG08RiHxFojtLG5/CqeIH
PSEnfNYKLoTQY7VTrjWAPyH9c9ROxMd2ArTVrJbyhzwDY5oWEmTAWZldMy+MO1khSzEpcsHxA9V6
oKMouJ3Ysx0m8PvbiPBrqwJx5lGgcOcH0sWmdbdezqQSzQI+LTLIiZHpbHpW4qc8B/qvRaFh3k0+
e8ZDjHX5voxJIvbaNO+f+JfobxoMOB+Ak0jQuGmMkFMUmRXLrhEgb2lVzowLjMqLIh3txQIVX72x
IKJmiOzQoWZRHzoZL/6sbC3tp5VxGkzUaJm/VUr2/FPHVyHLxUIi2tXEdNWg/fsRMG45d65MQiCq
2ihyDVBe93HRhPcFrNzUhXEevoPKfZslQXF1athbc9zyYa3mOMIllQVMoLORWAf85H1Ro2ZV4SYV
xvCtVNsFQVclf2A4zzt1mLorRESeEGefhCP0nkr2+H6gLLQxoZ0a6fAecPpdRgna0ZNjvtj6AppQ
kfLigLOTZtIfa6iKPbiq1KO9FT/WVIef8mBuofLCJo37aUITP3wkpvxNJkXdM+te/VOLFYwRtDGe
XpFePLYhqJTSMDbWw+VNHT81bN8oiCjz8x8+8eM3CerWInSclygIyGDbpjDv4KlaN6kykoOEt2wv
pIO50fA5c1HA+3zp2CbIWFFXg3Qu877ROshLjT8z6YPBuoPG0+6rkWjtyhdyt6BD6FyeMU+LwYTy
MkCIt+HzxfK62iH3oZ7IatdUzlhnzXvIIHouEMn9Z5aDeg/tESwaBDjrp66HAGaptsiSk2uAr3An
++mrHrbhrwbCyz0qAnnRnBnTeyfn+tvG7zzzdBZ1Cqob9Dpskpa//2vSrZBBVLFWVo7ao31moifW
L5XU+T9TroOMNUvOfpVqPD1KQjC+TYDoFuu5SjK0X7aaFyHVl6+KIstir2b3el37cfIJkTGDbxSP
gJ0v/97lsa1GEKMdRQ9bRxLE1j/XKKaqHHJ+bpQS/R2LGKJT7Fw7IcyU70PeKD+MNoImHaJEu3zl
0ykZHocuSSh52CWIxupBpVjIFlPk0lMQB7aQQXgftFQ5OlS1G6v6uUuBclkaYRyEMesdvxPo3tQF
Fao4PTZ3D5CiZZdm3NsTfNuNuzrz+llkQKywS12UIqueRUjQYSCI9CyMAjwo4vXC/DUrcnAtWOIE
CRgSNlpwpRa3UjHO3COfxeKAY+NCDXX1OEF6pQAPRcAtUl15QdNbbq6SQG6pfbCxHzsVBxqIwBCj
IKND2MlW6fh5mnmMwgd4t0MQam46JYrsz7zGqLdknkK4TUaFA7SMP9HajYavDZ7B3DRflakOUV8Q
AGHa7OiIncVRJMC3zehS6pkZBg5UvFo+BEQbgtsOusqzArkiHB5+6o9Sj/Pa7pHWW6QksPvemGPO
vDtaxYtve8laY7wc31ZZWagoMr90klELX9mRdjeLAfVWI4zwCXWJ6GZzHH+7/BmcLvlsl9D6cujn
TINW9viiZkBlj7wWEC5V4Xsl1UhbiQfx37dnXIaOAJJiTGAgh44vM0rdgLXOwrUdTTIWhkn/po8z
7nTMKnQjadIegGviMlTL6roUtYoBGxMlvBSBIUqCKGJrZU9R4++lQaYEffkpLJ/F8TSkIqmiUIXs
ZeEZrL5QM1U5vpQi1h7yDX7oaYghATSRO+lwXe021cP95Que2a9ioxUXghxnIt74qsAhkMAxkXJQ
O3Joij1kaN1yyXTQLJA90mw5cThgMAhJlxVtNVCMXSd11QxLr0pTCKO+Edh5kxo/QjFLHiK/6QBW
dulGKfbMVo1htgjBwTwsHIHVc2HaD/pWIFY1KyrFgzKn72QRbUUMceQHu+Uwxlpbm0Q+q9W1lo7D
rm6IYAQyHzwhdNVvaE1vieBOYXD0y3hTvCV2ehx/V1NNJuQS/GEZcA/hPiX+SdP4nZRh/B5q5fxZ
JDSEdxYlGt9LSkwoXl903TOFq6zY+b5JgkJKKwV6BNzKN6FulQ8k743qms0sic44oyWWaED83njh
pztM9pXUDRhn5LUhVTj+AoYKkZtYiwLAlJ60kb5JaTJN2niQqynxkPuq2BrDcSfV+nBfWUarub1Y
Kh8gkfXd5d9yOlcv8yZ6sq8dAg26459SguRlDw6MsgnKn5h8pRurU34PY9Vu1BVPJxcutCAvKJ7S
WzOXv/9rMyKERpQRG8qF6sF3JCmJ6frSt7h8O+eugsKJUQqZZ+mBH1+lkf04rFoOQ0kTMij63PTG
Av7z5aucPjRShmgW4Dtk7LGSH19F7guYELqUOFFY1M4imNxBwgyuG1n7uHyl0/uhP6ArTA5LbDm7
ouMrVZybF/Q80bBJnt9YqkZNnyQE7/JVzsxACKpV6ojLLoht7Wrmb4mjUqTKx487JNZdVI7DZ4BQ
xK0bsE0DQ/MtSNvYxpNLanI3904qdb0LfbVygrym4wld5yYNIrjwSWdsrPGnTxtRl8ROFoYJxJd1
E4i+guT7aYr5VK0+/CSVAWA2ylNsJu2Pjedw+mHCwFjodzT60C6vP0wF+g9TSCLYoAlbPr9ZSuxY
kptrxJ+xN8Qj6fQCa5qDGlZ2fT1sXjpkOq9sneV/pizQ6cN8juhEgpOHbuz41cc5B8OBRhHLXUTO
nTiPB10Okq3T7mlvht2hxTEcaf+Sp7way4HQTeiNADHmcp18t9gE2JFJfwb0MiIWVYypUIDMT9q+
+1A4XbpgMPpfl5/76RtGGY35hk4YfW0IP8e3io0ZvyNLFn4HPdqFE4dFihsdjP5q66meWca4R05E
rGTYLrjo8bVI8GPOzcgwNMOCOCCtSJdqfZS20k1faDmw3lDT/qTFbET2som5myaWZ8cXVcRTKsm0
5HWJPe2QuTFjY2Pbd+7X8RiWXfOXUn/90vNJ8QepyTKqLh3brx4i417G+/vSorZ8AeteX8diL0ZO
oOBeMtMo2MPpfjJzEwvJxEHiEChACzZ+1ukshAYYjT0NBrZEfBnHz4zgiTQU2iQjfqVL0bap2UEH
x/2vS9H/KDuvLUmRbE2/Sq++HvqgDHHW6b4AVyEyZEaKumGlRGsMA55+PrJ7ZtLdY4VP1kV3VWVF
AIZhtu3fv4BjDa0ZJjv/u06I46sYUzbotLeqkL6U9rUp0vqGVvpCu1/oF0C4swfiUqsmcl3EgcxP
Hwj/K7upPAgpviKSb8yseM+p/Y8RXJoT8GCd1UYCx8dTq6cq0ogqVJi5o1BoDjCu8O7uPHfz9sez
fhxH9Sr1+urswqThCz4DvtPCXaYI79uw8Krppc1T68XCk+yDa/X6FTxoJ4gdvTtM2LPjcbnUf/7W
bMuBh8fa8eu0efzW0mj068rhjAVZZQVb/WrfeJKAmJogp7ef9OxQBBmEkyyvbY3GpHI6vhSIQZlo
PT4cplljXFUGlWkQUXWdUClbwyVHVIhJ5yPL4QthIn9RIp2SgTzFIu+1ZIJwNic3QklM90LQNB0K
SmUqPxT5RIbEVFrxvSNLQuxm2N1fig6ELPBqy/6expAC94mI1ZdlsOYbeshy32KHaoal4Zhw58uK
LSZuxIz4n/73AkXHXwYW4wJS5xIb8gnqgzOgIGl18UykhLQDxAcQtcBFSd9KjLl7n0TmIEI7VphO
RIPC6c7t1Fxe264JT7NiwQtRY+PGpscaQcyDGg10zIOdp5vEqc27XvOjDC+Qsb+R+CVhgV8l3o8y
mceD00yFRthRtmCGD68UsfTodHerr1OGq6EicNHvpJWEdPK1L5mbqhs/IREHIXxqMR/imMhsqVzt
rxqXxI+xG5k0sbv5k3R763uc1dpfjZ6KCksfkdSBNHPXZ92V2h0JuRr56rZqcAykImlvx9XtZtOM
Aw6f1DNY8uX6go0PXJdMu1r0JN1PNgY8+zJ2kiVozQYPSK9uEPuTIadvtN70/yrJG+ABEYt9agi9
tQNd6oRZaTMqrvshsVkUDHwSIeOVE7FIspgdZytFS9ZUkS34OONcy2uaSErPdnRTm89jWZcmpuf9
gk3XkE3vh6I17Y2LqcALOQxltZH+QGAJ7NvODWq46O0G0QstB2HMmBf1yLabQM2N/LAQb/geN3S6
y1nTDtWuYJbEEAGbqd76ZCjW10uDdREuvVVJP0DiL0tGAeD6ZsR5ewyYZY7Y4KtMd6rrHFKupqrB
WI7DozltnFWutsndpfieLf3ER4SvvRnEk2d8tgwoJ0HsC1KGoFDJD9IvFx1vwZGqDug39wgyU/V3
6BFyevZ12X7IbWHD6YMGxQzh1HcLQK8b4WD0sKpTCpYERpQ1PugDlothlbjdKpb3MOIo56RZI89z
TCT4npIgjpT7gsNHVodW4nt3zdKNtxajya9z4zVUzhrtZbugcSQTt10UVPJiDSlgIror1y4n0Kyu
idYAl2XJe3vhOV9i2ZgMY63CV+judGeyIQEssqDYNVoEMSF93GTnQxO8bdPUflwmMb+oosGohLTB
oARZuVABn9MSV9+lVV4GGmSsx5vjla/H6slvRuC6EkcL5Gx+teG7La9aR3nwMBZnY+bZuMfs1wot
j9QwxMuANx7ULAOKSkAdn25ZosantwfmlX0UCNRC//hvv/CTwgAi00KX3sZ2XW+8+7oqpue+1/0L
w39eFfH4nAGAjVZhCcTM48cHiDFLPcnKUFO0PtSyi2yfUGT9vYjFzq3EB7hEt5m34ApJ6OtsQ8to
Y/2+K8cL2NVZoQq3Guk4VHCY5wZF8/GNGGbjDcpExRRZc/TVJxRiU9VLf9M65Bv96dDyKdBfIFWA
Ah1c6PhSym5VQf25Jhc07r6xiuhn07t/HF1Ae29tLoGhIlBhdh1fxfZn4fZ0lEjOHPKdsmP7fZr2
8YWz/yvDBrVm9XBzgbjoJp5cxZk44zbgM1005mR1dMuOeLPV9dS9cII7n5CQtNbOHUyeV/gwnUWH
3CWYOxQeH0WeuvMuaqDkvv1uzmk3vBFiMWkO4i640u2PH0iKPumzlPx2Hw8S0pIqcJtw0fPF28qo
ipqgbifZYsxCLkGgZbP62FqOqsNJqGw1mm/llbRkMV74UF55er4S+IAgOqxTpx2UPmkLuxsVFiNd
5WwRJXrb3MD558LTn9dF7DpURaCjgKRnk8akeZia9Rr+pFIiDaYkf8ZXBqn90LQ7GrniDrDQfzQm
ixjuSiCRM7UhIXuiEQ+uUWQvjA3paeD1/nur8J0AoF39+VBg7E5f0F/9SCj3j99QtExZl+U0k/yY
qBNdH6jCfdQybw/FKwPOb/8F3VKXckg6vkputj3hnCC3bmEQKedLdacXhXFhur3y+UAxIlWJv1bw
9eQjFTJ3RpUZzRp40+GOA9dOlGl7KCK7uvRuzxCQVaO/vlyIExAdz3IAorpmP285Tbij/pCQHPMh
W/z5RaYiOZhkuj9IaeSPcRSnRFiYzkd7zMX7duS0/PbQ/jrqHp9ruBNQL3gBa3rL6RtMGly/oxQ+
noO3WHo9R4v+Kcnl8JWzSArrC818H6hWVd4NrmDWB0O1WXI9OulchKU32M8RnZoXI68JAKxyqQeF
WcureXCnZFvg1vkNQ1Y4pSYg703hz02/Wxalf88HRSwqdSuoetaU5U8vUp25qeMaQDG1F+fl7ec8
f7k0WiA30mkwVhn3yRQaMmdqDMiGIVaz2Yat3ca3ODM/GShGLlzq/PyELh0vVA5PsJdwIDmerQII
GUnLwKUsKzWvO91cvKDJavvOs2icHVz+D264Eu2lTJFXrozShMYqKA/4wSkB2OnaGXsgwoUmUw0f
qgzza8I1+p3lttZfZpJPOztq8w9vj+z5MgV8RqID75H1Sv/VOvwNccYOu2cGYYjqLT3E0UgJ8RFH
L/Guj9KFUiK/JEY+t8lbrWbx/wTAoOvJaz0e4Jwzj17YKCny3GifS28hJNlA52nt2tiT1tUcW3FH
TpulPSWmj2TQy5vi2fUrSSTZUCQPqYo47dSNhquXAY/0OcfWe2MRJtpDNsBJ9orOT/ut7qvuKWF3
oQ0okvQziU0+tp+kcT30yJ/JeaxoJBGHpcnAklpWbJu4zvPbKcodLSAOskW7JZsOSZinlcbGsSHT
bDiG2T81d+6rQ0YetB1Q7eIh23YElaZLPn/qtM5NVmpjJA9TTJkQVBzW5Z+udnAq+OxX4GRNhzot
9jpBKCkBhmSTLX1/C9AvkSsQoGyjVNi8PUPOGAdAFt7KVuWl4T/gr8v7bzMkRmrl6ekowbTd4l1u
IgxbPbq6A9kk7YETd4yEwjXvojrHHfDta59tHVyb1ZzqAbyPvvXJXEHvpcUoKrFPQRF2DQMBDZ7p
W/8+OfzXt+m/4x/1w7/Xy/5f/8M/f6sJrknjZDj5x3/dNz+q56H78WN496X5n/VH/+9/evyD/3qX
fiM/tP45nP5XRz/E7//P9Tdfhi9H/wBokA7zo/zRzU8/elkMvy7Ana7/5f/vH/7tx6/f8n5ufvzz
74TLVMP622JSev7+nz+6+v7Pv1Md/zbg6+//zx/efSn5ubCrvwzpl7Of+PGlH/hh/x8Af9B3cbMB
aGWq/f1v6sevP7H+wUa+Vg0QCngzK8hUAQkk//y77fxDwKZxYBzgoMLfsn72tfz1R+Y/Vuo4UBEL
ADbr8GL/z5MfvaP/987+VsnyoU6roecXM+1+2/lYqQAn+UUOLeHVE/akXNaxJqRFmSZh0lSQEfo5
28RmP16Y/L/4H6eXoeFnMQS4sHKyOp79hTKJm4rwXCWfQD45Zq9/aB1d09nl2u4pmmr5YoJn3UhR
N3pQDdU4BaPuEwOaeaTX4y3p6h+Tnn2LxNfR42w/r2HfjlloN6JyyvdJPhflTS6QUpP5oIs7X410
iQHZNfKQ5ZTVW8scPRVg6Kl9LiPDeFZFimItJ1ZwPysXvlJSDv5zWiOHovUt9A15lNlNm2OiE9p9
7t2zrOKQ9NtM+c/7+H38TzaOdfw5aMLopujgXHTqKkM/pBLQREHEIpIPcb91F+/Zrl5iwXz7r5MX
//uF1g335A0cXejkDSwJ+4TquRBejh/nhkDXwgscC9dNZW2p0gKELdcDjmVvX/Z0N2Zar5U7PFyP
Rv4ZtTNOUzlalY5mbKa8GhF8bEH4CVyO3Ghnk/iOum1wL6x3Z2q+9ar0D1ZPkRVUPbW4b6nxIl9N
ETaR0l+NANJtXrjITObSfGjhP1RB7zocQnNz2dDErffTbDebgo/lwnHUPu154UsEMRZrJY4HaD1O
CRd9WZFdW05aMDg1KiJUG+Id8Kg5Bak1tVaAtyO46QwX+s6LYzVt7L4o37VpJtJDPBY+YeWD1G9R
DA3QcaNu/pjWKnqy21w+arL25+umMwioHPM15tVGQTzvbezBm13bObAVs2W23vX8+3cCX8kbN4mc
h0mzRhWUFql1bLyu+LquNvpOLw0DJ+HOdmbiSbP5qYlHIErU4yUaZuT4O1CvHsh0LDDo8UWf/cVZ
VG8vLBbrTPxtpiJ+slaaAIlCeByv4YPHawXoOJG/syS6HnAf0afTfpgjbf7aTOYl/5BfG/zptfDa
oWrjvCMQuB5fq0Td6sScrrG3MbDM8AfPCb1eDrcW+UkP2UCKFeIDLexdU7/Tcq3ZoiboHtG8L4cO
4+eC2k6Tt8JKapKnOwxTrSzbTLlNB/vtD+lkofg1KmA0YFNMIxM44PhOPeKkcnJH43CuNLUvMz8f
ccwhzY8Fs3lCHavq7dtXfG1wwB9RQq54IE2Qk7JBJuTMDPOI3yPf2JMoXO9HZJbV+NfcdHEVAIRh
Ht7qSXFALe3r2MeSHxRamK5+GlaPnnDUovmqXdK8DBRqbIHXbDm+pPQbYaSnY2/u377jk81sHaM1
CARzJ8IeWHZOqAXLPA5ZZPM2+TieWgt3usASFR/725c5W9NWrhb0ANqT2EgB1h6/innE8K1Y4JMs
NqYf5OIMW/x9n1ttGR4Kk1K1aabhwvJ9JkHi2fgmaCSTt7C6UZy8fwHeq5my1AIdQiVykGhesr3w
21XnUMvms93MyxKo3o0tSIZTMe57QgTZUxwre//2878yzEiTV5H0ClXTQj1+fnse14DLWgssXHfC
iZTYXZIu6e7tq5wB0esTr0Qr1CKmheHryRGyFAVcTNHAr1lG/apw8nqb5+jGw8SK3DxIY9v+a1RT
cRWZMIuxhkKaNuZl8g30L72rC49sOImUAZEyRrRv39yrQ0DlBm8CrJ7u7vEQzDXZb4lFqFNbJMNG
EDF4RYkT//lVVsQPHBpJ67qZHV+liTuCgfxOC+LMGB7cWpUBfSbr49vPcnoyYZxXJg5fDS42dFdP
PnMXdZGxTIyzYSXlTnP6fA+tqTxErbXcTU4eHyxbkmBZutG/TwxHB4Y3apL1e6Xu5AQLiLqq+E6+
V5MwaIELMT7ueLNiT1UneRow37THzJ79DeYq9TtMUrRP7rwmZaomvkRDPWMjrbeAFInu/Ir9cB/H
Q9zHrS5tb91sVGqFGGQVmy6DAZnmTvakSVUgSB3ifS8tjMbcprtBDiIPueFMm6Vwh2ujUOysMXbm
A0S+SyDr+iWdbE98YdwjbQ+awqe5c3hTY5qYejHmu51xnzuOfIyhgK0t1mW89Qqj6S58da9NBvbB
dWGjiDrbZqZqSq3KMiCBeVjUtvQyb2zcx79WaPxh0ln9JiWl7h1yw/nT29PwlVUVvxsqDTCqFZ06
mQw+DqWlqOmAWzigboqOAFIDTdWGILsuhWPnQBPG2ebCWvbKVZmAgDYARqyqp00JPLu7sZhwaWr1
Mg101caf1Vi2xrazFMwCgboUJGlcLsWPnOE3vFRYBYBFZDiTqmCdrCAdeg4lnRbX+XmxvU1Gg3E4
OE7VXsdVHQlklXqjbWmJGtc4/lvjtVVK7ec8rKnjqkQ3cGhHXf+ZwkKMD8QAeUYY52TJhpKuKi1R
f16+4hq0mAdftn2E5wlUJLBjuy1gpkaL2hmF5733Yrscg36i6DkYthTzVW+WEASmcumrsLecrr7p
yUUXu7kGgGfF9+dNSzbFi+lNFumXmokPVVJIn0yMmh64rDJHBoMr8b+c/CKB8j7lfhfMkxS4Opbq
UlzMmURmHUl3FY/zHa8ChJPtyPK1Qgp94RP2zeEmipXaoqIeLSrZOoGyVMkwK3N9Q1SduiUssb7x
50m/8/3MPsw5joHeLJurDPHOXTvo5v1oKQ6Yb0/uV/aLVXEGxYP2Jdzmk5V8NkXcVyNEf1OvnO80
aRS+Cu14oSN1csZb11Nom+wUq5Yemu1JYWL73TTz9im8koajBsoCvM+UA82O3Ol040X1fIsCz3I2
HuGMYZq7+oXj3qvPCTsH3i1GoSQqHS+ng8plOs8Af06mGZ8Mc+7DDE/LC+Sc1ypTjlJogqGqslad
ShY4wJU652bghEY4O7tQNc1+iSlNZJe7WUi8NOay8a9qWzf3wuzSnddO6YPZL/5Vk+bkW5RzV31A
Ww8FXscHzTcSOw7m7GI/5Xw95SMnHAxs0WR50U8GZPb1PB1yNlfSLtgjkE3jFa1nH5taxXfL7BsA
tdnHadCdC3vrWd8QviBl6lq4c2Wgx5Ntnd6Y79cJObPIVsShMGNxX8GfutLnWBz8BdtaNx2dn46G
+Qdi1R6yX6buulqSaV4l7SWF0PnM4HbokrGLreX5r9v9Df+cjTkyCcWhaNREtylrWBXlDCvp7e/s
jKS/PjU+g+viCqbL8no8AZPebJSryEKdEnPYWrkiGq2bMRoz2tHcl+RsPigO/ES063Ruu0yRckfs
6QaNXG3vCnTdW9y8yFntM1GqcMqSr6a7uHvyHW3QbNu78MmeH3a5319HT7pukKFPdj2Vp2U9DMAD
StVfbbSnTVDo2hCmYsqHC4NzvtcB79KcYE6Y8LxPOyNxadekrTM2C1YT93LpihRFhfXSzrrzktar
iJkoia8X3sg64sc1DM3+dTGAxYCn7FmFVQK7dRMCBHLMX1x6LzsaJazOZq5XYTHn+MzA9TJCjSPV
mr9mV4HVeyP2Z1OKKkU4zQVC5mtDzgkasBN4ga/jZOetrHqCJEZ5MdX4HcbtBAilNaqrA5VO0YV6
6rUJSSg8zAqsfvCQcE4+QytxwAV8Bt2sNOtJqgl5nJVNLdWGryd+fqhNDTvh1ZBIHeI0QqxdlnSt
yJHzhi6k6zQVJILZ6d51lmT6RBoOjnIog4bs3m+JFd0hqCd1aBZOYhzefnevLF74/wLBAI7QQDi1
nSi1GEsRyb27o6Eesa7LDrU3Y9eHHca+7uzinRnJDBcE074kezjfylgrgDl+QeYM3MlWlhlLBypB
N0h6cEtDkxLsw5CVA5G62phqjySm97ddFgvxQ7fU8n4ajazbvP34r5xAuQkI+rQwOR+x1xwvJrPI
o6kZUXhIu0rf0/MVoC2xizZBvHh91x/GxeOooFvDlgCl8VMDv5s0XGPOXlrVT2EmcAw/RA0GWG/f
2SujI8gdAiLDPQaW1smkSudGL5w4JsIsNpbPUtHZ3fW1abxLR61f9qrxu3g7pe14FfmzlV41HC6a
l7fv4ZUFfdVJgFzTBD8XpsxahEuom8Yg13YbMEFIOpjjS+eRVz5Wx1x7yPCP3HUaHr+CyiMdx8OH
NFCuHzeBoO8eUma6ZaDVznShenn1YlRRIA6IEwkGPLlY6fgDXUZakPVY41WaeV9I2/6kkMZ/+OPB
A+Bk1JDds0f7Jy8wx9taGPH6ZeGEdpVAmyWZp0gvgM9nsn52Q8x2EdABG9L2Oz3duEU6zjZGu1Ti
Thp0zaKItB576ypN6/4vB5NJ84rkIX8zF0axUoCzJoi1+LuppERyOhRfPGmAp6H3/lmmMclRupPK
kF9mrbl3ZooXEA5wz38+OOAdsNi5YzhW6+z/rVQAVRTeTDpxUEAW3aaDPwfINOwLi9v6Mk/2JVBC
8EI4khDFxEllVpQtsEfMVTRa4mG/ai1TszderDpxb6lj+ws7gblu5acXBDTjNaxBhNDnjx+rTXKt
pxjWAs4BVdBMrfbRNIkUsZZe7uNuioOUGINb+oF5GBdYHw7YbmVBSrT1psnT5UoquMsi98qD03vx
rvU6M/A5Hl/VmnVr+wPm3tnQdxeK7Ve+cweqCFRI5ir04JOpai71ZDRupAU1hyWOpV160Gb9TymI
60ylS8oes6pR0MUfD04ydJoUBWdbKI7iultEAjO7G7Zvz6zXPnCBWA9bVbDbsw1tIWHZVliCEjwQ
+ZtucpD3N761WhWURGL++cWwbFotF+jwEVl+/EjTIvSyK2YtaMgzvE1JDr+qe7Aku479C8X+a++I
TxzXOxYUNoaTd4TpEdwkSPHBIjzczo2uvyqG0n58+4FeqR/ht8BFRfnxqzlz/EA5AYIdElsmcOoO
IaV+t6uXIQmr/mnqcdkb0z81WkIVB+cP31iIE7+M5I+vKNDLNnAXsefjQBvk9tTci0GbLszw81kB
TQhjGKi2vw6tJ+uNYaCLmHt2slHiZqlrbkRq4GK4W8NN4v3bY3j+ptY8KJoqK8ObHeZkEZAZRl4a
1IpwpTpvoMS0QQzR+8La9krVCYJHUB34KpMdfcDxwOUzLgx1tOatjL32rcNhMkCUE1+TZaoOMrPT
oM+K7knP4+xOlUl7IzK8ZoCbkYbEBDHlmQOdu5PfclX5zxN8iXe2uWQfer2KLlGuXxl+KJ405ZGf
rg2Ok1KvGGsrLX2mVU/QRNDi74mmZFA+7djI/Pz28J9PYdACvNywFKMih+x3PC62iMBEDBCSXndR
Q1d0+mbNKcPK6qZ16+vi59RTgwjevuwrleTxdU+eEU2GnGpMM0MSA6Ot6KwvWdPgnIon+sb1SvG+
oCe6zzBlRsYwOPf+mH8pc39BNoEEZDcOaGPnXNVf3r4v9jke+HhT4sbW1hInFKgPp2rc0plpKftY
9Dp60jaP/bxo2oveLEVxjW+LyJ6XaiQHxIxj4yeBn2kXdmnkQB4kh6h5FM1Y4ULXafpd5TSF2GWJ
xKUCFNd7ps3n2AdefOHu0zg2P2SimzE1cKeObvWIbRyVsS+2PqzAOaz1xTADypLECrwmyrTQw02c
Err3u/x6xJ9MbGhnYRYPcxA1iVgWI9sMU25xOFCO/qMXtXiSPueqcFFKPgJSZWZQxV31bayNtL8Z
pFhzFUVj54RmWJMIucuZ3EjF9L4tXBBP9tq1cTvUJuEqMELmj5aDHHHrdwYpxnG0oMAmkLC5ATts
5xAyPa4/+ZKrb5NJmBf6Hzl1/KAvbiG3DA7JMcNMzYSU4BGWivrR6QW8kn4a2hlPd13227jLIzeY
xyiTW11Kyiq97uePgmLhKTJkFajJtdq9ldhDzKJU20049JY5QxYb/UdlIPfbJm1dW2E/UvMbnsJ2
1Ws4TAf6MOJOXFem9dklJ/N73zeFuZnEaF/H0VhjTybGcV81Fam2ht64ARhhR+lBFiWUvX5YvrWW
bD46yHvSrLOI424iE83LxFHQpGINOmURk22UllvuRJVhiWpm3WBDLOhsPzCMyHtC4AqWipa7UfvU
S2xyEDBdt/ZJlxZPJSLnTz1EjU/TXD5arcyuutTpjK0Xld2PtjeNb/nY1h8jX1sesL6rc0Rvg/ju
qQnaLO7eWXvX0FEoN5WJUDW0tbHuryOLo2NYmk5JgzyOh/fGKN0hKNze+FARMsS+X7nMHTdr/CnE
4b8xSMFS+U3kjAKmD+aWRdAZyOkIDVXzo2NE2he9c2a4GoanfRzS2fuWNZ2Nfs6Lk2erWrve89Sj
TdcjZTuhnSv3r7ny3A4Dl3p5cJ1qjxU8tH01OEu11dO0/NS2BSaueZRVY+h68WAEzPQYfrpwomeU
nKZJOkts3CpiDYogm/ThbpzT4muelequsN3ha97NdXblKiO7atEBBks1OcxPw+if6yxLjKDt0lQE
4LEzC7o1GTeoljp3KxxpEiNs1U2yc4xJd7aJr2NL78AEqfG2iaCuE6CcVKQFp/AgVdtEX+xp0TAo
JupkDuOFUPSQ+VdiFNIk+wkXLifw3UU8i1GLB1wE3Q401VW4BNuT1xX7TGbj96rPYIy0vYHasNEx
YquNChgEoKv5UJRZVW+Ktkf/rdGo/Cpd8gnJg0w7GTa4Ti9hX2JfsCccl8iaRmFas50gYJc3qd6S
i9H6sF8P2ijy9TucCdjo+joNSmO2buaIzvpKFht/5oZbvTck5030f0LJEIsedQ0f3nU3i5koNIeq
TH/UvqGITNG16JNTxfVthd5ZQZWK/L/0uho/2fDEWSIWAO8AdAsRENgaKumU454IdV+W91pR1nao
AUO+1+FCf5IrTCGxC+ohSlQ1KRiDWSSbhPzhD3qrCN4dE9HfL4aYUVYuwvzsjkn0kLJqY47dp/IJ
QGB59Oe4QGcJTWQO0nax5j0UBXZsVEL2eN16dtrwyjuDPEGj8u+rvi6+Db2RjBuVLWormgwBX5xq
6nHpUvG1HYv+XlcoS4LGHvWvqpWFu/oO5TrI+Gr63LNTkVSb5j9lJ/SPc6abRB7bffwIm4vITi0V
vUMIjhIMcePpS1DXi2NvTPoyTwon5iY0pnHKQnwO3Gsc94ZuY7c2Qkk5RM5G2GOrbiJNltNGz9Li
fWyp1tuDctnvDXNg1XPaPHvSvTb5ypENED2KbO8LXKb8YzrL4dk2x2k54FJqImx0gTZXzfzwEefn
6NfyU7Kqs1B0LunfAV7k5DJ6lhb9rJHSfUTwZ+XPjrUUn1i8fe9Wx2KPXKSmqb8NTpQnB7IbWriI
asZmf3CKF6/AdH0X8ZlOD06ckvo4w3Az742xqvod+fG4GLS6hYEmSm/s77KJLkgAm6S8JeS0uyVQ
0LtV8aThXhe3kOI7w0bqu1SrNbZWZvh9QtFCZ5jW0vwCHlyRI5mp+Cbq8r68lpmJF3+Ez+Qm81Pj
biiQfQaDsHrjYBJywVJhRfl9L6GKbWASwQkjJckeggRsMoM8xNK5QWDhvpPEZzgBxOOJ7qo2I3PG
0h8H1YkO0nPZttETfdDI4qHxN9kl3mDUW7ezkhflLZ25j2DvdBnGbAWPeR0rvrVZ6+hnsqRhGSm9
tCHyWmJ6tamZffMh9hbtrnf8JAljWTlf28QtB/7MbO+NhtvfGjJJDmJIgNQ8ZgyBepPRDsGSdIva
63itPOU48KQ7loGUCsKtsEgqW2ssgrFwo28xC+yHhYP7d1tzcaOtEbHTdnSU+TA4Zp2FNpHL5pZt
qXWCiu4ScfZ+AamuH4QGjWURi7cvle19Mt31aTSHjSOgb+E+TIZBL3bSo4J/XbUJtgyRS6AzSllt
0+hafR/Ptp+G6SQGfU8ypIoP0hj9T6PpyfQqa7vpnccUIHk4KWr/rqiMclOaQ+mTz7QShnpR2fco
XmdymxFfqiCG/0ZGU6MvTpDni8QmzxBeiWZ2aKNda2tpFrgJoCeWZ14hb6PU9b+LzlWfQTFtwrSz
yH32vSUbyRfPCvSZbUt4qiUKE6aD3zOjRxv/J0Mo68s8FeyVCXWehg/6pBOo7k7CCDLNY6mNpG82
G8fPzDunl/69lg3DUxMlyZ2Dg+l9khjufF1hOvzenC08LUrLmJ66qvPjYBozG+eIER5jmM39/BcF
n9cEDQ4m2SbSFZuEbqT5iMp2mvFAEmP/GM+F+TknAZxVaplze5NLx70ryBMIfVsqutmJvkGu4P/M
ekf7Ik16mvoyJwLuI1FbocGmiYdmFVc7M6VI2lnWbBCw2yniaEwNcgvKCXPn0ptun5xen7KNGMwx
fuL7SPAJG+KoDmvBShTkseZ9VnOeFNeEW1TFTUEu4Ig7ppyzG/wBOngqhV50hB0UWX6V4zfxTmL3
ZISN20oRahQRbWDCLujeCXyhiDxoy7zctqIgiquVbTXsTW2W3t41q7S5nrwsN8EBsy7eaZEusr0/
djakJzkPhKTL6aXotOyZIB2fDBz6CSR795otAhdjnBe9xoOZWBcxkiVl5DiKt4Mf59tJZPm8kaOf
f4QRhQQ78mv9gyjd+L2op9K8NlEpXdeTaywbkTfkzOc+LPCBqfLQuXnSwTr1sgMBaCq79kjbfFcB
k9GmwiKnCGBsyGqjMIsdgnFyC7ntnd5dKWitD2MmXaZDlXuUaJY/Ma9nobm3+aQb5dYtiKC7LWpy
eAOKKUm9kmh+HCrisZ6M0lXerqYu/j6OQ+zulqmIC/JjhFkdTCngMVe1l/wc3Szi3qhO3pGZod+J
yFzWi0Nk2CTKM7+xXU4f+JjERBLdXDzWlhJgI0350BhJEl01ZtR91hu/uoebnUfbUlftvlZjDm+B
iDQZ9I0xTmFMNb/tZEwXnX4AUhFbDmMoGn0ub7tFavF20SOj2zbDRCqhU2f9xlZUAYE+C3PZFf3s
9rvOKXPUXXDSBF+YzFmS0GJI4glmqv8mqqawA4VzRJDLgmXfVsnyAa58eydgrluHZJmRMuK0npeP
uUryZuvpRTTi+jm2bRAZLTYV0BjsGTvumZ//X/HS5bgJwuapBdVUQFWIidIwksFEx6U3LyCcr7Sc
gTRwjloVBdBaTnXEeYG2bTQVe8AsGljIw3eZ2Jzt5gSilGdEjIMnAJyV/rXvZHed6GN/XTRT9MNx
puTPUR1MGnXXpum4UkLX5tZvKDKpF3rVlV1MU9NM9o2W9z/cvIpQ1NtkOlw4R792il712jRCEKmf
0juEFVFOWwMPzlEswLS836g+639WmikC2t7mhXP7K7Q1UrdWThhEqZWiewKXYshj5o0NjGQ7tIk5
6VVslNrikxdXTN+jhMQtR1QsgUbZvuSa19y3s29vpTBHHOsX5O1J5DdtUGhksOT4D9kXRuQ1oAVL
tBXOhY6CH8vx6EPR1Gunx0xsJrUGAlXCgdSfsgbnD097IOtHD2VVzxdm4HnDEsYoJrS4tvzbJub4
qm7M7sgXxVWtWt5ok4FlQT5kWBzicL7rXaR5qWfJJWzr6ZK71fm1mfwrT9XViXSifXF8bZNogNyr
uHa3ZPN1nSvvQJZQ/7k3qy+UwdHDVAIO9Jr2xxILgS0x/A46ZDS16QseX3hKNRKRlKCQ0ZS85rxT
Xlt61G6X/83eeSzXrWTp+lU6eo4T8GYKsw29RMpOELJI+IRP4OnvB57qKpHUFe+Z3UFHRdSgVBI2
gETmWut3DD1F2KzVR8Dw4pUnvb+/p3MjqK8wcIBmIaYiA396Ua03gmrbHjnAhXWBiIXOYKP4aZ1c
XPEHr0YgvJwSsrEQ0QQcDVOCKcuzC+r5pDoJFXLQ2vbQjggNM5vU2E1RY3KmuakRe8rmpPTpv20a
ko6eBiqneBvoXXPYIOleGGqCm2TngYgW06Yq/qfbAJRopq6M4hlXo1l/+huXYvalMFVGESLdcCkZ
kOvtlSisg94Z3/98rf2tPnsBLLJ9oe88whdx1IumV7VqPChQc9teERTWa6fC1gJivgX+XdEY2NmH
aVNaxvAIS5UQBwgcCv/8I14KbRjfoP8AwCTFiHbiGcYBt85xs51SYqbrWF+05ub6US9y+742+uWt
1nXGZ5XOWxU3HDsYm1omhRXaCv+7punBa27Av5mz+ogkgQpIn4XM/Bhn9sumn1u+Jh8lC3PRm0lX
bTYSIAoMuZX+m1q0DLVrIY9Z2/lh0RGIVE1Wd+imdD71RTF/mpn/JZMc0vjPD+rl57L/LiAnSFAo
Wp5zrHtTBdY6sjKKqq5itUFp8Mg9TrLM107V1r3GN3y5GUFpBWfYXT12ttWz9zJqs96xEMHKm8X/
sAJPhfk4DiXVw94SZCvVdVEyXrQI0/unfgh0IjB9UAawInbocH8Yv7wEdyoKS6Yr1NZl7Y89Ttu4
7ZMU8o8fKSuPDw5RDFLJF8w61y02Y6caCnuzH0oo1Hc9EX4HYiuGs1+562sKnJc70A7jYfgBBMYU
5zl2UDKX0DSHI23q+uzWwTopborGi+wRktmf7+03l0IkbKHw3DVsSPafPsG5NntjxMEaEtC0xds4
7GHCTAS3LlWvAFK/4QhwBRYL9e2jpdv+W355W5mH1mwWOoe0EvWlOzXyA0KeSoIlNvjqz5lawpSE
2Ks60PTTspk/zTlvY0iVeiRHBsaTh1WU3UOq7CZtSxjRpAd3shGXM6JdLoiUeM3F+LePx7Twq+Gg
RRzxrLSbAwX3M+NrYlhV/AAxmi+NdjEO+EBt5z+/iZc7CmA075q0MrY6j0ry6eOZ0ceVuN2JCHBa
r297nCB8XMU69b0QRMkjT5urTySsFrglKhu3NLy3xPylw2lgTPqt7+rIr2GBxRaQhflGiiALTn/+
jY+EiCdnATQJDCaxVaMARa717Ddaoz6klb6JaAMOXD9kucLqa0G+EUQV42oVZ9q8VkfXaMRyHJWJ
xwYEogGKcOmlsSKhSyFLd3ugCrb4Qye7FpUfzjEL5WQLeRzkR7vBltXsD3PZjaQe2WluhiaCJBkq
bGiWi9qx+uupzoeSFJFMJUOmC3XWplQHc9BKtd4MypzMVz6URxD92a0jDtoxb54A7orP9po0rWlX
25Sqi7LuuGidpuJK98vPzB6sNt78iUQBBoZeGZerXckDZ+qeuYec8Rphj1rx1WpJOSYd2rsfJq+w
PlfgC/dWXqzfiF1mWlgE9tZG7sirD6m+ps9F3ZqMGEgGxiFK5WIATczF/Z9f6r5DP78x9tHdZpH/
YD39dN11pDeU1Jsi0nQaPQJKvUj26/IKF/JlI7En5WFKiQWCTxW568x//fp5Un5ukP0WFVMqr4p6
CtRxaNZBkIdg98d887Xt3dqnDbPtvKlPvV9gl5BPso1nCaIZCaLVtThTI0psJh2pmcy+KrZXmEwv
nwaiNwiy4JSYiZBK+fRnusy2DQWMF4HcqGM2DcBbNHjJP33mfOhsgz6qrv1LeraYmIk4BR8rQyTh
ZQzBIQxE80aG4Surdn+oT98trJDd3223ON8blqd3o/G/mwP2s9EipYiJmjNCbEJUstZj0x6LTGFg
3hvEjQ3KHi56Jy+dw5/v9EV9gEyA54kkG/ITCVPPVteiN7PVbfwC22y1w2CTy+ChNLsCnc1mRngj
wcqaERxNcMG7P196f4jPbz7YXTC4Kjrn5xIB7Pb7iTRv8NSl26IF5cn1ngHwlk3HeINrSB39+Xq/
WTp7F4pHCiZDtOfPHnbKVw6dlmHLKEv9rCr7+4rG/pU3+sike3pXu2ibTmjXZu4V+dNXmtIJj9U6
Y9jn1s6H0u9Rl4tgn+z3VA0iKYYyK+OBfJEZwujUkMKOdHSVMMEWZksQMFprvm3zYfqm2UY1hjYA
4qU32e10AlmoPsAmUV9TTUzsA+3AVH0wl+0t/DXzpvK80TuYS+4Rjr611hAyd/Y+4/UTaMlUEmEe
b3xTLh+Phh96pw810zbHa6fbdpV4LGDYqYPxN5p2T8Rskf7wK6ubT6hm3OxQL8oKEnDYFBUvLOEq
LjVIAfFok1GUMHiu7Tgos8w+cNArrCc5qT6YKbrquJfSfENPsrQPLeOf9VKZ5QbLXM1jl0C7VrQp
g6qMsJEj0VLlnA0fN+hYRiywKVVxIQQC09xlbn8cyy2gotis9lbTUm/EhJIcgnjgY3mTQbSyCKgd
5bcA+Ut6EiZSmE8SqPnseHIkWlyIrf97t/hHfif/VxeTJ84nf3RF+f/R72RXH//bXOKF38n524/q
S/P9id/J/jf+9jvRDGxNMH3QdZ0WGJbrbln/t+GJZtp/8ZkQHoLMj2IKpdK/HU9c7y+kxJA+oUah
4GB3+rfjiWv9hToVLjh/x0Qv5/4jx5OnkykHTQjMHzpE+P/wvdgTnn6pa7/i1DS1c0JUzW3ftlmy
Fp06dr4aYkRzVVTp8jU2+9M9b7/mrhY3sXPBwp9x2LNx3eQ6Ik2FHJLeG/Iv80JMlbEYBHn78928
6K/RjZ7Wx39fDtEFakbcZhB8PNuMRuK82tLqhqShnDsONtw5WqMKfFW6r2x8v70Uvgk7QxuTwhdJ
0VMFkm+UEFkMTVehF+xADDbvmNe3dvn3F/f/qBf+132RtMcBbXuYST57jDiSt/A02wGXhb68ERwk
x7ysrM9dUdb3o7a4cV+h/wFtnfprGx7eK9f/3WvEbQuhNNRkWKrPlg56y9TFohhfPODcS7lXIX7Z
c2puUwFNQnstK+q319uH2Phy7ukPz+43SBdpmrBpki1Nu7f+1nXXrrLmS33x/cuAlIJfvuK7v0+r
X+XYv78cUyUc69EUWM9Oyo7ib3FQ2ybS07wY+L6LR9maqEB957QEfnX659eDfLY70sEphe799Esc
VknsFyOCZPWVexgz17jTlyq4rs2su11M67W0nedrlTE5jqrMzfcdCL3os9dXOf602aXqk6bY7DtQ
7eIw7BSMCpbJpz/f2rPBGEK3Z9d6VmAFcNKKxur6ZIIWcC5pq+F0Y96IHJAoqCybbqDEASy36o0P
+eFGLsq+SmUamK+81N/dNAsWwu6uFEGY+fQhL8U6M3Lih6wB7tCrp6GVDER+OU/d8vXPN72vj//U
QI/3DEucFpFNf3cSeHbPFNUyczbRJY7YySk5ql9nM9T9uLZVgGPn8i3jL9aJyMCw/3zppxX1fmm6
Amov3Avg6uBP//QupVEG3dpldVK/zxPtxjaj6aN2nNb4tQjTFxfanRLQU9AgYP9Bd/b0Qpk9Tlqq
+SIpF1yqW76jaEy9TkSeh4N4HWTeGd6ilWjVPHyUYzUd/3yjL54xbgBkDwZ7K8RA8Xlow5yT8au1
MP3sas4vmSvoJybb6ooQMcKfM+P7AlPwnMHAemXv+82Nc1gycWMt+RzG+zr7ZUw0VXaDR59APF41
/YmLQHSEYnmxoh6Mc6xwMXfS5mM3N4w6srR7Za94efnd1ZchFUcah+hzM5AuKAMK00EkAzyNg5lZ
G7A0lpqWxL0iMSvXiHxrdbAEG0f/1FJevDZbfvnkCVJCL8jxQ+eCDcvTBzBUDWS4sZOJwo07IpDj
e25Du+xc0RwNvIBictSCw2Lor0mgfn9hpKF7z4ZW6NmTl/mUGW4rZeIWRn1A1BskpVY1xw2x6k1W
TPY7tc5vfQE2/ee1tt/Rk+/ZAMpgesx4EMDlhfeuvuKSBtkR2g+x1rGm8JTSfaygwDOZYQPrh7Ld
XlPw/uZuyV3gG2Z+z6H3nA2+uPBLZpiNSdOp7GoRgXMYXHM+yzrwIgUnFE7Z4N83gfNaMtHLK1N/
+lSHmPQxAXg+6bOWxVODvtSJVcMeSEut/ZTp5Xu52tbJn2zrjMnndZXhLffnx/z82MVjHPCb90oE
jwdu9GxhLVCHq5YjIXE6ciCLBc2TvjnWJRqoNwZGwuc/X+6ZXwK7x37Ymrt1qAlhkhn904XMuMsM
umLQYhqt7cuc5wBnphghPMCXOfkKklqqeVkeyrkQV6RG5teepllfx8nvky6vypDJl32WixweNLuf
T/BRlld2mxdLb0dQTZ1jxMA5ipbh6W8s17wXBQmKsSvhi2kzzaRNG3ly7ao4aUrMEXvReHzlyTC/
eb7kgULBEx5rLqrMYN+GftnlPD/txowghDj1VFNHujP322cDbL/6aZdj3d3AqGvUVQ3oql9mY15Y
CQSUzT3OjrCqo9wWszgq+MnV/ZC3W++EW8Z4L9an1Mw/T+mkYzxBuKxxn4qpDiK7HyTMlK51AFFV
I4YTYsrG+Tyba9uc9AxyOV7Wa6+NYdFit5rUXpVuF76w6uo0WYaOj4QpyY/CeLWqb6zF8r9gE127
H4iVENk1nM5exmlrrXlU4gEKPVAbx6+6cgmb1kQ2v9/WwWSQr/VwaBuWeo7kuGOwYKmpjASBenBo
zbK0E2VhNwsvvE3vOksgZahbisNDExir/jD5i/2jlC1sH8JnP0K6IX/ex2PBiWAeZe9okAgSgvDn
x+0sFzBCSN3N3SZwWTlrogv0WFY1oS7DJrWrjk0ACtRYD18Ce7awl3J6PM8CyopzlxUeqPY2I5rb
PLF+RJSvv+k7YIywJ93wM94a3XyR9Rohp7PqvRvlA4LGC71QHa5wb+SxDFIJN5uEMQl6ZGltDJ2X
sCV95v+LbtbcSWIrfkADisAvO4vESGxPG9/7Uz/skWD4nUXa2GfqXAyF+qL8Zr6ZWs9dDgxz0vl2
ntVOBp6kINw7rw0tWg3JNJ2+QYN9lDtXxga1UfDvQcUh2+mm2UT7E+xwbI5mj5viGWRrnCLuO4cz
AREIHbGfo9ZMezJCGUMJOF1CJ7VSZLqWkMYYaMfeccbsYGwa2Fdj5rUdOeMKFbdPM/fGw0vQjtx+
7PJYwhIvEsK1epLVFhNnxE4I3zwsrvLKi9wuwA+Etg4HDn2L6FiKOmDkmlCO2FhFWyb6sC6XwB0T
4v2uyMazi9HhHE1Gh7SooqydzoHRErBlrjL9EQTaAnkQZ3TcQMp+SSDgZkFEOMj8YDHVTsMcNYyI
6wU9JIQNLa0JPJvbD1Vpm3li96NBrAi7WXOw0bo9WE2W8xr6kbn/OqTjwdrysX2Lp65WxcZoYhOl
o01ISE9Q9aW+bnl9rM1i9G/HdvPnM/kjw82ywGK/7Ci37pVrwSEQLSh6oq966t/Lsemv5IZBI1Eo
XssV+mUF9ynmyUDxsDK2a0RugW6uBuTUZira4+TY6Z1d9UN9ooIoWljESOIivRs6CuFaQrdsOPag
3pA+xQFT6cU74kvS95xne8aX0BE+WUEa3E0qJfEV4YULw7VCGhS50pwgZGdr+9XNBs4oKlTNDr0l
WHNs8ItuvhNGWuhvTMLou4QhR/XGNtHYHK1WlwfcGZo6qfK+HXkc+hTcrdLtgjsanwBr/SG35PXi
eeq+laZRXgS1Pl3lvYEDvLmWzTdV5iUYrprmNHb8Nj03uTK2SFGyEceRk2EDc9A0kQRXusGQzgEI
hKaNTidugnpak7qtnCWk40Bu27CZfy9GU9+SbPPNa62y2yDOt0CcZuxSgnDcfP127IsoLYb8Toi+
w5grdQS6DYfmSdSIHyK9AneIAHeM/kOm5a4IsXJsZuApOcIf7rxR3E7SyMly7YUUF0g55Hhu24XP
XLRkxh7wkW2HKDOrZTk4qzR0EI/AuZnIlFzflXNpz5QghAYdixH+zVtI9s4c25WOBQExbUQW6XM6
hblLi5zk7s6UdrG5CFUB6ycaLbndjxCv9nwjQx22ctCaEJ3AZB66ftGhJTFLxoW0CbY0lJ6Q+tnE
X+G2WSUWZBDpMut20u3pvaf3nn7K9GlB0pSJh9Rf3Y91U9Nhzc0wPKbcpBiSVXAV3ZkBcShUKQP0
fZOdx/hc2B2QLFmLODA15FTMtWYoZIG53Dh3lqWO3DVv3pVZ6qxJnjbFndsXDRquTqxT6NcjYe6y
8+t7hfUDG+jqGvde02TfhmBGGECByNzM7TFYLlfqyTOsr3Y9l3zn2QHTsLU8blAlh7NNqs9hQVvN
mY6YgePIz7MfdVZ26EBwxs520znvXQCeNsbmYpCTZPprihSwhj8S1c42TaGs1qMaxubCBXMEAmrT
8R4SdoGcUWjL5TZgiL5zn6uBbUBl2xHTmQp1X+tpH/th2342taWKxCigP56mLfWjYUAGAidQSORV
a480mAFSnR9YUmxLGZrH6y3olyE0l1T7YQhnfFPjFyPPUFNl4pDiw5FqSL3Gw64w4P5punlhb5Y9
x3kJKhtbsGe7Q1qkfBjLYMFDpTrjJNrZbzPwBxpTYjZ7Z4ahbzU4uNYzTupZTtHB97GaXxeB04Uu
huCrIxC3HIRqILSkc9Ud8OGEvqzammDiMsi3rzBBCQrBEbQE83WXrWVW77m3ndmt0O9ad3YSTy99
wR+ucqRzXbY0qsVwIdr2e2ZTViSW13pEbnnDw0gS2Zcpq8TF4IhGj/eEESB3DvivzlxhJqbNdnbN
KYhddDmv3tfWRrOF3MCQPq6QJrw/XDqQSRE4PKI/xd5Fv8rHzhmSYu2Ha9vIt4fMU92nah31KRSk
HPb3qIbSgFg3bF8jLzOy79qU+e5Rm3xDvKv7rbxtYZeRBIYYZgg1WMrUo1pVflvJPzn3bja5Seqm
Vn1E4hY8rCxrmzQt3XFC+C/sH1tZ9nHvzuW3NC06pEToDmDg+265XLTIm6lzLUofcq468kgp4S5X
b5qqc22roTosGyFw+mioT4tczZMEP4Uob+OaF1W88DqWa9NoyWz42btMefMBy7JVJotIjR/pqC+w
YbVRLjHDteBOoc8Sp82bDYZQoNYKCp/QAXgab61iKib/guiuUY+2Xs/eSLvibQ2+0bOG8EcxromM
GYZDNUmf2+qtIEuAqIopsiujyY6GSxBurGzLkpeaMTQ5m+yMpMQhzDmqlWL3qty+sU8dHh9NEvBB
66G5zas4mFMm14suq4L3Syux1fK/Uk3a1jVeJOSsbIIxlTVqFv+iLiJHyQ/As/n7Br53FmZ9C9Q1
Sm8osJCw1TtNn9rEnnP/odnQQsRBlwJkC+rv7wuFKAMhV5gPjTZnD+uCYIkCv6o/ED62yO9A48Yx
sMfNIgVLqfq6QX2K4iNYMoSelalKqtusG6+GTRRX0zg48nZ2+u6iSP1ZHqTXSHYxTVrLefOXwkPk
stanTavdKmxLZkao7Mj+gpg+uw2+A0SSRC7UB5RbS4fbLiZEVX8Q6ajVN/2sz+Lga4MAt3SHeTrJ
pYPwQaIpQiF8vBYrVJ1NYmUl/Y3YkHrBT4wB3PKpyhxknko0vX9JyTvmp6LHwjEElkPZtpn++CVY
Mdgk4H1uUCz1VXUJzqgPxzLrayobP81O+MNbqNQGSRTfooR10har5VhfhpJ0P3R/XzVrMr5JTAN3
3m3qRluO1DhepgYmyAyrB9k50MsDOqt8DV2kvhoEEfhT4aaThR7xPZOWobypPnhOt9xoHfYvoep9
FqwXdEsQOjZhcKEwRcA/qG/D7nVMlRuZY+nPiVpTf2KcKos3BVZ66EE7A7r+wMF4kmhA55DWk2s2
q+l/H3PbW1meq/qmCXsaqHU7dj7PXkaiAuVaqF33RAisIfIuP41ZC729mzUdiXrlLWO81Ca+4v1O
2bCavPgylwyDjgNKftSeU9Bc51UaIBKUXm6F7WxVHwomLA22Gj1faO6jMGRStZhnPAZGyk6o9ynl
pGF3aBkhMIVjX3sqtP2uCw7a4JN1ZBYlKtcmUF1DIdz0xdnHJ+CoD0FBLKRdOuPt6m8+xH5AR3my
7UGjCllwsRSg/FkMrCHXZF013YlxHS8/zJxdKhboi/EYUqQ6aoasEM4QQo/0oKTOvFAVTJPEpNRb
oDH6czjj9nAn6sl7yJQ+XHij6rVDuaQ0eq5OFHprO5qeQOehhjSxa9EpzrTRjtFANIkV9NWpIZ1w
Didtmt7vohUv9DyJw2shNXc+tuDovFAeKwvTW1uMONQmXWI9zPl7sTB9vLC1ZtAvi7wjVtH3x/Vk
Yyw3JUWVN1/9rursw5Sq+htZ8oovxZ4mzorGs2RcLkB/CHU46WLg/qYMBxtLStSp43b0gnE0E5fn
pB0bkRl1hBtpcWjMqUJltYztWVvxXT7NXq1945nOGxh2U/RhL+l9w6aagwsyDde3dLETB/hWUBzZ
Ll+ZoZmquNU2FCm9WQdNaHTZdtnhMpNTlFragm7UQxxZFap9W86w2iJ/cQL0rhPvI4TUtPQxOPd2
2/YoH9l99eXdXFAn8NfXoOAnzdMdtk/pe82tnB55O1PUEG1b+may9ZQga3SWMsk3OFlxk22UvkKl
9dXE8MCKcEUgkLAmHQTc22b7Y747hfQxO8Wq2n3rFZ9tfwoqaxwI+hop6YhrgB8y6w0Vi+HPpqI8
d/3DMHLk9LR0U+xVJv5ukEfEvVN3lAx+nuvvKr/O4rnLWtLD1mHejnY6oAtYO43g6dwJgrOPphab
r1pHKuKoXB1GKfrDBLMN72k1mk5iWCiVQgcPoDICicNCz7MIUIhsUW6QBtwBT5vMrvxYBI3x1Z2U
WA6I5rx7f5ibq9weUXvrtfDTSIgCk36vXQMVQvMbzdjyck49i7FIdgse5T7Y07YuhIxl1rUNP8tm
YzPHIKQoqL3E1RhcXGp1tbZA/HDNwrzSxJK069ijKptHeSMCb1rPEBGW7ADQxqPLB6I9MV4y/ezS
RIU4Hdn0yRlvGtXaOKu7IoAhC5GaJ5qm9z76qb1BhdkeTUVtDwdHbrK/hUk+5D/IkMjIa3Em9up4
4q7AeUwk4TidrugTQUbL4NwVXraGfVcUSHPQv+bRWNh6l1R4UW2PZOSauZv0H3BbnbaHbk5hOrX+
tL739XIxD46RLue0bYQINUVBFymc6j5vptSI2hXsSHjYcybpuZx+2OWwXWXatLGN2E6+XOUbxnDR
IMymCauyHYw4p+xQV9iF1QTfNN40JroxAHy3PtswjIo21c7SN9EkWejv36S6gvLVcnoMt43GCR46
1mTlN6PmieDgc5BhcVOYXnZC/QAk2pVa0B0qauOZ5MjAy+NN65H3peiWKM3szDrMxLx3sWap+qdd
ad61DMzNPFjZ/kr03s448efOjV1aLJwbMybUmDUwpAxZBsMnqO6jn/ilwUHIpzkbsRWMi7nHdnWf
/c2jQlO20Nx3aqsnh9bbNC7UtGUEnYJRvyEnFNm+Ena/Rs4U5F6MZ+tYoalumTgHrjK/tXVvp9gP
V0UfMSyo4dUYVWZF/J1eXY1OTlaoajnMkYRDEztwWiH4nUd8FcG5ZPZOpwLDS6CZewHzfYALi2/T
CAi3Lb44oiMSA25P/kgKaqctPebautbH25oKj6QKekhai97MTgRH+bg6UHqeS2xpRVwUy3TNLMHb
GCOkSx43ELBVbMimhzPkI1mL9IkEJdT3Wv5FmcN0Iyhq+VBby90llDMWE0w30I8K3Ik2glS27L1R
5/TqqaHUVV9lpRtJHROszSaImyA4mf7M2Xm/1qPrv+s1SGkRymCc7nJ7BnHZfNnfc0lnvdjQGr/H
QKtXoeWK9LtYe4ISyA7WzJOgk+REGRxEG43svFsqxG09uWS+EiXVb5kKwSbxrS3s2l+RETc9e8/m
41hQFeNwUwyZWKJ6avuvnpHjx1FTmf3Q1sr7qo9de2tjo8XUQvk+1XzjjjUlNVOXy5bBjUAU4ThX
BQnBxgk18Jafu07q73uOnA+kkCD7X5Hyv8PPTv/eeYYyb2TXMCKbRT5asW7zF89btWTHVnaZexBV
V5xsJzOBrZmVjaG12d+ADI+S48aM5sxyofoXXX6cBosetu0p7AlPNbY7dyns81qs5XerE0bAyaAZ
X9k+pu4tNbRwT0O6eijpPQqImDlDyXqnHRMJ6jOqEUZD+EjQI3ffs0FLVUTXXEIyGw09cQaLic3g
bbxowuO0zwOtIQ1z4PPf3trjfJxvFVoDlL+TFQcLRZRkYIJF6mAhm1xg+WKJrAs9kVMui1i3KsU4
0erXg5PXzBqYPc5DImvTo3XFlp+QcaygPtZWiYJasziND7Mx61+nwOaEYIQJLObARLkvXLv0kbAr
BFmmPco+NIpqYcUGNJKXLtTrQ9ZNDUgE+tud2+mNc9xb+zeLqny+4GCqywNrAWyvlZUK08Yqbytr
U9QxxBy3zMYGMz2aOLJYBAQHOLpjdEAXNTMu/sxWVzb7eshuyjLIfnhaJgyKXrwNEubQBa+s86bl
KMGbdNxw+RyiyUZVHGndqrXg9zUfzEyFMSUg6gQR8BqjdtLq7mR0Fv2UJeu0Srp5DIyw7Cfc9DK3
66BSVl4frd3cfkKybW8HN52Xt41XzyvknA2B+oBzdxOh5VZnY6x7Zg6dW9enkhSYjisM7ENlU8r3
mQ72dQ5mNv17BjZ9kNSbjTy7YYxpHwj3Iratz0bBpDposQwqDbHmRyYhdO7sFAYyXrttvbAwRxw6
3BST9bBrJGkRhTbP1ZFFN97qLQ2xgTyZ1jA3ugOeHjgU2Kmch3jdxMDk1t+wrsi1rCY6pnXrGyEn
wShKONt7ZjmAZyRDVPTyKXMN3SuWj4NNhvRouuLDFEyzEzmFi7nrSB+C9ZWlFYTfII/lbTM1hmk+
rzMTyUxa3ws2LIZKnr0eUSxaMFQdvzsuZY+iccD6PrK0SlxKoKo9kmYbL72WEihEb+cc2RDoZOYF
dVgk68pvY7/d0EvT8UkiGWXA56hJt0/BW0yvPVFZ6JQWWzcZB+zumLw3lM90NH6BUbbINhgF+IsY
XgQCOk9XY5mvt1qepsEB60RnOLDRz+2Vjke6f/Q3HH9PatZrqpps9EtMd/J+RIwpu0/Mc8mTYhLn
mHE2N90JUzVmygvI7HzUOrN6GItV1CeHxA94jGZtIESe/E8l01xUbZo+vHGt3mkvkZ5n1zz7EZ4k
FJLbFAYpMnEOhTSSpcDWZcyKhvnzkNpX+ZpmZug6Od2XaXd5mTDlIrd8RFmw+2GYbhB2Zp3uFsgt
pHMMm8q3QVYLuhD48F8E9sBYyTSphyvjYs3vVQ4xPCY2b+OUBQ2K5ej3H7WMBHR8IISXos7DaiUm
46cZYgzPCeOSrlNNp5H18bnHoYR2aB6a5nosNlYhAk3zmzlLQbK92fjf3LIzH2xSDVGuMeudwhQN
leQzN8tDtgrrhzf01YyhxdR9cHvLP7qdzygxSDUycaSHpJoD0k3zQy6QBiVg2ZaCybR8hNswf1XL
wpwkzdOWpPalq441YjDQEZyn7HPKCMQKBcsSrU9QVW7SNkRTJKMGwnVstTq/KF2vdKIg2zr/VA+r
8zagMyrYRyd3uBN0ygbjICxSGHBvb51gKEQibdHmR3wiXPOa6o+OpWIgl17aVjunb3PwiSGuGqEv
PzutDKqeV+kN3jvglsCJqxUo8th2fK+X2oor9Ruz9mrrZlJqXm/9Ai+jt63Zl96VXbr5+NkpA6tk
JlAwXQalHO5Id66tEOBRuq/Rql7g1yC0cCJcFKi4jKItfIqZ2rVcXZpGFVtpvpzVaLm3ujKDhE3O
OiDH/5fK8n95t/8Nu+UXxPoF7/biRz/8WJ/Qbve/8C/arfkXSTG7nywaH0J16dv/Q7v965GTjuUZ
uD/EPt7Q/+QMBn8x6n4Mv4JOafA1/pt1awd/GTjywQ/wsFQDizf+Sc7g/sOekEmQO5D/7QU79YCM
5MeEwF+QdXI82TJ7G9ewXRaAWL0dcLjSWpmsNjYdfAxN+YnR7nRCMrCRrD7SD4YdXn2hvizq+1Au
3SfVI7pixl4+pMtU9yHJGM2Hng2FDKQq+GSXgXfnA7V/HIzF/Qkj84vNVvTt8aH/7/r7b3Tzf1p/
YZ+P+SD+633eZ3nzX+dhZ4EPv67Hx3/gX+vRtf/C7d2GLGZhdYks7T/rkT8iDDUA4WI5+o9L638W
pOH/tQtjWCAw+aA87fyf4e/gS/4IggzcIB/BIv5WeII/yz/8O43098GXz3YttOs+AQE24ZqkE+rw
TJ7uWuvWY9+DHVE82L2M7EUN+Jhiv7Ydp2r9+ctjuntJrN0ZWr8QqR6v5WNEYUAYdAxu4um19KHa
oAMWaTzuB9mWZbvZmk7pKYb3f76SuW+2Ly71yF7C3JIIhGebsdqaIEhzbgvOAK6WweXsv2/+xu3t
8lD3ROmoeT67ZarF0Is/rh5BRinp23nWfq6tnxjhaIZdJI5WE4C5hnQjTDatkgrZtpjUF/+MY/b4
aAJMcvdANQb+uyDgV8JN4fe1syxGEE/4lIfb0NHp0wWG3rJ5QDPp+n/YO5MeubEsS/+VRO0Z4PQ4
AF21oJG02edBrg3hckmc58fx1/fHiMzKkDIzorOBBmrRgVhEQHJ3czO+4d57znd8Bfj9n6iLfgW3
//AuoVDlCUM2urETNGPbrH63GRVFyk1kAb/UZA64xLa+j9vxe6G7xb01d9cpAn5XUo1ek1ShIW5w
qcZDfR1NNDLg1vyW4og+1T0ySPhGqrEzeoDhcXttuBkp+RSmmrbscDIIbwGuQQuiInI3dj9D6acJ
09SPU2fdz2M/B9JENr4kq7kbLOpUYad7erKJH23TAA0bNToHcCJl3AQ9lc9r3yk7Yx7TP6Gl/MRu
YcwAoBgFxfaI4kjjnx/fkm6a4ynNpesjSpn9zi7hY1KkVgVNzpTBrj/08adSSlKm++iiRu6pIMnW
a5rY+jMZ1k9HxW8vhXVioITC5fuzJ3Gpc5spaOP6qsuwaZxKio9mXrysdMrd2ma09wvVDVLdzxON
6OheAmEzu90k2tdptLo/8R7+w06xvTN/fzk/WxygTtV2DusORXyTU7K0NFCNzt0Zw0s3rdnuj1cw
u+KPC5ifxnNpbA6ZLZNt+/PfPZpYd0vTGF3Hh8BW0F6SYxA3CKP++Kf8mp/w0wrY4BHszBRkGrvg
jz+GiTF1Szq6DCIh5o2z/GwgWqOcp7ukUFTHgGmX2TFOTQKZF/jYaWF04a80JhJx6K1C3SGj6PfW
XD40hl4BNhgPVWV/hamL/8y9DoUWXdcJXzlDqTCq9DFouP8qNP+5WveK5443yHYQ8iXucye024FG
9LmxMB2sPfSlNqZicGm7UqlsrYRS3miL75DHhQSsRB+U1MTIKCSzQPQNaJB1hFtF74qafc2r6S2O
1ZaANGICuKT7zqwiwXHZUvL0Gfc6vg2r1Tyr7tcdPwc1d+X0O3es/jRD8589y6CccYsQoIlu+Ket
P5mLdrLywqUdXzD5ATiaxUiXK1EfwM49JWNSnxFzWaG1AD/GdYptAQezcHYjX+b98af+k8L114XF
hodLGg+egR3gxw/ddptBOlHk+HYHZM/oJ8sr1Vr11I9tttSjcmgSps3/Fz+Uqx9+K9At4ucfqq5T
ySbBD63iu1FKN4ytkcZP117XtLMx0GTIHbK3P/6h/3Q7I/rAYQG5RM+In7azakJNPbaQf3oxHHvw
JYGzzPl+5D2tR8XdKf3w2aYlQIoBrFZcGedyFAeHNt2f/Po/Oax/21jxQnATMgiWwMX245seSbFS
FIOdjTuwNAuyoV2kAuZBCYPAtIU5h+XRRrs/d6eoy2aKSLrbuq3cNNxKTo7lK2QyeTN338Mfv0li
e/h+3gR4LoEaOHhw4IX/+NLyFIqCQBDru+WbYbfFbbHcLPCkxGSh9KaTpbhqs6+RPiNBW61ouZpQ
y7xRpAz7SiF9VEOepnF7X/Su8+rGfQPSKnbQ+spdZjyketeDLs1cepAr3436ZWdX1s5wKOfH7No6
k0M3UXmb08WP3a7xrPydpr/rEVe8pnNxySfobhMdVASD1W6o6cJJhc7VZCXvWFDInF0Xkk+09WLH
t60NQU0pyw373J8VtR2YESvZruCNBheR+dbS2kgWGFtpbXGf5ubtH7+h/+ykwJSBo2nLrcCS8uP7
KZK2qQi2dkCtuqNvIIKLHRnoMn1Odf3/of10/NbJofv2l+t70/8lHKqvxNXX1f/6wXn6Xz/+L1fp
vxZEWxn6w/8ElUzlcj9865aHb/1QyL/dwre/+X/6h3/59ut3eUIX9p//8VEPldy+W8zL+n09gT/9
d5/APxbE7xW/0/LtH7/mrzWI/cuW8oSgn6sEbhSKjv+uid1fNgMqjBxgPAbFxJZL9dei2NaofKFM
cRWCnsOm/fcaxFapXLCBbAZVauW//eZ3v62qP6o/fnKMgxRhvWFv2JafShjAz0VBapLjhDV89UuY
0ASQ1Et8zEbNxO5g54ek4DnyYs6qMeiUbrhpYzGkZ7LqfGTNmJyLA40uVBxxRPHloapirpPICYi5
Yia0kW3bTV9HwTx6V6f29LlARmGHiYzmFY2iCoVp1lRmhJkeoyw1BHvyUK+q1+iNcYf0aP6unVu0
Wwy+es9AHO4OTEf2KzyB1qvMpnrPVrnSD4Vc/igxTEh7wdSfp736PDEaQX+VuuUZTtXa+QZi4rBf
0aHBT0UEEJRdn5wmS2Qf+rQeOa16NgyARadmNme6elYzvGAaBJOKWazd9+k0h0JXtWJfufLJrdKy
CGmt+e3cJgczwmxfKYSlBhla1HBNFO1dh1C2eOWAAnNBlvY+N5n8XDljc6gnFB5C0mT/9dn7/32B
//gVZvev/eCPRT2+5+n7Dyt3c//9tgp1/RcKHToAGxuP03hrDf3mB9esX1h8WzQc/UNuCBt85++N
Keoy+CcawWlETAm+6K99ANP+he0V/8rGgeNrwHT8G+uQL/zxym3zgmgB8BLEtiC5H/10DPb9kqO3
ajiXOxKR3rhZ2pB6XZDygTJqa75reJh62LtWiqAChu5XJ4sQbA+Mq8ahPlA3LQx53EjrSbHTnT18
9OzzMqbVMZr09q2eJELhUnM/xQT8vJRZb+w6dX0SDdNTvEYDiQBN+cSUXOwn4EbQC+38G5DS7Dya
efJpYrrxkHWZz+MbX0o4yge1zWdozGP1oZsLMt9qHl8Y0giUz0K5jxqpXJqMxCzPsfs2FFw1DrrK
OGtpre5kyupLp76M/A55/LlI7JDR1MeUVXdufpeYLw1UnXuiMTFyGuV4XON+Zw2T+ZXmc/lo9ul8
OzFjHvyu1uWN3WjiSwz28wEO1HpvZ4n1CRIr4zZusuUeLOJyQMdlgcplhuqOliRoEtIQFyd5agxn
x+1k8pCxsJUMmXOIsI17bVNYYRczw3CHuj1M0A0/Mfoyb3DHaLux8XtaGvsR8mRIo58LrO6sWCiy
58FuFBjNKBfHgESL+WK0zXQu2WTCesylP8D+vDAqi/YRG6PViw8tF4MvJ22+q2wxX0ejrC5Rrmu7
yGReVJvpnWM0mi8NdQ5VxgP3U+6+6GmU7OZOdc5D2fMrFEOBBqPvTzUjTr/R+hMzvMZHyvBVcfi1
003f61jVkyIUcXUT5p9MLec9N/XqMuvoqIWRxa/TCj+ZXbHDVdhbz1kq3lo1Fnd4SiImkbZxqQnC
2UdpOnsTQXyN51S9uYf1+hFlDSSRpTQOuViVk56UUWB0Rv0+lC8WikGUf1l3bymDfp0MCT7bld9R
XZBOVDSDdlsuUe5XVi2vM68LTwdCEKta1fM6C3RWtSmLB2dL0qV5VB7sPK72jBzBay84RUY5yxeN
2M2XeeSNG/NFfTUYDAEVwatul/EZpXp74m6EHFYokx8X9Q6RIM6iFu+RM7UmTOhOkqgx69MpmrAV
WSRefEa1yd6fEAWedI16xYUyB4ZMV6S9rb61ZKLbrHboumBElZyBGQ5nJZvfKn1GaKMV8E2qTaA9
cor5o1xeVb5kt85Mt44wbkqv59p+gFxoHxh3on9shX3buZsOb6NKoWddESLg/EAbUi4BGhWU07Nu
nwZXsXYKMqCAiIXouSSpHRl4v5z1UW9D9C/dh4TxjycBqDK0OO0Z1Ut3jKJUZZwnHJSmRaMd8Yoa
IRy+t8mWqlfJKtth1VaDIs4eZlzIo6c2k/uVp+fdzRTEcowzT8lU1/6WkOllS4UZczLrXd+s1T4x
Z/5LreNwXq3PJBNukSKL4gbwGTWWSJaEJaDgM+Rn9zgJAP/CbhnjrqtFIINpswPlivDwGqHzmdB0
lGk6nlS7xrFS51mgp+N4FppZniPdRAVE1+7Jyqb2bMQd0jA6GrxNgOQ9K9IVwsqIo9LxkxyqaTDf
EwxOiMUQ7btz3O0KrW9CgYzi7OiN/qhwPw7iwryQNnalqEvfgCY99HXO1LwHjVzn+o1tKs0lSeLk
qOTx47qsS9BY1m1ChMSOqA3ETSxpZPozItxpRIaK3Ii8QEf63WLnnqJMMa+n5hOsp/xCGK2zU2PT
/mLmy/I893PK4N+0H/FU5CtDCoD7ETHc2TBBO+MgunSla7ImZAwGZ2H3rZtRxaWl3kHM+ZLqiD2V
PlhsPVQG83OsHCyrTNA/6ZZn5HY4N+0XEzR7HZbJdFmSgSseMHB8WkqqPCCfXW8NZ6GwaYxjrpDT
QLEegP8ePJV5vZ+nYxMgE41C3HPdEcxF77n99KrkIgtUtSQvFiI2warCI0YVIQA2DsP0gFlg89Tz
8RxrenUc4JB4g6x08n/7R9NJbxcNBlQtRj3AV1XeDOg47qYhjV/VSDbBoKMhaVfpzbFw7jDbGGFn
VUE6Rp8qYR9bfZKHbtHd02S6WDOdkyp0+WivWagl+bBXJvtoyxayA2ZJ1J3YIJYYMbwaW6kfL20d
xpNygi703ciyO4HLMEACHHHnjN9V0h4DRZu0G2Smzcm00hYFJt3zrnPWD0lp7zs96zSzGpBDuMZi
S+QXJVfpSeoRfdcSDJJg2v8dMOEb0mMc80qpPykVcHW1ID5GztM3LuEzYl8N6xEs2cOqK+IttVLn
0jcIsZQthoGoivPYxE5QRyO884G9ak5Hcao5yo+ZY7dhvOa0mprhOmO7Otm4OjtDu2eRhZqVTPlO
T3M0tOuNRqvjdsA+61qIdoJaH40jejBEsDCL+9AZnWI/j+aghpheYbgXdfLdHaPxmd5kcyjMadrb
q6He1FPxmeGZsY+RyWC8m4yjlXTfQSxzJ062Knp2a+cxbyJzV4Hw3fVtGp8Veht75KG96ak2+vxI
icRDuwrzJnaH5g7Epu3Fslr2qKXKByFzdT+VrnUaVhldS+wYYdsSk74uRX3GarYclRTQ9zz10iu7
jMyoMdF3osZMtSwZp51c0wEydWquz26c4oZznKb/ZjqY8Tx3aXW/azFD2JwTX/JIoMdEonxyt1yU
AsvDS4bd5w77HM1nuUxfK/jaOUNDMz5nVC3XMssd1J8SiNh4sfXCCM3SOoD4VUN6w+1RBa0Vopvw
zQz5a1ObX2EC88ZyZB8L1Sgvo0FjFXXNHERqpXkdb75NW9myApVwkNs5W8Sh5ZLlJ4ruHMbCiT/3
yspVzzky2QJktZwt5Fi5qYSMckI6AkiARLvL1eiUbz3KrDp0bnYeHF3ftSub96QYxGhkxVXAQ03j
xcBt0pjETOCfMgqsFEDfL+hu4S/21T4fZtR0UXO/jJZ9P0RWGc7lVIfQdj8UVTlGzcy0pEKRu9wt
8pySk0L9szcYTNhZ/DbnvRGIub6qaXXjxMiwe2U503FEtcSDjFexe9Xy9UqKBsk1SDssteu9ZVMi
dnIHVPHdzRd9p+Sjstd7NEE1bhy1OJSKeSyWddN1kF7nuh9I2Gw/yXiIWSNhusmsqFbdfYJsccin
L63yWTZYJVmj2nx1OMrIu+xKr3PRaaObcKIuxHSKPajXjLDIzEs25M9jjFTQKuonJ3EMfha3rrjG
EF80+7S6dZcEz9gq9n2M0XVBrElMGJAvuahEQcXj107TJ9+YZENYcEXMW9F6i+H4sc0dnN5reVT0
6KMe3RdhnRadjjdXb68y0PuB+HzoSKVBc3Y22s2/wvscFdJg0bDRJDbnY6GhoDQSneTIaGXwkO7N
WHvCaHXQMtHQve6X2yiRX1G/n+cEHVu+lFYw2cmLNI0gVwfsCvVjLYuvJHZ9jwjVJDPmkFQEFzXk
Knfplt+RLwbE0PQ+YtC9W5uyvCiq1YTGyOV3QIBELK7ra2p5MmM9TAbLJD1hSANauvJU8OHTSRPO
o8vnTUUw7hrLQDYzviYGKu5G01p833GIuvEmFohvZpJc7dqxOKGL52oTgS1N+4LiFqapz3AAeaQo
5f0cE9uhxUcJlu6ktdmMpj6egL2xdSIAdJsvijSexrVS8Iho6UVhNUOdPjU4gZaZfMGufWpESgiL
xLFUpoJ89SK7wVHWnRStEocF/XtGeoDufkJ/iTiuVPTvxZqJzwU68blWdslSnrjx86HWMmjjvkZo
qkOUa26YBbnUFzNAxQITMg4CTKGitbtvowH8PR5aOiEtTzrzl9Bo7TVY1IzmSlopN1OH2FJa2hd+
uxOg12s5kt5m4/G5VcfceZZQXnkxs3pjdyLiYrQ6QauQtpXzbf3Oweefl0P/qmX9tLPd8bbUEJIl
a1HvR9kqZyLv6Xyubnlt3dh6xgiH78yymr1e23Ugm4fFmHnZLpud4wutI3SJMDwd8XMm34nhhdBH
U5GPcFWt5eJMjdcviPhM/aaO0lMDP5FeUZWeegeF0Zi9LZ2sbzMpCKrJR+js2+60jDkukTiQk3OT
kkx87mmQh7hrNaIdTYum7wSIz5hD1t0Vy9vnXB2tcEvWwKPMoQe77ThmhTz065Qdh9bZHMe6p6zR
WWLOCAqYuK9mpFFbtNM3HNEzFU+M2FRGp3GquOx3yuRNMQkqZdvNe5L+GK/2D7ItspBK0mI5Nybr
JP1UjITRrSXBOCUSvdtRldYnfD2kWbKl+rZi9kGiyC9FmlpQX2J+r8KwQxdYIYrXJ7MoXyqVDLvC
tb6Pmvuo12jZagYQKTEHrNOjYxGs2OkWdgiec2/A2bFbimXZRRNyu9R0I1wWvE5itFHFyvW+nPDP
2lXxrseMpvRkUXwSMrlEODIlzg3lmqDsr6jkEVsVuwkFIkGZpyqvC1/RxjKInSYOYtGUr7QkA0y5
GqZKgTZ2gM6gOGyumf2ik+a3g8V4ymtn1xbuJdERJg+uMR8bjQ6cvbKx0tx6GBcrAe8vroVjB2xg
0QaWtNBRwkSBRvRGcKDGeWMV1662lmBM9Q+p4/VR5e1QqtEdqs57XaRnUofe9KzFH1lxAypRJDqM
h7iZZNo+0dRXM6cHCfiHu7mjR0HbYYHKu/oFrR6K+CRRr4aVbkFverHn2tl8c9JyOfXYinkTh4Wi
DvMtYOXh65BppOqxTEk57t3COS6Vkn2qMQ9dhQ3JgeFDjIB+zXjim8V+r8pV33eWOVZURHlx0rMy
+qSso/EKr2LxhJUq5xQtPNM7ICFZzICkNja/b1K6x65bm2f88mQXlb2B/c+ac1RENpfMZbNaJhk0
jNmF01kqxYRZyU0/JZmkMbCyS5P6pqOrtdVlubFaYwlrstafmnL4GOa+POIIL09tjWk4xyMBhZLr
MdZFHEOxHu90YAEXJTXNI9GiNmrm2r7HpVZ7al6rR3a99KkSVhZS5Sk37rpw8trSph0Zmf2NZI6a
eY6qvE9RLu8H6VY7aUrxXSmp+/J10a74zOYnfIkbG6QgWkSItQLGTE93FFn7mo6zepDqmh9ZjOMt
C0o3d/pSbslsWjnhtiqjR01ESA6AiNaBRbrYw9TV2eeht1Sqr04cRALCBK2v8lC77Xp2KAd2ek9d
3zWVCAxssJwtkRPGaqTunQyOjKzTIrQ1oniQA6zJvasXXB47K9+5aHrPBY4BlJe99aVrDPusDb17
4l0kOi6x8TaZPYM3sQJV8kbDKIKhXTnG58os06DBAW54xJegcY31OZxcowvbYXLOeT476q4cJ+DL
ip2uuN7tYSdFrt06SdMGo+2AdKiifjwj9rDesJmqV/TRKAVGUfh2m7enHLiO35Vaf9Sr2eY8yqOQ
mNTsGY/Ke0v/7n62l3eh0AGswX/sWzfpjiKKDZ/8JoKKErarnGTN7SM0AwEsOFdrHwey3xrlteSG
4qcqbbpoBTwAH0uuO72kxLfWMCdwS4rkyXS2yJY88Zt50L6KwXZOXPSZyttiPaQK6lLRNM2egHj1
6ML/fqvaYZdVWCgAOmB/RkCdk9PXKXcVPBx4MnOZnNAIp4dOMd2PWq0bErM65UszAIog2HTYWxsP
ISAeQn92FikekaF/yxSX3coeZw9nv/GwqjSTcPdn+NO7+E6JaDFw2iuEJzjdobXnEXLd1EKYaOxX
dpfi1WUm+BQnkX2jqnOyr/XeeIiGmD2g0BSal3Bjj2uqFS9Va93oZgwRV87VxPBjiqbHvGBksXM0
ULFcr/S52uGwKW+0uTFeDZFo19lpy8RL4y1xqgZzcTSrVrudDXOyAzNe8kteDxs7yVSyvY1n8S5W
cfKZdG1oCyD1ecO6rmwEaxF/mji2tmw5mgiJlYl8JxxF1WgzYT8K8G3Ic2Fk1m+T939rNvCHFNgf
eLH/kir7w8Tuf8iIzvzDEd0l/faRyG9VL7+lP47ptq/7bUDg/oIYATQhgzDmaoZjMaf+bUDg/gIf
myEAnZHfJge/GxDYyAthsTHfp5HMLAil298HBNj5N4GfpqtIW0z73xkQ/JqV/fcpuY06hmngJjhk
fohicJtE/F6RM6gT08OO0MBGLzt/sJb+vErzlpZY7k+RHMJYFMYNiKLBk+bWoZxX2zeqJfdVdbCe
bMytPrvEcF1rmrW4ZnBLx18UM/2EF7Pb6QIsT2mJW6TuE4GwaNxlfhlXDApp3r3iNHG9rnD0Y97Y
NHw5HtE/ddkUNOgNdK9No5bZRFl/T0TR+GaNVWMuC3Ku8AA+K2XNzSvX7WND8gjiHfRnVexUoeMU
5i2DMc4bQor8TE3uFHIUOH1Q2+TaNCL6y9K9rKokdMkN2EeYGB/MdjD9f39q9lSX/PvjAPrXkc5H
3SyEoSfyv/7lkvhh4ey/1Tfv5bf+52/1P3HdbDr5fz1Tu9bFV6ZqP4zUtq/4bcUY6qbNtreUK1Ug
E/vviZpu/cLTaqqkqTNXZunwJX+bqDlgmaEPk1AkbJP1xiz8bwtG/EJ7Z1uBDtkmDs/Nv7Ng0G7+
PFHD6raZ0nghcO5tNvcflwzZikbXJvBnVGs8j5NSToFJxXKf5S1ZCzg2W8BEDSeLbjqemtlaQPeD
HGSq19vcVMvsUKeWSmLekDo1t+xE6gexRPNDZS0nw6JgUJzxKzYYlpzM2lDtE9pqdkyN38/iRdVm
GgRdc9abRWHoNrl7pnPZwzpWpm9X5lVYirsv8rg/qT1alK5UvoN9ma+atTwyLflKgxvvAoc3MGEG
zrSAtX4YofS37Wqe0MrinjT14Xmty/iGUPnet2NjUu+AY9AA0eIxzVlSke6ETgsRjF4D7MinfNWK
JITGYB3wIXHw4H99WsvpM21y2B9SryRuSjTT5a+IDDvURlc9aEMNY6JalIEUdkEfJl0XWoxWvVxH
vX3BTK10e11fIOjXfbwG4ywiAoMV2/TANKVHjX505FmZhac0J7CTVsmzXib6qxMP5mW2elrn+FX4
w3gB3mEQispv26K2MQZAa3kHt2Z8L4j0A7BGtC4XtMq+LcYSi4o9Rxb5lHN0i+Kn+QIMeaKJjgBn
bixzE7hFt3FlJCNZ8q54FiU7+UFh6KAEyPLnJ1fRxH1vFhS4Erzrh0qKOCIdPhwYAS1R3jRMMGKR
Fhog+KQoHIZpeCemobhwPxUneBWmQo0vNoQ9ouXWacYPNuL8mA0kmKRdV32mueh6TpzD5hEd1unS
UsR5lLk4J1mn3Mq8sYbj5EbjmSGpwOZvmM/R9uIHy9rJuGdXZz7cBp2uWw+Le1fHNV7upkI6mUuR
fdZRMqAwQmXU5/o1H2cyXOGHpBdkTykmMAJyMvZwvGVEoQplTn2zKi0vZix4GFmOnq5ykW83hEfU
p24ou7mHoE00Xl8OZ6BLr7ElScZeQAIsao04q5pCZUqHUHSmH7fL1aJX5KWuiU3JBkPdTGLvKlHE
UYLNXTrAB2wCzSk6zIUJsNPr065VLDpLOmLn2L7wePmYjQ2EyXYW5FzTvBqgHTHcK1yvan2jfaj7
ac3TgNpq2TemgQLaHENsbtNuE3aHY7SWmMGE6c+Nmh6bOLtMlP1ufj/h3TouER0lFUo2mkOq3iqS
8uS0ZhxYaKROUqe4TnP3UWAX3jPTbT05kFRfuLM8iLl40YjaNKWOLdTVCuYuJl0ChXC3lEx1OnSg
AvzZ2ppyRTx6hNdvV+yFhnd92y+MOOboEtURsN5RTiEyvV1MtSZq04Nw/eyqVfo81UV6nMwMjJH2
bC+5dcF9voVs1xvNBlRGYZPznBjp9zWD69I505e1sa2wGLtnpAG6B37wfrGTT7E7FtcahCTKExgB
dIbIx8GjdZ9QF91V7bIc4zL3HexcYYoG+4scMwAARsmkXuk4qRtFHlrFUV8wd7ECq0o8d45GZkTc
2NBH2nTXs9y+i6hSt+YIzuNyGGf9UMYqpBQrz6rdJIoxbPq65HKS3qwrS33L44xyD9iCmaCDHIvn
ZW3gJulD3yAZYDB+W9FnxUlMHusYXaxlirZ+l8DEx0zCKHPEzvr9OirrvbIqDsFe8bcBy+KpoPw+
kHNr7QvVUlR0gFZzaGJ7udHSYno3Is06t0zwC/B+MEUaqBM6asZrOjHJ8Coe+BeBZ7rwIfflj9JO
500hNBcGG48Rh1lJbWy0JoRfkWf3PCjwvVapv5nq4hxrHu5gnlrzvux7yslSNs6JQOzmpUHVzEaZ
IMkEnoCaOiiR/3iOTidYh97ce0TV4piesPPvp7UovIa1ETId1I40DykkyZvlcV/0flcXNTIN2Vvv
MQVOuDYFNBZSbw52DSEkclbMTHYd0UdnvgSfWGiDuiP7vfJk5JZ7dWy6oBjniMNvoMWR25u33G0u
FPWIIxn8bSEe5oU2TxSgOcH1ME7xhYlnh2LUHMB54RB4SBObXifcB9wHcrTTzxbGgtt2HtxQFWV+
BUIRoUPgaWMZXvu8+zQtx7HglQurOxhaFSTgGK80He/qoa2DTuXvRsW4nnNFL26B2zCK6KIO3gHR
mH6Rg5pqLbP0ncHSfYiKlgzBpu+l2ey6ViqvVRQrBLj29V0RayLUsiW6A+DleKlRBRZPkz5IYqet
+pK2gme1rG7LcS6CDr8gTBym5COjyXHy1aLguFMUXwidLIZkNIKFwQsT2hb4yzCA5cz6FjCOPFl9
ET9EmKaROD+mc/wlhZG7YyytHHrb7fZi7m1PW8XIfGHJ3CIgjfHONXj0lqS5IQDpDtFmcwJkKo/D
rJiPWdF+73ONLqFWXxrc6h/LSpwx1uQS1seN7VDLtnXOZIkn76FV+KU9+gGPpOfg46EvfomhfYV2
rzNStbLyYoNbvKuskqRkMQ/HAgxEoJdxe5tVZXOnFMjQ7b7UvmgO9URdRSMBkbXXupl5JcEbYdtS
v+kamjarN3keB/2lU9aVEU3D+UUklU4LR7AkkuhAENnK3tK09+3QxY90yeMXWHzfh5SDRsfbD6Fi
im7SZmPG0ZLx4PuTFG9ZD+PcbN9ySA4YuNI9qAQjAONRfIGRRNOTaPpTKyd115p9f61EcjFKiK3A
RpedkSTvCazYR1Uds8c8n5qzpdUYWPRqPSJW4LqkZdPVEEMJrroUdGystwIh4J4PacveXTS27Fl3
LtGWStGo86mmMXdBIqZwhlkuziQkRzU5HB/9pJv0rxcV+8H03NT2S0aod9EZ02nUILL2wq3u7DGa
g1RuXfSksp8nKEm3zKad26SonkmLL2DTMKACDuEpHOsPyhLRsY3H+lATP3nu2FYeIUbM57UBupHW
MRoKnZFJ72FASt9awyRqR7I6xD5dUkBqblQ9SqkogVhyQXeS8cMZzmRZ+2ThTbTLKqowy6qL983G
k/p1576vnVt/0iY1JQUeCtlRFskYKEaxvk/AnEiiXFCj0+4WD9YM8LeQc/1SlsK8Wwa4PVYi+pMQ
9vMiFXEwOM3PiFNbr5sT9R7aHvVg0yfJ08D05A1h9Pg9n+MqaGRPe4X2FmMlV8lv1gFYwerM0/dG
q0ZgE5V9zltqvEhxlyDhj7+W9tCeEHIk39fY+kYYWLSrJou5zVBamK5zeVHjyXqQhpCBzc6/A2dV
L/44laCxFhOvByBr/bCY42AQH+goV5lYteLDRLKfMrhgcGImNkG4ErW3mJXwx951w4phtggk/C/2
UyXLjpFwGJ1JmMh2n9zM6dAdLIedUYHVwP4k17AB9nVDuJ7+kVuN4BVRYVZy7b+zRohCNsHShWmL
GI2LpWueAJC9zjUNoi7Lv0nB3lwXhvUi27E78/w1d5Mjv2T2GB/nmOtCZkMGRa0O012pdY/L4vDc
uHURIpl4sy0YwQRNDUzsyd5OnOd4pElsqkcEqidhjc7Oqe1on+h9s2+mwa/W/FIO6ILiRe2fYOQ8
gv7aWXVy5bzzJF1ptSdaLlPW3bD2Nw60Ak+DlrKPMRN4a5RY+7nq7ypHHei9re+1o9ykZEkgGGK+
1gA24mZbRr7JnXI3qXCWAfoFDEm4X+t20JvSr8puzxUkPVb9eO1I59xDKe2PdWLmJ57jEr2PMR2A
qxF9xt8/K/+buvNYbhxNu/StTMweFfBmMRsABECKFClHmQ1CUkrw3uPq50H91dGV2TNV3RGzmD+i
uiOrUgYkYb7vvOc8h1EqK59c8oQFYtpATvMujvKSGL0leAUy/anCYWYvidV5jIOtINFHInE0v9ra
LHGTi+erNkEcYqkDziwbj4LJki5epc9sxvUSjvIdNoFyVzTLsJtnJFU9RzmZdo2oLZ7IaoMRDv4l
I84OcDS/pbQ+NDHGpZBNhCMsOBHjtQn3yySZ+B0iskDZmB96eEt2D0HyMNQAn7I0EdwqRi5d17IG
WMt0A3ZcgjlMOAgUFzoKgkswoqIfIxjsEJMYlmZi+wE9g2QZMyzwJdT2aBReySu+oWZQUG7blAkp
1zOBmYWp6dJP7yJEZaJTgnLmTvxc9k37UKYaRJJeZqW1MMMwFjWgGXl2+SIe6HnfcOXk5ZGMn2FD
oikOEbBtKt0joHbzZehMa/MqP+axLHFGW/gJDLdSBmcy5z2qDxlB4iJegx+x535iKYJ+lFqQZoU6
Ms7DmgcuKcI9BZp83ypzB7xS4AZaUVajxZgZaL3/EBod/BOsINeYS/MoyWp4Ns3l1dRhUKDlHoxw
wn2nAD94FuL4pEHuDJJO6T12Swb6sFL5oQppEMPeTgNw47WQrQJIgMxFaeEKmLA9qco6gAyCs2aB
KjetOH7KhSx/s6JTYvacLrU+mfwm/GVltkxMYqFsh2ncMw0L73nGj96iNkck54DyhS1tEgZWxEci
kbocDWHX4MLVpPJJa1IecREwzrZpggq03E6cBm9uKWbQ+Tq21n6uZIvXZso1B9jK5Tdl+6iZhhth
6PEe9lrJeEPmocgKw4DUlWHmnI3UkzMYPFibSi+KGfkUVv5YRgKGAZb5YREG7UhPphr2qQvTot9J
UX1IppTahMmkeAk0g9sscu4JwhD7azpgwlc5eO75e1mOHQXz3yFd8C2NYqIFK35JXPqEdWWpvGB7
aINsHeCBFH0VLGkXBnD9e+7cdBFBime9abBWXindLJd9OgNwStKkRwJMf8yxculUr+j09BJpGA0m
pHTwMv1LW8MlVwrqk3htbi5lOrkVpT5axXkYvyb2qraggG1eNu5Mit0D9xmL65dMH2dHL96ytK6w
TOF/zieUnBG3Ran/qPriTTAobLCw0NhyMTxlmDWdij1E1lEArZ2mwbpNTP1Zmc2PMLKS3dJ1II81
/aZHUrXHdD5NaD2OhWPE1hese3KqseNu171CGQPcFqhcPNFxhcbifJNKc+9Bw8WiIZs1NuyCLcSA
9wjy/sgFXS2MfIh4r4PMfLMci5tYFIGna/1dr+dMU/rxVlr7V0NmKgjk8gH4NtMcUxjZVeJFtsgc
lSIjzYx2PkcbzTs+nc7jXWDyiW4yxFm0y811v+raLlMtNTCkvkc/AO3eIYKxnIilAMAuEwxj6dnF
6uMLV8RtEjHMwBXRy9hfJtmCwsnAA6uGaSDX9M0OFOjopEV3k/dX08oydxy76SKjW3HHI1WhbsO1
kF4/IpTAmmD87jHDCBvIhVBhMTNGigWWM13LRkWngRBzjKXiKMJJDjhSahqT7jNouLPQXMa4Oxf1
dI7ygV0fz00ToD52pAmQNy2+3G8i16CtcZPrbsY85QqAtEtdIAsUS3lMFPkEJVWFMRMProDmZ69U
wzgAicydtFRqYBZa7chjcV8Wqs11glcV75ZaT1nARPJsWXVnx51Zf9QyTEdlrJNbMhtxIAjpd2Kw
iR2Uut43K8Myi1ohu0KvBowISltZuGXSQE+acS7fxnhiq5Hy1iVkqw8SvpkDZkAMMp3wKaH2O6tK
ANSoYnjsMHXtpMKnXknYnRINClasSwCKFQIpQ9LP53AVSf5OJFfYdGQnlvHbjlR54My9M83BW7Kw
PzFQF5A+onEXgsPnMFLoRJL8aNThaYIfE1baJzK9r6XCfcGOPGj65F6bOqRHMb9v4165kfNlvxTR
nVmVYCsLXC59y2QhumJT+CEWfeZJeaW4EGpbRy3KwS7k1nIbmdsheKBsr4d3rZEXrFJnVlFFcSeX
LUfDXUKzcNvNguiD+LctpU/5CE2SfPmOxkhMdXXJfK54jFqdqbDJoUwUrUJxXe1sUH0cNc+jBTSs
HnBtQuRccZdC8TKaxo2N/EyXFFBxSFLbyJ8ZyayelTiFSho9GdPow/kYQaBHlzxW+r26kgBk3vNd
RviKQOqMWdywvBhfUWuDNpzOqzjeixH1Y0L1BbP9vTOGBXUKgivtF4wnxvTehGiZruaH2hmiX1QL
wxZTWYKEjKM3jNF7roBpjnkXZLU5tK3iAyfMnFElorAAIXfimElIAVC5SzIen6bwivnvTdetC+I0
ZQlGnrhjNHjUNriLGW32UvilaX8n9OMVWWKymcm29kwIyVb1iKtaxx8j48hy8jUL/Wwpzz2gq9l4
Xqrquw0b7kWGktthXFwsHSQTC7v8Qvhb8BQpbzBuo7asMrHyBAy2uHR+VSeFp3dYSPVFYo/BCi9u
yXoBuxSTnmw13nkpa75mub9GbefNqfy+FBmU8tBku6TKyISJEWBxQdpDCHN4mjcuSLHVGRfznEOP
ZAjwEVd0ZCgZK8a4Tz9Ho2YIDuvVxaTTs9hmiQm9LHNCZuFOKfckd3MTvLq5n2YAcKs+3JHpQCYR
m4hKPk58QH0POVKLY5VyBedWH2yBzgQ0TsbWs4QwTDIGJ0EoUNSUN0/CJL5lKoupcE6Ux1ypr2zb
oDIMusFxpbdNJTxUq/rW9+Un4U43kqgr0BXm1NKSjKRXYlhXhtziHDB+EOWjr7qvcSvS7NZOxVlf
eoqKNrcxknXiJFJ5J/CNzqJNoju18h7v56HURiRSeOj4ljCYlWW62JM6R3jnF4kMBZwnvcrAUqy0
iKyLCWse7h5uWOGHGgJUkxMNwrwJaMzA10emPO0cGltVKMn9cwa7An4lG3OqKuQatUHntwkJT7U8
N4OIi84WckPGx7rc5a0lc6Sij8T0AP4wdWvL2mh2YY8hbLM6LlbjTrXwbaTjXmiyL4wRPE6kSzhn
+9YY3iMTVirIpWtiyJWjKvF5ga/WCnEwzP0N+KECY5O5An3mfUTcHs4ZdtAAHMvMwzslTTMOhWsU
8eLRRmHtKKPAwAMeAcY9D1Njzu7RLGyxgqEmSAEYd/2axvnNUosf7K4nPxGP4zz6uJAvTOufZjq3
b8Yx2uTj8EANCzSxr0VKPqU6PcTa+DLgppeadxqEns1ieMOFrV8LcH6uYazGQRJ5FlVquO+bGKZy
J5b4/4bMz0Sc8g2xe7czykAyV3/u9asmqx99L12ztIuDjQrKu2ViTGQ5UH2ZrLPqOGe+kWeu3C5v
fQvtpUjlF7aSuH1mWXOFBtgdIhfw8oj6Gk59d9KVQ6fXnzWPRnB22XDAacYBEFzdq80k22w1tECX
JiJRY00kktVgU7R3yyCgz+eP5qTcmbXwAgyVtiwqpXYyBRK7pmY5hHfnRyz2zSkcBT6H4c2saLs1
x4E8kxlWMAHDbBdDiOcDXHRCHSakNgqXbpDXb+bcghxmHUuoM05irKCTcNfJFezayuDpCB0s2xgm
zRdgY9gZYRvj3dfOwD9SoC7Z3Tz0zGZUyZaG6LEK1UsxqJc55UYtEW4YOxFfxLQGZaFRmkLbGt0b
jd2Jterko77YydTDrN1qBQRaOlgksVbTqDQdgY/yy6ELQHxzh6RzNUihnFyEMYGUZW7cGfhN9QkH
i9lZ96DfqY0pp+qcN93Hfz5a/vfmxn9pzfj/cnjM8Pavhsfl+2f18+yYb/iv2bHxG+cFXboGqVrC
k1Db/uG24G8ggmAjYgz8+4j4n5FoVfmNPjb6sAw4DgrJy39Gore/klUS1qKh/pGW/g/imOSvmQ3/
yW5B7gZIBMAVmv4sUZXlX6q/jBgBAALfyDL2Dt03coebO81dnNWLndQdA7yprBgA5z4Q4DlMu9Jl
0eMbZ0AAK7feabFvrhEQ1qJyfMXvdyMptZe5tQ+DFxdu6k0vZMMO464/TFGAAVwcXFa13e2123V2
EZBu25ne2h6XFuGMpLIeyMVVJMSIwb+3WRPDTLaL06jd14k9cmCLM3sjZJLd7IWTHb1p7uDcDRzF
HYTBneXmfrzXd7GfuJlNduJOmahcOQ43Cd5O+0rvxVG8le/yvcjLYf/nyYf6qPuyX7va643g5vwQ
wcWMGbSHfCd/JF64G4IrTOwHxVbs7Tew8TTOGF6VY+gpyS4xbPF+fJVPgzPYd1RG7KQzGEXNvh7u
rlfLPt1s/wJY6Jjvu92b6mAttdtje0SUOwDI4NhZINkv3uNjZH+QZzwSnNwV94RV7ewK+wgrrIPS
fiP6yMp8HMnqWCC5r7FHyYTBzzbst8R+5L2y033v9vy32TU+wTrYlJCb9kf7qrjZfe+CUzoWdnQL
Q91Jnogo3ePoTWjcIYwe0TlQch+5az5XX9zXQX+zTeiQhBWPqJnG9x21u+QSObXfBfDSzz2o9whr
cLGTz8xwhu7AP7p5noxL+7J6uWu6yTHacx5c5x0mUld/yw9AuikYg9fKDJ91wHRp4MReyJ0InZPd
1R/qxADGHr7qs5Q56pfmNXeDP/i523+yuGoz+wbftWYr2v5tLhkOgJZwFz5r1ijr13jSbCHzYaxS
5GBbz3CPbR6fT+R5qJwwTkSO5V37huxIq3q8n+0q3l/KeP/azvv4e5ht2ChY+1MP2/aNuCcScGxf
lzdALTOTAKa6xPKbIFYJKkQ8tFy6qBrRNY6duBvH55XQZ35r3aU2/HzffK5P8VE+KQ/tcfKHJ924
CB/WRwVRQDQTAqE2axz+IB6oVnaFM55VJxVO07QTnTZjIGWLmlfw/6bDn1uZpaKNg306GntWZqvm
SDHoWXdh4CGdlI6wmZ3o9vDNVJMFGsGLSfPqx+EdrI927M/odG21n5bDMKDQBYobHuJLuk+PeDqG
7/COH+l+YGu1L5fjgeNvHPEBZDi3gAqrBIvOF9aQ9SNzatgkCVvtb/1NP7G599EITQy2jrCjU88T
OMHQURIE+8+O7zZdyXdRcmKncEISaASd7Z4tCpUseJpfOOsaQKfPEv3AjvbqMmEOH8TP1LOx+doE
ZwKVjLAD2dx0tE9emGWXXuwN3mUJZMt2ouxG5HORAdxwc4hulXP4RDuDu13BovK0PMeZ24k2VR3H
grVr6dQvGvcNwxlfmBBeopv5h0624Ev4QBJmEcC+s1O8Zg40v4yeGxaRy6OsuFKwnChDc7xlt/m7
7X6/umcSlTcfgs3Mhtn4DRykW/1AGlp/x5JiZ19hyVtCYaD5CspbsNtAfr1EJ+udyj+05PQi3yuX
xHpS0v0ov67LvnekO+Ukv5rHuu3tqLKnwf4U99J6Ms+71TF88yW0iUocmc7b9Yd82Sv3vuFIt/G3
cmteRodB3oNyuG322Hk8xhBidG9ke8aO6lVteUHt7bblDzKX2/Lu/T0O0HWsvWg/xEF1OaQ7xXne
UdBn3y7uTqPZbPfJJNKNnO6HfORPtuiqL+X7q8LNHJUejrDX70C+ePE7orvNUs6G0r6bd3mgOetu
Ot7KnuTcsh6+drGrntcDL8GGQFXsqyPO/Z15rvYiX4LLzq7t0SEBEtkWX4NXCGzbrXaYXA6If56P
8F1BVgasiSwFN6qTnfTXbK+Gh/6bDCZ/zL9fYVNtR3HbX9nEoeL4tZ1fjd3AfZEMBAP2Y3OcPAac
dD8RUv5O5UPnkgBHECWP4Ok2m6btNRV7/ni0fNobFY1HVX8gphuecwjndi/5w+INLt+D5uvnmkcF
HgnQmdNTPKmfERPHWvOUXXTR/FfhJPEayLES6AEX4nNWuoZPFtF9V96fUjs9PDjBt4B53ZVv9BvT
eyJVz1bSwT6hvWN537c8N42TdEsf3HJJeIsGr3Hpe/C3//U74c6oHeGNZyyHb1C6Z0eP5XtWOJ3l
d0cOynzBkXs7HRn+6+xF7PhkNW8L6fYfbL2N3tUjdIRzuLuzXOZLYKh9LBxjFKikYXke5hyyQPiH
NazpUX+gjAExKJhVBJJ0649C9P/ItftveBP/O7kOdayCf7FwfM/7nz2H29f/17pRUn/TmG0pmHFJ
QEiqianvD4yH+humQRW3KdKNjIGXFeUfpkNF/431HFN1Q2Y1R9P7P9eNivYb5cKyBqpWw8mrUjf/
H6wbf1+B/rRulEUoVoquAiHGSPwvtbbiFBVClAkoH4AkE5wh8qSi8jLCRKcooXsky3uvKBcpf8eL
Yw5PQ+X3bIYAr91BnvAVNLs5PaK07brugQSGXXUBmAzWqgEayQbw2EVNRftn7oZrYEp3q0wGS3tZ
65OO+2T71VP9KM8+PhpnvBHqT8LmloD6GURP+nwn5r7Rcrq5BRIALW77PkJKrG1M+dzpQ7dCTYdE
zTNVRyzI4/ZQ8Z+MXHT1ZG+CvKMQwhZRWZL2Ky9Sl9m1LXaXOmLipX6p1YXAuZ0wdxpx0WX19zpx
l7Belk0QKZoPMrvnXiS3ixKlZuSaoqDVlBNRNC8h/jgXL2b2YWiooFUEBxBdgjuTjrgnhU41WbsW
q4WYfcp1fay0B8yNfjy+M/65akQ9oY572sKQHXhnUIRXUHqeVEdeUcU3UcPjFjOPNEt71EDeRIZH
0uhV0TZVYlVs1MHEGFmav+cJowBQSdxUyZva7MeY/qXqdYhuYtRoDfi4mEFaaW8Lnvhb31mINDKF
n9xnioUNqBzk4pe0fprro2C9SzpGHkZXW89JvHxoOHWYDV2skFn51uBuBBpF6m2WUeDEIt54Icm1
X4TGYXbI/FSwmRGwOe+gFfghkgcaRAdIwipzh8y3j0Z4prKX+xUdrt3sZYrkDLFCAA+AvT7s2nrc
GQQTFTYrnexKKGJiPu1i3EeTAE7epMWneS9p0kVctHH2OOLNNMaHJO78dCXXwpxuXJKbWpSdtXpQ
tonQD/b7RDEiPH2Ti4tlNlW7bd9EbIUyFORSI3DBU1Tg5jpFij/j7wa6TtVAhGyGm5MfpUQdoXFf
qER3tkqfCMVRL3A/RniuSIxTCeqv5rnu4X8auyjB0SHnh0i/juMrwAsKDU55F/JCOQauhO03Rtqb
NNAQs+EryldqIHmbtiH/Pk0+DUa6dbtAzARsx9VmMuGImtUdeS6tmHYpaHQ0QtRdQ4Q7QW+It9na
lhOMnFWaXSR4t1Q+iyxBimDSPZcLaTWaBZGomhmE4zS7aBoMwC465iUB/Ul6qLP5zED8T3fCPwBe
/6McikuV0Mjyv/7nFij41xsMbmuARBvXGPzXTzkAFBzZint6ueT8O2Fz0hVPGSvxKUSqndxVvkSK
gqdQctfWPKpNul8MelpHyO/r7Anh5Fd56M2EeEdF8sYIDyiiSxh7MI74Nlr/pI9yvl9ze6Vo9osU
FjY75hKNI9FYpVJlIVbeRPddm1m2PN5U8f3aeDRbOtjOnMVkRoyP0lDemADLCuFL8WptehNX81a4
MJpc4whI61FXf8Tox2kp3OjdTYNzJe/2afyuWDhdYxxqgBseifOBG+ocRAQbykYX3xfwWbTZ/+s3
VdrCE3/e7f9+1/7Tm/oLp3EwkK2B7OCmyp/EPruoVUr5G1OJObOL8o1eVrAWL8jBq+lLCwU6TfE3
n6vyq+CwHYJKw8HvmsdGi/z5cy1HQTD/qNAzCAAhs8bU/uEkZ2bhpvoHMyFK79fY2Gntjt2PJt+r
+r4UXhpjP4e7jOoZ7kvyVUyOXPXCsp+1m8j0YX6C4keeDWoRGXz4j1iDPE4RakRZ5FzcjhxF5uej
ljhjSPHmTJCsjwGZexAZbBnHJVv/5v3ZftAvn9DG7NINBZ1XlaxfP6FoyAdxogKJq0xmD53Tj+KY
s58gXzd/97uMnxGKvCxQeBaStSWLuop3WP35ZU0o0YTz48FuhKNZ6vdGKO2TbgoIuASjProgeegU
phQqVV6mGoSTpviSts+qnVaIdjadcgPTc4lEky3pk8lWS8pyGDtby0jxzGTJjXjOUw7Fs7MIcoL4
aYRTVrnGXLxT0v/Ahrvj/u9YebNPRjSZ7W4+4FyKbqfuUyLt32vLZZVcCgFPMzSt+ayKd4057BR2
g9Fy18LuMCTNJXy8aBgRFAtxnyG2kRHeYVOIdC1Sxwjb4W0slH0lzsc5x7IkcSuZZqBeeSBH15z9
5RA3+7qNtiluEOW0cH8XwiXKukMb+2ZnINCiy4czftBbUEFytcWAUNolIsw8ELc2jD58FPN9Ytbw
7gKjvKsULHxG7U04VySjs1veBuMV2oI31c+CRtnnAhs28zX2qSrgGga4YbEG5B6Znz3UBn1boKcW
8TTNbJaXH5J4zMzG1beFvPC4pFiP8h+LWRzEzf4HM3hgSGN9m9IPg7eAGg4BB/NUvtMFQPjzbEj3
aXEe+4B0Y9bfjzw5dGhTjfAcZSMD7d+fAEX13A9MOgF1i8wlBwpuO/k4UfqVZhiB0OwqIFbmALho
8VdlcXWQqjpXq8qirTdJec5uh+tGrBZgG3jW2HapVBnReILL125WZd+vxaOZ937M/ITiG81V8aXm
hhrMRFg6Cp9TXBe8eCWjC5VH2zoQ+gJd2HDd59LNygZKUijCDuLWj3KKFEPJNxb6Dxs3ZcGjcJ1s
HKCIZ9+A9Tw6Ui/nVnixVdZm/LoyBnTWquAfQ9tqr/SiHyb9IHd+qZBL1OwSwYXBCLnF3Tg0gaFf
IDBwKzeC7ZGqkNhi4uzWLGTA2wQiJjlIJo6l32rJj3BAS8l2ISEDKe19Tj1PBAQvv5jSSn6Ybxui
QJlVH8SPMxKNMFk8LvFBS609SQs4YzqF3uRd4La0uJzL7n6VtYdceRq18aSoA9qjfpCgkkVPJth0
WEm4WhQK53YpzpdMxo8U3oMg8E3hQguuIw0YVj8xDrH6ghUgprYqHohRu2OY2JPhTWZ3gDjAGiZ1
5eJ7mHTWI/rOrOT7UsVKXU97CelErr8rMdD7+7qFhEXJKddWqBB7Z6RBaZptRS/JiHlFTAkSCHZV
yfvYurD8m8yvVS8cTOC4i4Ay8IiUro15HjTJJXSrsOIqFB7ihcWDWnjUkudhfhQVcS9Qz25NMWlV
HN80rEpl77TyORSFnYFBZ+g+hYrPS32Bd+XEVuwuEy23YfSwLSmxAu3oJN0VHZ6UePTi+rPsnuus
DmTWmkt2pqnA64dXMYmfyKa6KwMYnbEq6zulC4QQCAMh/Oto8KRst34eAkssNbWF1j8GihKcDaxQ
pbewIF2AiVWbS7jQMWgZnKqXPON6mTlXFsK9qBLDsyGfIm6z3fiMR99WE85LSSVuvu5UgBrMM91F
fqnEQydgIOOah6gVV/sSvS0Uek+RL1KQ4fQgiyHH10aIDxE0GtDtV2sadxOOOzPRNj+tM0j52TDI
ejSLB//Lb6hx1XBIKQt6GnHCIoaRkFNLkC+2GHbnRjKdSJ+DlJLsXN8rLesWneiizmWMVEoXGQ6f
PZ8WbvjrkD5J5XfJWkmgKETTsZKLFPgsrJ3SK/6A3VpJbvqQzz80tj0N7SJzUfOr7wVB9/tlPcQF
skmIdSlu74TuvsnWfSiz5mWCpbcUAiVBsk6upCNkYCmSy8VelXlnlg88GjoptskuPYrTTdxylub7
0byhc0SaEII5lL7qXUm4ZBN5c/YrUbTs6FZ3BBwcpkbIR/sEbIgdgstWhJHK2YqQscz1TubXwXEk
KqYC6GidiIawgedQxs7WbHNAEjirjGdteShUUDwd9sasOqTmDwl7Ebe8IZRueNT6ESOGGKEcvMSH
uR5GK5hURBwN4Id8E/ZPmRgME8pT62djMIqvRNNsTL5NgmZklHtNPQuaPxMfme5awU1Gauj9OoQf
eVTmB0bYTRhss2tTOhqUz8p94TBeCuhwgEfx1c0vIXsv1j4WgXvCUdwLbupMs1Pdn5q3tbzW2+8p
8lv4UW9CiDKuNW+6aTnhAE7+2lSda4JiY3XvdfNja0S0WLGR4KS1RMbeKZJfJDrDfKZ50J3A5Bg1
tce1cSuw/+6nBg4sILexejOTIBtlV5gbSCVEyVZPZQ+b7QiJP0rVvtJvx+x1NN4kOX+SWt1Rpe8C
hWnBZpxW7tYFlc+cpwygYsAguJzXWHbXN7JdTraCtqfZkirTZK/g6hNCKtI6e8AUSHhiEZmzGNzA
M+5EZOqtu5UPLF0RzqStmpunNqfqPNDqyta11u0U05nEQ0bmGqUxrNnGwEj7sXRouZlqtV/0SjBK
Tys+LrnS6CeLuVgYSLejN5vW5vR+brjVTxWWSbZXcf0wd8dhwL1kEWMK66OUPxBlhKKNV2KKd5bx
wub+VqGMtWyewvlLEJbbTgGRxOBDxoC/dNk3lkS76UnexPvS2qFK8MG8gvW3e8valQkXHmVrvVie
LDzBIbO2MBuY+7KdfwQ26WBlR14YQMyxX+G0rnVagGYMMrx+c2F/FAOvUvFdij2EnsgfyvQxqWA2
MXgx1+ywtlzWPcnCMdxBIQDsSUYIL58l0xAMAyJySaoB8oEdQlnFzLur8Ao1jArNWp5kud7pMYYF
HjH5yDxm5HleY72zgEWJWCrTQy/ChaHdIIsxI+J/UyqIlTx8KyfPVBYnaJ2wigpxvhW4lmN0lT78
bubC7eQccBMpOeMyW4dab6lS27JsvBbFgSrjk090DSSfTNb8opVss9LstViPCjt+IUy/RlGjLNiE
HlT7LVMhlYr5QjRv422VonRn2qEZFoluogbSUng09ro1rb66WJ/UqHKZ27Npr9xsuFInzMSLYpmQ
M5V5EOXsejrf5hnLzqw41f25yFh+FBRib7vWuXwnTnZLcmSPNzW0ixjI4MhCYvgBTt0d9fxA4HUf
wdQx1YntauvMzWVdQEwVqZfq695iIYrbwARsY+jFDyoqiQHmDrWZiC5vdLV78txhmmzw2mtuCGhs
KSSHAJcHyMg2Mc2MWMnrXS/eKOKKQW3G35R4qv5amA9kh2jR5PFXvnA2q6EjLaKvQrwA0+Jmgg55
Pnbz8K2TWJkIRaAubJWr1Z2qayuvHplTeERPa/nEpkCuO09cNU/NV+5hXlu/RznS/Lhhv16iNjsM
Kqjr9CUyX4qMJSWutWk5KXOFraHLz8LU3k7Ms9a+8RN58hHhNDU/wFtxizK5/30//P9acf73XA3/
nXTpbSP4f9elb7/6+Kv9l7opafuuf7gaZNIQW4uBRquUyRbyH+q08hsRHE0Tt82yZJiWhm7zhzqt
Kb9p29/wjaq2cd6RfP6IxGsihgfFokhNMX9PxKv/kTr9i3Yk0n6l4tu1IEiI/LgNNv9nhgQWpW6G
Mo3CUjdslDoNzbdHjQULiC/UNbKevCnV4j31rXHsp6qYFjvBoEdXm2QF/9w8ID9OMnUQofW6pnP5
3NDXQvy2J1jhrWWcbfsLK3xUlaHdW7WIY48ti/end/3/oIFth/knLWB7GRp4AMR1Uwfc/as3Q1QX
s1HMli7xdFW8Whl7/IqRiuwb9UCoqCy9r8iYBpQiZ3txFf+uS0TZtJh/OQBTlHVmBr+Dw39+H0kB
QPuj0BcLU54e21TMTv2UsIvtG3ytYbhF1rtoDA91ZgqBMWQLAHnhIQfOvC9rRqVrCwrNWtnZ4Xde
x6w5y9bc+VPbWH5tdu1eoSNR3VUdJKa4rAUCworgJKpuvaZDt6ontZVSEh8GT37t94zz7291AdXj
r99qiaHJry9VZ6KCwIORDeXlF7mxjAzCoFkT2kOS1fcZcfLbbhapGl3X2qKCuFrn28m0QNWAQjIx
UdUzC7BMDRUnJ2LxbBEueTeAGbZAIhULiGMWAddBrR00ge1Syhn3N4csbsf088ejm8iVOgVuMteh
xkX459N8UtQxl/pSIcDd5LeSNH+Rr1/R0hV1Z8lgaAsiiYfemh/kWV0Do5jYoke99rEUI0KAMpe5
S9dmwSwgbvwQK259SzJ8uFFBkjytcWJ+RsCs+121tgnOm7ZontS1ZP+fWtNhSWgaojRWvJhL5aXY
+H0+xsYTCmB+Zd2hhydZ85HNfXuSIEnhzlSW70qxhPtGKgjoJIS6wrAmoCt0tHcTvN3BRKItpM26
G9rijLO5lJBgh6l8MLTR+lGF61ObmeuVTG35XMVleRWMnKGoxCNOj8AbJxEbN8p2l0sXl/mmn1Ql
T8ViPvCU1m/rpe5O1VqW51ZuYoyxEM7I4odHTVpJQFjZPez37jbskylzK6OovazNpwdFEYDPxEK4
b2a6xbYlBaaccZlOhoFuJjMZoIkdA33ancfcIgCjYdFRmWYP4is21BjhCPaay2oKOaMU5H6n5pZ4
JyULe5e5HImczVrkFvTfsk2MSDTiTXZCC6fGpANtsZsWTcLM6mcTwrSHMtdfGqPLNrzlAbaW5LVz
8bdlSr/efqRN7tQVRo+4Gi12xD+fXrUeUVOuwTKHfj0x8J5riyB/NzY+U6kWv4wsBvRGMiJOqeed
mBWdFt147gVZYHqWjVioZ9AHEoXvZCB0JWLYblVJMG5Xv2xsPWMY4P6uWe0XfZlyD1lnLkkdjb4R
UTa/3Z8vCqD9imFUSPBFLYhuCvMeGQHlSRYXWoI5g4wiGb8kiqF9otQK6dSlc608CV//+vL89Yay
HYeqKaZG3eeGNPpFWp0VoYpXg1kBDt3m0frf7J3Xct1AlmV/qDGBBBLu9Vp6I1GipBeEKAMkXAIJ
j6/vBVVPjHjJIEP9POWiKiokmJtIc87ea8PC2mVBo3ZpP4uDYxr/Qdai27990RfTGMGPQRgERJoJ
An+p7z5/elv4iWP12EHK2cGllg5j80UGJvnR5y4nCL9MqhFfBFu1PNfRMV7d7BCM+z7+OjS4fbo0
kl+bvm2vrIhSVO2K8NJvph19S453b9+sfxKLFmDSY3VjefPxalJfX/cXf/9WZgxA9FmIshUdzC08
tltu/imda6rDUJTiY5QiIDINxI1aeTSQB/8S8HGCE6XgKAaGQFC4cr7DqNDQYApzkztzwLHfIfrM
K8RulLF5qlzrTFlaXQxDBwvdqx7dmeBDKQg3UFUbf/R9B9FHU9pHLGyfjJVQ7lzCeD5KYMW7OKnD
jyZOqSGOidi01BsQRndBfxPa/I8tzgIHhIuFeSMpriZ06BtLUsqbZsqbSzP0jxhusapICmKeACRh
+tgmeDz2ET7aS/pNRcF8of0wPGY6I1E+SuJDnuQweRMOMNBHGv9ji+3szGpS/A44l9GI+AZ8QcXK
jOfpq8chKd0uRFRvlkz4X0C30thqdEa1b87Hq8qiv7oFsHphRsfceV7T3ndWNfyUiRIHprP8xq6d
JOYUPSwXxFBDOMxqJwDebiElnBr3OvWce91mhLY7bv3Fj2nNJ3Hi3Xhtr+6szHUukrjiwMjm7xzM
bLyfNAKaSa/cixxKXuubBQy/PxxLOsl4nwYkab6dUJIlgQARVx0Q0kZbRD61jS9I0/aRh1s9XWsv
cwd96N1aHQFTjxuDMAEQsNViTwznfahyFe+qipOGSDRgWc7Aob1k52Wi+ptZjf4uVPF0lXXhOaz7
7lDG3hcokS7I4fSzn2SA87ECUJvDMA7eE+f+Cj8Zq/amsDx9hZm9OxLzECHjCkjE8Zu19ldAFMbs
UBMOMPT8zp4Or7vQfILYTfUQVsZtONB3GPKquA6GCluHqL0jNbI7u7W+pa2aPsy4i1Y9NzLWeqBi
kjZ4l9o4Mwx555gJrCGkmH5JclffjyPKysKfyQFgL/QJj4j4vALJznWSuZd2kpMZ9qdnh4szDfP5
oWwK8rAwgX/oSGK7xG06b+vMf6w4U299yg13xq/nuyGy1IVVhXhlS7azhQ4JsR9GejDQPnZDiH28
xqQgNukQVowwsjEzVZEp0ZJhyG84fiy87lvMKfki6ibnbhiUd+WVrb5gmQu+NLmHnhJr9wE+P0fl
xMp2bo8pwZotzET9FACtdPGaZ1XhXCwN/uYyneKtn1GdxqD+S0OiqSg0BOow5RRG60E8xBWmEkUY
+HVvszs9GEdb9x0fzP1IfMxTpZNrEYIaN9LoH+zFMNwM0TqCQj+8cOElfZBQi7ZLaHoAic7HrE7k
Rem0drMpXA7NjsdAXpTOKPuR0Lcre28+K/gBbiorld8Fk/6jBcbhTDP3fAqLpb6tW0d/YasKJ9bN
5qsWSi47Y+C32ZGyALoxTJvVHgBLinADo3yCE1bQwMqjFNAqlAi805n6ZQLjlrsuLatrBWMWr5wc
z4uE2iJjrHmipPYjaCpkXcbBlR2A0C3SyD8KWFIoCmApqkItt61jvMvAm2ziaJZHV/m/NV88VYT2
yNJIIqDtlFuBEd4p+nJbRjgX40L4xz4K5PdB+Wc6oqti15OBxB7lwecgWvUgQ0Q1iv2RGj+Dem9c
9AxUGjmciwZJC1CbsdHJjxlrxZ4EMGQl7ZgD2KrWjN+koQZFDsw+qjvMxNmMc52twE2akgzGixqB
QjdD9RG0OYRNv27VsWDvwP7aTs7ipcc3Bd9iM4hOUaqbp6e5Tyj+1rq6tpSX19uwCLN9B/Hkp/Lr
fNuapXwMsb1tRuPLpz6e+49pbzHxz3Ift1b4PRrkeJ35jTnjg0ZgF9URMOSIX2ZA+OLTb6wr/2IA
jIrINOizbQJJFlmSnEx8DMbVFcr6r7/iuuzd3eyP5kIwj2VbRPYWX8D67dc1iksH+9cZ8NbyVhUr
Wqv2RBzth9h15r2ayE75pOiqHmoIo91u8nq8QaTfiJ9jTzH9dsDuAQJ5vVI2Zv41oocEP+f6GcyA
NC4w9FP07HuRUsYM5tG5N5CO9M8+ojikueObQcduiah6hY0kvr1csVHHj8u3tm9b+NfUaliAM+D/
RyJjpruxmsnYaXzw9tm0CKgsdYjGYtWXeEy+sCnKkj7HnwQf7TAR43Xx9jWZLPWhNZN0D+OgmhU0
wx7lUqu+YLx2JW+X2MfjqBC8TAQcXLGOR5+5eNF8sPM0y57iCRjqnfQbp9/Cygbo6A+iLg7KxHZL
UT6sewTbZfdzqO2RnUwrbgi1AZC63moeJZLubQeQ2xnFQ22XSF6rQtyUPcNYkAkDKpU/FgkWYw5v
JtyBdHfPY1aZK1GuWdR6fXo1ob0qCSn5ADIfO3JIhsknjd8UlUdCbvDG1cN013m8LasL/OHDZJVI
cBdNehHbSfk9A2BDfXWaEbNKy4vFIeNASbM5H9Wxjde/yK4Kc9bikr/yvBaTGxjer3UccR9Djp0n
sE39NepN12yNDusPTh0FqFKKpAu30ZAxYAFJnJMIxYO01cKv0RI+1e0cK6Df2tY1VeEsw1uHqG+6
Kwwnor4gjgXYz2jOTOt4t5p9Il1LEZGZUlWAWYrJnonX8qzoc5RoXh3UiGVTG6f9KXUQfZ6XOUUS
voRr82qevO9FLOxHEQ3QobWYpvpA6MNwh+Uo/r2EVnYtIYAfIAwFG2IqGaDptAud8qLGnmnotHvR
XRUt1h52jLcbAznqfe53xSFSoGrbYV4NcdW9bRb5vUC2sHIQzkergkJDCgMUlokGmLWMN2mf4jxr
hwWB8BTED9jNzLSXmYcYsBNIDDhNASAq5rPIFPltgOrwHtiZvF4iGz9EQfWUtAFzQcqA2o9RtJ7U
YKTg9U70IQzi4Em0Df5Vt0Zo17RFfSm62dkFsSp+tgG7jsY55qkdZVfuHLJTqfvyTIiAHtmsp+sy
7uyHOk37fJtCbCDNtzNCHaqm7r8uHeCazq1pamEAZgWJc8r+qmzgmy0uwSCmIVwKAxoDL6iJ2630
UtCATWMMur2rLp2GZRritTjPColkya+F4W2LGOxQ7Yv4zJ5W5ExrTb8k3OidLAALGHK1LkQ2oASQ
xiEGkZP/mZZLci1zvmzMZvNnaIyP7DE/BmmCuoKoAqupzWU7Q+0t+u6DdAOq/YC6Kf6Yp0RTtocH
5EHvIhO0nthIzV5p3VvjzC6dBIrjvFj36WijwUg5S1q+N9OagJlYQOnado433Sbd0F9qnUGQK5fp
jCpC+M1NK+eu7CK9tcfcvc2SsNpL8Dp74SlEDbNJrtsij2982jn3Vdpkn6jBP9aahCm3DfUNwcjf
rSGmQO3VuFystIZQmCmc1nOnzqK4/Zzoxv8KlyratjIxP41CfbAsYcs46DAjLf4ILdCE8uhY9WEJ
EQzS0e/uAR/ZSDk0EpRUuMERapTk13d/KuhxRHxdL10KHr0w+/+iH6vHjCy8jdeGNxxe8O2OEmlJ
F36q2Haq2b61YRhuqokTmyvMU0uHPexxOuTisRqY0xu7JiGj/5hb2UOaIv4jGNBJ7U9/TmL/vw7+
XuBpwKn9jTq4NuP3+Zmxb/0D/wOFJbbUo9rAYSOQVEokB/z/CLTl//Elpj2qzw7AZCd0KU//Twl8
zToNXJZvP/KDgMMMf+j/lsBJT8XWR2GcZiRk4OCfBNrPqw9UBJFkYzBG10UP2BHi5GQdQ1UgB5EW
jTPl9g/fEvWdr73AQPdYQwG6siuvmgmg5F/v5+4/tce/VZtrUeP/VSTXy/rU3UFA42mEvRGcVFEX
N5htxyw+s41VfWKr4wNmqtrzt68SPJcx/ucyq3HS5TVGBIislau/UtujqrcaEkfwKcZl/whDyfro
zZa5hYxPNCC1FueB1D1UuI3dhRyIyk5+JOARysvQtFhBNEZgdSwbqu9ku/mwQNi7acBDvZP8sP+8
Id8wUeyKaeqcbatYPNBHqrhE01uKazUXS0emltELEhM0ZQfgCxBnqVRw4i46JFHCGYi40wQR4OiY
eiBxAUUmuv9uIuK1Utj/tJUqERKPmvQ/ULbie5Yu2UPUp6QIcNTOk8uxrcaPqUnJhmxSZX/uQgWS
tBMUbcEg6DYidwtU3ibzvXIgyS/IP7pFNuIyjqk48yvbEQLc2QVUsYC9D84WKRAuRmlOh7sNcrlt
YNgV+xK+17KFIZmcz02t9F7UtOGsOUlhc0A1LLZl0iVy+1/Q1jzOicZne9fIuypX1D7KZtSX+TI1
ULW6lDel7ExBSHFRr+3e/uXXYXsyvsCCo45kfNt4I05kmIM9a1comq2Nq919H1tIkj2DJUZywlZo
c94ZafJ5NfHPSOMDCul/rMNNnn5HaajjHB86eFTAHZC9Ml0EyC8mdMYe6U9kPjhOs+8WaX2IBrKy
yRDOVXrsiJBKt70r6ZI3oBPlDtJS9oVsjvTJXZIAKIjfj+MZyHXxO5/JNTlYzVwcjBXWawwh8Iyh
DRFHRClbqCpvWwhvE1F0yVCaeDuKeNWxxxkswLawmuhAIGV6XlBSp+kdQNPcuFGDAsIV2vrcDm0N
wqGMIqISms5c5CV5WVsvmPuYhSpRqEM0ks1//qlW/jUKVv7Tt/98w39/o7MAZ0PXYleOw7JPC5kc
VTFZBwe6ypmqI3H99vX+lDZPxgYJ0jZ2Zs6poXROJgXBKc2jAiZ2a0bzEzJFpM0euxMrqseblmMR
VijSH/dhr7DgSxeUyEALjfpRVH9OXEjSQe5RwEEnRwiVQN++oZk5krUCNeSLGy+YGKNS20jm+FO0
7qp3Bvcfte3zJwjskD6O8OiPontfp72/XllSBYR+kmZLp1ujC2yTFnFcVbD/7KchIpCyg/pZqHLw
956yEd3GcNZCYN4l32kpSUxC24jiaociEo4GUYIYOrTuOTEmdUpvq2paxC8eFZ1LP5HhuBnquO/w
1CGsK9VkrxyiFjnQDB/Wf6c0vU79Jw8nBG0quD20FWzvpDLtt7IS0qBNgCDiXHewQPaA/qqzJa/s
d16keN63XL/aMGDtxTofUBBHg/b8RSL/CAw1TIszkW2hpMunBSlRHuhs67VUTLe9NY0/AbXV35pF
qcsQmEa0yd0qF+8siC/X4XDtP+PK8lkS//TJ//5J9QBGwrgWoo1GNPuEwxclYWudMzkOIf6XatvV
RfXOVf8sgM9fdhTyDrhvR9CBkCetm65K8qYMOiSvw2yKbVfKtUXX1dhjYniiyLlGAFce5/CtDnKM
B5CBIrOiF+VV0ZhabXunt6Cqhy10iyUtghnlu8ZJlTuJd+uSnYrVUtioP3sixuMrOiEOOVpOzCYa
5UvyCKOIWS4lB/XSBb3lbsI4L7laL4ZbAEpkYRUtq9aF0a569FKmITJy4D3vSQLy7Z0TKFRUJMZA
OZ5ww30ORFjpc2lZFAaLBZDqfTb36gxtKpW+sUjq8yQRaKPKDI1zWXsYaphRl2MbkQWx8ftoAhFT
92TIvj3tvFiRYFitzaZVaiADIU82Wl26JHFkUlAB5RD9UqTinjWLUJdTBr3YzuV7XbnXr+cJflZ+
Xhonz4f2xLLgOH5Z7BUg7kNgSHjc+E1kISbu5D4llKp5ZzC9+HDpZKGi8AWuhyDwT8UU8+Qk4L41
vEjibvhcU3Gc2xTit8zHh7dfpnix3K7X8l0nBBNKV+h0/1iKghRa9iF7MU7j1dQp99jLbNawsfru
sY4G8BHK8ijmV3H9cUl9xH9dOqacpYbe+f3O3azTxLOviLshmo1VH4KHTx/n+buGpkp32tTFnm9V
dOcFp7sbXBBUpr0hv6oTiGg6y5efU9hD//NM+8nxsJMvHQgkdxbJlTaqOVYxUXjv3NlzlwgTHHeG
vIZ7C3CHen+2LX+tFID845Haeg7DU8X5sc21uA/FzJ5PETKENCOf4UY0I+vDdiSzZMHuVJTfCF5U
mMjraPG38RwLcIYeNeptQ9n+DnxuHZ7RhQESRPOgIJlnDixzfPvWXxlN/Ly+jOjSuuv56fk7jadm
ydxR4daBsnNWo9SFnRfbH2yr0f+8DOBu8Xk5Eg0QneDo5Fo+FHHHnjChkN/bfkL1W51lMim/z3S9
bkLZJd9Sf/HP67JfDkPrhE+q0vKdfvQr3+t6PmQQ8XOxhzzZlSyBnDCfIRPMWHFpYthSP/R+mR09
v8V4tyQh0TNvv2Kx/p0n45aHdtgiM01EfLfP33Fmu01uUQbcFSql6dS15SrLtyXwjSpU5afKLaER
xUVBbLNH0EWETAobps+vhq2wnOAsEf/g7xLQ5Uj9i7k5zL3DKlW7KvhEVuzCwaG2KbmQrVAf3rl7
95W75yDMttvzfd/942H7a2xrEmjXGQf4Kjns00aR+lFu/dhQ1xpjPyOf09Sgx1hf5IApU61xb7ZL
XEjJ3fyglmOVh8AeXdTO0egM79xesL68k5fL5ozpib/UpZi/DvC/bk/WyaxMPUDFsaC2X8C0X+MJ
a2B6ZGspPLyMxjsP2nKN63K0Lsc+lOg0Fzc3xykL0VGnowXkck4jLPrZgGfUG4BY7agR4fC0RGoR
WNuZ+qaYW1hOY16ZX9YkiJytLWjxO6IZUHPSWRfD3kYyWWzaiMr9Jzcx07Tre9jUvk3o2JYlvR2+
jqg40mtFesQhJrY6vyG3e3zo2875Icuw+I14LbU3Dft47LsE2KlNX5eucyACpFg2bW3lLLi4VQiv
jpaPsTNMvyqXG7v2qK3KHTzYjvEyZGtCQqLgrNcG38E6VMydzLsY+VwwfGizJvW3FbD4sxYpFH2h
OCm/qtryf+awcn8Jem723rZTQDcELxbfU4qtAHLaiqUNs2ynYGqVBYO5C2esUnScrWMQpyBEVC4/
+LIH4PH2QHzly13Vg6RcrCUezz/5oZPExSnr1GDzPbu9VjHCNG91+uZpW5FEPjr/i+mK1TUQK/OJ
FddeP4y/RlZXD1mlyJfBmuOZj3Q2MdTX9KvTOXJAJMmBbfwcuAeOoO0PDwHCIRWN987S8srcAacK
5SbSf7FGcD2/CXYzMiNq1dpRRpCHoi7NxlQDOLfJVTsxRz+nWaUfRIsRuQGD/s47eLFdpvywLrQs
cCxurjh55yHtjCh3wngHT1BtMxHqXVzhMAcifqQmP5+75GC/M0PzZbz8pH1kp4gL+Cf/5WS+9Ixl
RcwaFuLFiPAT0oiCXINJa+hamKXgyMTRqoe8Shd3IHaYFhhES2kehqxE6BFOceAf58q2LvMQPt+G
4D/H30HOngAiL0o+WLQAsh3+N/tJ50UGjQMnXUsM41qsX6RhDoDiaaNIK/MIDz7xome8XAWW2YvU
B7jxCXkeWVRZ26YMW7JUCht1Nl3GpsLnnS8YBlLRPgiPgtOmKiYoTInVftJNKNEEduU9OR3ZXYtQ
AtB4mFGk72hLi2NtdHxPCEmdHgOSD356zJ4FqLwxv5G9lT71hTtnexB1qYvKLmMnPXYFzP4xzpxV
NrQU12K0WdcQYYBPYV9HSKcknRh9XLQs0cUwpuM3Q2OJ+nYp7W/xGMI2Vk7eUbRJ9fhkNzGEFrLc
QwKqqwmfY5uhXen8uv+wtFA3t0AP0LnmqsOH3bTqG1lHWnBErdHO9SSiXmN6B8PpZzme/QCd0K1u
+yZDtW9D7U0mEBrEHFY9xbIZwcEGtQDg9abzBZaaIUYY4/ducRVqY3rcOoH1RcUq/dl4MP22KMz8
GxCj9RdvGMlbSMkE+mUPE1DdHkEcEFXb+y2IzKoQ/Mnybk47/1NNHNKdkX3zkbDM8fMcueTSEMxL
gnuW5tXEhD2SxDU6FkFGyNSSx1k4uBiyASHvtkVknGwKSl2UK5U2jyRA+O1BdcL3th1ds3brqip8
yCof1/aS1da19BCAEsXBrgv0o8Y2VGZRfuH7s22fZbrMwJV5o8YKV4lzCfiQnBIysbJNMo5J//1f
5018xH7ADmQ9g6MRfz6DhIrKFh76YAf5GOxDHROVS8DSjZdiQLEjCFdvX+/l17sq0NHBcg6jKOie
XK9MMbS3VsmCXNY+c4a73Hkst/etINn57Uu9siSshy50fdTnI8qCzx+tHIrc0+SWom404WcVFvlN
OOIGTAyiSOpz0TtL0MtHo71A+RH5N/0ENvrPryfIPaG11qI8Q4O8DUsDPzWBY11WwGzffrSXNZM/
rQz2jBAXEA45J5OgoxIr19hQd11Mwwl/YORdV1NonY8ZYNYAuvOnRSZtfqxGNV6yq23vx7xvknce
+ZUVAMk7L9emScKZ82QRdLX0FpkR9xU6E4LN1ohx2Tu5RexXT7p7vBddX8EJbOZk+F9cGtqOSwXR
9V1u4fnbxuon0KaZeJeS0XAxln5/aKn9nU8oUy6Wcgb9Zk35O+ehV05yIfJaoAI2VcsX5yHLtKOn
p4IhNTnueEzpIbDwYTnIYM15LAZRbXyyfPoIMEWn3ln7XhnQjGeelRvgJv6sjH9tORztC5TFZIYk
aEp/KNOh/OIFE6mRoSXo67b++s4wC1/ZYNCZsqkkwJ50w9NtFTJckn/JkthpnHTqIMxif0/yvkVa
YhYznw3RPIU7MCpJtYumEAGFSJG+3w/GRYsVSU3hLp9JF0Gqp78vHLnIdfJtZNGhvU7glaVYA/N5
ScptgZsD/nMCgSggveGp6gfOCWil6+vCZZnakYeAcZndvt6PNIGTjcbBaw5EMftf7MBZZcPhxEo3
EorkMrdEMO/YpeOdWnT+qLHJ9TtmwMilwdytJOMaRwfM5jK5HAIqMntfhpRZIxV3AODdGSJvnxTM
zGOGdtoSwPVIJKROpyj3YFGe42zNDx+/jZUf0j+LC4A7PH7HAwFa30SRo78HqOTbg+/0JBdabUEc
H0p8lrcpybGWNfgq1ljkcFXwz81tBYB7vYMwhunrLnmP78uxHhB21TDJqilryIroYhoJfWp9ZwUh
FbFOZ+BG7bTgSDQwLoi8sY1v0cQgfFaPg/fBuCL7zUZWwalrkiT5qDJIu7sxjevf4awg7BVtAUsc
iPr40e9UbhE7Us84s1shG/xveT9tyi7F7ZnVpQI02I4muapH274v46jud1bct2cjNUJKFZQKOQ6a
PC2OyxC0vyIlEKTZerIfK1omlC/lDMRSs7u4iBtIpxsXlSrhBkvs0LNr3Lp5nIpm/MHMkxEgnRct
CRnpVBNxwJ6FgxVaTEQ7rjYbZ9LyJ7MOiJ1c0pg/EhlVFrcuUVm45+rWT3ZxV/O3lCo28or+zyLO
RZK15BfGSexg9tcAGhDAEGNod8iieE4JTkE7imf2kmb4NpZFWSEGRRlEknYffJkU8fGwEKyINZ8t
OBHlCLaAPNqVvB9cgyrCH63pSSUGAkVoiemHnU7ejyTia9rUJDn/ZnPmBRchYlENLKQPFFkgttcQ
JSAMIFAd6t/uskzoN6k+XHnEYAxblF/s9A2Q6WJTLXL+OjjtdFl7pPRdp2QMQBmCdvlIkLr8IZYY
/X/WWMxEyp9o80WNNv2ZQ+BYd0DrDCoksBC3I5bxFhhV80BSiAfHaocIG20lYtGkIyoL4yDyMmF5
oBnisd0Z4pngd+RV9cCdFHrnqLQotgRZT+65sDupLk1G5fxQU7H59wOHwHRGS4IjfWjL6GSFJbbM
QAZH76dMRXmk6fB9bmv6rAn8jDk7bxOdHnPdvrfcvjYLumgDqKlSx5N/nFd/TbxYIr0pnNfSFDso
unVpAMZ1kNNRd5j4LY9mQdCsFLNygEgtNYX6tyfiV7YWEV676E+Jkx3GSW0s6Oyss1Co7irlVRfe
oMV1Ei8SJX767e0rvVzROdQFhAKsmxiagev//9ejdnXXJsEkwx1qs/XgMVTNXhBp+NPyFkLkasSP
w5x47yzmL5+PXSi2IkEDSAQiOHk+3bRkRPVBsBtDAuFZGmZKB5O+X0I7f+dVvlzCuRS1II/MatQb
p227eXILuxkoWDmLra9zHwKKQ5Ar13ORnJW8UTbefv+lzYp3VtNXHtJljySJn6HD6v8pp//1alE/
JiIzNq/WHxE4aiT1SyrDzwsv9J2TuZD8TM/rXqiZqIREDs27VVXy/Gckkimxe9mRctIVCXCyWdm7
fiB7kx510f0KTCbVUVWBT2IF5+Qd24p43HPfXboNl9oi6pDEDk02oJTteZ5W5p1zxysvg5qn44U0
UF2bsf38BgPiJAcPzd5uzMnEc0QO3qywup2MSNf95yEt8WOGEpUN+8XTIZ1mXpcNi4x3RBaBgQco
skP2TLIg8cM3VedAojOqc98Z0i/nDIFzb3XWSo4g9NSfP+BMEvMyW0B/XfpdybEMHerZBTZvztOW
nHCLWOAV6LAxyzqdfR8YW9XvPPlrL5njDz0mRkP0YsNIs6AUU23HOztryt8VxZSvBDegeyhpFN7/
81umEe46gUeMNoP75HlBULjSz3UICYXo9EM6Rc28SZmss4OQIJwVQrjPXhc372yKX5mwKC8zV/n4
TPkv65fw11dVJ55sptkJdybKCDr07ew3qRgJWMESLG+TjN1RdWr598Me65DNGXZtjwv2x88vO/mx
5Tf0T1k0YcNDNGLYsteq9D5gU/aOWuKVOYsnpNjGlhUY26l1tLIDqyULKNtnFNbx/dsh2hMZhPsh
mWFKzZ08J4wqIGAoMpbav/3DvjKIAjyrwmZq5iWv5vG/X3CQD6lAgJHuEwJfSPds+3Oq+/a1VaBV
fvtSr/yWHNNZ5yQmRpeZ8vml8jDM0T+h1hHLrMWVK2sLOFPIObKkkAwgyM5BV+HB+efvxOHxSPKg
nkuj4I91968x1KA9Dz2XNq1o3eB3YDf60Q7D7BzfoXf29iO+nJifX+rkEd0RL/bo0DNVGDtAM5YZ
qG6orP9+VgRD68i17EFVnM7o81dJmbJ37GzO91mVVldkabe3FR2vK4vExW2AyOzw9nOdeBnXGrAj
fMR9tg0w0HNOFSM9J60MWkaxj4YGkazOyggvRMNCUxMNJ+ubWJnxYxOl0XQIdd/dY+uvH2mumWNM
4weXnCUsQm2pGaUIxrLK25Qj+I56LrJzXBi0b9++Y+flaENuwfrIUd5DmOidzBwceVD7hkjY08Go
6kabpPiUjniIbhvqbDRn436A7ixk1O1Hdpa/+6DsCF8yJf73ISqqnBTKFDIqAh5A/jobKfs2Ovhm
ipp+h0s040coduk322mb+wmtUAafElLnAZHQ8KlcgPXuylKSmuNIDyrdoKLZ2dQOHvB3FqOX3zAl
IsSe/EYAHRDIPR8NIihdzkIQXOQEcyx3yvBmCvPvMWlID2+/1Vd2Hgh5Vi9tFLHAR6f7q6yH7BlY
xL65FIwJQmwF8NchvOvCzL2hlr3cabsZP/QcmW6kRsaSeypuOd+RoBvkaxYzccBoXuOAZs7b9/bK
Dw5oAuIyW0wkgqfUgKXGIFUrxQ8uTHU0KdSiqMbVZwgavxUdO09CztJ3htkf0eHzrRifoVglEhHb
P8SQz999qIY5w4xtEcg4Iy6P8BVdK7tYml1djdi+8ko0cuvi4ncPRT47wYOXJGDc7b6JVsLuVGxN
NFJCiWfk6BvkbAF8OleVx7L3k+j49jt6uW3hcLUSrNn/2whWnJO7DUSS9JoaB4aJbC+7uQSq2kwF
HCEYdOGF52bDRlQ9wZ+yikihYs369fYtvDJFcgvUFdFi868/I+yv2ZglPsxDkaDZXNLyYCpr+IWJ
b3l8+yrrRHvyswRsPBEhrudJ9w/59K+rNPimZEeA7F4nC8nnxSis/ZLPZHQEfUdOYMJp/+0rvvw0
VolbKKmnhWhz4IU8f7flXDu6MaDf7H7WCSfnunjwlqC5RiEdH3Cgi7sUddDRm2swJRTcQCYlHm7b
Ng/MxzFN7KtuUflRCfpYb9/bi58dfinlTCSSNDOB2LnPb63JentoDCGNwFgoHfXs/b8sFb6Nvd26
jTjqqcHCzUYj+U02+BhDH/TRr7x9Ey++T24CqbAT2myrIg67z29iTjqrLPUARGKqRmRw5XKOnBqx
TmcBYRrm/CLJhmz/9kXdVx4dXzyLFzIGyqqn6pzOSUbs5hnBMa1sqaNJCTqYfStwf5zgwFOjys/c
Q1LE7gcnj9NfqC3bH4TGjU9jGxN7A7Sg+T1PC/RxxINRDGA9pOC1eou/O9qubbRtiw+huivG38GI
RJ75vjAh7MF4uB8Hae7ZxCqk4tk8YvEqUTZvMbmHx1BN+CiLyZ2ePD/T9r7tEnFXDHYRbBeg7sv5
IDMgczKZIVjmPpnbLveZ3rFTHryLIohd/539yyu/EUAgNEF8heuW9PQ3ktbQ1K4xBOlk9a6aS3Pb
AYs4wDi45PyWkv2ZRO8NjBczAjMotWfh8m+xri4nA6OdvLnRdbtvRNqeaarGuKamAF3J22PhZVtl
3TE5PsxjINbrGvb8Qv3o4wIVC08XuuK6Z1HdWrA+jjIzct+EFczSqMWelhoMBV5PMFw6ic9v38Rr
b5gNMPV9vgAmwZOHRSLmNmEAzdMIW1HwUcSY1NBAp7l18d3J5gxJcVq+8+gvjhh8eTatOWoGTP30
D54/uUAnhGhzavfEabvn1YIZpbQtde4TEL1PsS8cCTf+bqrWvvjXx111ZQg26ELC3jhdHlOrcaqe
IOE98u/oq0M3aZtjn3Y35B6Vyy5u4Vfi1bbkO+vyi/mfB14HFBMy/yC86/kDmwWbugdfal9CsLmZ
oogMEaIMzoeuFJdjmfVPbz/nS7XkekH2H7xen/rPqVrCSCvuykW1exWR0bczWQn5rczIgkY0Ef4O
ElwYfmbKYIsXsgHAGnTzTTNOdOeVY+z+nR/8pS1nvR+fCphNnc/1/JMXoC1yyFlTWgirsyabysTG
BaPZlH0CPtgCpp4uBgUN1kcPP3AK7mLrkU+75hU3MdhMKkOXtgEccQH4ys33eFTacYM9NCbRC0ie
tWHmBH4LlIdutmMt6a+lQE90gdg7ux3ZKX6zJFJ/ttiORe2pMJCHE6q5u2ay2Q6TKSyXq7Zfsq9W
jxIDBHVAqnwYIw/MnZFgcFBg3FTRK/827Yv4gWHjfnHdKSfoYgQXYVv5RK5MuwzA9aTQYBUTuzlv
NRLDY032whccF97NMpbAMwXtq7NosVc6UYNekyDCyv1vzs5jyW1dW8NPxCrmMBUltjq6HdppwnIE
cwIT+PT3Y9+JRXVJtc/20LsMkQQWVvgD8oVtUc+/444e4WECyntjMpvAtwncMFO/LG+D9FMXQIHH
GhWJkiqdkvoYp4iW3JId4+yQyrm8tSgPXqrJoP8PCWixjrAKAAeNVr9yUsfBOzLQRT89dkr1VwVd
1x7sNgU+d3kTrrnmSdLDN3cpAQjg9AbB7Jxu+kYwTZrSpj7gmjgeAS15MOCz5ejQrb9yr9IbOF+M
Dh+NespPBmL6pgSF7w+1V5gluke6338dNbv6VvgVEtwjWjASMUHN+0mJihLqMKfzN7Ijy/xYSa1Q
EakRxlKOnEfwjgUm3vUydn8Ns4+1va9ri7ofYoFIKw1V77ZbsYl3habPaF9XuDKGWof/Niwgb/wE
PRTNxs5Vrr3PkF3jouzz6mNW6FYSIjhHS3CeKUuxte3ml0C6GCmsCHz/uWuAvB9mx0XlIQbwg3ul
bkHTGTzYO+MgmyEcdQhYIcpPhcQTrQAAZU+Dg6ZGl3TtkYI3wAUjb38XaYVkVW4OyG4XwB3fG0rp
HkJGJlYOU28DP3SCAT9XIoF+8ERSPzDnxPGeGkC2d167lH2IJkAFS5d954TCKevvudaDMht6t4ZH
hA6MGzqT6x2DGpW3KJ+ZRBNzHEFamxhI3oEytMOOeeu0V7Cq3b2LEaYVxehe2odlaRHxDqqpOqYl
skQhxB/jN97SbfnVFqPl7Odepy1MO1m/dUd3ANQzOxm6py7DoF2ODvtv0pnGPKBBJR7Hove/TD2d
Kv5NI7WfbJuvG9qgcND7t3ExfK9E2yBJ3efeKuIR9N/A39sjMxwr/SPNvPU/zthHzzcJnu4uUJ4p
7nfF0Nlwq5iDOXeIy8RBCNG+EFGXYNuJLR7KHZ/Y2jJ/1439hAOvZxQHHBMBXvVZsDAknBs7klk6
YU6ICtD0GBgi/zxbIrVvgCo0+N5pLjrvU4eUBDmgnEI9thGzNXO6czujcOmbB44G315hRpwhElCi
XhU3KiZ15D+cuwJGUTdBky9w67BXwcIrtbu/zBwzP4KGCaUe0U/nR5rPwUzn22DEGSd4novYWz7I
Vte/doA4JLIKAisKzM/Tr45WZ2LvzFJ+yo0ZcpGRD/woGTNrCuG8KUzjC/HThT2x6pjF2M8h/SV+
C2/MAkZVwK92cKDTYGe7Rl+/l6LoivfW4C7mzslGsNR9l1v7rJjUV7QKnE+Xw84bkWAluEBvARZD
jm2ehh2r7bgJTDkc6DBOHyZMZm5VXP32Idy9p4dwDWP0Ri6ztvLWISGjHi7b0+WE01YKS+3hUMUm
8g5MOVbVLDyB6T/kwwFQTRvB9yxuKxBrV6wnzrM3h2ZNACrSWxuZGDeddEuV2c86+6Y8oFuX0OhK
lnDFBRzRHgB51M/m1yJDW+A/v1/qZLrQ/HTSma3fhdNSh4ztXB80vwR3VzfOIQdBiTrtbH5O2sm5
ubzeGw/JeuThUC24ToLN9xwGex4q1JQOVSWWm8a1qHlchZJMJvtbLx5dmnvlNezNWwkUIkkW4Bcm
eEB/Nsm5ZujomvR0iLQeNY8Dud30V9koOkMFnBCiEVOV36lmoaMDwrwvXnwvqdojuC/3q8xtRPEu
v4U3djUVI52SYIXgUtSffmqpl26l3LQ7eFqQfG7RutghmgAkK5XLoavna6fojct7bSHBE2d4ychs
s61zOVZa5tnDwWzq7EPbAogAfBM8gLhJr3zg824uk7l1zM6wgbQb6vbps6VN4k3WkOFv2ejWEVRC
cdvw/+5j0vjD6JT9oWhTLeoRRmIeIYq9hbDQR8IfHhKZh4NWjWt41LrmZO1aRGn2LnqUkW72jr+/
/BXeqNmcFfkMqsj0mMO88iv+aeQMrk6/c7CRz5Oy+AyPDmGLolII9qWLt0NKZfrWQiE/JJrlfAwY
gh7zIe6vvbDzLoLj855eYdDMwLabAQo/7vVeiry/jaz0jd27ovxUCmAJiC3Xuty3uWo/JoYcXKzs
M0OHtZ2XL4O1GF8E1+ZKki6bJ+yo019Zk+p3S2ZPHkj/guZUjWT5FxDR8Uc7NpYrwfmNwwyEnUoA
KDsNoG0jrE5FWrlyQTc0mL37ASQr0kzpeK83VXPIwPTfLUteXskO13Jyk4jSGqYaos52GCptzo4m
gEf6PcMsb1U7QcOr+1w3AsO3/745iMEmRR6tPkx6NjED3ESGtMMK7aoHVFCy2a++Iaojnnw52eBs
PdUdy7bpoyKxW9S3SdAfYiOu/od3zDQYHBMx02ecdnqcgpIS10ES6dAGQBvsCa2lbkm6PR3K7KGS
y2+Dm/tKrn8enijuGK/T2qJ7QnfvdE1AGgESh6yZ4kV2WwyJ+plCV/ZDqj0UwBMk9a687PVfPP2o
1LWEXWjDdBF1fxM0ssJ1h1JfuObnFDlHW7X2TYLa0rDnlSbPBlJ3K7HXBKJX96tlOkLDxlNLp/m7
lg/Gnys/Z42H258TUHJzI64s5m1goItQorw3TgdfJAk0MkKEtTqza5MPQEsiE1BV+viY5fpKrg1S
yEu2+Hb5R5zz3GGakorgiIZBOPiDTdAOgrGTSnOmw2BY0sDuDIB/aJZVcK8CF6PQpcNKEJsKiV8O
TZ/ufbsoVe5q5dvvPeGYamf2aDbv9K7rvsXu3CJIYzToPM70Lb4pLYYY7455d5uj3TWh1pqnObVu
Yl6T8TifYxBjGesF9NoZDMCoOt1PCKNmqRhbLOtKCiIkluWx9BnOkV+tppLKmAmxXXab07U81Fpq
WGAXweLv4EvR69SR02j6tL71ZFPi46c3B320muPl930ehl2wDusEcg0r9nZ80fQzeh6oiB0ccndG
PAUk+aoG2gZs9gNMgfl5rAb9tgT/eDCR57pyzt9cntagbnr074xXCdV/7iL6ZNkMJAwvk2Ts592Y
WaiUK2/w4ofSqzUfqTtG22BcCwcfFXsGDQr8NNauJKGvw9bN1icLZdKHiSijje1rWBy/oNkHsoVb
qPEfER7LkofUQHnuHWhUaEiC6dhzTDP3W6MlifbkmNNYk7mUwV1Q9VV+dBPLQpKhnpDLzG3UMQ+F
sSDA0qp2Rl3QoKrFmK8KsD5gxGreWjEABNiHidXC+061H5WV0dKu9JaMFF2+ErhtXNPYNiYN0nWZ
+/auGBO+wjyA8lWdgxnmVAzOLk9hme8z0YqjuXgyjio0zfvQC0R22xUVmqtsnjjY1XmyyLuxd+UP
v5+bz+hD2x+Em+T5yxTb+W1LedDuXEVa7JuF3dwoP7AfvNGtgpC+tn4FOHeenYGvgY+kU3oAkthm
TCMCdW6BTOFhcFX6UNmUbkUt2eRmXUWXN/lrvbT5vGTCDEpWUA+Xynq7/rPNpgBBtFFfAVuB2drJ
TjcoRfcNkC3cUjPb7A4J3Y3yydBESwEu0NmB9Dgv3i9Ddq1+i+urTD6xFRlZXP5pb1w6zAwhZpE2
0rretpGBJw6tlEhmD0uqoXQbV3tYCe3PaZRfEIq55r/3Rp7qMVSzV4gbTWsEWE7fxNjG+tBXa49J
WHCSkZBL2bDxpHt4oYuxGCI8YmvrLu77ptwH3AfdfizrwojmSY7lIYAigsn1iL0aWZYLNb1ZLKhi
eSfH5zGe4+cRxLe9v/yWzveKB1uOu5JRIP12e9OG8wJkbuFr5owZYuZFWT+M0dBN030jk9j974ux
FEHJBJXhk4CcviLJ3SKUiZWXYbTeXbBgFOl7ZX0vGKtdWeqNXJxLjiR4DYC0/dxNWhd0VG4wsZZD
7STjw2IYq3OebmAv4opm17MsbrYAQLg0BYxX/LwAS/pX9uB5QkuzHrDUOnKnUvLXv//ndHhxYDIZ
D5aDQ3b9CxCJ92kOamQ8uqTxDhro3BHwt1N7V+6e1yN+ciwtOp1AbUDBQeeGMXG6cILa0Ri3qGJ0
M8yyu0Ho+lMnlzx/dMpZb7CrQvvxJqEd8y1LRutbhRnxJ8fIoelgfuv/YcCbPDc5qVzkIGGMCVIJ
HnOXDU0774oulcNuREYWuHpMINegd0NMbqWIkQJRWBCppcTSeaht0OlujDCdrfX+17pTYtij5Nou
dyk+PR+6OUW21HeHBnwOv+yPS+d+3M3xOIw7mpPIE0ucNl4u7/nzvcGWB36y1suQLNztvAHS1QxB
zrcPY0LR2gk8D9CeajrjXmZJGh+sUlVH3YcGZkx2c5elg57c2wByvl7+IWfbg6/EB2IMDyHcC7aH
DwRmYpsiXQ5rWxAj67psbrteGohaToPhof6r4eszauiaXF543fzb7QE+3ISJzJvgHJxuD1U5MZW7
rR9mc0qquzk2O641mDOA+gcnf2kSF/NiULHGBMR8Vlee+yzo8NxA3EBmMr91KO9Pl88FtPQklxSe
RcGF6zszpMQMQXGfTth/flIaYJx1DgM8vzOKri0ARlXdgisfHchd0jELR84Wu+Okm9wHZVOVqAAW
C4LK4uby2q9g/M1rBnaLjB6aTPSKtjOONNUp6ERjHFBOglgKOQTzTw3L0oc6Nip/PzM+rvYYFjrH
Ih1LvCymiuYtAjhZcuSiwTmcKkafb8dYQJ3TUVPd0+BHDDiZbXyz0JqzP2r8fERpkYBDytXL4qj0
DEyje71GKNivJ7MJl75u3i2mcr6nVQJRPzda8beJxzwIW94L+I+ulNcO2Rsf2bZBmegrBne1nD/9
yM5kNNYQO8Yh8IepudM1w/g9W17SPWFKzWQDSaxaRLHjLT9HNF2RdoI4j6Grjhn3oWuVd1PKzsbD
tmYqhM0F8mVdVdDZuvyR3jiDK3RWB1COAwLYwdOfCVG+ipW1DgskrtE71AeWVSPH9+dHmrPudCOg
0CXo+S5xeuUUnidPHHvXQSGH9+PZrm6erj3NXkWU7k1UayptCZVK/Zdx7NXfwVjlnPOUHrhv07wH
IuQ90cyVTeiMbv4N0dU5hO6bXjktb0RGuCywETyQB4D09E1g8C1RZ77OjrUYJn6oq1HdLtwUKNdW
WXCkcKzv8Dhx90vV5O+DccFgT5LlXfkm5/AkgK+wW8BDrk1GZ4syNmDJ8jKUfsgB+Wp3jY7sYgiE
amz2TNLjX42HCkloO0D1x6pz8mPSg0Dd6RAPUcaPk/6ZkIYihNXCHQ875sP2lZ94ll1a1HaobloW
5AbvrLFvDm7ql7VnHwy0Op9qKDkhx9b4MOBl91IUTfHz8jZ9Yz0kFlevK7I0EszNaYKAP4DqHK2D
39pYGWLmFN9nmpZ/88SIvKtX0d268ojnlwSwXRpW63ewQFyYm91ZO2ki5tw+dIMRh1IG6WrGnCNv
ZynIGlmmGEZm8RL5cBqW/9oyImDyVQCCrPW9u50jtPnQOFiT2odmgCrZQ4L/IamhCzKLAtOsOTUx
BL78is8DFkR4mgpMTDw46GcJ/BJMlt0K3BoZet3RyhsqlJ477b5zUzu/Uji98T1pcTqrMuQKe3hl
u/6TGea1yWB+LldryIG+tMQceSwK8ajS8jeAkOYKbH+7HI423PQr+4LviJbU+q3/WS7wxGwMaSui
zLFQnEQH8g5GCAY2xhQ7dwmotmu7ZxtXX1dEug5OwnrFo0p7siJmCkRPB9NdQrb7ADu+R4mgrd/r
KL5ASzfrUPrDNcgonXb+2X+v3HVZlwE/gxmkHAGcny47mlXszYg+H1DPNJ/IYoMmwhFg/moMgOB2
TdBbv2091tCuarCROKDwZ9wFjIF7vMriYCXDGPozeh8Q+UZXWjpD7Tq/xbo2eY8g70wZX1lOEyqp
xIc2saqPLvgAZDn1fPg9oYE4RXEtVgpplcgffaoPX8q5RzlXdxbX2xE7BxEisaEXQBhTCCE1Xcin
xa/bP0tZeBX+tQnmymBM8PTN5uHOrFoPkYoxTb4nKYAChqfNiAWvrL0mDNREj77WOlIHX4ps52vN
svppOjAwfE2OPwSA/m4dmItxv2Yb/FPA3v+wS4Y4LBeS6zCtGb2rGtJZmNh9/SdPOlArGVG0xUpa
zdkBmX0evOu02N6DU9KesX7Ik0OsvOxBOaNYQuT5+9tA51sfstwO0F3SrOwXBQJaGRUbLd7Ngdu9
xGR99SFuTcRKDUcZuNVPHX27abDyR01PoXbA+8WvWCtMyLipLEETSlT4EQeXmlyeUP/JlnBAw5wq
wbY0rNxpVT50/N37uBQoyQbmqAkMR6s12ytTrNEpN6z3ywQ4IRrrZvzjSp9kbM5s+bVmHvunH2uq
F4peHzxbL+qvZtlhemxNqr2HVRkXe7AqaHq7mZH8pagwsIad3cYMh2EOFJDyGDE5hY1ogzJJjBpS
BpDgizfohjhmlZ4dY9Ob0MY0QLEh6J00IEg7fZWewy4AIFNd91XILT8rzFCL5I7JiLBYjZHhDlkX
/N4VE3HAHiOzGbi+uK9hmx0wW8zMoRf42WLehPKWhox7UI1Yo6C1q34vegwvfYLPjvlomRaPA1Bt
JMSG5W8Wx85v/Ij9IoRCQcsNQv28JzKOyQNd3Px75uScXKOcXBUOFMfuzkQj41etkA89KHP0Hto6
yH7y4uAdO1pKXL4ci89avIj40TX1mSTDh+AS2rQKhnWAkU1BGUHWnwHKKFeCY01GqpV0NNFk1yE0
MxN03OYvUm1zwlWkyl8QPoS3t+VUPqdtCutXNbV/bPA5MLG38RckRcbK1K782vNYB2aNWngtpqj3
t0NoJ5dlasVNEzEANMK6BaObAgn9MRTplzGxv/KQ+qfLL+iV1XUa6Ajj6D2hiEDPiQLnNNDVPnIF
Q4N3hu4OaMJYdVwf57zV60OTSYr0LlmtGkxKvfJgY9kEDk0rZ7WvzF46oVRm2+3QCC4+gTWpUB+b
ejd+57ZYyk3xTHj0meyCB/QK/yUFI1zu3dloG+oMlwmiDxTtOQUh3j9aCptGbZrrbi8RP1k+DHVi
pe/MxFIwfGwPtGiSQrEptRkFNj3OkT+xxR8xCOeLAzQnhY4XzOouN4vmx8I4CtlV0dOh9/yexq4+
Jsxv/ExUT6k29z9xcBRaRGOBRr+eGf0ngOA25kq84g9usfYrAgOnq9tYVt4XLvtpvHMAOKFJwfj1
2zCNdNC8bEofAxtUI8exrP52SaLTSEbGGQVcoaq9bKuaviFMn5sS4JAGPmxJ6OJ5xYDXcAu4J+QU
j18b3EymfWLlQ3eLI/WQgIcvkHQQbVC89AsKGTe4QUFy7I24vFbDn286LPbIk5n701fnAj3dAI6y
VTUxqV0nhXq0GEgF1ZKRuNObedihrYQTjt39xxyJ65XXsM5K1/EyUIPTRW0JLc1ECzDSrbq58SWT
BZwFFWQAff52eYevG/h0g6NRSQeXiSGZCyq4p0t1QuSFSHRg3G2HSUpjO+OD1rjt0+Vlzl+jzVgS
lV3IdmuzbpNY+wyLFrfoRWSBYjAOmsjjdyAecE5xC7Azo2rTd52Bd/flZd/IU6DwU0NQdAL335ad
6NdozG7SJOpHUeEluBhHVKasJxox8smME+daRD0D2fLpkNb3fAeILXPILcfMs1pVCdvCSgn0gvw5
LHP/je5bgx9cqmXBvd+K5Fha1Wo0h+jDVzRzoIXrBoodYd/GcfHZky6AxpLhzVNeQS09OuidtCFS
WIGzN4XUmlD2hvGCPYzZh5J54q8UwEUdVc0M7EkBQUC8KoW4v4tT1H93qsqte42jgcNQtah3tIft
bhfEplVFvnL0hyRvcN1WGJXgjQdXSwP3WFYRuf+CB3YZjzUYRhBsXL+64YZWVlgvg2ZSMUMtH764
uZpRKm81T9szS2wYGOpj3zMGFLl5KJBXb8NMNc3HwVHLcDMjFbZE0O4NNHNUY/xsaq9LUDQyyZIy
lXlADGMrlXsUMfHvy7LKIxUQaLZ0OVi2XS4TtMKb2qyeYkPM414njKDfUWH7eWD0MakbLszgdxcw
GcH5jSlIuIgg/6X0onosmkAfjpd32RmxkGv0VSaCm5ReDKXq6SHyWmfGcGfMo8VKTCckYmAU4Lsa
uvwOsiSFg2EXtoJE1ARDGLkMWhgMeTyFGLohB+t2k77wAtP+T1VZCm5xMyFGT9+h7FP10Ypt7z7w
O0UrSq/T/awWTDM7YYWoTVVh59o4mwunUnvE52Hr1EN0+fleESGnQYJbkJkCwBpGXtSJp8/XlYvl
92OQRVZmIiqYC9OiwtBtuYvdFvDkOLceSjljcSReWtgtzq7zUgOBrW7MxJ2tsAX0/70vMHl4GK3O
LJ/m9UoAtUWaT0U21s4jnNC8C9l45DqWQtZ4NSaEOsn3Gkmn9biq3wWj6B+xR1DT3m9wcgvLGU12
zrXm/em7Qnsug879bbkl2pSXX8F5IEFVFHUdgiTtEjyXT9/ADK3Tw5grj5y5ru7UgrRbJuggV7qL
WWpXiis3wHlYZr2V4Q5jYTUo3cRL3Iq7cWzaPDLLJDFQNTIq+RgUxXIlQG6rcXYuYZEWNYvRAdrq
VTuGmNCod7JoRD3pMfO6GmXRTr5Tnan2l1/hG0sxnbZWxAiTIsiip68QaCvtOWcuIgmI8wZxRRDv
0vWf6cNoVygmZy1hHgvaxdrIoefPQHzz+mLMwLzST9MIW8+hua8GF0cqpv/B0zTOzF1cYiqFRQ/e
3s8GlyquSBtUjnRHwc9c3OwYcAcWT3HmLxAhnd56DvJiIAoPQOH27JQuuev7Fp+yTjPEre2Ozt/R
xBZs5xsDGkD0cYbPrWOvxNZyYbKjGEj3oe7I7kXV0nIhedH4fIile9UV43yvuhyc16EsaE0GgKcv
utVq8LZNX0ao689VOE7BEHyMPU2714qOClzzx8m58nFfK/7TELGCRcD7MgkELbIFPKVlYehymqoo
0/IAZ/feMW9kJp37ctD0O6jRzrHE7XmHrNjwx9YE5ogd9lNhYFXOMUDHbeeg6vnYVQsWn3RfKfaC
sgAZbehDtTOlJa4E7fOMBMIrEqqkdx6pwTbHSjD/cJcRu3i+nXcz9RaSUX21b1qHkbDXlfe9l/RX
Aun5EQgQh1jNI4z1z7aCiRs/L0lxuwgeRpftkCt0XioP73bc2Ksrz7feOacfBEIlpCOQYD5BeytO
aMMZRDZI1q8O6QcyykNQFxGkfYdsqwyeaqGrECqG/u0/HnPmwDwZlgqOQW61lXRQLlGrmac26pT/
Qn8ho6tv53akRqv9cHmps43OUkx7Hc9FrZxAuznlmj9DE5sN7L+QBPxjldK+oZlU/mT2T3fGE8s1
vNsWYAasC1k55kwmahUBheHpybIJyX4n6ybqUf/8mMSlXKHIEAIb2U43pWOsajtJz99zYdwxcqwi
xNP8K9HtbHzAz3BIoXHQAGhGAb8ZppTF2KBMkHRRkqXar8wYfazcNPegHAhe9Mgm+96uM82CQegX
u0EHDqX8qrly5M/fPpM+zg3QP58pwhYephj24A+5DJFeGOpx6IJlz8vzb7FCnHR+BeLMVy7hsy3N
dqYoWJUbuBHZ3Kev3xhhxcRpKqMY26ZjYdLYhCyT3ZRiXh6doMRfZUDbmhFdcUVz5uzgsrLBIBWo
Dz0A0MenK4+DZXcLSllR6g65AUPOHO5qh+KaBCiLrzzmWWRaF4OdzdnhS9PWPV2MM6sp+MMy8qVl
/QBeYByl1Ot9a5vTPoCReTtDjb6y6JtPCJATqTsANmR6p4t2o8WIHG+syKeBs9dN2PhtE5jHosn7
28vH9q2luJ0CZiW0F8Hpni5V5Wg/ChMvYUtP3N0wjD+Q3hu/2NITz5dXemOLsjVR30JmkuRtq4kC
DaUom8kkiUw0705Nc/8e3vvPJEv8HpQejY/L651vULBJ6yVIxLVQKd0EJPjBGhzOHmgDNs6/vDhP
Qm+JfXfnO4x+d+ZcWh3MtA4deeX4Hy8vfv6wEHkhvukkPatu3Sa/SnDG7EEckqIahX+TcOw/o0df
3mlEimcokf/Dcpx6AyrtCvzaYl8ohLDZMsoiWuRiP+LCrXZzy+zKEV7+bUJb4HD58c5PBe0APiMg
uNeUdbNr1owOx0WXx5PwbNzBne/0aoj37TA0O0Ma2n01W9egVOsHO7lEEcaj8FnBIwABoBadbtWS
7GMGdsi9OSg3EuVc7tSkQZrt2iakG+dQxzEilXZdPLjNKK488/lJYXk2E9PBVUVu66fWeCrwG1sW
oIPM/J3W+GiCsMH2AUOUK9H8rdeLaAlFnkuNDrTu9ElF55kTfbsimmZjfKhy6q+4KNFTTUr/J2pJ
E0DKqwLKZ6N5AHyAAUi/mLcyD98itwDheIuGyXDkiql+L1bN7JulZAoCGMq8dRYLPwVESxlgoCj2
mBbZsGvKwPnpY3OEQ3im/7i8yc4PMFg2mr2reBwcgtUa8t8BHnAuUQ3If0ZBqdfPlYJ8OliUBIZd
Ikbly+TgSUvbB3Xn/+dPvTYRUMmGs8AWDzbbO9EqLOCxAon0Js8/j5KOrmPWw22a+tccg854VQiS
8ZEBBTHLf91Xp0/p9Hj0UVB6WE55wdFBwOeJ2dHyvAp1H4vRsbpdVg9+NGUWJBEnhuaUG8XnAmfV
l8vv+yxm8UvYA8EqkUJSs73Rkf/xmtIZPdDiYHFqc/7ElDt9r6TAv6q0nSvX+NnnDSCwrbxEICjk
i1vcRZFV1iQsd8Yjbm4/gNB4UKNhf82nvDyiShA/2/XQ/Rw8Uzv+1+cEX0wLxaQeY0rrrD/sn8Ew
LxufpGzRo3aoHeBvFEI2cs7vvFz8yCvzGkr2/LVC7gHBQMpC+OKInS6XIvdq1lljRD0qcrvVL/4G
ew7GUhNDnnFotF+XH+88I6WbCYGYmwA5dDBYmziZBpWuXG0xIp0GzLMdTNm7QbjpTZ2QD+9UMba7
OHCpk7O8/KqScg6lbqPWd/lnnHEvVhsoGywD+I21ANmGa9FoTokvox5JvAarF4kCtPukN5nxFVoI
ELRgcpJpT8XV2wgxV36EM5NqHhgE9uTJhbV8Nj0O/aGNLWPZaa0+OSGuMS2AawXhZier1u3DCnFe
PNbRyUh3FRbCNU4LGdrvlx/mfK/SIF6ZTLxUKo2tXiYaMH3hyMmIavDlCtSS570oIF7vcs2Nj5ZW
ZIcUYa194c7XUCFrpvDvrYezCKxzcmzGAWBTtrzDHsTAgFvVEuaTZYai9t27rBnrK2CJ7Y2zrrKK
x/HFQCGdfSyMn0y7S/QlrAxz+ZV56fdqdounPg20R5rNDGuT7pr2z9mF8/+LMu2ECwVPbKtfP/k2
FITRXkJBHt8yhwCVW8d+u59tYX4yOhTTigYGZAgoLP1Y92CVl0BVTzYOwjddOrZXAsObL4Hkicyb
OxeVqNOTas9ujtt6qoOTqIiz3qsfLu9LgZPwkZUoR+umBcRy5aS89g83n5gpHTLvZKvUsq9SDv8E
JKeMu7qK+yXU8JXcxVYZ3GhdHnyq7Fr8zlogG1mDuIEc9fkGpm/FALAVt4VJfYnokHoC8tVGQQxy
2PYqTNXjEWRW2RdfZ4GBhij85Mr9+Oortf3Fr0ZvhGWu561bWFbLGZV38Hqd3XsPLq7xO4E6H1pp
moBk4nYe/Isi0JFlSKaos3N3j52rd/DMTPsEeJKEps+uNRrP6AjsJ6bmryw4wg4B8PT7GVpN00iY
K0ywn76bhRzxYFFj8Hlaav+uTmNN3yO9aoh9og20Em2UXbRd2ejD7Uzfk5EKhTp2S7qmv9MQGPzc
uKn1TGswHXeVA9wjuhxVthnl+ns52lR5lM/k7ptAPQL1qfoxV8DoUvmM4nd6N+COsh9c3M8vL3V2
KbyuBSMLJYCVjLB1CpsKlyytABqC7l7/ydS86pOmAb4SxTj8bIVu74BmZWzvJj0ozZPRMrjXBHG3
N+H6Gyg0V5jSmmJsiTOukASuHvXd2lp+a0bKwK/DGznswP5+c6pcv/bQaw9is03XrIrW13oHwQk4
3RAdlTOUZ2KntQyM96VKQo22wpG5J05d2BRhnlDn3i1HzrwpAdzu8nlW7a6x4un95Q/wxrOvOmcr
KQ6w3VkWMAZITdaiXcKSwQtP3C97kdnVna5LhajlYl0pIV5JZttnN5hWUGjDhWAOevrsGiJiMest
YY/I0a05gal+cupZMu+HCDrsfBmDMiw0SYI/VEPmhgLo+o/BgUa4s3E1Qu7KyjqERmJN/RwzDT2U
akgQF/WsRbuZCTfaDYIg3XcMsO33ophLNo1o+lvH7Z3pSmh+6/WBG2Tz0sgkNm+SKKFk4KAEpEBW
VNpOTm7+pHxP7iYw8OGSx/Z/HJGzVUEaMCGHy0gGtc0R2wErHhTKVdh6+Y8hmPQIV0sHIERbIr5X
ECSKdrm9vEXOwgH9F9JRl6kl2TdaQadfrF0EuDBkevAStP37cSlhAPq5QFHGvObEenbTrUutTWGH
qQz13iYFbsUyLbHms5QptQd8OybkyCsFcc1xEVmr3cNSy/7KO33z+SimVvXF1bts/ft/rrkY82jb
yoNqD5Cl/cFoOtnLTkced5U6v/wqz5Imng+hvBVtCsadz3i6VJex/WfUsfZe7dZfM3RmQzcFFHft
5n5zHSD/6EJzthlfnK7T4OyDeC7czTKOlzuaIfRdAl7sPl/S+JMV51WICkrz3R3L8V1iKJBr2KOF
lVuijxL3nvOrb0c7ylFmufIGzg4MJuzwoUAy0z/gqt7kMp3ZTmaMrjzdQyv4SNE3H6C6KKieCqk1
lI6utOPf+LgAiX0XQyCbueKW1zNivuSmNUCitvY8FIEMcGh48IRiCa593LcejU37+ngc0W1Uz9NM
AZrinODHDRg9A7MpRdKEfS2Lm0YZ2pVX+dajUZ+v4h9Q2QG3n35kM9bzwoG3sB8YS35MSlzrKq9p
7wfPv9b43ba4uBocRFZ4JjD2zIA3TXWfAb1uI6Gyh4aEGOqEcDyq47P1k8NiPUhcWJ5QsRq1qNWc
7KDnfb+/fHC2hc76A3hMQh6jQ8B9m8BQ93rsxRW26K7Xzo/gOrR3VVe2x9W082lRc3o3IeuWMA6c
y+jy0ufp27o2KfDahuI4bYWDqGXr3nDhrE5ZX9cH1x6y8Qa+BmbZZN7xsdWpve7oRDDYTdB58m5i
u5ywWQZ+a//Nl6qNPAPV/cd2KeyXVtGa3clFS74LJBfRMYVyc+VWeiOMnvzizecSZaWJjtp+j6mM
/Oi5aryFW5bBerUBDCIx/XG0Sc0vv6e3FmXQxEGjZGBTrsfjnzDqevhdUQvX+zGI07+q69DeMnL0
dko5vQPPM0QCxMLh8qJn9JR1Y7AtGSsTVKHJbOIJag60ArWy3ietESTf0gBB1lCXfZzdOxWaoGBR
AXPtm260b4tE5t/l4vTpAZL7PD9P6OUjLNm3ePhZqgJn7kMO+3j5J761dXkfpDpU/5zSzceoiwxU
W0J+M06lF+HcNx/8Eb1Bg/H333EAGq+3dhn5TXHNhvetgAQwYlVxXKWInM0tYGSpbheqaHAGs3r0
C3VUZvgQzmefTjhesO2P//ykq4E6399HWeUMJ9Ji5FUkgKH3Mm/NvfTtDP/AOg6x39QP5Zz8rnUr
+4oa4zWHgDcelIkGKj+0IVadkU0kRGMnzRyasftS4LFn2H15OxT5sDc1zb4Rhn1NOP2N69XlJl/T
Bfg4/Dnd6pNnt3EdC14sCZ8ZDf/H2Xn1xo2safgXEWAOt2QHSZZsy9m+IcbjMXMORfLX71PaBdbN
JpqQcTBnBjBmqqtY4QtvcK0yvkdvZVc7RX6hi2AZwiThOQk4LSqApauBauRhQlfQlQ0NiXRd5tQ+
j0PYPYq2E+jWTMq5UeosCGMaqr4oh/7Jnga4/2VU2D6VitgXmp4+3/7OGycdQIRMEfkbW3qVvqSz
h6TeoCFrCPj/7aD3WaAAjb0r27D7AM7XeGzT6vPtMbeWnGgABpdss/DcrZZ8yXK9xAsFT9uuPORR
bj85Stzs1NOuNhIgbjJRhArkhUIGfDlKWpuaKJAqDYYoTd9q2iFFKyqVkGR91Iadi2FjMORn0PYD
D8knfqnA/3FhJillQYXODp+1TAJg4djLhhVU1GlQHwbgSTtv6NZ43EBS7h9CF1W1y8k5td7p6ui4
QYVROzjS0TvTF7WfVLdsgiYRu4jHq90LsEoy89jAYPHBO10OuNCgcPRJZ0Bdgc6j5LHz77LUU3Ts
MJPFili0VXywlhr1Zj1CHiyGhaEHGjwD70g9mvpSpbfGUcGYFggwd9nJSoa4POHqGv+egHR6eJFF
zbExELX266TOHkWS1OMZd9TO85XIqfdUNq72PnMiEUIUBMy1Zq67AwYi/GVZF27gWgrkNx3IPnI9
MA2P5VzrZw1Zy5Nh7WrrXcV6DEvwQ4WClhMX5OqGy43BdpUBDIc2Gx0IyMnG0qwvDeAUuvB2Er6r
syYHQ1LPIv4AL7y+3opZRUDcYjBTOpfduamDh0VXTtGesvbWQMiBUGDEUox3fPV41wrJe6MUXjCW
4FzN3hYfqsoqvty+Orb2PZ0caQ7NPcoyXm5DYVeGms8zQGLd6T9oAh+2asirYEFQ7b5v0L66Pd7G
t4IsCcOP6jF31TpfbuNhhH1WwOkqM+qNQ9lVjz3Sx5pf6VX78/ZgG/uR+4O1e9mT3lrHQ8AASlJs
utCT1LonzZh/L4ZIfbPOhnuvzIvHnC27E15uLKhUQtektB2FzXXXYUYgjeTG8oLKHSHMTRjGZ4Bd
AwWnzp/LqO9Bi68L8vQ7QSzQ/6XdIVmhl19wsjIMOQBwBAsKUpBiigLbC5LzZigI8DIk8KMcx5a+
pSEwtU4DM3fxzrZoxzukEPdE0TenTzAnfw4X9xoFg4BRWA16HErYxnAuxgrSnCzsFrHzjVg+Od3+
wlfxI5OXMRyFH5IPCk2Xk3dw/MiXmFtUKUNLfyDOdt5mnhgfU+Q0fi7mot41neHiUqINxs7YW7sL
gqWJuawMd9axq4lgSj86YPDTEItkC/3lxyaBhVcWbfdxKFLxASPhaY/Q/dKCuwh7mDKMUXYYIGo6
7avbrqODgDNaHgZlG1nzGyRpsuE71CEEtodKmboqgDs7oxPgevmz2wE7D8So9f8qS4fzbmcqzgSp
EIrm2XUQ3gr0KXQ/hKEu2iAh+ynPSUx72/f6qG8CTFi84sDawvFrwinWfy6FGn9Kx76kvA6EZAzM
0UZu10QV6FjbFUrAADq88k2mTG3upwvEwlOvu13yjOjZeFcmaiX8tiuKz3Zoof49G26Y7zTGNs8E
IbZU8SOn4DW63BazGiZdlU6oVrWzjWYGao2/7bAqHhqgvIdOX4of6Nug6TV49b22pJ2f1p74mCu0
Zvw8mus9s5CNYwFmAL424QWKIldYn8Gd06Gb9CAJy+Hr0ghbPonp+CZF2FhKLEfRTm3nqipBdev/
QMyEojCbL5egKeumEl6qB/3UmcGw2FMAYFw7zwVQS39UeqrMad3A0SQIaanvJfBqbx/OjUmTchAF
E51j/bw2Ss+Qlm7HqNGDglW5q41oZsguV70jktTD26GYodXcHvL6eQEajxkLx47uJNCIy1lX+K/Q
XK6NoEqr5VGYTeHjf5HDGR32Kr/XswMYT6mZQfB6u3JD0GN9ILOh0ZmngrxKLeeTM6Q/UzdNjrqW
vlYAiwsV+j13HaafJjHq6pq3FaEaCX8FwEZRV5jG+Fy7efVl1ih4v34RZWz6v+BYvAkvF3Ee9Taq
alsPMNHxMn+qkuHnMJS2c6JNBYnx9mjXG5UkEWETJDR4Luhor0Zz5oS8IjYIGjMq6FWa/7QHDwuH
LNXU85LEXnfoMwWOsJbV1U89F8reo3Udakl+IorpNBCw/1znT15rOkNkCuC+dau+WfLF+MimGXYm
urVhpBkgsGMIHJYu//yPlEZYuJnWOaSjdKrQpbLn0DhkBvzlkqrT58Xj0r29slcwJblnpKCCIfuU
cGBWI6ptg15WUsAeqj23OmmTPhz7ocOSCvH398AXoIzmdlYETTE2X0MaHaQdZfg9yhv9/e3fsnUw
YUgjkkKvjnRutX27uR+bSUA67e0YK8aqiO+S3lbP0nJhZ503htLQbKIgAAmUBV+lctNsGIoDJSUI
Uy1/Z6buRzLx8LGLpk+35/TiP3L5FJPnyNoneSM007X4B25umCulrRk4U1t+oNRWfwqJf2oigjlB
vggo9HvACeZ8zJqom/wpaR3syTtoS35sd1g0xU45HKOhqWzfsuH2BVoDS//151kaqxIlUhDXaS5e
bjxXV9QuH0Gz01ht8CMHonBCe6IQKEfo1WFnUeTbul4U9hxdDKrhEnp5OVpqoYnSd4MRFDiSGOhA
1NqwYPCkLfEHN5tNOBNp1H6fco8eABo+4r/CpSG5mPx7gWqKKto7BvKDr38RGwEpPyDvlIxWv4j+
VasWbarimBfnRwQUjF8DJhsnrJGUf3u4lx0EiwJbCNAQCV4XpXqal77bWRj59Kx+BYB+rm7CdSAP
a9mWuFykBmWEL4cYISJOpJH3yBOljR95ShITdoz5d7qyxU4Hb2uXykgI1B4AUairq0ggQdlTCZ1C
DcIyFw+q2adv8lRtP1t9ND9QBcVLq5iqIG4WQsBcifQfo6pWd/mUjOey7fKPIH2qH6JS8werstL/
bu+XjbsXXXx2J+UO0sI1gNE1EUAtqkwN7BoTKQMZcjRIWjve0Xe9xlJI1U9QKuS6EDA5eZfbcnbD
qpkjnMXqRrdR8RMgJdoeVocfTXUDf96cPtVkbrrUl1DfpQuUPiRgo53QdOMRoCEFwUtqkcp68OXP
ELY5Ok7SqgRjRfxJz5Lmq6knyRfEGuw3E3jVnc2/tet4bxB+4tnhmV29rpr0U65drEcsyNLvSteJ
joPIiwfdE/V9b7Tgtuhz3t/+pptbDgYbhw6sJspB8lf9+dQxm3ohYwpsnrx/ZB/soRb5/Akodnku
3SVPkCoIw9+2PbffCvoCJqB+ad5Cfq6+NaPJnv0+UgtQAm7/LIoKg6XbP3HrO4BggyNC7x6MgtyW
f/zCaqHdxNuByZGiRqdhrr33MOTQ3ENgonl2zKXd2edbA7L56HyBEOduXKUkSeYNAidTLRj1KsJP
tpmT5wzGnoFkpZ00gT6OaNDcnuTW2QKBKKkiNnnHS/Puj0kqnaPWZjNrgTqby0es5r7gmSm+3x5k
47klBP7/QVbXS1bGbj3R9wrmFgrVAULbgpaeF5UFypj99DfLCEAWqzc6rVQbL79buLS8+iXmVCjP
GsWRJHAQR/b/jCZhQ3uti/d0969LDLKOA20N9gBcrTWZSFlMTSnrhGg40Yv7esBTcco66zTgxXOP
udEvSh71Qwm+++71CwtfA/oSBQ4wEXLh//h6Xp8umdMh1AIiGAKogRNqn7XjWwh03c5G2Zwj54Bn
SZpJrnU2U0ASis3NH3ReNLXftUILxeOUYihNY7k00MFCRuoUGRhSBbo2Ra91kyZQJV6AvQDEDJj3
ugqZVkkuYpdkVUft6hTN6L+06lK+b5B1ON5e1eumKGPBSMHCDVkvfNBXN2JNr6zCokkPFtuepjf2
mIrpHYptIgpQgWGR8SgHzFyqWas8ZZOJ9nnblSSx+awrIPwN5Wdozlp/dvp4+BKrrbmnt7h1VSAI
TMeWfjqZ++qqAMSUYJ4c4vEUQSertQSvkCXuHjEs+gXdbdkJELaeCEntQl5ElfHR6kj1A5ATa6KE
heg1PMfC+DLi4nYXDnl+dkXjHKCA9zt7eys1oUZI24MPQZ7preZYOlZijBpXU7m0Q/nVzab4wWy9
ZjoCTK3BfaYop8/jogz+kJSK8SC6TJS+EgNT9MmU4+ov9gWJKCBLMnqy3zX7C+CBVrH71CBWpko5
q5Gl9SfgzU32DUCz453axunyY18bizjHUQIBjqg+ZXnG3PyWaoU+kpuDj/bVCY8fYO9atLd5Ny50
7gFeEfxZoPuseau9rhRky51KGa/BLSIJdYyx3fl0+4jIi2UVqfJfR2IUVQPc3dfOtrRVhxEbd4w8
SSbup2qxvhTD8KymjXJ+7UhcrOwA2f3HAmr9Cnte2LZ9VNvoBojinEQuEkQUyv9Jm7H8eHuo613O
UPSk+IxyxPVbGANgMDqjs4PC4cF3E0U9sZmwYlCgH8yKJk6TNU87K7k5KMhA2ecDQLdWUWgW04Ek
icscz1JPAcOmEE8NwD15KFg/JoU53XuNuidLen1/ELhQxwBJxivJFXf5cOTY0xh64+Btl8A/5Q1G
DGpSrTNKY8XZqXDEu720G7E1RFQ6/RIgqMnOzuWAaOKIIaO+E7TzvHyOi5omO2Cv/CN84+4Igjh8
0lD2O6atbjyFkzN/6qp577m84q5I7CD1cGnJI4uA6zwnxjtSoEVnE2HVmpOh4CP1cKJ0GhElgNnd
+JreGw/R4Ew/+irW3+WL1AyyQnhEvp7azW+1st0fVpnW/ZNViOYrygkIasbWNFd+NyrTr6ZxG+/k
5ab7kJhWazxAMVE+315NuViXp49pUDFlOQHNXnWitXg2ewNFn8DRGqGe7UJLXPz/9IqafIzfHkjv
aToNXGHZMRuMpAoqahTm/e1fcX3TUC6g90hpA2FkRFsuP2mr250aGnAE9bSFOGmlyXOH3MdO3HF9
08h8GE67BM9RnliNsmAxWSuLawbqJLTqQzPWuXIwpXlzvZBG7zw6m6NRBSPrkqow1mqb4l46ZJHt
mYGHV2n7QOdIpE+Ljg5b4NgdeoS3l3BrOIpQiB0g1yrlrC6XEKUxSerCOWTpE/eH7ablcQjj5Ful
73pIbHwtlLulCzNUbe7RVcmrx0lOGlo4JNFt/K+GQNiXOkp24oSNa0XKgxN0szHos6+uFcDHLqhK
BlnUWjFwX6iyE0W9GILP1C72fYGaxI/bS7h1s1yMKQPXP2NgHSCIO5YOjhxwqEA1xEfEiaZTD9n+
A5XN6OMya26K46SYzukUq2/GbhJfb/+KjQ958SNW+8YK28UcZ07kjCjlMcNlFmv1ukW2L9qTYt8a
CsF7+qfAGchMV0OBHewKaopuAH+l1VGeWcIHZWm4oJRp2asNyP/Y6qYB/wz8johH5oirxa1pGtZe
XoObUMbcONdxbrw3rW4xzp5WNNnBS3QUZO0+W8SdbgsItcBqw+LVLRsqcxowZPJi8BTmalupYWS2
9KXZu1ln/4LoWfxD0j6NfmroYi8j3trDHBDSbzC71EVWg4207UuoFAyWIzw4Lkb5VhNEvXGmdoHu
zsMOX3bre+Kwx1ikpTxLqyU2oyRJRy11gKY4inZA1cAVvpaoSQgEcKz+ub1RX4pY6y/q0GWkwEW+
Cnrk8rgglgY4f+CIkq7z/6YQQx80fTKA0cpz/WOyJLPpc19htQObpjyPrUHppQSAmfdj/KyEYjzc
/k1bK4DjI3EkxAV4XvKL/HGCF1TYohidX0g85vC5iNoxqGmmQ8u2tPPtobZuQeSIWGp2s+mt6VIu
4vxJTg00SFLR/kipqj/UKKjFO/e6XMTVIlP2l+1VskhwtatFDp0Z38oSZExsWXhuY5ms/kLRFzHL
XjEMv1UK9UeK3/fOW7lxWgHgAVsgRZM1tdVzYlbGXBAGuIGoTbdENCJuTjFxpXnCDW+J/Hm2cZHR
1Tr61LdTjom36B1t50dsBVlcFx6MPbjYkoh9+TmbZaoGZLe8oA5TB3HuUdGWQ+sAG/brYVE+xEpR
JMFkOxG2zSBTImTurUUcrKRPPqliWf6b87z6DsaWBRxsDS9oc3CcyMeR1+gCV+0gmDlzWt8rTSyA
rRg1drxpC8Tz9UfTImCVEjzSCnPdFVGSxOjGRir/TIZ3oP2P10OuLr/stNF2is/XZwDvEEYCskGL
k3jqctE6YUzVGPbxgc5A/+gkqNAg3ZrzlMTlzua8vuAYyuVmgyzvQFBcbU6td7J6jlqQg+PQnDNb
ijW7RnnOZtyLQWrsgWCuzxxVVBlsUy0FFroG4CjkVPgjpUpQeqg1RpjV++6Q7oGcrhdQem1KA1vS
RGQ85K/44xJplqTMux6SiIKqK6XijBefEtVbo+69V28LhqIKAA9fplBrgJo3jS42aBON0QpES1sP
AyAWqVDiGtXp9n21OSs5EMsHVmMNzw9HAwNxb4bmFNrhKS+qJkAsTz3qNdJmt4e63hYo2r3kvbCe
6IMYlwuYDtAq0zhTAl3PUdRLPWs+Jko4g1hy3hWq+fv2cFey2KSdKkBhgkXq61CLVteEipAq6mXA
/JaM68SnrYJSch/ix4qHAAKVaLyrvWwLxtB/Ia+13uD3vaV+dxGCxt3EMebe97rWaiA/pYN4K/C8
1s/ooOGG4y9Vg+XMzk++7hLSBSDxojEve4XrAn1IIDnQEFGCKazsj3Y7TR+zKpn8ZsCQkJ82HiLP
qe7s1HjQEWN9ihIEk2//husrXlIE0CDi/SKNXSPK4tkSJtUlVE+FjTFlJRHqcaOf0raoKIPV+r3D
tXtE5jd9zDvIVLeH32jbMD6lJeZPfAQy+XKXODFm9sBAEenPXAkBg50TpMji/9INBcsHNKM7v4jS
6ns8a+2H2FySE2Xd8ReeAi0od2M4W2jSnqp8HMNj6mGkd/sHXr+8/D7ANijIkTdedTJfSnKp6ij0
8Dz3aGZhRl6gxZgDxcMZsYn5oHVFuzOoDNEun3t6ZxqSxHwWjtC6Y5cnXYtZOBLtZFnW17CuKt6n
djzotdMfZtVe7ockmYNUGeMdwP3W/SC1K1BXpFFFyHr5ORrIwOA1c+RiNQ1lg1R3Dl4Rug+GVe4V
TzaGko1pAlV0t+TuuxxKifWknE1WFpIzsZojMqBaUyWmg6jaYm+fbRw1BiNCg4WJp4232mc4NCf8
xaMR6c7sfk/qqj/QphwO6jCr6THX8+g3qjleeBIm2lQwwi3Pj6dyT7Jpa9ZSiBA2A7Pntr+ctact
Gc5m8EyxoUuiwNMmDTfIOHTedK5VnG9v3q3B2Ly0khCxIUtfDVZ1jhYOQxEdvHxwsPJT8cnxR/xV
QeMhbL2HetgaTl5lnGWJT123VMZKV5uqha3ReAIojJJX3woVSC4iFf3X18+MO4PgnrIbMc4qyaGE
O0QewJdAMclZc9Mp7tIuwYJjQvX9L4ai/Se1riTCWL/8YmEnahSujDCIptTDamIxoqBLx+I/JbX3
3sytFaT/glc9QkcsovzzP4IOSO19gSlsGJhmNA6HEkJ5e0ZWGVvEwi361ydKVGpBMiPQBgiNfXI5
XGY0fDChhIGOcdpTbIssqHI8D4iMjWhnGbfeZx0gqsTrUaKCNXQ5WKIjyjN0SRikJpWMN7yH/ZfQ
spWPRq2Vv5cwazoUexrzLamqQ6UcjVkM3DS3RtFmmf4d0EsPuQGjCQMHgglMYmwjezdgfPHr9gff
/KWSm+witMWtb66ODXZqc4wCiTw2RY2OQe7CxVbCuj+mjWN+IIIbND9a4vpd3ajxfJhRYTwqgzb6
SdgNb60EZcsE02duaGwLj3g/LncOZYw9QMHG282x5n/A5pD9WROWog6Vs3K2COYiRzl2XuY8wn/w
EMsQxpHyp3lASxB/52bsLD/vII3cXqiNCA/+LcJrHHhWak0DiJJCeGYKoK/siuHUDsoI8p1nMZym
t9BGXqvHRYAHGpVnCa4f3MJ1ntFaM3Vbj6sTi+IHHa2oAFNwQqQuF2dter0oiBxODoQvAOOuH+Fi
UfVOqDgPpn2fnFrqZ0c4D/G9N2GY0hhZXWK9Yg2fljGvv0aOV97H3Wjft+Pi7OQH8hiuwgFAlYgC
Ux4H8XeFq0Y7YEB/WgmMUV8epN8tCrVmd3f7a27sJpJ87m1CZw7qWqOA2EfxolCPDwO2iXfZEkfv
lVR4SFEWdVAAFDz1/Gh/7lEMS7ThtUYxfF1kOIl45FtFi3x1PZSGMrjGDOjGqHXtVCD+j6W0hqJc
G5sHq7FU30VyZCcs2Lhv4W7R736BqTHtyzup1yap6kPq2mihcwQdmh3wp3OOodi//zYiEMQIqHyC
UeS0rEtFLZe4x0mMD9rSLkkA9sP+YjZiemhNNT7qXjY9mlOy+MgUUxYQGbSGPkr29B42ZkzGb5M6
uwSWlEAvZ5x0XoNinx0dkkVo574ioKRwkv8cCNT2bnyZ4a32rSlVNYCw0OtX12rWCRZQDh39GE5c
Xt3X9JE/tbbSn8sky+/Gomu+5VnvyYe1xJocAu+92dYwRXIr/GdooERPPXSTnYRn49KCyyJxDvIn
UUy7XIAWkINppAAoFC/5bXSgS4wodo92MabnyuumnTtya73Jb8hMKcnCClkF1EtjgoCsdQwgppLW
r8AKifu5gQQT0xr9i7lR8gR5Rd2X5sxqMGqqHeLxA4NVnUrmOnmPXp6691UJvzZojX7ZGXArfaM6
AsLcosfF3bTaTsBqlMJC0eMgjFg7j73hnB1YrYfQCs+YnLwDA2tLU6H8PiIA8WuMPt917agdOmTZ
HlIDrcoxqhHvE+b329fZ1sKTx0BaoqdJSLp6xFOMS2c3M5JDpVbuKV3sry2abIduCKOdTyznuN7m
6BUTreF0BYBdHoM/gjaqiuriWFwi1KTf2XFf/Owx1qWgUPWPXqnZz5YD299zlPz9q6dIA4MKGDQf
vvr6LIeKbYZhWEYHpUQWb5oWlPq7BNa9Mf5FpAiKHpAKzVlJjl6tJrAjb+jrJjpUY7mcLczZ39gx
xKWsK/fEAzZeO+pTBkfzpe23rt7PIWr8hZyVG2nhkxFHxlNVLfHrUyP0uqVkIuUXgLGrCcEOivPG
mqNDmYwR5jft4DXHVGA/3yXqXpdg487hWPL5WUG6BOvQ1xh7UDoJkQuVa+vRK0ZetLmcEj9pvLE9
hIrZ7+z+rRGJGaRBrGTOrynDWTkVemlwzc9NFZ6demkO0Bl/x7YRvQE3tEf72BqOpA9VDek0g1vw
5RFoI3UZG8eKDl3TKIe+0cwj91Dvx0vsfs46N/mLryezCFQPoENBergcb0HMJ+wqMzrYgig3C6nA
2DOO9VgL/UVSCwoT01OVQJCUfbVRygYPw9GUtkBNvRySsGoDp0is55DH6fXRCHvkxcqWKwtK7+Ws
nKWHclUaOfLF+uJH4aDcqRH+DzHWPa+v81BeYjDpIgPWYjVUkySeUy5mfphF070z9MJ+wPBdPKaL
InbeiI2LmLaATVILHYC3afVEFI1bgK1PsoMe1+gGZD0STGbTlo2fjeO0s4Tyd6/uYsm4kPa48A+u
kJbGOLiLQ2PskFlq8wVUS/Omi3b1TeQ7ejUK+lVUtRFWueLhAWqiIZW02aGD4HmeUxe7jAY5K7G4
GPLBKvedVkOJNZuKj3HrvNYgjVAZ8p+ksMm9r6192Ro+Z+2lIjvMdizOoFafhzApPiEA2t9XUxru
7JVrFU/UB6iqmw7DkfCtAdATvYjc0Jr0kBUtwYXdhya1YTsUhyn0iqeeeuKd0pfOcTCT5h0YwvJj
BwDvMSpNMwmqojH+MS2R/Hv79dv41FTz8HUCKEFBb/36aaXutUZRpYclGVUwiQr0kjjbo7JsPO5s
I7rbwOgRmVi37MKZIGrAsoRPPQMPBbqP7Z5OUoK+xZLZ50k49htbENG4k9PsFYI3zg51NC4DUiOq
wevQAkbIDEQiyw95Pqf/lY4SPUaisR8St9wpqG3Nk5Y5qCsKCUiSrK45fXDGkg8NAqNs7Qfykuye
WEA9UrM3jgK9/sfQ6tMzQYB5d/s7brwdvL/0bTTKLQDQ5Br8ET4NXazWVsoc6WMmv3vL6o5iNkY8
hq2muxsKsYcA25oqFWfKO8wAMr388z8G7OPFhncEwjkb1PFE33f0uzSBHhfnOCqmjfscjkvt62hd
P//FVOGoaUSlwJnWmHeSnQQlHhbZRCTCR8ZafO7c+cesTtPZLT3n/vZwW7uHsgFdYHJrySVYTXQG
8mOmE/IAo1V+m1orCig3Y40V9/rv20NtfUTp1k2oISOctYpoXSIXWC5qftBFacMxK7V/yj4v3o8a
HVTDzr0dlNb14afKRnkGYhUFfR6wy6kl7dJ2Y6ZgvZosWYCzTvW2G5c9dc/rBbwcZRVm4GSXlVWO
GkGr59rnsSyprWll/34StAxeu4BcMaDceFH4UKTLlxPSlHbu4nyRsNHY+YhS6w9lqew7D9T6m7wc
9/C61y+Y7NbTeCF7AyS8Lh2awtKaTI3KgyuNMiqS1M7PIKm9VaelRfkF32LfEjJ3m7Cj5TnLknYn
LrjeMvwEj9oAfXyAlS84vD+OYR1i+aMiCHQA4eZ2B70060/W1A0PoeEp5xyFmlcLNGKRI0UzZO8F
ysc6Sh1Lkz6Ly4gq3bRjVifaeXFjjwaUuSeFsLVzGAxzVhrfQDDk5P+YXGfWLfWdpjwgPtPTZ6Zf
8QTzrh38PLS8HazH1mFA7UAmM/hpkThdDgYSrHcjTyCIaEJ4pR9U+tg+J3thgHwCLqMeOSMZx3F7
0bZbnYYMKUW0e1D7SprOpDZlj35ujzbt6UU/pMbkneZZz4+13s9nNw7p9od6+N/tY3J9d/MK0McD
wECh8kp3SXWy2K1cvTiM1ej5hiCTKoGC3GNKnwahOc33bPr5oM7FuFOE3dquUhGb4IqkAwjP5SLj
G784Yc1d0Gfu/NZK59+5pY+Fj8yoHWB8Io63ZypTpvVqo4MgJXZ4/AHXXY6X5mCUI5XxVGf5JbTF
HPyqFOXjFPdOgBBz7Q9xH+9QRbeWV2JQXszuoC2vBq0QJ2nyPikPnklXqAsJp5BEQHClsLKnYdCy
c5Z4yRdNGaLX138dRAOkzjCqULIceznfMql7WkQIwyr1EAeGUnZv5xhvoB6lqENeWlVg2+m8kyZv
cIJ4jOm00w1hS1EPvRxVKd3aHj1EMinOophUekpuBkluGz+4IqL+GAEgKe8VlEN7v3VCrIRw5G3B
I49SbLUT+h64SW6j1WcHDoJRmmQoA/hbLwNB4JCqaPktVqv5TeYsD8jqo12l9+Hv2ztsc/KeSe8P
oQaYN2sIt1VHnWXia3LIM1sc6rTIaj9GuKD2iWR5UK1kfKxEvHwFcU4URsI4Ps9WNJwbM/WCnR+z
cbvI3g4vn0f3Ac/Ryy8xZ31BGQ0t68KJEVDsl+L7KH/FpIXJnYuhPVG3W9xbKJAcKk/PTq1t7rFK
Ni5SmeEAT6bIJeOmy9+g9SGS5Qq/AbSAwBBhxI25q+5eP1P8kxjoxcMV6brLUbgtCyXMSPMjgj/1
qYkt8WS6s4duQZuxzsTJceVbBKLto2In8ZcwT1uB9IpJnnn7t2yEAbSapZ8HCw8XYrXoU6rMGEVH
2WHRuvphELp7l2mFeCgrIGKKERoPVT/mAUoPw+cJrvLOdXO92UEm0hCmIUIIQDnnciXmxNSaekTO
apkLsNBYAgaTocT+OCjt4fZMr6/TF1IJnRccolCek3/+54OcD/WU4HAbgOTzYPJq9ZexzuZD2EzF
vYJry1dzstX89buaeg4KGBChSdn5x8th+6rVJkwbPPxSev2ug9tzyCCkP0HeEge8VbnaFlv/CL/i
bhZu9UabumLnN1x9YxbWlm01Xk7AIC/iXn/MXMm7Lu8NTQSzlgAryxJAoegBVDl8qVFxfM1drA9x
NSc9hfp2Ko+UX/P7V64+v4E2Na1L0hAS2tWHFgrwCh1sDxIEVvSQzX11dswmPcap4jyLIfd8b941
U716sV8GpS+L+IGUGVylP53W9dFY1wgZKlWN1kk83IW1ORy7ufiqROF4vj3H6zKJHE8q7UArBFWx
DuFhaI8G0s4CYc3C+1Lldv3QenH3UC/LfDBQg7rrPVs8EDA479shDZ/xQbXuht4bHqtJNX40UT9b
Ox//6kGX9USAdbToZdyyBkVynWSoLbbStFxxT2VV634clX1gtvnkW14mgsxBlEwfsWG9vRxXZ1uO
jPzDS32GYH218y1cP70BhEDQ5150bNqmPUCfT4PZafcwjJuTlAVa6ckjx7w8ZAUdYhNzvTFw7FZ5
i/yi6kPm1e7aIq1PwvOUU6s3ra/S7d2JiTdHZkiZzxPlr4VnPHspFa9mkq41Qttrp0Z7KkGN/Zz1
pTpXmts+Y2LZhvisq8ZO1L+1wPLbglGgn8tbcjlrvav71q4Ym/hlbIMqMYx/hzmle12ZXrbX6bu6
P0lKeSBwCoO0AzhxdYKRVpjKboJJ4RZ1cV7GGCBmgrHuRyE6ca6Monl25gGTzNu7aHNYYhMyD9r0
V3KaaMgbXjtlIxTaYjmHhrDv9HLCzDVdkqP3YtRSJO3O1t34qgg7ogMMGgEY1vrGBH9NImkjYthl
bYrdcjsccJE3/AZaFqyCMfxlOCK675d0PN2e7sY3hUaCnu2LUgu88MtvSotcG2EQoGNbquU9jP/s
nWuI/D+t1vSdrbtxO1LL5T2EvSI7RKtDk82N0RPtjgEhINo0I7ZL2GzU3WM+GOZTWUXt59tz2/qU
yOVS+CW+lcDWy7npeoQeTteMuGHG5jFK5/w+Nzz0NNSyPSZtiGLglJSvZXqxbV/QDpTAuCHWdzL3
sasB4x9BYsXTKURm7kHUXfQGxnf8F9+OTiwsHTRmad6sKjgqy2lzEMegRQb1nKSt+uSKtggSdwi/
317Kl7W6yBLktKCT2VRqaZWuq9J9Z2Hu4ERjoKTa8G5QshTULG+KFUBq9WIfYcWkPc2mNth+o3jh
dy8asw+56YXCT6N0gIHWZNBQQkOfD4hs5u8NRVesoBRq7Dz0eed4ByUPzW8eIflTWubRjwbNfxwA
e7oM/kwZ+NVgMuqxBKGcOPiePFSr60zLulqNR4+rdEjNx8Hou3Pnjdmx07zuDbDwva79i0XFag2l
pLLcFPKkr7GWtjZHi9EQcragKVysQfCO/4+iWW75aR6K6GHpRfbdYSWXu7EsiuI5beZcHCieIqo5
OGHy3h3DwvMtvUTagxJsP3+d8mlCx8JCythfhmX8mI+a2ImaN04uOBLJoeT8chOvVoo2bG7HoTIF
JGxwznGii361g9XgTJl4ceSj5ZE4O4nCVWbE12FfU6MnVyRml7/pjyBSw2+sFZ2GZVo918+R5/3s
9Urf2dZbg2DlSkVeKghQa7kcpOiWROs7nZAhzgc/Lk0bMkyZHW8fno17iKon+DaQDICa1kCzpa7d
RO0VYlFtXO74pOO9ufRSPSCa75YCDfMs9rydJ2XjYjdo4FAOlG69pAOXU0vNufeKhTgsa9vy9zgv
8XIKFceg34AC3E7QtzVDQHRo27BPiH5XVRx1XDojjYj46zrBNq2Yzfq5R3jua4v0I7oXaXty28h+
vr2uG68m9WQw7TSUUQxdo73STmiigk4STJXa90FU2slzOiP/OGLOi8RZbmWPqpklT3kvlJ1vurW8
oPiAL0LopcK32p6g9RKt9Lg8ZFfwOLSzGp3peXSLJAQqYudR2dqnbFDJsgfHf0XPKFVvArMUT4FT
lvZ3vrmu+2pq71UctyYlnWdhxgDvhZ19uWcWz2tai358gBvejNly3b0Zp9p4QGwDScfbH29rLCn7
7tDjpba5btJPvM7qPABzHqhxHax4ItzpNLV9TLO2+4uzINXlebiIdZy1dEeJZCS4RgwI/oez82iS
G0mW8C9KM2hxBUq0YjflkJwLbDjkQmuNX/++7HfpQsEK1rOza3ugDbMykSLCw92jUXEPD9ge/kyl
92FW1GTnJGx8KdIxLm2qt5J7uTp2/biM+JByEnQFA/K2MoLHtGiqnf2wcSEDINIRBD2dpN3JX/Hm
ctSNotPzeWT31RGVjLFSbaqHZpd75hCV9cOcWdZO8H+N3dGpDz4wESoOhmDhq0cA6KTmSXIGfNaq
WBw53cofJFPGB3yc5v/Ryw9+hZq0FSwLd8qVQxqH+VmpRauhhisxm3r3/pHZL0ITebMSWF4uQZSH
EK2KhKsbGMVLptmGG9CX5xE/lJ2pb2xVmFu8fCRdAONrUXIyTloCzjHQ0re0zmbbWd/6OtGRyqXZ
zlAbV5oJSmdQ2eSwQ7m4nJUF7NY3PS2JoPAbJ7fPf3eqOT4LW5tezCVV7pyavgV47Oof372cVKil
YQgtBaWdx+XAcccyBjpzNM05eg6zSieciMcq85Rcn3dMNrYWlHxGOsrzaOBMeDlYbyNL7mesFgq7
Tb+lCeJnRejmEzTd5P72vDZOivS1I2gFloGfthrKqE2rUmhIgEZTjM9zq2qnV/Zoyw4/6M24x0vb
eAkZz5YFK4xhYYNeTi11tdatVBOP26IfTiEImSeG+pulRvqdnbnTfaHs9t2SJ28VV3Kt8e0Il2ia
uCaeWkLBwDQeen82jTT3QmqErWfMrvUc4ulReaU+5N8z/l3LC6u6/Ko5abnXt3Hjk4K2QR3hpCDq
tOXGfnMj9W6gIt1jnUMzzf+NDJF+nhV3/mA5XbwXuG+tMaAXNU5qq9g/rdbYakwnDo2IvI4G5ve9
PplHJFLDh4Su3AdpNgehO9vzC99a5LeDrjZSpybqElokQJVV0DFssef7bAlRGUepTdfyJH4UVvE7
J/mVbm//4QWjEEq9lco1xjRXqWyqmG0kR8fcxziUo1qdkNsLOsUW7en2idn6kqg+qEqQNfO0rL5k
Y4QhWBKrO0XDfKcW5F0ZKpRDl1jqzlCvApr1zpVuWtSs0QhcBRz0/CmaDvdB3x6s9rg0VfK4CC15
bNQo/bu08S7w3KSuP9e95ptJf9dXuVV7udHEaBgy8yyDdyLoxfpNJ4QlIefuzX+iHk/V22siP+76
dyLFk4ojqee0Vm+fMy2aBY0b77u5EL/tKZo0j67A9ee2Qv6N94j65faAGx8BtQRXFh+CpVmHEXDG
iy5NOE4o02hV6WTthxxM+WQ34fL9PwyFtklSkyjJrBsY6CN4XzMoPY7VjfisFyk8qHTOubfqQd9J
JDeeNx4XmPusIgHSOuWmXFDnhTn3fu3gPy10Co4t5/xrXyQCR8yiuqsgU3rNRIO+27PciMsYmahM
uvCAX67iMm1uAbzNqfcz3RJ3tD+1fBcBwc4+ubZyghQBpiDpHq5U/cqr6801WFdkGovBhha5lj9Y
TfrRtuvxODqhOBqhCD6Pg5t4k4LeKawMrB7tYq930+bWkT2qpLumRFAvf4I760bLQvAaKJxaI3SM
g3BIceENzofbi7o5lMT4sdRAwL1uhdWGCjKpxGGXurNzRzeBFA/PVD1xq7ybnCAXljI9KiJpoL1m
0jhKmEULRUHfrezgGA/ARV2khecw6nq/I3/GWrzck9Jc6zJfR4UYjbmh7DC52jVLZCl5VOi9P+Cl
flpyOz1iO7g8O7jR3VE8tudTVRr1KXUSnfaKZVZCxg2Gp0DJxpOuJeN5ECPOfHbYR8cMHsehgF2w
Zyy78R7KwFxWnPg/DtblF68bJ0zCTOVUteHw0sdzwjNRug/oApMvGDG6B4tK493tb7/xHlLlI6Ei
guM8rdkiBj4JUKnYZk0/DffoTZqfabLMH5RlSc5Dn6empwV98JQ02AiIqNf2+ohvzZpTJlnrOjjn
+p2akg5YJyLq0cXknLPWmR6bkBwvNOL+UAt6bSyayHY4OVvXiNwHOBWASbEXL5c67rRWK4Hn/cEs
nQ8h/Uq8Phz3uoVsnStq7qBF8iYBn7wcZTK0CuNwLiujrtujWhXFv3Xe/gmSuttJJK/NtCSLi2yD
iod0aFkTEPqAPYMwr/erNnA8zCXFS1V0PyyrK541ERbULg3toIRixuu1gLOvlC1d4WvjqUjz6Oft
PbU5b8kRlEAZ9ZdV6FEOYzSkmnwezKA76Z34hevs8JUCSLlTi9jYPDxBJk4bIK2QkFdHpmhTjdg8
6PzULZXQa4te3Bda0hoeHubLS9yU+ieaXOyRyTYmKFn0YID0uMEMZzXBJXH7oVzq3p+A5/5Wg9rx
JrOzXqZ82lW/b00RT3kYq+DNmBasYpYIW/+Ae5jMp1eMU1VF0zfMTAAmtNHqpcjVPth10Qbe2LUd
ja9wPjylsV3fwz8vzq5RzpPnFEliHAejd+/dmArUIRSlOI5mPf2HLQ+9Dtmc5NaTucvZvHk4q0xt
qnh0aYYcAcJmbhQfsiRInqyh2dNGbX0Eg/sClOu1SC///M1Qk5jLXtQVC1MjmounKvgV9VX8aNml
vbPNNq4LmePKiIBNfWW/1cSxyEOGo2rCirmtlR/VoNO+3j42G9EpVAfpMAyZHfqe/PM3E6rnkc6Y
PY2kO0WbMfsdc/cpgzb/s5o65zkRafO/2wNurSDJl1SYETShLL4c0JjNZpxLndODL9ydYXRfVSHo
dRO3e1Zsm1MDIUTPQ3tnQJbVSFFW1fXISPirERwiXvPjMMCvKFOm+z4pop1XbQvlktGhjINBDOjs
cDngHBmhZtesJRWWAMKjEn2fcLB80I2Bzg0N1JojnR2UH0pv6k9pH4hnwet7N6R1r7wf4SL2J1iV
8iLSsdVnbeuxGejpiLfh2NQvWZDrh5pO9pFn9cleP+OtL+rAzSY2R5OBIf/ltCHN66S0rHOVh1Hu
4z1gPrQlxomeLtLp8+3ts3UzgRGA2UNage++Arkm0WRioXjllxhB/YzTPv1RQ0r5VKLZ6g6jtcyF
p1GF23ldtg6jq+IAL2EDFJirT2vYLX+zaXR+PgX0ke3S4CT6UjndntxGXCSbskF9YXpUB1ZnQ497
24obRkncbjwEY6J4yPkQIs+56SMwTZ+CLoufxpLu1IE57OEw28NTmCB7p8y4jv5FOIkAay/ughxl
dDGZFaK3WT/qS9fdL3a3PHSm3p3dyRXUaY1g5/xcf1pInZwaAnVIdldGJs041UlnQCdI1WX5OQ2Z
cwxw60sO5eSCDOeBPQpvKG1l5wq83r9kO/wXOJioDD7v5f4tHKssiygafZrsANHMufKxtZqXxuSo
3v6+rxHRJRZAwZBTSYIFkxCk73KoWWSTnrTgI7SsbczjiIvFRzWm3aoXzU36U2ks7Rxotvh7WpLi
hTKm9uDGSfQoMfAflTqIJ6xvnS+FEuxZ7W0tPqUH7EdJxyQ+dvnL4JAUemoHPVBJgNqnVWi41NDu
uaQDVRvRINIxvbhd9hhf11uOwwy0Kql23CDrBrQdza1tg55fvuumee2VizNDUm+t9iecQ9XysVlI
zvpQDX9HC16Zp1RfaEZ1+6tcvxP8BuymAMi4La8KZEveVjZquMGPyqE+t0o2PMdhV/2lUbj+Sp3m
3TYeEuTk30OeB+8OCf7lUi92VGpODMw75sBONDhKD1FDZzOYLdbOkdrY2swIfgesL3bbmqHT45Zs
Nxl/d8Zz7NfREMJncSysmoo9gczmUJijobsntwOhv5yVSLrCqg2gIMWNnktHdlTKXbV4tLR+tx3h
5lhcU/CB8CMmdLkcSxvsLCwqUmuQErV5nMyxcu/KlKb2ilvMf717e6DMlYpSSNDUa1cnI4rcWBlc
BqtqeiAEkfGc6EsQH6LRzg/qPKZ7EuTrtwY3PeAsgkz6dPIYXM6OVyDWaUYMsAmB4xmVIwzvipvg
9rQ2Drzc8NJPgKom5IzLUYwmFWY3kU7MmAJPh8jB98Krojq9myfb/RpbjXZMqqDcK/dvzs6C00B8
Qsx+BfaHmjXTyJqLJhDO6LtxGZ/hcCh7NMutPcIVC2THpQbfUf6ON4Gt0iPHATkG4NEbWLQtJN4c
2w8/Bno73F7KzaHk34anp4z/VkOlVRYkI1UpX6+U0CdKUh/yYfjX6AtnBwPdwAjxqqNKQsLNSSNg
v5yVwB9CgohcFk5b+43Rlr/LYnEOWW2k9+UirCejMz6Hw6j+SuJ4+U5npD0x3tYHJEjhTOB6wf28
mi2u2Gbn4tTnR6io/NBalhNO3cnOmm48DJT4qCDYeK9RmFodcTqi5WWT5TA452jhGRiD+8Gc86Ne
Ov2HrnZbmvV14LC4dp9r3d3rMLT1SWGOUhqGgw68vYr39KrRI3OgWNMvcXKaRFof8AWgtGpN3fH9
uwfiJqR5GXvwBF1+0jaahJMXJU2oi8T023pODoNJu7/JqN8tKeRvJ/qgDoQMnfts9enCjspzrUD6
w3W9/aUMbfXNjZL8PoIatrNTNxaQ3YHozaCtC3Kl1fWSz51RiKWizkYWcjDyqD6KyR69fGzd97/f
uKxZBOe4j3KnrbbKqAQD9iigicrCCxBr3YC/tvS/dcDbQr9KaSJz+5NtIF9S9oNbCYZrEBvXfIYm
N7NBke9qkdDWzMuzpTQ/9mIc1WPZTvW/VmfEHeTxvjCR/SX2pzq3VeSVbWC/TCltQ46hVaj9Pzs/
a+NoQlZFgedKXTzFisutlExmKCyH2yErpvokRiutT3030pWNS6P6Y5nQSXwEiJH2VxuN1oeUlky9
n2RR8WwkdDh4mszIpjiY5cqXTp/Saicc2TjUEjfBFJ4aB/HI6lRhlDOZSpyAnkCGPlgARD6+8MbR
rdOXuKbLIs+UejfMdQ8Arhs7BZatLalpBi2bQH51KLaXq1PaJhm5xYSriN6z8NDFYxyqv5TeUneQ
3q2RdMl0gW6FpMBdnbPEzUJRk6Sx92gXX5bAnrBuIt9cpnHnntx4xmWyyLJK7S6EiMtJ6URbEUZP
BJNRPT9WTTgTxjYO1ItYD8+1NtN5uwZFv73T5N+6ymPovmPwuPLgkTOsYiIbULVF4DbgRhaP/qhN
2U/LLIsdQsvGdmEUW3ICuRgRaFzOjfZEajIYEFpUGuQe8qXTHqM21f9xk8Q+ic6ITphWWYfYDTWv
VFrj8+1JvnIA17NUXW4W2BgSh1ttmHhwjQxR/eB3Ax2w77QAQY6vz0EwI7RTo8APaoQxR7uvhHEM
orKbPLpOtH8SlL3obXvl77qI6nNJD6LTEATR/Yjz67dWpLF1DNPRaE/6GGnCi7OoBR8auUaPcdla
1WkGDUNHaGZj9mCbojhmeuiWO/O7zkYJISTHXcINwClruCGl21dnERnRxsz9K66GsxtYsoAr01FX
uFSmcppEzTNypBwmliqvOvzyf+Sx9ano8L8zu0+3l/xqN8sdhavaq86fYGr1aiTmkMaUDIGSwtl8
7HCDSj2ldpTHENzpZHcOUmoCvj2PDfkhLz7067CUwIhmANfX1qCVTR+yjIfDD2fXJTd325PRQnRd
gtmGEJq2O+/H1f3wenAgkzAWNIn1oc2BrSq8zAGsa9s9V/Uw3mVBn/udo007Yf7WUMjVpIGIQ8y9
Jn+Q3CYQ0ylWyNbNh840GpKJfqb3tLrHupa393oVoQJQ1yMBlCTQy+PaF5rZxvmAXMtpghKpVmf8
k6dq8B1RZnugVyauikkyPffzYuxEG5tD434qKS5QEdalc90cy0QxRj7gYkX43mqG51TJcHamMXya
pHV1XjeZ107Vu/sR8SkR2PM/UF/mvbqjUtHS5KSFQZwgnPO6TFvwBrfGY5A1e9bOW7tUgxmKPhMH
IbTnl+ub6o2ZmO7c0fWyzTyAxPkwuVhw5qaZHZbB0nbqe5vjAelajEYQvq6ogUTykSkD+IoilGOe
wG2vDYNGOA6tNiny7cn5N8cjI2Qt0YhwH13Oj4grmcYlli3e0/Fz19fuAVVked9YIQSTZt7rBHJd
oefb6TasHJg55DPrBdVEWQOH50RAHe4aJ0XQlOYUCTRNvt7b5kueWLlz0F27591xRfhSKkY3flSi
fmH9k2gcvaLVC8dz0t6hBUKBVJM/1L6gvzffnZHIH4vZ/WtTX/Lh1eqQe04qPhXUTXjuj+7kJM9B
TNZMYpv9uH0LX2eZjAVxiAQdd28SzdVJDse4yJdKUDkRivjBma1+pMZi3Nn9rP7qmgIFrJo3VL24
BD4bwln+qErTOzvx2tZ+IKlmNwC/YJqzynWDGR1Cgm26r2TBckijeP5gdJr1XQni+EflKNlft6e9
NR79WWAnyx5CuGhd7j+sGzPEbA3wd6/3L1OQdnjdL0NL15sgSQ9dXO3REK7CKNaZCwuxoA7iCtR5
OWIdppVqNzU3ZluKr8gg1U9RFOxEUVvTwtkUjidfVBatLwehX8uyjHbV+aM7Ww9tnX9JWihoZipI
AKZBu7u9ilsPztvh5M95g7uoKnxSxSk7H+f+/BDFmutH2Loe2jaxjreH2pwZgIdkK+lUL1fRgtPn
g51TgPaF08xPYJLKp5Jw/EdFPFd6YuYK9t4/ImiAdKDgQoQuczk5JXCtgDy+8x2nHu9cp2s9MArL
K0LTOmrQCneOwLV0jh2CuSKRH5wRMtzVFNGzmeak86ZGw6RHR7Nr9U8amI51osrdfBFj1SW0Tqun
+EhT5jk+EuGEtmc2RfeNpnWz7eE7oWZ+RAHevOf6QDFfaNoQeWVWWboXK5n6MYlaiFBmpqX3Cb3e
DG/Q8+T3aNBD2BuwrtR2vtvWFgEn4w7Dz1+asV+uYsuHsUqTVXTthbbRwLmnTk+Vs0u5eSdR2doi
YLZAOQoui6ARl0PZTlHZhUlJq5jS+dgMufkLgCz1R8sUuABrexnu1tSksIfKNvcIGeDleJGy6LEa
LIynAW4Wotf9DpuQs2EEe3txayiMVyDP4YCHxnk1lBpmBqAjJV47C2L8mcf6KZlnhDBtEe/ksxvh
FaACuSSiZkil60r6YAprMOao93sanP8JcLMvvcqYB99SRP0A9zI/jpVSHkazr8OdI7cxTXJ2CPE6
1RLO3uqObFonjcuqADPQ8sqzarO7S6FJerY6pqfbp3tzKMkShBdOMWrd48VW50avC4KNOA7/N3Sl
ftKqfqAcNSY7I8lvswqVUTHTtYbKF7aYa3ixSiPk2AoPbFiI8phI5b9hVntNAbbmY3JvAKPyml2l
Gdy/Lsps5tOZeJd6Ud2MP+pOGwdyzSr79f7F4xmjbgvrDHLU6jvNbquYtIzrfTzuYl/0Y/uQ0R/h
GXNv9dvtoeRfdbV6Up3IHYIeYS2TnmiZaCUZ8Irq0iZS00r3rC9Df0rT0fTxn1aBpsd3o4zSmhiI
kXgERIJU6vJkY+HbLFXPoHBbgqeeZwDj21E7zQE60wHi2U7itjVJUjZyGfa+zGsux9MiRC42NlN+
b3X1cTT68TPdwI07tpNdoKNqyvsY/92dRGrjvpTu3NwpPHCyOHk56jIZrQkQx3tTN/YxK0bn3sV4
hhbPOOpBRB2Otz/l1halckIRiucbWHC1a9IkDktspVu/7JfimNq9cleK8V+I3HsFhY31RLFNwZUu
RmCAa8G7rDJ0rS1a3jlYzVFQad9TI8P8vVQUpAK20ghafnaa8fftGW7cndL7VuqHGJ1S2+WKcpkG
dSNjvKnRp4OTCNNTp6z8UObGIpsH6F5SmhEFnLzeyd+uLV5wOyUtlc8QEM9VR4OG5jhu09Pg1Gq6
8nOKBLoGcRjGl24AgaYLiu7biZKfkr4rD9rSdJ9ad8TsHv/of6tZaY6hSMr/gLVwJfGz8ASQz8lq
PSp90nuzJGGG/jIehVlr96GuB17hdvO9FZrK+fb6X7Oy5Cq4/EMQhUhhHSXqjROBOYMNqAKY3m9F
SYCUanns3ImhXz6rc9Eapz5xwwfw2VI9jCIdEt+o5uZ/gzMQO9z+QRtbnt/Dqca9VoYI8s/fBsh1
7ISawu+Jpp7wsSpMOr9qP4Eq/kN8LD0DKJHL5rJwDi5H0mFzg7UkAAaYVkTnpSa79GZb76B0mnn0
nLh6tkd737hAqEoCGiCMJz5eF69tNTcrRHKtj1C2Pg09vYdm6b2c81B9XjKM0W6v5uZ4vKGyEMOz
vRY9YrxphbOjtb49ldbfXTdVficyjYJHSE1hyt/txM9ukiaHwNGYg1yxcJ0uqvusM1ssXozAM8ZW
8XWwnrPWif8yFJe5Sx8WqVxYP3NisbPIrNUWZZJOCTSp4w/T7P423DH8/P5FJDzGMJ5HDpxbLvKb
LakFSzY2tEfHZMCK7swW40a6Uf8QVktXqY5c4PZwWyeAi1Bq0iFmwuO4HC7Gt3FuySv8KTR7D3WN
6xtl3HnWuAvPbQRafCrJcCAAwg5odQT6xjXRM0cAyo7R0u45Vu9wd292btqtTSjJljC6YE/xwlxO
qFpieuKpVPy0QtNfakH7Eg1CmWdXpeJR1S124vHNO434ES44HH+pTb0c0I3NNskcThliloI7BFAw
Ljv3KBo1Pizp2J/mzhEHJG+F9FixvF7L23PY2MbOL9mauZRkYdlGURne3uUP6ZwGtYTG+606RerX
C73JtcpuvImq1KGucce+vXW2viftLzh6LDRdz1bfM6bQ28Ux37POQvWUhrbpN65rfbw9ytYGlXQ0
mgLiSUHQdzmrmNxCdbq08xv6nx+Bw35XTlh/rmB57KzfVnQgi6G0EpUtD9e8UmDFZtR14i0L/2k/
prn9z2BsyifgjhzwKV4e3RQzGWKH8MvtOW6uJIeeq1Oytta1WGtKMRfuwGmiIVe/F2VcweVAB3N7
FPk9VqE6qbCU+JB/YLWxiie7AZaTVQHRoCYQd9T+45+xXlTYQ47TUR9bHAEwfLpT8kHx1amPd4Kv
zQ8puXb/P/zaJ76pxtjKXSaZ65VF5XsyP2Le0PjI3OK72zPd/JIWpRZCdYyqXg183tyhqhYJTRXs
zIbc4VCqoXJmj+JV6SQEN8Gi+1TbmlPnLHs6nM0zyByJo2U74XXaKpK4X5g/vcFFmEBQm5WDESmm
HxHh+XONDP8/zFSOBp9Q3t+rzCQxa6nLYrwyj7JnN8qD8zxI6aeTZ1N6DFpDfE6Wvvu8qE6583S8
UhjWG4pADsImgD00KPnF3yyz1XWQFpwQeJFSy3w/1vqg4le3pH/BfFC0ezJQG8M1TUQfx6SPLN7p
LD1mQxRgJUFPIMvvklpxETpAhvSC1G1Lb5omZfTa2tbEcTZa5buTDGNDX/ZBN3bWbmtDWmCQkreI
ifhaxCNmTW8TGoz6uPf3RyJyNfImZcHYrMIX/91qFYKVt6Otbsu5TNQi0eSexH7rNGWpQpk5zuOH
eLGNPTxqaxuS/uM8QYtFWkutHsER3ls7uqANWlcvPllYfqfgj+o72Vye3LaKdi7prauFL4oyhsed
x3C1E8IlT/JZULSFIC0edTwiFc+w5llBzTkPlV/jgjceerWP/koy0/l3mg00rbePwtYlisROos9Q
5lHZX+7GNI4iYaUNwFgWKY9L1ZhfLCvf069eExH4jqRxksCLGAvN++UwGl8vCVoH0UMZLek5pv/p
77AZccEX7Hxsf63ga17QJwnv5Sw/xGoW/bEDp44pFtHoEoQwpIwyTlP+QRR60B3wzx1mbxT60ntO
ky9/V33V5b6j55XtJa0IcBWzzCnyNKHm1XPcaipK8qwussPodPW7mTnsDWqoYB1AR/ikrwJCu67S
JpfKyKnPrZfBCSqkukp66jpl573dOH8861InRtEWyZP8oG+uj3qp6bdTgaqktWl4GFqYd4RYgacl
sKJv741rgwLJ9KT7J98MTOxKTI2bKIGMQ+bvBklS+HZVod5dsEf5O0408YniamJ7YYL96j16od78
0lWlxR42wzH3YtOiqcEyJ+oHBxCs8RKl6uOnpm3GT+3MUp6qkI7QO7npBkgiIwJIzrLshk7hcnkW
WMFzmwD0GnAGTvFsVkdHaIVvLVr7ey6jKvaqvLTMnVtxK57FGQE0T9bwJf3jctzKzqw6jki1Gz0z
nkU7mgfqG1HulcAiyIQxhUbZPw6p76RI4odZuJ7VOOWRI77XHGRji5BMakA1AG+yPfTlb4Hf3i32
4tY+thD6rzgatKNaO/Bd22FO997SjQVHHQ5hj7cb4eKaYuQIIAfVGXhLg7p4ctJO94d2CE+kfNhc
Zlr+N73M+52vvDFDBgXj5j4hAlwXVmnxhLdLs0ChHWvsyfteuzd6RaG9d/cfSj2ygzJIAM814L18
NN6eN9zdtNZpWr81hvzoVJRQh2zSjnij7uEqW0spTzWUZAgoV+TWxXEmM8/I8gYNQwh4L5nfIlo6
WxUU4QqvwUfbiPZir62llEtItkD+jKTxcn7L6FihRlMyfCBr1TeSpDsZnQ0XIG67nQBzcygCPP7D
a3ClB81GJTaHuGj9KNeic+gW+rlzq/FQ9MUevW+LAEBVFX0KchiECGuaeRwrJZV/oIci5qSlyIR9
6j/RcdJmmthk+EqafUmD6biaDq5LhVwZ03YndXi1tFyFeqAe0O9ezcrgi16urWFXSjVgwupLv/X6
VPJZvwJUhN+WprIx+E8d7skqFVl457QD2sZJqarKy7suc7ix7PDRVidqfUB91v1YNITlDV5f325f
8xthDx3JCURfa/mgrJe/cojqElsQrfEdnJSp50TLUe/1b22jZg+Ba4Y7AP3GLkAlR0MTkD1igjW1
tFRmSCsW+BPsnIyO3kGJyjIIn6pqUfYeMLnAqw8gZXEYgUgZOC3lL6dGsDcE+gTKUNVTYB312e4P
FLl1jL6GuribCtqxe2oQ0NBan8U5oR9y7lnCFKd3LzGyORkjoHqg6cZqI1TgN3Y8Aa8ow0xDYjrc
HyItno+m2zePZVGHf90eb3ON4ctJCY5CWWJ1aVUKCcK0kJTrbm9BKaMFIDBH9zAACbw7HiGXcXXu
LRwbuD9WQXM5zarWWTpNjMLMvaOpCH2+1Eg55XW31+D4elZyKAaR/oJgNauN2tIcntbNVuP3SjGd
TNTBnjIE/SkLdrVg12cCqB0SCFVHXlKoapcbZ67t1AjKUOKJC07mxhDdUwSPjoul1R5lgfr+9gd7
hUIvdyoLKE1ECZpkkUfO/c0zg/mqXVIhY26A+bpfDI5ZngZBKu4NnJGXpDCgX9PeNiWAMTvjsUwN
l94BhhO2WMyPpA76SAcNL7CLPD3iFKU/JHkw/E6cXDsFQdylh2aa1CfWjk6GFX7MH0McPKLj7Yls
XLyglDxe8Kop7ZNfX04kKMVsKalo/NQwxj8A+Pl9ic/dfZGjOfNs0XXHdBLuuaaN773rBMp34PYm
3Dn5W99PdhWRWme2ylo9HuPplNZRyiUjLO0oQluclLY3z0OgafSz3224sBH/YTMBrgepEcEPQdfl
tN0m0nUhbzX6iJsfimkETdC7RNxVGc0qs+QUWcb4lHLz+V042YeOfauau/ZH1yEEPwPjPQ26OXNf
6yeMme6pfccTq4fGSHMZuz9PWTRgVt0SuYM83qVGsgfzbyw20SZUbABA6iZrW5iKxGjKWrPx3cZB
9WOX81Ogx+3z6KZpj/R7wF349i67hqowa4RfiYSWI3MVtIy2UpSB7JxWZwIuQK3MfjZq2JrX1L1i
IUz61I3KwR60+uvtkWXsvDqn0puGpibUTlTCwsvvDBw4VWMFADdHk+FXRZl8cJZ9I4bNYdBU8Q9p
BaYwl8PUfZsuweQ2vmLU2EoE1lzeO+08e12gpa3XYYwWHQXWhsdwBnZNYpF8HfNYPShuGn3qnCEr
T00QRacl0p2du2rrc6PHlXA5pFPKO5e/TbT4VGoxZ2tJSu2rbiB/aUY7PdkhLJeDGoDxHW4v+tau
lg5PiENwXKK34uWIdWApoGSMKJSuOOaRYfhR59gvnZviPyd4vk3QsZ1Bt6b5dtBVSm/W5ZJbSkS5
vU8tihNJfXAFkYNhBdrLEEzvdodjRWUYRqlTNh9dJ/aKMiZjmNJZwprd+R5yWePVQSOONClavN6e
xiOgpXGm9fNeB/CrmVKHQH4DCgQWSmy+mmkV27NFgR8tjIjt9s4wmhATDNkCA3O/TEnPxTKFe+1b
5A6+OEjkpQREJHGoJKF/rXD1YImSbKZ65veoq/Oz1uvtk9kE6mNhqcGeK9zVcZKDIYGR7h5gr6+B
+pvXdW7TrtLKkgw4XLSXvJ+0k1sX9tfb2/TqVmIUxPAY+EgE/bq0o6BgIqCDYDMO0ae4okAA1bIC
wbYXjzgCgSQI5qEt5z1J8jVRgqG5B0HwSFFNzOguT4g0kixLAUQ2N476T6+V0R+iWmvGCBVqAKGY
LhtO6/FvWncvf+F5FLpeOFXuc5A05nysMpplQgUPms+3l+Tq5MrfxYsAuAhtibW//F22k6uT6PC0
apLO1f26CtSTPQ7xIRyI2Zq2MoFCVLok3B5243vjjUwtEw0BaeA6mrIl89mVVHMrD9LvReFEKlih
sUt/3pgeuIcsOoOcQlKTJ+vNviL6rBs2A+NMSnLOjMhJPdWZYt0f69n5Bm5MUidEP/y6Pb+NnSYr
whr6G/qZISm8HDfFcBCZCuMuIUXaom26kxOXhldG6nJ0F9Wl15VjeGCSexTz65XFtJe0DZRCRuDr
QnE9QYHi7cHpNrH7D2og5i913LU7+M71jUTwSKQPv4aA4ioa7qNkZuJk720Sun7SDsYd3fH+WZZu
uIsmcN7by3n9GWGLsVkgceFzDVv/cjnpEOr2ukE5P0bHnPk01mlPqdaFd4luBp8Dc9QeGpFU702E
JUcNNOS1FSD7dPWO5tVAZmrC51rwYzuFZT4dylyP/Tidqp3zcH3ZMhQ3kuQskQevqY2dMZhJ7MCj
6bH5/hWVU/B7SjL1JQH+/f4f1lKqL14hSGKly7UUajSy1BQsTUy07W+5FobR0QpjkpVCSUcb4l8W
n+nHU+y1NNycJAGorKXgPr+u6s1CrxvgXw6jUgfnyjLSRyfP7bMOOLuzYa7PH4khfD/OPAxDAv7L
SeKaZgqhAeyg6nfOlYHo7+w2y3DW9dr5Y4dK6XjzbNofjCKydirC1xkW+waRmtyoCiWANSmKSIQe
94IzFzaNlnq5o3QpdaO+xuE/rJbvsWGN+Slchuar6RTL/1zIKhgIZ/2kfrn9rTcuA0BRCRsSO8ir
9nIZRBCl4xRQR03zNqctDsJSX80KR99Z7q1x8BNB/iezjKu27KEKkxReNnvKyJvHUBP1adbiPevn
rUvn7SjyV7y5zEHwk6HCNwciVp+i2KXDrdMG0MHLrupOeHwPf24v37UIXzLfYS68AstUdfTLEUsA
QFFgqulTgta+0gPTiA5BptnPBUX2nwN38AOAjYplrjPq99iOdE+Zq8ef86DIH+xIR0R3+xdtLgFu
B3RuILXhRlz9IIwc4lSSOco0a/+yRJk9zKmt/qyd3D44tIzeg7y3ziwxkISq4DfhPHI5oNl3edMt
AGNBKuK7kWr2Iajm9ChtlXbSls2hJOgISYXb6aoy1NnLaDlQxGp0YafFLrJ7iAbdIVFH8+72Mm5d
DxQ7kR2Ci4FBr86FlYs+6UKnBaiyM/tgOkn/p4uCvsNV2pB2sXRLVppYOSG2SM63x96Y5quSkzuC
JA3O7uWKLlJBUeDx4Q+4VX7o51r5FI42ylGEM6fbQ+Gtu3Eywa0IBQg+Sc/WwKbR0hOj/j+OzqtL
TiUJwr+Ic/AUr5g2Y+8YzUh64WhkKKCgHJT79Ru9r7u60kw3VGVGRn6h4JmvENmk7iO3EAQlS8xs
kQST8VdFI/yaY0nTcFbJcbxjBd5BxSYq2pucVst0SmClfYuWMvrlvRveuBqGsgGbYE06Hw/SdprI
pG6Qpun92SfFaLqJVVN8Fkch/kiV5eKk1LH/LrfNuUYFVdJGm0m/+BjLae1UivwPkW75k+xu5hdk
AeWskVq4/xArc/AGStqtSJ8z9hs1ffKxEaVKzAgE+W51ZfTZBz5/v+XocriNc11ic3VYXqc8Q92q
UuRSIWZe07nBunD8qGdTiwskVyxVoeSEC2OOg/pjjCrZEyshRMFNiu4cVSuSvWqEXA+dY5Mqz8jl
BD0lQ1LtidaBTJehHmr09mSrTAe25UZbz71mPeYoW+ginkzuBEAIu9SCWchqIiJZs65eji/KjPw7
7LLjr01tx3dkcRYcZo1VaKx9gr7X5SYUj4iiRXwmtn3NE7ShJOqi4ThcG9WpS+6HeRV5g0Ni/r0V
O40eSUWTV/jJJMK3pmp4S5RAoXkAsQQiJWUwn+t4q+ZXgxCYuScGdr6GFZv/xBoAnZo03Q+PPyLn
j+CCydARgcxagDsCpcxQ/biFCOkeIdnwMx1FMrjbdtX0t96qEdFp2N0f29wtTj+LHeuAIICBoHUa
Ac6C1hhN6VOE7JfpDoS37WmqqgG/Ka2Xu7GI1uK0Ejz+LS6o/Ds3M/1lsQj7HQbEGinmIPvHmAfM
/rziQs36KSkwG2BuBkVuyEd0wWybMSfYEEf4mMe5t/3IKwk45JS4rRmpQsYqTLV+Pe8iQ1rXNg6f
Zg1JAasB4Didssmcn6qD1wyLOZtYHoElSGB6WA29k0kM4xp+i+Q07gXN76LcQeKGQShfGp2tVDTE
AMNyKUwVR91+6BS5qtCC7iI6kL9AJCHlSlCoRfhA99pesVYyIxRnjKtfua1lcSoHrP80DKlJpEkT
oLFfD7ct/jzVzJHr5otk7kCr5MU5Gwb8ZVHk/J3NpyICMGLmLySV/BmZyGJvWKz0wzzQ7NXaKQZf
/Vjtz7LEqL9NLZzAZ6RxsQWGvL0s7hIyDBmsSWgxEU0PG/8paBIShPQUGi62ieDXZJVx7BqXwKne
o9besqZCgshrEY0ReJHxuPMT80oCdnLI4fdRVn655HLYf/Mh3T5dgagGuN1tDmEMecP85Eef/KNz
OT/42E04ikoqTZO7SmGfvhrzqtmkqt/0GOFx5V5CS8NnvFwcnkUsXJYHexlGAaS1Q0tw50AMrs5I
DEYnufF0+6dnzDdgBzc7+AMInF2a6JD6WlUsKxqFwns7MchR0GsoW4+LZdXQ1bDn5/1CyZBe4U3g
y+2lML8hE2dHY6HXvdaI1iCdUau9jgWx35SJ4Lr1+TL8KB0elW5Dkqu6mtHRv2i3/Y8il6XszJpZ
3JS+cED645uOO0HqaG0ZOerXvTR269ORLuM1osE6IDEjcIzSTcixz4iNky4rjjg08GPk8WXJMOTu
d7UMsuEca9Gt9UBv9yrZIiRxhjggPXgQI+l0zLe4URud4Y6P+TE/UXqA9a6nw5vOL9tqLtMwu+G+
3rhVd1OMbf+GVshFbMfdGXPlJGJIh9o1FD3vQKy4RN4J2VQ0jtxPOo2OvaPDzf8kxFKEjAiq+CMc
DCmk9CVwFV40fhzbk8xDEAN33q0Picwqd0aK+Uju8eEDUF96OM+jtpZs3p89cdl0P4TIDL0EKI7/
KTNTrt9Hyjacid7LaEQOdknAfDiXhaqrr3IaNfkaE7+nE2RXozxonsDjVp/pUgCt2dgiHNGbzIu5
/utRLoqOLH5T0Tmmg0uipvADBqCNS1KNLatIkEV47Nkq6+OWx0u5nIHQ1/QXEMkxa/YskPAnSoyR
BYJNSiEvw1iA030/kBpnVptM9R6/7+5I3AdsiQPQYQlP7BO4idP+ZzlSmn5G+azZfYRbJWvBYhyH
fypDovxxEuTm4DmjP/LzC5yzqX10jvpcoi+oYbRu9JpEfO4UFEf+d6pDum3goe/8eAPpfOL3i7Oy
wmiPBOR3q3Ufv4PaVsQCj098jE+zlSJHuN/o+MMIxR4Gm2MtdPZOUvBuIcTnh4GJ1GZifo1YqZex
5+mSzbiv5D4QAS4D7Kdv+NzirIMdKdXPBPPLMWqCBt0SuJqQj7lv0V4W3HyyDItP/RxvxIvWQZB2
U+NHYofLXi47fdrX2oi/6xRulEib4dF/yqX1xSnBuwEjTgz+LYg3MRSb+S9GJnpUnckQyX2l6KDH
Lh3K9cmkbt8vCvF6HKP63Ih7wkGYHZt6Ba8na0sp+PAMFKAAYjCpgs9JswlbA+Uz0/zAnC7nbH/M
gxf1I2VVNTZ+PfQA40/mAYxqkFZal++rnvClwJsW2WVpdlcf4uyWenaXZT3y9MJJofPrwl2BDfGY
1/NJlLDHNTm7FbM8ytjWhvU44hFBA/VI/5AqmPFJwOOYNqFYQaAbpfF5Ex8HqFE6opgvppn3z/qG
4ejCwFCYCpZxhEOlViDFAoTa9XQ4nuWttCBeSYSY7lPdIU5wxXx8mZIYG9Yb8j02JDvdbskw0A7R
Y4DJF8nBnuEAB6Q5HMn8QXc4v1tu9iI6Z3A0PtdbOWZNyqP66IxJ9884JLtpGHYBkdURj/aKGR1w
0puqHGZWE5Jnumkps2fPnP6Oab4N7ZFHiWrQCw3ubhN16TustBzweUwynXowL4A2KqudwX82pPjz
sWXj11oAsdKK2ozbxReBPSBqdJ27zAl+v0dJTB8H7AD4PpiBPhuce/jgYKn9VtysdbQJ6VISXFiY
/7X7JhmmERX+23adDxQH1VzBZWYoNNV2VgDyAQCEGIpmi7WOf4pFrxjH7bUSDUpFIpt6qER2QpKe
qc8EAIyisXoTpKt2jpNZCQkOtUwOjeCB+PD7u1h3K8/TtAb7hdIxzRtM+Nj8l0Z2hmMEUQn2PGis
g7mn0dJsOYUx2BA1tt6s/E42tsfVKSA+OwXrbShUL3VpWS+TsY6+EqPiH0Jhfz8F9F76a2yVJU0J
/zXeq2meqj5GUn3UeKzzrJj7kHS/33QxX+KhmLY7g9w20iSgox0vSWzjGPV34UU3xsMW+hIdnbr3
u/Pu7JxMdxS21bHiUZ/3vENOHgJ0k7WGOFuuLmCJJjEWsOSChCvynWjoar4VSW8mhbqsQTetxicc
xsnylNqSLi/TviXbs+fgA/VzxhXH/hRxbwD2DewCp151nSSjohXDJMI5nyCyPdT4Hs85CwWejRxV
bw+YqFteeOmzrKdCkjs9R+FvJWBzdPJWl25s2p6WYlWfDNFcuqlkjBJFOgwcYNS1a9mQbIIZtQoZ
+8Jbs38V2MGIm1QGUT6IsIuj5/Fa/ivJMeo+K61c77KFV/+MyTXtRhyeD1wB8daN5QLb9ooCd22T
grOpc7Je3yyOiddcyx0LjrAO4p5ep214Ql5Bphp9LCC9gAGc0g50k/TViWnmDcpj/l9YcbtdNU1x
04ptDsMd7mEFkiHdUMXuarzRxyqPH4IUVLrHGgFjj4u4QaSUiszS4EiVvKWR3BB+Ma36JxHr8oKz
nAQMubf1wy0LRD28CfRtEAX+0qPESmbr4OhFZWYir3o7T0CEmRExg325e/zzGsTkC1YObNVgtIxd
u2Wpt61TOkI7BjZb3WpZMKxCuyF+odNczCirEmTW7UTz+9GZeP2EPKd/DYPkcB2aRKg7vJPVOTpg
PfpRUjZSzLvXeW6QHTJ8GDMb2cBkF3RXj0zFDQq86edeyv0UyXoTTWrgeH8PJVnDg85FNLVQgff9
jrlDfJmsDviBsTQI02tGib3sOU6Bdeb1cZKVMuyunKpwXRS+rVc+EPqQGJyMvVdpSO7wag7bFWoH
X5tcIlPkwR5B6jPJMUI4LXJD1ENUT6VE4bCbrN8rJN1/16ldtu+JjcutAYptmz/sGpV1GwWez80y
bxKIki2rB1ic5P5rjBj8Heh85ilvV3uIqnU16jvo1ykKXMAk0nAyM7PkjqpsWdpV0Fh9B1TTk2as
puF7irMVzA02mm/5vNMf8RLsJwm5/JC+2p78KsIvjLdmdiU4OlwzGTzJXboWZj0PnG7fKroPkEAn
fHgbeD/7r+ioMttkChZvW0ryIWlZm8u46/qLDHvQ52IcTP5aqzkveunT/PcQJa7s6nkryBXHOI7U
YkKlqsLCkoei4vyBliiqGlwUBC5XKeJXs6JhvwB/k2RP1KpdXyziz3HIVAPfHpkOx3KxuZiTb2s4
hPpvSVDvPggzufO8ulnAMGCiO3yT7ncepBHnPOJ2+29FYZo95Ed+/KOwZqpOMawENzm5scgWwjVv
Dz4jA28vYHx5pBPD0nkCXGLyPKQkWkCYK8ifOHb1O0Ou3H6FmDGljZ3ZFj8eCI662mkhQ1dEOTFn
o7MBpdhesPOabXa8TDye/ovMat19uaW7vWiSDCcKSWZ/2OxcXEuT8KIdbRri+xWfDuLGb7Q9oO+T
7Yrhazlfxy3L3rNRMhQX2b7AUa9I9pnEAYFqO4dw20Q7lMTb1g+DRqCzdMG/DiNqg61sNBUcgabf
DzvIGcE0eEZnEQ9pL9NEvMI3mm0t7szoXiqp5s5WGUITcol/uAHOQ/1N12hA1TbsUw4/NJsOlLZ7
/qNwblmvqRJgFQ2lyu6w4jFXrUHvm/3n9EFOKq3IcC7CmrJGqTDvvUHIom3MioepwwmKww31n/ud
5HTaOi5NFDdkJNNfPis/9kdZurvJguPmGpaMGbRjRLa6B8YHrpr82CEVZdNU4ELh88ZPsYel4owm
bwd5kkSBWt4kGxKHEL9D+FNaRIu7IDcFSloM3DsOE6xlqVu2MrtPw1zc+3mt4iaGVp28zFzLcILo
lRYng9H6Z+bq1LdyBrbzFEMpGO/SedtDB+8tQCRDOs1/twFI/AbAwCg547VOk7NBjbJeXA4S7DUf
g5/uZ+9uiTXYx8obtgOWjB4woqQl+I7kRWa0Oh8+wwIlTp0EqxUgJxWncTiobOHiT8Ij4Jpm77ea
p8fHHqFO7AN+nB41K/bXR3goeGtEtlDob2h08I7WYwGYWQztROOfls0UVdXbmAxb1Ux0XGkz8gNK
C6GjxLrRsg1RmwKD/zxFyLBvFqxrq+ec+uqyxGxWHXSr5D8c4uw7TA40b1KXb180ytc7cqQw4Ubr
FC9XYVEnAtZY2LKbl5C/ztiZ+omf9pYmsSCf/jxDo/gBBEj2vuLtM2eWSsl6cHGKz632k2yyzKrH
Pcfl9M/ucf4NgOtE93Diz0/HaEhAR1JC+4GE5n9i0SdHYqhxKW3tnMbTQ6TwYTXUcHsVPNMcaMw0
eTnmJY4uVCGC7aHANODoQHgu7zdsnywd36ZanOBny17JGqkavuN0Vk1ZRoNC0/f/7zbYOvoDlU6I
t0ASoZ+rHMmWvTzy0fZ5rgnrDpXotwKHxN9gUKm2gIqtxTVj2nyLFSjnvYDzve4JrpsEpz8xDw67
iXjy8Z6cF1ez6BvfluMrpJXl3c5oJk9JbtltXSsPz7sUml0NNh33Bvdn9rEmRRg7sh50uGQ+H15C
yh1epzhCjWyjWHbcUECUQAnFlg7VFFsF2e5G1xxhlxm+1hFf2zGE6hmOZmiHeHz2tGESRpbOw155
sQawmiYVsMv3botj1eULllZQjR0b6A0L978MDLeinQdml2aq+ATZcN3pK8D0wwIIFwroCwjE0HGW
Qi8vu8BS2wlqrXpXxQJrGcyIu2qxx4T55kQV+YPexl2rCP1jAy1BnNcphfZQ74wfX3udSn3iOs7E
/VaMKvoVkBn4r1bTPrSa0fxhUEz8IRCGl372Nv92HMN0Dekwsh4lQzE1haXImSWQEP9lC8Sznh4K
8GsltQWdYhswjW/w7S/Hq+KpC6cdC0ymCzgprjmKadZjszB/rwfuMLCjkf6os829uhJXD/PQiVo5
quSde2ryu9UJ9uK8HeLXEkXBcYpii+Gmx66AOmPiqZ8ZthNYg6N1e44Cmsc+l2q7EgwB09YF1JCP
hVvD2QICiD4hJGztUzrvnym8z/oKPCt7EkwPW1ONxW7OSaTZhTieTnfrzUCCJqdYOcQuxlE64Y7A
ZvRg1z8eYrqH5KzWtDV7hnLeDhbrVmsZ9qHzKXGfBGGtrFlIlf0XlRNFP+hI/CgRQ7n3VVq7X6hN
2dzGO1q3rkKNz1ogjdx3UQ/FfyAbzut5XKr8myI5xDpTlnNA9oOvIQNzMv86zHT7qtNQ9GXkth+3
sQdtRdjmHNuCR3jZ8hUtHBgWQO+GeKCm0WGU/2HFFamlq60OvAhirU7E5oN9MqWsR1gpwt6H+Sj1
00EiVEwjkcsjyho/dXqaUtO5qrRJU0M6f+cjwsw+Frms+JgQi6TfYjRgPwB+JaEVGdKXn4Sfjocc
QJgCbwOWy2cceSLPmgV5Gf8Yx5jt7L0ST9gYKwOmAYjVeM6mEg8cxGbRzOl8K6ZHK/l53LTuUcrB
bpdmK4JvU5C733Y4yrb7YpyGi8aN8sbDlj7w9BZflpKDwyG81kN4iWqaYiUHsU6Ng54J8FAcifRx
PKLiC+JgIa7o44vHIHk5XmyQWLPE9lf2Ezb55WvAiQUVGztuDz5hE29QcOkPlk0swgwnso+l5RFe
fQRzgDTsZZ61+Uom3ZFhjGdsVqx4P/Gq1ravIvwuEF5d9eDJWOV9Atg4zM3ITX5OigL6hK8PJuFT
0CRuoDjlUZNSEt6FKlBZSO/hIxiiDPMYHdkBcPs8JO2YCDE2UD3w8qDTggaKmhPQ3ypDHAvKBwwy
rsXsRQwNNaTzBSK1ecMdHSXd4mFX7UsazPRQJhr3jkPdJp+gUPr5wfAa7Q+4w6m4rslIs66YU/88
zGH9OcsKqzKmQIxqRhCF+JTrGR8b2HRT1C5iZ+HRrdn6aQpUYB9sLfdfzExF8cqyTCNUcC+O5IEg
EfbOu3wyvUVSDN6oIZtyaKlb+Yct9Zg0GJpx+khFbB93rTFH0ao+vqfjVM1QIAHTQwp8qBqFBZN7
UUKu7daVuic+zOZ4U2afSA+AhNqaPBsFJjeIo7kb3ULZt9rX6XH7Wkvw+q3lP7JKrvRq0AlHfQaC
/7t0zuCJRbxP/ZUpiHHIV4rHD2sZ+cQyKn7oaQU3sAFT0A3dwd3Bu9Jlg7jI1VXunpFle/F4QP1d
JsTwjSDnLn/f+FrJlmIE7X6UYlZ3oA7CABPibI3aVaUO+pxRNbIlcebvqJfwq+BEYUDxY3Mkqi8D
ZOLosukoix7ZBA/C401K/FXOWemAiChRlhih09D5LVa2s6Ywvo+iOfuZHbuOmiSqN90MzsjpJC2m
aV3IM/UBSaeOLvvi1VeyYZzxJLJV/Sn3eH7emcmwuQdra9ruqcdi55I4K9pqquULBvHY1KpGWl89
yGHp+1JMGCYlGZBaHfAWVf3pMEVbLlCUnXkgU6nf2Iqp2ZfOj2NuRbJzHPTl6juGLsCj/0MD3pjg
yuI+rfE+XUaDyO+HKYhCQHbEYuHVg9DN3jWlampQxEiKAU+AnKrR4NXtQk024VOsPMTscnmyhc23
l9ru/B/Sw3OkYsHghdN0HSN12TEnFBekleIXwr2v8dHARlZcYD+pfMtVMV18NOS8q0G3uo2QhuEe
I58C/cC01Y9A6JQT/Gb1DBRCLeW/LEfH0WWbRuprGY4y3LZQ+AsWcdyznJlyrQDwcMANKpB6UWJE
BfUbh+rRjYSnl5vzC/x/UR3Tfxi5gleGofnwO0bHDkjHWkWY7u6lCi0pE/U0IapTNTSZwi+MfzEi
RHBoMTSgkaJSgZ8UNesNQHnPS8OzixbL/FmSGifHOofxt175sPboufGHLYy9AOFiNy804oB6fppX
MvwJ5ar+5pNEsW2XZEKdvhUvOWiP8kkCmnKctMiiHuVkRE9yktv+UhgrLgnquwD1kRW8oRQd0wna
eyHO+F2qFNLX6t8yA6f0q0T/Lc/G2eijZrsHbMjIOjmD5S3FdQEjXjdLTN1/BFOXud/TwOG0ngZv
wSoJaFmgJu0xAs4SnINB68R/z7yTGCbWm0NzShiWARyixV0bKhe/HtRVvw5Jk7kN/38+NiyBsM7B
WI0ZeLDJAj55Wn+PVaAJJhma/d6SAThoHnGsdtI1Ls+G6Hnq8FfOb6OMZPJWbwgaaWyqmT7VSmYa
MKHKQ+E5MowRFuSwlSeMy/IZMn+MxQgLm1ZoCj6I7Q7jJ1ARkSXm1ImIKY+7ZeSjfxyA3XwOmYcV
B4dT/G/TFXtgMHsfZxbPSI9bSlf2M46UmxS5SgbPCl5zWmPZqhXKpjPYZBkkLHHs5GEpiIiumUj4
3CMSaBOPaD3Ho0G/j0Y+W8ulwzTPibt6IRg/p2hNMasmqeG9wSUAAXmMIMyBK/dLZdmCqS/ZdtHT
LZXoVI5UrM1mhPsB6oLGvecydobtcww4Xtd8utTTOOu7HPNNfA7J7YFlwo1dOaL0uhZw305tVlno
Y5oPIBZBRwGFAEyxLQdbLS05mBi0ds3CaY08NVxQcJJkAS99tGHzp2fyEE9ymTCPhLeEkgaNifiB
+nn2DRp1VjZJhZKs2+BHfd0mZN3ez7ZCFxTpAnkOQHBnJyzhrKoLW2Xnh6KQYu3rcSAQUAo33td1
tPiHCCGQD1xbbESpPcUIL3cUG/x6lAe/4JqKv/F0jf8WqUdEBb05VKHk8BVJ4CxZ8LxFg1va//O1
ej1m+jSYZdt+uI2hiDdLET/pfVzhf3cb1m3zVCXQVyOvVUOwt+2bCnEyV5BCMFnIbcHyBp5N+rZM
OUtO+zFgloXy5rjHKNvSs05yjO1CMuJPjxo+nKuDiTeCuT7fRRNAgFaYcHrzOmIYpVu2jgf+h8Fg
Fp8FoBD9Ws3TCTWzBRs3RtZdgz7LXmu/FFWLMdsib8yO8GoWmPq7ERtB5MIoNjCuE5hQHxLzyTsb
ds9bjln9iJLpsOzkxRZFDUMzcQu1SMS3FbrKxxZ8AELN3iwKhpRs74ZJA0GELfJZ3kUYUL9JlE35
N3SDWvyXZ05Wf6G7U9gEqgnDmxWCkOuYpQk0HngRUfWOln8th9ICe7YaO2vYZxmuwzqDHKf9kk/X
LHHad/Bx4qzG1Hzw/8oo4A8aNEFvcGow1OuZDlkD80+M1kjW9WkitKhwnq4+vTAmlrd5lNPP8cAc
GawWPsKwkNQmYLNzm/9ippFgwBAwi5twnDuiTz6IPe2gFcAIgXoctkXMqkpwPeu9vt+8QjBehRAQ
OKTWAp4iw4X4QqeAUiCQiv3mmJuZxk1QofpkTUy498uS9R757gaLLqnsCpjexRW9xqF7NmKzoEMW
YXmX5jf3gaE4y1vYLzxuuII6TMpFscUt43lQz9wDDgFtDDlzDRc42iSD5+BiDo7zmqhy+w9uHpm/
xCm+p5+lCCxcDpzlpNGxoeXbTERaYdNsxgjbgdZCnzD3wFmHyTJEuFTnaY1VX4DWmhEyF97Wkm2Q
WdbEQnlj2QcmR7j6130e1Udpcex/snxiaEFvdz7u98y3R73rd1j9h6W/IbFoh49ZfEp7VMfjtMXp
fIXKgqn/+v9fJcSE5fiCUeu8jFMGs4ETYf70wlPZLKvDzl0txhnM3WmaMyxhB3F1DiXPzWq9kDaV
A9AuGuCV7zmkDDxZMIesrUPsx3ZK1hxXVYX/85e0RWGhqpP4veRu+hN7Oo8NTCfxF9dVSe8HJZEz
h+FduZ8SL8S7VX79SwRToQfVabYP4liPGrlmRIITmlFgecMBMvBdkujx3xppQluwowFyxDJj/Ioe
CP7zHXr3iM8eTZZJCZxYc5HsuL81jvR2Q9CJ7YGEG38fsEa973DSW/wCc1J2JJeQIVWeR2mn6m20
P0Wl+Rui6muYlIIe2Qn51Cl8BXQqu5UDTw+KiJSAEsWJgn8gyHpHeF4e6PSgWZW6Zl7A2uqyUUO8
l5AmHwKMAHAWeVf8k5UB5hfodfkNOW4KcBJF/NtaiiRpcPdkmFwvwCk+BIEjsavCXiKkFPLw8CiV
hsSvpYuqXoBoaX8eZovz1szqiB8xfk9kn29At/VpNLBnorfUQaliuMUGfQTzUtqoLDulvJV3s4tQ
MqhF5Y/lkB2+B+pqp11wcx33ON5E3FBSIItGYlzTcyJU6HYKi9tNn/UPG9FJeTLeJDlWoaTw/RbN
ZYk5n2cfkYE9EBLBgc98sXAAvgxTVePAPkR5P6BOeBuyHIavrIZt1UCnwcLJIEt7qmtVPaMM4T8w
8MrUE9HLfNnj1NkLl/irAcdgy1OScwOGmRTiOdqW6l8ZGKoEDFzJdsIcPn9WKH1/YFjAiwb7MTDY
AAQOUKgUriJNQWGAuA45FKZoBNL675LR4JsZ7hBMR61wS4cqE9YXHTACEavOp17KzcQgxoLmVcTj
TDDwiNEyNfDdoAaNBazfPYJucV8jSWdHJcowrOm3Yh3hAMM4/1Vi2ahod5vpP4PHMXY/77BndEPC
EtOJWyeJVnY+UFgP4/R8aLeq92mB3+8hQgLf+81UGhqS+3ApoSrrH2hn9RdGtWv2tLPBrR1cM0PR
R6hcHwLHHLVNbBQeJu1c3sAPURcNhb5/PAAMpd5oUSBLDE8yjiC/Fzj+EMkrnngoEVUK/4VnjbF+
/VmuR7Hc4T4rvuxwTE8eAJ33WssStHFfwO0Ou8TyDXx/M7R5DMUVTqaY/AeNP98faYmLpxGK1mD1
HaX5E6YckjwIPWO4sJQujz6eJ7ikMMuHsKE07BBEMnKHIj2jHU0wAel8Oa7v1iAQ+wRHtIqfZ2pw
8qCXVH827+bnVQ0RHskNp327D2w5JTsSWTBAhBL76bd1142JkOUMP/zgn7gNVv0ueHDPR5oZckZx
PyT9Puymhocxqn8GsRRoCMH7h6oEV1Hyu8rgFewXk/HzLSsD+2lrRlH62bqmLY4iq+/nbHQ7pgfA
3LWmnLJnERXHL1y71iMzJuOuT/eEf45zWOA/+h9HZ7IcqY6F4ScignnYQs7peSq7NkT5ugoQIIFA
TE/fX/a2b3TZzgTpnH8cyPc8ycReiktXmwHGs2+TB6czoZ+teQy1TBBY456KZJTv7N4tlPRSFY8c
An20K9H4fndrJL68qQCMv4Fjv/y2L99ErrwoK8CM+JvJ7uFhrOv4kMf0TOyjzS7eG7tUpEWOSI5Q
DzV5gUhOcaAWy9C/QH0kaT5THIySdPAAnwZUrYwPcfnZmKoZ9nWcdG95lXMooBgInhDHIuRy+Pue
2yFIAo6KQrSp0b0/3JvWKr4AWCndtatKESyadByzYVEPF8/fljVbVEWqI4F5y19QPYybRPZvTWYE
BPeeSDTCY50+TPRtF4nsl9o0ykWutjglwelW+7Altfdp8Fe4lyl25gtLm8udxq0yHV1/87bnGvDr
j4jXxco6E7FVsGYW4aEyU/SxkRgtHpZqcws22EZ+BasVmf0S8pFwxlYbW0k1KHsfrdEI8FM2wpyE
SRQW2sIrzmDRQh6kE4pr6KE8hhNvuFKbdQXl37bG/WMtfmIdi6Yp+HOS3r0XgMwWT+msu91Wxh4/
Z3Xdz3XwmvCIrn8+uSwBt3Vf90/xbLnlfggCnswYEdYXKXHAonPhSaTjTflS6agost6Y4L82jFAc
tVTzvTutdF6r2posVHIh4T5zQrVs1keMHgerHYOvaBqb/6rKmT7IyMB9Hio+XuY0awPBEsmUmiDa
/k1ITczRDXuLrU0a765BM/hZoeLrDzM0ToS640Y7Q8oZvIx0Z3cIvJnaKul3a4Y4q2Asll1zHfNo
lpkeXPHu556zZjNpMtZxa2+UP90/03OLNgruJI+aDxQ8vkKN4PBBuVUYQBmzRzxVwVhQ5Vol85/J
Fpw2JDjFd7mNwvIwr3M8p2C1xVdeGxsVrRU4pE15TbumloB5Z3gkVqorqk7swUjbzxYhI9Ks0Wno
G/IViTPDLVfnBEA6cMo7gwtqKIrnnMcacXllAVQMWsZIWvxQknFtPPdUGseWp94JlscQSkNkI2Kf
KCU7ZREpQTNa3+JEoiktghXSxfYBXp+iOrdekEshyiiGUbxPExydTCe21gtJCbVEXzVXiJ4xdLMy
MSpCHFmdfyTK2l93o46Snn+wQE6H/kFtqUJEPKalzrsD4L+GMEzW0meXmIrpd0IG1X/Cz6O/6IGi
q6cDgGRnZq5Hp1OFyS5OTDnuC29x3WPEZ/AWJZXr7xHBmbMhLWd8oGmr/m/urdJ+QIwRTJdBLY15
LJ0ufobvVDLrJu0+iZkMssuknPa3RPSN5Mq36Y5rrdk8UGAYzmltvOoOkcnYUwDfWh8whCW6Y4Tq
mduF3BTu3DbPqrOi75nk3OQ/xIbeeBCozn34zFncI5gHfOyMn/yoKQZW8lCW7TWWUqo/3FpVWTyN
vnWq10ls6FfXTV6CMV+WYzs4bbvTqAv9O8iQ/MnE8P+HRcsOGN4rcvuwDAJy3+r7mtoCrwIOYmt9
tdG/NgcWi/Cg19JeDrcuEhwiWxdPKNYMxGIN6Sb3S4wU5GXqzfJVDGp6NGFcdAeTmx6CINR9jpPQ
hk2vA98HCZgsTxMg6AbXYkb6l9pDogj7bzh9Pmbp1/qbWHfuubXthbXbkLXV9168yv4laKt5Se2O
YQHh/lQ7qakXswt7ltxbAU7lpOEIo036N7qLA/baCCamC5qHIr61eyKKsw+0pbj4IMy4Xgs5cdST
CIE0TKu2+KkwRocM3cAzV54Lby9nyVkIAdu56I57rnDC35uV1O2g/57dGM9RrmbtZyGGdUCfeDIl
t0Zf9+/O6ALrsKjCLs43rwFS8n5sj1TWqfqU03j9UtC9W99pvzKSmVrMVzQu3cdKiPp1bQrPAbCq
ONbsHksklNQ6L87O9+bY2VtdEvn3sZlteRwdM8tTpyp73cmRSRikCSA4dWhF4sLGPXfqA2TcGIy9
GmGWcupvliIfc5F25mHvVGhfkOKX9KyitCyvQWPBCZVRKXgSYm+5byU5bnuEaHJvV6FSrLtxx6/S
LPrLH1b0Pt3UqnPidrDKPBHw4TPfxvA8dAVCTN343X3ScVukhbWWYYpwVOeP8eRUCIby1U+eyoSa
m31t6CW4jyZ2oYzyjsQ7j03RSsaNsJl25RKyjdaIl+6gm5U6ssGa58D46NMKH8N16uSxq88cW8PI
qqbU3zgC2EJ0P44c5FsSyyxAzZQfAgqN0J00tnLOBnSC1oeYk2SiCexNV039E0XwZHvK0nh5o34w
nxYwu8dpyMKXosIs1oNCakYjXSfIsqqdqXl3q3IuD23t2Q45i1yue6vsAojpfpq5aWRBO3wouvhj
QznBQJ6EJeiHWJD2z+gG2CcUwtwKeS6QWW7g/8vYrnfrlLdBNgfr9EjKQ7fscadXOts2s0IQTKNs
7iXkUZdWiSvUrt6ohU03PveF97pelx3kK1qM0Qqt48SpNh0GinLKQ7n5N43BMucP/jJ1oNNWV+Zp
b8/TLyKu9fOs9MjaSNFplXVI7wMoS4wyadDW1ZJ5tWm388zTDJjbrvlnwI988rxofG0HuqL2kg8C
xjCaEBrrJtLdxQMpuQfJMmSK+reEBZer41HPWy0OcdlFxPiv1YIFB/WjzorFtsXu5uOHNuXU/I4w
DXj7sBvnmiBnV7COm4W+nFhROptWvkI8m/gcCogM+5wVe0IU1aPBMcTNtOLVmqpIn00e2HfSNTHQ
moOTcUD3CHYQKC+82hEmLLwNs3ihs32AYYvkcF3qKeKlBqX6rnNbhQcAaP5bXnOpZoAT4+vI3JGn
3phUjwAKQbyvlsCrH6OgM6+z9Ozll/DKwj2PVE8m33IKl3MzeNqCrM9L+2eFKdMPUhOJtUP97hN5
79TNeMzdpT66iPXFX4d+qvCf3dmLShEGEJAq3MGhMTzu7ScqEQDqum0IXjftte1HyJqsgWMrfXvU
t9sj060t0Lul4yO/pbeecEKYS+O1RXgKvcZFZBtt7d4BEVv2uHTbBu6JfMZzgc1p4e/RsO05oN1n
UUjOFgtl/T9Z+PYPmYOIj8jnDR9zPExA7WuBg1EANSVHMwNrZ4YMmhGatjHIyG3h/wI9c/S+I059
gYadgp9k7LCTIJtEPe0giP4au87+nWudhPe6mTbza+ai++Qa2ZKdHxJbl6HmKDpInTb8xhkDTKvn
QFcPExtrsRdO36wZld9WzNdSzye/gy5CEVXW4U72PbiHHDr7VZdwnEd+GZSQLCzdrwZJ8LADzXWH
vUsbk9izCDR/B+yK4p8V5vKnlig4jmKIvHGnKAx+CSrYNqE39n8P2CQYoZrL9cPmsaYwuKLCOUuS
bXsUyHzXC293331US4SIK50nNf0GJunHow9BvrCg+iNVhBh7xvfGFK54GbuATH0ThGjr/S1p/+St
79x5egYiqiMG110bkwyfFzNosrPaznpFgthsmdga8zJGEqMHd+d8kf4kCee3WiSSMIa8qzrxOZE9
03D2aDOGT2XYLEjZrSK+Hzw1xrcHZoTpscNN1Fnh6aT8bMVaiJQRkjYG2BuHfKGKb4MsqOJaISnU
53GKerTsQ8hCkMeSOZSyLM2Y3LXrvLN8HCppbBy9MrF4zBb8Eu7TArs0HqfKXt54ufR0EmIU9rHg
4jvBlCGkGvvRvSfm1Fm/J+iDfM+HjFDUJ50arZMx3V1SE2yycyL2ofOC1dBH8UOtbbqoxUUtJpxt
+zP6lBA+ulRc5ccJls6/65Y2PjRicp2DS1Tqz4xb/R6oCTH2AgK0D8SN6eHjtSGNo/n/R7GYSrBm
Zf6Ndry91xopa+poU7365F3NO7sZ9KO1+qs6yrAB/pPW3JLGGxRgdN7Gi06LN3qBHV30aslqxw/k
t4yGHgzS6fN/gCw15hK3n+pDP+AYyeqKh4wJpy4+y8aGRGNmnZOslRt4i4jAnbNCIVi5zCs4kWkH
UNrFETY0Qwcuz14o2uYk4LK8J23N2yMmC9xl8xiu14YdnSvZHktu7cEux3TDZc205reYKSvQxPBh
mTB54LbjQIh7135BGLE0O4fbObqfOi3780qDJdYyn0dyz361PDKTijoVFbgxizVuRLBfco7RcCWe
2aG/tf0dyW2Ru6vHYnqLBSPzxalLFiVvtvJrx315tr3Q/OqGHE7Oo3UEH79oEaCNMSfFIbdc+9es
GdHSVvTmNcCV94QTHvxETnnzZY1T/mYDIYPDrWOtsr7XxQ/YHttUPRJD8m4zE/xne6CrQHdM8lCu
zfrUb+vEQ19jjjnGtrTDXc3d9AzsEgBvG+y7xzjOg/fVE9J6T4SXMw63UfxLqW77VMyNqCy2iqlr
ChZCO2xJwLI12UgLtdMODw0ParOPCiyQ7GVzWN0VxbDCGfE7AUpQWHoBJQnsg29i27w3QRsVZ7sZ
i9v305ZYRsrFY4BlsoMUCTxKnPuoegWMzKsTqRLlF/YYewGHkxr+MMCydOCMkPJRtnbwQHdOhX6U
qMK3tpbWJ1+NXDNkcu27unG6mfKK6O9ETfI/pW3Ge+N1XrAbt1g3P0aOIridoO6sII07+127lPBd
0DZv8hX+PSg4ecYY7EYQT/WjeTNh6vKwZ/wVpcOgVttuRhzZhCBrtWiMn+K6vubR5C0vSG+9i9Gk
NRIch7LgJGVn9Sd3AIhneo2NfwBFqFCMzyiGoFJFAiOt/e/R9hruGdKyiHQr5/GJACRcngJb+ttQ
2fZ/3lCsl6FwakDNBu4cieC2PGH97Z6RqxUKWIN8mWe/9Pv3SrnWh2kb7WWGuePRGWwrP3WDZd2j
8czHd1fiu9sRVDqd6L0HxLbaSbwwJXo9X18xuSkGb/sa9ypClpvwBKUu6BORAcFin6LWROroVcXa
H/21n5Z9IQzy0LgbA/GU0FNafXkq0ckjwMAy3WvNcLnrlvCYWKR5jMb97W/CfYXWsQdm7mENjmVu
u9VpwNigbmSX+49SjRwMtRPjM/BYXZ4QNVaP9bpN5RPgQ1ym1RbOf8n353gqcasvVkpMX2UOfuVE
CpxOVls25BE3tJS4w7LOr/zouC4ATaegDaJu36yef2xHytIPZUGfxpdLdGRJSJbQcM4C7Rj4FlDA
zqwxLm8UDqyIu3VWZX1uOtP/5egu3jZvtKa90wioqs4b8MkI2pn/WUzhV2Tz63xVEVtv5lczIW/G
2bz97HZBvevbWMSHjQhI3BQLiH1T87nSmMINHARrO0Hztg5GVyd3vDNO9eoXGpK4xmQZwxUyAOX9
m7Va8hvPBvRPBzBKMMBqOg+jiMbnWSmlrk3RO6Q0jRQaHucBr/YHad3zCBUGhg13r6qQIT7wGZSb
FXlQ69OeguBu/K8APV9Y2WWNvhzTMvC4ayFOxGOAJLd3XH4VvcTVgWKCLkB5PSUFWJmNT4tx1HxC
LDa/PS4BhweMhRoRsigOQU8s7k0hEL1BQ5QPC6acMpVN76tjHHSIb6dw86C+486/c5jM/7kyWp3D
FsMvpD1BMf8NrPflGXKu/utWAarEYpqmbw6RbkFjzxh6wCan/lROFcX4XDh0Ujxurk7XDUPsrmEv
xMkTyBxi2U+i39hkW3JBqjZ2YJJa9R1FeKY1eGuUCQa+a16MMZVo2tf/MQqgIVOzHySkXEglzx5K
iRdJST0vZbMsAThlrf5Nxo6/fIPlgWAkSF23WHjvE8vnZuyGoYuPerWRtBahXL6htUV/QjwXPuA/
r9bHbUR6cmKZh2AkdH4zuChH+wffGeAYPoXi0tp4SRBCOk2TLaW3OHsMrJgyozGMrw7oW3NotgSr
IQkEaPx8J3b/dpsT/TK6Mw/wtEDkMpbT+8h73PKWh+0VMwxiN2lwSYnWg7Ow17p6nAfPtw/rUPgc
JYVGaV8i7r5YATfOjrYw/UhCePcdV47/b+36+rqt+AGgy3wFo4fp8R/Fbt6bx14KW0rtkXWoopHy
rXoCZXQ9ubW7yZD/jV6xQHzDL8hui2Rie+Kt1v+heCT+f5AwUafa6cITAwBBClJZuJGsQaJDJC1S
7Mrec4OvhDXK7EQRSDfzZVKuJ2/c3Ok8N7W8yMCuyqywZOSf4L5VmxVEDRIfoext+Axow3DOyMnh
3Uk3aBEvIZgbkILw4KdzJJc7trwquTisSMP9hAT5WS1+G5JE0Fbc5zGz7T62ieRLhZjWe2++QTCO
mJNoNw++zz9iRbL+XW34WI4A4zzmce1Y+oVMIl9lfi6Sa2lZN8AtD8VjQJ/iXxsRic3/vYqudhkX
v9kEki2N5rwJz0S1yebaNaDZL07VW9VZbrradjmKfgSuUjpARNhcIiG6+knXs3BSYBr1u00SaCdf
SljE2aGBcD8WzlTuatzmD5hAsSuyVvqYtcN5ucNjCfceMXi4aee2BkmqiQimHOrWX3aus9QBlyZl
pVk3mOnOzYfqx41HX31F5eL8WeCFpNjZbZ/LPd6j8iEG3mqOs1oTVH0UICTZyEH9iBjDc//jfWrz
a1sq94FzsuRwVsE83ikOBAyNDX+fc9cArXmXmiAqcQ7gBB/ncpz+RKiRfmx2yZeRbEV/v2xi+IyH
qpj2pT/K+UUi+N6V2G5x7fe0LsrYRMmFssziZKt2hvUsdLmvXLKCdxGK6uLg5X7cnsFcZU/rdsLp
y++vF8atuX43yWCPj01diWvEs7PCW/VgDflE7cXRAAITGNXUTeagqMeTRyD8hzPfhI8o0ZN3GePj
TcM56n8XU+nfOGhB6ZgKqcHLEljkKvWDuvijJJQM6gmwT/o0oCt2XCrLqxIh71clsGOmFueaPuci
nz4D5tWnwmkU04Pvzj+Bo+e3RVC+wZBpvEOCReu30NXQ7hCPWSdbDvWfWI8s5LUnxxQ2yyVDHemy
tyshsadD7lel2lHebH+ieFJ/rEAMV56InhuxFNFL21V2fnUpPrgSa7J45yImjfuAchZLJDFB5oU0
5G7bYdzDkNKRJ5Jf2Z6Q3EQthH+6QjwMqXZD47EHqeALUi4pTw6PPVdgHbUfwEjDdFcgz2sOIUWj
E3GPtvzH4B54FBUkrs0t5ZI6j9sh9k+aDQgb3dArLCHuUriZEDe1mqqE096RPjfNhzoZPRhc2ajn
FhYSaMgRMbL+JQ+2eykYoZlnTOidZe8miqnFrfPDGgBU7OfIcQ9kdsXsxXAQiOPyts9q7L60dtbj
istzda3zPDOg7OcReiq1wUdQFFBYQdDENCu2LZKS9HWcboJw1+W2IUl6iJBT5djA0GeKR0pl4bI8
sWiiaOaJprSWhs4Dudwbd21D7ktK5Jz+Pc9D85YPcm0vzSrXx6HOzQNzMGSl57srssnB7+9ydKNY
rK18YAj3LPPo4vR38VUF03WQKtk+cP9vD5E9diWrv4tymmFWA7htMUZyXomXJSII6WCFG1nAfCpx
RMQLp9BFxNz2x2Bsm/lgQTVy2SKkE3tyDNpHOn95abn6/Bd2ZV+e8o5UEzK4evmpmzy6bg7Hfcpg
2370nmjvJ2KX1a5o8vHAFhZjZAPkOTPoomCqlSJJn/ay+BAwhocsuCqEto6ifvvplI9qotuCfjdW
ef5AoMlY3AEVBqXIdGsn/Fn99GHVRXDpMHnzqUKhHZdm9af9gIjQpAq4FGC+itz2x50pGLgageFt
Sq3KX9SvhoiV/9reQz1mjc7i4mkn8n6e/GBJpfJUdGCkY/gRhAjUKdmEPXRZvaJLhKB3in075fZV
OeHNKoTRTyCotzxkCDfVY1YvyM7xwLk+KO1I0mCqu2UNdtENhgGY8XP8c/jUt7RHiTQ+WCtakceu
jsLvbuw8NPoMCHq/+Uti/+KG6+LLQvHeBnXO4ZuWi9LYw5bQQg8RiO0S1vAxMrXmabQOXc9EuBvt
nhNcounMbLz9RZYgX8Q+zN2YLVU8PYCXJ7xYPXPdQdf4VG8J5ot3RU5FuTjgQI/ksBL6Jw/NWLyj
HC2HQ8BzlGej6kkXimG3MPfXRuO8xUBYPpnc7V6QEU34YdkF44ysjuQ/fzZxfY5UOf20y1rem3gK
CfXp2uDR8oLA/VOTg4Q6ukSpknawG2Z3G9pZCsoa46Ge1nAmMWC+ucjWInwObaoAuNStDiDUNcPw
3Na45/lhEttYHC7VsI+r3n/Jb1ZYJm7bb/fssD7u5AFpBg6mUtnPiCuQxk12oR5uvqPz0iL1AFpp
QThaXWJv6pOqH1i9ZVQdGZvwNXjh+hp25KP+XgscYNOUxO3TqvxSnsu81PLvbIH6p1goIPcVPPVw
Qp8b3aNnH2HGehdvQwKsBgyUJ7z5LdLBZ9h/BhvtGnJ/QgJ5fukI90jqrcH6BhbuP2ujl+8KFvQr
zLfOe/BqsRFmwwYMONPJlikgav45RbH+teFw8nTczPBa8wvdUBHY311d4k5kF6vsz0FFueulVLTE
vJqCv3aCMuvaBKJ0VAGifeYk6FvijjNBZAaMBEjG3ikoDyoR7Y4HnEP2pdhCp1JHzgxdXjhKbo1w
iJjDvYuOkFvT9rZvNEXTtqOAOY4vdQ0Emfm+Xq59y/21r9266AmncpX3GjZ9qS+xzM0fBfOBF4pA
lY+bo7UiSqFaHjgRmbeiisv5oMsW2FkPbOukbaCz2KO2KtvfpdVx5hpb6OQshtl5LldiF08O702R
Fms9PVgmWU2WEL3AkhEMTP5Dr82UsddjHYUTmLFuOoQPo/VX8q9TEjmYtkkdjHtP0lVFlHeBL4y/
JAf+csPibkT09RVBaEAKVCXJ4/4YlcmuICulykQtlidFY8Avq1234W30eEJ4SnnjUYV2rXlngRfm
VxQiTccCu43vFjE9v4B6bt79vlRPeVHz10CTmjuSOXpKdKgq69JEjsEruYRkEMyV2LgVWO7RQ2I8
iLNE2PFj4owaA/iC2neCN6jUcOdHXoxSwynGJy+PQn1wyKj4RRll+IeP2wtOfr7ZLOwDvtWDresl
PCGxFReH9lGVeUPgAJoBDhAMNaL2zTZq5iHAWXvj+6RZWIcnFfPPrmG4xtderfOdKop+uMxVHsGg
xcTEZIBIMdAIyAMWWP4XICI4enXAB4BLaKJ7qsqwgBhcXLW9zTsmWKI7ytXlbVunIvd39VAi0DW6
QAIAlMrI2hGbjFaAvDRnv+AHOqK26MO9hZWPoQCUz95hsHTbdJM+ZnJPufZzP+Q4sTki1R7va2ll
xqBRyKph21x8RLHQp3kOOV9EowrxX8tuNZK5Q+VsOq1z91WuW6JOaPv8MLXHvnirwql4nzDBw10G
yRjsi0rqP0BVfF5xWQ9fQ2PbsEOYSqIUH5G+g5aHFRj1ShCX6y1lfMRb2P9XG2KqCfOI1zw1lcT3
keMUXQ9GTfPzRsdsntoSxS6ZJ239SqrM5hyJZ8eQlod8DZcmn9y54Vyzb/HGpM816JKs4BLjDu4u
VRMRQSCZ5ocjW7t4XQeO96xAwzbyDwAl7yOs/POhkYSupHFFGNzOK5P81bS2cB4d1YZn1ACmysjZ
KQ4kMNfNaZXlWF0R3XGhDShZ7UtCqK1KYc5G/BkJ+YGIksIjbKTWdw4Ba04W60m9DbOfvDmYqP2D
5sW5md6VdTRd1RdHHs/bKW8szSltuvoAq2tQDy1u9GsIW2SGw2IhYJp83snEuP5x7g16jaZy2/g4
qcGEuxlL6eFG1+JzwX56Qyh9oFAMjnZ3WMY5frG0QvRR+XJsdgla/a+V5K5o16AVfkGJDtuU4zhG
ik51o05N5wYtgSglGuZFazw9FkxJgsgUWxbjV8WitgQoCLEXLeSy3cSEZe/0Ih2JY/uZuFPfF7WR
NYAAye0fZ37Wg7Phn9gTnmEV/NxmOK1YpqwrEK0XZgsu9Blpbh2ccwyqZtfIEsCUk2NOUtxr/z+D
+7h6aoUL8NnDTqUOXGN+nVcj7YNpXDIRyMfx/L9D5McPcT/qGTqe9Bw0c2LonBT3cmRnVZ6YZ768
qYHMkOo7oQf4s0PQE10iLxf2yUnsNWFsdl155y1mC3nbAvc39q7ogxu+dvYGxSfbbuUk3462nFfC
Adh+BzWDc7QoezXGxZ+kHzY3a4mTMZctL5ziCIid/O3CrivPjmcXBJ8DwlvZ7Jlu2/cUEC13hE54
1Y6Bijm4VZP+tencL1NtxQoDs1U6CFjigJm9RoMxnZ2wHXl9kqZdDp7CRLDrCtD9fRiQ6kHeHsW7
sP+5Fb2S1ID5IixQ3x42oEVAvWDxzw4QcAcR4xO8FpCleDE0fgcZeWPkHCzLsFDqZ/sxRwiCxWfR
L8KHjzbg3CUy4asXY2wnD5ZXdCdgjAjuc63lDwkr+bsXWrI64SZzvyGLCOZkPJuJ4TSuu1/B3pws
jIdBwXMFmIfrqSZvrsQnw11uTxROBdMtgxrhMANfhN5bpkQAy38+9i51iQJms0y0XP172r6iW4pf
iU+T9yph6Sd/xLwzbPEtKQobt52/Ro74svtwWBCtdQSiFOXWPnkJlZDHhSmYJxxcoH0ho1OBVW4+
WELNsfBpNWjOT8hjB/Ik2whAkfYRiQ5bumGO1ziy+dJnh4/6sdFQE2cGE5rT2aaW+oJox741Rk81
0aNBU8b4emOCEzBlQ/9tbc9NzmGxbdeoMRKvSLs18QPW2VE+AECHX1EPJfdmkQIT71dwO36ghayL
YIutwxrlNWI7hjhUwcpMVfTfCbLHS4t5a71D5mZvR2/GN3ycYq2nR/jU/NGosP625ThUL4jA0S3y
DK5AlDiN2SJ6jxoT20xB9NsD8hcXHHOV2A1twURR8wUqDJ4uUrB+UKN1Kd3c/qhX6jtPtVnEm61G
Ig4mpWZsBHWBTyiOq+bKBzM9JYNS1Z7rR7XfYmDm2Q9WtfVHE1TrPXpyosdXR4efZY28cOH95rUt
9FAigY2K5VHe1JUgUPGLTTwVdl/XE4cetH+GcoFAeJFFiPgCH0Ft7urEW6KDbbXyuNlsQHh07Z5I
Cr6Nq+N0U5+Rh5aE+0n4U3yYyFJFrx+Q1o/tQhh5nr1Yf5H+2UFRePBXJ7mQDLmfBxabkyAUYr+K
ZFSPSTDKz6Da6l8xkYHsQE6+vq2bEOrOXZDT7RlrYndfuOiXd8WyFflujFdUmCWBTLwbBVotkGUH
pohFEH5/iV1khC1l1SXxQdt1IUDIHFVS1H7G51dPeHuLhYdVafnSWGK23pEX076bCLra7iI6MfM9
6uMygTOzWZKceZbNiR2u1veD1Q9P9uJ1034a56lCpSDKYO8Qf/lZo8yqDtGQjOYIuVJSbpuwcC2d
i8oDkqTlItwsMe1N0nd3nqc6nxyZaGuOQ764vMUBKl72Dqs1f8ZkQX3VBWQAYkFP4uOGnLFM2Sdc
9snNaT3CH+tR/Vq4k5B7ONbYphiEJOwZmPyCy8oXLbEXkelSJK3e8sQ86HYZmZAAuXGtgosrEHif
J63m6tzxXQATIH3t7lCCzvN+Q8V0X8dTETzOY53U9/NSLZDR9bAckY9WP7NlRTalXYIvzXE39wx6
RtiTG8rbCz5YwT9ZTv3yAPcb6cPQtENyWSycgJAHMyZwqLWx2DvEfRKENfj2h6UCAxKyhSPXf7QC
9pCbI7CNhlWMWyFobx41i2qieJQ2eYEbbCTIm1s4j0OXFDM5ZWEU7DtyvjkSRqaug9OBGZFYRDDf
5lnzD2qN4F+tNP7ruBXYjj2l1nt8b+UPU0jX3mzv4y6ZF/R/t7N8x+qzwMqWS/GitADfRbwBImhr
2xOQbFL/Ja+s+mbJgkDKmfeOERhAeYdbbKB8G/WZoZVjbMxrNSv2urH08ue6d9TPPOI/JskBY+G+
dgaqX8t2A9RwYodM+Ai0MyHLwSVmK+bQ4CLC3vBRtr2KL3mhzMcmt+2VEA3yF5jG/2KWUhw+Ef3G
hDAMyckbUG8R1rOtb3bdBzcxw4oiMOTpeh68Upyo1CqeWJsgoMIR4/ylCQb2pFvqmMqIByNGwdeO
JdJ4nJzo3I21/jH9jEXS1djqyaPt8S7FoA/r/zg7jyXJcWVNv8q1uz60AQnKazOziGCoVJXVVVlq
QyuV1Frz6edjzaaCQYuw7Laz6j6WCBCAw+H+i6OAjVB8KhJEaPezQdh3Ix6a9i7j7B5gK3vN/dBk
8SsVxVoALsP3zACm0SA/Cgfl1elgS1HJA+nL+fVJvDs7leUOUbrc2VTSSw9O5PjYRKUUQu6GKEpU
mn6TRt3WgKkAaqaIn9Aq85MnRGoIxXkXk+WakpKvWyY8GedHbOfd2YLG4k5ok5XvROWgWWtk8Og2
OnKy4DNhtzdPOSftm145za/Syr0HhH8EqOa+AQ9SF6U668jzsiG3N+NpN9mB+h4daKBPlZMU70FH
0OKuWeZjjRQYDXzeiN8E+PfYBcaLsDPKscivT16hxjslluYri1Wp2wwN7uCkh4NGtaZABnHrGUls
3HPVtf4BPSI9OMCiZAn4f3ZHO8oSbiZDWvWDByS6pi0/emzBOrM/B+Qo1dEXyFirWab8NoQXT8cp
a0NtP0TtlM9smvQ9iFdqsXqvNN8FCkESmEYzvaYpMnuPyLdUch90ovmJkH3wm/fM8BQCbXyv9zm0
vyxRi0+xrcoXgp7zFLZp88WBJ9nufMWxocinOmytXvvsk0h+Mqap7zc+OggNz7Qpwt0cHexTDKoJ
RFwodK5zMTa1G/POgNVu26D+m6JFltnTPeNdAsxeIYRG7U/ey3Qvkz5Uv4dgNL91rbS+iqLDL0KN
EDvise0bHxKtBRiV4+HLNRWb/T36WKbcJhQmcvGVlljqnfLct/tdStlL30aQl6s9VS7lw+SF0zdN
VFXlYlBtfKVMzjbHlIiXEsKz1fOIjgESBgi20PoGjvRO9ymEb0hiNFKlTA2flBI85sZp/LzfOYqZ
UDmjF+TWVWi3NNTpQABX1frf+hglz5j7eqCcucJQqvL0GuCch+Py1rD6IXpAi1O8NB15gdIlHkay
3UDpUtj02XrDypSt50jHfLInR0V1szbEVxOew3vQO0GwjYGjYkCa4SKPFpbXHumIQOPPSsX+jJOq
pboKOeCeYiZaRG3SITaCydMQ7DNuPHADYPG2sKOqaAcnjDqmkSLF9g9wewFXDjUR2GdFS+d6mFsR
GU1eqBYJ/KJ+0tTmEAArmBUB6oQ3V0gPeFMb9AZRDgM8dod8oXaQGLiW72orQvABeI6iHRJ1wF/J
owApQYcXZvqpNZHOAtPM2O8rs56lc1N+0VhWzS8/RECHxl2vFnfkUvlD1DcqAhtDX/weTUU8aNRo
KOXTIH+UsVa0e3t0QFbHHFj5QJlwilxDFg5RV3JjP6kjkIndlIZKui+S1v7M2wBbNlEht7ihscRd
Go4TEn5lVDWIxZAB9vvUnki7PWnn1dxb9kPX6GE0uHqkzW1exfBeRnNMXpuMLP3VUMn39iiRqu19
WiJws0HkD438rqSLuNGjKTd3GbaRPT0GSiebINSNlz4ocvoNtkZtPypDKOT0g4pfozmlA+qMcd27
IWTXboMaWWngQ6+Zv1MwfvfVWIvXGVjkb9SONwHRh+rDpkVdcOYcAdlHEnZ0Pqip38XPvWK3wX1Y
FyZEPkj8HMcK0muZ5xG0qMpvDim2rwiK6k7C+1OZph8hJR3E7/JK3ee+2eiUdGwdfGCDkPKjV6Kj
s8G9vU6OvWVQ0YKPJqqN1yjGhxC54F+NiSYyEi5O/y52Ks/fGrImwnoh53dvBEAV9klljMZmlEX+
hNou/XsFfRb0Ywfx2axl/aNBhhxEjUYaerDNTvyOcDNKnrht8yfITFh3155Q251SeQKgdAJBkQn4
EfVPVLrv7L6JPiJ/Qj8KybzqpdBLDDqhA3U/Uegq802HQePvSs+F5yI7QSMDxTP7uUnMgOyAaIuW
XalHrw5HEPVfrYvoOum9+dCTAMNRClrrZ4qEbYfeFNo5m4SnoLVBhYkgkCWi72HcV/DpHNqud1NJ
usHTayAzQJvH/GXWQLzrqKq8rZZ43B65rKxH0OcQXEAiOZ/BlAdHrQpR46nSHipyZCDIvWM9gIQg
WN4A2Blsa26zBaAtVFnG2TuRFtrPHExAcXIQjEzRKK/FL5w9FLkd/UxCGc3MJjoI0OpPuj2kzcHR
vKnbJhW9zd2Ik444gLobn0x7aKGtDL46uGlsFN8T3w+/egAZX3TTGRB6GyoO0y/cDEV6QPuprTdm
KnwB2KZt34f4RXjHqIrj8ATWgZwakF1zsvVcRUQK+PjnIQvtzzbS+uQvXTcAe0k7VKbVqfseppJs
fWpq0HuJzpMTQKTxcbJ1i2ImslzQEA2sVujBNHHwTlFU40VxErjASqwns5snNe4WBQMTrERameCJ
KTnNaQD+zvkHo5kIikUB045uZ93Ve7PLjK+tX5jQy7VJfjQnAIU4JvhiF9GnBqmBtoZG71nndcoZ
Cgz0RiFauMCRLUiXBfzAjaAhGu7U0aLMpHdI3m78lNDqBtTAdj36TC3Rhk79trMAfT+BA2nQK6MJ
hLK1gAShhVvGcsqdaPs4+eijNOIhcz3QfAQ76XQ79HbhHXhmPNCO8+wxPXIhh75LOURPjlKCptsV
Wid/oP1bhcdCBICxA6uRD6jZd7HbguAnuuv4QbDZFPlFrXzzo8fb1t7JVJ0SIErQ21xpgeVwQe2Q
psJgzB8G7FI+peAhfrR5pWS0/mz9Ja3HDpUMuNeUJ/xC/YL2fPKP3VUj0wfl9eggRVHho3wfJ+Nd
KczZRIci/GtGbB1BvOWBjZhiV1BzRwIbXw3LHl7Srh2+lBNgd8WOYiDI9dTdV+FAjVnqIkQLF3z3
SwIOT7sf8CCAF0aONcsKQLM64MlUPaudxgbpgdR9HAuZY1eY85XADEFfRqSxB0+FtjgUDBMkp7IH
YISuVIMJ4gfk53ztm2HW1Mx7rL+eAqL4T131tXFvRohTPyqwS6gVj44dEV5ReKcYmEr7WU8C6Act
BI5yN2kBtMooGOXo+kAwT9wobYIgaQ5yulZ04582NVpusoTLqYBD2m5CrVRi8kmzujO70HHcKAss
khQUYuTOGpru22SN8pMajJnm1nRl8ejqSptt7WNo5/KlR6rHGaQaCewovR8NIQVFFsdrvgY99O0H
8pXxDv6y1uwrSU3fJyRAsad9jx44dN78GewnT1Rat8FLh1coiO/Wl5FLO8imMO9R83B5UsVfFPQ+
yi2SlaO1L+jxfsmC2hwQn1GGu/+UPEx4DdFlshKDW0bkCHV0VYmI+X/KwOn7MktworFlKh4qfER+
SDWIqAKngt5J58FNQJq7lD/9BtIpNDTga+gU9P4/hUFHB1eXiHJflqLRQBlGNABdWnQBv1Eab+3n
sgqy9pFWtkYOn1e+91FtBzG5WjjpJ7hGYQrTpgyyzX+cXsoxI7dzwdZE9/QVHHTD2erx/j9qQcWi
oEDoBpZn/qJX17xkMgrnBAoYloCZ/Pk/0wSZUXQS9q9Zax5prQCsqIBupRZSpOb+P5AnG0dYXrLL
TS2QW8HleSdiTHiOERjm8YYt1IqfkTb7qvFXLIFQxew59Jczlip8xF1k0WzBJI0oTRmAXPZD3wzy
OLR+8jCBsfs2evF4sikcuP/9X//r//7vn8P/+L/z5/9vCfpfWZs+5yGVr//z32sWQzq9b5J5XReO
uvA67MlpLGIdTx/YHUCXkKSlnOfcXx9lzTYJqTwdUCMIE8deWAD60VhhGcTrSdForqLC+Kq0TfXE
O2O4uz7S7KF1ZnxKnAB1rgvJ28fgg55/zD4K/BxNLSxlKyW876dWO3CZ9ltdwRfCSOX3yuwROMdg
47422p/XB5+nsRh8XkPV0rF6NelKnw9eBp0fw8PHOyKrolMhQvwqkerY134DQ1DvAjR44mR3fdCL
b0vXj84fwwkAdZqzWMFpLPomMEC9TXVbfBISYeysKJV3yOGHb/VUZGKOoUtbou+Df9liGWmWDQ3+
BhDMiqLeZ5aTuVBVG3fwcFV666x0lZqKalg6yoSmWJh86Z7WFWjgIzZpmR8qJ0oeB1m+6mmXPr19
IN6SOi70Kp9RLEzZEtU0ADahFoBObr0ZqAi804iqe3rgsDOvj3VhAMdkdBsTSAefPRuq7vn+gGGL
4Urq6FsLtVG0pEdtE8uchgUo4Q2GGN1bD/c8njMvF3FFgyt3Pl5UND5CZ4xXgcY/oPmo7PR2St+/
eVb4emoOTQpBaUNfLFVa+hO3uU3CiR3Z1ssjZw9hFGXcRiB+Invzhi/i5YZHWtuC2+toFh2h5RFX
FXiwqQCDl4i23mqGSTO3RJ5I7+3p05unBrtSM9jvFt9QXyxYN5cG0hC7iSlLzJeoaGk4WIX+2iBQ
eACvGrw1Tlo6zudg+SgPcMC0eep/XQUKfgBckKDoFMR4j5Ofk5EDodpye9/yY1z5imwLLOyQaNJh
xyxWDY2DZiYuIDiDDugRQxdOANWZLdy19obB5PpQKNHO/3PY+eez0jyYKXCI5rOslxtFC8XJA0BY
KZF+I0CtHDBJzCAWArUl+i/Wq9AAGQ4BU6nAMcDQ5YHd+0N0CIwexbWpjN4epRjPEbppGg6fchF7
8frok85hK2a4IB+GXvqujmfYoamj1+s7cfUbao5EasQWFhf2+TeE5I93jgUxPK5oy0+t7+2qHIP6
aPCrfzMpCZ1S8AlNQy6G8knpdTUciFK9hk4eSgEnw4N2gfCDdcM18vK2xt8ZWU/6agAU8bQ9nxVQ
ckA3HpLCaOFkgJl7VHP2Pvk4DXnsQl/7qgKu12gKXZAJXPLd6EgevP/i09rCdnTVtqW9NGjPebxn
1YDOg+YpJR5IsM0pVlZHYffRjYD852+dZwjwlwUmFqag+6upi/RE+GmT0xCT22zKgi9KRQdn0wxY
GxWgzN6JIImfw6rS72mO1Q+Y4Yl3XLnTjla7fQKKY/0e46L7DSw7s3nfg82iux8fo1CluKtAf7lx
Yc0n89rPXayPogBTjU1bbmP6FX4W0IH1BqwPMLrYIdcutunYhGgNIxRyfU3+5J3XRtbOdwbKKFBc
ekauEW8E8ICyXGq/MymcbUvV7O6dGRJAkeDVq2T1IMI0OJatd+NXrB06gj/rZc6By57/+1/hGPKQ
HknQPTD90Jb0QjTGa+D+J0TCyxtDzYfqYr4IKHDCgQGb5uLQUXKJWqh7+tZrvhlgNA80ZTLauujI
FogIXf+6a4PJ2VgUpAf0B22R8zhF3Oiz/i1tx8xXt7mqFw+KFVUHox8SavE6rLMb81PXvqVNpYCM
RDMtbelm7MCxJovAgxMBlxptX7wIQGB7xckiXT+NuH0BRtHMPXKB/XPBTUGHC0+AHaWR6EXRHPN+
BPVduvBnxL6kWH64/k3mq2GxAJCKVeRTbGp9XCHna53Nnz9HQgtUHMRKuwRvr9N6210fZeUrcC05
JLRcUJoQi23tTQPdV2QPtvUokNTVEUixDG0D937cXx9pJbQSvlUudo0vLs3F3k162YG2I/ejO1Sd
piDzTgXdnS1llLkFYWaHrlYDtCAd5QHnkOrtQZWEmlhnUvMmqi62WDrA/Az7wNg6Sq68b0wBt0KM
Rf4A5Tr5cn2qK9vZwOJY56XAxlKXD2gQknCAS8YCKDy7AEh8aqnTgaaeSohlWJ/d+LYrq2hyM7KE
GHQbdPPO9womOoh5GpT0Aa3Vd2Ufo/1XNPZDpdnOjaHmP7XYlgzlqBppDS/npYUzLj01xkAel3Fi
0QJK6rBFojQMEAHHVG3X60J7xBlLuREhVmdoa7ZpgLkxDHU+LX9FPkCcVYQ6E4pokC721DlBkRRo
osPqyI9vXj06E+iRc4ZtC7nR86FMBS156KUkuZMnPuhlEdE3AHd8hFUZO+DwulK7EYxWZ+eYvCq5
81XLXszOkI1KDGTDCN9vyp2CqNgjyiZG5IZQy9/+XOErsoSmbWqSDPh8fg0PJ9Tg+JQoq5ggjchz
LPy6d1UBvPP6p1ybF5HLdjQdO1hLLuYVI6Odgz82thDODAyGUB9WEjxqW8CHNzbI2gU9nwAeD5R0
4HoupgVXX5hty7QwebL8bWHnnQFMwMqPCOsraBgHSA4nvZP1vNPG/ndVld0JL5/qbmpVkvO3z9zk
LqN5TlA1jEW4qRNcoawenUxMd61jCwNqPzj1S9tDiv0XIzkOeljge7gt5mD018ng9YZBKb+AbFHD
UAB6GFJHGrhXHPFufOO1s2/N7zNc1ej72ovLoh4qIFo1cIoCuO8JPUa6bLhXuRU9nDuEo5UT1ET7
XxxH3hfwb4nc1Cjk+fx8C53HEeFsEMWJD9MWGEYamOrXUU+PxeR4N168q3OkfWTppFjoWS4WLofj
YGsjuk1emLfvrVCPtnjwTEcUNeIHWIJYTqBV+PZnIrFbztAqlbTOXMxxQoIOfB3S7QlYVXU3k0bB
CTaW9uQw9g8jDMKv13fN2jRty2ZvskNNot35V0UJTfcGdDy25mjUL8OE0HiVA2eNcCT91Ad28tD2
yvjr+qBr4YC6MoqiDs853ViEA1FlVqn3KCVAhRncfFTGrZkoEAToFh/ePBR1T2oyVAXnItDii+Ky
PTPN6B1A/1XdgGrlA2XleJ+UXnfjRlyZFWVyaE7C4s1IjnP+KVvoS5CyapRiHSH2MchKeiGJify1
/Xp9UvNfWty90PzYlORPVGPEYtEG4Xl1XKj1VgIreaowrR7gemZ4dF4fZ97jF+NIHsFQ5QRTWoRS
2yqzOELaFrxL5Rw5K/nBHGoT33GJ4NRkWi+yA7NQcB1igmDFP64PP0es5fCWMAGW0CgzKQqdf1C7
ylrDtyQnXhj9B8sT0z+gupEstbtsX46ZcqPiunIWLLxOqZBT45L2MoK2YBOtIKalaE8+zKM0t37n
ova3Ie19BExme0ogkP+8eZLEbORfpJRC8JA4nyTSx4j2g9Xedg7idDkqEe9MutN79CDRNOFFeWNN
/3y1xVflUmR/2tLgDFqL4O0k/UibtEZYrY3jH0aQWj/nEP9DWFA64U5V6LOrwRBAYZogfYDm8j+m
VCBN9/rEL7+2YZkOGYUky8JZfHFcIHMg3xRSKBWmor3HNDF5pSWBAyoEhHukEgxrM0Kw0TfXh73c
VIbFMWX+0EIQbZhP8V/XpIm+cGhjqoR/IY5jcTZLmWAzeYLP8ptNGN6Y5epwqj33mBzV4dI8Hw7J
QhXqEiCnWQPwIzge/VQl8OIHZYCUHeTIzL15fvMXxecLErzKHM8HtM1ZlTjva+g/Cm3JSKbNh6nV
zVNkeD0GmnlzY4Yr64ihG2Na3COkrYuLUpZdmOKyBPXTSetjKAvU67F2cBXPi49BoHinSVG0d9dn
OUee801MTZ94zhOHVxzPq/NZUqDNaSNxVPH0AN1UDZgMxmQ8lloUv8ygLH9FTY1/ACSjG+fnMsrP
I5tkBrzHTeBX5yPrKAuNVWlwYaJfuqP1bJ0qaWsP6PzkN1qGK3uHCq4qqcpRyiUIng+leFpUBLoO
xKFAs7EaxmkHtxqw81R8yD2cvK9/09WZsYLUlUDX6cbiVolTK1CmEOgJFOdsn5NBAvP3lD3SOcmN
j7i2fCoFHsd0aDsJa7FJI22A45HO+jETBMCuUvydju4OCt/yE41f7YCg0WyTMCg3sro5qJzvG/Ir
hrQd0ki+6GKzxv2IM1FaNVBAqC8puBTtQwofN47E5cLx/qB8zL4k1FycwU5FkwTid7Ot6whJHUgB
LiI0xR6lThSHcIa58TnVeScsp2XNjzM6TxrZ8eI4VKJAJLmRDU2nUn+KEl6QQZRhaqbLMsS1xasO
oqghC5giPZZlilRp6DS7pvMlsh59+SgQVXu5vp0u19hEv0+jlEfnmRtksZ1AXvtQ8FjjOk1Qh+gI
sl/8uBkO6ASZn5sGJuYxGmAXuuC4AVleH31lCRzemWR9/ANvYxHmHcsc4OWWNPbr6ZuP/DGNF0ym
RyhNhMD99cEu8ySikEqblnNjSG3Zfp5NcRFExJ1CAO0+YsiFyI419UcvxTKXwpp1yv0UMcm2aaKd
ARTh7fVgi0PE+PwKE0H2xXlKKJEKBJ7arR1Hv3gQ1Y84tHsIycb6++tTvTxAjERCBoWUu5v5nsek
tsSaLzbA22hDBuO4DJpDSLvzxoZeGYUMjAfmnBrQk1isXqk4yGgLjw86OdB+Mf+5UzSkUq/P5TLg
WXMJcp4N9Ba2y/lccjRrUZIekGed5bzGQHYnU42+yH6aDv9iJJMMT/Kyo2q2yGQ7RMtgr/QYuwJG
xs/Ut+5SxIfR+5DJ6fpQK3uR2jmPEBWVajrrywUKbGxpzFk7Bt/HGpZEa+z1QesfVY16/SaVdfwx
HeHt1VZXfq578+2VZNTngAxpABRMOp2Lc49AL/WdFBgV5oXZA+3waZf36FLGYtB31+e6toB/QAvO
n+VbNgTRgOlaq9V65HhKaFIxZDK479Ezaoe3OhPzZzuPsLjjMqMZyCIQlF7sSNvDpEodYVuWcpIf
0LsrPheKqX3WFPC9m66xHTfNs/zN1xWjglzjQalSO1suJnI9w5D4ercdgFLeY6xUuGrvGP/iHGBw
Rx1wxhPQyD0/B/2IMbTQkWiHcYgu6CTRapVTtcXL7+1FKqbCe5L4QWOViuD5UKoGYxmQNbAnC8sS
C5HWHU54xsaXyLG8fXPMtZQZREAH3FicOa2qMQXqZLctvXo8TA7K2AGN4n3SDT+uj7QWrWjEcc3M
8Cqa0+eTMhuZOlOC20ZZFe2pqXghZzZI/+ujrG12LlRpwK1FFdNYRKtCepT+IriXpY1tCKr8SEFX
Rnmcmry7cXleDMUkyKp5CWPyBcJkkSVN6CzVZou3qzA664A9yngs+5YaAyyk3fVZXZyreSi+nEmR
lExXX9xcCkbe8IqQO4qz1D8Cf/aRIGqCZzzZ6q9Op0NJjXDsyG/McGVYkywXeyG6CFwzyyhJK5t9
UOCFyRVAVt18wTZRPSRprP1GctXOEYEyyreeMx4Mfw+62PwGUjipHwwTWnY55DQNgx1UOZr9GPbd
8fpnXVlBOnkOM5RAaMQFFCnkCaShmbAtEN68A7GMMqeFnxsAcP3GObvI8+ZZAZ2kXcu3BDBxvvs9
wCWhHOLZmDMZsGZD2lWXCPAAX1AORaeZ38jD4g+DVd84dhc33WLgxdZB0wVYvR5M26ZR+z3vQNSL
QgOqpjpFxR1q64GLkhcMfMyHH2gspzcO5Ooe4jLg4NNBoTJ9PnFE9qamcrA6EQEmVJtQIGvp+kGS
PXhIBERQNEqUQUYkLm5c8esDSwPdKbpoZJznA1eWigQrTlt0+eLuE6of5XcNG6IDVBjLLYU1HWJM
IN9+UOceOdVArj+AYIuv3ReKo2ZePs8WEP+WklWdPrRNlvU/py5TnrugjhQquHn18/pWvoiuwIp4
BVO9pYAigdedz9bMJ70cUcDZIr+gTLBJWlDxOBZbH98+DkmnJN10AJMue29cF1ppV/CnTcpQs6PO
WHn3QQBv5cbyrU2I0ErlgiOHAeNiQmEzWXrixWLWRMa8Ncd/Yaq7W/3ZlQhg/T3K4lgGMRrtCH+I
LXIgzcEyPVTcA2dWIbLeXBJhhUjW6ZFAzqRBs7gu0JEq0y7QAN2YufY1UEb1vdZadLvAE7nXF2ll
61sktbjWm3PveYmjwyjHdrLEE1sU31DbQ7MSVfB+PFWdsI8+zrqbDnH2Gwu2EuHIV0yT9oGK+Ka5
yCSEFVgKJlsqEnNp9ZPKy3cUEaennphwDwU/c41p9pZzLETlr093bRHNucJFNYF6/3KrYHbnN2nM
LmlTczxAS8eIMYLlp6G1c+NyWtuVZO3A3qiMmBdgWYdeT+UbSIRQAM8PuchL16KocCNmzlHiLI1m
q1AsBMJnwV60l51DS0fys5xwcQNePaIeaZWn2e92X852l305ajcaamsfcK6IzOBOi9fxIkY7A5Zx
2Hxp28rI0l0etOMe56/xAK/xVh10dSiLACJI1w2ek+dxSpQwoWg2adsSUuKOaIkwIQZl6E5atyCy
q1+R24+6IqVBWhXnQ8UhaP3USrRtjSfmCRKDfipwT7kbYC6+6w3pH65vw7VTx5IRGTUyNdpb5+Ph
nBA1jcnUpKx+x9AVj2EDay7GIddtMIzAvHrKb4y5NkeePH/K5tRUlpCBAsC7nw2E/dFpxHZSyzhy
x7JPMzj0+DAiQp09XJ/lZWeEzelwtYGeIbjAlz2fppGbGAKMDoE5ctpwk4R/JK8HR93HyCcjXIdq
GHHO3oeBgRodfEN17+UCmtn1H7IWb5g3T3hgXzRpFvE0tlR8ooIQ/Ftka88KhiwCjIbZHyin9T+z
vDGgLiFL39WVvAWHuxyb80+AxciPcj61pPNvUCi+OXSjh11XHpVuq+tDjE7eRnP2cJNqt9SDftek
tbK7PuXL6MOwhspe1mdM1vKhC2GfutZ8seOtru+sMfIeY7TvjtdHuTyi8wCgvXlJc1OI5eRiexox
khvA0noGgcfHTAu5l/1QlJ/fPJKlEwXmNzU52jKZwBedIt1gabATpbZz4ik49LZTHtSpN29M6vJw
0kifgbu2CRjjAmTmm6GhZHUINN9BVl1mOerhQkGWKrO9PYBYBamB+hZQ6fJ00ncGFMp7l8cobZDz
bdJakLlbAxAf3M3wqJd421bYzB2HBuZtHYIjfuv3nMtJPOd5J9JrWn7PrIvjGv8pZLKCqYXrO1RE
hpyHx0MKvubGZrw8A+eDzdvorxZh0XpB388IIqtqEKK2a7Qi/Fa6YjJ6rHrh7Vs5IT7F1ftGvWcl
BGnAvhBTAHs+JzqLSJsLozF8ep903CPrERvDbqsE+pdMMXArKpA9RZgU+9gBCdOywvHYSLXuRhi8
XFqTCxNC1cwuIQDM++2v2eehYweNUEd3rBTnTulH/zAmlneM03JCYWi8ldJdHkrGow8NjYUBqcCc
j5cg4YgEkDPipKM5j1ScB8zQAun6enur2HC5sJYgyGiqZvIshohxPhRqMsOEVkbvGkXVoWrY1c1L
6KDZrrZN3EIZHoxvGK9U9z5u7Dc21eVnZWwWFWSzTmVlSbFKRhU91SHvXRur8MceBs0xoyCL7pVW
HwKhtjcy5cvPOueNNIJJf2wwjPJ8rjjmDIoZWj2GiCXB24mGDXIaGJ2K6sv1s/mn5Xme1FkzwJWr
k9ba3PM6HyoJKoeKvT+6WMci09in4Ik2lY5VKlA/2X7q0Mx6NlHaeQcqd0TrP6I5spkFovEowGB3
0yepeaN3enmhWBoBWJA0z1fZEgWIeFQrgBGjouIJTAeR8wm2ss/G1+tzn6/ixdThcRlzokIJ4CIO
whPHdUvVUVfwaxSEoLqLLaCfMjyo+I6CTZMAHGBK2S5ynY3cpCO6edd/wspCU3SZR6dYhxjEvOn/
Oq+646EdG9tsakPED6QIzVFUhrgDMC9vPIRWh6KfBgWHmA/y93yoOpJkIbXau9qkNHihZYGqb4O6
RvHZkn174/GzEgwpFvPgkiDh5vfeYmZBx0oIJEtQQuqVbNtqKnxpNHXuJJTVbdeo8NblGB5gCdtP
9VT5z/6k3uJ7rq0wNFY6RDYwbhhByzmjIaip+YC/kKo+jJrEJyakcpelE3qFuMGidKkpbpLA7yeL
aT9eX93V4TlXBA+D/bx88OpJ7QUxgcNV1dhAg1KloRx30KLtyBjQSwQfD8i6ReWhwCZWsd6Mt7ZZ
AxrLMylofh0u1qAxgXa0QzW4fpcWPwocCw/Sa41N35btjSO7EiG5eNjLcEKpiixJLb7a2o029QMy
KTFSGjgoH/sBkDdSNyGqN1pzuP5p13YzwCM6t3QyVZKn85WNMMWMdYvtVXbO8NFkABeGY3MfFeEt
JMdaNJqLI3O6BNZruZObVmAcGYJ1jGWh5acgs5FbwggN44Hrc5pD7SIeUaPg3obzCsN2SXm1krEr
/JwbLi+lfY85qrHzcmSI8raZPjQGotfIbTm764OufEgu7rkeMyMrtD/ohL8iEDqnVu/HCOqZftFj
IoZXkFvI2SSoqhH/uhEW/iDilnOkxw7cCBbJzD84X7cR4HGaiRHLZtDHvYreeeZg+DdlwtpPZadO
u94Lmxzd5XT8gSiDgbY8cqsI/pazHE1PhbTfNCJCDjTG1eIJfHYzHuiJqv6+b5GSn9Da+NYKC4NZ
pNtYI2xjzOm9ovqKtzEqv7N3KLUPzV2khfkjE/cTlJm1N3NG2SuSfIf0yIHpoC3KTlmQV4lltIjy
oYr5QeT9nd8jt4iHlnWX6FgpvHkVocPx2gQka1AwmVf5r1VE2K+rkyTReeK2zhe7sfyHHIGCr1Lr
phtp7sqGgUFvwxgFTAB9ZDFU3ZfoLAWt7pYytT8gE5PeN8LIjuaA0OH1Wa0ciLmRRVXGJDm5yGbb
OoBP1jIUjfDhnuTadtVmCu6ihAYdvEvtQcP86Mb8ViIZySV9Tr4kLTR9sXJy0irLQ5LMTTMzex9a
4QkbC5KwqgcZ3zS3MIZrc/x7uMWByJL5SU1dw53wu3KOje0juCYmzBI3Ts1V1dEhxYlGL8Tu+sdd
W0ckMtEM4PVJiXSRY4ZIpyI3SJG3HwfxNaZa86UUfvmSxOn0fH2o+Z5ZHHo6LLwQdGBVoHoWc6xV
VE98WnRuOU5iRxERM+9WvmKyg4nXoGjbHAOY17KmQXF94JWPy8AW0E0WU4WUc34sjAgdrc6rVTdu
LHR4ek35CGrqNW9F9zQ04CrNUc1ufNeV/eNQ+KHiS9+dGLeYbG8XSCdbjNl5lc1FgUDJYwoIMNrU
Gi5N2Whb++uzXFlJaOJiBozQbaFAez7LGlkwp50QMO3RQvqqiqZ+GvUIC19aeTfel2sfdCZxs5oE
ccpc50MpCfSwFMkHZEcbgTpoU/V2895qMos+SKNpW62y7ee+gC309jlCbZQSDSYyKWP+6n8FuLCk
9CNJIt3K87AQalBJ/VgmSoW8mpNWN5KZtQ/KZqWgOGfLRILzwSpLa+KQ5rqbZZ79WeZjjrFEiGmE
aYfjjRxx7WwY83UIQh+wyBJxE2Pf12ABo7qW41U1PnBqd98ltoFaFw9RyjFzJKDppe1QBWhvgOZX
ElQHwA+5BtVhRl8kiMTWKSorHWsDo1C602gl/tHy0JrflqMPTqxJNP2f1JPmx7Qz2tespj51fV3X
pk+lckbR05nkh5x/anxBLaOvS+macYpMe1Ib0XDQ88T4nsSVOBmYju8CkH9uPfJIuzH42vSp14B2
mhmlF/gFqQ3tkJu9RCwsyJLdaEm/ROxSKz/EDlBaPffiewwDTJfnareDCn8L77W20XjeosAwqwpx
mZ7PPqbrXimoDoHolBlCuI3YhIWjHxXkOf5FkIAhPKPnyQ8uEvRAjaPAQq/cTfsAPcfAbg8pHq+n
tMDp5PqarkVAhgD0xAOezHJxfDQ/U5E5i6SLX730tz3lk99ZDyR5g7dLf99h1/z2IZFa4PxQYwSX
jDbN+Yf0jbxAK6yaiEt999zCmdzh24l5Df92+F546JZdn+NlILTRtUJdYtZJmiV+zgdEYLwyEQqc
3ETVoi/gNVC58hR1EwvsnFL8EjfIMA83ou+fu+P8IoVsLOnizGIPlEYWp2XQBB7QcTeiAOqL3B26
Qb3vdcP73sMq/5B4Y/DQ+DWK2GORmccmjfrHGMfjw9g54tf1D3C5dckCSRvo6UN3u+irdqicIhKh
UPnDDOCjgEb8IwMv+FhkZfb5+lCXx5QscAYzcaXyKlqmD5qkNxxV0eS2qG3vhlRzdgF+tbsirY2P
jtemO9GH1Ybb1TrW6eDtrg9/uZ3nJJQIQYeVXGkJO/dhSpuUw1DFQEQxQ7UhRiIvAtVAcqZV5UPX
OdWNhV7ZXaqckROUwUCh24vbzoYl3WFYOLrqTMvoErPayVZxdti0TD/wQCoPsWa9vz7Ny0iMgjNV
eptblkxzWTrGpEwd2hKJwqoOw5ck1Z5rz87/IRIqR7UP0Bzl8e/aJMM3wsXaTiL4gRUGhc0bdDFZ
P8W00wligfUq+kfNoPn3SgK2P25i/8bFfom1t20yF6AV+P2wk5aF1bppq6Q3MLiQgEIB1PYRCvMx
RoJ25eVPbJ5+k2Ax60ZaP5ws1R//Ccm7PiK3ihdqk8SPWmn5x+sffm2xaVpSrQeGRQawONS4i0WY
GRBKwgmyAaagNmB0jJv8rYe9BeZKCA2fMsdA9+36wGsrTipFtQa+HAhq7TyGRTlmXtHQT25dFP0D
hkHaJ9xak5Ndy/TXOFRinyN4sFdjvb+xv9eOFOELhLjG+5gS9/nIao4+lleim0y9v3kaajVnrqry
+f9Rd147citZun6VRt+zh94A03NBMk05qaxKqhtCpkQfNEH/9PNR6p7ZmZWoPDrAuTgQNrClMpEM
RqxYsdZv0MXqLtskjs5EkFNLjE3MnrLA4tL5OhyvBKg7Oin2lNBH++2EKnVA6odRxORWZw6G9W0d
hWhiFbNJx514dVzRrUqMeFeHTCRyp+6OBoWJ4Hw3Pv3xq6Nes96pqEuRDx/tmQYRwNmV2Yx7Zzk1
AX6FzkUjEMzRlLzeIrlJFUmmHe6isDyUM+vmxIIlU4P9S47M1eoYB0w5txkk1apwiZca96ymubDq
Uf/QY012Rbm89ydtqv48CpNOcLavYCXWztErtGj5W2kqVgVViaeraWK5gS/0Vh2sJzdP9d37E/wL
L3D8HkHrkr8ge2Bx6h4uGQM1Wz3H3DGkUZoHiD/nG6wq5+0yWvZdbfTVi4byczjjmbKZVFwRN22r
2js8NPPHtK/RrUdR0gy8hkvRmY92YjXTbifaUsXHjf24IEkqRx9TdnNoV45+m3vKcuEMffMA9E18
i3GF26gzcqr52Cafa26N3zMsf1REI81qi+NlulnwD7juiEV7Nc/GM6vjROWf4gl9q/UWbFL9P4pn
EMLrxTGGKRytSiKtU49jEabI7HyRqqE4W0fBJ/XSRiXj+wj2Pw6qWKjXaDOjRHBmpk7EGXagptK4
oykLiOjwJZYZxeGkov5vDbhU4q6Xx9seheertdO+bFBzMS5n7Nb2Nh7JCJ574ns/z3W6qdAqCxtH
ETfgYs1d6tTldd6OmPD1uWKdWdon8huiIIkUmpRrs2D9+l/vtkPjwPdSpzCLqokS/WKmV/pclVec
ld4L0u7I61aovTOVYq59tZujT+9P1IkdvZIHaBaAtjeIyIefwEKsD8dIlc2VWlj7xdhlX+JrMDzZ
hUvzZugQ3t7g1uf++TkA44ohV9oiwJWjcyDrGn2gY49Xn9LX2I222ES/Jq2hQKHWgT9g9O6U+sUf
Pyz9cc2EbgWKzTi+9FqRhjlWOqohjkNt/RIrc7LP6Ho2OxevgNSPJW5RlzjdzH9cWaSaSNimckIQ
Y7sdzjIgRBNbJEFlqM3rBh8cD6cWI28KWMyRsuxxrDeqc8FijYtHcQyU2arkSo+etOfokIf+qUOZ
ztGvr2xU77RozLEY7Osrb5i/GWCQtpna305ePuwmdFYCGsD9w/sT/jZeUZ6AYMc5D+oEObzD5zaN
bBkTKrUhSDP9mWKRBZvOQsBJCrS83x/rRPQB16KSxq4oDJq7R1s+8bjvqAubZdFHWV2VBCgRGkXi
fDH7VrY35TLP7tYz29nEFx6SYyAjNLjxrCmrc3Tut7kAYBDnF6GL/BZdzMMHH1MDaRPIGFizE1Z8
2WjJbsEy58zufRvlDodZv/6X+NGNNdwS1+hD4G1ujDOp21/JGmcDPD3kVy8bzO37k3xqQDYslSNw
AzTEjtZUl9m9NZX5gBcdlEm3wjEIK1NIVDgg+hFwmzMZ8ql5BDG/vk4KCqjZHT4gJpsagAQ5hMbQ
xjfVIsWjbk3njvy3YZhSBWoZBtJNZIna0TSCmfNGUfYDVgKN3ELGzG3fw4Lmlk5Ve7tYXnTb5Ipx
U9VxGdqDat6+P6sntgljk92QoFor3uTwKSltJOaYMX5SShHivYXTeCflzbzMzeb9od5m/lS9DCAf
BCIyp2P2A2LWvb5AogmxdcqxSKkz5Tkrdecy1jSsvWnH4wQi9OiVm0F+rur2VrRvrblRGkJ/iH7V
m3ZAo2A1EOsdD5pibhHgCBJdOaPMr4Ta2Q3CRyjW/rJU/JzglRxEZt1/6pr+e5l0xqNMl2KT18mE
wODgXNMj6u7fn5xT6wAyLpDZlV8K2/zwPVTJZGIpVA60svuaijYiQ/eKXSW7WakNA99o10HvbhiR
MMoM9QFRd+tM8nlqvZMHoJJKEOOadPQJIleYUevxCUYLB1Y/iUoAu5krz1R/T21jOJ5A/+Gbwqc/
Ck851nqDjstcqCjq8NRUao7TJCas885blmY70Da+eH9qTz4YhTP7F0fjbdc+lSZOAoKNzMH8rE56
9MGwuaS8P8qpjYRACBpMBA0YPkfhAjq3qKqEeCiKTt10SuSEaTlgDlYpf47foWgBKp6KCVpzXN8P
10qUJkTbxEEwY3CzXTWOXmgnarKJYq8+kyudeiqEg6iRUIpi0KNF0VdaVaSG14cgSlF67ftuoyc6
xuZJcq4ic2phOMT1VWRRpwB1PIFd17q1RXyfMTi70tUuCzH+Fpg9Z/bqcjH+MdCfrACs14pTAXx/
fE7S2BB1jx9RGEEiQuu7bHft1MShho3b9v21cSLy6SpJNhgLLigkgYcvDACUkVFPG8LOcZGcjRYv
iIWSAR4Z5F6PPS4Jiglcc8yjM5v6xI0SZSJCHliktf50LFid6OCbaAP1oakk8knks5OGmHI6vpYC
zNs3tad9QWYaB2wVD7U5SEbKqdxCTbEarGNKxWrucSvjBNvHNWTE8P2pObHAVvwqFU6quqtuyeHU
VLNbS5ppY2jidLBbmuJLjT0QeuH2mQB7IgocDHQUd2TEFX5MQFMu4AamEBURLEuMzpJnqn1vbzVc
QeE2kjaAg6IjcfhAPQbcY6+wjPVlUXfeMLTcfDVl05ooCbqqUD8o6AmeGfTU6QaX0qYzwH0Kyt3R
CtNpC/SGxKi0z+ykChZlxgjYQDM0cEehf1PqUkXHQu2MMOOmOWL1Yph3wqjr+7qZUaQmcvQ5WVQU
X2VcO3fsmOn5/Td9amJA0a9dNyKKeSzAk2NHaJs1yimZptiPBaasGyPtlU2ce5RWsskJMdO2z0Tl
U4OuOEC6qtRv3ihyoqqP/6oTDaHLYt5nSfVSAHPadNiTXmAeht9rBP3z/QddY+Lh5YfOBKeARXjR
CNFHKy3K5ALbRiHT8GLxxa6GzzkCmbu07sS10g3RRao5SGXNbXWVR/nr+4Of6NaQHbMdwT+uPijH
5NraHaNOs9fzFUqBDEvZVh/S2Yk9f65ma5dWXRGUkTpup1Srx31bABcapQDsShP9HMPpRExf72D0
a4C8rpjMw82Az2URD4XGOy9lcUGInT6Msf61c9r50p4auXv/4U/FWbQ5sH5ZMzwgUEfD5TgnKg3e
E8tidT9x+oG/3JW1tbHGBl92HEzTqxiJuA+LVXtnjpNTj+pS96GlTcOILOVw7MVQswpL7S7Umtnb
eYmKU7SFzonveW25aZvxTOdkfZbjVYYWMIfJerTA/DkcLy/rRPN6xiM1nTZFieexYrfVNrec/swd
4dS0Qqal7AsMnv85yjcyscx5iZlqmDr6mG6ka+FDRzEU+y4p91xUuldUn/EwBaatP7//Sk9s4JXH
uIJ6ASm+9WnR4yovY8buhWJve6VbHciwD75x+dcmMEXWXU52427eH/bEHga8Q9OT4LFWEI7eZmI1
BVu7hQEbp7bY56o6YlmmUENII2W6nxxjbHaDrhgPM1h2dBWkee7GcmLWQYNQBLbXphwy3ocv2MbM
z12USIaK2+Vbby4enHrA3nrR+61ae/UF4vtJKDm8z+yiEysLXMQKcSXKoxF0VPSOUqf1xq7oQiVL
3Re8ac1dMes1TSpxTspQP/mQ0GRJAVAUhvZ0+JBCXdxoUfHdGSfH+tZiYHxJZ0rftUMxXCxdn4RJ
bCeBo6XiU48log0ZApjGopp4IOVuNMQ+9ITxYpgmIxQxcEQCq0DdGeS5/NzURoJnkrA/jtGSGgiu
L8NLCZt7ZD6X8bIv0iYgTFiuT1EK173MbvbJnJ7z1jj5lOgmrsU/WKzHuEzXTbC0lWOHH5VSPSrT
eFmgyjZDMdVbn976rOBbOS031FybM5efE2EJ9BJXH0IT0OXjhazjbpi0juzCDruqL0TOh8aoYgn4
FXSClehP7++bE1kWFbCV27HG+zeSI32TuQl5ZBfasuYWDV+x1/1SnNNPObVEARDxXPDYUEs7WqJO
I6NBJEoXqk2PwYbIyxQDuVrOl7WLu+f7z3QqFgCpXU8xFD7pUh+uUVxfM6sYFm52ijk/ta7Zirul
i6CU96M0bkbqUTOWR92AtyW3682YY9H3/kc4QZgBd4GQAp1LBMYpah5+BgWvhWEwNPiVmtVMCPuj
HIteRC2ja3sR4F3a2Gg/oRJiljdOMuurJfgQoxjSad/zes5ftbQcv7//oU6EZnJc2kEk7mAdjwNU
Ir2iKQxcjIFajtdlhn310FndtozFvElbqSc+ajrnhMtOjAqfeEUveeRW9KMOZyLRcw/vSaUJh1ra
zx4cMzwHm8h8UGvdnH2aJt5VnvTVnz8sfWMgqxSwDM7co+O2ddsB3Cq62EPmqjLIYQtd5xUNnMDD
CWWDtjRQDU6qM9v31NOucoDAnikPciQdPq2hplpiRwt+5cLynq1Gn7hImFEGLaCN663aiX5rT/F0
ZthfZcej7ALUCTnU2mvFpvHoFqMKrc1dXQGVn7O3bgxN4kk/GF7xbaaGfp95rZH7BTTvfT+bwva1
nI5CGI1Zo4N0TzCadZHGDTVUv1FlhLaAhlmHNZm/VEr8+v46PBEMft0d1+Y3r+Y4E9KsPBlrb0To
qhU6DsRm4aXzrW2gzFFi29i35wLCqQEJ47QZuVgTWo9OZhBsNUV1lLVUpwbrTxpdXLVFnV6WHYII
wftPd2IFsLmoU6xLgCV/tAL6yZVuwnEfRlFmPcvWfqrqpbxxcRQOp2aot2kTn8sAThwa6NyR6f2q
frPgD1fdTKPSzGunCedKwR4mK6SDn7haoD9rN+Nz443/F2VwKMnQyNeLwloKOBwRd2Rz6bqypZCV
jDn8iWzp9ok70cTNUw+9tEVTkhsnNsfyclwaU8l80er61/fn+sSLheWNQDZ97jWnPprrlO5DVLZN
E2olAOPZaQ1fiR3iWIKh3fb9sU7NMXI8NMHRPyHFO1pEXkFBgO3chEnWDvexVsxPuTqUPkO7O7HU
yZlK3ol1BHUSnwgUl0gDjlVoHZNSBxgUboSF1twh94dT6KRmyYS8ZZd9bOqIDM8dhnPkmxMZwapY
A9GQRBodsqPT0yi0zNIlrbEU9M0mQRMi1Fwux+/P5ok3h7Qk5Wt6CwZypkfhOVW91PHyWoZF3ldQ
zM35MsP1PUi8vPnziaTzRROBnGod8+iBlmruysHou9ATVtP4cQ6wK69i954ZeIVT5GxhOMSbP34+
D2tHaFr0F1E9O3o+ANNqpbsoMUeiXW6HGZdbpEIVsIBadib2n1iYSISsSlm/j/ajodw8R86/qUnh
+i75OZZlu9EyVb2GAuTci0o/RwY+NR7dBq53axZB5fxw6/eFaFskr7uwmUyn23CwZsueOfauSKn0
h0n21rn49pYQRvMB8hnEY9hStEiPnhFiZFoM80CRTi+QOxgdRB62I3XwMvPTQauysJGq8aSlzpJf
aANF3W08N90uHlQSTbNRIwOxrsrSv7XW5LS7WLWyVzey2nlbomFJPjC2WXm3sB9XwQgjuo2liH8k
Xd1hB6d4FfjNxX0uKrcsAy8SerxzCxqBZ9LGN3uencAJDpIInDnV56OoytVt6q205THBvdxlHFHh
ZLSqX9Tmss+s4Tvz8PT+Qn07JIR8yhKruhtclGNFlGQBAZmLygqbTLrDFaAkrm9mgXe9T42gXbZK
Tppz2QPlOZcZvok0dE/pvXB15QShkXYUvWWGy908x1YoMzQmNvHqdJ9GLIA/3YvrOARS7gM02vHA
OFyw0o3wUGiwoUHZZJz9GSnxYFQK43qe3PLb+9P5ZnMwFowXEIkrmdc7FldBp0M4PfrsYWZE0c41
audz2xq3vZJEm6rsOQb/eLw10wQDzH1RpVR7+Gy6U7aYWjKHFJRKpfcbO/J+Jkk6YL5dsIQfPEOg
e/D+oG+uxysGl9Y+3WcQsm8qHRhVtxrmUAyqxmijq5kMlzorw7ZN+3AGrhNYeA191GPjnEPMuiQO
0lxGhomy8tFYcCgHHz5uhcNwL9PMDmXSKE9DDFBtnyGdEehxfdaM8leqdjwa7xI5U1Ir1ufR5Eq9
L1T84KGdeOiy+rJLzOsGg/LRJ+vI7lQXkqMf6bHO9bzRkbm2kkz5qFWWe4+ZTPlTb0qkDxixNEI4
MssK8hR9cpFnLWmvh3XYjZonGjIVUTJd9hmkKV/vVOCSTtRVma8qCPEFvL/sxa7y+cv7b/Ft5ZmG
h2oD96FutkLLju6oZmKRsOGRFtZxql5DFdBH35ussuJjtlnrj5PbWxuudvVVb7VoZTqz1Wa+MqVO
hy+J4ZT79z/R2+rS+olWKjzVLK6qx011VZpJS3myQjbMTMcNLzWX29SIF2WDCqNOw2NZuJMICTLB
xx++eDW57yAPGWOfFyyZasugxau99VUw8MK3EeWuwmVSTXWbQkPIg1Rm2a1o1ALNdMOev1Dvtmq/
Q60+31SYnDzOuoMKVpGbuGNg0NxdpMvopdgMWBrkHoj6399/5rcrGuEOJNThryLJQiX6cEXPRQPj
ahZ1CPvPDuZKL/Zt2YF3WMZzna63sQkGEu0crkK08t9wVpsWXkiMIkmou23/JRlMGwKXrWHMg7af
r3IZPBMnTq4wulzcEdZUAUGWw4fDky4uVxRsqHfZuOGEByNbtPmGxAhO5yDaUGlc1U+yxdosADj2
Yo6iIHGq9Dfg6z8OvOblL+/571U9tyl670d//a+P9at46NrX1+7ma/2f64/+z7ce/uB/3aTf20pW
P7vj7zr4IX7/v8YPv3ZfD/6yEV3azXf9azvfv2I43f0aIH6t1u/8P/3i315//ZbHuX7959+/V73o
1t8Wp5X4+7++dPHjn3+n1v6XBbf+/n998cPXkp+7+dp2qUib/vXND71+ld0//67Y6j9W7Ct/PCDp
MFJZNuPr7y9p/6B+hbYsu9JDZWYtRoqq7RKGNf8BkYqCAzVgFIvXeoNEYeD3VxDY5EscSqjXrS/9
309/+zu4/n4xzMa//v430Ze3FVR++c+//4L9/W8MBqDBB0I6CMwpWHuueEcRv5C9WmVVIsJENBMF
KgedomwWU+/b87zAOEzMC6PPnS0itQvF5358thdpvpZ2En2tFSQqzXkQoY7gW+mbk948a4jWChp8
twNqow9mJ91rrOG8xzQzCHFjVuzQG/fCCU2Ol6aX6mM1pj0YJ+sujp3GRu5VHcJJDM1VNujJR1la
0WVCpwG7kNahtjVL84PbVpGPv2Un/GlwtR922Vufoa63t/NggDFeJvkQ18j3+iAKaVJQ7O4eMkXo
SPjUxc8Z1ZnGb2ats/xUmOonVLWNH0tWOoOPOHh2105lj6J2jf6OPplmFeiFYQw+J08JAGCwqq0x
SPeiqLR5ExE/P6N4mvoqipo3VaMOL1HZOHiqjJPlq17i4NIH2JuKj0wuKi/XfxS0xnaYHm+zXr2t
o1F7soWsf+D22H0CdwsazIhVde/owgumpW71sKgd4Q9IV154VPxVv1EW8xKh+qII5qlHmDvJ0zOh
8zB/XJcGtZx11a6Af+BwR9FF5OSuIkYH3rKlF6ag5S6wSHDDX/vl/1Ho+Di8ttCDXv9GjJF/2/bi
x9eOHfv/QyBZGXP/8e+t+iaQsFe/ih8HQWT9gd9BRDf/sWL1IAhBHDXWkuu/YwhxAgIDN2k4WytW
bRUQ+FcIsQghfOcvZBT5OaW5/4khpvcP7OqAd+GoSNWOb/qTGHKE9oV7soIsYEEQj1aA/zHUC7lk
rVW5CuJFUy/LBvcOtdtmWiwiX8SK4/ilI9vCr3Pbu12axN4YeW5MO72Hp/57NR2cQ3+NZ4fH/a+P
sibOcB5oAq/9ysMTER3dsZFUD4O+aOdNjOrapm/b+9mNz+n3nRvp6C4pq1ipRYxkr/A0uWPT07nS
k+Q+w582+MtKOBGk1xzlf2P074fCyRn/cnOlyx1DGApHm3NZamoQQ9/bLYMcgwlf59DDtXqD904P
B1WCb+YieqW4XnQmkT31pH8d/mhOF7MHcUbnisQhST8aiKGFZdwP947RTWcymvVXvXlSMBqUdDSY
rcek5WqSbWRVrCRPyd1rOK0V6ZObKzpcI09Dh1EmrbJ9f3YPb+i/Z5eGzVq+psqDpcLhkrGwiDCt
hMfLqPQkvtIoZMaKkgSyksoHJVd1H0zMciYX/2Xqdfyo3Ci5Xa4YAkAah8POMfZ7eY9EKfqD1bOr
9f11nKAEsJHDaEfbypgwJ28dgdqChah2iEpZoV60c+sOLwh4lPbeiil0bErVbpsQDWWuP1YlXBFy
ZifqDZaCOVpFMwZptw6lDufMojy1Klb9aLo/cK/JLQ8/P3TRagD7qQWOmeuzj9tnvgfQPU6+QUZ6
ZgkeUUZ5SSRCeDOByeYlrdvgcDS7Mm3442USFmJS74GrZBeoGIEbXObI3CkGB6zfGR49wM5d78s2
LZYP9aTEWw07t0dd5s2NxB77z9SYf38uoPfwv5iBtcxy+LlSz5J5noMC1I35y5Bm/dapYK9UfZxu
HABvt++v1Tf7g14nVUiMApBAXAs7h8PlcdPa/WSnIe4+eahHMzQWDn4kMYyf6FkZu/eHW2f1YI0y
HIp8CJRSSqZ8dZQBmDoBjiZAGqL3E8mvTYWYyifamdXGxJZufnFGRcu/NgM8QwBG9pmXzjDH47Mr
f2FsiGurtMrR1pwXE/lppNWCCrHUwZdoy3kcJml6V7kiAaTQJ3UUDmahFAE4KufaoSM4+F1t1bRm
lsh2/FipkOKtJ8l9U6PeeK0ppu2Eo9M5DfwXYXT7AU6UCJu2M3HKWLrpEQiLpvlstOppmJypfFpS
M00CL+7LNMgA6rk+nZdh2EdR3fzUYfkDbdJccSsS+KahpQm6k6GTwgydDVeh3FBD+N4raNFU4DVo
UoVqz63itq0cc9zXjTsiUdM2WhEoZF0vAgJasS0zU7duWrcHiuZ0sfLQWoP5rSedrbeRIRbqenmU
2oHRjGOoRnVK/3tR3O9arApBTVZrcSjC7P5eW8UHWqe3YDhpFHZ8/ut6TB2Srt/o+gjqb+q1/HOn
Nt5tb5RRR+pq1k9UClXnZhyG6s7KG6vczVVfcZgXi/Pkdch3BVSN9Y9OK5svTJMVI0Wp9z9o2zrz
tjfjtA3LJSoiXzqx9TqaCUJmozZEMPaLQn63zdl5Tsve/kyVf9L8qs7sy9rqlu9SzxCDx/fZ+Gzl
YvnQZmP8Sn1ivBu4Auj+0kT5S264lRu2YllcX8bAO7t80hMshGrr0wyZofKHyp4fslZUfVAvlfqA
iWIcb6hWDg9uXrv3izMwUcWgz6M/ZW5nog1ULPvaqgqBPnzZ9/6oroVaSL6dS3/NaTzE35y48pkU
57stpijbLbmS/uyylaoIIAr5yKjB0HUscg/Y3aw6w0crlvplk6Vj7Zdsv3vSI6fY2HqqO71fkXcv
nyYEqoedrUymfZnQbDQvU3fQIy4y5ThkO7Q2sicRtboTuDGECF9kY851pHLaJ7neH30H0Gi9X0WO
rQsTqftq6wzSTnwTtEvnR2lm9YYvKrA9CbgtmeofYNkslO41GUe+2VJh2LRlM91x7RCoopNVNH7N
6WUEGsozEKmnqvhuEGumDbwUimdtgv6b781D91JzgWu2iqIsqGwPjjXvZ7lYbBXTySjvd073ZJC1
4LaB1qQRLN2A9CXGkrmzIauVX3ESjrXrBrydP9a5MP1hycYCO1dd+YCVaWTt9aQZBdoHsY2WBvch
OxR6rSPnPfTLtHWRr7TDxohYCtApwAb6GUeJuLJGy8qeqobM2e+UAQ0zYS+Nt5vR45hvIrocyo3e
wgp7nlwDIJ2oG6vZYsk9Ta+RTLLpIh4T/viOM9p9QO1qKr6h3OlCKR4LdO9MqEqfpB0lw0e90/Pk
I9grC6EwNsqVGc+JpOAe9+pdDd3m2VK7yPUXe67anaLGCpZUqRBJULFYnaBDXCMJuIu13QeWgPes
1nNtX5izEiGgotRtFuha5C0XMknaPOi9Jb1f7GgqQsNJzAeh6YnpA0c0kNOsPfVm0KUS+yg6ADjo
0llmftV4Sr+348KaN4OmEkEImpWlPVvITtw6eGl806x+GT5HZU0JEnH6KGpeKttuly6oxh6x+ptE
HxrKsbrWWuVVZESNs6/s1B6cYBg6W1Q4GTd6rfkAJhzzY5njzmOFniqLuNi0cUrv9yJSSi74KTjC
x6K3egq10+KQ9gjLrH0jsTFa0/u8LHejWbMIex2MWBhlce8GI46Qjw1Kasm+zLSp9gvVHbqg55cZ
vulM+fNsqUvkazOe9YHS9ba9pTUZ76poyssbU9a5vpdzJ6uH3popxIpM2J/y3h4e7UF414rWJjcY
ZyyQ53MtcvzFMuMreFrTNsntBHVGDIYnVTKvy1A/ycqIHsxkGio/bgYrHBfN7v1iKsXXKCmwqR8b
zZ+RzL2XSS2fsE6gz+XNdBJHd/gUKTNug3Echcg3b1pddpsRXeMiaaYPWVZ8rcwI9F4TITsikCYN
ZdeipigLAKeJN2xNfXR8JYr1MOkU5BjjtizgZQ2D6lu9pl6h1LRpcjffqHXjL2P2Jc7sODSNgoJg
n3TWnnZJulVaz/uc957iQ0e/a8Erpfu0tq4prEc36YKMC5pIW2tIYsrVqn2ltHAbp2oZtgQg+ON9
FJOCLQ/R7ISucFaX8HQeE79W7Q0VoXxjoNk0OHI3ew5axeZgsTbcuPDNZKD0nBfJFgmzfeQ0z5ha
UNQx68n9KlE3I5Eqyj1Vu/4ib6Piizfp036szGFXdgSuabLcnYdI1gwYcpk3tTl9F171nOcRFd4q
2cxGwxGg1/kvWGS9dawpu8kmUQOJMuRVLmtDBXofvZijqcE6B5Ho964TfSOHvRCGgly30L+7IxSc
QCm1lyZflKCbU05zmeW7vmzVxK+yUfXrqHrGw8l+juRSPxpEvYBLhXungCnclEhXAfjpf2ZJbeNp
kVxJ2XyfnKgNh6a4q4R14VFd3yl69gyU+3ZEZhoTLU7pfJ2rvEBGO84RB1vaufeCSG1bXyvEcBEl
SINg1nQpU+2R8pQZiEqrAw8hiO1Ir3+fmZF1OeegNahfGkGqgA3tyQ1KHxCh+jmiJNaGURvPO03o
xocMvltFTWzJwlYf6Wm1g174Q968mKJJHoQ+YOgAY6KxUH9DtnDjxPVtYc/2tmvA8HN1eaQZqX0Y
U4sTR2/ER8zrLjFJ3Ze1XgeurL4lyFNkXnSpt4uCLqgmL9yuWi6r2PmYmtiyeb28TuDCBZHjKYEl
1rCCTtacwVEpr2sQjj89oGHfSKwV6vkLpWzbw2JNMZerbLExjfN6HXslWGBEA6RbTKFgH1WNnMcc
p9cJDh/+XJjRBi3rizpdlgdrND5i//Sq9vxMJ2Z9b8ksGCr15yiAV1NU/VgrahcMwgXejJF6rZTf
IzdrQ3NxUeMxzI/JGA+fJ0sqF+aS3OUUOHK/yfDw0vVUCdVaqe4W3Ct9rZ1EaC/F1pBOuy2FE/Yu
rCJHNpveplAo+iWYRnwGUqXbkA3Ci7BGPawKd9gguXFXmW28TZzyJZYDkp9Cu8zdegwUFQ2xBAKF
F7k3kVX4nVN/Nb2BW6siH5Qhu+jwuZJx8rkzose5R95xaNqrGn2UsE7ir2XG+UbpSfO7JvpQFsrG
TutmI2STXNUa9+GIrKcHNikbUvBmrNzAaTR1l9DCCYyocMM6q1RqEaYSeFLnm4fYjHZxlhnr3Kf2
52p2AKbO80+6Qil15jmUfbkEafutLg3L1yMdYTk7Daq6Ltic8wuWLD3ImH6zKF53bbgz8XaubkwS
4tEn2Lt+scTjkzulqb3pZqWl3rxKXaj2OAZj1UAsK6dWESx3ryNL9TrAiB254+fYirHiSMxk/qb3
DY3AqZsJe02UuSgQtemeFvJyl9pR/ADrTjwno61TaLbShlkrY6TMdCNxc38YdfXV6RJt8TO7BzQN
JiJrgiK1lbWJVlKX5ihl6gVCRyH5iS0utETqrm8p1tJ/9hpnSXcqBnneBTod3Yds4B671SKzus3V
to6wXPSMPX4hyaXOCQxOMLLXnlqrTxdqXnh7ZXKQvsJCImPloIvi+KaXGN9izaYibCGkkG4yvGZ+
Mo2FwxEhVHq6s/ejnV1t8NuoN0c/R0aJ1hsgsmQLGtt58frJRO1QzNZwUUPq+CAp6zGNiho9Zmo5
rJJ1jn7vzinWUYaiZR/UbpZ5SF3e/aqNQuMgoOyos6gtmQaQcnIaX6mVRRtq2A38Mk/tYJy5EZmv
bi1w/SOEzWQ4eLX6iVrHQ13WsRt41Osop49NgeSwSLLBRxiD/x/MwdN8qKXJzzrS6Ff20ozRrZBK
DRaFynvjY7qYXmjGUL3EhjFvRivSP3We1emU2hX5PHoOAN1pFsySo6PSQr0fIZegdmP7Oi2MTkWy
YGj550S0rHSOLoe7XV9+sp05/ZTGJQtV04XzqLkTxxhUBDf1E/hFBRS6qH2RtcyYq7lcVmZE3wQ1
ymW3ydx45ibGFoOzAYQUgztd8eJkjYvfltDqvaYXM86Xutm8RrRIX8pRDHeALccXaA3NRdHXM0bT
lWiMjVN41nPXRl0aFKLBqg7lpo5ke3GmoB6pjvp65tkdqua99m1IUu/ZjDziUWHFGXE3V2KUt+bW
fpL4r5LIszDRfDSK8d50mupHPpQlYSluoiLop2a+7pG5UwNzaQeuK71pNZs8NcZhqxroR3BNns0X
tYysR8Mua+lXAMerIB2sOvJxM2ipS/bKSOSa5qJmL4rxh90LnIgXsarBdPag3f83dWe2HLexpesn
ggPzcAvUxGJxHqUbBClKGBNjApnA0/dXtvc5FndvK9xX3REOORyyWKUqALnWP7p1IO+y1BPFceRV
7mvFdBALlRrz3vVkxXmp/DqR+QjTUTjh+p4Kr71bDByYSe9l9XPa2v23uTbXmwqxWHu+zTqPiyHr
H7FPSDZfP6d6pJdRhMzfULW9yaZxLZllfIYWua6ZQ0q05371SRtd+IvbxTdjpIOLIzcVLioob0RI
kMviR4Mf925ykLrGrgzGccOMsL6Ga9uPnDMBwuBRzkuzH+2uftJjamEubUTzYUyTW/IkHvr7udYs
qCRktF0c8qjNtnXdmB99ihApoWNCBcloZ767VSST0lkPFTfF66oWmazespwKqunUpqPd/Us9h4NF
YaPRtbSrpekaz6EeKzrnDd3GoqrDc57pwlblpQMsfK4IoydTNHTocbU5L3JVZkHi2LV374i1DGOD
Ef+pXhAWxdYYUhy6SrxVMRoOgQbVN5t+a6DGuJinecl2C62+eIGkb10Ib8nI1s9LqXcrIkq5r2Y7
Wq4ou5ZQi75dPhttJII4KN38LmButWLDU0O79WDju01Pe2CFiUo0GQjEwGpkDNX6PXTGCdtKS7U9
A+Rs3Ie5qcPYJP0q5/QYgmpH6qR68o3Bb5NzgqvBhN30d9ZKrUNcKNDzwzlHW+zNzKnvBqmp3YEi
NNMthaJzwYVlwxbMFeXiMRkIPM9TznD2tXm3ikiTntn54UtaAE0nkOfAG1mdYjsarbR6+3vI7b+B
VVnSmZTYuN0AqTuQ2F9iRBpTtCBO0AoL93Mc8kiJF+mbe4RP6hdcyb+BiYiLMVCQ5UuaL2nlnxiM
2S+rdTq/lB6WddcLp9o4JSU9lvTVoW/qf6bZ/B1oP/+l0MTQqU1h7CfwMsB7anod4L4dDDzd0eRc
cglwUxqG/gVw+W+fIhLbsz0A9aR9Lq/79FKOo4Ihz2teKgv9JDA54PAL6MRZLe9/IH34j4KGn0QQ
fyuQ+N8ofTgTeX/HWMLEZm/1z5wlf+RfwoffyEWDDcQyeO5twD3xL9LScBA+oHCDzPLQL3Dn/T/S
0rXPTCcXCGn9NpqJcxjVn8IHx/ztrBKjSR6ak2hMpAz/YlNv/wCt/0748DO0zCug0LFNkHskFucK
i0+2GU7SenXNMkiysQquUcgUd/OY9rtwzvAtNEULX4mxJO6bqrgyJz9/+Mtn9ef7+StR+bvH7f9j
6+cbgQwmE2odmTBv4zPVpRCFNTnIZ8I7NZ6MkdBJOdkur9roixksLqZlkVENAUVx7QkjYFhlW6e7
b2biaAHbLrXnd89i8b+kRcfh1GtHPdpZOa97oyNKYTc0wbbR/q9cxZ/43vNbh4KBoONzA6C3Pmf0
9CBYMMIsEr6/aHFYMOX4u7HoGCkXMLJXxHpTvYu0AWMn09UuLmCzrOpy0faY/oKG+j09/ufP8Swf
RAl6ThTFXP7pKdYvy0gKg6OIrydFcxvNEweeu0wV8fZWXr4D7Ho7PNnUGKeE6pNpNs5zeiDZRZp7
3YkiP7Y815edbdDulNSGWdbbWmXAhLRdFSPJG0r9qln9Z2KFTxBXtAMwG6JjRVLz2YVoVNFYY3bQ
ifY8VlQ82JZ/8Nvap56MSpUW7C0jVcTKikhtqtzkbP/7y+9TDsb5HfDM57Yk6ZSYBJ6VP58zIKyV
b6EaY3wi2SbO57XJEqEjOimdegY57NuozI9m6s7GrXCXyAUMmFqdyXhq/fS+sms1biXUC3S+VbMT
GWVfyOd//ja53LCXkRYLb/A5rS2MCr8w03VKuJMqzaYTTg/m0Fa7bjLNLDHtXlIqa0+tfShXw86v
u1Xn5V5nHeOnba693pKjZCExbfpQYkt2lP2LsDPn/Kj46QokvdPnwEbxd7b0f05W4zK3yS6w2yRq
vWy4IVCho1M3l2dAaVH+uvG6BbnwHBH6GCwCl7Yf1gB4Bvb5QzN1jNWZKsPj2qbT+0jgyA4QrFKX
vVe/l31ptLGvq+G+9WQfJii+Z2PTcGa6m8FQqbldhihzgRBKMd+APqfeHiOQnz7hbVFPAYgAGqTp
PKb6kwizX8wQn4yYXEeAUrCyCEvZ69CxfaIIg7W2m2UKQOuzsisT4lKzKRamyQClTJGBOqc9NatK
ueVWLbb5koezcxowhkHctQzbeDJLO/jF24K///SlILcjpZRRw8XfA435iTDuI6mAV5YKbqOtgwur
Vf2FkosuNxEIQfNe2oItL0iLZrqshbxoCmpqtqXCn7nI8JZkawRd1qzVRdDVGnTb2I3lMDxP5qQe
Fyd6xe3iXNRpoeD+xGTl52CFYDsOgz4hS2NNaXASIeC6KSwEFASMyOY4hELuHXMoUWiGCN/m5oNy
AyJ9gvqpzlb/ekHizca8LOXWQFXPIq9EkvZqC5FE1JYrHzqc9ruhXn7MvQ84joZOm8MCFwzxdamM
YUyJA3DNgz3k9YZBS1xi1eSdGKa5a3qJ3pnLJf+oBhjVeO55v1yqQbgdzXMjolH03hXW+nFH3lnG
oDZNx0Xr+xX19j7D1nRYO909kKfxANZpxZjBzEOty/XK1TXmnzBtKvyufbfvtB++GaQGJGQ45lep
KKyNPaT+V57lx9EZXKoW/OiwtGZ28Bq7OeoeoHTOggpsV6KPT1hXZ7GpM9t76X3IxiowHvD9RFjZ
ZXNRW7QqWtIUO1EEw6ZfKEoIpFL3XWs/RWlf3dgY9kj1YTlaDOCbgTwjo2hOC4qk14HCk684WNGX
C7OEITFLuZpHT5EycIz8avpOCnf/IaRIPD1u2UCq/Vjr+pbsAb3tw1Q8dLn8WtiR3lGO991B+Dhu
o15TjqOrEVRrMf1z39FQvlMB3YHswXp5rOdp+WOUY/DRswPcRu7kvww6Db+Tmt/IBABrjn2ZG9cu
GU/7brxi7rBdMV34yK0PhKjinjGbS9MbwY2AIVhH+B62ZychGGngRJtS51C0xHndKSnVRbYO6YXT
CtHuFS6Q6xm7bkyi/ACiFME4zqq9cMbQ35AX2+zt2c+fnQX0rlmdyzJL1Za+XPeYVbkR0kpYu/tp
zpsLrNT1YV26mae+B0ve9fO3ucqGiS+tGd4IUhrebeXYXKDKXXdhYTcPnmTzlmyZPiRfi1R8JR7s
LWrAn6fcIEdCQmCHJCa+oBjD4WCIAiADQ825AtEw6er1S3VLQypoLMKhMO6nmu4Tv3KnkjupasZd
pVGAXuSjLvZTSRwHdP1rZnjOQwhasjXmpX/nwVodlGv3X4kgqG/7GcQwNFmyrKUklcUv6PkQkOoV
D9jHvkQ1ppfAZ2sOyZYwVxvZvmFX9pNXzCrOh4xnua+5ZSPoogvRT9Vpqfr1KgNUQV1gVomdF1e1
h3Mkyt3o0Hi+eenMVI8XiOb3JCO9d+Y6PVk2VyyZp7Y+qsIfdjOx0okQbn2sU3ULB/xFTu6802Y4
XACO5RSrMiVvV9tSX9q1Ku6iGWF3pCrrLoRovwciNi7sWTWbxQeJGEQQHUh7Gh41Wy2Wx6ByD0xV
t/xX8VyaTXmogtmb42Y2ggvItOyxDgL9PoMPvcqFXZcGHaxgAn/v9UI/2MGqJL/oHFnfkC7Dh9VW
Y8FeXzZfZLXMh8WAPOBDWg4pdqAqlnUKiOk0Q/1UrfrOqUtxQ7vm8h6tmUQmL9+F632P+p5Av84x
8ktsWfUD3tPqerLL+YemrojZ1ynbk+Fm0Z5cm/wwhqt/sFeHr8+pFP2NsDBNknLOPYlx/RiKYnp1
qVm8JxJTYYN2wiOphjrJ1/OHoPkcv1HOQG6zEHlSoZSMNkFjia0uwVkyLx3Pp4e77DMrz7Ykqzqg
dEah43UuVL+l8ad5tqvQuam8fI09evBODj0lB8vMq6Oddm+WTOc7yOTyCHak97CPwc73jOp60D7F
CWoAZ2qG8TltuvRUq8G+WMJyQQwwy9u+HqubUfJqiv87285OEVdnH8Ew62VLlVO9z0YEI0xg6qWo
GnldDdTD7H1iJb1dWo9k9y9V0d+EEPdxMShCrYSXZd9Ncpdm+Dme+zjZr/2RRUL5MtoazFD8O9rp
tf6OCnG+EmHTbAvcSLdTOYskR++VjH5ZwnYuz7DkKINbmcbtqP1XjBHRDpwR6KbqES5MaUq/9miW
DmH6NOuwWM132WBXV5CJ+b2l7OGipNqlxeBbA9vAWBQXiEjM557F7JS2hk95GqdenuaQJ7y0va9R
i2wHrwgOtEka3xBafi+i1r5ICzs8MjsvOvZnfglSnmiEd6kBT2pRwvgyUQ99124rSNSdHkL7sdOW
scK5uB/G6ESnMBcTagk5zTfFZO/ONF9pdNPTKBpr782m/9jhbtxJ3U0Xa9XaX4NI7MaQaLAkl6v1
3eswsQSL3dymbjbsGUL1Fz116zU49XRdeKi/66wYL/zu3DLZdxW60brTlyi+lxs5LP1hlv1ZnmDZ
MU8A55KsxAz1Ufcyr1F0JKoTGRG2zPbUpS4hSnkN4h8W1WVRs3WtXCd7VDLN0W2c+SD0bFRJWhMy
UNj29853FUSQqnfu+dkSzoK8wl6HjySv+yRlkMS3V9q2diJ02wfu7PpyRQ2F1WeosiRkAo/d1Fl+
l5xvl9YznqW3mNcFfWFftCOCA1CxVWwx5EXJkmpgw7liE+vhRB7NtB2e+8x0Xg2lecoHTqm+k0sQ
3PrNCuU2CqzBrpZtlnA3v9mz+yDCApqNQ0gHMnpIKz18neY6e5jRxP1Qa1t9J5wtvyuKtNr50vAP
4QgLFaPXIFOhg+dLwP30he9LqN4u/5D+iiWs8mjvSE3srAXZAe2QV1fy/J3ZLtHTQPCcVVXRFYeS
TLm4KrlFnMXsH9qiHdksXKYLTYPDvtSrlcA1YSpz5iK7s20yerixquKDzjX70sbazeaOZe5bZxbQ
Ic4s3a1U6fKs5s64QweQq42BrAceI1q8V5h5LxEEfj7MjgcJ3haLx6cSfuQ2Lr0N6kueAC7Ad6xp
bLz12m5k1cb1c1yg8m8MKHREL00OSMmNVW+iiLt+N2lKaMRctfdE71GhFZnLx9R6RHBpsQz2DkIr
+GJnqghi0wLQjBn/wicXyQPdR05UpmSQ85IOfjS5iwyh9RGYuAyfUZg2O6ueIk5M4EXudsKbXQKf
ukG4CjNrFAGeIm3N4kEjOLmbi25ZHK5QUjAOfYZWL05RiPgH+Kzllqujyk7EU2RqV/a+H20UtZTe
zkZSIpIMh/dhGmX0ZOWT+LAd2R1mlr0fWU8sArOFkFd6WrNbsVoVXv1pgpFFOjbx3Imms9HJB6Of
muYqD6a2SXIr+iDdloar0pkZebCbfOHkzU+UxZkHsyijLCk1zbj7yXTTZWOOknMDPsPfp0bRcYo5
xBCUkdUbVBRPblJJ5psNJ0/7RfRZoLdW0KRP/hCORFKF69oljV0TsTivVsC1b/g9vulorj+kcsKn
ukdfrNXAD57OpCU/szXeUo6tOmHEbCvSZoPssdJu+kYuFOmzi2OIPWII3SY1yr4nVVSq2YOrBl+a
aqjGRBuOlHsrWqJhUzCWD4lZ5AHp01D9yEOYCP2vPkoAlGiBNPPEbMfq2phySNHF8BqoRDR04c4H
k7/XDNvMJCQ7ohgwyG/bqB4UPe4KOz9hYDGu59Yj0+h8XGNCUYVSxyptwierd7SHLi7yrEs4j85I
yOuPyq8Ncs0Tt3JjHE3TmOSe8WBa9yUJKoSk8DJUneXDUF+qfJVlgqyR5r5pSM3ncKzgp+FkoBbr
zOB6tRuEyczuvdcm+NmJkiSoHr0bTWZBcemYInhGjEBkqqH5RrdhN3lqF/SkxMaNEvlAvqmMmMrx
Md65nVVcL/QjbP2IWFWKiE1ka11FLryHjuHKIHPkSz5oQ2/SKXS2NFL69+2qj5mf+7d43+1jZ5fG
m51bGEylu/KBlXU5EmLV+UbcoiDbz5B+DxAwHA3CJ5HJGtzopTuTt2Hr92Lb6mW4nKbMedM8vK/b
upt/RGCRLreR0aJ/cyWPvHxwx7gUgp1zQqTR7StfTjJZ8hVij8qPhSaOEqhsp925axJjNBoDkt8T
4/bvcZnfOwH+inkEFAWwVJAXQOQDSO4nmqKHNhnn1BrjoO/Qaqw520+RIfyoSvqNI1FC0NTQ94gO
SeB8m0vyABOpMGVwRNuRTIJaZvKmpYva3WKBznA8WauHBMqz0SOshZy+TLau/cSolLg0lwwBu8xn
BcHI5e/GvoHgLpnNvj4qKlcNogjcaGFTm0hlMfM1knEvUTSc54XKSwrc2r+0X56xjZ8+BKofyIol
C4tkuHMOxc8YWt8UQWuyQxPiU2bfXDMStDSkY/t9UYipeCsqMZ3OukPXz8DPgV7Flb9aMpFeZV2h
nSlvrLpwuWoLV/8iVvrfQFriDUhbPQeLorr33M9vzkRULLueqW8UffmUpYTTx4O5RihWRS/mk8rI
Sq5d6he2ci3pwg1qCmUSw+3Zzf7+avmZaDrDi9BMuI3PvmNQ78/+IIx4Nhz+OcuFWo9NPw+XAqXB
NvMduVur8ldNHj+TP3+8nIPL2SdADwboc/6R2xAtVxSmiNPFfZOG7p6lP65JK/3oH5F1f74Svkmi
oHHLs5b+fAGIrDXKNlsEuEmUJ8USmcde5CohlNG9+P0z/Ec2ucdW8M9nr9tPHNN/ZKL+F/JL9pl0
+c/80n0r3pqCb+QPn+7ZjPv7n/jTEhf9BrGHKhcCiYOE2IJ/sUu2+RuVCBaXf0hyfPB7ldefljg3
5Le4FUhE5VvD18Cl8ye75Dq/+WdChg5QcEMu1n9kiYOQ+unZgBGc93CGhbEkYPGxPifyha3Bhowf
PenSbO0vkftg0+66c2y0bxg+mTUkijHqgd9k4r4jUKK+puSmtG1GGJWSjbhStGd95ASJiQvW56g8
SGu2IkrJLCG2UVakpERmZZ5S2YYEbtuGoxe9obIoIGbqzOpvgpU6uROdNqtxkKXQNcNQNmT5Y1Wn
k3GFANSNstgRdduevIq9BfFmYB3msst8sLj2XClhq3y8N/t2uWzDqblzpmJcL4qpcl8wMhvdRhMn
iwggU+KGtQuJz8Qc1LMsNFYr3lHzWxP6Y6dR6SkNqoHCF0gvbT6ZjK/pdR+aS7fPRdT42wWRso3e
NeUGChEQuUytefPFzUXq7+x6nvWhCbkYUA5GdbpdmO9RQ0yOrDar7tHGlogukcZbFAUmoRHi/RG+
yowdtuK22zTjqLKrmgX3Sjga/K4qULEO/ahOZq1am/Gf2u6Yv0LxVcpV3i8+KpF4KUZtJWQHO7tl
KP1wKwBZ3Z1bVkVOo0loLYjnsrM2EovcXF+5dqtecTJ0Pk/1ISi2dTYUFpJcwxnjDAXI92KRy3NF
2HaWRguhHkSl8rKZf1froT0xPAQc+tLPQMYLK/tohFshD02NewF9vmxqdxzfcFXU0A0ZYTncBaec
oeNlQdgb9FisPZSZR2BxEiXGs9RPmQX60cJe0yfZpOVF14X1lU1Y7l0gbL3zZ/Mx7H3zpa5K8Z45
64KYD4XSLJz6G9ngTCu9aAQALGf7TVB5lubJqsgotazJuzRLXX6tx4GrJyh1igRJrB1/LdItfjgk
yvcJeFHwOOULMFBToI7v0wZPXTUE2t4AzrcPaGRzcztEc7en54uYhJ54Ez4trtyr1dAzOPOam+j2
5h6TW+eZk7HrwYVBmOxKFVC42bJd+3Pdl+lKo08altjDgOUBQNIW8p79EgSOhPf2ZZL9ivKtqNYn
l3FkTlRhFR4wylxZsQ785rotDNuM2YcmkMt8Hh6bvig+QmrOZFKRW/+i8oLcQ9k5y+M0+gEKGnBt
K1Z9L43DUkiP7g50tR/EtOVPA3953GGpttt9qvOp3Gi1dD/6MUM5KVJiThqmJBlniNju+sYrg23J
wM9yP/rYvNNlrr+oea7GmNmUr4IMQutSyHJE1ssk/IHwSVIjllfKjqPC8e+sssqeGAzc4YyYpnuc
8+GbN9dRtBnGMXwuJHqjeKA58x4htjFvTaMvb+oMRXI8I7p5F7mRgXJO/F7MZqH5xINZnTIKDx6L
umzvhymYJALb0b6gMxJ3Fb6k8cXg6JenoJ+Ww4yBxUDzlEZXzF1M6NQ6lcgzxTSYW7dHOJ64wjdv
sEalWOBlhZcFE043He3e1VWMYGz86JShvrfOsNYXjayi7NbrelGRe2cu6TZCdNS/r4QZDcno2c3X
jPcAnONPznpiuzbSRKMLtZLcEdU3UjJcvQOGJwFkKozgSepZBInNEjERN9uSR93PVvVk+caSbqSY
xIuOnBliETnUt6FZmttQkdsW116PgwjnsQOfN+UwNwa7IC+eMpcvUd09BhJ0C+ViaNY7I7XzH1hG
0EuRTt2++lkmxyPrJ6wCK1J6arJWh7vOs1YEiPTG5dtxSc1wJ5FNjvE4OvB9YamWNAZkDp8c2yDu
JiPuZtyRliKuc6eao13uzfYh1SXagczS5W0PRUSjVVGnd2ltiCFxnaa/7WWfvfq2bFn63CjKDrzo
rJOFRTfFUuKgm/b42uSGUMul2Pa20+YbFw3gmzCVEySD4rm36bm53aTLiSDYBUqlwN8mKrQNlc3j
HaNtmcVz2vooLHOPo8otTRfxW1cbx85tO/Q3zbh+o9s6fGrtSX5fRbhe1YENyTVS5vt1pCUJ1q31
25TCYov37itjzTaDyKqHEQ/8hDbd7YbNGllzAOjbLQ/4Urxyr4BVa/pgAzJPUKripDGGuUBcHDWp
2DnkihERSl/tM9/aPKDBbNOPcC55GtXeSjDs4PCwTQLeJXahhlWsCBcUiHpluJMqLHPImMq8z9Ym
1NtQOEOTdKU7XTDp2+3Gt5f5fmXsHGIsYeMaL8OcvRB2nt0Ey4CVqVvsM3QbjmhKTewTN+6oInpc
nUxx6Fpq/aizTB2LANAR0ni0dELNocRyhJb4jnkBBT1nbvDaN9r5YvkycxIIlXFBvYc5OMal5r5M
VDzfG2ajeUpgCkDKNnfBQVlEIsVd6Tn9xrTbzN/lhl/3iYoMt0jMxjHfzMCFJRtd1UyoEYV/2ywB
h9A69e4IX1Z3Dsi9u9waFW8nGRDWTOSA2+MzAbD2HfR6aOw41cwCgKKwnji62urozZPNuTfM67bI
C4eEoaFKu7gR42TiCETsvWuzYck3GGsn/kc7Cl7RttAjDF5pXEfo+wWUU8hVI/pOLRsSosMfEE9w
YHnf4iBw1gn02TPG6Rs/I623yIfsL5mbF7eoAwoHFUdnc3+RwXYUusr7JOzyALtN6BUP0SrzlEue
b2TrMkQM9FM042WaLr4DEROxbuYLD80YL031vmIeue61Teew2/YuG5zLt4jyvZF3Fr6J5Uhjz7wn
GBR2fyF/nSz4cPE5kIklbuOwtM+0Q5ZWr5aT6mJjWF5/qiccHTGFfgh5BUI4hg149hevxYPFCTU6
T20VWeueVNIVZEYaK4pDpc+UyzLm7tZdkTbGuuOVEkSX4JBksTTroW26QCQ+N824YZjyHv1ibZ0Y
X0LaJbrMo1swgmLeBt1UuCdtQ65uPZbcaesNRrjEymdmRsU+2++ToRuLGSPFk1Nl2VeJUbQ/EqlP
AGonaklrVTga91g1h2qTh+igUYIuxURdbemGuEDm6S7PjSE7rj0SpgsB4TmfhjU830qL1W06joTy
ZC0uMOdUzJ6ZtOGwYFyFZbonvc65J5+0+qoC8KrYbsdy702TKHedCOsxKbqWq5Xy+oqBw0QGDxkc
5oy5CnDBu2JiDd2dg3rCP63F3Cw3jntGpg3q+IJ3yrILDhuCVNGUrBHzURsX2jKDUwZ9lj8zMJNV
g/q3UScbK090dFejbe/HoRvVrphMZV30igbjXV5aVvqNYMEq33l6CsNHEqei/uQ5bKD38KmOnUgL
9vDmL/vQf6Mh+xl/YMdwkcXwxXjsQBY5Pp+0F2lpG35XDtlG8NtX7lDhC28D8e3vX+UTkvD7y5Bb
FJjktPO4Buz4ecuNhq4ZDdlXm85FOM+UUesHK5A8Oxk5Swejrt2dfOTQZbI4jIjmgF4qDYrh8Z+v
wP9xv/1pC/6/prRE3vSX7+TfsmEeQFO/f16Fz3/kj1XY8n8DheM8pdMFFZx71nr9kTBlOb+hpDxn
hoDQnfsiQGb+tQr7BEz5QDMuvyCm/Osq7P2G6QJtMK3UqNSIPvwnQktojp8BGZbcc5EBpjJSMHl/
xKP9fAHpsZ79c/AmNn6jesaPkn4jdUpxXq8e2gu8a4VKxt6LqLku8/7ezIdV7T1t9TjRLT0z+RsK
AN2d8pwQZE9a2wy252bADSU3gGv++5g1OWd+sBrXmJagnc36bI2curG396FjA8wuaEGwhEm0x8LJ
8M2VZ5rSdvZuh29p3+BtfqJYw2rxEtK7sFOiT53Ym4vwPvDH8uEccZUzIju0gU+9qfkxJDH4pPmX
4dXanAsXCj/wS+iP1pWMzg4Co0oLNRJOnlY3UzYatDF4zmihouepEldRYV23nRH4G3vywaSx14mj
nXvZpXLPPgK+PvvNKmceyllT1oybWBzNi95yC3jurF9DFDOoQhGL59HJlelwcvyQklyNJA0hX5Yv
CdoLyJjUVnBfeiXTZKen2bFvPFpmJXLH2gh5x0El4UUb+VpmGapND/o3O/ScgvOmX0v9aq9uf+80
fJXoLkyTW3+pMApPjiu2Iy6PV5F57he62r3nINPqa9VH/U3qFzNbovaZ77zByY1dh+ajSXoOU6eL
MIkgjLLbOcbWfOhghmDk8O3KNnyOsvGyzcuYkkLBSl9AQpF51RmADK9C3w5ufZlSC5gu2SaP3APv
oumJ23OLC1RaxZYGpaWwdzyp3sK8uTOtUzuT1x6uLytG3oPdrvJ6LXlcZj0+JHydtggYH8Q7GsKn
ED45QdOVdGAo2ISRJ0xXlif3vlhv9DRBakYkklnP9fi97NRtnz3XfvHd7THhZOZrMTVQb0UMv3kz
yfNHzClTpBfWbJiJcp19mo+vfVWjtmCmUMt+cLEq2LhVFMpVJ2r2vVjwGLVbFRxbXRGpPOlY+/ZO
DJg5wzTfy6o7rSGCJhvNviWjflumEfbaTNqPyKedB79e22+lOV44mmsuVFpv8oDmJ8wV1mM6BzV5
OtZ2VmbwQORtNycUlYKgGKCqWMMX45VEcljffvphV8OVH5a3Xhh2l83v5kg1qsdxCZOz8WJKp2Oe
zcN1MCNVzsjbmHsMh6fBLjaMw/e4AXAQrxuSPF4i681crhc3JDt9Y7ldoswXlNlbK13AHtytGPgi
g7Mh8HZBPbKy/jphxPhoywdfAE1PAhMKxLzZxnL96rvzXbrKByeAdyz9hIBSrhBnA1u5UeV17Xu7
EDLSDLKbEYqC5+SGOJFdJftdEfqXmEgwaMsM3eplVuCuaQAVSu+E8mYTjXlSm83Bc6pp6/Je2DkO
rcQ1bjzl9Td7Si8dwrSz5dX2yzWO+m8BG4dZXBZpvQPJSyJ9ALv5lvuMSVmO6lPiRizG+UvuIlkC
2gnyBxVZj71u2j3CoHfDiN641C5nsXBH5HNMkInYGNWdQiOGVbJ/DPp6Tkx4egB9JwnC7k5oorX9
JieUVvGgal59KU+zCxO6+FFS6XInZGdfwLzSlrDuUcLojS7SbTl6N6zBez9V372JgCAerLZ9VwwY
pGxnoeY6q24LN9xSCXiq5/xqNZ10n3pVveFyFDvwkupS1xO1P/xo1c9fAkAJhtz5ain9a2etXgBG
9y3O+4Te+/1YTRfeGj5Q+puQXbWjzhYv041ZFMeoXndtbSSty9U7j/U1FtH3iGSX0cLwBETnFbHT
18R08EyPdn3gH6t58Hdryu06vrKjf+2FPgSNKB8aGojQKW9c4dx1QXGDZdg7565W4b6b60fdBtds
h66HHIXFKOn64SEo53vbUBduKLfWeGsQW5EU2b06z6h9dWzk2zw3nEHjNDwQeHqV8dAnQ+R5cYZ7
Wx0jhVJrAE7omI2EjkUK3yv3WlUOygOlL7P1FJyjMgwB41cWNzCqZCGaJxIY/ou9M1uOG8m27Beh
DIBjfI0IIEbOFEXpBUalKMyzY/KvvwvKstsilS1aVb92VT1k5RQIBOB+/Jy914bVwds4IbRsEQXM
m9rRLjZp6D5tYPPAAfMyJUSc5jXImR7PtoU0kgRjOlzwNILa1VUOWsAnKtFnJM7wvMFd2SwsKqhZ
QbWKcDCjH/1sHzMvP6STG52ryu9eStvJdzikD25Dg3h0KIABYG3zcaQfhr81aT3UiwqTYlDnDufy
iURqppaQcyTyPxuRHvuqkjf0uS599FdX6BeENluvqkM5lgHxGFs7I5VjKMkXMxkDD9/a1L7oi3PL
KQH/rAqtacaxBVrR/qbMo6+qG3emGRRvVH+rlyYagLPFkN4R/c5ANeDXJWpiR7OSF6EkORsa42mO
w/1NHnFqKGg84ph7wQNxwVH1rHqGwWp4RnF6Hhbig4WlkMFZ6HrTkJkga+vchW5J8V4FQ+w8TiTN
fvYmY9W7XrSq2KZ5c0OvisUWL9qnobO/eKqjNe381boa7QX5TXVDOPVa/Q152K53n0Y8AntYRkgV
OUhHHnrahZNHQXsd5s8zJ6Bp16f67UKO425Rtz5mOc5+yKN4yeqdRldG6uhMQf7iwWMVTF+Q6ryY
uGPxud0oz7wy5XxoWcwNg4OndCwavfEl9jUa7pN/iF0dgaOPYDh97jSX3yu/xFNr3GkF//rlSdcl
8+gZJfc1+Bb4va2NxFiGdueTCWCtrXWbN9XGY6uKwyKeyYf0zp1CRzPZVyDdf9hsa7mhYAW1JkPu
dGsvE+wP9tKco4x3Y3SfrbLcsD8+QR4+xXXJRHrx72R068Xu5znLjy0SsTKCyTl/84wUl0Y9n1u9
CYDTbLU42bciPaHBeMyGJtuY87jFjhgOFsdjCr92s1RT0GX6Zxw98GWbXZo1h67rrzGn45nnTarl
MV9wIihhh8IfvscOfgrbTq9wDZwgy9w6InFamtAMThbj0XZa3s1oWo5iZSIzPrnEArWsy37A+Vl1
B8qtBDDCDeOdHT3I/WCM+i1T7m0mhk1qBCr7XkfMqA3T2cWriC1Djiznl9Jx4AqtNpQHkMAhbPRt
m38VmcenVF8aVKVgQO49YpbF8lXIFFYV0jU13oFPDjLss1X+xa5G6jVzg3yBMQmDZUQXNIRIX9vq
3sGxje+DEx+g4Bzz0UCPQUFLAkrKIQxdztYzMS/3AqEP9I7SCAzmEZk23/oQp8ni3QqM2RLZr7Lq
J6euNln6RTWfk6xf6A2n5U2q0Q2jnz45FqR/+gsI9YqClhhH4OupHFxvO1rS5CdzTl6CjNoq+/iQ
mu0xM3Ui5vmiyzn1UFq39sNk6tFn/Li007MDVQmteYOKFIm3owUJ8I6YA4HVL7uyGsMm/j6a1g4V
D1JHuAEc89fNdRYEEnAhs6qDKsIQ7jg8npK9TlefGA+iDY2t0OvuJuruO9Bbzm5M4RUobMD4c2Po
BuIK/MvT2L6iIIVldTPq57KRAXEDO7/AuptZYdF88+YZDvXFHV+gmi0+rqEeSKwGIgSjS/UaYY3P
y5u+SU62rM89ITDPgCn2PfyBgohwqAgb5FwRi76JPcZ6KHyKLRkfHdnvjWIaXhnYs+5IBuGgPWqb
AzSCS3sT13EgYk4YOecZhLirKKt4Fq1BDVzdptm0qUivekJ52h5Rhm1h3e06LgE0go5w0MCn60rx
QPuOymlX5e1hAiNezto2abk+MrtewLDYmr9Js201A2Oa3O89rdpF0x9tGvq+ajhytIlkF8epbbqS
niPtOsgw/beUbu5siu8IJKe7ij68QBu0IguWODpZ7qvlLV/b7iQWavJc35TjmeCzq8WwD+ky2Hfw
hLe6OjNZeS1dKpha280dotmIUqjyOUIAyNgOvEH4lw+Q3LFstkGLT2Ktd0x0PaucdUjMcGqzx3Tm
h7LLYzJ/m4r5UGTiKku6vdv4aPTt/di9QjkJbPLtnOgvGmA3EstEjEMsK6xtNhTbuK7OsVuEDp3T
LEHPNt7DSynLe67V31Amb8vEfnLYdDir3pl+yfHM2NZmdUU8+wqJOVhxHqrxh0g5VJjLY9c7V2Os
XzwWy2vk+ns6Nrth6m6NrN5mZYYxQmRBkQhBNph2tzjJizFom5bO+s7ujNxcxYSSJjReBR8tk4q0
B0HPr3HtC5rYr/Myloc4cw8zsTTH3InlTijtxncHSh+ajEb2XLj3gELgM+hb0jx2rqa1G90uuhdm
cBsY6LdVTJcxPxlZd0tUmxuMyhUkX0DzO1VFt/Pi6grfEmqlId4azsJJvPuhYgzadMBxF+Dtzlaa
1HVE+VPheU+p61dof5tdxZBxGKkGLf3i/QgXDNmpC4NrmL4mHuu5WXUHRalYciyO9RfmiCwDomDk
Z8JL0gbKH1E9mrzpJeePpTOQARq6tyFm4VQgHdlwurmYHe+gTMET2UN/gLsIxcJGIr5kURs4Gi+w
xyF1a83GTpVdEWKWob3tL9/dHB133UTdiT67PONpEdsC5car5ntdkBrahRH7XyTo7Rmw2Pz8896f
RBI4XrJgSScAWEQkC2DXWrYouDFgtvNF89rA7YpqP9LrXF0bAxndttKP1uDv8t67Gqzuc7UshzKv
aJOBhIQLE7PLaVvT71/KeNy7rantFqP1A2Zc2yWjGV11gYyz/LYVmQM+hmp9RY8d8Dnsqs7ZL95F
4sfbuLDICKW4tyrdOabNXdNjoYAuxOhl49dHZxl+qPS4/nZDqLyGf0lmpRQwZpctCgmAMz8l8J3A
HgAH+JK2uCA26RDJH5FpReYBKRwab8vXuygEeumhZsMo7jHEbOCoEaGiUX3hHsHtORGhuyGr3roZ
6pKzVGHKku+PiH5XJkXtX+uDRCrKKjZfDaY3pMeSmvU5iow5PsT2HOl7p3YMHPht29yM5dxou1oV
xiWCOUSZwduawgw0Gi2YjcW9JVKJcwGIIG6oSfrD86Q4Wew7aWvIJ2uPeQAcDBAdJHh3a+U3IC0E
G0kqWZt45m1FB43L0dxc52vmw/f/36GUy0/lzepf/r9rdR7Gl+LbS8ft+kWss/4jf3cohfiXjfTL
hAcrdOzOa+/y3x1K/V8wDnR6hLqNYgcN1f92KD39X0gVYEqTHP6zR4nG8N9iHdf6FxodDLSMKldn
+f+LFZykJQJPMBAaeMrxq3OFb9uT0AcGlfe6ESxuPxEv4vGSuBqqx009l753MVgEvHDoV6F4neqF
vGhjabiff7lh/9DMf2dk/vsykB3hlbdo4mINfHsZFSVdjyCEy8ADiHx/ni3/WNMAiTb4TaKv4KoQ
qWfYEZ+H1oFkP3QIp4PMQah6GJo2ugHv71rHKObWba0k7k8ONr8GO2E7soa6wNxvP7hmOsu/KCDX
aDjLxp9umGDG+R1/ujB/oVVkGYPYyqlFgFBCIYSpln0agTOqGQufiY+h2Myj5L4HrBFoCEGPpU59
nrWWcY5HNEYdizc4kCTyPkoL/i0bY700rk1fceC4xLz10n+5NBrM3GzNEGRdG+XZXZx54y9xFsyJ
GMNeqjss/+JY9SbhOpphHFJld7vCGNqPAt/eer3/vkeYsUAbYZH9O//h1wvJKdhY5X/O66BaUyhH
1evSacWtDWk6jNAbIYlXuDGxXH7kjn/rgv33Z2MFQ+/hQHz33rm8uyhVBrAlfh9HKH0zj3MMyoYk
nDCHEoPfDrpdARhyGHYfPBmr9vX/aGN/fjK5JIZtkGvBeOE9X4GOCZnqXoNaOo6h4GkzgQsYnj1M
WxlxxHIqu6NeedOmmwbrfhoWSp9hLu/cPPI/NLuvb/DbiyGAFx0e7UviqfDdv30WHOV1tjJ1MzAb
TULNczUAbpkh2nhT67ULC0hWdXbqMhPvgHLm4qUxlCG2TtPGH0hGf3vNWbVoepq8Mxjw+T/vXvPJ
wvgS5b0feK21cG4a+zZ0gXtfxUOOChrOUfQlBaaxjaemuE7xIXwaseU+MhsNC6fSaViPS/Ols2bt
MmepvaNixFlBAO8HC9Lvz+3PdZGxkq0DtrbeLYvYMRkR6BPGsCUBHjszLtq2zkwfqIuvTARo19bA
+QZJb3z4Tx8eBkY68H7uk+Ugnnz32NatQqTR9mnoKWzLjBcXKKlAKhnsao3+JS1787MxFOpH7ifz
Ya695Dxbcxrmnis/mLGa62e9eXa4Ao8+szARUvO/9UH/dR3J4kyfl3gOUYHRs8/b2eFVBXeeXKQo
1H2FeHE5mazQN2rB/n70UYQPIFdn7ITSM9QdqAeRnrHsG+NnI4phtcc2bnLERQ0m2KEbQ6EvxgWj
KjK22ixnue+rGl2Z5RYFjdxlZkj2wR3+7Y2gE8Yew9vJ4Fhg+H37rbJCOHZq5FAIbAkBe5iGg1HR
+gJ2mwKmrEUocrEASDWzv2bM76DdZxIO/nwVb3XhrBFcBKAXCAIGOxN/8PYiWJLj1KnnITSdZlab
XrZYFUc9M6586X6qVrvxnz/wH35MNldcC9A3mHt67wMAxdDNjbH4AwaJZfqii7pmHlBYj6ZeVN6u
hZi2haQyX1pVNxcfpeFpsRUnfVO6d1VdfsegWzyNiiYSoJPsqalxZmKcPSfGQtc/KfvyYNMRGDd4
LmoL5iYFqUO5+dFI/i29Zr1zfA/cB1RVLCS/UReYilk0uqIxlD3hILvO0mXg1EOP3TVuz7Ux2geQ
b5iqIaQdGhXTpIQr9QBk626xuib0CfLZYOt17i22Pc7K9rSKLr2bKBfjrmEF/WA/MNff8u1rhFeC
NW9d+xwHz8jb33qAwagtsptCr+3SH9DGMrqr08B8rVjuVo/nweSFOQ62Wd672vSXDwL5sgo+dj1u
r5RW26JdPNCKj7XnyBuzFsNOMhwktDVSy2dVo1O0mMLeZLP85MZaDkMnutJElrn4JtlidW0cr2ca
mB/UQL8/xOtrZLBEsM+a/CBvv5gpMWJllTGG0aAvlz7XBry6Y31DJbccI2FlHzzDv38eKHzqOOwk
wgHD827/QNQq4Cnac2jOc/UspPadoiPtd203fdPjVP5n5o31UaMYJXoB6ZFN3JT17vO6ZiQuLR9Q
vCDJ/oT1PH/V1OyekRfDg51a+4MF9x2Z5ucHMqIk04xISQBN7+0bbp5VXqzHS9h0tb0dhBsz+a3L
B8xuLVi00b3WEvaddkC7ak0uauRhqGhcMxk3bgdXxo+0czEbydn5YF/6/a1b2VPYBAwEFdBe3pWU
+Gl8rU+jOfQLke+jxTee4ihBEVM4w/UsPT+g8Wu8SuYgG2FWH5mu/unjPcumkuPt591/t1zWbYnc
rq+XUOn5/EnXGuMrsRR7zSKcOZC9FLtZk99pYzenJCOZ689r589sibdvMM8AbgoiODhyUb28fdA9
T1YCHcoU9jU1y8YbfPuxsxqop0CDh12m+kd/xNgryaxMmSkQXAn8Xiy2l28zT9CgGZpI2zhZgfNv
qOJPf76+3+6OzQkSwzJcLQpd/vP28pxiSCf8gCJ0KAUOHU6KmzquaZqbbfs82QKUc9neJ7xVYVX0
+sOfP/334wZaGf7LngqJaE2rePvxaY8kUfh03DM6Ldq9BgH+06QLf7rOet4qPBr0ObYxE1MZ9MCn
MwaNdXcwDGQnpA/08j8u/bkg1+eMw04n+FbvLigGmqTTfLJYJ2DvbEYJZyrSaxyzOOpQasjLoFX/
dikhrvrnOLl/+BEYITkU/HCtVlHS27uAODhCOW1YYR73DOoyfzR+SNtW+6V03L01TuVfcPmNg/Qy
/lytmc0HJcXaSXi7z9h8V1BEyEWtVRH17jGYV2JvMsJ9l1jWYRFA9sy2OZSe6gh9qD11tZ6VRySK
bbLL+VsuiTbW063AW9PvKlAw68MblXXw5+fjHe6NVY3rwizocyZaf5Y1VfDXMjJ1FlMa5sDEHjwC
3UDMdvaWBm6FW0wfVRJ4nl2jx+bGVLuqdkqBPbbv7S2NYeeI9xs5OvHP3nLwGQD6YZUvnB4EmhJ3
16jEfkjTKWM6nQ4q2veTSYu+SrR5+uj+rr/gm1UAnRlDTE6yyK1Rur+7v11NXHpjSPohOQIqQAze
gsAka2k5JGOC0zuqYoIvE9Fj4Y18IofrunL1LcQROw8WvC9yP6Vxf2NU/JPbBgVaA412YRT35zv+
+6NosjvCpWLVsnF2vVus3dqRKy/CDTWaP7u8WOyjHPTPrVn4V2a6FAevNZZvdlPvF8dMwz9/+G+b
NAUOBRqWH5uul/M+wxu8eBLlaeqGdJK1e2Bu462T+DoDVA4P9FXbD9yeP8untz8Lij2PjHLigfBA
ue8eLxoMvWMkwgUQXsGU0YhXKzjz7rTM0i+R0Kw6iCybrBmapIQO+HqQz3l9JO2beaEmy+taufnO
jpP+LEq72ZdL2mpBVdANKWPlPSdI4zfT0lNf4XDZ/vlu/YTNvbt6tno6ytAY2fjfb6zEVWVgzFMI
VTzh14JMgkejAtJfx0b8VM6ceQvgEZCwUJlfoCZEkPGIUQBFBawBpMQYtk4eVx/UrMb6LL+9LII3
ff6zWnwBDK6/8i9Hv46WSd0oBAu4eQpGHux7GNtog39KHQvo/2wlen1klNwQ6Q07qQ5QDTgXqYR7
koDYxg2ZKICs+yHroGqZcYSoUFum89T6xDSIDsHzpcFh999cONlcLLQObQ/3PV6QJ8EEnq8xxPHA
hG9aH5p0kA+Of1u5TvSlki0qiIgYAdqHYvCMAAHz9HXoqxQAAh3SAVX9CNIs7enkbzQ3JuYzmmtq
bTRyiLPxfd0lrqXpH13476s3u5XpcMdZXODJvds/pka6yWIYKgT3Axs/FoZ8sXMG8IWI7yrSP4CL
edpXq8MsFZtJ/+jVRYaObK6uM8mL/cFz+Q+Xsx5N8VELi3jdn4eaXx4AKUZOHdT8oeNOMH+BeSAY
ndNT7dj9VdQ7zGX6xD159eSfauRV14Whyiv+4OiaS/wBZ/D3AswWrLiO7jOk4D15v6MvRZ2hY52p
cNJ6X6Atz7d62Uz3CGOitQ1hnkWcdyGud1RPTjd8mgGN7xisj4HCU7JFGaluaxJA4PSPxQdl+z+s
QJyAPMZymM19FqF3K9CqMnU7vVVhF42adVXTvt74pKI2txqjXjxgAhLFZ23R5N5Gc6WHnraI+WuK
7ydlDFlqNYhwtzau6J/RS45sLJQ7jAf6AgJAJeVJmZXAQuu26+jcjpI6LFRKmZlyavnoVv/DD+/D
h6CapDnCAvDuy5CrgNMPXUWIZoppZmJ2HEMdL5yzWGO0b/fqSpjUEdMYP2rck1vRZc5BMFPbI+y0
P1gffwtK5ypY0tcMPLALfJ13lb/Dr5cMnAzCBAnqEV5XdV1Jfo2dQdzNxpLCIAaBcIoKEXgQYRyi
o9Trt145V2HSjvpByqnFfs9asSbLgqKvEwBbeDDtYqvScmJyJwbt0bXHVV6YZF9bs8Wek8lvaT1n
X4rSdZ4+eLfEb4srR1ioAOxbvF7G++NEl+WLlneOH5q8YDeJkYsrBxNp6FdF/gJ2H51Z3jaBqacL
g43If03j6Rs/RLNT/ZLcS52p+X9xSRywbFa4tTP2vkeREcBs5sxbEAsM3aVz+uaS8rxuaCurnYku
dk+4wvDssytdsy4sSKFGe4PN0AkUX+VG6VDW/3xNv7VN6FgDFaXzqNt0yN6vQCMewJnwSPIgF9v5
vGRlCiPKrq+o6ccg0Wrtk9V/nBP/e5FHy5dnjbnY6hS119fjl3UPQx0+LPJgeHhiKHVpah5IsnD3
WV/OeyMpy7PPRTynXZadm153fkwif8GHCE/fqUBJ5AD3rrTCZ/ZtCmK4zN651qDTbdZIYYyryBb3
dTkaOHG04qjAn0HwM7NHNpoLPLLO/eAuGj+bBr9u5RY/6/oik6bmCU4o779RAROVLVEPgLsjeROz
gssqcdc8Zr65zDuQOGu6EhOJeMcijKBTDKZ/nEvZA51fOHJuCpTDaqNKMTVPFUa6eGdWzNODuR91
83rRhUaOij6Cq5qNYib0SPf2qlq6fjvizYyZijuPdp4szxE+DUYvVf5Uz0iZ4yEZt21jVxVp7YZs
gsEvqN4z0aLciHhN4A5RHw/UbtZ0m5PUR/85cfE9O4k1f7UroIkbGIAGXU3Cj06i7+MpGOvRwJ1Z
IsdEZ6apnWXMmo+MwK5XwbBVFMfI0qdr1yxW/wBWpTtuHelsWdblr92Qigya0zxwch3jeDyPVDnR
wUS/C0nIlH3PF9SG/EiFkN/RyOl+gBqbyMrjy+3KaUGDxHhg8rakGiLhrvv2msinDMVJQ2zWFn5b
P2+HyV81Wq7dgglFqc5ZQSzaGSlCi0bAwq4LUwv8mNImZLR1pPvVdoDkdJ1BscI6h9+3O/R2Ox77
QkF2E16G+i/CqhzoGDVuMEhq+smombEFuSoShwBzrwVB0JZ6tJ+kbIy9yPvinpvHcthBfVRQomN9
y9u4Gtxrx/1etqiLPzqdvDNVMU5Zx6X6at1iToll5l3bsGkd8g1Y0oPSSI1TpudVqLkd74vRpldC
wWTYLHPRhAab+MmqRX7k/Ggc/7y6/NZr4wMg16yTFkDtFLvv6i3d6hTaSAVNIWvkscij+FRlth4U
XnpN1Ht1FLHzgMMvpZsag22ZO/uwEM5EvA84xlguDn2gtH/982W9Pz39fVXUOJ7jMJvQ16PdL8tP
07L6tyqG3bOU02uRz9gWB7e7HYe4eCbtow7//Hm/1S6scJzU2GCRnut86ruzYpMDNXW60Q08f/Yv
4DfyE+lexReYheY2tVvejdiqrklLiI+9IrUPwtC4HrMM+IxObkAiGLNEPTlLV97bKPMebKJQiB11
nStc76wRpIcRCD/iebL03tA/Wt8se73ENwschaEB9oSqma2CPfPtPUPCazdQ1wnaMQblBLXldt6x
LVpiUzw4/gCTliQ5RYjD+71eCPXQ8vzFWO2V7oeTbUxXsGsRe+cTCsudMXKohSKS1l+QpE54uNFL
y6TKiYOsev0lznPq7rFCKb0htKOqd6neyKeuss5aBMxpH7kT0WRt32OUTvM6me+SclVBYft2CBQh
zP45cdTEwid7wLM07wB8xSDzoDVOseyDGpZEERAxUqtj7BWVvPXx5gKtLD37tJ6v/Z2pd4ZNUlZc
I8lUY/mtabK0CTF35iqIOEl8cwdiLA5zn2GTcQhWbKBndHiOnNRQ1ilTkQnGzuuWi8ppje3ymN+L
pl33nQWikI80YbpvSVc5/JIDXqqQrc8oT5WqKny3I2M9op2EfU2WCvJaT08RZUDfn14s8n/M0Jqz
rGRJc4xpPzjrgAmlSxUfGYuBM3YY21pBIVNAi7ilCuwO+C9RO83KbjZjkXrTwWjSojqR92MtV1lX
ks1RTarZT/oUXZkmS/uiN2q91+Z9VPsURAtkZSTcUWH9xQLk3dq2PzRES6blTsyAJpg3ZviI9FIc
6Iu1D5aQlXaIasVZQmR2bm9sGrU3k1auZn07hzIx+LqV7VD+mV+8VPNve9JiMlB6dY5zJ1eouyJM
/Y8VovwpQMgKI7mWWOw1LAVXczXJbpsKvmM9OVW/sqLtbEPepdYFMGgc8Ow41s2Qv4rX2k5oDG9g
96riwe2gk1Lnu8lp9la5nNHF1QMKUmhpaoYo8YjGcOhvXbeuxj3Kw6kDTplo3/OMs+sxJianDRbV
W06A2a79pMVQmUK/rSrsJqXZ4YPTZDFjLLHokiEs7M540pc6KBYCgjnP5wkCibr3wRCnjj+1t2g0
wVmLdKk++RndpcvscRN2LoJXiAKkoe5LDvpA5jv8JPsmy6bxArnD4C/m+dDR1YM6EGZa6mVhrZri
vmKbHXeCxMSdDayxuu0N0A9Q/wbyjPUZvjNWCB5dcxrc+KqC8oxdQM3pfQXZ2EJf6UXzxeyFah40
1TjTpuDdnI5gZxCSmqQFafu5snFSWN6Anx+0Rpld1OJGuF1GD7ShFM1c7JVJDOPecMZxN9HQL19z
zBlr/JaeWKeyGR2GKfz97QFyIRkqRqqhoDTT1kCJR6fTCjSvyYftRENW3fDoId4vJ2vBP5YUXRgD
3wZ763UIqXrDaw7AOVoWdU4tHPIm/+tkWiT3lUaERw2U94UfEm0nd2w+DrmGIjPyUv8BZKjh3rKg
jAtyauSDQBXXUczEFPSxmKDJFljR+10cDy4Bwwb75lVjYAzHlUYpixy0i7ChLTAztguJZxYYyr4p
4MMUBng4a/EfIBNYxqkqF/tB9un03e4G4pnaeix9kmthgIfmRDLjoYwspmzwTkS/gTvUfbEIeoLt
DdmwDca+MaqNZhT4H9hOEfNK3Temo25mwxBMU5c+5ZDpXydXF09W3lXtlqwqjPSQdmL7jNeJsKmh
nDw7iJeqomQexr7aWlA54XG6ZfYtqvVJInev+ydACcBmEW9gas9niO67MdYsb1/gAk8Co4hlfpvw
xBCRCh5R3rkJXzRE7ELFOJsgBoLMnfFg+HnxVwbFoQykjyIdqYOtrDsdwNJpsiIqvsJSxsS0bRU6
J1aWfNXKHBWPOaSsEysFsoZDYHQyaG2H+M0+dsH3kO7KC+Sg+NzFowTbbReevNPbQX5SPfFl0Ily
mV35bdY3gaRfALhd9NYP7q5dnUsOWGg3KZKetMUC6oPgS12mqe9fheh62s1q9IpAuFLqR9JQ0CIr
AInOfWz7WrQDfzSZ+3nm1d/PVMRjkBVzjJmnKWEuMrUTR3x481EjapWE0aGtAYz4Omp7R5bL1Yyh
ZOChxC0VFpqBwDeGR5HvWldSpHk6SdFkZbLPEMqAx7MbE3Sl9JAk8PXOm0FD2bW9y3OtxRUhdaxE
5AB7+s6qPB7gpI+tk+jMsjppVKdb2y9h0MhKEWO3mIBUN06jm4+5W/fpA+hRtvKhmPzuhDpbyUNF
bUrFJofHBubMmfFzfLfkvKNAsTLjNk9K53mUbj3vc13Hu7rU/fxA6GkCYKbEgHVDHuKEa0W5ZrbJ
e4slNkE1iw22BVbNPA+72E7mXULtBzQeSVSro8zI4FmfsDSWE3t0an5OhgFmkACdIM48ByQP1HYh
76fRjdQWjO7kbVDhFR2L/oxBw5hF490xO5hrklka/zXJvNXPara0KPGPNz3GLpgW5BEY/FuwNjTH
ebTnsxrHadh56+q16VTMLiipCDBGLXiKQYSkNN/8gd73MiGp2+VTSyxZlkNQDSV/ShyK0Rp9EsUy
8kjNqsVAMiXF09JAIT9P9L2XY+e5BSYXs5zK3cRk+pTKglrHKyzyWSNHof7QVqOZP1Ro2FEP69c5
4kI8NqWA/5JSYp0XF6o9daA7JDtVgBgncsAxzhj7FKPPuJ/nC+QtZrOqwD3WAJihQTbTYD7BOGYj
rJiEUBWkNLxEr5x7ZEdy3Dp2ofuPZZFM+nXJ2Cw5D/HgfEO75jeMvE2ZgJ/qKrBSbdyV+A9b+ZJI
C3uPPQg+jVO+wp8JuT0YRx/elVer3ia9dOrlVghVAD+G13aPYUbJAGTn/H2YXf3FNYq7mLeF62oH
A9+NpmgwDWTD7EE95MNGr3VxFy3KxLtFlxtJHxMo40rLdDybTpyTrF1p9MtdH6Apn+Hr5QHyUwnF
3qoxJ6QeuZRlS+4lkCvPO0moT9ohqwrujW6U8Scy7thI6MQNh8nqk/gKjz+SA5OuVrk1mhp4cyZR
tRzpyczHGiCNvFfk+2obV7XWqwsT2Qip+TT9TmmdW295350oLEUi70CFyjXwredJpaSgOqpUQjnc
91G26tdVXGObkYC3VQMTCZlqWe1mlLDjodIrdwxZNZw+6AAbkD/sAw/ZEiYvvQNuMo/8Wnzxd20r
4AFx/cD37Kkdti0LOT7uaaK9XjRWs4vsxrOOIIOxHgKm1xgIeiDEhs5T8oXGp35Vg2fXoAnVegGJ
F/f+bVySubzXGydhrGkIvDa9bZTQqpu04lidaH6Y1tqs9l6RShoQfZ/Y+6ixnDLQGItmR74g8T31
kJlHBGiRusKCPiU3GC7tDlmfoen7fDGNHzSdxHSam0LXtpaOAH8srJLUXzkzoCx7UEpWqksCbAh/
KnlHU/GSc+qAvayhIdjJuVDd9aTBCSDY1Yrbg9XnHW6q1nDrHS97jYsV3nIZD5jgSuj2iZMUL7FR
up8K3yPsznQGADqmRVAScSw9azpzNKK3HaJPv4CXib3bpqmyLmyinHXIa7JkPKQtrrhnnVEZsSJT
ldxIEu7aMys4fRgMbfP15JV+fhKT1aBuY0SI12hupyzMMbvYGz9Ww3TJLF7UC2bTnlq4sdLimJbw
FgOTScNt0kJLwGDQeXiBQPYx1wY6M10SHxzSuU0BZSOHRt+0r/vBocDoiQEGoMiamgpR3vPIo2hJ
kcSiubIKl0NY2lp1aNRLcTZMDpq70V4cN7DcBvKMEXGIYA+G8BJP+hjRfSFsVZIFYgckRdbfswg3
C0Vj2RyjymjJaM1ooR90PbfvW9Ga9SGxEIwFHFgiyBNVQron45VYrSRdsRIxJq5kJuVi2i5lpr7p
aa5xDkmT+ITeFFbv3GTcQq1ly8b655FTgsKJUHFRaRoGmtoLJmPBwJ3LuH2NrZHB11xoE5nSmiMO
kanKb4JsLieYJ/jsYSRrDH1EM7evc0f9dqzTYqj3dlK5HPTblfcx1XXaBBrx5iXkB/x1G/hTQx16
LnwAq297azvmEeShspJqOOVq1cXapdU9rm8DoVYljrZtNsXNE/PK9sHgiU53tmoyYt2yeRKszd6s
4wPiKLbRvTTrsbFYgACzXsi9rIkWDmSCMhDzSfxjIho4P7dDC4bPFUKcZOFiB9StpklPWuZPE9b0
YgUMeChAHFYuc0ekaYViTWrDbTxVHlS3Uv8fys5jR3Ik2aJfRIDayW2QDJm6KlVtiJJ0aqd0kl//
TvSqO2tQhbcYYNAz2RFB4W5udu+5DTCPoSTYJSd67sLaOz5qjhKEGBe196NrtGVkpIw45icAsvUl
H7PmSJ+7iahPrJYBpGMC88ZmdJcvVN67uuqXfUYIefA5HNH6xcGmmFcMsFjshI7+0P7yl3VokoGk
yv6QGyqrkilwt89zNqn5xEQpvSGcuPejwrbI5JHIYIe9ZXWcZ/ssr4LELyYx7/JwE8U+z3gewGc1
8uuEfRyXqdX3YbzY/I1T2vzoWgQSmUlguz9ygngBhNUzhJRMLZ/o28mnvmvN7zwVJYkqVEjNjrwq
tZ0o5Ud5lymIynga4aMPZNIe3VVUzm71DeoDAaZgjV2hh+UxpbYwY9uG4B1ltazbyLM6yz5gecAE
WVLAiRu5NXZwA0OFr9OuA87o3A7pGfSkdDSRb2tYzFiNxXDv1H6oIraDYqbywLEYL7TtiKT1pyXe
ZvxTYKG6tDPAANhp/UAVVN40bmBMNxKi+zGkjrNvnRUoItVzHeYPkLxGcrtnY152dm7rp87MaRg4
bjash5atRTwz5cHrBdyrxJiRkXKN9XPpnHtVrh5++wnimmmA9DjyxoTvDjrQBIhUyCZA0bKdQrv0
6KDDA4R5QhB89izJXNqFdpUpSsxanGW49gDsuzZzI2hhJJ1SXlvt2ZV9LqBubiHLE4O8I1j5LaAt
TBcIR97s3g0twTxRkaNMitrC2fTeHUitN1dpfiUjOjCiiUrnjPLI1GRDtXgqaTrkN9e2FJQDcJor
AUl25T+FMLySyvI1ahVls+p7Qg3jxTPTuT1syvHvqbF6I3GlpS+pwHCduO1kVXvZVNeuLypKX+B9
mUnDJaQavClyv5w81L4MJsyctJ5B9BVrV57UWobVxVOhSZs8bCYaznmaPpKGZQT7KwPt1GvRj3GR
pvMXudFf2HcM/Nd4YhLQ3cs2rNrPYTcZ4Z1TiRD/GHUcvXb01+ySgX7vw4bNihqLqoHcYhE3+CQ5
12TVDHZNiRREpEHBfOqLJrVPYnVxMxprw5bSWYPsjst2XTKNqmsbqg/Oy6egnLxe7iCbmC9gOUh1
GTWVD/wVpba9KkpidYmMSb+Su8AyuNQcpxg5ILyPjSAtPrHH+P6R0bM9HXmqzAn3Cl2zi+HljnnP
RRbfpNH4aeSnaUH+VacWeOPLFeNRb5v1vbZoykeVueI7T1Way6TxmqU5FlXuHUTZOsVpW/T1jDiM
1blwGwCpFnMTckE2a3nLNfiLaGkXoL0w11EOhJKHNQK/FEa6oXlAvj3ylzgXWCE3X+ZEoJAYDSJx
6FgaWg9gC476wJH7Ho0cWxPstPFunDZE7+hqMOnbrZEDH5g1Bv9ABt1J9JyG75vKLF+Wtiy+OnMJ
bdXuCokVHjrvHFXC9LvTPOSg+uSg5RujKXB9jj/z8WGwft4ItmWuwKF7OXPQmRjgtVOaNEuLO5dG
lTwTEELEXk4qghU1HY5bwrAtqJ6ZWRS3OHXSSyF6oW7Muufcnnazcs8e+8Y73k28/Epq91tIwy9L
6oJon1vXoSmyt1WerZEEWE/3eCtx9q90J5dLGC7u9qgIzpj2osGmEg005N90LYr+woMJIsQy/Fm8
O0Nfv1mrZCDZ8Iq6ePThZ0XpuE76ZGVte0tKVx289CPx3w+NL/tz1ZQK4zKVLKDgeaAV6JNUTpQI
GtEKy7rC+rIMbfVzFr7AGuUGxS/O9W1zUKrc0jtvWRnBNq12vs3NYvbI2q3gDowmbV++mh0cYGrx
ffIMtuDOJufqEQWg2x/oHBG6IIgvjtEgaPPW2sxghUEMijlyhOE8NvR6iEDRWfgTLdxkJxCkC/NY
ANnCQwyh6EEqD97AQsO44mCoJ+rdbQK8tDXzpa83m3aXIOM3mdYwJaTEWju9M/hFhCq1wJm5MQzV
d0y+B9AFuah/IrTZTkFFKDq9QWQsVRpgQTM3KzY4b627oh2at3UrS5tT05qnD5tU9ntB/JKMffSM
wK6ngWCdKYXxwAEfbwe1ljEMZ2kObh4rf/hFq1uLR/CKIEa8QBv9k8Pm5Cc98pBm328iWFgjU6eK
6UmE7tmcNpucPn8Klig0glreOg2Ixxg0cWbERs4JZ8e91idy7EMZizZQ6MvHjept4bD+aVjpZ5yD
sVvqs5KdeTs6bf5JO4oD2RCsIICcNlzJNzfsQ2/3QRmLPKDCXD18zje2mpc0xszOKZJTjXzIIEfa
O0UUT7+jjSFuYcvl3ZnxtA/m0DEbfafCXvR3plg9vNLTOnOksbpy/ErQDIb+NdD9oZUoxStlGl9q
HxwRgktNVt+aNyMdEaVu0aau4SlFllpQMRikVoRzAadkqKq+49UfZ/fas4AxQXNv8w4dcmtxbzYl
Lpxxa2GG1mJZ/Vd6mArXudPWtFryuuuO/OJC4aEP7CFJ8VnN564yPONTkTrmdh5ta8I/XpV+eAL9
Q+BbRvYbLYh8CIybfJh7ksS1BqqZsqJtl7mhRHWUN1Np41TtqCTqyT4Ya2uDjjPCurLvVSfNE3Xl
SDd1s/t7TdVkHXVtExKurJAaHJd5MHzpBpQzd8ApdHVeSPF5g+otvqEGtmUkm1FihK462FxOnz3O
JI0THdGbA0eGvizWCybPkUD5zPEIZWJPBx2gEG+tHeDsyKqbab3BFd++bqbP3qQzp7DjwWsDpsv+
xi9kWXPL2KVv9h5uXfAqmuUqkU/pQMU1B8KVjuWwJiXV8Le2rOU3s52yL+lcDOsxIGUUDY5f5z9o
8U0nV0+W2PdmChigDTs4RDIspk/YhXCcU/DhvtbcGVq+0g7QTmQ1uUxpZg6R23n9yS4s8dqV5vaj
zPuxPw3Kg+ialeQw7nmflX/IcjrksTWPDsSbstTi0obX7ieNYS1vrcWeW6ghqQwOzdybP2myuumb
6IrW/8Lsdk1vOD26oMIKayKNvimb4EmhSQKatYhl/unbazjH+OdDos61i3C14El0HrYObkBUQkad
Y4q5wd2TBVXdDuXM/I/xcPm1DSVyI2+VTQyqX5BHpgGzyM3pnd3VGnLgYvAxnZVyxLfJTqLeVCEG
hSJdh36HW19Wd1L4ut1vzKS/zAvOigecQvkVXTiX4kIpOcU+e07Su00OkIw+m/bwz6epf/TkXP9Q
9uDJ2HCJX/sB8GZC4KNhIOy2PiNZHbkU5/oVagfIOSIIwltJ4+qRVE5fMSND7xGFjEFe3a7L1xvQ
Q1N4BACbx2xR7AiAxtm7ah7Yl4HcMpWYTlEdwwK45DmfRsb7Tp7Z8HEriGFxWZDR92vxiBKONPJM
tScQyt8uBWEYcovoj7spYqVeH/OWYVmskb3/4DRdrPFq2Qb5NivnKWWQXxTnqBXNTw3hOPndhsmv
4CUO1THPAZLeNL2DZGnpaNiTG1O2YVRXtamgII3D56FpeGGvid0dwCkFeqkdC5sgzBz0LuCgRREo
CnoYwWPggOYwci7AzkpnjSsWtTQgsbpzziC6gMXlpt9ALmc4H3tr4ZD3VZvoTk1UkyIuWsbfYBd5
u950v8En8GqAQc/M39p71CKjt5NTP5aXaVak3dToufNDBTfoHtuYn+5gP9lkAo1ZPyX8A5J8cA1/
D7Aygd3aFvdYAhN/1eDxtx2c7ZIkImNJU45dNosavWUTfx6KjqdMMnPe0QtwTkal4atjHHVAmw9O
dpePdV/s53UY9cFlJAKpMbUaUFMBXjteMNjHtLgzNZzSeZnh45OR60SDX6Jz0VM+If11V9+P6R0a
BWMiJPFxyxx4ije/pzc3W0sHA9rLc04afd0+4na0IGwb2yy+LpY/fO5Y+t6AmkxEwq1tRxxbPjq3
xJm1A6lVy/aywhizzuiBZclIYXagPPaOaSSOEnI4BZOSdQxSLbCOHuDi77QZuFbErV5fp7G8ZsLa
0NUOdV0Fh0EymYvMqq/Cw4iOmeNUm18xhEO6vAy1aL+D79HMUxlaishJRXrU6IuBbnPII9ggEH0R
OzpwL3OnNiaxBv0y8g0NIpaUGCTQDUlI4IVqFZ/dMHv+T05C3RKNwdp6nDgqHZwxYCEhSduCeZuY
+5aedJEhhVmsqUiYKgXXtqht3VfgLcnmyJE1M1IkJLK/HoBuTbTb1zhIC4xSFap1L6sUWvjC/+Wx
rgmViERblfJEYKm8MQUxFYDtwv7nUrqkxM8zDM8zlVtF2wI7/r5kJZ72TQ2k/VjP9G/orDFGjeWm
dXMvhYlOqeV3+gcCO8A7BeTaHpgh5P0N40P6hM2a2r+K7IoP3Ylq8T5VvZPmoAZH5AsAPwn+zAmA
G3eGQ/866oHmm7HPmRXqHURgQnf9yuFMBbUg6aaFK14vXnoeFmVmydD55pe8ma9YplUv8/H/LeXA
texe3R9Qb/F6fvAnZKXJmc2awoQw7fYw0FOJx9mbzqaRz/gH2+xHZhITmmyWGAAA+dZ+aSF+U4c5
59UPUoDqm32ets0/lm1fRc08ymfFO0sBn2Xvlll5iTu0YQ3trxqe//ztPwrO2Www2fHFPdtBkuJ/
EHFU9Vr5M9OSfYv9E5iKnZ+kECFjnZms6aFiiNKQMteGDO/+IiERH/WYeHGvSkvPtZgO898/fDZD
qi1wy3bbz5493E8eErV0dC0boGBImIHPjkXGYMH0uzhAuNNp3Pv+6h9qoR1nj7kBhENu1z50L9WY
Hkr3gNY+p2wkcnoo4fo7FNn5hY0uexx0rT8XwtbbnZUXQbGjXtUlRbxCwLxY6ZQyz/DhmdWCFl3i
Vmru93IGrLezGf4wYGFI4yV9utTqjkQE+Zp77tWj3QG+WYwZefjajfo5x5ztRM02/nCQM0U0dJtX
RLDTA4OOPjGDYsmQtczgyLJhFH6zQ1oK9koSC5dwk/z8kRJl677KIvWD2ByZwoEgtYuvG2i2dt1R
bBvNG01nnOGD6xlA4722/FEDE33MrNUxHyagPEzCkdPNTzKDhn+wXGRXrNBp+8VbwNlEQ6uNLyhX
UJebmSQMJlAu2akmLzYNbadMSeacu+698GFa/E1x/5tu6HrbwT/bV0DE1db4X92QS6+X7jsI1bwC
B8gaG+xK7Egnm8ufOGNlxVps87c+LN9nv4Nym9Zi32TbLYRYxs21O9/rnO/85xfhN0fI9Wn0XGbg
OIz+sYf/92tJeiY2rcNljwhF3bGZmS+hLMYDnLHtE5Hyw6HjaYDFFfZETkyp8+L5Gqwdol1yPeRc
7mxdO3+Ry30U4/KleDW4RiQ7mSZokf9+qdFWsI8x6e+NSmXnPmyn60mhK05QXbed5tB58lDc/M2F
cH3z/iPtunK4BRFjNm7YAJT7fz/WFyOFE1yr/aBoauf9QOVZuv0dWnrkJPidmaBxev5E2np+7tz5
lX9Nc18FRAFkvjD3gLPCB6+EL7n1JbXSn2/V//p24D2uKZgY682PD5CFGLpkCmrtWWHvNTHcZN2X
dXer7Gqa/yKE/81lSbVHfJePp4t4dNgFH4TwkiGzdKaMRdsY3W/T0LkZ7tt1SMbZzH/YK7Val4N8
yl213jZky8dBpQTT6XRL/r8/G9o6mwztfteEkf/BGzQWo9KuKZd9muvxqeToTrspD0OSdaFC/vmz
ft8WAhshpGUi08R8/HFppjk5oa6Q294RioO5QB4KINBhJth6HLEGpr1vU8CJf6IY+Mtn/6bFRKEf
Xq84wkic++LD+jAsQcrUiWeerAj5pGsGAIE9184uGKohsTxBqO+ff61tf3ze8dLT0baxXOF6MD++
ZtYk4Z0qK02mqai4gwCOoCLOZpuMTk1N7+TTfIJiZs6I/8oOYDhZYwcaWBzxORKZpyZwqUgac2r/
kXSP3oNplKSjWsZGm7KkHOCpYRLgJCm1YkyWNke+HDL8cEZGVhl/c5N8vIaEVlnMJALviqDhofmg
Zx3LhaeokxzgkTp/47yzNbsG1+Jnlv/m0mWefu+CDpVlvbKm1QJEuleGdDNgSCpKQtPbTQ64tYEg
5dtpMpwvi8iKmz9f9v/1Ja+FB35F/oPW+7+rDFv9UteMuQ9T2wprT4zctD6brSGg6I2LNZwxv03j
1z9/6G8vNJeGR9QmFBISToCv/b+finzJ7EkNbw+qnboTnR9FZeZ6T9RoabIxML91/HQ+9ivDk51u
rgdGLZzsyDD6b3a/f8zJ/15nfdMBZMX6crWNYv/5UAFlhp23JuOnQ2qRmLZrUQde2mGwb70y28SN
8u06v2yc+co73ojUOuDAK8Sp5+yEl1gwxdiFuOKdGCdjON8geGWIgYasty6zsmjdrKSyo6vrB5Zx
oxy8O+YrALB9Jxi6k7ZZznZtJk15tAcC4cMcAQdU2IG2sVrsvL+tETmIc+myzp0LqJHpjbfRYIsH
TX9nt7kaPkJOZ85mzuCAU+YASqaJ1JyxbhDfD28eKJn1PQNBXdy3fUNDdxnW7aLmPPQvjtu7zp09
ImTKvcL0bzIetSoidAE/HvlpHIyR4/rPAo93Guuw9vQD0ja5RLQvcUb0GGEPf3k8Pi4FPtuteTVs
YOmnJP64yq7V2NBvXMwDxgMzhTEQqnxH3xObWWYKiFZOh/cv6jwzmDE+ScdAEFgFOgrTfKouhLhp
ND+d2c9/KQU+7nqswzYJuH54RUEgn/9gEMPmaQJfy9bDVo0yHsdMYUwteVuzq1P1LwsIG+mHJRH4
Bl4UACMcbag/xId9r10Lox5IfTqgXBPdVQBmtfdp25W/asdQa+JgikDKVaAOe5zIoXoJpyAPzhMN
wux+nTGkHMop88wvWTBx3l48xEaP9N8kOUtX3GoWZrN7KdEkWe8tCOzlcyfzrko6yuQlUWoguM0L
mHHEnjYp94cVFtJt2tJvx8jyzwVvgYDdbWaazdHE1S8SseiM/JxSG3bGnxF5+zLl2bIeh8Gttmdh
If/e6c6FQuoCNLGOYUn2gWtgaYuv49E3Mp2Cn2NLXtIhswQgu4yuHIVdM65GAqet/mLXmXUwLT/1
z5W1osLFpJWasJbxLWG0h2hC7e8M90i4e4/xObXVgYlYLeNBrhOMZk4FQzI5xpw+DwztDz599yoC
xN9+XxxzbvZokPoAXbLqPoe9jSGl64zpl2prsVNbqKvv7Bp0fOrQmeo3xjR2R0pxbn1el7wgw6xs
nP6VJOnslHF8qqGDevOT0yqfbS1N2ytsOl1+OKysLPEtFnnAzNP0OXCaUJ8000MnZko9vF03q3DX
oTCV0NW1BafVlUG184PK+WVVNmG3bT6uP0khcT85VdmLH2UZIEc3ZOdD9Z3StCxwdussI4bAKhhC
8LDcAKKtyqgZ9OLvRIC3NEFuU3UIsNJp74qaEMa6X+grMvzhFIP0Z4JfGuQm9LSyLgGAOm3X8i08
02Eb5YrjXwmK7OBzYN0ik+zP92ChD7wT9WzTz/JV+oUNcmuvZZs0ikO7CC+xC6Q3x2wpVvsF8yyO
Y3sb57Nr9flJzKR6Juj6AnzUjOtYz6ZCBccK2lEdk204/FyKmbljbWWcIztoDsYOARxzB4Rro750
bEByv8D8JeqB8297pC8hmoucVHbRsBO7Mz12gSErFxIOvyPzb2PRFAqrsYYBZ1l5XUdlb7VML4Dm
bhFrNrdBNp6LlHheGztmfJk92Dnid/o6XlXGhqOLITGA5qrI8Yf6k4nU2SMScckvwVy62Ac63/u5
FTaNfpwpAWEYbbre1/x5Ebcsq8E9PXKEMLB1H4gu6L9y+vdJ/+sMgvqKevjmlptn7ymjOOsQ9ErQ
BBlacGTdWgkGxHIGeXSNi7WbmvJJy9TOkqKHsO5bpVUmzTgjtzPq5nPoF+upQUbwA01Jd/LLIGcs
bJelu1cOvJRT43AHAZhUaC7xyQQqJluPyEJA5WuwY1Lo3OS2F7JLzw1C4NEbFEod/LEU37AVzrPR
kaaVp1N/m41qeTItEoB2c62sGySdpAquo+iaGxqX8CLFJkT6pO1NhpdiHgovRtnCQxr0m/3eWCYd
tSHHQLijocblbpAt4imzMnOJe8pY2N3lsjC8glTXM/NOywejquR6XBdaWwjZChvSdUanAwsPPgXi
/9KRq+Ft14iZMGMVCq9yHpESfdeofNUJ1MvcoRNtNI+o9rs3lyaZ2LWb5z3l80JsjxNk7WW7uud3
JiWCE4sS7ciuW0r9qpEDtOcgmEF0YwV4q6lJm2hdjWaLG1Vky2kugoq4Fc8kYLXd3CzaGMrUEbat
AqZTKBPeCloCRNnBlrGa/L0qMbwcw7oD2f6PhSYNM6Iv7GpTL1mBLhBoG9DoqGGaSEohCjNgvjxi
z4Ri5xkDobR4bXswQ/DOvKVKNpQ/ezJ+aojGddnhsLNDM903ssg31JZ2sT6Obt2HCaR796FRGSOO
xpUEoaW+R4KrCST/Ym5opaPrLGfc1UBpiAKkPfddEe1pJnO9CXUCyLy9aZ/wGyKQeFJzaF7+K1Ds
ErkJkqUipoWPK9EeDV7yWTPAb1e1ZlFbOvZ+TWmFktwQeonBP2gjoQSCXGl63XefxCQUqm0O6APR
vHjU5cLy08gx/VLXzOqjCUQRy08QInQctYfHZC225w2yF4kFbm9/om5risifoQGcIIVd9exEEeXR
5vUtYZZMEWlf2Ya9W0yXKBdpm6K6MGtaXoqFaSnr+LLIJy8byh+93qzHymw7efQbCJwsWNfkmmxJ
Le/VYq6idkEPJegMf8HAV+lnbEdM116tssGlP6PnaxNGnX5srox6sspa1GuvpD3HfdCgSmeZYtrs
wiSE77GG7vbQNWa2N0KES9G2katyXEdKpR1CbsvcG8qpOZwyBbAP1YzNTztLQAqkO0p/T6YsiYVy
sNufON5A8E/ApolN7dBEILep/ABJokiwMJ3hci8j7soJZ9hmk5THWtd23wOGsCYtXxvAur8unjjO
PsDsz2oInAW99TRbD4u9Bf5z6vPoRXh/2dRAOdHbCue02wkPAUZcFGn2ZBeYeXCAz8uhp3oYWMix
au1CRG1ckZHWJ5mFW/ZQMfe7CwcEQDGXdvrirKVBrkRJZK3Y56wS/I22Qhh4mVElvVjwhpqLbQ7s
pl2fnubcqPKLJDbv2dJrWJ9o2+P/ol0/fi/RaTV4L7rUfAzM2k3EBNgnRowkeyRgVtHsLNW9jl5O
ZJFsELPtLSFxe6wBICz0reXV4RHWDM/I9HwqWZW/o/0uci6i4/oHPeDhQL7b5Ps1X6YXIU2yA62N
yCDSrJZEkhX7teSguO27vG5/iixA5NfzZtZkCaG/wrJAcjexXOTSsjiV9MK0zoWJ2oO9Cx8GodvR
jLFz2mndLRfBkYdpsLXN+mgYPVgekNyC0zBArzu7AtfzDK43ZXZrLJ3Yj1PrfxqJgs72vluwjlW+
M/D3Zlg9i23VA9tPuN3MbQmfExhQcyJM0U158Sbu2thkqFpbz79RKSzJyAwwPOzTjcAyBhoBVr9g
sZE+G8VYgOZV47o9YuZTQAcHQr3IbFhcshzLemXO7oekWViAFH8sfdYFZHEr2z0USyl6nvOBpv5m
CrSdY8BzEGbqk1UXdoYcbRqeZ7VWGxWj50a1fe0QkU0piYpeFePwuhgXdGe0zprdFnZLt+dJ4Q3K
HI58dbmt8w3jnO4rgCucB8SVz969wVCZYPJ8te42BHUsPZullrghnEzeNGMz9TtSt9Iv3px5PzuW
E28368JrL8062w+Y4RjwYH4eS/9iNCSpxYUiB+0c5KA+47Jmsb6Bi6HUFXFaqIT9IHcTW1tuesdL
vwXo5uaF4GMWrVuDGfytpdbGu0yKYv7RbTMDw48E5nkOGm5SfD1KIyORwVxHjomybG8XvUfSprmR
712ahIw4RRu8GdkiTRYnJBC7BjBMcJRZSRp3teabQbkBDChZDdS9zU4wrgnvZMo5IrZsawsiko66
7b70/IWMUyedgoSqetyOFOjpMMWynfD9g36w4sJG3ZCglwTwPi8VhWJGIlDxppCQePtqbjuLbcsw
CEiw3fEWpLRRn2saml83cyKk3Jm6/Hvqc68j3DXTeNNayGQvHRnl/j3II3/+NXjpPCclMv751BSb
+2gUuesdqKgGVn0Ubsu0W9F+XDOK3PDdkm5zJAKUnAH+LS4epwHozUM+yIARxGw3ZiJoWtRJQWjh
FLleMWY3uZuFxVPla8LDfFav+aSDKpOfBWbMqx1SOVmSl4VJgMqGnuS2hhZb7XGHZPrNmjPFcZzk
NCInUoZSN6IijPjAEK/Nnirw2NgDutmxJoY+/rDufb9OCySGSxUwmpUWtkukmBZVf4dKBSG/oR/g
sxJqiBm3fczGARm7gHenI0czuyIAiH7pqyvd9hH1I173TSINoLzM6zdzzXLCo/58Xv+9h0Slj47F
CoTvhFA0/tvNIWLCQx6QTQekau0dEIgvCgOf3jEzNmOVL3+D814bZ//u2EAOYU4ARyQA2AFx60Nn
POTwXREKMx0K0ghfBifPI3aC4knLcdozrUinKGz0G5yZ6ZZ692++8f/18TQAgIvROqJT+eHnToFP
h7lnKmHmGvnS1BogLgbX7Z+1K4eX0BqyX9VI4qJs8+HGcIxff77cHz//OrGhP4KYmwtBf/baPfmX
T5726dr3mKUOtGvaYIeDiy4M9dgJ+dOYQPHoki1o56saD009tWUX//kLfGxLXLsgzGcodiy60rb7
4QIoqgkTyPsKLgw1OZLr7GzkynwN+emEoUzzu8de/JfO+2/ohOun0goCF+YzrqTM/+/PzrDm2X0q
Qc2TJsrEJj/PuhkjG61qHpsFJoesCIJLYQHXqJB9P4GWqP/S//nt0kPB8/6BJ4Awtp3w+r//69IH
gcYszJ05SMrQ9uz5QN0upp5mHQFA7LZLBzmqeZKd2/+ow8y8B6kyDvs/X/5/Gsf/fv4pqoCagC5g
DuvTJPtwJeCyNK1lIRMvVm8l8nJMKb/NXpEn3nudnp+Qrdhkt9NO8a4eufGXTSWe7wnUy8bbsRis
6rZytW08lASLDr/0qCpMwLkvskvminI7UgKsM2lVIwSYWW1VkqZKLCzeEj2SK30WXKNfp6TskMVE
xmhV5mVbAgS1SydbvVeu6adHwsfN+hn7hdu+oRMP7LugmDBeeDKdyAHpEbPtSFLst2MlJu1GpU8X
ZD+1oVthIcdxuFsMwk40hmGvfWXwvlrJNNn1D6yj5rjTPfLBSAEO+0z7neBzF2pKdSnrJfX+0iX/
bTApLAbLAGQ8BzaOJ5wPl9xERLuKUuMsA+scLyhj9mkbbLHX2flLgRDkxqva5UwcSrtrqa7vocl7
h1JdZ+fTSgSuqdrjnx8D67fngEEYA7gA8qWgywb57b9P40hyU2bAoduHQwDnSeM0M85jU1jGy7jW
cAGCdMYZiY6yizKHwL1kElRGdz39Mt6RBlboy0JCRX9C1raaB9Q7VrdzZ5oeP/BWDy8BtvnsuBKO
LhPdGN27IOYBteeyeG9q8gKf2lV0r8bQV8V5KVAAV4Byu31Wm1t6dG2sBbupsyHBLnaDOANOBoqX
Ol2pDTPafkmVpwrd4FTO4oJdQzdnuh+e+6idYlH7yoUu+ykY/aw7UXaOJuObVrp7jO7a2I1GEdyU
8A/dmEmq92p3W18h9O2Wnmb5lJK4ZgniMdbRnTjpAvDo9y2RNri9sMJxRCZDlzpzHD00F5Y9Fg8r
hao4c/xh4A14eiuSlRDE6d63+4YOYtP1T26hTDZU5DnryQcE5L9MFtyszCgcxFPoM/znjBv1oufW
+ToY3qQuw0L7JSEO3ZVIYO1U7puN8QoK6QFdriSUdtuTWpzld3rsNQfkYQs+u7O7elGpsu1p4MVq
ohaIiB8X1AaSMD2Drprwap1znpsI0qJzFXLGHxiGMScM5ztvLsI2BtNAxxw+ZJ9wF7Y0xmO4lvvB
C6avqspccjpArpwXK0MUO8li2E8LWZ4RVRw/QU7SR8Gk4XUiEHCJnExry0gGsPL5/VyAuDm3Zs1j
7iEomsklVK3+Du8U9f6OBwA2M7TVETQPgzDDucn68Hp+tQaDz8r86oB+NVgfVDmYapcbYnjjSEYh
jPQFJdxQ2nK5z4aw85+sqa3OiJkslOOBX0lsO/l0QPTUWvvUKokQbIzF8i44AfnROZC4/A6gQfqG
1R0GelgGbg+SARpV3VvpT1eO+KGqVSMY01Abz0O1iOG8Gj1SJsNv9EtdDpPY0Qk2p7/sYh9LJQCH
1L3eNfzmGp7ifNASQDxXpsy3DLoWcLxsCfvHrSflhXJmOzU8aP/POe7186gTrlAv7oclPmxYFKPT
NNt8nlMbzif4xd9XfC6E1mbym/R6/e3Pa9JvQ1w+D1R2EEI6QrcAg/W/S5IwQlUBicENJzyMM6Jf
7mUW7nt8kO9FDVkGqNVcXaZwJrMq1661G0N7OTBrD95tP/taCrPhgOy7sd4EiFnY0UUQNanO0zhE
KRdRD7U3pZqbG4ktGr9p7r7++Td8HLtffwK/wLYDRi9WYH5YVTmfpXIqoe5lC9gX3AbWXuCLin3x
f5yd15LcxpauX+XE3GMOvImY2RcFoLq62U1P0dwgKIqC9x5PP1+2dPY0UIjCoS5mYiskclUm0qxc
6zcLNddQRRBNpgz42ENLuLsdWhV9z5c3O3gcjBlwZqfz76DFtunGlmUPLrIPzHMRQ7kBvpgikNuO
BQyyQDZ653WhDvCJgBsDdW3NEKyHNCbLl6mrjd5TO1TAXZJGlJ1a3tgQ9bQeV1mbu+AB+a3lh5mZ
rDVzoTAB05NHjAu/x4nOttEDZg5rRXqqYstBNof603C6PbqrtU8TgLkFNcIRpGjbtEUqhiAsyqGC
nTwnnkm9588wQc8Vny+s8iRFSg7yVE2049bTidIgIvag0MgYyZnXqzFEaxD5obC+G2eZqncQYjdj
9zkqdTAvuQj0ZoxfWZQj8js1bExcN0msNA8GkNb7chens6uXMgQT1Dkc+jpmk/9WtJnegUCIIQ3w
HoOHbEUaJKOFZvVvUt5Pn0K1jsN7oEQU62MsXjNexfIFNl/Om1VPcCsFw/Gj4nXoj6J7zOnb/vY8
1f93pcjd/uu/+OcfZYUzVBh1m3/815vqZ/Gha37+7J6+V/8l/ui//9P1H/zXU/yjKSGFdtv/avWH
+Pv/ju99776v/oG2AW2md/3PZn7/s+2z7jkA2uHiv/z//Zd/e4h9nKuf//0fP8q+6MTfFsZlsbYX
47V3w5Fs/PnHz+s/8Jcfmar/J2kcoAMkNWmskp+88CNjyyl0nHlZYtikszGLsumi//4P0/lP2SAj
QOSdRws9X1K/FklI/pVh4EcGho43Ac1qW6BO/9/A3/61DP/6Jvsi6ttzR/wA4F48bnjWyvKzLPGL
t0WfaRHtP0d3pUqQAqveepelVuvp0cIe5uL6U4XrgGcmPhAHO1Nkry/3iQjNiccDC5wZWKvNg5p+
au20aWW4VoMeF63h6imGS+fZiNo8vPgcf4/6/yBE9LaE19MyR7uhqPPaNpPJhK63JPlspKhLAYl4
1GsvTyeUGOqqRokRfPLtUNvDVIzKITk2VfFO5bW2DqWENEQ1ehMg0VE0GnsDJjHmSwca3HufjZqH
LvQyeWY4m8cw2nBhElRYVlSL6Vw6bQ4AecrVA+4UNV0Nm4tuahsMsfqE2vntEYq/e/vdgDwDjhO6
4yzb9QhJrc0sSWBk1xIQV1g4TYHVGkJ5ILWQu6I87AYjpNnbUfc+IfqgcP4o7ytXGoZONlZjQzHK
RS1ldinoTW7dxwVClWl7fzuU+ESbAarkLqaF5wnb8/mAf7En7E6h8AqbzK0FyA9UDSAEE67TO7NJ
J09X0dGiHx74kK2mp6BqNf92/J0lxMIR5wEYaQHkWk9wEUfoI2V8XPQ9k1dq6XSmy8fsjIM426uR
pUocwyLbAPIHH2cdhzxzcsIkAQeAhMx91QGOkGyzfayKqIG2HdmX2+Pa+YQq4EWZTajjEre1JbAl
JEP7xOLJLSvaxQyBZMyzOX+ih3AkebkbyqYmwk2MrqO9yXgzHcuvys4Nqsb1j6yprLvQzrp3GMoc
CfnuLRaNQMi9wuLgg60nEdqa08JQYRJ5yPnow2MwCphceYKz3n7MJ2BB7mhU0W8y2OpH9JFz7/as
7mxHKjMKRUnTEKDNzVe0pEJJJDUyUAlRpY9O0MeuhbD5PTzc6RMMZhv0h5MdfMqd84cVCtCQsgTJ
vrM5A8pppsigMr8liiynGu8TN7dxQg+nUXpIoVnd9Y1jnKs+bv68Pdy9L4unJEeAYnGnqpvzNadp
02Mlq4M1UBee0L0BLAoTYrvGnv52qN1BkhCTyQEWpG29/rRKC9+cG1B3O5MXngLW9n4yJ+X3qh3M
p5wCy1tQ8w7kt0pHRet27J1hcvpoJtqvYH5tbbOs4KIloVzRUKI1nl1aNcabCoanUECJDr7lFS6S
cwDxcQuTH4N6mLk971oQiqkiEytsYDs4NfKQQAbwGjZMDCTm7DELYpVeYm1+0PKS1kNi/SGBaDg4
dq9qrc+/g3kGEMrpQH9yPd/U+gfYAPyOSANSwKv102AVjo82DAXliqp+EhnAKpzkW4K9zlnq5Z+3
J33nQCRFQ/xRtWHuX2GfITgibYDfk9vSnMLgyEhfAZGK6E2ibQ57Kvr1Ow0ODqLbGMiLXbQZcFVg
bKwb1CDRgKnPMqwMD12L2A9l6Yh7sXNMgQtmv1rGc8In1tuLO20ZpEY2glx3kXQA5WANtnrSlXn8
YI59cx/khnmpraH6aVVj9qYZ0K27PbU76xnfMlQZNaQuALNv1jNtSbktJPQ7QqPP3V6XTLR9I6i+
GMbe3Q61M1QcmciLHQGyJY1eD7WquqGQ0Tt1AUnLb2Zdi5HNHKpTMkbtmfqTCt4FchiikACKQO/5
t8Pv3N4vw5ubUwNpbyksZ3ArLVhQj12cnut2Lg/OpvVSfc7UAbwoAupg8U/GZunI5jxWOOAgmJCB
f9HgQn22rFDzSuA0fkBN+wgWyqT9b070dzxNtEF40TKrm3gVorgo/jqVD8yk9ZymHT2oV3zOMf7u
RAiZ357E9Td8DmejL8S7nWoI+PDNpSZjXyIjbtf5MpLvwK/S8Iwj8fe00oMzEujKK2RNSniAfYiO
Z6QfnIjrK/Xv6NxuNDpMHlpbbX6pV+Q2Fg9ukKIdp9GsnVLVbB96Gf/COBsVvzFa7e3tIe8FFY9E
Vi6Y+Cu6idKH0qwqSYO+FWYPWTFmvtzqie8g4PGnhdj4O2vpx4PPur7inkcKoh/aAzepTPlskycF
SZbYyCQ0vlQby4nCgXGJqxnJknqxqJoh6wiATe3P4VJpB5O8s4IddqeswLwCd62Kn/biROoDHvc5
Pp8+Xu6R2yHr99hVcFrkwVJ8yury/e353RsqdS6RD4q+sSn27Yt4FkXhRFUR7gXXh/QXZIwHC6k8
4O6m+ZiVWQ1WRUNDo0o79eCc3x0qdEvea+SjVKPWoQGf5lYQ8Wlna0xeIRQFebvrJgFRtoDcTUdT
+9yD2exWVpJggeDdwqG/OQLlQTXpoeiNX1Uagkg59EVQQAvMQ/pin0rLrG0XlSQUoBfdiX5Ghe28
TXA5uddwKYOIPVpHCeMmyfhrpVELpsogSEXUPNZzkEq0r8DRNOD+xk/sL/vsoIjlhYmBYg4aU6ep
Uc3HJNRgyssNMgbjqJ2hbR+ZRa8vor9+B8VpDNJEvZjsdf07rBj8BYSO1sduICXyvDykY4i7iVnG
B5trfRP8FQo2HZUdU5dJKjafXXIKORqHpPPz0HKedBSG7oag6r7cXtd7iwufN00TZSLxDFkPSOGm
i2az7HynUXKkJpzsjM6S8knuzd6b5CL5tdT072Hht2dyTlHh3NpbdEFUW7Fcd/7UZMUZTfcJgS4N
CLmGDOGvj80kOaI0zluVxbweW62FxZz0fCyA4rVfyVZxWUDkI7Pco4c1d/X5dry9xWFScKNNQpnI
2fo6tsIDoARD7dfNMJ57y+gulVBso4F2ZHW6dxyR9ZlASkzWh7o5efVJpnoSRZhplgIxZyzFx5LW
3JtMD1WhK4dSCJrKqKlMwRH9euM19tcXxDcRIiUGudSPNntxqYDUzCZqW3Zu2vetsyB4EaOtOltD
dwYY1X+M5zb4MccI40XZ4uDpE1J5lroSdbwI7P0bNGRaN5+ACL4yM5X2sy5Fwb2uIMBuZtZsH+yk
nXSARxh0VpPVwI7anN2B2ga16kCfGBEGe8Lo7xHGhIJSJ6KbUzj1b+RY0r7H7QyJopicy+1VsXOc
0qOi4GXBgSB/3S6LzEhmCpkBZ1eUIuUU0SvxhxrLci+WUNwHnQcm/0TB3fleNZLptX3ftSdbT+w7
JyuaT4mxaL/d/k3XM8LlybtbZPSkC8/H7YvbTK+qeuistPIDG0EqK+rtU5RY3cOCEvW3Wp61T6ma
2e/ypp3fzVVsfr0d/nr1irvbZEqo3ZI8bJLcQa+0ERAHBQ/DQlK6TuGiQl66U9teeqjL0r4sGfKp
ytwUB1t080oUi5c2Dqc3ECTB29z6zeFHG1h6LxHascxLhT3WHReWrN3VVVj9aUmLed+aY/hqcoIq
8rXBVN8oWMt/uj0B1ycFRFWZc50OioFV2ubUjaxAWcoCBX8oUZanZyo9xUlJ3lhzOd//k1AcoY5g
xmrb1ccuLssuIBSaOt3vjdSgENU2kPDYjebBRtv7rlhnk3bTEFAsa7PRxjQ1tESDGAlJrl3QEhrx
adc6OAiwRZcfC+D6U10jbUSG5jRHB9Peoua65ASmEQp9VV0f9xNUE7QVIwSJ0kh9FZiRDcUwRGlI
y5ElVQO6aQ0ttdSG9aYXygHc5voiBV3HY4N6y/NluskMoIXVVqdmlZ/0doFA6IAsyxKZKjRMubwo
WfrraSFEZ5NmDjNNb2L7UB1mVKdsHSH8BDOyCx6YKAq2k4H3KjqZr+JQAel6eyldvzGeqdW2JU5S
lBg2nzdA9YaeNtCNgeISepRJ9ITNl0WdrkVoECEh0Fdp+g92LDoXXHM6cXnTba6boawSG+ZQiZ5z
F9xpmZE+TVobnicDIAJoFesBi0oh/hBii5uUXfra7KLxj9tD39mw3HS0ZSnV0kbY8tpbWy2cNuxK
v9EH5fdZGfI7eBT5Gems5uBs2FlI3M90gJ5bQfRo1st4kRWxTBv8GeBB/mxVp3hAp3M6IaqE1FOb
LPXBZ907E0WOybtG1HjAYq4jthkWYbONIwQ14MHA2qsLcsq+6cfAkIL5JGf68K3mLK38mBrQXWuY
QedpYWBl/i/PsiaqTPZfeDVns4f4N4OUGXHtc3Zj35E5DT2wSVfQ/KqpLd4OtrOaGSrSDAbaCDJX
0XrUi43KKdiF2k/nznjq8xxdNXM0LshbvuPwD/1BiuWDXEB8u/XLii4uehAWJhw0LbfkWMNA3TtG
5dkHJKG8HQcDhAhSXz9uj2znGKasQwzxLKfGvRlZgp5vbMyg4ZE+0gAeaSm6/XHrLhbpGIBr/t0p
maDP3C12lPyD5Uv6ywlB90noj6yntdDMBnVUi3xbC1oUm+PBHZDDmSBiTcqdGZVgRG4Pd+dDkkWI
Tia1dlbwdrjdYJXIPlWoeOZYE3X4lNiRNX7NquAPuR0EkWyQ1F9fqmxNEFFCgMCQ9c1lkw0QOnLk
tfzKiqf7PHXs1924FO8rvIy+3B7fzoHA6lRUrhbWKXO7nlGtapVKgkhCe6hI3apGUK0IcumVEttw
tcyyOMgYdu5R3XIUMMM62RKKYOt4fCsLUDKSGWoSVVAn2Rg8RmcLcyRs6TqzHB8bpSm5aLpg8pd5
tg5qWfs/wOZVQ8mQdbQZsDEgrjYZ/ADUZYtvTZD1jyr0SOjbff5Ygcg7oUYUnvrCKr8kjfr516fb
BspgICCukahsoid9loCOxjWQDANRjsCuo1MLwsgdBnV64MDP724HvH4giL4m6CcBZOB/2Jvz18qp
sBlG5qCJnloXjMoSUHaT4snS9LFIsH8Zoh6/9QV/BeDhyW8zeuWYEDqYy0r2cOCOe3VE8WPo6aKs
JWOOC11g/fVlPEl6R+8cL67H7qnBBMub7UA/3x7zXhSeicKLCEAwb+Z1lAC/zTkdEarSLGQlYFgt
8Emao96Uwd+yOm5VlawXNBUdYRrx2/ukZIzgCFWUg7EScDFizO+VBpIHlrLh5faArkOBfKOCwkUC
5gZb8/WAoLtxtJkyJFMnLL6O7IxP9txa7ljH5kE9cCcU2Z5Or5ZMWwYmsg7l4PRJyW1WvToIlxlV
SvQuT1oSQiyYSn1ODk46sd7Xk8gnQuWNnincXvrU63BGA4MA1KPmNbP5u5QHg2+Mc3XGg5AGSD5K
BxN5tfmJJNgS5JiUUDiB1uGUdA61xZpUui5R5MWFWb9OkqJ7I4/G8CQjcvIA8AdZhKCNlsvQNJJ+
tB1FhM2AgaZYHNSOAS5U4KpWpd6qrIxYqIYOHLCtGyqBcE4JJv1zNNhoO+PdoH0G5g0BusQVJgUM
lMwkxZOSRyctbeB0315b4gK7+kE8qRS0tSh+bu+asUKsVclyLPwwLPlmV1ghAcSr36ph9n5GEPoD
KJLuJx4yR27OO5+eVBQErgOJgCLh5mBCx6OVupo+VFbG8wOKwBCx5bBD4xf1EnDu5sHZc13m5chH
gQiKkoqlJi2F9dQ7SBv2U4/fLWU0CiaNAlrGzZeG3Yt1DkbLqIHzvJyCEYrxTI8Htc1CzyQXLk3z
5yCrVPduz/3OZuMXgQTR6Fwh17jZ17MCd6PghPbUeU7uyxrfj0qeHZ9d3h2Eus7DBZyGa57PTPmd
+289emx/lSYU4uMa3Tk/QRjBH8t0eDUPenGGmhOdMGoo/GUZ0ScfYMei1dseHC47n5zsFEsER6Cz
rr7AgMUh9kAa7GpLqe/LQEHyO0AhHfHoyh/Rmj44XXa2u+CG6Y6QzxO5+HrMcZvB4UmhaWpA3CFY
R/WTItXSQ2sX0k+lRYzK1yWnfgdQZEIVkdT2yLd6Z8SAFkS6Q0Wa8tymlJoEMdVUbMM8amLpgyp3
MOeDdvlUQAX/OZYO1PrbS2pnO5s8OahRUI9RYB+uh4zgdooOfKB4qSSP0UMaatEDUPfUQLnaqBuX
RpBdn4oyx22+14P+qAK/M+U8PbhBQBijbLCVwYsSA5SAHclIbyzJWcaOGHpMk5l3FcqoeBgaVvMh
q9TgrlaHxUWx8h/clSQYOhMOJ+96AvQsaUAmNos3jj34ZWyiT6UCnxx/hdG7Pdc7uZUOdlsWmDHO
FvSP1pM9hQMM3srWEcTHftVLq0XzR9b+ox01wSlMUutri/KNZ0eSfUkzJ9PJsRTj9dxYcJKNLjqQ
SLz++FxpGnVHGBVkC9vS50yZD6Xi2vAQAUVePjYnXED0Bj28JXsocDtEB7oZ7qhNH03FdcpFZYpy
Lxc5XTTYCeuZSFGyMCZnwjQGB4ALHkDDAwaM+gFW9no3kQIJ2LFYXXA4NmdYPNPaxjPI8NhWaFWE
tXqX1JHu4RGuI6nPAXJwal4f0IQjZYVdSNsFu6j1sKSoBe2M9zMmm2nuFcG0+JrWxie+dHW+vZh2
Q9Eoo9BnmZBZNzM4Zr0t4e9relzGimv3NvsGgxVo3tbRsbg7jWQfHEiOBmpiM6olbGJJiQLDQ0Dk
ceqT8BxrmeYPsOPcKkah4fbI9lal4PdYPLcQCtuSDmRVGhdT4XWn4qLxEUAwTHAQ1W6ntsn7akE4
MVe04K40UR65HXl3oBa1LiFNxut9M6cL3dRCG0bmNMZ9dqjwPJ2grD8B1M4u9EuOujG78ejHyJCL
nqkd6+Wi2GgXhdTBPERUxotljvlHJzR412VBcW/G1RGZ6fqwpbAmNjuoHugTW61CtCkwWUiJNyI1
AmNDuMfNRvM4Lrl+Dp3UPEk9Wl02qrX3HSSsgyW7N1wan5S5OO+pkWy2YzdVuZZmTK9azYiMBIZ2
B6QppCiPo8cyhUf9cfG51qkqLFnZhAoE0Rf0zWbdVvOY6uHQmF4aJM1TRg/7g9SaGrljF3ha21nn
0AyP8uPdoDzl4Dmg4knJYv1NsfWkKmyXpgfiUn9wQiR3Inh1foWs82WWBrg0VacezOzeh7V4VvJm
5+UHMW4dVJkSzanHwvBapLobt8de5tyCSdFPSjSYf8IJzQdkxeIUcExcIBzXWNHHX987AAAFxpOX
4FV/u4vmcelQq/fkoIM0PWkDipSYD1bS0nl93x29jPYWE3UoXmWCy8+rej1kZ7KzLKe06EmqNv+Q
80Q5g/Ysvyog6zXYj2X6++0B7hy4lL0Eb58aAeQy8YNetCnTTEa+rsfsaGyRN+ujOT5jtNP6qOv9
uB1pZ2iUCjSgupR9uEg26zbpUvRhysXyKmDWqFt8hy0X+3Gc5G5Sm0fd+51oYK5BXJOVANp6Zm6/
GFeZ4pawIH/pyb1GHUujJGH1muLVKX46LSrfB0nHdTxOICgy4PRF3cDZpLhoi0W5KcWhP814lmHe
Cn8ZrRA3x/jbndAiOUgCnhkx62PABK1Dh5fcnqfMVhcXar6N5gmPhaaY1R9oQNk/sATN3+XjIL/G
NVD/lqOT/jaKkvA+rjArxBkeSp+cx+MjrQiZRkMhLBgC+zMJLO/d219bfM3tz+N1gxoHej82X2K9
rhxNoideRIFnqpl5YWdWrjpn4/3tKHuzzk7ROfu5yMn311HacpjgYsyBFycjqrFtiURgbn3MLae9
xwDiYAVfH4K05Lhg0FawFDBD4te8WFMavT8yx1a4WLWDqwItR1m0xC4gLKZzZFhIpEfFEY70eoNS
EiJv4CsLM4AtskLXkjaJzCX0dTnD3WfJIzdJQ/1MmvHL7RpSO7JmUhSQcKLQth5fOTgLluwt7+Is
mh660LJOuolBMm7asLVHuX61lM7RzbIzPvQeFI4fyBECELwOmkzRRNfNjIHZGWBb5LwHsmr1H/Ku
6w76x3uh6C3CpmUuAYlsQtW5LZzJ1IiCuqL9WQVmXZxMuAJsBX1K724vzb0NanBDE4eXIP9jswN4
+Zm4RxWxj71S+bMyh+bNOC595g70qO7kXKu4qPU5cidbbX7IfVHib44wJcqk8FG7jqvGGfX+0xzi
c1SDr/Fv/8DnjHOzRQ2KIYBo2aWoFG5+YJllWhCiT4sX7IzEXaMgBxmrlfQmiQ05cdG+hoA/5erb
ZVSr1wGk2KcWH6K7ukYFGZ+t+Y2DHCn4CjCpE4onWNgUyCKoUlR8VQ24yKhpafQya2k6OFw2uhtA
THjdcbRDhqCUTgNssxMrHVRPHnSR38vFh7KSs3tcxyJBk8JK1gICFOVth8htpSIQnXZ3Epcq5ITe
fp0hS4OREY3W27N5dRJx1sElpBdIJ53/v0mQBEYMH/FFxz7Kiu7DIm2Rs0Vj522Kwt17XC7z868H
ZLtwAdC4EoWd9b4JugIV5knSXUrw+kWNWu2h6tXJs7KivK+G6Gg9X20euG6EAZ9L8czkvF3Hs+ql
1w2syFw9Fga30FWAJ4BHWEZ78m4P7eqpJBp+Igp0BOQJtnR3kl4pGQyw68OIR9ippUr0Jy60BvIE
HX53aSojeCmNXlE67UHonVE6SPhw2vIbuMY3R6DEY6zNq1rH4Rz9MmhamYeWL5wWve/f3x7lVXZL
BPYfZUDUVRCuErfNy9ukS1DlaSBcmPG4+FJQW1Qogsmrcgv7CBvVNhxgyveRijAGlp9HwPLrQjDx
LWT8eUiwZIGWr+NHRAQ3lBAfSo/XBnIfo2g4JJfKMtELqeifxx77KGjPsTIqHxGSnp9Sq6ovYRqM
7u3JEMFWZ5H4MYB6oFRS2KCtvf4xFSgIxQphv4Sqg2sDEi1e0Rbtr29SwYu1LRs1MlqPmxNPrqNB
DaxSd8HyD2dU+Sp8+3qAgNWAz3upHT0Nd0fFW02wOFlTWyLuDEEEJdBed/HPUlFwDovHHtnmg7m7
SkvE3PFoECA3TsRt6qmMOTCRERNsztzgD60k6dJis/g9pWkiuYDl9bezbFsHBOedAw/4LS98Kgvw
wrY2BgnJn4Ins+bGSmd+adUiR8HJrOTzotdK4ndac1Qb2o/IZqG2RzF7C7Nr1HpAIV5Y6g3LeMr1
MvXlsM5OOdbsSNHgR/6ra1LjWuQtRhEZsP62tYlpI76sBfHUXpVQVbO7e9qNxsE5fv31iEKPEaSK
Q961JdIgIBFGlKchQy1h+kZt7MTXGmd+PVZ9BnBzlrDwLuXWOMARXk8mSRduozo7gQPI3GwFXkHs
6Z6toEMnvPRBk1x0ebR9dHjlVwYuYAfDvD7TiadToUFijIv72W7hxWlH1z13qtYBNN3pha9bU3Hf
O2jJYohIhhRQMy0Nuz2VuX5EbNs56AgtxFvEpwSvtzlb5lCXRnDUmmuoKcqkHQbSWC2qftNauTeD
ST6FCoZSaHSMnpEjLymZkvZexmro4Pi5vlw0mU1Bqgvxgyx7c+J2A5gnM+GQk5Qh9YO6RnBH6Sw0
jOajrHrv87KuKMuT3SHgsAnVxiFC+wGqEWHfGZ5VaZPbKLN0wVcAu8MWO8Dbe2U3nsHcCsaxeJiu
z+8205QRzCjLiYXlh1LOBGLV+9jzVWHItvPB83dvKgGOsDMNMElXRjS9OZo8FxBxSG25Pylyknkz
6qZ+r6hHzfnrQxxNGnGGU2zH1mib2cWY/JpaQajGCnvfIbHztMI+QljtTSDYBQqIpLRUh8WAX+yP
cJzDKKhxlBzh+J4C3LxPkT4HbhMkv1uDpRycbXunDgAk8FU0iJhE8XNehMPrE3sKS4HY2rY1GVai
4CJVSLA9sb1pYXa7rVIcGXhcZzyU8RgbuwCqCF2pdVAkamn+Wp2OayaOXicpcfq30zz1F9lCMZN2
3NTgm17nv+mpVD1MqTx9ub1K9w4hiMOkGNyXsLfFrLwYNWous5OCAXPnGNvgTO4hxSMle6dIjvOR
927FY6ZwPHRpx3e3I+99Xmq1JDhclxbDX0fWprYoTeR7XRyo6nOrd/UpxpX+zgk7HONxm/Bux3tm
2a8TKsA4OvQDOincYvYmkS0yQ05NOWRDts4YndSwMGFLhr39x2jz8PVU7IqxSpECM/dMLTTk05zH
xWt5GsovSlDgCaGjuqaftKlQQr+cKotHVYyo7Gnqy2E4OVE2IoAMMu9zG5vKn9iohx0G6WreXkD8
468k10VFlcQ0k5+a1U3fU3MqGmy28aI8GcnSF3hmDNUBvGFniQluEJg2zgXSrs267sqI/vUCQbye
4AdFqWmeNCfrfKGUhI55j9q+Y9YucntIeHXFEW7o+k1NQkR5XjfQ6mFzbbexo7VOZWAti+yLHH+d
NWTVT7nZyD/GDP1Xt0c38EOnAEpFhD9lOjAIUD/Wyoyn6dLF+hesHkPa5FFTIxPZ9cFbI+5rzNQp
b08nDC9IvEFzYWwa0nqBexTl41FCsnO00hoG8/QsbsDTYL1UETjEIgItRdeS9MlTnDn7ME74B/Eg
n/3bq3QvlEHHGFQCPT9wN+tQWtZXlcKGZN0Au+TT0apR2oVbI+sO6rM7B57gBv071OZCLHRx2mEJ
4BpGjwOTWmVfFvE0OvEKjLITiNbpghP3cr49wt2whgWBjLezSn63HqGuh8ipxIzQrk3M0XW91QVz
ssc/Ra766ovjxJIf6I19EHdnZumeUugSasQUJDZxMUIppojf48qNluNdGtegdu36MVDlH7dHuBsJ
0SyeMpzenDXrEWZ52XbTnPJijqwCQPBknR29blScy8z62+1YO1cxN+P/xtpkGRMycUXYkytHbSZ/
GNDC+YbGtnlwdu6OCH0oaiokjXgLrkeko548ZmqFsocS1qC4a+d9X6rFQ1wGR1ypvVA4+dHbgo0A
+2KzKuPSMdMARKGrVToErQa6A1Cd9KL2eXRQKt9ZieQVNEJo4fFM3IJOhxwHJjUKeM3MDaAntCzO
ko1CNaKJ4V2a1Mr7ecqNr7/+wcC2iYVBU4s38HoqY4w0rHLgg2VzzlqMB2i8Kqj521H2ZpHnNQkF
VC8+2uaDUT7tTRwahKBDo34Nm+JnhenJe7NO/8FaZygkKYhPUeHafC7NGgCoDpPmltEQP5VGzS2i
hmHlLUsgHXyvvUGRTkOl4yzm/bKJVQnFiMwZNTdSx84zZGB3XU9Rs5znIxKv+Ks2uYJKMo2siwbv
m37N+itFszKiD83ZqLTJhBk9yqlWF/wy0pFanuDswrRmllj06yhVYdj4vczcK13zO1lf7aM/uZwx
zp3dwRyCy+1FsTsoURslbxfPzs2gTMmZ9Qp/MzemVPpYYKcXuQFWQ7J3O87evoLB/+844ju+yCnF
jaNqEnG0EZ4WMp7VSdXrHvSPsyCJ4WQPGXv7oHa4k07y8OEZTWuBT/fce3gRFFYLSrmYmblaC9H0
FARt/HmI5+5cR5b1lHV2WR2U3Pemk/cJ1R70rknhN4kVBoNt0sss/caoivtuqb4XoawevOr2g7BI
BLsF8v/m1pqxpxhVs6XCkw/dg1MnQPXVdHJ//YsJgplM2Yy61VWbC9OWPO5UzQXIFD+iPIOQcRY3
XjFjmCIF9qvRCf68HfJ6YFRaVIo74B9N5IRE2vrieyVKp1Z4y2huxvvAc4zKfK8Mmv3xdpTr542o
5yChCjlTlFg252CbD2oUQbSFRWJld3iOLa/UJLZfY+dVuahC16cS3Qm3KJMj/eLrTUBkRDIpKHNY
wRxbjw+1iGoEVs6Hs4v8rSZp8WdAzf2rsqube00PCt+YADXfHu71JqCQJCqPAkMLEUtM+otJpbrZ
ZhGbD/rVKJ4yhg2PzpI83ei+FNyi538SDjgnDKHnutk6nBKHJqo9IlwpbL6c2HExPk+9CZsgHE6O
8GJ7o+O0dKDqYfbMbliH63BxaMyFLZ4OPWwrYHmeGaURsrBx+intc+mgnru3RMVpIniRJCJbZHSM
oYiMzIZGQdAMXTqa40WObP2gBbu3UMBjUJh6LtxsS2BJgxgeFESQJk4bv+bhO96hVJy48jJiZh3X
tgd17sjLdWdodJEQFEGgnxW6RQMDo3Q6CNl8OSkcX2VqFvnOwClze31cX9hgv3h6gnLG4JAhrj+Y
Xltm3mVE6fMZoK1VRKdYN9s3CH6lv/yYIc8RJRT+LNXUbS9upBA1mDkbXU3wQZU0ZJvtCNsBZ6lK
V9GL3p2M8IiavLMgTdr0olvFErlqABb1EutVwUWHtvxX5NXtB5paxWdJQnTfDvL0IP8RR8Y6KRF8
WZAW9KjocW5RvMjY07RdZrTA7Hl8qycjZn4dSFCUYUI3q6vRlXJcgaYwyt/b2MN7v/o1IUeQO8j0
aKCwGptsJcMxUXZmC2g+xo/fbDOQa9yd+txfyjk8Mri/XjoEE0ULPqgJ/XrzrsnHZZL7BTMeu04b
NOBn/bFZZvOOV6pyd3tc1wwIFGh01N+h0FM+RaZhvUwLyVJxy5xzLxpx94hxV8OaTM18B0OKV2E3
pY/GhAbSFBkQg6XpUR/s5u3t33C9H4lLt0rcUmjHbIEHoGgkU1vQwkGLd7qXY6Xyw3iJDs7r3Sji
riXhJP3TN4kZr3HWaGbn3qj23SUmywVZQe3v9liud4VIVKDSiOIeo1LX06l1zSSlBUU0raXcrcXL
cK92Q/gQm+Ocn7AJbQ8+4N6wOMOoSUMYukZ/h3qLUDJwAm+pteZ9p6Tm01DZ7UH2vDcsC0wI+BVV
6FtuJi9PLPRtl6gAL5fql2hCAiBbShzH5Ck/dUp4FO/6XmAGX8QTv+fFXT6X9JRhphSeNUtPGXio
zwizzpfYKPENXexvnRM5Bxnt1RChFNP7EgA6ynVXHBE5KPoqD1F7ndRGPw1J77ijbjUXXSDPlbg8
gu1fbXLiQQmgCmWjGnolp4aP+9J2ycBKkSIMOpqKxo8GvIFf2R0cXhvDAPAxIhb+5c+LBO70JhOc
OB5LhHxzr22G2XH1cQq/sJamN9bSD0jXYeBG0w0HjznHf6WuHO27HCcqUsqpnDx2S6R+WrBpeczm
BEncNMupI00DfWW9yL+j+sHvz/PyM4/69qKYzfyOCvaAZJtWYzJcNgeJ3u7McWbRgOGGpVu6XhxF
hczzxHby4nwyH0fZ6n1j4LFjt610sCiu1qGYOMIAyBAqo1scQj9Z2jTy9MaceP5mjHbxfQzy+a5I
ugjUfN0mg6tn8ZHy3V5UgRADlMb/XZEAsUwlp9QmzNgkZfadZargPxjSKUAx55x3kgxMXz1yztqb
VYolEJBRbwTstzm5Fiyfg9qUMi8z0CFrEnX2WgQ4qRMWR0Du3VA0fMCaoSXI+279Acelna0QhIDX
gQjD58mo3TQeAy+i8v2r5zEfEEU9BN7BCIjC0zoUQpejPtp4R3Zjbt9ZdNW8AfdDX8IK8Kw5efDb
7fP/+j4VAYEt6lAQkITYoi+kiVKbCnTFU6YwaU6KXjrCCDN76BupfMSxuX0lTdg/K0la/hFjG+5b
clIe3Kg7C4goQD/grdF42Aq4ODnowbLANwgtBstrYg2Tn0mvTgZSGK+dwKlPZq4XB0F3vipHJzkh
ZXUuvi26pc07yIp4J3toGMZ+gBTRx0WxWlovICVuz/JuKOpTiA7D7yAvW3/VuuBxOY+EChs5vGvb
LDwPttq/bo0m+/XDBsSOUBUVdKerJj3qg4OuFRKhhto5lcFinyUEldyyaI7KHVcpLtmP0LID1ius
urZErjBPBEwpSBGCyR1PDlPjrkKr3DUGx/lhGvXkD/hSXhqBWEBU6uhZtDepALOFVBdPCQoTm0kl
I8LpNcw8XAOz09BLKLdWmAYrVdAfFHZ27lpgpgAfRIeAQ2Bzgi9WEuEd2mfeog0yDLKm+pAFKFWV
QVNcFGw7726vl739QOGU7M8E2kLpZT00radIgvV35qWhWj3kllH7ZaUWZ3R/FjdVcEBOoqQ+OHrE
IFYvFvE5XwTdXLrxnC9Dg4qmNwUaPqt9ns0fIHWbd2WRWri7aNHZSS0s1iZdTb/eHvBubMpZYC+4
+4FNrgdsK9PcYejEc2XqtFdLIXcnMkMQk60WuU3Rf8dWTXnoJ/MIuLe3iKgcCzlcFFvBm6wDO3NR
2FIcZ57cLXjC8fb9lMgUEDiujmChu6HI1p6vSYDwm1cSla3/Ie28duXGgTT8RAKUw61a3X2Cw9jH
HocbYTxBOUtUePr96ItdSy20cLzAzNwYYzZFslis+kNe1mqZQynQPiwFZr+VcCAsD2p4UKXYGwnH
Uqgj0I+QgNhMio82mbD1sgBsHa7f3aKcx6nMz+nktJfXLxxvMWjvJHsgEjcno6QumNoq4QaJ0PJx
LtK28b28+Ng0rXI1ahjLXJIKTYB2+nx/5L2bi1ok/RaGd6Rj6HrpgJ0iUDhaRLpF0QLdS41L06rd
o4uv32lopzn2ncT9IrBubH0s7DCeosZ2kKrunVSa5TCsCAvc2pv5z2GSybpJFvRm6j0OeoxWn1nG
pyYv/9Jc9LJp5RzJut08oTioEmkihQF5h267UnWiF7jvzoyZQP+czG74gO6Pe1BQ2zuSkFKQLpJ1
DDif68/bF9E8xR2mWS3SMu9Lk/V05ym8cFt+d0KrXk5N79TvZhs5i4OPunexSNsHeHOAJZ0tinks
BTJGbZEHptDb+mT2yXieuix6sKys/ZL2tfuX62H17LduMZ8wFlSPnBn2Ar5k4IPDQN6DrGQz+SFr
YsRHcQzjkjvxfAYbEg9pMKpUb9LSPCL8751YeYOSvQOoprK/Hi/JbS3qFcazUis/ubO3BFpjp5fY
a/ODE7s3Neg/PPqpDnFsN0OlLa6ASWWQ9niJ7nuVa0PlD7uH3C7n89gt5sE+up0a8VWKeNI1o7q4
beXbZqst+EBmgZjGj1GL0XmvkmjmoHhendABwaAkI2MRvZFtPpJLkS8MHbOgSOvhOqocdqDy4lK0
wjzYobeiARLuwT90o+U1vY17XleaFIMLMlYlmb7pXSawGB0ShKdQrl9eZpp6/4xTPp06b0hoilvD
B1GVtq+j1nEpxrE6iIa3cYgfI3VSCYmwL7dSdbmqOGa/ZMRhJck/VaU1Zqfc6swHe6Rc5YdF3X2O
BpxVD5KG3XGpsKA07II12LZ5Bz0q2l6kWYAO6t+ToiRnoAfOm8GiFM5rew6KwTJe7kf+vR0Fm4Mq
gRQBvAHbY99rSJvxLDBHLYcrOGZYGY7q29nAT+M3huJWQyuPKMA7aX0ul3GI+EtZ5hZ048Vyk4UT
09gYmbRH/lO35xIfaOKdvLEluH8Tcrou7q3BZKjR1CtfZHDd+yaeA7yI1QfwZvrj66cmby0QNsBC
gW6up9Ym9qCXecNpKa332MRXJ+7y8uL28XIw0t7MeCiwOyRY8+a+msvEcJWRmeV2IrWJoC0sTRH5
U5J0L3ielwcgutv7UUJEyJohZPCq3C6aqc+R4lQOZoxa01yEo3TvG7fVDyCRe7sQ2IuU+5dc9m2D
XtMravxFnQZImwqfyod9tjJaXQMx53x/qfYm9OtQ8qf8Ul0sE7Mv456h3CrT3md9mF4R8Ba/cZR5
R9GIBM8PY32Tg09chVqE+Q2iYdn07JW9+zZskRa1xBT+cOhInur+sC+/szekzYhUXyFucZzXU4u6
slC57pOALto/YUjpplgMBw8M+GcznJ7Xf8mfGttASnn0Iy+zHi5ElcqtEDdBB6DpLl1sT3/AkXqd
75ksX/KekIUwsn2aFdsN2Hp6YWKWngRDUYsWoHBYnZq2Tr9PsTK9A1561JHY2YvwEqgrkIly0ra1
MBT4XEY05F6c2hMUMOtkxzGayumh7MjeUFx4FBaoZ3L7bcLUMKj1RPsDb3ojqf0oxJlFRFpPLKZw
dH/b712yso4Jo4pchWx382Iy4gy2N0E3yMdQ9bEu0f7WQrzT/TCR6io5fmgu5gRBPHnqNUI16YQC
Sn4th7I8jYU9/HX/9+xNXcISVLYpT6tt68mEaz5aSpsgyq4k77UlD98S9NAoUqMj/OPOterQIqVb
SasSiujmWHSYX9nFUicBXim5bzhNe8nqAax1nLQCiSItPFeZtzy8doLcPoADgBuhPICi2fp0xDpt
PFfNIF21iXfWp6HF5JqAYKVJevBEvT33BtRi4GFw3+kEbz0egPQ7tZolSVBMY+4nXSPOANbwaqlg
9Xsa2rr3p3YbQkHvycoqxT4muX2nwRQGJdYjqL8gFfeFWm9xhjeoXO+PcrtDkE5yeCtxOGgxbyEd
QzZhRczJC6Z+NIKiSRu0sjosdjB/Oaj0700ILisPMzSrbkXbxxKxuVJTooCMXQH0BlN5pMwf3J+Q
PM3rmhAjUBXG/4NdyG5e7wg0R2kLingKSiSpPqitl15sC92plrfhNeN/851IKT90zey+foNwiVNd
JBuSLafNMwXmuTN5OMcG3MBYufTecOmMbv63XFLcIspsPtj7OxuSbEiyG2QHBdLBeqaYLoWd1TNe
2BYzEKoqPxXqED16ejNf7RxO78EC3h5xHg9kevRfNakSs6nx5XWPvlBBhoxXfXitIe0icrropzBp
rSeaVeaTkQzpQdKyNygcVWIYL3tExuQG/iWTEJlBZj5NUwBzvjzr2eCcnQ6PK80elDe2HlUfErzN
DhKLnVMBOPj/BpWf/pdBVb0FIwEAgk6oHZ6qZnGfaUKNp7bPo4/39+vu/EjTEfnnZNyQkvssb0dR
s18xx51/aNqIbYabKOUl0Wcl6Aq2Ulk5r2aP8Q6EiMiRpxaNxOtmKU1Ehaopzqcgs2Cp0HWbgwlN
8idyUI/6nuW+PswwHikaZgLyIb9ZxXpYPEyzyilInbk5ker0ZxMFytPopM7BHbwTAHja/RQCpO/F
XbReuzBUOlEN9RR09G6eF/QWzm1oQDJK01TTHtDCUa6hppZvK2MMD8beCXG092Q3jDIMRZHNvsn0
KR0abxm578aXDiel91Njpp/u75idzYmPMsxj9JnINbblELImrcTDdQyG2JDyikNy5XqvgyyZm4N3
yc7mhOxHz1IGNmQINumMl2TZXHlET7ekO99mYqEiqZZPhUW/L6/TDqN1kR8MujM/RA8o4ck4qnHh
rhdwVpWF0kwyBrY3eX5c5mqA1nr3kDpj59//lHI91pcFTG5o4hDUKb+gtLAeyra6UPNG6P7syOS7
AhDuZEKR+kgVrwhSCv8HlaXd8UBtgsQBfET1Yz3eDOKiHlvyIXO23Kcin5K3cR7V8I2nqPjReENx
MODthmSC9GalThuP5m3HqXPjZpy0RQRai0dK1Ij+Oemm/uAm2hkF5TkJMJKSQEhkrKcVx0tm6I0y
BGxYqM3AIJ7wJyoPgvLOx6NoA5URKA67clswWoTRDRq3aiBiYzTIqEdxDcco+6K0Q/K8aG14UAXY
mZakSUmlCOpT3LPraVXWWCU0dYfAq0z1WjtCOcfHJPvbM0baSiMCWXI5zhapvLh61nj2MgS91SV/
RG0fPintnBCZR41y8uD8gbRJe7Bie98SBQrSFMSc5NNyPbUkUQbyFWsA01S4P9D9zU9ROk0P8Yzs
diqmI+mb2zPNC4y6oxTphB6whWp2XgPnqy4EPlAFRjlx0jy1JhuG6u0RjHdn1eivgGyi3gYVc8se
nofUW7q+ZMuXonlqUkO7ZjFPkvuRY2dCnGLgYFLbmTlttvxipUrrakxoCvP8Dz1t+3NqVrgLxkfi
qrcjgRcBbw2hHpiMuY0ZNKtip08rchFXbd+bnWp98opi0SEnNl58MK2ftPF1RGS0n6uEUDIheHN7
IrclEkzzpmBI4kqgBV5KiP6SuI6PrgXPq4Uuy8MQFbO4WuQ0qP/MiYWCVJmqPGFr1cr9EGfiv/tF
sbpT5vXV53Gc578Vt0s+zbEp/iZv9QDqNSihPcyUmA0/H3VjCe4v0O2xggNIgQGpDKmZsUWJCIgN
mRElfZBE1Gv8eCqqzxltowianGv4iKxDwvLGg3N1K31ASk51CFIBAq1s+c3l5RFxuyKu+0BA8Poy
hYuC6rGwFu1cD8PcX5NhtC+m9Ni9tCPkc3sOjf8Up61tf8li0zsIYbfnHNlt3o4SwoHG+tave4qj
vBvpMKA93iXPHS/l8xzl+FeJrH/OEic6uG/2xqMnDWqE1jh7Vh7OXxJnE6v3TEt7kq/C0k8F2rhn
r4F7G4Od9Af8sw7uhNvDTpkbP3JeJQSYmwu1E7RV8oq8MnGSBqxDywkss6NseW8UGSrp2NJzJ1Sv
Z4UBKDBtwJiBKFPvWmGBe6El1R7s2NuDLmWJpKghFzb5yCY5EEurVRH2skGku8mZulv7wQybzFc5
g69Gh8ihyFEhg9MI3mII0hkwe+41pP/Yi/nWUozfCwczVlLy6cEOq+jP+4dxb2rIVCC/hN6lVEZf
f8Aa7TWYTOTFtTm5pxZR8tTXywr9MsPO/379WDIRYftRvKdksx6rU+qBDYNY1dyZ8TO3X3im+JS9
FcpcHrlM7QQZNgS5qvRuIlHYzKudppJIEPF4Uwf1QZk8x0ftrvJrQEiPzWxNJ51n+vn+BOUE1iEa
MRNyY+SouRcAlq8nGGrN5PWqDNFTMwBWTOKXIhsHaSbgvswohj3WoXAu3Sy0r/dHln/zdmSUm8EV
AfSj6bvZoZMXecuSs4xDQ1EVtTWkR4j/o/vj/jh724XsGK0uSUlDLG89Qzd3nAGJLp4dCxXigj6i
n9dujV9sPR18zL2AhdAQ43C38jbdDEUDYR6VOUTajMPnp6jKXeoU+YLUbZ/tbBTf7s9sZ+1IJdGJ
kdmeAX5wPbNlyhK8YuXjtLQ0fEJBaA6JVze+WBbtYe7xI47jwfOFsRwJre3sVZl48ezg2DPjTcoH
OkPTizYjj4iWDJ6kkWNNkIAVMPRe+UqLsPQnp56u9ye8s5SrUTff18ijeVlGCg0G4j/YFObzsxZF
06n2hiNBl/0JyvKzlAxl26y/LZNWGnUmqE1qlFwm056BslTUNAbuYDzTx2c30478LeRfujkSsqmA
WLEU3ra2OEknrCaEODRUADMVgeiojd6F4/J6PDZXKp1ImVHxQthKkubTqCIgm3DNedHXPk+dj/ni
hJfWGPQj2ulP5uB2RtT3KHaTQGGIKD/zL1c4wgXh0lcgZOzOLd5bcT48iig0gQ4n1TttmpR/+rnt
A71zuif0oKuPxpj1y4ngkH1cLIvI3ue2hcGG/U8Um+GJTKP7j14r1dfcmrGGi4ajbuPeqYJJxxON
xjcmX5tKaBiNS5XX3Jx6vEiBKaTB8xZwZQXIKEDHuTpHQ7mc6esrBxfp7Z6jxExIVAnHdD62e260
e6vPHAcZK7VOZr9xs/qDWqrN6FOwT/7QltnVHgfoPtHBwLfninKMZDBREsUJYotiEMIAMjJT/O1n
274sfeM987rP/UWE4atDJENJHh+iznSRtoLVdq+G9jQRs9JZKeHwOqIOlHa031tK1XR+1hlHskW7
k5PvRMAhgGO2MuSq0rRItgxcq701Bkni2ZcCGw0/0Vvt4X58ut06TI6+Kso9QMrZPJvdHg56aqKD
FBS9Y156fcn+zZTSfY9hb3euBWQ/q4cIqqrZEUT/9uZhZCIVzTmKJ9RO1iMbkdE0tseZnutlOnnZ
FL6pCm66OBwROSizun25P9XdATFbonVNxQvI6npAUtdm9hKZK7tO8+xA4fPzKq1ORTvplzgBHHx/
PHmXrQOJi5YoHSyaFPIFu/m0kalh9FITjwts0J+S1hifPA0FnhnnpwB9pvylAsxxrUS9+ObS/vXq
0U1H1tMNfgAdks1DNtLzZqAnyPvPNukrRwlFW98oXGKY1/anDH7HBYpZ+TZNhv6s6c0Ram1nE69+
wPa+HRtFK0anD/qGJh7tETAkfSHedNZ0RHS6vYRIKmhd8XsBtNJ9Xq/spGWOV3jlEOB33QXIQZon
1UW49f4X3ZsQ0Y4DSSURrdjthh1Hy65FMwSNTcs+nAk0czjgBJ96rzbQoAhBFZ3WBOmKFFtfTyjh
D2vNHIZAzbBMDTUz88sRncJ6LtRTrByqSO1NDSohiQMzI+fbpGWibKfaqtUhsLKofHAVAmncV8vb
GqTm6f5X1HaOoay5oc1BHxBTqu2+MGQXtNUHMH9Qlsm+6GH72aw4P2hpeYuPF7B1wXV5Lq+zDs3/
HKO9894dYqug0zagMARaQhvOVJirl2wO7TdOlaQxEgTWfCT7vPtdpIMjInwGNXL557/kAvTdqAbl
/RDoSd8+DAJ5qqmNPyVR7h0Ep53CCXkiVmEIDIAJpFS9HmoSbuQ1Gp9Freru0nYVJnUKJd26Tetz
08YvKXypK7Y5E2dXdU+ut/RPULbag/XZWR5+B0kE9TYeBNu7p5mh4Q4I1QXVkHu4rCaL5SPcZp94
2hrwFSPn1Y8d7jmbD8xrgNR121WNcYOrizQagylOhkfHFdQrhaDoZoXKwdx2IjLEAfDnhAvejdt2
h1pUgPLmUQSlbeBEAEfscUmLNMBqpA+gFgKR6VXx0CzxEhhFcoS83NlN1LmpxjG2fNVtdv5gQ6VN
KpduSxKpT25u/Cgw3/lTtIeHbCcg8pwDBMkpoxK8hWM3SLSUahIi41zWxnnos/rTEjbJgSjA7nwA
mlNkxj+JjvB6y1pNbsa8TUWAitTylC7jeI7zRKNoqtQHK7eTplCrQQoDvgsg720O1jheWdCBEYFl
x8XnYenKpzz0jI+anum+qLGmKhNt8ovefH1VCpA3pRTqUhpQO28TAhyFHQXiXARF3mgBlBty3aZK
z3PcGwcJw24MkGp+9OKA8xD51x8UcWP0liw6f23vNRdVK6JrUabVecril76ysj+EpfdviEVFIOwl
8wfPra4Db6ODr70XA0irIZjDVQYruYlF2uC6jVvlY1DNqOP5+dLRb1K1fPoSlyaA6XhGKv3+tbDz
kAANDX8YFiW9XWNzNsxZt/MlpanrNX1Cx18YGFPZzrM7Y7Mz4UB2UkL0ou4PundM5MLSCEdulYfz
+nvPUAkH3Rr43ryf/NyelI/GXKV/3B9l75iQWcsNRCoGk3w9ipMaiWW2uOAZfWSdw1BU/jJnzbtJ
r44Y5rtfkX3DNULhCGDDeigvmtMBZy8R4HCMgKIWQrFNBlGd0YL8t58K8TlXzaMSwN78uK9AUrBj
XO6u9aBmoVmDXVVjgDDHxKYcuipQB1t/N+TW0YW8N0EK3Sq7U3YZtn27vF1CfYxnQo4mYvfRtvok
+digIG19NiZ5S0UVarmWPuZHnaG9MwH6lLIAIY3bY5Njjstsmj1CC0Gtok8fkcQHteiGy5Bo4xlM
4ZFCx9F4m/w91MLJqFPGS+o+DdRGxOe8aauLOnvuJRLGkarY3ipaOMvLTjnI3q14hdQTEsNciUAB
w/YFyz0csofQHM64gicHXZKjsTbb1Jig/2c6MAAgKPp5nC3vqZyph1VzfITR3x2KYjGtZUSqaCGu
N2fUGw0KkQAAjLqwPvdDn5xiUahnELGv5/DR4QWxQdtNvqm3JYlMeMpY6ezNSmm9K+p27lVvQQF4
HI/L/ZCyF7jQw8EgUWLfaCysZ8UF5JaWLkQAkcrUziXfU0gWwlFU3tuEvAbY7cgzAb7ehK44Syi1
my5JqWknH0wlt+kqWOlT7ZhRh4rwcnS+95ZLGrfCheTtCuFpPTEXk3gEayIAs2RoF9UezEtT4scW
ToN+UPnYHUriGzBs3SGK0NmNSn0JSXTVuTxnmIZ+YmMM1ASs9GCoveUCnUuLhCIpL8fNZ2xDV8cD
OBGBF4ruseRt96Ioh24FuxMCS25zjdL13YKVUOha3BgZoaCCRXFN7QIDLFsMlZ9UdXZwp+3FYVBm
/zvWZp16ozLc1AHAgNpAfoXK5D47yuT+1ecQOxU1doIUatlv7Hr6dagsAC+n3imTxF9eY3la982Q
EqIobVT/FloLgyvq3fAgK9j9jj9puJLYDNxmPYyV5+lQjmx6GM5p+qjlkfkUR13XXtUMjOn9k7w7
GDwsidWQGOTNtdIC8aqiueZNIDoz9I3aip/mvlV46mlEef83RgMQgD4lGkVYcq+npiFgpYos/QlD
qd7Z4Yg7yGQ8RfmhdtfevPh22OqAeZKUgPVIoZY6mgLHDuxQHgXqEraPWIJ8jkWlHMCO954GvD14
QvJKx8Rnk37YS9PaZcIXrLG6+qJMKAs4lZ5J5evkLPpe9ctJyU/LlH+5/zH3KhnYNKJCjX6LdB7d
HILI9pSsGHlloaO9PNsjJt+VNVfXdBAovA+Kdc0Lc/qjqUXyFf2k8LlFHHE5odadnau46q52Ghnf
1XAo7De5HZf/DoaY/7v/I3fXQfYGiOFIhWw3M/rjdap53H+eOlovaTyCrs2V6B9PpEfuJXuXBT0a
UBYAJmUvYr3kVgkxtXG4lMrQQ6CW+HCxuxmFfx3sA65eR6TqvalJaAuZLsgEIKfr8fpSS7hKJq72
bEZNrLTTL6bUQK9693cegTAKaaHJtyeSl+uhOLoxrUqmZjcplgzYQLVfkNQW9impsRP5jZggrwoX
OSDoXdvnVyUNBmFhkPppafiACEH/UOqJccLYMD7f3x57awYKTr67QK2AN11PTAgnjsyRKrGQDfxI
x8N6Kk3qaEWUYaztifz7/QH3Fo3KJlUD4Fo8GDbxTphN7xpJOqBeZiqPUa4jCF2KeOGQ9uHBJbV3
7SI9h8oBhQP5NFlPjse8U80mY1XCFB+zzO6VgOegcA7Wa2cc2XGFOgaFkZ7U5l5y9G4uC8RqA2s0
4kermJtzHjbFt/tfbncUMAHAcHhn3XRaYfQUAuNhapFF11UXUcX6Y5Too3f9/42z2etUcEAmcgUG
QLMmf3anGuhWnBz0727tIkAAIIP2c4/T0N2+NyzTS4SGEWxQ60Y8P9l5NWl+VeeEJdHk2Ve1T6q/
xrlqhwejyjUeI0MM294EVfIXvla6cVZnq3vU1EiJg4Ke8+CXSe4Q3nSn/96Wmqb4qhEnL31S5noQ
1iXFhVZD0PSdaLNShsHZEL4IS2M5DfBoM8oMqfnodjwlzm2VLZ/aOW+PRKJ3Dpyk+6ESw4OEqtmm
xDPaI9AxEyvfyHWRDSiS+cWwK/FgVmmJTP98xG/a2zWkg+ybn3DybSchC0vTq9GDCBDHTQt/HNXW
d/q6Pnoe7ySElOZg1pJKUxDbVh70rilSUat0e9oWIpoO6p9sTQ2qutCuS1ui4cez6GCr7gQTyaqg
AU0Bkvfd5gZY6CwuRs/HVNH0eBjTKfvYMZ4PP8B8fQpPOdyTjR8UEchC17FkyKmq4ILds10ziwJY
kX0x6Asf5DJ7qyVbAFKXU7L55O75JcOtFV3oSlTStGtU5SvI0jH1R6rjwf0jvldolGkLrXup580l
uh7H8vrM7HS3R4E6GdTAdqfoD5Hjan4qy8T+u+lGuDBN20Xj27Et+xfM2+cfqW0r2tnUMnxO7v+e
vXUkfaOsg9sRPITNoQCxWKfARgk5BrWrJdL0BxCx/5VafwSO3hsJPTjAW5JbAUduPfFmVCc1XHBI
d6mIfRMa3S4kZrPJDzEaPUi2946EXEveEJTGYBevx8qmKMs7Q+kCrVMc7a0eOQ5gRpEq1clE2jb7
6KWKm/uI/00/7n/PvSBDCZUoQ0eFy2KTmM5d3nYaLrdBbKlYjcx9juUO/jzvNS+yTzDT599YQBqi
kGwdmqPQ5ddTjS3FNRVFkEbkeuYrjuIgrYyyf23r9cHe3Z0bCaYk8FON24ou5Hhem9lo9UHVm/0j
Nk72KbRicRV2PTxaUgP5/rfc3TEAeVGCAzlAq2M9tZaqMJktMcbsRPgcV4qBhY6nPRmxdtTk2Jsa
DWZpjk4RCTjNeiiBVlEvUA6AQtxZ10HM6SmuneTidGH/p8L4B3nLz3O1QSjA6KVWIEsGZJTyB/0S
bsj+RlROYUEUNHlOhRhcz++n6bmeyiXyx6KbPpeLOf9tKA0XK43b+KNtZOXRQdn7xL/+jM2hpD7X
mRF1+EDwWVDGh7iJXrCFGkoc/caNQbgD6fJTNmGLAYljQ2CLA4cGwbbhlJilBooz7S5NO5nn+xtn
L5YjBSzPnzT+2t70mjqmaKTxAo5nJTtluj6+ofSqfr0/ys+ItV1DTICpilBQkYiozRq6ZttNyjTA
gq0c+5yO2nwxErcJQP1DNbbd8Y1lpNWbuASfVxWT+WhkUX+FaNoWPuWvqb+02eDAaaDocgX7XX0q
Q8t67Hk/H+TjP9HvN7/VkvLyqH+y0Tf3tY6KYonc2AC1rO3/zSJHXLul1FT6Pb0JobbDM7nInE5c
dT1rP4HP977GppFd8OZN/0pqQyvwp3S7OmjrsTxYr71dSBOT56TGcvGoXH/IskY3SKMGDjS1dZJT
M4buA5hN63sH3fYgqOzULBgAEBIdBeQftnLqFTXNLgpnDp5j8ECeiuic4VVyWhKgOQgm/dPDz36o
p+Qoeu5MEroTsGIECiDG3Zz4tloWEjgKuqKNqnPfTBx0KyWpCzRjcrODCLMzT5SjoXsTYWjbbrmo
Jnqvo3DhIqWha/r2gLh6aY6OPzZ1+RbYr35JMvWbPo3dwfNid55S4o06PLf9FqvjdBX80Rx6EmXK
EaSJVZwbpC2vqnCPJBj2oihVeImh5nGGwLn8Lb9E0RLm0mxoDQe9NJKHZh50v3TqwfdSrI6V3nVO
WtiNHyKFEKOMCdYDxvxqWydGpoUJ6xfxNx4Q20gegoCKe1pfmNHVz4vbN290Otd+ORy2+/bny5MN
xIa0pdj68Dpu2oDKpwwrFk15b5WR9REOmPvkjbinqHGb+csyO0GBlLzvGLNzdtPw6MrYya3Iqv73
N2wRry4EDp4jyMnXetd+nVSa0jaeIy/oHZRP45R4H7q0yF7/BiA3pTnNueGdsz21XejFSlEAHxGd
GH0UN/TnkLT1YJSdLEBSG2hZUUyQHi7r7RQh0gqAmFE0XB0+RXFapafG7J13yzir5zCmUnMQjXZu
Kri/sq1KbUv2+9cjqmrSDWGn8jHNeF78wmvVytdjz/z3/l21dyh/HWeT30AZjBtwCxQIrbq+jFMR
npsa5M1YjM2BCtjulHRQPpiZ8DjcJqS5Fi2Rag2cB1QRgxQLhROc66MK5N4uRH8VdRm2IiYjmwKT
baBeWacs1WCS5kd6KHNfczoPc9sEMbH2oZjtIzLW7ldEyUdqnPHfbZvHtSvUOoefFd2qfFJnBK17
CysyTBTig/C9uxVl4QDcM+KV2/e1tgCb6Hv6VnaFFnqJm7LmLy7xDcJdHkRl1738xg6REkUGfBQA
/5udOLroSEcTOZPRGAXKssI8pcXUfzSwz3z8naHIz3iwAEHeUrK0eXGVWfbktA77u3ieq6BxU/fs
VMYRcXtvxTCwQmmdfylVy1vylwvCbFGS1xQZrJqq+XNolug7lh7Wm7HUwk/3Z7W372UmLzniCJRs
L1ze8b0zjLKdpKbuJyjU+Z8K2gUH+2J3QpTBeNUiDse7fT2hXlWgmvTceFTxlAvuHo0/Zm39MJZq
eBCb9rYg7BJQzGg9oN+42RERLiWT5nKR1/kQXdBaVx7yNs0+LcbQXpDpCg8Cx96RBibApKSGDZ9x
PbUWKnqEWwEPBHNqgnpQvfdxNE2+S9XjnMRGjFfvEv64v2p735P1ohoKComMZZMX26lS1xMeKUFU
ZO4naP4jBuFD/RyOKKrfH2ovI/tlqO2rhLdz1mQ1pRbVjYvpksSJ8i6vHKX27TH2Tk5vFW8npwQe
SbjzgvuD7y0m9yZSpuQOlMw3+2ap08SsFXDa0jvoLa/N97nVqoGqz8vbRI+PfNj3DgOgLlgGstID
vn29ljpuiajCjsDCTRWykGlNF6VTXy/rhMkazzvJLSNSbtO/PhSk7qPSB0MUa4+aW2Nqkx3KOu3t
S/ajlKajDAGUbD2XOETDCe8v9uUyzGB05vmc5pSM+9bSL0Zm4OoRI019f712PyDANTolwJ4Aza4H
zfRCT6OOMiHQvexa99hQQAk5aq7tjUIIZttTkgT1sdkVIQIghp3kNDamogZGgL/M3IfF+f5c9s4Y
6SqaJaDPeSrLvflLEJ4WOLiWYOOnaHR+SdJy8iH1zJHvZPbvJFSSpgZTlJtFuwHGIr6fDzYFDad2
rUtqVQXMGveI9bV3mshFiYwGNGYSkPWMpKt7Gg8qBCGl71FaN2UiYBXXusiKR8epooPTu1c1JgsA
MSPBCoy5ucdo56kAL2BQYpsMRjNZvGuuJPYbU1ni8xgC4zeW2ro0S6r4fWaXuNWZ4XXR5yMv+b2Z
02mW9h5IxNFCWs+8H8Wo5844BrSVhn8MM09PBVAX3M+wodCi1Pz2+r2Dnpl0EsHhGD7AerzJwWJj
6Bmv1PvqwTHj6mybdftFGPN4gKneOwx0RiV0AgWFWxf1JJxdb4TXFk+td4m8Lvs8YqJ6ff2EEKEi
y0I4kERyMyEtz2NDm6BC1aGu+KWWRsGsuGSvivcbXDaoOXDZ2DlS/GQTQ6p2jEHeoe+V2n3op1ZY
+Y0Wik/5PM4H3ZOdGEkLgb45sB1kPLcF9y7rKI95UkostuyLkXalP+f1eEElrYXO4Lgn2rJHMoU7
F6q09uT5hGq/tCVY7w0RDknuav2I+IKSftdT13ioWjGcjK7N/puNdoEpmnzwwsE42Ck7AY22HkhD
uts8/bed9Br4A908+IFCSfQLnft/OtFaD2oaHWQnN1uSYpEkP0q2jimpeusZ2gLT9CSJKbrFeXea
O4ACFU3Xj/e35M2ZlqNwu7FwQJNoBq1HibOmpHqfM4oYxicbZM27EquQC8nhx1gor9Y4l8MhyAAH
nf3C8209XJQbYytq6mtV7LpXRR3aQBFmijmrZrz2sNE4JDVAhIoAwp2wTUNmOphh1ddB403Dk+kV
S9DNafGM2tZRYi7/qlWBlaHI/WlUIswrvWTWs1L7qHCKqG6AOYzSS6K2fKe1s8tcKt5DCMLXR72l
eawpfvujN71ay08Oz5sQEVTIZBQY18MXyHtVSQf4p0Dw6EylrPlYF5JbSioWtGVD46udj5KUm3Mg
B6VZKvH7XAXbOddqi61YETWB9Ds6dTDSL5WCt6eRhNHl/h7dHYo3N4A2CuFsn/X87IUrt7OMOnAW
Z7l2qU5ssUnW69aZDy7bm1jGrEge0JqkVC5NedZDSf8qG3BHHaheJFv2Rth90+NymPyoNpUPldFb
H6BlxJ/vz3DnrAM6kngB+YoEGbsetuGntGOk1cGkVcgVzILsIqr63/iOclo8dri+gUuvRxmx5uXp
yz4pRV9eDUvRAzdxNb8fI+/8GxOSGAFCGCXSraltNDuKZ4ZMSFed+qNRcEipptnIDd0fZ29rUG8C
w8llh276dko9pe44N2sEvpLi7Dbpf9PgAUwR3lFfaW8kSc5DtI8JUctffzx0hj2FMkkV2NriPriA
Vvwm9dQ3IrXq114xbEL6V6wRuAcJGl0PFbFJlNGhMmLVyYiV86he3WXiLu3M/PH+99sJ/zREILyz
KeDIbJmWbIFEIGJeBlFlD43fzbmavtXJ8R4zWpjJqXbc+tvrh6Q5AOJLSgDf9OcxiDMSJogHajcm
Z+ijpp920+JreGdfS9c9apLvHelfx9tkClMespgCe1Br0MxTVffKKZ30+dEdQgO9hji+1k12pHQk
l2h7I1DKYPNr3Hg3NiUl17XVqU0Z6EpZnqmJq6ecispzmy8tQqd6/SZCkeJkTLZ+cPJupwuPVNqH
8HyEBe9spuskVmvXLRGsRGrsMY8WIxh7OB8iyvsXNRubR0fnqNxf09vDIcmrlBh4IsOj24rfeTrA
lUYg0MB/DfoQpfI08Y7wdRQiXh3E2K38QzkDkSWGWx+OoSIzYy/TaM0n689OTLM/WWHxUrROfXA4
forcr1cRIVC4JfTtAFlARV6PlVp2rizMDETm0idYTXRu6pdKlX3Lp7KCEYhR8Knpiqg/DZPWvQVu
zmWbQT3Tuaui5JsdZogquCbQ2IPAd3tj8KgmLSRQQH1xtwe3EVVTZKbNZ1CM9CWlOHdSsVr5fH9d
b8MDnSawEQhbUyJAU2r9AfCL7PPYJbFJVR22eKJYPt1j79OQ1V/1sXcP2od7k2JA3ulUCoBNy232
S7Fgme3WbKhwBq7dm5cWCnjzHm9y+0jbcG9akkAL1xMRk5vqJvXt8n8o+64mqXmu21/kKudwa3eY
nBPcqIABBcu2giXL/vVn9XNzPgaKqfeOKmA83VbYe+0VNiwcDfGxhvHYzGTfgmdK27Gx9Ma66DNE
/09/Q6h40MTDoxvcICzdD6sWtk4xIDes2loweh5omG7yaZ3OSiyv/ZoXUd+mIY2uoR7Jn6qVQEUI
My17TVzjvvRlY3ekb6ZXMdblpZ1pfTlbUf7Kh6l4VprlSNMV9EGqhGN8pT8l4/x5muG3R4DuCZyF
zcNHBUhF0DJnOTfQ4c5j1UZNH9/rLZUXGcI3b5pqjq/GYs3e1iRqPmku//aqQFw4sdNQ/MHm9fcl
scJ/K9Q+Q2k9579coM1Ns+lxz+v8xYD/+xmq+LfHgXIE+S0mjicC8++Py0bekNhwu1uRVPQ+RkU4
c0jBgBdEVrduyD8Dd/5ycP5nalbh1EQR8xHS52OZj7OPDIw6Un/DZpO0QE/zc1Uvn5kO/+ViwKNO
XR46APReHzZXnLM57hGWs7OF8duh1k7txxg9wgUFOfxCZrbeWcr5J8j+X9YO6DVAMXGKAtP8OIVJ
FiAOmNbanZCUPNscSr0jhHo2XBbZWivgp7b/wo2Yj4kCQ/Dw7wPs9L4+nOCoMIERnwZAuBc+gJyj
JbK2U2p28eLcm3A5zNTrIVyZZGFwXHPZCzwJRmREpAt/WMf+s+f/7dNDtwBqHmBWzNZO6+3/nGiN
3QiE19buDF37N4W8jbZinJ3rKqJdzcX2tCq3nKmp+mzi8JeVdUpdRzuKrx4384eWAgLCIpmDsztV
R9VOlwu9S2PKLkFZkPf//pL/+iigMRhinxDKjxSeGcpozE0mWMCMSDAeNpq3DvS9buDgeP/7UX/Z
n8B6Tn4z9QkS/TganVwCjT7cN3YuRhzNcYvMMuNGLkDxTOZ12NuUfdbo/vuRIFD9/gprkSGNCRaf
SE6uMB0ta8LRDRZl1PEtWq+8LcL/qtOFU97//5BgI/z+RF2Vq4giYkBW37YdLQ2mQvO6XRV99tmh
8NcPd9qbmPr+53z1+6OWyCac5D2MWnufvfLGyavNqwjR1CsHQ0o25d2/X+DfNgSCRQBmownFSfTh
sylWqnjjMDFlqeMtmcbpvPH8J0+5uYMEer2obNHcwAXhM3XPX2oLQBVgkp7yOTCd+lAXw+PA2owb
syOuLyEpHEwHc63/vUuEKg0IzIkNdBqlfzhkVz24rESbvaOx+jaNcrvOkoRArrnO+39/kX/ZdEjv
w6gUCBfsOT4CoNaqaaMebVRJkDAJbz69WxZkRcD29jPWz18OUVQ/+FiY5UGS/HFmn69JasGqHHYm
y5ztQiL0pXGQ/8EYKLIXNZy0XphfxosxH/sr4UCw+/dn/ZP7dBpR4fkAuNARY/P/vky3uvLVeOIm
4IcHRPou794DxdPRlB9NBqAmYWW9p6h/2nEumyOq9c+CDP+yUyCnRMuKIgS/wx+2YiJew8wR3Z4P
izyUIl9uF92Anhz2fGjk2b8/8V9W63+oJcTm2CrgRv7+gWGHbgPp8YFhXsEu5VSyZ+8s/+Qpf9mM
eMp/oFNcoNH+cEdIl7AKJQc+EyKEv/i4L9smG/R1Uyl12SP44AE1i0LVt3127vxtSaGkg94chwGs
rz6WdaFe2WJigAA0Kc6YUfVuFBglUS6WM8tthJlaku7Clk2Hqg7y5d9f799eJqTGGGad5mkAMH//
elPRS6JyYAIiyTYcOdWbRllxgJPtrzhi6Se92t+2KsY9OO9AVkQZ++FlgsmTs5HjUNiwbEI72dFe
pGPPbzag/p9slT9fKabueAomLinqro/i2KlujPAadmzNQtZ7VhakGxCl0YK1Vxxh3a52lBMooAh+
kX9/p8mfH/PUUaGtz2EWBN7ph3eqCbWOUWV3VUER9Nezgu9TFxkctMgBl228pvlZtS3Fvop8rfdx
tfZH60fSH/qJ5W08ayPaqBwyOARG0Pz4fJm/ffJLnr7r3wtC8H4BUCAIHYghyqPf33xdUjHxBUai
JtD1Mt1ON5Hrp9bNYYQBVj1fbeUDRvq7huYLa+NQFmc8M/8zhQ0NBng8sDg6adAxCvn914C1RKko
dbC/mrLyfI78F2oR5bX6XB4S2KDuBdk+w0r/XPSQap/UIid/KghxTn//f2pRuqUTp8RC5YREGrGP
tuCTVsJHMz6CvQ5HyGY2qzj++wv/c1Gg9s0xpgOtB1Ozj/0bSGVVJh1abYcEkg7DR9oFX5JbK2Tx
CXrwH2Ph93dboTnNcVziAsYk5MO7dSu2RDPAiopEc44kI02GrbUka9I2UWy5mDlcyY/Ih9RTmy3g
wnR+LMP3zUQ+2zeZgLlLvBX1de2MGbqocv7LkhokU0T1Wr/ADVetB4QP07m1Y2xvJy+R6ffvr+vP
d4R3U+ALg5HEabL5oUoBs3ciUmBROiHjLl/KqgMrKvpFJyYhl/TD07+f95fXg+4EJQRALuAuH7sz
JCfjx1e92VUipyX8MFVzv8Hy8MkUC762Tx725+EE0hp6QcxwcPDiD7+vQNULUaymQsq5jCd93acZ
Kb4s/YL8elhoDPUNWC/F0kbI4513kYyQPFkMTpBDhbm5OMjlZFS9GqleU8wPbTtNZcraOp7YNR04
EHLnGQFcEm03mRs84hca1TxrBRV3CxwNIQxkqas7sY3saXObStu4ggH9gYiC3VakdldLHcV0N02o
h1otGcbIvcxglwgGoZ32YBkVSC8m4PZ1S+SKAunliP0781B+rV1Qy8oPGxsF4h4hoKUXQy9d1vYT
zMu7RoYYmjD4wTWXyHehAmHZXPjDHOnaXXpUeOzNgO+J5IJ0pim8Bxt432Y0JndZ6BN1BpcyZGKM
iTQVQLGy/ropmCD9z/0VSBCAWsC2BlqF+cPvbwgE05SlJXBrWvGmpchl7wpPB9gnN81erqzaf7Ik
8PN+37JQIMFJ+D9CxEmy8PvzEJhSJhb0bhCGJXuzuVb7GcZLd+MCZ/l/P+rPrYXeFD0qfJTQAKAj
/v1RyAGgGiJPvUsXPRxJnbDLakUeJ3rH9RKyk88a8P9mXL9/NgzysKpw8J1umo/YTjavGbhPYPCu
pECa6Zqa7TUVjrtjj/9wNWYZ+W7hxEt3qGAJvZPrlA/dBGBm66qSNOR5qsPyjKuaT22P6S+5zI1J
3ieljW5xuehXN+fijocJOArjdKtvYPmMRl97upwPkYB9HLqtNHSmL3XczilvGFztmuKlshl9K5Cz
/aQTM5K2KIdC7QcqA203J4oXwwY3dSDFqB9jtgyPsRijL7MHQw6eEkv9woA/Dq3h1J5jciu3HR+d
uaciin+Caw4bb9UQsbXVOqJgP72N19Tl7gXGb+WFtH36c/WILNmV+ca/o74zap8EZLy0SiK693Zj
9YDpiNDVPfPSviCiaAOOHhE7dMpCWn459En9vEFgR29Gy+KiHbBO1ePm2MLuKpLlMwwOrNjkLqXx
WNyRAT7iXYOyCxsPfgEXsm7CSzazYu6iTPu3yAzcQpll+HqYsAXgwQn7IPgyIKqy3zmQyQagGqS/
l/0pdjpPiLtZ4NMUt26Ee12beGCkhwnYxJOLBNrXEbkhc1eSfBWtg+zncnPNtNy5sEV7SjEF+2R9
fzzKT8bpqGQxJcfehUjjw/pesM3ABgbpK5RGXSRzI6+gDBFVZ1b8xScPO50D/3dtnx5W4apF8QLp
C6iRv2+meYZeYnVFggDUWHZBuupQE/cZyecP6ttpsnHK7cPNdALwiuz3x2D8nmuo+eIuESOL9mNN
wyWQJrIvKM7d1qRNeCS0cJel1xbmubLOl1bWcSS6ZEz0Z8xWZLuenvj7B0fZhqQUfJsnj/CP3Ew4
CKY8rBXyJ0aUdU+Vk5EHX6xoDHzKS168LhQZt7nNT1LARMNGgS7FuJ3BSUXA4nTUYQaVII2Q965m
o14Cot8z8KUWBhIFHRe2SxvTV61VzogzgtgGIFtqjtMOhJKZ3KtC9Nl+sunAWhI4Sfb9UCJ1w0Jw
sU8YcXfGW4p/LdnpyGmkbeulnugBRMXNd4iTXMfWFb76tcRcj8cm81zuRdQk9zgpqnEv59DcmtSG
rwOh+dZqTgp+1BOd3wqu1F3tdPPN5xG2OCMWX/pCSxs6Vk75N608SJ1cW3dDJBT1LbVZ4p6M77cn
kqroSz/R8qaCqVgMVZqhS5cUFKalelD9VdQ0sKHr5Yh88Fyn06VgLPirPHb122R0viKRxgznlm2W
dv3GdHyITR2+YPA3n68mCBBCepI8ubyeizZyE6weezrdYog0iV2gG+LhdF33pHWunrKOppW4hhQc
qwvDtPUJYvjqAtEBKO/gL40ZyjARV7cITUKiwwxBizuitYIDZy/X7ZLKYQRlHIEoXQXPna/YD/gN
U5ABLlzsCgo97YDYISWjaTlomq8QptVBPJbQxyQ73xcaPRlDbGNrKtOrHfEDu6MjqpYHV2vzlYkY
btAUiYTPmPCNdRtIunwZYTUZgQ4Zxvc4tlt5NsG6eOv6aKjfAqcmQsVjad+B/lC8AaxdH72c6xtW
Iwe2W6O5+bHhl38MRiHAAR4c5Zd5SsTQxVHePMdhI2xvS0bUbh23pAJtiKSw6eWZQp7BQsncrRWh
ty4ZWdqFGSqiFsnFVICTkwXeDuXa2JdpqO27j2S87sGIVzfgl2HokPGkuBo2nfa7xukha42G+BfE
xCiOdo2dxMEMEfyiDLwgsgNmi9X7OMv1J5r4Cj9apy6bz2VdQJy9ycT9QlMxmj2rw/ZcQLWyPlcZ
RYQpwtgj2/HRLNHVsppCdxWrhdh5XpX38G/hjw5qyOKy6PHtteifT7I5YzlsSMeSD0fsI/pgMl8j
T2w02yxwJ87+Ct7MQ3NR0HxaOs9DGfYnrR1rl1nIcT/qEr85G1efnY82jG+Iw7Wh1VUVHZmYkSAA
nxr2nYeR3ExLrSWij1T8VoDWWrVDltF7tyBtGWKHNN9hQ6AtjJbC3uVRIdOuZGv20xtZzW3uoNRp
A9xablJWGyzR3stHCilyeoTRlLzsPamLqyohIEbSNVfxOZIy8qIToueFaOlYjWlXIGL2Kms0wpei
kGK/hl48jOQEr4V+C08ECWoEpF5aqnYg/eK7JoB3FbJUadQhSY6AnAmaspsSDRE9I56rW6jyy29q
XCrTzhviXLpTWpU5wMvG+TYzWFQXucj6OxrlFGV55lT1anuaHoeFo4kq6JB1jJfU3TqSSn6fIuBX
d1aYScKaFiPcFq1RUu+i2YeHKktNvYMDTT3D0lWFxwqDh7GbM0ZAyqG1nNoSoea+TYLg8hCZkUHQ
VBO2Xdp8MfJi2HLxIyJoW8+loNO6R+APiw+6hn9pByJz1ewIvrKtrUOgSItao+UB+acn5W7O+xt4
k4NJksLTRl9AcloqfhRETayd6NYM156W9BcmFVW1B5F/zQ5R7mAsUMk1/hYWTHVbOJosxc4kffaO
jhu10LSK7Lg5wI7dycjwDo4kA+m0IjM4OdVSgeKdCgmkMS/m+CKKpoZiK27Z0okNMp3rFMtO4W/r
5kGxtLr1VZJ/pbxZ+Nmm1FLeQQ7s5EFPDRsOo9Tx/doX23ryrhxvq4XhnSAdiCEmhcsNyzqV6lyk
xfAtPtnLdEgodfe5H2p2RJrtGC5WH0bXRtOQvGyDmXE0p4FdeFh8FphXpNMbMLvcw1xqXF76Febm
7bJV84wQOARFLybDdpmgQdGHIe/re28SxLeEZK6KHYjEW72XDsScVvIi4OF2rH+Z4AoD7oEeX7At
Y98i9yWS50tK4h8i37S62NyQ3CNVI3N7YafyoofDnjoqKW2NL2kyD6QsUT3GJi23+8UIehmhREVl
QfBaqIWX9nlFlXyKeBRbXIh2+MaDn9JWaRV/h76Wpy0h63xtCJb5bgnw97qAqZWdwPzPC34oWNOc
lcFvECwhrda0VsYIy2HL7JtOgfizcyP0Izvw4kx+2TAzw1JeqKDB8NL9CR5r1q/an/jgTTLPr+AH
zLeSJSvuSmPg79g7EquLKVG4MZE0xr+gyswRPJ8009RVHmTli4V7xrsceeAK1UESXaBMLSCjwqrf
5BERfFMPwS53OfwB1wkO84VQOSKg5+zFGI2zkG+Ov4O3S9M20rmk59rxNW2nzMvxjmgLPeC0+VRf
ixr2Js8bSm9+NWGiwlpMV7YGwZejOJFfWHLbb8nQtGU2ELdfsa19R30iM3QGcw0dr9xW05Z+xfDH
Lem0BxVts0A7rF3PSC5WtpPVNLzEUgjS9npStzbqq28uH/DPREkL+AEFs94qAXVERylOqoPijWha
8AjEK4+EusdEOZ/3vk+qcICf6pIisqafRYfLicD0vlIQi0zlkooOrbg5SEVXgBA0ZXHr64DVYWyx
XKtEbx4snpAsV0kS0Cme5Cd5VyhNHhDaDdg8oYo8RFHixo6CUfMtUNFkO69jAh94FeM1rbExN4me
4uq4cMPNhSognnjlnKOSq4QrXq2Io7lDtmX1Vm9AP3ZpIeEdVaWOwKeNS3oNr3dStwCR3XJdsNxV
7YafCorgBPyimdNItmFKMwAflEf5unNTveBaUbFA8470TtyjBp+8o0Mabiu3CsR+kbi8Q2NVn9vU
LVE34mnvSC+lsD2mcOiwmczkIRcpdqLmiIA+9tSl/BADOW9aogz5AQoBxL4o4WL2WPXKZntVZupV
JJUcWpH75Kop/YbXMiTZCwPAAHuzqI/OYEkU1TuX+jw74izXV9XJJKHVaxL/BGBQIJ8yOJQCS012
OkiUTXFGGDkL9cLjTuiCmU4VSyF28K5I3qFQiE5vgyZYuknW73qS1e4AT5fxIZsKigzRNV1VmzVc
b20KxfpXKGJxb/Q2Bzs6kUg/wC0xTqybqKiXywwHlLisvQgT9rIF1wQWetXFNoCJ3a6LNuSALWl0
N5Tzdp2PNiW72lG5thwkOdyrVW4AbIBgtnTSO8WODjJlBx2Gxqxc2AI5wtTV/oynUVIdkmlMX4sR
MPARhj/YBDrE8T3aI97vq2SsmyvWI5OxjYlcrmVW9P25THBZtSrjcJ8lmJo8xtYk8565Lf6GzDUT
HwhNjTkKuejXKg4YJaGHoHfFgkaq0wxGcG3RLArBqnbFyGCOEbREy7G+QGWdQYwOqHQ4AriKyp3G
xDSGWXuGvTsy3DcHzGsi1pYnszYE/CAzG83cVCJbUae2zdFzAK1CHoJBkQcRSodoDftEmgLfj4XF
0JulcPjB4mRr3cWO1Sgox+Jrb9NZdxIpQTiMsKxxlQM+uTJBwzvNxhYkrRTDqggoRaXXtk9nez0G
2ftWD9UGjl5ppepqg3XblZssskNOgSC0pGjAGMe7h3ALT6a+VYty363g5YijZ2heROnqBBWkyQlv
kZtTiiMpFxD+MNlRNcow5HG2PWjNzyiccxRqeenrVi80+6FG+Ie1KfKj7KGOtBJP9RgaTDTgiFa1
ReGDh4JPAdofmkruXZX1dj+BW1i0IKIr1Q2Q8eA4axrEj5gtGuxRcp5fbFkQ+Bjwm0qOQ9EPeZdN
ArFFWzb2WwdlYki6bHT+rtjYApc58C1+akpLiY6AV1dm0khOScd6rHAFwpLqjuAY/+KKGTeIwLrc
2n4rtyucDCirs8mgNEHCb/pz7Bm5N8Oo3+w2RMNV1vs1grtcEfYLy2Bdc1KskE40Vf8c+3XVnSdL
WmKqVDeXgq7FPd5IknUGbcABmou02vPRhxcqVvBcejDWki73JBNdKGh1mcJwpcTmitV1say43A2v
Rw4tGyajO7KUuUSxpaKdMJFbu8aa8ldZbEVzWaiZvTAEj+DtOx/enMN0atfPkXmf8gawVuLz6jyZ
cp92tc2yu5Al6wjET8ur0McWZM6eqad8oigzPRV4zcuM8KSu1Migb02WDnM3BkUuUw0jum6BwDTb
8cAG2Xmq2aOHj7AG39WA8sIb7tilYm4hyK0pl6kFrjk/mikU295blk8X8JYvfrKK5/2OzwrteJks
tDpbIQSbdpaX89KavometzE1U1cAMJyO6aDcoUzdULfFWEJGi38BVGyI0QlYP0yu3SofBLZdo/gO
yzP/jquPfGORgHmUCcohPhzn+YCwdzK/F3p26XU1bNLus2YufwZMSZAcuimJThqFaWt7wcVuaQQQ
tx7JQArX9oB/smWIJXtPoi394TTFMo6FOBkTQANgMSHh68+VcHZBxVwq2JPABqbzwMReTZSDXok0
+AEbLR4jHIzW5c8wiax/VclaINcimWu2Ez7Y6moZ8vl+dCX7ArO2Uu64j23fAri128WGrL2fyAKY
z2tUXA2SR2P5I4n7eMH9y4EpOFO7x1QtnJ7NMcR2ZzXJFmzAOIy/hiVdxL5HYdYDCB2ztzBK/81V
Yoo6RJzECiDM0ACEkYsJZyetm2oLteW6LXzudedqV91HpsCUBI7ROYiwBGZ2uLnJdCVRV+FwmUx6
hIoFaayjplnVwoOI/5KIFGAtVALw5R7BPn+fEWz03QnLerRR/Sh3IE25Hu2MwF2E5Y/8ubCcOh4W
mNc7VGVSAFd0+mapSI63gSA8YEKVTzFOwFe+HGLti7dYeQwJykb4uc34VE2twDkz7k2Ii1+6LNFP
eH4aecJzAX234KA1Y33h9x5Gu7xAeEJ5R1FAPUZBRTMKgxCdaQxo6haaN4PL2TtMZ3uYVrQZWZBp
a1Hiv+hBZ4huD969RyPVN1Jz+mPoJ/IaVs6/OlTLwKrhAv2sE9g1d2Sk2/OKDHN8vjyCklXm9dpm
8A2hXSrBDazQm/E24TS9Nit6HIhNIdvcryGhR4/M5QezTvPDWnPALVZZ0aOZ1rgWDQBot4sYbogO
zt7qqa4QsdrmdAr3OK+BIYgQLd9UlE+/tFomBbkSr0znt7wf2w3Wffcw9MoeiSP9OboB96vY5uyB
YQf9DGoCcU8COpnQ8seAbhuWlZAH6bhcWgIP3bqN0YMi1z5f62eNztC3DHDDtySxE9uB1VKJvVYl
ym/4HVtMVorN3AHHWSVq61n4DkOZ0dwXaEH5RdZs0AaIdMi+GFaOdy5N/bemV72/0qusF4wml6po
Y11SdcUNq8c92m/4YYdmmXbc6mY67zE6eOeA+i8bZEGOFzCVrO7hVXYymMPYUXWw/qrtHvXLcLMF
5e9J78V3qMyXS3jfEdblM8ue+dw3azuOIwBkh1HudWW3iSK9qYR1MAhcvW2tG4vXYQiO4AQtceQs
a+lv10YC/U/yaDRnOIrVYc4HFrVlSnCYB9xnGJHFUxR3A87s+y3BtQ1l8wxsEsy4Ap5OcTIBKBV0
fEhK49YLoBv544ZqGVM/j8Z5HxIkK7UUEPwGxFGGcz8AM+0kjy2Wj4kA4w8DIvBaYdYx6VgdNXK/
zlkYOuMkfM9SkOxupcng+EWbpq9vcowQf0kk4j5PGg0v9uKpkmZrX59TMiwCJVusl3vsBoBDiMtx
N5aK0cCLulyGTjbwye363mTPRT5hejEjK+I0f4nG5EqzbL5gADJIuxjIdY+roZveEz5WEi11EjD0
XDb1Y1kDfwYpd9I7+PFRsSOsQJKANS5HYYA5+i+yLOFq1X57lz3O1Ot4ShbsUGi/5yNKYX9RbFNq
z1Yto7NyjanDYKh05DAsTTMeLeqXb00I6GUztaUHRTI97IZci3vkyEa3eaXyR4tZKm+dLqt7KJaH
L5ovEd+PfVWo1kYpfmRYkUvelYUf0RouOQEUEFZcHQZ9Y9FlOMj7HZvJiWts51Oq5LjOX1HUilfm
alyMFYkUxf6vMccC9dedARvZHDSuGTZI3wt0W9UaK9gwxiMMMnqNQqEp+A+S+cK2swdBC75igUpM
ZFI7tNCsT6EFlT59RnlSPuQyVLZzsg4XdFJJ06qqiM6lX+f8cin1cu7d4PiZXFP2PGwAkq4YfB71
gcKil6PW92hR8kwVXzY0LmxfAOjG9SAAWJ3NVU2absXo/xl2QIU4QH02FTsnV80OGOLSezCmJHJV
EoBTakqaI7jz7kuhQ3VtQtRjyNan8TnI/WLChMlgI/RD018lmGfNbep7fhelCe5247wV+3EeyTcK
/p9qtTc4GJHkDE1YLbd8aGOUU49k9QnKSDn28770xL5ucgQH1iicGi0sF80zhIvRD4EF8GMGs4F1
mFmQt7xPxa2dUUF026IzzMdh6nJ0mwHGx7ga3d6X1CL10A/yQo4uoockttFFjYOv3MMhJR931ldk
POut3IauRHjC0Cpe4uKxtkiu8nx21R7uBKi90AVDwpxWnB0ak9KpY0Yn5xuAeswXJu2OApOxonUs
oHQtB7/UANn1PAI/K3Nc1DhtUW1QsPsaHD8rhsWNuK7M1KA8Krb0fQAn4/uUw/i16xOZoCaY4WjR
UI5D28E5vsP4zVZtMxFzuwwbT3bYGUMFF48VUX9549b8WCYypmgi2PY6Z8USd/1aTtlujoD5oJpI
nOiqKeSvkwSn+5IhfiltDYgm12u0NkmnmyG59dupzcThU7BLcE2nJ4JokBOpJE0eChTStsVIDWPd
QfYX/lT0dDAdix4rDSMRGGWJ9Fai2xnvSTps7wNID/X5lI/uueac3pW6PnCqYnsWooQZoO0mBS6Q
r30OukHTXM/NurxhZFGrM2ikhks0RPo9khQngwkp/kc/ROndtmy2QW3pZ3BF0Q7cKlxFSKqqN2C3
BEUEQJ0ql2g5+4ztTw2331HV1zscrLQBeLM4fTaB7AX0SEmYX6zIhJdXRmYMh2W+iJs1J+GLxrX9
kOHlcHC55vTXVDNUvSe3vKs5a6ZwxGecbnMhFMpYEQiQ8gx/F3OEZ7WwIgb9a5ONRDtaYZm3iLrI
oYsdPDiBeLH32UKA7QPaL76WoUIFkRrCf4AbAbunGc6foq1g0dFcY8AL0K8ecwBUyLcp4t2KFVrg
+JYRBE3gmZhbNtIhbqcSnmFIfi9nup9GPT/lDTLDLh0GG3a/Ssjn0A6XUOeqclNIDEEy9jewSXp1
WCP02Pt4EbhsUsPodmwAuj9DHp2dYOMCncvqMXI6W4FauXa2PbRkzCQUHCNaDXnbi7oGBhTh7sD1
UNJxn28jTAVR9CXywLceVMh9XLsm1m2ml7U4+GweopsB2DOCbVUvZ/VTMWPYTaD1guwCy3sUPMix
zFacojzt072UIQIBxVNQOs2N4xhPr11pM+2etdN6O6KAUTRqBcnAbWoCyJswpktZ9JjOIa/hRp/2
oEi1dChxDu4rnYziIaOl9qSNYS8qYSG66uwpR/jueKPHKMQAYnDp5Gc2LiGrQqxmiip7jKPoNWbD
MpyLsOjq9P8GPl0y+FW4xzLxG0qtqN7q6ScCRlOUNhj74RmzaqBkaN0UFQva/G2Jk7Mi9OlyrXOA
6JgYKD/+gpG136YO42Q0YgejSkp+kWarkB+dCysv7Yh43NceySvze53g7ryJ64mUXYDxfHjBuMXE
T4MvUQt1pCmH5MsUqSIuD1JiRnhGEu8xVLbZVm/vUZhOhB6Uc+zbCOpsf8RjDKaJ9BTHveJKRDjB
W5b/P9LOazly5VjXr7Jj3UMb3pzY0kV3A6AZcsjxa24QY+G9x9Ofr7i0j9ggonEo6UorODNFlMnK
yvyNJHO4FStUqZelSAojkG83eovUUwlAgQoMHRVUHlJmB/JE21vG1WAsvfQ+N9SSTKMfK4NmSTA0
MxDnTq45Uga4C/u7WWum9b037dTq/Jg+aRgd9MlMqpYKVKznXyqbW+anw9M1cCd70uLbKY6z7q0x
14hjH+G9IfkdWVNg3U4NlA0/1oYhfyPzQtd9G4eN0c0onS+PZsXvXx5km1YBEv44+P0M43DKPpiR
LE1fg3ni2qBXMjtXDfubTzOV1PEpi/fDtdINXJmRrNJKobw2Njez1CPqbLZWOly1+YiXSFdk8chV
2bfJPYCoqPbK0erLm2aRl8QdjFxLv6LsEdS8c1u7cal66vJVA9RkOSTFvCgnTZpzi14GxZbjbOiF
/SXlxLxDEzCZ3rSzwWtmkblf3W7qkEVA73n+sw+n6FczLUpzbRIE0tOkp8GfUtiU8iGUhvEjKpuh
6k2yk76Ly1zrD7DnM0yWuP50FxWztPwatmlg8dbSnOkqrPhDR+6NObgOOS4/e6NOjJMM1nn2AWYq
HyEgUWMyqNk7h96hDneAVCM90EkNs1NqJ8vXubbKd/ChlQ+zHcoWD6Y2dts6iguaCOSIh6iGbnug
hRLdFby9H2zUOwAy621uHAIziL52bdgqx8FouuGQV9X8JVeXeSSRHWT5pPRq/WNGlPzL2KfTjUSy
nwGLKc3rvkXwnkea6Uoa5wKTy/RaS5IazEC3vKENNGRuGQ76bcnpGQ+L2tO+qeYAg149HtM3mYVJ
5sizgWekVlX5YYjUCo8AGuN05ikCfc8XZfpQlZVF+dTKhuJUZ8DbT0tE5/ddQkT8IEtNS00aDVPM
IQwrmulraIAQMsUE9BExux/i2gA0nZZD8wXckf0uSHMl9cIisKx3Jc7fn2sMLQHs6JPx0ymHdKYY
Y7TzKZiNvDga45S6TehMQtshtVBqRjQsO44TLrhv2k4ZkevI6vx6kMfoagTMXN4ZUJlintQG17fT
FNQykJOjX4PYJLWfUZWjN5DWjexY9UESUntu8e/l4i9ofNaBpR9qw2q+1iF3kzvNOXiOhKc7t3Hq
4HzbL8F8RVkr1E+t3ebRLWgqKcfZMM4zNw6W/uMCTKB1eUbO33NTiX4gZG/bhzEyptsc4afBm+s6
/tp0I3BlO4qSh67SY1qXql2CW5yXji5Lpza3vJd4viLD79wJekN4VHIz6o4gfejD0Fyl29sNBc4H
VY7v6gHD0ZbLash06VAHS/c+ingZH/DiQjzfItNpTvo0Tw9dog0VUzIZ8iEiAi2HsLEyIp7iALgK
h5Zw7jhIq/sKJc3PNPZBPgwpotRHtiWF62SJq9twIsVyB6g7A8FNmBIaS1z/mdaa/kF2piA7EPbZ
N2o7d+obqWqa+CDTCfoShq2Z8cZrgXSXbZPYHsHIjjzMVCOvlyupP1o0rxQvU5z20WjDRWD/DPWu
DBvzAWkdZF7zkiB+kJbUnt0onueHGGjuey2u6/y2ccwycgN9SMJjDeigcwMjCG16PSQZnt3QFRcl
BMr6g9GHFbVMxag9Rc2T3Osr3aH+wwOQImw3Dcd+VvqvBXevfswUdHA+Q7EollMtg32j7hZZoStH
ToxKuqW1t3RS5vKLkix27C66ZH+zytbWjnVdTIPL4UY9IcmLHH/3qXX061ouu7thwuXqiBISVXY7
z4sbtZQoYUcKLzmPBEH9VBtD84sYSnMrjWVRLKKyLfP8nBT72CSYQX9Mkma5SoBSZNRgJVqzwIPS
j03UGB+UCWHiW4X77nHJFZN84DJI8wWuDLQ4sko2qkcyOd1a9KjIurknqaIOWyWNl0+RcT0ku6Os
qbCI/CJ3hAI4ynQOmkcrJDyPlNrMl8I+VhU1aCtj9Y1SAfuUgumYZi08xqiR73zaC3yeGPQJDgoj
k4qi+Pkz+H0fKtxEAbLUOi7Dt+gkl+9LLAb8nBb+64fCNRmwLupR3CprwhYKPEo2p5V1rBRwBZod
d35opr0fKXWxo1WyRtUKvWTh0v5kCoES3QqhF41VwbEb7GOQVMUhDXBLSK089uckMQ9Vv+yRGDY2
iAAM40mNvBnIwNXSpXO1BEBIHPADs3qdLcN0bRNIdyZw66tANMNpVZE/fbFBILPnVjolzhEIH4az
IwhwLVDSUzYYtH2TxtiBU27sDQUfd5VEHrYEnfrzvaGCEG9bGP5Hx6y/x7qcnsIRjHncl3vyIFvz
hzQialUEdnbjCiUKRa6uail2jlRAmvcAAqy7jLR3Z/5eEPbEtnDg6bEjTPQV1jzdymgMXocsk9RR
xC/TSr0DtaGcGlvS3g61PRyTLAre1eakfKKz2LsqGJn3r44lcHzAfOvcmTBqxFQ8O3A87SxoGkxq
2wCdP8YOUBVQWpr2Wq8SBXKX2JI2lTvcn7XVQGoSweTG8BSWrjXoBywGwJONcqV+XsZqT7bz5VbR
EIGkpwX0ljjprA6cFCktrROe8FKUTt/pn9DcnNFE+ALRLt7zmF4TNsSXCa6uqQnZeb7wfAqTpFUC
2hwUvCzFvqus4ltNl9ojq/lB9Ss/wq/QT2k4jDtUnpcBmnGFQgfnT0CaV+Oak91IJPScB2MwvAq7
rmPd65aXO1V1kkJzPspKrniX98vmx+JYzJ4BbAwB5/xjAZNMep3SV+ooZsBlB+oOxm/2JgwHD52e
1q6q1CBJEfd/9fHnc4WRiODXWjCAzkcu9BqDoHxyjoG25J8yKS/ezVpGKXWcxvzt5a98GQCg8KJ4
LO4/7qO1cEystUk11A5jFaHty+Nc+8pCH+HyKFu71OBFC7WI86+s1Qd4lgeUUS0C6GQ0MIZL+lZ9
kd/O4ON3bqCtvWKoML8gk1qiF3Q+eUvqtLWFAtPRAa11P3VzcK+D/flTQY9BdpdCD8YDSUBiuJc/
cWsi0b/DBQ1HRWi0YgqehRcpkal/9rxsl1HNv2ZqaOSnzOm08XR5nDVVVpxBiJUWhE4D7TFtdTe0
koL3wWw6UAmgCiIBy4lLOuVERwL6JAAGzGd642cDCPJ+1OzXWlWK4QnjhkXnEl3UtfV7P6i0Z2ku
HwNEso86Yu2HRLUwnBsTtA3lbk+Bb2vnoNkotFg16vZrfc0IEY5khsZ6tHt58PCAeQwwDTrhj2bv
XFJ7I60mFgXRJZ5rJjY0S8PNcgXDhyQNTnld6deX13BzKOHRqiJbgdzY6oBTzgrCJtCdoy7F+neE
KnBC1+LqUxVHex7lL1MXYa39r6FWlxEJhtnTaHKOQ+QgVq3iJxpSP3Px+DYAZOItefnT1lFTNUhc
hKKD/KTwbKzG43GDmFuf9u4ojYoP+2gCmjU7Xiq8AzRtGjwrpISjzVm7E8nWk/o0MsJAcArFrbvm
LiZqD6dRVXvXblP7d16WznVK9xdhfKXcOYNbQ6GYKBObURs09FWMMRHez+ZO7iHNDvZvIPX6EVrE
h25opL1nwnr9xFdBFxP6wMKNYX3esqxv1DgExSpp0x0dF+VTk4/NgeaE+S6zsz1W3Dp6Mpwg56IU
A2YRwcvVlyldj/GJ7QzuJMVgJE3bN55IE3AoaJqWJb8H3budlVuHNDEo4YS8TBcPPWeVhMbGUHdW
CTLTpskpHHPSqwEpko8NXGGPjMNwKfKUN1Ff29+ieRrfv3rLktKwijyPNL55dfCHkCZaM+edm89N
53epV5bvtDzsH/LINlxarSWQkXLvozf2EMx8B2kzB91DWFPn98XQk8wzSOemTUKfxlSl5UiGav4O
mxgsweVP3FpWwcbXbSGAy2Y6H6zuAYaQm3UQpbT46OTmeF82UfsQKHPkdTVgM6kq5Z1lVTb2LpQp
ZFqRH8TcY61UnsVWKIdp1YFEb9R7lbItXRfb7L5nXelc1cM4frCiJb1JulZ95IWXfaYorLk1jN0a
/xtaZYGTx1SmoGu4QRloBwVz8b0MevO3BKEmBATBmK63/MQjHVfpBFCyDEGv7uzlwC4xrppMaq8a
08h+XF6Lrd1uQXWBkA52QV5nd5A9i1wzx97VQEVLYBClLHA1EE2AZabiFi/V+AR7KbhN46y9CtC8
GLzLv8GT6sNz1po4cORGJk73iCIDoTjfDg1FTlU4GLlpZea3lN1yz8L//MoK4/RUtfNyLNvOuGvl
pXKNrATGzQq7dd+ntFIAOF3+dbY2J1YzNnk2YhH6WooHAH8YlCot5mWM8tt87ubHQYZcIUXG97QK
LXpMU72zN7fGRPKB3BeRWG6r1TU1ZrK8SGPYuTCDkqM+q4NoRXXWYzLbQ3qgeUc1IQ90a+fm2BwX
swChVAksYe2IptAFXyLKbJiXayb9g64QwrE9PqR0UyJos5IceUla6ztLvjku4oYiykHkXq942UVT
3BtF58pqpl1ZSWqawIq75DaA9X0aylmhKQKZbCfuiGlcbzSOFlcYgtgIOIqz8CwpHoH39qoG0wPB
zOFjHE/tSe1N4+PlDbRxojD2gTbOAUYvcq0jAJY0MzpnaV2zKRPXQXXoGloAIIo2/A1teTi26qQe
SQ009Px77fry6BtTC1tTxsBTV0DtrfMO8oS5SZWIrZQl5m1igpq38WTyyVBbtytU9APqdk8wZyNo
MSjVFLICwWJf7V9uMpRmHe6svqeHjHIKt/NMUT21gvhoGePw+jOK1JEqLmlcl+X1HWm3QnDZtDtX
z2bptjXb5jEC2Vt6MtzI+ChnXejNjjU/vH5uefmT0jGxKlbM5/ungzFhgKbvXKlfOn8ulfyqMyrZ
hWVrP6jg1SEINvPjvzGoTnlDRRpF5M7ng1Z5G8uZwc1splF5O+nUvRvbkH6EVTX5cqHeY6w7pzsn
ZSMdIA1gC6vMo4oC//mgc5BYZqYHnVsGeUuRW+vfd3hsZtwPDRTUy1+4kaRjbAGbml3LYOtH/9CB
IOyHkYRrhlusQR+7McZFey/Rxzx0sLePGhrdXpcuzZfLI78wH+XqoRGKg6wQzhKWt+ffKRcLV/zs
gCeiUkB/Yq7va5qQvyFgzF5UadijalVj/LCroIK7DkYZMIekyjcZxt8f6cYASFTHIjqBaoIvcPm3
2zpV3MscLIqUPCJWi2AMoywRubkXbcBqNl7pkIdC847OuHwIwuG1yn5Pk0HtmgosORleGeeTMUe2
YtU1T5aop2ZtdKgXqBQn/Vjt1NdfAEIfGNyoIdSL12Y49Iq0NoIP5gZgzH1S3k8Fp9wnwPB2cRrj
raPmqfv66cQQF907JPTx31kdJChtpQmIu3eNvKRWoBT92zEuZtcJAJboeL29uzzeViRGY892NJI5
Gxeo8+m0CxnfzbkY3EEP5Ksp6hU49G33EfajgvZ0HtybZZnu1Q22Ng1Cpvi4IHkpVBPPRx3iyBlD
OAVu0Rva0XRqkGVZLJ0ABkpCkkDbWcmNSKGBENY11hMzkPV4lU0Epu08usYcpneVETefG1Wffepp
6Z+XJ3Tj06iUIwXH91HyNcXPn13fxkKtc1mSkTYk8EvLri1oxCYERKkH/I1U/LKTlm0MqMOy5hKn
1ye0/c4HLEodBgpkCTetw8ArzPFXrsfqFVZpFepHZbWzQTemEjlNdH3p8KIpsX4W0Ujv6fvKo9sS
tFyQfakPrkEHXW7uiYc/qbqtUiGRB+GAhswX1eRV4DMjoGNmPE1ul0TzlaGhWlDHUv+Y9IlyMseu
5fkpFw9x38o3bQW/xmid5a089uHXGCXs77C6dRQOtOZqEIYslmYE78Og6e9tHn037IfkqoDEchWG
abcnT7b1YICnwCOVoqPx0uRqUTQsNMG/uUbTlkCEAohYhjoZt1jUFZ9LkBxksfMUfnG4j6/LOkZ3
BKiQ9KvTyhhSCIIA7eny3ty4w+gG0CZTyHUsGljnW0WWSoRRG7aKYnYSYKPcFupLA6osILoqRU+v
FslpIVeW2s4DbmtkavMUsulFoFS0DjNGjx98FE5uIls/MZzQSdiX7h5GueEqnZp9NtshPoyt0+9k
mhvblRYIfSWebGxXVT3/5BD2V9FVyuQiih4BLzPTAx6BmmvUw54N90YoRWVbjEMtHH2T1TdqXRZq
XIcTmg2BAOfrY+6D1Jno4U6AG+elubJqddj5wI3jLyINFhQkBrK6rqHPitE3aQmxvZpROJFBxILV
Rq7jahmnggiAtEd1vLyNXswpu5kE0xC9Ccp56xcKrf9Smex+5vTF7X2rRIWvlvroA6V8bV9QZSg2
LAoVZDH2Cz+6KskGM7HQwRCgyxu4d/EhHWxwRlS0dxKZra9CaUpjBW1Ea9a3faFUc2Kb0uxCBaZC
nzd6fzQArUTAlMbMvTyF4ho/i2yICFKYRCWdAivA29VJtKHJgIRFNiEGLn0PAptW/7KUCLBcHmfj
o4g9PHhU5o//OefbXwkRPQhrbXazAR0EHc4X/Bd8fkOnrL9dHurF9he6iCapMRGbp8eTtuWzi89M
HSQIRMEc2mp91fVt5bawK09dL80epe/5s6xko3d50K3vozynCTlZXgJrM6wIjTzIqgqgI+Br6Gao
8btipmZndYBj/52hNCwIxMeRK51PpQnvTQG1KPBNHS61RgtqCf05IPGO9Vc/7r9/TP8n/FU+/LUR
2n/8D//9o6xmJL6ibvWf/3hb/Sred82vX93dt+p/xF/9f3/0/C/+4y7+0ZRt+btb/6mzv8S//8/x
T9+6b2f/AQUCXtBj/6uZ3/1qYe48DcBvKv7k/+8P/+vX07+C2Pqvv//xo+yLTvxrYVwWf/zzR9c/
//6HQfj67+f//D9/dv8t568d++9sur/+of/907++td3f/4DV/TeFJxDPL4qxxDtx3Y6/nn5k63+j
3wx1FiNKy6TdxSYvyqaL/v6Hqv0NVIEqJFWxmaNVy6K1ZS9+pDh/ox1PkxqAr0zFVfvjf3+ts/X5
13r9F8pBD2VcdO3f/zg/zsAI+JcoiekghgBtkK6c742y7rq07bqBZiLmOw2Saqc4Uped6/t8s/81
Chsa5VGUH4ElrS6YSkLifjQzxP8rLGKmukyPKshGCmDanvnU3lCraxNa6ojIYT74+Cz94JGFmgsi
esewSeUdnIKIQP+KhE8fRbIMGVQWApoverM2gjF6Rp3JL0spPCmov72BvdIik9NFlT+Ae/RzSOse
r6X2z9FptJ2wtbF0QFtUMasWQI310imwHpxMGnvf7FXkjCQ00dC+e13366+vxDZMAIb4WPpE5xuk
rSJgICk0HaRHpNslqeMbFCR463SzuXM7b30QZpXsQyQQ6amvHuTKmNvSIhe9306D7aP/Rh+AOLlz
sWyMQjbHZsTNizLW2li0QH4otK2g81U5wAxZ76z3qoOc+bPj/89ztnOuhEoeJkxwfgEgrLZhb42A
7enB+JUN72yGfv2IPta0M8p5cvq0OKwLSC7iAy3YtZJw2akw6kYVhJ9aNNc1BWcyKNm+ziAQ3mAy
ZR17K3JOeSyHOyNvzSKlJGH6IPNWXN+ZciJZeVd0nY+kVn+USr1yx9ic3cuz+PIwc0VSaSRL5Jcl
pTrffNYil6QZauUXgVIey6mW3kBMQCepXpqdx+jWUJhkU3VUeZSSjp4PhTbFLLfVVPm1kqPzofbW
dV6azX1tGcWr7mOxapg1yuw+kg1yUEP8Ks/yja4YIn3J44otLlunokVvuJTUxINdL716mc6HEjn4
s6G0Gmpml2cM1bWYpOqpcTuF+d4HvdwM56OsLpFhkPqqaqTSz7muEDDSlbu4DNOr12+Gp4oW00fB
Tl9FojhPcGwKQ75lCXlTRxAhHMmIsafK49PloTY/SBTP/hpqHYmGAAJrG/JBwWzZSEMZi48z5K/L
g2ztuGffs74UzV5Dd36Bxgg/wvZRb7QO0YjUU9sCzL481PlT6587TtiTyjzz8HAQceTZNqAIE8z0
fkof4ZnGD7scXXO5y73Yzn8QDV9nYPDP4cSblS40ZcgnHc1nw0WhtCSdbZV+ZsWSJ3UROjuSlb56
kWzSZgR2SaCwIl2bMqCWZRV5biFKFHWf+gl2T+Xor0vT+RRR5+O+IHdm23JVn89c2SVqHKAn4Xf2
ICQ7ou4nVMXaQ/wICdzLq/Ri1z2NBfD4qRqtrwtU3FZ0Rm3GQklz+hYIHX0N5nO5M4wijuNZ4sI4
II2B6dJ9wNNrdVxLA9W4CIC/L9tpdC+ZTvwGz8LRHVMjf7M0FG4VM5ruJG2s39RZqr5NEWT63PfF
grKqZMPx1aLlzsIpjYRjSm65Adr36OBWO+5RL3at+D2ZdKSDKBHAOTyf+wCNASPu4syn6+VAcgmM
e6hAtS+FdGrlZHh1/gF4CnFXthKPOrTkVwFGV+OhQCkh8wE1fZrlEYdI2Zpeu2sZBJkHGrM8n6kQ
rBKDdCkCI5XrzE+DrPGsvKZIbwz9ztSt5PCf9q24MrERRTOQws4q8Gd1r8lSLwESZJm+VXiPzycT
LVEV0jCC0WhnVMOxGhv5WCz59AVctOPXPMg/EMlR51Db6j2CSCo6mrX1JteYCHRYhjE95EO7UIVT
S2+E4Q6naBqqx9eeA/pVgrsASJXUc53VqBpSG1wiqY/Yqn3Ie/zfG2m2vcujvMid6PpgAIK3oerI
4mV2vruk0IE0Wfepjz9F8OdcJcqxxKHAmwczvm2GpnkTjPMvxOy695cHXnlliLVhZJoynHQZ0O86
N9SAUksAYxLfgrE1Uc1MtPcIMhrfyqqZ4+PYWxaKc6Y2Pc4JlKtTXc11eqxg3i5vKtvh2AVd63xN
J7v+GkbmjJSg0WLvtRMnXh4/3hbkd2BPTR6ga3n23siVcQIj4iPFg49olnw1ANDjsZPD+152q1hb
64HdrUyyR2sfGNH5emQOPPYGwqePrpp2zAsD/JJ4eqAuEAe+mVb61z7FvamazeLj5RV5GXgBRqKK
i3MT/KMXsPpIbZK5jfrEnwITmc+oM4+0p1P/8iiruvrTuvPssOgzE+B5cq/ibhGXJup/WeLXSdOg
TiArMxqI+fSuRU3nxoob7WaelejjEkXBEbEW/XqEYA1gA/7YNRATZyeh2vhsUdWmEwnjlCLA6m6L
y0UBm23GfpvL8MbAcB4bZKx2ttHWKABEVRqtAv+0rmM3yzyB40JGuo8kyndIWrkKbZD/cJTVXYGR
2dxXXBf+OFu5m3KfH5B7l3ZixtbR5eQKEB/VQgL4KnUPSjDQCEZE/jzkb2lBau+R3m8Q0osMlH0j
q+7bY0WdEvqTZMYfslLuj3qJYYVnJ6Z8HUMoLPi/jvpT5VD9riYrtk+Xt9nWfINMoa5EAKXtvrpg
ujKWFOSpUGvtxxlDPnt50DMtcS+P8iJ5BR6CmwJbGQV4nuyrUdJ6QX0QDLUfp/l4Yzh1Dd+/j/Cv
UIedpX2ZrqjESFsRHkoiOKyGisasVVObHgjVld9TYr1tYz05ZJ31saoCL7HV75c/bSU8L84p4HML
vKb4RvppYoafp682OgTNVES+1NWpj1jMHB6g1XUnoM3tW0VZRl9qzO52SmSU0Yyw8KpSw3ggJku6
/Ku8nGUBrYYSBvReJwVd3eKKWsqzk8a4VA/Z8sG0aR6iei00vsx8Jxi8jPbnQ62CU7mglpHQ3vZV
0mrPcvL0ylD62Z9iJ3yDPbj+H44nroNnk6zo7SDXaMb5MqB/zywrDcWqdDoCo5sOcP/2GukieTtP
ellVkdsBPaR/se5bJOQ6nYNZjI9QtHJVp7KeIdJJffsoRHTu0KpKj6OF1nkQdPafWRIovy+v5da2
YopBIHLXgKsy1vtYS6GHK+zjsFbrx2bsy08WleljHwTa7cgqu7WVZ3426+mNE9aBC4vZSQ/VXt9t
a1MBmH9idlCfWndWoqlERAWJZX8aQaQ2HLtjP/QILJuZvBOLNocCLMaRolBKwe18kYMJdeewDCO/
aYz0iK0kCk8zkp+ZikbG5end2r90pcD80y+ib72a3a5MaOyBKPdrOYputGga3bwxAjfBy/IwR8jo
XR7vZZgV2CG44KDvaEqvk7gU9L+DJm7o40ZQ3hbNoPyWraLYqUq9jH2MQs5AlRmwiaqsTkk9JVXX
1nLoy2UwfMZQQD30oaZ4qjVER8xc7FPVJHsl381PY4eSHBgALc1VKAipNZJqFqGfocr5fin78TFS
tHEnAGykQ6A+ZPkJ3kI2uwbwSBIC65mUhP6S6fljuqTzj5CwcIMcenCPT49100LBc/VCRbBOSgoM
u6zpgW4ysshlsezsnydW2jpAmKR1T1xH4LrrqF8vBJAkZ6qRKHqbksF9KqJF4gZt66OD8cY7GVG3
5oDXdf2rTBRUqfIZXSLE4u8qNQyv0WWN9u6+raVAVfeJaM0bRTShnkfJXFaQX5Pq0G8qR/sly8WA
4PAwZnsfLx47Lz7ehBeBcakoDqzGmUdtbrFCD/2e/fC9VCs0o5umunXyxbiterO8np0munbCVnKB
51SPC/IPe5niijj8dPGCDIdQDmKaJs26NM9ecPrAkiRPm5PlSzE2KPeXRY+oEwpidd/ZlICdFD+O
JLlfYqs45LFTfnn1uabkIIC2lMl4D6xmYrAIWbhDSl4uW+mjZMuGaztps7P5xb+ymm8aeIRWqLPC
TmZ1rsWxQ9xxlLxw6T5J3dTexUKcvzYm4pez8+DcGozjJTrp4gpcWzTDNdOWdOgkb0rwuOZJarnk
E8YDTAj7lqifvnv9FNL1gN5jwRRAHOB800ZOYht91vNxiFmeRiVFtDK20h3q58bRAMtBnQCYI537
tS1sX4wkTn0jeUgFZYfKxCkuCaa9cs1GAGYUnr8Cg2DQcD3/Fpoc0dLUjDI0RvKAQnzuOq04+3KI
yGBZj7d0uOOdTxOrv94dzwddPcxQEcd4cOH1knSLftdVY3dbd7PjD22pf7eQP7tqbRsB8SqwvFcv
HdxyxKbwhBZo6FUJLEWOdkIpVvIczHB8eSDqLzj8+pdH2UgL2IwONUh43hx38fNnuV+Mj8hoNJOD
JDaafxOUkKNROshJxtAwLw+1sUsEB9mkTUbLgNh+PtQQNEA3osbxomiwP9pjvdw2VTdeXx5FNOrX
K0ZaaZCri7cQ//d8GLUr5WZpMsczG23yJmRjclcJUHks4kn+gaRS4S2JHP80E9QbEb4ewh+l3iv3
6iKnPtCuAVHCNHxoe6hB8J6sRjlUBMJjOyzVXVQY9mnu+3EH5r+ibD3FWwBDgNAtgG285FaTI/Oo
CaAQOJ6RZtW9no0okoD+a+wY/Zg+z68SqY/Q3wPG9A5vEH04OHIU/0ilMn2npkbwEM0WgmSdImNg
k7Hk1cHUS63A6jPsw4fLc7yxaUTqLKpRlPvpZZxPcZ06vYnHgu1JQ6G4eDvG6PBLaBU2iDr/R0Ot
247yCCO/6Sbbs9t4ess10V6r6oTYHCZJO2uw81XrJsY8jEFglZ3tRandfiiQ7Yev09mIxvavQ1T9
tdqCeSWDdhKdoFVY7ss0TBy6w14vN00P8D4Rllta47wL7Nx0L0/hxrmDakVPmoaqAHGttpZExQe4
f2N7ndEtyFXYi+uMaM7/O6NYZOHizqawfr4nMoafk4Y9QeUej62ilQ5VVOQ7MWQrL+Fj/jXMauul
trHIU4YEpzbU9ad6qml7B5L+Rqnk30kXKt9Qyu6pCcTGUe7NvD+YyCS+PjLbEEXodhE4sVAVl/yz
mDlamRLocsv2xyvrgFvefAjmcU+LZnPZwNKb9L3wsl9rfiyLkypxWrHzlVjx+a+IWc3DnexnexTq
rWDuwNY+oaeffYs9JzOWZ4XtUST/HU018rJFPey0QDZPFg9t0QHhobambfcUcXhvst1j1EPuo0jK
Po2SbfhtFeyV3PaGWt3XZZPbTWhyiOu0y29hyTp+p4/LMZkQ57u847eGAhImLk+eTpyt822gmjD7
Af3YniBNXs1d0t5McxHj+N3t2bNurRLdCfIAi0z1BTu8pelGbZMjXMqySQaHMTVZx55a0EaCBZcO
jQm0JuhXrSlCKBx2aTEg3RaPg3FToxt/k4FWu0LASzvEqt3cDkVUfb48i5uDkuEDa0I+AKDO+SwO
vSIVA66qXjKMlSs6YNBU9PG27LrlLWXjjlaDFu+EevGPrrI6G3w1qD2DBx3jng9aNY412DO7voKQ
eZ+PI1Z3tiQ4tz3a6hHs98sfubF+OHGI8j7VfYSZxc+fnTJsBpcKLWRCcNkUpz7uypNRjvVOCN6Y
SurgMPpBDwoM+WpD6lCBZnlgFLwYBncMZftU8KY4KVVdYD3b1R9rp9+7oLdqB/RrqDwjZkMFZp2W
o5xaNQMz7ZEwYJNUS2r7qCL5XHpmX9h/9hkxUq+04iFsKxNnKNFRG2E/3Rb4zl1L5C0707BxLgGT
AY0GlUnuvA6cmtxDccIR2ENnOj5hj4rxvRzUnu44/866ot0F1RTUn0PF63xddUCaTQrK16vSJn4c
RgPh13Cwd1Lard0D+4AEXYZcynv0fBQT60q5JQB5ncUe7eUkP8FWiXau1s1RhC4eCR0lyXUTNuwh
iwQJo1QWFd/E6r8tzVD4rz8IJvx3njR09el4nX9Kag1yhcKL5cVtsggxEvvQGPqroVZiMWCGCdSL
eEOvJsx2gHBn2Wh5cDibI6qq6HTa0etYIU9JHFRJQiVFQUf0rc+/RVOkrDGjVpi+zvbVKIXKTSBF
+SPkgD2phK0tzRsQcJDo3r2AxS9hgYY1rt+eEKo4maEZuxKvEK+IZH1nhbaGsmXqE7SHdOiRq9Q0
jZTBWqbQ8kAsVGh/d/lVpVj5KZQwV7i8GbbK8LSRyOboesL6XBeKFQWHwB6Yh6c0xnWcSukBmUzE
baMvltQh4RpaHwvH7o91gRnR2Kpfx67+fvl32PxcUCZsFBj6dJzPFzEY4yBN6QUSvfoCexcU8fJU
x66ldl4nIPXXfiEHQvIE1gsyEKubzpjsLs3l2fRafIdvw9JQTxUWd1h0KsqdgcT2YcLOxQWTPjza
dRv+G3cQ96sQvxAw9qfM+tkdFDpoiHL00NC2M/1g6UV3HIiVO8H35Zo6EMaJveJahe+qrhL0UnKK
OR5q08McUz+MRRwUB+gC1k9JqdVbY1H0U9UGpotiQPmxH/XBwzCmfdCTRZ12fpcXEY1fhaAJVAb0
ktBFOl/bpVZUXMN70+tsOb/FBCi7MQf58+UN9MTZPsslhIIJlGro8qLcsG4MjhU0nAFcO6I9JXSm
pe4V5IibHPilPPSTZ+M2+TPQ8Iu4qWVJgcmF0ec9UoGVhfZxhALxqMfKhJBXmU/+0MnO4A9GW/xG
eTvFUWKyuFUbHAFu5T6rkciYlXTAOliVP1otbTt3UMZSPxSGgksKamjpzu0jguXz7xPipaICyzw6
4BbXaW44Y0xn1wOOQHZd3qF/nuO5je0Pu3WRryooQR/lRJV+XZ7W9bl8GpUikQP+BKDdGiZZGWGa
qyiW+2ZTYwOaZuHJ7AYZM+C2dS8PJeL06gOJQlxGVPWfro3zbQLjIjBs7jqwILnjDWjtP2CAaB2n
UJUeokqXvTTESrJb7HSHtrCeWqqi5EwWKSjhlltR/PzZkXQilFbUYhnAB+jzb+qyPxcZYcW8gfuU
mnZ4NS3t9O3y164n9mlMKs9Pgl0IH6zOZ2TNRaMOLKeeNeppgdt4kCNY4sDr5p34vs6yqcChWAGo
keBKgNdWQ0GAk0KtMGv8+8jGMoVP60uZ8w/i8SCZhbMzneLfe76QYjxK+WxVHaEgCvrn06nGJcYU
Q1/7E+xYv5zU5RozuXo6YJA0YcqOpjYtdPN64t6+pcWOG/HluV0HnKdfgIcglHR6hJTIzn+B2kky
OzCz2p87NPUPBhfcIZcn/D4vj/Ny33B70JgQcr+ig73KPOwejiORt/IdOw7Roy/U4f9ydl49cutM
mP5DK0A53ErdrcmescfxRnCUqJwp6dfvI2OxOK1ujODv4hgHNmwOKbJYrHrDz8keV8pBVYpbV0Nw
pQBHGr497OXWYVjq7isbimt7q4BoRkh22LRkQtyuv+Wum+Ju07xiUL7HUbqyjpSLIFxRIqM6tv2Q
Ru1KrEPnKpxIqW+Lxq78OVbmm3+eDjYvwFnXbjhPl00/YYmlatdjW4XUeuRnaUTKLbl3ecAbD3GO
t8e6nBG0MnTdmA80CtBt5ztj0bLWi+a0DPEixJTT6TSfYkx+eHuUywMHZk+nvE52TYV927RDK00V
FBGKsIkH/OK1HqNK2wilicp8p0TtP293hlu7WXwq9vx2u09pW2clL71QqbBWBjQUnzDD2oMCX5kU
D1eLSGVwsojSF0uHA2JiVeFgZ5+RCzeCNMPLpC9SXyr6uLOEVz4UHxnHcaT/1gzYOB8NjqNjkZlV
IX59y4vRV/NJeuq/wmrXBxYynkCbVv4zOOfzUUys3Uet0aoQwwnzQeba9Mmo1Gbn+1yeV0ahIgBT
H8IYMfh8lHwu5xaHNagGixqdYEBRptdGM5wKY08W6dqy0WQEgMZLyECZ8XyoVLWaDG5rhYxDO/gq
+D/69MPyjynsumzsbgAsOkAWe5uKKBSyrXzKoWlIqQV6jTRRlih7jbdrGw4BacC2pMkeIKXzuXhY
NztljUsbhmful2TutOMwe/Yx88YsaJ0m2kmwrq3dX14atwb1+S0WNR+0Imv0pQyHlK6V6yjYUSXK
/3BY2QhgO9jTlBG30kPTUEu9lHkZVmCLjmWHfYqKjdK/bzkaQuoKkOMUkcSdrx0U67jFNa0KEzki
a2eWxXFh2QCc9t7OUBetAHYDD0eEjak/ohC/BYDWeS8KBY3akApt77upC0jZ+Eyv9gd2En+KfLxP
hvJDNXv3tdgTO77yzdarA8Qug6+EzPN5yhbzZ4oLVegN8YyH74gfjIPM+tvx/MoB5p8HnQy6E2Lh
hRw9YbGLzIpRqg5AMI6XJ8yTXoTb7oW9y9SJ4r+FSB3cVVSOtxAqdMttBTIEPm44dJ2iZrB8jHqH
MMoxAjKWWA8q8B03wD7j901udjtX8bXlpKdPtwOSJhTtTfiA0uvUONxXoVN5c9AquoUuouh3lvPK
waYDwRUMFhczhu19RaJRqNYISynpre45XRRA3mJ1lp1kZuCOmKnjzoiXiRoiMJSYoUtCX+MZdb5N
Mq0oFSxAyjDv5uae9yGvPySLHlvcRBJ/gS3sAzBo9lRHrx4NVBbJudk2PJ4229Oa4q5UIiQ15LTQ
nBqE8jFuy+zObXXz51SZ2EoOifHci7K908kUP+FBv9cQvDJ3C5Qc1wHJIv3H9Wv853GD75XUBtUr
Qq33lLsUDZVHU6Xm3Vk9/NFUHx9BBPwrxoCYAEZvvR3QVCd8b/IsCO99K2syoBbk2M2coWPiYEr4
79sV7SJSbwI2ScIFaIJo7VqFXoRqM8cvS4K9kkJl4fj26V/vmfPnjEsZheSAvbp+x83zKXGccihz
9F8iTE7fVUutv4OvWh6mrk8OUQ3nMm3wcsW3MT68PfKVuIOiCG8LNhDv4i1WtC8GPTVaLOeLWm+w
t0zwxsMD57To6p7DwAXWb/1iFJyxbUAlk4+2mSW/C3hI1kWo2PZPrS4fLKV/7IV3SPP2We/HG0xd
PTIK97aZm0Om4N9rxDdtXX1+e85XQhBlaXJmCpFgG7blbx2r6LLn0oJF3RIBMfTBdCdbdnbOlZWF
bsxrf31JAX/evBAzyy1rLV7yUJF2e4N9Z3dTyvGzohR7+u1Xgh0LyqtjxTlTBN+saz/nSpmVgJin
Er/OzhncAygWf0ZdGqPpf22J8xVXIh2blQSDPGaTpBvRpA197WShaGv1kDdl+9Uc5fL09je6ElLW
RxTEFS5dFLE210ThYDNsaFkWWl42fUsmHUfIZWxxVE+9u7wZtbsUiZ89LuhGOnHFEtF4JZADneAo
knCcR7Jk8dIygbcRAkmtcAgesjwsYOxgl2v32AbH8hgVs459cqEd4CTQclba/CQ7k16t5eZBXC9G
aEXN/5N4OVN4+a+ywUXvjZ+M24ye7/ryXlsd5z/ZjIKxBdI1CyujGrGHwgEvw0YT6I/34JrpUxQJ
cdLV+J2TFA9pKZ+KxtX91Jp+vf1hrhweMB/UCUkwSZy3mKu0Lc3RauCnKXav3Q2d15zmeRh3AuLV
UQDe0tpjD3Cdns+WUuOElK6ShmYjOxDRdnsX9dbPt6dy5YRCaFw/NWjoVSzmfJCuzN3anO00jEDb
HaYkWQKvgyM1eMPOSFdOKC0dNjJdSg7PFnRtTMBvl3ROQ3tasiAWhLjOifl6JP/L5yXO9t6DF7V5
tgt0KTTmyQj4n20HosM+PB8FrDd3ESiPGlNZ+UWsiA+yj62w9qb8oEwCt+jc9fDfmpN7TN7TAGXA
YgdWee1Topqz8omttae1/vl/koM1WcI4vEhDTR3b41IVCg5FtdyB7F/7lqvYKehXGu9gdc5HwWoh
zpNKTWHeVvFpKMbmgH07AD6zVHdC0+WE/hZwqRzgdUAJchMAsZY0pRMVRQgHS7nFefdHJ031dmdv
rs+n85SAUZAxXC9mmtvbCZVNZHhDmRRhjQ/HHMi5Fs2LSS43H+GZRV1QyqqPjlkyuRjAj3XX+Fyp
+rsERD0Y2UguPyj/5ggzgxzXqQnREDsk5tS+YNDUTQSPqv5hVU78K0ugFIP1L6L+frG7YT54pKs2
Hn2p9mvqDfEqi3a6nasCWTVVb99lqWwNX9EM1BJpapRFKJ0Zl3tDYNl6oxABP6l9J6uws+Y2YGDv
MEea8a0xAJygSGAUx9pu1O8ikvlvZTbV+YD+1mQEbuupP5JGmbUjCrnRjalYWLbrWHwu+Bc6oDd1
M658s2wdsRNwruTRrDdPL0LBCsXdFlpntUnTXjdgiKf18nlsPfsrRqLoTGtK+1IXifaoFaZ7AqKo
32FyFR00N/vXhiyZLD8DdUOgeyTT2zcET9Bcn1OLK8de4tOkj4s/1Rb266az91y5tonXjbWquBIp
tqoHg8wGtfNQPdAbOzninpodeIP/+2PPo1BP3xxxA0hgWwFJrzassvHaPEyyyLixcNV5yqHW7Zz9
a3Mhn4RXvioy0aQ/P/uYkLOki4TEVVev6gifIooKZafjcBlgEI75zyCb912izyLJZgbJREqbM3Wz
EOv1JKB3vkdyujoUD0k6RlR3L/iHZbwMlYOfZDjGagdBrIlOEYBVf5jmfmdWlxcTswKt87emS5Ni
EzYX0Dqzaud8oLYu77oaaU0fz1c1wBOlTvy8nPZIL5eJHSNyp1PQWZ9U2/QxjVqkkFNGtJrOeHSo
+gfWLJ1D61Z6sIqznBDm/vdaFYNSf115T8BdtmldlqXUMr0kD+1RyLuxMgT9WFFzCc97DZsrmxGC
CRue9xwd4m1h3p3kaqftZeEsCvmYF7r9PWsc5d+rsHSh1yYYbVMKl8bmEnK6AnxgazCMpcsnvau6
rz1+yju30JWPxYlanWoISdxF65//5+7uioL8HypJmFZ5HCR1o902AuvUAFq19ihHYR/G1nF3IHtX
R0VieoWJAOzf5v6wIgd7buYsjGGnnRrTaAKtn9InO8rUUxWb6Sd78azw7Qv32ndjjjSAMFOhrLkp
Z9o2zG4KU1mI+ut4I7w+8hsHB+j/YRR2xZpvrkyPTRRhKU2tq9BAlksTP0x1lBd+ZY3VTkRcj+0m
edDodv3/YdbJ/ue7zX1imxPie6HVu+mtTZ7r+FNf/ERXJjt5orPDPPUgOuCN7N4ZfWTu9MCufEH8
qWgDA8zj/bvFfnWlPkdJE6UhXnD904jIVzCZcRNM46Afxs5sb5WiiD+9vbZXnkh0Eamd8opDTYyE
/nzWopuLtG4atCysUTRHLhrvSdStc0qizvgjXbf9Obaqc09aNfq6mk43iaLooQ3L8VEtsmhnR10J
4zQBAccgAEo2vkX+F8ROfVLqNESCXgZwLvNjOWvqoUmMZOecXtm8aBKuyiZsXiC6m2hQuNGs5xOP
MrKK3k+TJjuW6bCXI12bEE6J1I5JSHnIrH/+n11lCrVVI5iXYZQlMLqXpT6Vauo+Gpbc6wRendDa
sCX/5fGyfZo5FZLIjcVQWK9/i223vFNFskf4urZLQWRAKOYOXB03z+czTAmkF1dPQ8PF0SOdGkSR
yzl+MJNZCZLYtm+BfO69zK7NjCoxGRdleDrRm2QljYpq8Fg2xAVwScR4V76fxqr5+PZZuHKv0w7k
kv1bJL0wYkXaLDL1ggenYwn5Lovj9rlMI/RNhtLrgz4yrJ2Ic21aWKchgUG+Rx1zswPTuan7MW4p
nGgVhmaK2Z2UGR3mt6d1LUvnJYm4GUsHGndbfcgVtRjNbExDL8cBVU3kdCsLTTwY9ZA9x1hhrYlM
fguiXHzvusU6xUmxVDtB/Mo5YGnRWEMhizLIVmitQ9K+dJeYOOMu5idPSYXfqAhXtNG4R6e4sqyr
bzUNGyaN3+bmyA1ykJOLbHZYVmr53RMmu7PzysPby3ptFLIxmmcGnPcLtfVUl2C45wyxGEX71hQA
M40GpYK3B7m2akA9VloSFwOlyvPTRmWZOkeZiHDKYiWgrDcGpWbPfoF50c58rg5FvmdjrEBnZHv9
FIss7Rb9+FBLlK9NPEUHIfVnRUmj/2EnUNLmnc6irZWW8zlx+9Xj7CBMUzl2HFRzpx6NSSS+Fv0z
L4S3IdSdv6U3+uEXeiwmiisIK+ho4JgN9b8WCKupxO7x7Y90JXFAfIpyq0PffYWvnk8oba2x0IH8
hfQBkY2APRGJk1Nndnfkm05HOdvOHEQAYBZf5pA8eIwr1g6H6CJ48fZZDRzWexxO7PZtukJI+7jj
fCGiWb0TY9oFI+Bdn0zRORRFGe1U6i+2/zoeYPu1tLpysDYh2eu1FsmrMg1HxylOnioH3zX7eGf/
XxmFfgBD0Sdbq8yb/W/aqOry4Bah5smfjTKgCa610U7i9Zfhd5b5kaZS8+NdQJ0R9NHaafrPHa1O
LSVk0YhQoZZQ0wPowIQoyN3lSWe8d4WXPdkyjQ662Sqhk2qDQLleLx4dHZnBuOuyIvC0cTgtuLr4
eYPqa2tgUTABJjzllqIcWpFYQYKdmhI4RjM/K7OwdxK5i+O7zmH1tFmzOASQNytVoCzZ6j0rZSKD
3h2apjTJkl0bMf+JhPbw9pb/a+ZyvmRQlTlQtMQdmsZbVospzCyNFYkyi66j8RDPTXp0I0qkdyj/
u9Fd56yg27ydoBZEU/OrXeb4yatkhXLNjH2RG2nuHaTt8ldiG0pYzfpU4EhuVY+idManJDNjLMQi
8Vgt0gHVOpT+iHhgUBqLedv3qRuWo9reFNI0bptI+Q6qeo9Pf7n3mCLSDtApoV4R5c93hdBU7AoE
Ib2ocutpzrrUz8xa7Jyjjf8K3RPsy9DFBgviQMiAM3k+jJ0asZanQxJGuvD8YdFPaq2/T5oe4Lv3
qRv0e9OJnlHiy1drgROv4lvPzEc/KleX+Pl5KsfXaKSzIVWp+q1sT00+GP6MXE9lTDulj8s1WStS
KzeFBBPg4eakwP72FJNm48ksx3n08cUpGh+mhbKzvy6jGeOsDwAAJLA7tylLnCGZgYCBeyoi7L+E
k5Y/Ksr+Bb36vHi/UMXdGfDaxFZaB81N0GD8d/4Vss6Z2oGr4RR5o3Lr4ecQGFOS/2vCt5oAEs1W
bt3aPd5sKcsTsBJpdkBxaOWtOfTisCrt/S9zAStCgr5WA7accNuo+qUumEvaz8ljrDbSr4tM7Dyf
LgMOSRZ44vXZSMa9JSYmrl6NmYQZ0jd1c7CbxB/d6ncJQGVnOlf2wprNAdBD5Ixy5eaA9EbcV0nn
2qcyjud72eQ8wQ2Ht8doyY/NbO+d++vjcdes+EMQ4JubTZhWXzRkWacCds83OSC0aReIQPUIbx5l
pVk7kfvK1luJeABSubfhoG/O1JKVvYaul31y9V6/jxIrPVIzmk5vR+yrn4tUCJwo5DWkw883OOR9
D/mydVYG6KEETMpNZ8wTGkH2HqH+2gJyFxE4V6QbcKXzoYzZRXrQWKC4UP29W5bGeDdO9DuWB6tN
9/yrLldvlQ9EBojOOkF0i8zqhVVVRiSMU6vPtp+0LR9KKsZOine5emsbjpYqxVAuu623WZVaWI4Z
kX5yG+/HYuNqaVGnPbVQTnbqeNfms2qvkR3zKAQlf754fTPmRARdP7X47wKUt4ZDEefRPwci5gP4
lZ40n4nr7XyU2YhVGceGThs6xTAtG7SPSqcNr/+654AB0Z4BtUYxFB7o+SgeEpRJFUn9VM/IH6JF
I05pbakfOt2Kdoa6smzcnSvJFvyBhmXy+VCLiRhy5U46eXdz242mdT8Uzp4Q4NVB+DiA/DVygu1e
m5pIRaKYQey8nKn2O+6dkMpel+myJLdmHexoUo8VVrGtquIai8ZrUWinxS3b1zbB88on2PfJi2KS
2D9rkew6P1PrDJ5aVNaqX8Otjm+rpVsQmlpW16jFtsa9wHg5fbKgv/BAAJ0r/+B8jdW46KWAW3Ey
Yzv7nQO6pP+vNjud4svoQdlcpZK90l9p+2+KIl4xF11ulSqLTH/NdWdk5uP8YUyaOrCKvN052VeH
g85JZ3rVMt8qaUPNgulSxOqJA7PclrWpn4SNNlM8Ygo+qcWeLuvFIq4cHBIAchvuT/D654s4RniO
m6VpnczR9nwg/eVRXcw9NcOLWTEKMFFuZZ5msA03UaRWFwToBtc6dbP4ZY69E7TdbCIf0P9UFKvY
eXtemxNFCp4CuG1RdtkcvqkWade0qnWaajMPUKGv8b4y8p2E49qcwJ2RdAKdpkCx/hT/eaU1MBVF
jRPsyUvsOJw8ugDmuMjbrl7t38xkT4bzQnz+L/EWK1rO4l9Ric1OFANtmwG91FPaRHQS62XsI/xD
urwNlsYEDmCadZ1QmtbRd++WXLf8po3lJ8w4rPSA9FxVB8ao60PgJrLXjnmlKQYXR1P1/iB7QNm5
rOe9Jtcaus9eZrQOeLiAZYcQQnN+c0qHlEwq1TD/a+N8+lwCujjOpbK610JlQzfJfZiADew8oS9j
1t9RURmmArKSSTcXyjC5i+rEvE/iJcmfqnn07j3EPu7d3B1vkgb7CD+zK3mw4lopWQPbPVEIrJ7M
Ko1+jFiO37x99VzZkhQ2wKNBnF7FnDfHLEbnYTRTiPpemZhPMypCvprP3b9eo8x69V0A4rqmp9uI
SLmsx16mRx2jN+cHU9Y2VSxH//fjBcSC+wBrYmw6t3X91tAF4h+ZeZox4QisEQXswWSHvb1i1/YN
KgqAFNcHKVrJ58dLL9UMvTbXOGHsUEVB4ebTQfMgSvmtPbc3PInMWyp6/9z6XUvfEMwgxTjQpLYE
8ylzZi03yN8UGok+YAQIu73X7izhlcm5Oj1sIjzRkMB7PjlZmoPaDKp+Mldlb09jnCNia9ohktzn
viAo+iAT+k9vr+kaZjdnEfUDdgioJDLqrfCfPecmepszCYM2xf4wT/lrKifnqNWzS0krGo6VG6kv
kTv/eXvg9WNdDrw2S2B/rKqc5/NtNAfdcmIPWfGA2ftYDE8Z2vS382BrOyftb4FiOxbaAOsLhpiD
esX5WFk7iHoYZu1UChWedZvUOR6rZsesp1rJDhElt5+JmVoHENvukSb1cMRvMjUDc6lwEbSz9o4r
wwnSnqJPl5rafWs07V0eJ3i/OD1yvwpdM2+oxH3DKfGTWS+CQWh1t1OZvhI0aLyC0iVw0MHf0s48
FLpUvo928qzWvlGmLA0iGic7B+3qKMiI6Iywkkk269UVpkoVpddOit2+a7vIee6jVNvZees/svko
XJFr+GcE7oJNAlB1FDQnddBOQlmIumL84dWFjuTYeDt3vNXf3m5Xp0RO6NAVpBqwBYeXwkiGqKu1
U48Riq/2hnObLRhUvT3KX5u47aQosXMjEwup528mVeIN1OZTrZ7U0iqtAIZ0+xVjMcqCVEPcH0pW
JJ+qRE9FMBlouVFPnGR3ykcKlX6cDirUSFfr/jTGFNV+i+znb8Pplu8yasfMn9xM4LCcJa0IlNa0
8qAFZy1CxPy4vHJzWGoEtz37u1XUnncwjRldM36BfFsZGsa6tREZpS9Ss/xWyMj95dHZ+63xBn4d
TVd+nHpFmMB2DPMr1g3Z5MPytj6bcQeFABpMr/kqrD3QrboLhC03Y3UKCqRu37vZqOIhrJDFHeF3
Vh9yIbOvcdtMcWCYhT4Go1otbaDV7lSupJm89/nBZ+v4f9zKcRK3K7XTGOW4n9oxIGFfrdzyx86n
udhuYGcJsBSduGxhV5/HAM/N6wXwk3riaeYc9Smv/UkRNQZR056K0yUjgpcktVJQ+6vaMPYb52Op
Fl683dIsp4THUBPw7ltuebaX3L1FIdrbqU1HBbXAJB0O+RDbnzAfqX/olSzuB1FGQzDnkiqpmZXV
z39ehVXkiQYMUkds1M3+nKamTiuoS+A1Gz3wIEUeaCBi8V43ewX4ywDPXb0agYCxIchvFbOIfbHX
WslyaiNNHlHLNU+K6kowg+Pegl/enQy1PuC5yVZA8iYNHtRe6d3KmpHejHh3ak1Uv2iLOYMpNWPl
GfEubHji2UDH6u3lvIwqVCZQjqNZiO4EgK3zD231Vp5E5jSfZuktd1kV/fEsqe5kBuyay73LpbXm
rCs1A8bx+TD1gsvqpHndKapk5t00Xo/JeWFqS3Y0onn6ZloN+GG1io3Kt3vP/jQKN1VZB2mDvm26
KDok1ZRrh9EqUt1H+FYxfdEbjfA1TWrJcfJqS8e7PZ/MY2JNzevkLVUSyEhMKRhldBlusA6kZtUU
3tSc4ryDj26hQ3ws82g2MJlO6iyYOsqtPgEfRRQ8A9I4EBGFr6e6KDBCmZfcSYPC0uMvzTy6SlC7
Y+IevLJ2H4ChxeaNHTegSZ22wro6k/qrOgxN7I+yUMhCojQej6PdFtkxigvxYoMiLui4xG4f/BV2
P0SDGq+TbmUWrPKra59Ti/KDoc127euRXnwRcx99AKufv4xubP9qokH5ACpNzRA9q7UPTqNpnwdj
cHFFb918wM6p4o3ddJVlAwzW5aOZazqIYWvy3pVDW0W+lzmpFcxz5UynLmlyxIwdZakeCpSC6Ksu
FWSWEbP6mK6by4OsqV1PPPH+KtTTMmr9M7XrDs7Hkqgfm9HNRZDVxpghe7EUhb8Iq4h8YSC1ETZ2
nRSwuPQoPdAP1N6bshXGUeZ6V98USTt8MqzE+E4ztEegY0V9i9Yen2xFSXLfjTk1HyNRd/ciWfTl
2JieTFZiWGWEfVWXZeCqmX1IXdzgfdOKzT9eG9kWAjjWDLbMTGIDl7BZezdKQqyfCal+wovFbE/k
ILF3ZKu0L3mljBWa+hr2Sdqi99RF7MTrfWdOlZuuoQPpI+qoRET5Zf6adVnDorkK5zQZlBk3rbrj
PTZ6NWdYCNpJHv7ePzGHN38og90jjlE44m7hb/8Y42bmy7QuSZtcsu6BCslinOpuNF7H0csHcjA1
6Tn1sfQCW590G6OtIflTGpX5oFtSPNM7RMlByV3xnJOOvnfjJicv9JxyPPSNS9VeTbX6Z7tIfIwG
J5dMTemiKiDYSaTFB2O8q5LM+pEBC6C5RfGPmRXeYh7jNJ7/1G1mfdDlaDtIq+saXajenuVBOmT6
AaapVB2xwEkIUpU7LDfgbLoiiPpYfR5tBZ66Tcueu0PG4lhBab8tXHcC+ZKK+o9eWdE31H6ar6UL
w9DveBW9dBS8jUD3eEoC6Nfax85+54zxQyPq6FXWjfKHB1OXBc04dGWA8KrzW0Ic+Jqmg66FrZeb
80kfjaK4z22TxZYibX/CTrJKjOoSNznpQ5IJv3XH9KkEYZsGjjm73+umGX8LKiwvLE4EXYA9NAUq
2qe/Ky8ZnACSuVL6EvfM72jPD6/zLNU6rBBM5ncdb+wPRqEZVTCg5Bz5S52lr5QPRR6o9Lc0v4RY
/6PzqHUcZ3wqrcMwR2yQLLeiL/w1Aa5rkLafxTJNAmE1zhHgn01KbinO+16ZUY2z0sz1Da3rn3Oj
RqALZ02HXdklq3i78PgEXekktW8AR733pB41txFy5OOJE+W9s2PTxSVsmumNm1rVxn5n6zQVBeJ3
jk9pTL6SCiHazBeUKfmTZty7lT2/N4pUDWRqQMyV6mzeNYunsWe1xJV3nS5rmK08gfoAYdW48Jmg
xCzOsbt7xbLFS2T3U3nIytzCUGVUzQ9REhUvdtJ0Np+w0vDysnvtxqLo/1x5Nswfh0YJ6RXSNc2x
M/EaULy+BAA3iIcFEdTXxtS15WQ7tdXcldjNNSB1FHghrSSUBmLMkofVvoW9YUp7OlWctvG0TH1V
huOQ1iXFrNItb7K6HYGNiALM51R1X3Kq+F2Q0FUM3Sg2Cbh1iZ570UnrwR1aKNm53mhPKignO5BF
OjxqTYemV4HxYYiVJVG0xFFP3OGJHPcYjSRSCy17JGY2MEVe2yzNfya6IuPQEu4Un/oxLUWYI17F
O4i81giFJT1y1DohNKWxqL8xwETZMiE9gX7qaR9wwMjoSLcKmUBLJlaCXFXmLECPXf+8FPiFhu0w
OuoNBq964lt8xYwPI+DYTF4xWb4xRG7lw23svxSuUJEqSFXIMaVjLl+wqMblbCl6/cXVs/zWGGj4
+0I21eQbBgz8Y+rEoruJCMbqQY8HR0FRrXI+xCiA277HnfXYcuicO8epFRWNcDPPfT0t89+5GFqE
ulAJ+krHu72v0G+NwFppLWXM2iEPn5d6fo68RRmxgykLYngbWZPvpCnU6VQxyybo0KS+zafI8ite
A+HQOGqwxP0DtKPueeTrcxeRy6W+juFXd7LqemQJUHzA9ytePSppCg/Pppji1AftFX/tLKUYAqsd
AcDTkkrv1MGqf1WU2HjAWYOV+qmpkmGTByv1IU9LsuBonhvNj2u7Eod5dpSHoUDek6KKlXw1zN5+
XOZGipBAaUyHWtG5zxItVXzHSzFJHAqzIV426fRsDWn3taiivAqMyhEzsdTKIEtJrY4OCziNzK+k
tMYDByb3jnEx9t8X2g8hktKzeycTkd00LVfHIXVIUr9nVmYvR5HJWLtNSiX55qijWR9qOWpDQGNK
3FR2Ohz7SVSnTtRwr0wja7SgnOvigbVMeYeJqqsCsShxHeho1T0tOXTTH+Y8UWAdst5+rVvL+J14
NgxXu8ulesx7F034kskOfqpxXfuq2xIe+sru3mVt2/zuGy66EDFBEFtGF8087gi73e9YDi63kkpd
tozU+bNmTMXvcdF0soOmnc3XbFTkz779leQnLS2WXxgxu1+nfCnJ6Gqqv1PUg87QgRG4vjI6dnPg
u1m0PzGGfGkGt//ZD/n4uULTOvcbOLufxOSMv3ifkN7VtlZLf9Y70jsTlcD8w5qevCTDrCThmCdI
QHq4X40+iH74GK3VDzJABGNKgmVa4Nionhhf21Z3Pteu1X/JXNENT1D8y58wfzM7cDvNaf0iUton
Z+rEH6sv9S+6YdZtEJtR9IfAxtXc6SZlF1xUi9jn3ynfD2apfczUwvkwNrMKEKZQUGSn8583h0mQ
gh04jbl3SxZlT8es0qZbe2E7gaJdd08GTQC1kQTGqBv3zgvuWVnuT0mdwJ5EJOtFrXIjPkilL7/W
UWb9zuDjkUSno/dRsfTEgMVvFb+7yFPele1cPqZSm45i1LL5WGptsZoXiOF7UVTNz7npoWQVUVQv
rxJGGltCTMmHSnok7U6caQ6GhRAF/TFCUJA5ZDOE4LLKPrJg2Xg3oozyKakUkUNoqJT6aWlaTTmM
KgXKg0O8r33qVlxIaSYsJ6w1jbolugqxdcjjXhc8VLoifadKe64+doKgEXStYS6HbFKBOhIJ+heE
xNs6KD1n7v2CrfpUtq36AiXdxllClYQ3Mq9y9msqoYWvJXik+u6QerOfeQj/+TThrPhG97B1w+5t
aoVPQ7cejlnvxp8wjPV+VfSYQM05U7L4Pdi3D1lj44LT26ryrcCBZCGTzpP3UucW9YWgEjW1ZrT4
egJKxp+quKp8JeJzchzLuLyzem1K8IkYjacCgVw97OxB/Jn6cuBlrWfRwUunwoHiNa1vj9TQ+gCX
iHoIWjQ1lTuJ/5RAlMFNXlMnH03i36xMn3Dwnccbz136+VjwCsQOUbUbGtJ4jHLNeLpiUcG0h/pk
R4sobxrw/A962/fzITNSysVL7mWnSOhVh5CcYf1ZXZZJRWXpWrfVUE2/AFo69V1hGnHrd4oTUZrR
4yLIoBl8MYyKk5T1DhdJ1Q5T907Hs7e4idsh94JWWiI7aNMyfSqNfvgeAUGMg2wYky7QZV9/F55o
4wCEovOzTBdsT4eyXGzfzfl+gcDG2vJNpW8/9yrNMaBShfs9rwbk9uCSUm8qCit+QHa9UY5qb2vp
0ejqBGM3bmbDn4CFx4fcTtX4oCzxyPIsYtXni7OlCEe9gLGgO2Mq8CVByiO0nRw5CmkPVF3jtDLk
E7oRpXweO8f+qDhIxwSa7Inaqiqcm7E3hs5XI5eqFdqxCNbBD5nBi1IHC6x4bNSbpssN/WuOWcjw
pHRd7QbIFJWPyRw31a2XzclTQZ5g+0NWmqXPO7T/iuxO/9xqWJD701JZaeApJKPB/6XuvJYkN7I0
/So0Xg840MJsui8AhEitVd3AsrKyoOEOwCGffj+QnNnOrB7W8nJpJI3JqAxEQLif859f8GQjV1sd
c0iihjZDULAwSA79dimo2ouqvMNxqbLCYWwCQjH7oZ9CF6PlhhlE0E8HxeX2D3lA0kXkp9mYnZmN
FSxnVEYkKXjS8E+qVuqw0Ro8VaOq8Lq7yiiH703JihhP5dLeTkyIbuqhpOYvUtrDsyLpK9YOVAVE
dEmhsnNNat0c+ksnR/Ih6xJX7HzmiZuzSXQh7jv2K1LwPotL15HX80zGyFGjDDiUJRPEnRj15MtS
cqbjjtKujHzV6jdyaCkarUkXxW4cRq3bTo033IA/iyBW5aD60F+D1gqLxuLEKctMJfWkLgZqmJkb
CYyHMTjkN8c4K3MWntNs7JSgAknlk6fpKj8pEe68+DouA/G6pt0a10FDIHc1LfgcUkGpgxpAPzEO
TgjXVIs3v9d4FZz2o0PzOq5kZoVowzDf0WVbJyxXfj2GSNvTix7N5rWfSffG1HyWbKNNa323+G1i
hqNL9QyMWpQeQEmeBRxrKGUUZH4AIrBO+ps/dtirmXJW39qCudMRhViyF/MaJLHb9M3b0FudHv+H
lY1CEh827cutIRalSfHYarPuRP8hXVr2tmYQDzzvUbKrybr3JMhT6mCqFuEkS7wWdgpBFgJCpzbX
zaru+MzBz/wrfwTdMOyEE4r1P65aiGA+IkUuedKjb1YAUilDXFYO9gJX+D0kMedn3lY/gl/MFtEa
A+0hUfph6DfANJmMQi77XIzszYMdXGVTVn37uxAbeBejdB929Waz+gliM/JxEdbSzPtutC/w03Sp
L3oQ47+N5HkehDr8jl1U+UCkH09csQzaKA192utoSmEAI31q9OVnVvs/zjwILCZYEQ0d81IeoY9H
YRfpsxQzeBKhhuKiLrL6uquD6tRIHGvfCt/6iUnDvxl6b4x/CLGbgQIma5+Q0TVvrdVx0mk/2ST9
OaxMdTeyX1vzo4YBSug3rR21GDmHzko7Uhc3hUtf0P3dFEQH8ZC16fesbXoFxe/jF+/USI2SmgoD
omI6TpLcpgang799ETkKjjlwlfnGxmdzhdJEWJNak9qjoERX3Xk9BQ8JMn99R/7wjOGYydAKLr6+
sRg+k1dB+qpcpCNe48k0XhQVMTLgy86BBqGK/vpQPzxiJFvDKGU2tNlzgtt/PG1qVjJdx6ret8rr
oy5r8ut+zqefPGIb6P9xaIWiBrIUTnhgzJgkfDwKH96ue64LF6dirjNSvLrF25yMIIjaC4oz+N0/
I5X/cBLx9tL9TS2HaghI+NPzVg3kPSrd4VI1RRkZdaHFHny4CJ/+vy3NQ2vAfUFxxSNAifbpJJpr
76yJo5a9TVpNmNN8HVYsun9yV/xwqX4/ClIPBBoMtD9nNFVF3UyD3TKDkNq6oyNYw9UQf9vXazsK
/2zh6qy9n3lMae1NnqGahVHK7IYOuNw+V2Q8rr32p/fzf37wJur/+V/8/Cbk0pHOqz79+M+r8b1T
Q/f+y8Wr7H/ZD823V5WL5r+2N/mfX/r4Fv+8yN9I6RPf1ec/9eGXONKfnyR+Va8fftiR06uWm+G9
W27fUQWp3w+QvovtT/6/vvjL++/vcr/I93/8+ob+UW3vlvLhf/3zpZNv//j1d4Pd//zX9//zxcvX
mt97KLvXvHn/4TfeX3v1j19t/TfonBsdhTUAOuDGY5ret1dM87fNewivdZ4pYJlNDdoIOvV//OqY
v/EKQ0iYaLwIf/vXX3oxbC/Z9m8oYzeDfxOiMBc3+PW/P9n1H4/rH5eHM/Hnz//qLPXxfvTw7f99
BUSR98cM8hPJqs6GtjCHboqL0gxOU8gMp2Xa/8yn8N8eBQY1XxEaLY4CH5cOL5d+nUvm91qSLyRp
FaU6okhfvv71Ovhxhdq+DERgRIxszbAFMbH/eBjFQJtCJBtj16PsbDNdRAm2R8cAx5hTb2j6B63p
1zNRGrRcf33oTyn1fxwb/yHcyjAKYcn6tDrWCY2GXokxFil2KF8rtumVmL7WzzrQk6ZeqVdzOR8K
E2fb2POD9BHlmfHSgBEzd6t7THu1warmKNU8MwXf1EVzCUMtc35WXvx4NWx9y37hICYiRX1bdP+F
f2j7IzlMgz7GRmapW3M1ivTE1ZfqZ2XFx3nrdkoYoTPYZRd0cKf7TOAretOfJncl8aAqaQ8yy5yd
KxNNwnThC2zxhlAO41o8Z0GagyH+9QX54UuiAMXbBF4Kf2+1zccvOSCtAiIsMMPr4QyupA+dWa3q
9n99lI/7E18RzvnmocPGyzOJifDHo7TWUiQpBs9ghKCNo+u34ehY8tHJ1+e/PtL2Tv939/39SJ6H
NgAqLNoRtvmPR3IWaC8evIU4R1KRhY0LTNuilooZo2hnVemIn6V7/5sziG8Kxcs2T/ZgtX08Yj4M
9mCi6oqdxfaPmTtOESGb2k9kAj/cJCyIm9szZQs6AWrPj0eB/gKNuOAoli6T28JNy33l5XpczLl1
YuotftlLdf3X5/Jnx/y0TtR5Yy/2yjFN+r/QRJoVG2X7JmvXfVJ+aTEH9byfCM5+PCZLEt/1952f
Nf1TTe+lc6f6YjQ5ppacjsWqruFpz6cEe9pV6BRTqcIRQkyy++vv+uN9424FG8qmzRDX+rwmpgQe
+0WrzJhJXnU7Ol32Wq2JuxmCeAOtb/0zP6YfHglWQP5C6U2mNLRwNrV/XV1EiT1Z1TpObChfXhmB
bEmD0OvCjVtyIk7++ttRUX9a9E0KbEp4nCKwR9zapU8nlvmUXLwWclvvJtV4GHqwklMJmXV9KlRX
ZYeUL5ns03o1mwPCUpeRSQLLIKzw6zs6RtcarzAaoAOFaVmOHT5IlZ+eLp23aHvZrS0wqwWGH86z
bLINJrDFzkCN7e6aUTTjgWXNAOr2+tk6DoOHm9rY5Wg9TX/Iu6jullrCjqtX+2wZYcmfTmtmWU/+
OnttrNIKwrV1ElRZYOwYcCbsW1hAmUfGMrP6auctHkyLv0zifBJu6x5HfQiwv3QT7Q28eNLjPNfk
s2hMzzlxi3FVYeBkzJkdUJqGObEQTZTqwjHiZSy52/E2Gw951S1rmNRSMTOocE+4KPQAJM3yrdQ8
pBqxyxO5SGO4wgYdr7VygpTemp58lktJHVmshSP3s2pt/9z2NPJoq073ZWR0ena1KSEtWBp6/5ig
RPIi30jLLgvxWl/SN1ZHG/oIbFJzyaIk6VtOLZbl5dSH3erZD0qfAeKkWFZOoQKQDHG6M80dfb+Z
Risl3OMy102KCURpGiC8UGDD1PSq7mxF73Q0Z1ScO7v0Ej9cLTu5CaSiltcXI/iS+N4GdcDqbt0z
WGodIwS7mn0Gf2wXxo3dOkV/qJelNg8w4zEqDGFpiHSnBaWaSGkhcGyfzeOonUO3ZRKGn+to3nvg
700o1tQCBCPOZdphQeHio2AUMAwSU7nltWn0DTElYPp1ZOgV/5105OjFw5R6884vGuOpKICmIPKW
zlnfc92z0Fo12Z8nRR7cp4sSzMWKBElsJcf20U86U9+4d3kASxB656UjN5gF24rkJEGSyZ2QZVUV
CyXdu65LsjkknagVZ6zrFBuQ/9IlJmYHDqrbNc5r1/QUTK3v12UIu0T6z61S9nuCa8MCgQ8ayl4n
WCqPzFpvob5gmfIIAKvdm2Y7l3vL0popFFViIDwvR0MLyWRZN9/JknH3dtt8584XeeQKOWrbqCp5
BIRuIdi5Q7cx/WZ4dqs0eSwISc5PxepMGaZBSt40g5E2OwJukzZmFGVYPFbBYB28RqRPomo63qTU
siKEhIj/IdPq9quVjgYOQIUYyWYx3YWcHx+4NyyGsbbDdc28KZqmxPgWaENXR7b0l5nbC7FZxHHU
G77P60bAqNiMenviYRg0oMS4nqx8o5Lb5XLMM6R8+95qNLlfLF8GEVl463AlKaym2Msqae/0hefm
vmYund6yCYJ0DwSKDhH7W3u5oNKFBJOr+mVIJ/1ZG9viClGvYx+GfHbQoxc9gtdOr6Y5DALN9B8A
AvRTHl39BRfjJd11DEHvmj5dgy+gjX66bzPbIVqg9I0u+GJhgZJdW72eMG1laL/yPrVe9uCiMoEP
dmhHu1Zho0/dk2HXXX9teUMH/acyhrsRJDc70UVnVlM4qCQDzNRLNuW9v1RmSopKBbezbIasOMel
vyqZcSy9ed2mudffTh7Enxb4uNPGY414Mg+dJi+7bwVA83yvtVjpHXk2m2o32b3tv6fumicki7hD
EQGyZzpEc42BoDZNcCoEtJ/m1gs0d7d0tV2R+N2oOeoQaxzW3NO/5D5T7Ggx3JLP7PTlja9NZhcb
iSxvKaL1x2zFUmLX+tKJA6/u4EdNVXuK163+ImpjfodwunxvqALw8O3a7EoyT5fXtV63XwutkV/g
UEw3ZimhMWBn5T/og3Ie9U45BqP4VN8xgsZGwdA8/5aAB+2bDMT63E+WaOOFFhE1rHJ671RgI3Aw
WDzHGMuIhXtJd5g4pVZaHDHtyeujJYkG1xrPipu1MFdmncU07rulF3NsYnXuQfEPek7hbPoVc81E
npdB1t17DKqmcGxZGYkT2whGeOS4oeY49eOkTyyreGusyUHVJpgXVEinC51qHN4nXMHI2Qg67TFt
S/O60QbNChH8kMbFzM98h73lNHuzFZY6LRZzPDK/gHgxpIKnPVF+dRRlnnQn/aDc16n0tYwB3Dw8
90bFnL22tULFsljmy8GW603V58ReDFnq+fBvXLzNZWrp667Wk9wIjaYyMY5vCvFeV07xapUFPn18
4QI3iExuaJ0DcS8aV7PTD5U+WOleaIV/YxlV291PugrSyIB29bpd2reKOoUCS02uHloa3zQ03BwG
weKUw8Xk6bMfKQiNh3pkOrYTRZ9e63bN5lM0S/a8OHx/xHtF3+zYhfUsMueuNeOs7KwpSpOmvF41
QMtY9Qx3jmOtsSgnASyEI7SBpYjVmpNT0SSTjCamOpArQb/JGFms5osyvSS4hE9ZDnFrs4fc68to
a2EdjNUFOJFh7LLGJyxXL6zk6PVN/p5VriyiRvN6ONONI9/gjsP4LIdCCw6gxt73wi86LYZGwRSe
R8TmilowcRxXpTBC0JZKNt/lKvEnB3YaVi4wS3AAhvRRu9WTORd5v2+SgBGbk0yiDP2yyYlVRhdk
h8VqONnecCZZR5oxJQW0C5Ffz520ssjKhfHapzq0TkPPdRTZZelOzE805oVVkzwLXflmWE7ClMgR
ZuthnQxt4coa9hCuahCvmtYQY7sBxNDYO3NEAp3PJlPtrp+/MLBI0n3HsPI2Lbw1i+ldmMv6JW4c
h2byez2SEgld7DjYoe1K7LH2Wm+qAQpp0sKnsLCwhTtRQaWj5PmasyjeIlV3m7i2kw6TWX9y+z3x
CRmmq1RfakcUHMumkQkGZ0wFPWsPYUpXJ6OmPJQbeMC+IAvrrbgc1mSGpm/CAIGDEQQhrtI9G7gc
9DX0SrM/zqXq7hc/K/STpKkGHx4sq2cc5KvUL6e0bbQ4lyVXtVQqu/WoS7V4SsqNMGt2yxhL1Ck7
q2PCsl/Jx/la+GNJySryVEWaW6DBhNPLsDLJXYRpNmbmNQ5/w0hZ1ZXpZQEiPh2VQfZM3G+5aiH2
n8ZJ3kiTGlKWWR5lSTO/VBnxhmFW19l4nFxP3cLVatTpNhJhB5rs7FGOG1XNn21gUg1Kw1Urh8Y+
wBNI3aMHm03trKKlAM6NPn+a1mR87cyJ1Bb86X0vtsfc+44jNBKz3kqyLIKGYn4fnSZgfDoEpzri
s4LsA9k9jpZePioztZjCZQn3c7bWxkEFvaNHIkAQyNd3XRnZw9I9Tm0Di3D2Bvl1Fpm4a/JxfOg7
ufrU41IePaH40p3MHTfCnr8rQ29KgyJeGFvFa22XbMml29w082Y51FoSWmhbG+0TQ27YYM6sN6dC
c1c3zmAtbKCO9B61rGTKai2p3+0qDOGnnVmPfCK6PWpTB3hDj1yEEXJHhLBLsPsSGCIm2xWXIfiC
3plZ0yCFGa5+FwTaOCIG3+q8cJ2NbY7t0QqHHWVcEiqm71PkO6MMThf4dyMcBte9Qx1r40VrOM2F
4yfrM6agGNhA9aFM3Cx+BSpWSFaRtbbTiaey5ilZEo2KSNT1JZezZfxZ+MqJTC8zb1zVL1+ytWEA
i3i7voNCp9+Z5tI8sAPVKmJokryP+dzCmM2X4TpI5pUkaL/sNjfJxb/0E9XPUdDN6SNRM3kbQZbd
RtmzP7+NWd1c2ta89Rxc2JFZUk7G4zijRN/56ewM1IqQHmlN9eZE+iR0haYjzAIykWYxYfdm80mz
B6cNB6cTUEjXgpM/FqKBuuny6JCfoW5WVsiOW2IUxT4I8uRusQc2EeKkUoarttnucmOQ3w3+N8Yy
6dx+ZUo0jqGbWd0V5ki0BLMX1D587hWiglKBvIM0JfcwEG09rPA+cnf5zLw3zlKl51E+u9NLmjpy
DYOmdS60ibUdn8tJ3BVDqrE4S6TS5EVrE+P3xE7r08Qyp5SBfCUeRllkX33o7fOxqhP7qhkhhZ2x
RNYvPVIEccAb27+rEraxUJvF8EV1+PARmTuR99bPTh2TG5Q8+twI5Yltivop0MfJCjcpFmQxZWvn
sl1YQ+tiCm6rmu41JiGVqS+FrUM/SD1N1VQWOg/snFqErbl5jsE4fBNKkyo1nt0+60+cymO5z2Qn
FFQYxgQMz630vejotEJmzUgA51QP5h0sNbc/MtTAdTTV2uqgSkkM+qjRykLEz+s5dGe7ogvyZqyG
V+JlD3bFmhuJ3p/ziBE03m1dqsHybZiN3hu2YHF2Jt95oW6xzdhwCnlFmK7N0H5UygqBrZs8NKkE
ztoRyXhU9AkUsnwy+uRmkJVeR5M7TC+jFTT3Jc1SxcpaNJdDZ7jtJbDgNubvdGqPTpo1FdUsXPK3
aVELLlvfwjxSK6wCPxXtl9ycc3yZtWDKWSYVFgVjMakucga/vjdSaSNI0FFh+sq37rISe+rQKEZa
qBbmuE933gf4pi1D/pp5pduGdlCtr/Ua0J75tc+SPjjc6bChNhPaITGL7+7sZFy5fCCuZEzLLy0q
uHdpQl3dz1nO1sT10JwDLLhiAX60uaqCtAgSZJXufod6s4irBrnWAmC4LkEobDzW4o005sWFiQZx
v33T90wrxiwiLbM6GHiRZKdJQ1HbgyBZUUV/AdEV4sJ7rk1AjXVDCRzWhrkukZfaEPK8nto+hBpa
nVtk0T0PQ2Wdpz06h6jWJQ1nht/nq2nU2vnYzeoFe+sc2mbHcoLurFC3rfKJ0vWlnhX70TQKPS4d
B2KGv6Si2btKJl8pD4YmotjH7yXRXD5HIVLG73rH8xCSuOZfel7p3WmkRzzAxW9fk6Ra2dmtPL0f
6q2bKRIB01BDtXA3U0RlUVDnbXJRN1VgHYIx4H0oDkAtFpqSb2ZvZ884fciHxDNz8PwqT9QxJQpe
D1W/EpFJ/9Qjm/bdVZ3QpFJedmaHn4VfUnUc5KTq+5ILXUdF7TjHMsVK5HS0IZNHukrVWbemQ5zp
c3PGUMKRO5Nkx+nIirpOEfxbXYtSU1q3kwuVdJdDyLTDpXHa27Kcasp524K/B6OwoJCGMrMyHUWI
Hi5tSgGqlWV30yQrTAWaNuQTiWId3sHUzWVYa6OTHganl1c2PrgvgVLmBFdYo3hkXXZTeHoD8BJ+
/jYcXKzODonnDWs82JlRUjw0zmYe59mk22AT6L82zLnMeFjrRSdnS9i46AsBrSSY/CGaDB2O/mQ5
xdXm5tDuALHWaodEacZ3oK6DEzQ3qMw2Gt0Qe9U8PiqUvzAU1Wi8DtSnePH3C1lag+TePG2M0kiP
YwChNjRHrdwPMzdepOVI1SKzrJU8qyfE3iNjkJkm3tKfp1mmuI3nzWidOJ3HZ2gsLXtt15LDNOVY
B2ddD0/y2IkZBQ1ceW4sexw4AvELPk9Gk7nO0UpWTi05gfCtrC5QxK6Usr/AFzurT6agt1BrDsh6
QlUoqPtKbnayfdtOKNxyJYKdneI6C7MJmijU13XcF3arVbHbc6/sdIgL8lkHrCpI7yFpLpq1Wfnh
XDvSjcjL8YYI+VF/IFHdRQZJbEHCopWYfmzW0/zAE4ztqdWDmWQCgvWxo4XCcKpOuiDsHKmTLgcv
9r00hPVMs7EsLBVqfYNY7ZyahjsbbHup++zYi/fUFWb3hhVCAP/dzoIq1OfJeQc9rihH7JT8EJAY
nAG9yRy+Td7s/F6oty9B4xpXPpyEmeIj9R/YtYQX2iX36YFAYnHDjEP3LvzOlg/K2jjNvd4G15XX
lM/gGrDEiEZUFNJt3w9xbyCYwo172/e12e9EaLVGp4WOzJsGzpnmv60Jxh0YHzPG7GWBa2Eyi8WJ
TXL0MJT3U/urVejJXY/MgMhFL9Gdi9XvRbUvEmP54mGCX+ExjoyedWG0pmPZlRUUihysMO7WDJqL
5fWeecwV+q/QZZmN4W7JxolXjCOZb/H8XpuQo4lbK135vRH9MB6xCqCKYEtFrTWKLM8ipABj/UBk
gHhYWmY5Yb6qGc63skkSgAzUxMqhCT2OnvK2sDqywuIZ1dq5mHuWc3saA1aFEW4BuJ+UnG6nNamA
QD/PB7vS4PoP8P7jVJtTn14/z286KAhBaA/wQ0JlJOVrViXmsB95CGEH4Dk1RrN0/ScdxV4aaaZE
h0WGysiBRbFQEvS1e7Ws+M0csQAIaCacLH0KNMCdaFiECeEObVgf9blnf2PW0BlxxWpQ4VEq7S5u
RFW85G2WU2DCwMugoRr4NAlzLf0jS/P47NeNm+71xWmov3WgpzCtncQIq7kZkpAsJfkkWiHe7UQ3
7orGJ/UEfdbExQS+igazbx9YMcdLc/QcvI1pNMk9YoH+blV9+dVcLEEhUM1aelhIard2NtKV58Qh
DjsiAMz/3Vx0uHBafIcQcgStu5vKDTrRhEMuoWJoufC5YJSfOEDAoF0Y5KbHfClhFC+alUK+bdrr
oNLqLgISSG6WskFPnRlzcQ2t2bSB7RrzmFo4Du5tY6wvtRJjoH2hGUkQLnbiP3jFtPAU91brRz3o
FYxWVZn+XrhJTzqHY6xUNN6w+Hu6quQ805uhht2aqv60qKV4ToBZ212CPex3PUjNat+YWobnT1DJ
e5uZKxeNLJMvRCglDfxV2xJ7tD1ZuvMIpC1CSwTNdbsW/tsUWKOBRCetn3RXW5JYQkx/yEfR1TvD
bJgX9fMI+0blmvcwzjCx2ftre95XhHW9MWwGRCrqHIPfrquc9VyUpbNyx5jNl2ZZLGqkXLfar6O0
12SnWg+gmZUySK/F6Oj4Nk/a9G45g/pmtPZchuw03XCak842QnmetGAvssq4gjwGu7c0po2EPiBA
xyM0cGh0QC0uOtYJjXVxWI6QOC11brM/P6H016bIplw5saYB5bgjO/sNpr7fRi0y4IAO2m+eCj33
E2weFv+qcKVzS2Kj+QZ/0QJPmj3ta4Z5vxOhd8j9AxQiBcRhePJ7nzEWjRkFpJczG4YVOr1lHhlq
V/LUbF3/LF2GFl63JMyHuryW7wE6HNanQavPNU16mJTgFLWJctfyazp1xczzJBrQ/UEw0BEt/PwQ
KRWVNjoxltmFEnGMJqUqP6Rv8ykBfUOoo8AU+VQjmPxb4aAZYh1ldsCqOWEIgA+KZUA93YR6DZB5
S8mbGPkZ3NoUidbq5S+G33Kz0LHhbkoRz1PsJb26witn+TJD76TVswIeX0rRfA1B8fv2oDGs1QB8
lu4+gyH2Tsx9PsaF7OfLqrWQcuqJNXVsBMIKkHVqxi0WC1QXib32ZYzubgTySLktIouFY9Pu6hSq
C412gQG741xNlhp7WlVrBO2YQBZ3boeWKLaAbEyUxrV0whFGoc9HySC268MakFlUp0lkJgD3oUvN
6J5JF11PPAQr8h3V+87lJKR+bWz3NiUWG27cbtkP1B4WwHPKUHhiNCSd82muFCOjxlm1K0urzWwH
x2TTJJZ4A+2rTpj6ztB8nlqr0xL/kGWMKTH5SBKWp2Yup53sK6BxTOQgewlfYJOOStmS5y6PLGWk
yfZ4gSHrqsXk2+Wwnt2xeal9VGCRRB+J3IBm84Z6RBM7yk2qL28Zq4eqpS/YFYuTbA21SygSiXkj
uUvr6lXXk9nm086vYR7BlptXPUQPCQBC5kSNRnM1ehsAS0JFL7B3SCKfC5yG24OCBkODfATzch0Y
epBut0b8VvA9CBbXPyhPQ+zcic47SaytU8eRwb0wRG6acQI1l9ULGhnCPnMkT6lhBNLFYwBLEEq1
O5woJHpXYCc1iFrmow7qdAuxbNDm2bu9dnUf54wEq73f0Vejle5dP9IzhMyRIQoIqKrrlnue21rb
GbZiUx6QoFd76enJVV5Z9qVORN5XlO3aGs1gNghLi1LS2SWbUgd1E7xwbGpdETs8cwl6a2ZS+yCR
2sIatyS3TpUE3SFos3JbxZEgoLWxNrHDGOhHquHZw3GhpYvWK23VTimDPQMP31zP7nUAbfWW65Rj
e2ktGfd3nfga+A5HLa/QT7vdgWIfkJ6UXaM+mzKd6SdOyH5Jr1thNCwX2rK9nPruDJ+88Yk9U5kM
BFr2W6LA9H7PNL8qjpaohivDdYbhkjYhaW91Ir0o5li33DBNvfEZSgAo8soYDCcTs/INTD5Q+mRx
xS5t75GMez6BbIO1p9yfjcjViasJJQYet7CW8i+9QIkUruiZzbBt+4nVPKdahSBe39UqCC6gvCzp
hZ3iHbaVs5m275kKZPvaaNwy0tomGMIFfdAaWs46lPFMC6eivgiqhMXItIPQqMZxPlpZnbj72Vrr
F83zej0Wg6kxRF9H9wUNw1AxOch1FY2mCGSkF7XqTjhy9YIyTT8bkd2nO1nqxfdgEeXznMOrw+Ks
Gt5QAsjuG10MZKx9pueO/YIQkHFOOJkAyG0kVF1Xuwp+ff+0Vhiqx241GxD/C9Etp2BjYth17sAA
MfGaqqeXgVEQerNkhbAqpoloRNE8fm/rDBFl23cAr1bZpMk9o4hM0VNN3etke6wfWuZhUmAWiWsf
poy5TEivicKoDZLViSpIBccU+b8Bkoy37k7vIC/tCnbKu8Yn0QM7ZW04mRGd96GjF9XjmqHOjuHD
if7MZ+Bv7YLVaPOoZYNY75Yc6jYG2niZhUmCkUdsr5q+gNkjhDoVHbPIWFEEZWC3blbFndbq5b7E
blk7kZMTXPsUe/UOi2bDrUHGisQ5gsuMbRqZKSXWaxCoYX2UqYFNiXAzuZYQCwBOqdNNSfuOkvQq
b4uhDnV08vkGU1dpHmIWAOI6rjVIWNc32HZKbxAKapjLtuI0Qlv3Rj4N2QYxudPpNA0zLIu6DPb4
KuEIIFOs2dlGXJqGWWV9RrJKIMiO0qZ1OOFfDfNk9Ote14QOoAgnbjEs6pbMFtsyPa7rKadLYiBn
pIqORjA0j5ji+Dx60u2/KbapO5yG8NVpNGsZIyPDCzCqFtsh7G/CuUZT7QC+2CRzHRtgvUjI0Vqg
/O0NhaytBMgnPG9mhuo0nT+dacjVMQsPlFwPGK4TYGow5EbGqky0L16F3VRbECXmlnUbHMyi1s3I
JuoXM6+sQlanSKY7tYfOzA+wxFze3C7F+iCxli6OmXCtLB4MYtYAnbkv55O2rNw34YngzWjVhKYc
zsIUgLxpwr2gdxhYQ+EutGEgda9+IAVAZdcpOjL53W/s7lD2U1FfThUjgJMRvLQCFmQmsFO2l10B
MfVqB46i4eSpgddhWAFq3zwutK+oA+a1904UTMv5NjFJ2z6pjFHZB3Zz3d1DE6/q3Wz4gP5qcJjs
2jkRKedGalHKr+Bb+sFiopgh4cvtYJfZXiufTTbF5trSghYN0Qz1IwK6AAW0crf9gxf2J4P4Azv2
f2jJn7nM/ysv+QOX+Uq+N3eqe39XUJ7/f2Awb2Yw/zuD+RG+9ttr80sEo/oDjXn7tT9ozIb5G0lO
qDJg69kYEm7Slz9ozNsr1LxwsIimILse5tufLGbb+G1LAPTxB8fdBzc+uFv/zWLeXoKOw5/f5Dr/
h7vzSJIcy7LsVnoDCAHwQSc9UADKjDN3c59AzEmAfnA+r5X1xvogMjvLTV3TVKImLVUiKZkSGR4B
BfDxyXv3nuvwt/6OinkVEP+ijiS/x6VoYGK5wDRjIZp+Lzrr0EBEwCC1jcvM2vQPifEQdhT/6o3d
+W2xn9WdPT2p1iZ193dbWT26yZ0uoiCMdd8U2Uahvi8iWuXwAZzmuUB2iIhzfonHF3W5jev7vqt9
cmfqYpNOOyv0ZufBKr879m00XdtsGrSnv57/3xqKz6XkP6ej6904/Lejdb3Qr2P8nxf+/6qit3lr
/34M3pRF97P4GTXluxG4/kP/GIG6+ocwCU0jwsJBmmevA+2fI9D5g4Yl7hSojyRoGqtv6P8NQfGH
ybAApw3QDcPPOqD/cwiSVo/LCGUkEmFN/VtCev786Rh0GOAWhhXsAqTPnLpwFFPRTQTcmZdzVCGJ
u2zYtHDYNJA+xyC1WLCq6auBq0EP+mGmtxClQ44Ss8i7aA8xKLWCap7oiBHZqgZF5FjXbUuVOUgp
jib+ks8q5/kl0zbSauwfmXBg1sBXdvNrU0dvNOamlH6t57VndEbz0zYmnV2A4tpbXDSmD0ym4UwS
xth36mgc7rBWpyinZkLQN4aWzi/5hAoyTOqFzkNdL/HO6Uk9LQd4zJ4xVuIF9yJYriIBwuKpy8Ki
PU/N15mm9A3OZPgnZWu3L8Ko3cQzeALEhIQG1RyjQqHh5YDoN7i68VopGvgIlnNF3adCEQ+lMIyf
FkdPxdOMpmTzpUCOUdibS39xEucLJicqOTAD2C6EKQAMn2oTySAUyaprJq3s6KhV1ZMw2unOzq7L
eC+wbNOzxrGr7g1aYM85u+EjKNyFVn2eY21d02hvwTpYJFDwuL8oOSS7ltN7RxbEXF7Zy4QGoerL
En+9S7xcgKYn0Ea9op2TzmxnK1VaJc9GH+4RQNaoKIx6eKk5gwNpiWYc+ZEZTjaIIkgIm952uImK
Q/ifWW8aN5M5ZXfRYIhvlL9Ev5MS6/7GISPMYhcs3eZmjqR21JNBT3m9vbZ3pQbBxXGnh9IYnB4Q
8iQPOpwPUgvQlYATUdBwFeW0rV1q7LznOLtGGJV8rrXK/WRREzWDPlQFfojeItgkwdzs1TkEnI00
3Uc7U/JPDHDEh/1ghTRmlWzIAyUsXIA2oVlh9m3gTtxmU9HcL12zXOm02FcdQ0nlnu1C7RwUvMyf
pJ5rDH9TiwCUog1g10A6H/HFLfSLSIneVCvsU19pR+3FsJThLQFMtPjt1I3pNie3CV/qQF3am83I
Bmo6E7VF/9Fuvqgqm/VVMDLdRJnCHjAqBKeMrMy6xyzqwpsxnVWu4RokOBZOLOlrsP88UGmEeEwG
B1qJuF/oXCsOwWEkatkVPYKJvTVjqDQ8B3EgnV+9MSZvjErMzrHSrj1IhalkFRNatw4SnDSgTkV5
JB3IzKqmcWgQWatodHRqoodFrYYbV2nJ32YG2ts6EYCYbLtC+mWGgu1YGoIM0tKW9daUWlp4bhEJ
IErqkJobhIg3c0j/pXOF/kBzFiIpzWk8E3NiSNOTcas+yERdO+VCma6lSKmyxIVqos8EoWU8o+9e
DyuY6/9prfhba9O/XXh+XXf+93+3bRKeU4PF5aNl6grT2vBuifrXP/TPZUr7g++P5MvVYWqzquCr
+McyxQK2Mrj5v3EJaZi43i1Tq68DvO66fJH3hmr+12XKxqgtNLrbwMm1v7NTAjB5ItDXNVycJnJ2
i7odLuZTW06ehtBerKzwEHI2j/TSl6PSt9GhpgyEbImqXJn7cdFTiZ9LlVZsm3+y4fZEZf51mMVR
77u3VC3cwJxxNZGIACOrHCCbcDiBCmCLh2lgtetdd/Chzr1FyTRuZ2QVpTbP2FWYSJR6vIvSbtmK
Ivw02oMfWWqxKVr5QK54so8demYj5Mm5ilxPjbQ7mt0IMWcaKUM5Up/S6B4l+lMzHktHO05pEx0b
JX6Zku6nzjS9wYHf35JDumyUYqCk2wPPszScVErCJ2TF4TcgGHha6ttiMq8nO3slK+hoDDK6ioxa
+J3sDxrRM8HgZtch67rXW9WjrupyV6Dpps065ftxyW+XttYPoZJf2XZ57czJlY336iZJzId+5uy+
IEJXZ1aImVPqts7Su1SZ82AAExVgj7wHlqgcDWfy+mbeQ/s0d2jni52bysDJ2p1d2sgy6xaxbgRL
Q7c+da26WRqgHqIFCMS8lboTihkhnqJouq2rwXON8lF156DuK2iMU9AszSEBtVZU4kCT43pQReAk
/fWq4ZsQJIQSKaFM6Sik1XOehfzJ2n5xW0mjPRSfZhR+aFpVXBOWtnNl8wIkb2siItp3OCpuZsPI
g1RVAmbIJKDWS98q+p41kxfby66au5V0EOuHGKShD6LpUMThk2wAtkl6AwZ8HI8lyi9aTumm0QRp
nAa2RF03U/ihxnKgKrLXi3pfs8dIcmebZOmuYH2ne5olfpS1V1UdXY1VKDwlpcZMuBJeA7t81TRQ
zFAWOqRatYfUY6u39k8q/C3bkTBYhqyntC6A0CQ2Fdn+O6XV69SF8qO1qHIz3fZIG9oZtcOf0/Kd
qtPVRXe4T+sh9VDuvuXq/BWWyg6MRLud++J6yeUnpc3updXf1ZrlZy2RVtKg2J1DzSkoMALz1REW
tqm2SypkdElaTf5oON/qXO4QqBtbi+6Np2oFgI8RxUHal8fRVveh1j1Og35QhXUtSqhEmDI2w4zM
nix3wZ5CUHZRzE/An25ZH4E19daj5hTcyFheI76JAmr+e9QviC/VIpgXBFOJTvyH2bu+pK+B1FgG
lRE9VUW2jeCK23P4eZyhl2V6961O2Agt8XdDVz7NRVEfRWRgKTG+L7b91rTdVaTH322V1ViZzGe9
sfPvxBw8mU14mGztWpjztZAJ7LF6v5LNYGHWPmCaXUqvuCmqnZ1ND66y7n5mF9Dn9BLX6UNU6wGN
g6dajx4qTXlMCkaLi8qEfGjPtYpnHUDPJsy0rZPPO0tFfm3k7udVcd3H4tZow7eFfra3iPqBiHG/
CrubDi3gklJqBeEAnFTdo84BueKa+7Aqf9hdfkidH3rOYVBtyycUqsc2RJXTRUbkN00/bJ2CSQLg
iWd2VrfPx6bwLGlwFmyGA2Rpua2mT0KNrsKo9Nmd84DRX270Qn/mL2hc9XYwt0giFv0LQzT0sLHc
EvEig7Rm/6gx4dSKcoRCuUUmlt/VqVYcrMbcWmX/XC/tiz7KuwGhkddM7Q5CVe11aif9EJTSjg5e
BBsxfkH77qPj8urM/ZzgdCPk6mZgH+KDytlTeM58+K9u8RI7L9KZFo8+6bbS4tlXRvEwJNg16Rjf
qNBX5KR/YsOH7DL0W2f+Xs6NR/cfottMNkPSuum+7SY90HLL6yL68lNyS7pyw6CnpUuV5oqT241k
31v2tIEFn+4mHRcf7vALwJN72+Rj65eUr0QndH4OV5xci0aj778ktvlorBAIXe4xnN3rRv8ZyUrv
E2HbeGGEqAFq0MGRxm08i9SrluFHW4qKMpIUG1GmD/00fJVlZKGVc9f357w0Y4EliALkHJagt035
BupNbPA+PJS1SlYWLX46mcPaZPk89vxVa0TlRi3KZN8p7rfRhKTZT+I4qsU9UwGyLWX8TJLS8jRM
8afWKL4hhL1GCvid6tl9JPNXpvNDE6qHfCA4M+8zSG49xoF+r/eIlsO+Odgl3pkh4XGjrt/m1dxv
WDvGjWnRBazFgFpono5WnXxTLLT1eJy1zWKPPq6Lm1l3vucDEMiBwmngNuJTYUnbj628C0KUctNo
sDKx89Ui988RH+sWyRfQ2lrrOXsi5Etta7gu6+jrhAPFSfPjYshdQ4diw+KWbSLX/s456Krsq7uE
wKfNstpdqmGqwNpyUrKj4nOhpfXWipJ7aJefpKr8HLRYRy7cHYxZe+xmC1mUZaMUsh9GO7sxyu5e
os4qFxbVRbM3jjPccqr2OpH0SOmnK8TKCRoqe1+ObLlZzttATu6+A4oV95y7xgTjQSr0H3aq3/M6
X5i4mussq/YZqh6PAnSFGrx/tEckoo6CCBvTOSRrC45TP/2cIu0JhWTpdcpwhfzvlqUjw1eF1GYO
1aBJQRB3rbWhBQB4fn7I6cluiBypt0aZ3QPcP8rKeUjKzGTo9pSdBkiMi0EBPhmjb+1E6xQ0/p0w
su+4oI+xC/F0xsxxw46GVs8K+KTC8Xkk/cLrlpbG6jgHZQz/rErKx6SSMEsJTqRXsh+GgoOwm1VE
ITWBow23ct12df21ntMELNs/FVfsIcHltJnEn5SeA6VxrgYnXg6yknxbuN8MYxh88hlh0+q9dpNU
XywquP0CChWuH3atQ2eqJCu4u7gba9/tOCLb2sL00G5HSfjnbNsejN6DiZDB07Lla2I532YNTbAd
9Q6aRfVutimQVcsX0h73KweMf3VJns2Y8kqyN0h88RU5bVdxyhqhu8Oj4OBIdVvusJqh2ZhbhnMh
rhNyBTxDqcTG7fvKm0o57AoUJAj1zDchltzvkvEGA51Kr9gEeyZw7DkWnpwBTS06hhfTkYe5Lr7X
g6V5+AVuOEzSPpQjytUu2VuiGLdaFxt+ambPSqLC+SVrnImsD0II95toIj8ebhyKeLVBeB/l6bZB
pkljoWWyNY1rus4cxFpmjVQ7zkMTop2PPo9TTXTqXIudMDsMt/rqPEODtI3NnHkxgttaxrWXGQby
3BStR1FCyNXftKqA4s9asG3n7pZ57moQwzUz+cyUmNzYTvFm57yuhMTKDT4HoGyAvZUO86AaocHv
OmVLLGKxydLJDOAQ3FmoPYPcdF46fX6Eb/dlXOYbXSbUk9I3u4dq29i0H1CJDoFOXvzG7DAxzC6C
bauu2AqE+ezRO+WEG9k/K9FbYNuUBEjETD+eck6d7qGY3NRVqG7aYbxTdEGBohYP3cTErBU4GmCQ
dYborpyJpkmvKE/o03bz1F0R+XyMylWO2IsflU1Khj2NT0vlvGACCxrFwSdoAGOeTBpj1baD/hlb
VeYvpiy3EDH4tBQ7yCVLuHBK4Y1FNiGwsvE1qPQq3Xn8MneR15M2uond8Xomt37DZAp5txr8xJrD
Q5qHjyM9dDbJacuUmb5lU3+taW23Ieti9OmY3FogiuhWku4h4nbZygikrWqwftf9A6MPfU2o/+jq
8iUMC/qRvZ9KEeCN6DxjXp6J5ww3aV4/48yrVrfPVavPr1jDOPxgaNo00/ysh831lIpn2p93CD4f
26K/YgxLXuv4rDl67aWa+a11h5uONA9qJtNRpPl+NscrQqIOkWUg3u/AGdOuD2ZC2JGC9/dDblMC
l8pPvayRtbIZXqocXXDq3kUEQiJhHa5GKJGevjAg5zb3KYiZvpIjn8qycG8q7j0yMEQS0Z8hWo2d
SXMxZ1VBsVRsQiDnx1qOnzOHiGawSV97JQvMxj1gvnOuVaeTOzQ9/TGLrVvDTfOAp7dhLtpGWXpD
gWzPtivAXPEKIIlZR636A43nbo8ZYthaitrv68pFH6LG5iE2ma4xGPX7uSf5Cz9efpzjTg26MB+P
oimOizm9hDXO6pWyWSfu20DGRdDmHRtct/Vt2zxWqGw2dG+VbdIrOdsUdd6YCWRT3DKN13buccKN
sMUtlPjqOL+2OTBfXTXvY1xJ/dymAfl5nEKz9rPo5DWVpE9OXVwloSOCsBR2UFnZm6j4Go3SdjxM
JdupwQiiug3bwAGNuiga5F5W5SupRJrb5PcDLXcvwW/jaQAlH5o4/aaBArrC3HCUJnKjoWZKnMgT
Nsqo2akpyMHQ4jiKzfCWfvl9HJtvndmIDdWs206BIFA35XbtdyKl2kB8fLBREGaLc2uwi93Qtt6p
BsNCqfFRl6/0UxIOfhEy4BjFf2q6Bbvn+as14KyVyQuf63d6N3dxsp4vGnQB4AR/uFVSecoSP1nF
91nkny3RyG0j5NZgb80JFp38vOpdOtp82yxbtK+xhvsc6h6aHbQVDERiw1DO5de6q71pmAm8UOOf
kggbqLvET92CIBtADlCk3PGtLFd9VC8cINygJguM1mfiV9b17Civafwg2Qh2uUafVTM3bVI8L92q
5YkT/GLopSJ7o+EYb5Phh1MGy0yfd2ALIjBHd/fVCq6kL69hb9rHQ/ZoiTt35Q/Xq7RbtxufyJJD
VSEDKPGOqVQjFVLokrClRBlbV65KFIumN69FhDmHCgGTYm/NgYUZnhXdeOjU12msw4NeGduCQ+4i
xcEq+m5jOPXnaaBMF9bLp9qmJSXmm5DZOxzn2xKlzza0xZ1OjQ+L0w6Z8WEqx4ciC5FQdsktdvQr
nGs3qiluOrZgsYU5p2yekUE9uVn5SRu1fRvjXTK1Fm0MQQ3x/EwZgf62297bFSaHwUXpXZJ2HeT6
l7DstA3QhIbDbv+aprcSRWUjTdWP4jbb69ZM5DVQ8pajqcEOLBzXY/waMVD1RJGZseaFi6V7ZjV5
eTMmHIyL4+Cm42ahsLpB6UBrPEyOqMvhsH4X+ueRCRHO20MyzKCAo/z1SlruTVnJm2HQjuqUc7ge
wru4GfIDnqZjwXUaORM4Z8U/W7u+rkiRsVS5UypO06pZX4ME88AQbNhmvi7yre7vzerNcHGDdVmB
CG7YIsXeM4mqXt8mLKRaeJDdbdv0cBLC8nHq+4WmBs0TmtJPZPIqV+rYd6hxYTjWw8Be31ZvZ9t4
hm7xIlqdcEr+wAaEvrZflfroRHJR/jAXfDZ2sdw2ie0tej/u+qbaq5Z2W7WuB3N2j5HxOYnLZlvM
b2Zqvtm1TcLQ9GeaT4eUSoIs1NVOt9zC2UOHq/zQ+EWfDUDFquq8FvVS7vsu+1GG3IVDcPXtTHV8
Q8Slp1sxjvMaa1CXpHqQr43Qyg21Ld4DP5pjqnWYBBQojd5Y9spOo84npoLfXvKhuEWi/wlRPeKR
sdEx9C7c6TgJbgbTUY64ltMrqxMazXvKAMAaMt8IEVi1vflf6Hv+z6wt2wZbBxqR0DZpO0Ki/rjO
/H/+I38rfvyvQ7v+T/trS/Tsv+hftWcYW2CosNKsmC1BKfufLVL3D6HROgWEBKDKgBb9rxappa4t
UkBGoEC191160/3DsQGE0T8DR0mXX/yd2vMpigZaEuVvrk+/315Jhe+b9EaDhwXENkf/csIZgTCL
yoF1rNMG5L5BlMAvdfkzaLNzl6POzZOGCIZA4ARE01nQSUw3XnyArXFQlayoQ0ekVKPKkAKcbl8g
TvFsf9UgqOvtrY1pQRcaEI1xcr2sBdVWmyxZtsJ/wZnvbsw57+/VfJr9uW2J+QzLuTu4cR5tXY69
+4/v95TXtF7fBYADKpG8Wfs0tCmTJMk5lWTJBBl7qGF0eEVq5ruPr3LSPVjvUgfgohsWLSeL4fz+
JWZNVGn6oPESq7HAPtaW8ABxvEo1mYOPL3XmgbLPchgybDHZMK9//xdOWVPhGBDVDHDccLp95wJM
lGbtshcp870Ge8MDt2QG3agsqIHH8sKdaueuT58GhaxwLT6R9YH/cn3DKZGTmZSqakK6Bi+1cu3R
4icJSq58bJvYlM2ubnq64CqBWTcSgS97gRK1N+KxOn7CGCp6NtVGhtW9BBEfDSgDfNkr0f2iG/OP
JOzt70hAk0tjUTv3mggD1nV6PCYNpVWs8MtvT10EgiDkGPxwXgIrxp1Q910UuKmj3MtJxZiiKjdh
EWp+HKfNxqLpeGBwF/u2VPI7vptkD8Aoh9gXXoI2nRCb/hpCgPrgslGsRrJ28tumxOmKKgS6pWic
DcbarnZR3yLwDAcvadl61Ykd+mjvpwsMrjMzAopIU6Phv6aDOmhBfn0oJf3gcLbFAr/d7rd2Ny+H
ehiB4AzTD3Vo/7GU0eA8j1b87RVwbyC/dD5KiMGWOLnNVkLqV7LJwE43mngyGveek57cuDrlvI+/
lN8+/fVSBnJfFFiObp1+lDjB21prF8Mvq3JXhM5yB1hHXrgfupPv5zcuogNqA2NpI4n9LZk8rAyr
IcfMh4wQbmatq4PU4FRgkjNoA8ry0J33F6aA397Yek1i+Eguhlf4G9ZZ0XqYaQ3hTQMU3fuxyOub
wQhj32Ue8p1Ca58/fpDamif6i5AMbREXNJneyNvVkfOcfPMy6yejtrhgIpH35rRC4HJHia8ZTuJ3
c/alHaLpqrfq7knyUe0ljasAu2l2YTI//0MYPDa+LwtZwTq6fvmAOfnKmQgCw8d3sOwpU9Q3Uc5J
fMQlge+2kjRtlW4bteAsOAXXhyYbC3RFLKofP5LfXzs9cSzlFBwcU+Obff9DrIpo6Fpmpl/VcjW/
qeGuNLrAMdBguIlaQQ/Xo0tT729ThMVFERki/xTAU0/1fFYh6PDQx/Z1hUYLSDlvypG3q7R0PStP
8WBAswFUtv4GJwpUSRB0ZhrulrCgligDyELDWKs+wmj83XVzRUkBhDyenQsD5szTAapnOXzfvCaM
pO+fTl8bhUWUt+pjd360rHx5iEQoH/PKItAzoZ5b50584Zq/rUsWVClm0b8ejk7b9f01ce9HIWnf
COWzur4aWvw3zLKJDyEpfMYr8b1UVj04bMNtZJTywlzzF5Hx/SfC5deZhjGxxh2fLMuWXsZz0To8
XCLpeMxO/QJ4lfQhaRh+m4t+m+QKZmXALH4IkMDvYA7sZhXzIKcPMzAnsh36igiiZmQhz0ryPiyX
RgJlfOl/PHjPPirbWuGHsLVAO79/VATuVZR6FnCSAhukxPnAAZrarDaQ4JKVyaGOnNV89ZOtYnYp
kJF/92/PCUAve0+dMBTz5Au2idXAo8Zr6jqia7IQ7yk7weZYtdRyCb+jycpC+DyZlbhw17+vPLyh
X668zqq/zB0t7SO9qy0G5dhkgSPYnvXFkAYKp86Pn++54c8ih4wETbDgYPP+SnWJcqleetWfVBKQ
66ZiOzHhK4k0Ld7BHk6Oob5cSi8491J/vejJ7bmjRWCZzUUTR8idZlT2vgiL74tq3FvUk2kbUQqd
8LBeLXH1d7cQfHuAZVWOVw6aZ8Q47x4tfMc2zUK+9xIzFcbDurkmSrg4kB4ybAs8JhcG0blXCRoa
gicnGJMTxPvr0RTBzYdd2jckViY7C7NdmFnfCENwLxxfzqw43Np6OoQ6vUq5T84vikIaUMPy7xdS
dn6SRYNfFAPdoZZ2oDsvvVdbpY1IYSj8SVmtZy6t7EKN9QvPWDO4qdMvx7Q5qsJR1mxOb+9v2jRU
2sUxXCL8uWSEDnQkgAY5ONKyPLDLyrlT+qHyEOkYwVJQ3acVjVplbuM7kSFZonwxHUtOyoePR/tJ
ToLN7kAjvVXjva+GQvjb739YPPcGBg6xJqTSAI+RtTRO9YDMiLS4cEHNMcvxEOsYDW0zRCTe1A3d
BabAQhNj8PGPOffpWSResDlgMw0D9f1v0fPeirVl0HxQ78OWzTYuKKtK9ums2A+xdKO7sJCX8i/O
fXrMxWSGUG8SprG+uV9mFrxQsEUHTfPhuXKiQIK6t+R8o3Qu5g81T4LCHOmONxA4cZ9ku49vWft9
O6i5sBpokIE6Zv07ef5OsnAkcfgaIIJYB2I+qmtNVaytMRJboYQ5VS464Wg+OaNF9tgcOxFOt/yx
Be2xS39RVAABqtw6WK1BbhWntgur47nvlVhnfhzxHVhVTx6QzKxmiqMeIHRRIH+1wT0aXUp+qdm5
dx8/jXMPA8645q4XY444mXt1PBdtngm+V42gMcJMVS+3884j9RG9HR7ZCwPu9z0Z+jaTjRkSd6wW
7slWZ2T2nzPL1vwJHpWX07rx1KaY4JgSW6bX2g2CHEAxWvTp4/v8fTbguuvOgCfqcm5bf9cvY84I
dYu6JwdVk4Thx2hlWg0Odt+Pr/L7yOYqqDYNCNsuG8GTOUeH7GAaIZhcyAj2vVNZtueKPvPi3OgO
YTajBShjua/M8IczOc6Faf73d7lenb0+Gzv2VKfvEouhHEs43L6rED8UY7+FMOhELzmqPT+q00uJ
1L9PHjoqVJvyCIUci/96/0xHLTfdKm7hkJRspusa+6K5FHTbAUT5WEOjYGkT48JJ4tyLpPK4HiYo
yP1mkBCh3pBlw0XVwhhvInZtfovn8G9/gUwNmsqhkW+DVfNkmPa0zwiK73Xf5YgQQDJCblXPPT1f
Z/E/HjO/f+zrpezVwbTuB05XTCTXSYg6k3cF29LXZDXsMFp3fl/+/WImCzMlKFMTfOhgXtYX+stH
0OLijY18xqiP7WI75tm3eAgjutkdBbAZD/1/4c5cahaUaak3n9LzF1LqOpB8iBjSNvXamiOo7mLW
1klxvnCpM/sOHS0yr8vioCfE6VjUSZxrhAkZHeJHth3DcghiFDs+RkFAAKOcMIC49j0p95UfuRGk
tmrWIXMoqvz7W6D3P+V0SiUZ0ZVdqfvtqPb+4JAWh19JbvG5kx+qFKBeIoSBLI/JK+FQml/JCXVs
05gXHsq57xN4DpY5Ki7Uj04GMZb6GNlHpvkw79K9k+IS0u8WIg1p6xHmOkRI6z5+4+dmIBZ2jFCc
V5jeT25diTTc2RTN/ArxeJCllh60woGRW8VPYaYkFxaTczdI2xycOyuJxct/P56dOaOVhDXZ7+ck
OQh1whOeh70n++LBzJSBA0USX3i95xYw9tAUQw2V/fRp+S+xNJTIobEuJHCTFSIxj7oeDzu8R80D
zYlhQ6NA3Vm141y48tmHa5HHYwiVrZo4WcLqWPQGRmPdTyukBCVi70COWoFItYwDXualb+rcxLT6
DzT8Bgb7tJOazUhAtTEqPF2B7QisfE/n2iwgt9qM7Y/HjTjzJjkwsCNA2E61xjm5NxGqOpLIhG+m
VaabqqsRdawMiSZBVlyv6ScIm/K5gHGvuejfVPe60YEnOxXAAFMtkaCMmCmj0djELIEwF/A4L+Dl
xTKl+xHo645cFcuH4faihpHYrz3nFx0dwlVSddnW7LBKF6oz7sISi1Wbu/QKWopFa2jjIUlj+wDJ
u7kCIIjM1UbhFwmt3378FM48cI2kDNx/0O1t/fSYhkZPz5aJoRWPMvOtSm8fqHKUQVxHy4UvRzv7
wP/zWqcFuSwBpxfFOoeQVijX0p17b0GRR8XSqg9Q2RvfXdoOAIVibEOEstuhjUBdpSROU0WsN2mN
0wymSQMXdSiuaqLP+Z2DdeGRnBnzPJLV9stDMW3cle9WrDAHg1dVnJVGxunRydeE7gacK80z5veF
cJyPX8HZ6zkqiz5HM3wyJ9eDwI0ift3Auf0QPtCf7/bE7BK72kuxNeoxu/Aezr5yKpMkTrCbYcf/
/v5IInbczlI0v2206Cadc7QxFJWDoZ2nC9/YX5Pv+wMxfShydNaSKMcvc91Z/bL6K0Y6KulaZpGN
7GA/hDlWuEUoj5OJYMwroffeZ5Nt37ud+gi/CnZzliWw6hQI+GSKvlbatIlr/Wfat9pNM7ltvpGt
gRYgrnLJMAGlII5VNQFCCkuSQcuqC9xMbXxlAmLhccQkf3qRE10a8oiJQZ2scNA3nVIs5MDXkHBV
NOCLV8eheQyVerLxjEgHs8PSjvcTzOajmxOCRJ9J9E+1TbVkQ8UU+zR78lUgk8d3eQ5OfpNHuvVm
5mLCWmoKgDyjWebw0u2iMLexrUMdZ5VCcmpijUS4aGdwNsI8+xOUT09voo+qXQ1X4LMSC+ezM3Yj
Fie9v4W5O79K6LzDhmms2Vago3TW9E7/LDn15Ft3NJueCbNqhZfAK/86osd/AkymbbEi8Y/BMjdu
K7yCX1z4Go9dv0J1wBsH1IMQoxbaNBdeZwmg9HBs2x+R2Sf5hnp9qHqGAfHTazl87HDyIOP8eOyf
mxI4G6mcBR0BAvXkXLywh7D7GnQKpdZmnxXWa533SSB6kokcrF6bge70hWueG/8GtXnOgyzgXOD9
mIwwSDvS5JpCLuMBHau1EW08B+2UtRfG/9lLCSodaC6pNZ7mYZoguhx96FYyDFNJUantDn9a+bos
vJyPn+SZEgPiN+YsfHY0nbi/97elr3S1vhrIfHAz2xduZ16pMtb3ONGuMWv2dzBjCmy/SMHdOdKC
Rsyuh3bQPKJKI2qF4MCgzsVyGBez24V67+4+/oXn3rXJpnxVGVAFOY2cAlw4gauaVD+MZIl0u8kJ
WLEsYDbYPVMo2ddDal/YHJ6pyOmrbERlImdfQUvm/VMZe0Of7KHV/ALxakp6hlCC3JhBIBdD9V2u
PKVNBV7oxXSiPsZMMUUvcKWnT0SphE9jjbh0k2R9eU/ugVZc+HX6uhs+mR7X5FJq/MQOOXSW3/86
iaOqrrQQYCwQERR/w8qYLjWANJBlJueqHzXtNeM0b0ClEugiFERmt7EQaOYp8yWvBVLEP/FayOso
gZBDjIih3i4TjHBOYu0XAjXcB8xPYFNDNirfaqW1Xyaozj96MTfWhds5s5Dp9B9BbaEhoYp/Mtkj
eSPoQk7U2MAhbe1k/tpWveFNjgqnqjX1vz+edJ1WkmHQ73SpXb1/eDxnEr7lwqttVUTj9lQj6QeG
SB64dZ9lAMj1gs/640F85oumekpDF8olFQF3/fu/LGjN4gx1YXecNuokol5btt6C2AR0jFFfuNSZ
oi2HKMocqKHYgtOoe38thLAADBJuEElMjhQO+SF4ohX/jvJRKHro22UbBu5IUt0inStcMMVWqef0
q03gxoWXe6bM9NeJjkMdimaMwO9/TNqOMJDMnI1i4dbMMZh5BhkvR2CmwIzVscC4gQoVMR9KVzPt
Llz+d10IvE8DtzhPAiWEKfT31x/tFFRETAFX4Mf5IQESPS3GQuAQsUO4O03xkHUOpe0Mo6fjZP1T
tVS0rEDjbURMmkPVFVAPE4tTTKvOFybfcyOfz/cvuQ1yhtOhuECsxJND7UuRtbar1PTGaKadDlzv
mEewrT8eg+cKDyjiND41jmRYsk+mDbysQnVmaipTG1Y+/TLCKaql3oEIa70sXrXG1JE2NoRxhVII
hikD2aN+Kax1/Z5PZi+EOqtgjHoL6oOTV6Kb+IyxDOh+tH7hyQg5AqCpvv/4bs8MPMEJhVXNtP8v
dWfSHDdyruu/cuPscQLzsLibGlmcJIqS2t0bhNTtTsxjAgng198nSTqOCqzLCnt3HHYoukUTU+aX
3/AOQQAM5vzD+0ExWn2hkLspfOupnu0ZYgs0s2KU0wHMV7XLzbE7VW4qTkOriitH+KXLWwwMIlIR
mH3roTGToqQYYczslpGuXLxMy64ya/TH4zI/uGOhLXnGYKsZE00SGJ8/fvhLy153lijNHKZ3QMrO
nz4p8sBMBzp1KWBlNP8K/24wx2g3h1Z5kGM43+ipAO3IKdwjH1YcEL8vkEqhtMyUjwhrUwCXTb0v
YaOaK69GL7P199cCSIBDTeSSolUATqNxAeXv2Ls5gJ+SLLb1uSM9OTk9Y6XcgakwI+19JRBcuihT
FACQLH9awKugOA2opc4+6kdi3g8YhDw6Q7Uc0gD2PQ4Hwd0srw319G9cPyZpLjGP+syizX3+CTI0
z6EMckWkPCHeArY/2MDqd6rs2vskSBw9Xhw2NvSG4zIb2tghmr7mUfej0GhyA8nWKy/+QrhxPAvU
Bv8le1iDAwr0QIa6bZASm9Lu2Qj84Ygw5TecR/wjNgDXTHAvnHmUw3iE+tTFtIxXTZkcsbzYKSpn
l1oeZN/Go0YayCX9CDOYK+td/671ywavS1sG4SPEtPWj/3K+euy3QkSFs2N8LO9Sr2Fmkshsq5Bf
hrWthUhV721xCqJbXSJd38AjuBLNLy0xMjJwm7xg7ap9fg+p8Pq+MrmHBS4s+75G+2cJvlUQY2C7
ZYibZvXPj5/74iVBKmlcChtq3ffKrLSeJlSPAE0l8rGyVEEa04EsEZC/AbVg/ybRaL+yji5GFyKL
BoqCAAasev6kdeemXW7FLKQc7722gKsJn8y/a/GZPIYtlAt0WcO947vI6sRQ/w4LQLqNkFUHvwUl
DTNDYE9BjYbKxQf6+KVcWuac9gQ+Tn5A6O753cliCd0ens8OKi5okKgob4ImnjYzHf69m03RtZ2u
f+F68QFa0/bCGu+9xiexFJCMzZGD5SuEJyunL+BnVn6Iw7o5xk7zz9TPMT4VpfjU5HV/iksCQjOG
1QNiHAqpJLEhO1Snj1/Dpe3HiAF5LgZDevJ1/hq8Rg3YLqXAMQEtLjFmoGDn5p0MkF3/+EqXViH5
HSDTAFwMePDzK4moT9MUrN6uNURwH2BuQo93CY7SRTKyhWh7J5z0Gubn0kVB8jCr0dgspM7OL5oB
UU4Rx3R38PDUfp7EEXEmVIctywZGUX8FovT148e89ELBvSFoQoePtb9aVxPyslnVZS55RFBsVesy
7+4ROc17xKE/vtQFzBkZC7M2D34nZcq6Kk+dRHhWp/Aizk3nD18gYoC0292QiWEbNfgFqjJK9wkl
5xHlCRtDzGW6r6rZPIToid+5GZJnAOKbU0Nii2gWIlrVSG96rpMrofdSokNCCQI/Ai3Ccb76DqLH
RbaXKC4YyOfbrfiBeWV3m3RIr8Vjnt8OHlL8Vp1Ye8Bx9pWr6+7EeusBlo3cgOjvBus+dFWjuSBq
lDlEOI+HQhJzkRgYYTj1zZHuIryxMvvqh9P8H+yuiNqKJchghaHh+WMnimaXFxdcOPFoipihgNWL
BgWFg/xPLhW6HG3oJfGeV+vOrfG0xOkJrGFcddvQHMtNkdjzPmxLuf943b3MHt+9z4jmLk8E72Ed
2ZOwgO0w0VfEoaZ/tKC8AU5HkS8yrJ9JWLUPUxJlt1gr/8lEzSaDwbXLW6LpWCw2uMJhb9aGeYz6
Hrpt5cAhIO5aeOVufMp58EGFuhMcF0fhlybk8BhnGqN1rzzFpdAQAdCDykNQcl/aJ78kAzOyqwtS
g66eu0+HBH2cvVNhQ9MGLS6MokdJHn3ta1v2QgoCSFWDpOgQasTc+YpwjHnIq17x6tohvcuJXJsy
BjMyBXW66xio7pzC/T6UvjjWtSzuxhrn5I8/34UIRXDyAg5lbgAh0vNbSJh2xXnASmkM9CMs8Muf
mjD4PZ1gwn98pbX4I8gwDlcPoVOTQZge851fis4uZg+x7e4sMYK9lQzpG2/6O8eX8ODntTyiGDVs
zRKdecdH2H1CsfLKvrjU6KC0p5mib4bQs0pDPDzPBhRb3B1kjvwEEMdBfbEOsYRS6obVFyLJ1KYH
nGuN+1rSvi9TLwLtF8W3mDY4V9K/y7ej1xy2TcCG1gduXWLak+bUzEmtmq0jcSxIrdqAPogWZUUe
gEf1iAQYGdte0XM9FQ4WEQ3aatuZs/XKF7qQBYExMDmQOUO4H71WftkEqbXEhjRNd5dn4XC3WASo
BVOjB88YEZ2qrSvgrEtLDxCKHkVBDXgRgfv1ckjSezh0lBzHTE43oW3kJxy9KSnpAVx50RcvxZhN
T9tsNvnqyXoRzJVCq3CHzgFBBH+Wu8Ab0fVsjWtLTIfWVTh8oQj+61L6Jf/yEitVzMyH2FBZHSUb
5H3Nvd2jF3JlM+mF+u4yuiPzAnoxzdVmCsI46NF/QV+qmuUPn0bQFsRPvumBBJ76MSdKWogimcgl
HkM0RTaRQas5HUBb9hLHd1Qds2vhTFfh7+6JdRMwVKcTvgYP4EDQt5M+4HymRQB/QQ4mTkPLwO7a
g+2X3Z9pjEOqXKrlQUHDOSVdnxxxhrP3H7+dSwuZfj5kDMIM22u9y2f4Xl2tt1XWQLIu2+yBihpp
yQqUSJ3k3rV0Xgfqd09O2Y5MJb05hHbPP3rjeDjtTJCL8MtwHZygvWr6QxjKOw5Qipk7aFXX1svD
fSqy9kF1SXTAHzH/nnQqubKtLj48zBwAIy/jiFVERxzHK5a6ZwEuuDdGsb8c+6Jtd20f1Adk8Ifi
yne/cHYyBmLwoQkEupJePXwmvUK2KAJSsZmbCm/ETY/a/dao69/pDuLvm4ztlWte2tAvAGyLjiDL
abWhjXmsG0QonZ3pCHFbFpXaQSzttkHaXjulX86l9ceF5kSEZrfSCl1dK3AXoQwLi2NBF3hvwjpi
JNxPe+JXtxkr0e/8mh51lMtoh2aLvS2GEpOfPDYOnWGiid0rsUd/Nrj1ZNOcEIYr70MXAiQOAvNB
i+FjtYiP+eja1Y1KvHmDUDciEG5RH/EDS7bV5ISHxAjaT5g3D4ckrWywKsG1JtuFxBjlTc2+1lPS
dzXZ4qKEN7iLA+CxTHc2readnST+EX20Tqto0WbOk/nUDYu8Es0uLVlycaioeFqADFutIGhLEU5n
qA0NYdAfkSfpPwvf0EJMWUx1Ypr/wRZxaWabDiNChsGr6+UjTjC22xIf+mDGd2dCTq0W4DsbdJjr
1PFvPo5Hl97sr9dbbUmnMRcvAU4N/QiLTDl2Dho+yT1gHHnqXZXjsumgC23N3ePHF9aV1Hrp6l4a
/0MeFXDV+dZMPDy5kRqzduCD879DrwqxJiejDZcZOTAR5Q8lq2mbtoE4qCy6hum6NCmGAE3b3kM1
9j3f2ug6o8ypHHZLNkTYHNXp7zFp+G1dRNMJ3261lb0tb8rJjQ/KxcWlhU3xA+mm5jaouvsItw8a
/X2wVaorHsc0r658mYt3qFm21Eo0/XlN528ow2ptcHGao+UBihBXob+cqaVQCrz+2GoAfBNgtxvP
iH8iimYfQsnsAXK1ed/bfrdRKHo9qLZxHk3hI0tOov388Se8NIJxA/IxRhJI95trnKPVG62F5KIe
rhhIoEwIO+/r0v4rXZz5oLpmQYu2DX8rRO4fHIM2MAYExSczTrorp+qlxQThM2LybxIM13EQbzdL
Tlq1y7Uo25Evy7GZyN1TuMTi1h98/ziM7u8LGeQhxYMi/w9C/q+XXyVWZeJ1s4gA0U1T736L6VJA
bKF9hlqM+e3jd/4CNlzvG/hBL7HBNAEknq+KFE/nyEtqgFk5xl/Knsv9oEwI165XnwbYK19EaPf3
qLNV5DnZfBRmleDHzKk3VbH3hWrmr9LOniPKyVuwmt7Os6bgH+SFwHWxDX5kBDT/MAofyHyGVULp
Oph0qlzeI7pt/W5WhbW3KnSnsjogmfDy+jhFI6gdW1T3MdPRA2IJeN1VpXPvMYq+9Qa7PQyFPexx
qFTbj1/Hy3ht/TpCutQQ/cF9vAO+8i7cyhrASnJYDU9JAtkX4l4ABBgHMUQBnPuxGYJbu5zbh2xc
mgN6RupuSVEmTx13+VQH2bhnvKR9KYNgN6De8r1Vvv1JDE11xNimYptn8z+XHEitNwbXBiv6hH53
/xY4bXIiTvI1HJBelMKeGmVPGXPrc5l0R0DO+ZGRR3flaNHx4t2lmB3DkQbmCEn6fOV4bjqGw8gU
bS7z/MCMB285PH4eGzr5m2Aaqt0MX/fh4w908fmIEBYdQNTK18QMpApKyx2Y0nhBMRyc0Su/KxX8
sICLXSkRL10J2IX+pu6FGt4qMdIyDa7UdQhXglm/jaPR/pwHzrWc4OKVmHMzCQVsBnDr/EVCdmnh
6RKYlSyak11W6FONVry3A2VcWd8XL+U7WnyGTi2x7fxSS0u7DiAd38ytgd9hsXAIelIgzNfaK5XC
heUBR4cZK2wIqGFa3vzX6rCcPbqceNrtul7IkxSOOHpW3W2BqMK9zhmozsbVUdeF5/OYLdHmYfND
21m9Sqy7RFg1kb3zVRjt8YcqQGN5E9590bXW7qVuIMMdJnhgVlDKCVeRs0dkJIpnJilj1FXH2QdU
mYId2ZuJ6T8YqdPtJ/jgB8Po1B9ZUuH7FmqtghB9a6gq/dEoaprAkQDOiFTIjlPbOyytEd4HozC/
4HRvA4126n82tqQ7UcTVkbmROKZ988fHe+pSZgAehtEc4083etebsRo7fUVawDqqb1I4F5sGq4J7
bLfE7Ygh5s4ecFAPeqQv23xGW3ky83tc2+tt3GQlQnmZ3HWlch76sdK2OX79/eNb1OtyFWt8+ljU
uIC6qDxX2R2dLEsTbYGVz0Co3WDqbrPEjP/9Lf/LVd5tRMSQM4VhIL7VdWLcJgnaYy76Ajd5gmjg
xw90IcNg3TBw1koWrNhVGV0oum2Seh7IA5JdIsjHY49GOxgg1O1S346fyGezL1GFKwR43PLK5ryw
T+imMHcG/KBxBqu1aw4z63pGBGHqupTHTTNkfuWfhur648cPevFKpOVoRjFvQ1PqPAxY0gFDolE8
SS3qZxQS1bEbEhrnjqNe3+m/5UTxv81jQtcp/38XpO2P6sdfP36V+9I//6ruZXj2fyMzQbJCnsJQ
nePjX/JehraF+JfnUej8N2cvKBdCFd1HdtGvZhJ8Ej034YzhL7x/R8/L1bH1f/aoy1pCMgwmsBkx
7fLesQjDZjENcjjxTNBclvknuoMVhe7YU+hIdMU9bfQatPjAGZuiHtC5/ZyJJGrlrshE06vDCOdt
rnBaGbMMx9ClZF5wcjGHCcyj9Bcn+1FIJsTpEQkd2dSfotHtBHaYZmNF/Ul1qZeVD46I8xCZyQXd
LfvJt7ELArZtuVyG7HRulue4Gtz+gHmK3VmPmYpCCtKMaoZ/EmMy5SkeqC+31c991GYHVH07B/cB
w4i67hkzCtsm922HFmMMMtcMBdGuinpX66FacZgF+2wJFyQWqWHMLr6SAL3My395zQEtZPDIFgxY
EIwIwvA5z8/VLm0qNxS/wfGusPJrln70zb0GL2MQn1etENXGGFTc/kR7HxoK0qJ2UU0H+BdD+n1M
fYUuLmL7Ia9Elha88N0g7ZisQ/Bxsvk0GlLL6ncOGrvoJ8ghjDqtuoIzMPzuvOcLuL7dBsUGuoDC
QQCH0dqcAOsPLcYCWaIK7ksAbuO+aA3aSXTsReaACo7aMrbH23KiqKkpPRmyPTmqFCHeDLM1Bn91
NWb031zeI3dX0VPiF/pdbXJpmNRjWSDriM9xsPWgpVJF468QB8+I6AY9Aq9tLE3rbnGWagiOdKVq
1ztomTTUJEXVZM1fHTzYQR0WqeoJuJk7xChZgyfHNP2mbVNjHO/Dqah4CTmyRvyTm9UZV2spC3hs
cMUmt9C17eQax2JCEBV0JrrL/Eg6DCmPnWS21/78ZdN/fv24/web7s91Wsn+//7X+WGBYB35Ls38
SBNZaLkGq0/e5RJKAo4+3xenm0RwAlkXL+oWGeDR93ZY1voy2dtiyaE4YR+8sMgNmSuZ3Vhl7PnX
1IjOezzcDucVeheA55AJ9MB1nK/A1EukHU1T/K0Hj87SmDJTTJi5+2o28IzwsU5Kj/hPlU3yZNiI
34z3UzpUIr2SzK64T/pGiH4+chiMmnk7OgD+uhUWpgLZ0IC+Duoc7ZHHERfRMTsCYEt99ynig8TY
3+IPXzDwh5LV1vDP2hEtgl06h66aD/Ey6D9GNUcqQYqt8aT1iRJudoxP5VSM4c/akYPIH6Y6dvIH
gMKW//Txxz3vCPIQNDqAf7GdmdaBwVulrHo+BQqkmb9Ndpshj+qPwOnLvTuoOpqPidO3zngbGRXo
43rz8aUZ1JzHbEKCRXwjsSKqkA+sazicV9wB6pD45mNSMsdfB9xVg/aA2H3LNwSgpi8e0CRggbs1
hG17axr9GLUP1eJh2frY0DxlRySp0DsVydZkUYAMakuvC2EkHYlhYgXITeNghj7dEfttHU7UmNT8
Tr9r58De2NYS6LYgLr/R72BAs6n50lRIsAfY1nZQhTa49xpa0IkTgE3WN1jntjgX1J7euKgpcpvz
NAf85shpBuIOOuwDd1T2od6VBhAc/oiNyefj03ly+ckO03qJ8nIQJh160u2g9zZsh5m/QyVC/5ax
9fWvNiVO3HjZuFDJ0TxpkpJ/GVaV0I83VfqZszRi3091D3J47yI34iZ/xmkxqPmud6ZYYRqOe0P7
kyCKX82h6lEThFePRYrd7KDHQR+2GmyjOQC7qNT+A5IarklPs1CWHzxlTQqU5lg1gYDQ1uTILBo/
gBPo114EouXjTa0spub30ZIYpu2dueJ9/2bmocys+yKz6zy/YShdazeOxWA3EGCXUfKjqin0XYcu
nuCstUyMxrM7Sh3Vytf7pB+njOeq6fU5WtOHQb7QnmHwW4e5UGZPU2PwURGAehkDMdlznDvtTz+T
Bp/p7VcJvA5n/5P3GlEnKerpS1maPQwZfHtGysO0mKT9FRSm/rgpU+Ss+E2OCuT5Jg+UlcXoiFf6
gZXEE2+4g/nSE2MqUNi80o/3xgs45uyc1ckqnQbNAQfwYa5K5cSPzX5ZQvkdIllKtwtFlwhdmbeY
Z7TdxCvzx3xh0agqs/ijrlrF3b39iJPiXd7uHCyqjSdg0Pqwdmq74ytKFXTqGacAsOW7oehwgTlG
ia13GXBTyz96ZSZ6PCJzp/Pc58yavBTDZESzmtp7lqTTcvliTlkvvqgp8yb/vg2W2bQwpbObNhju
nNcD1HZ6L3+ARyu4wOs/0PjS6xsYhl7tFp5BOgsKMx2zPXc0ZppwaTmyDrrZa3vjc2PRAsZGvOrH
Wia/vZ121kSnsNgYoqHdvW2NyFTAFZu54ntwPJJWYSqAMpncCjcT9EmrLBns4F4MYdf/aXqGYuNa
0oNKd+9Yy9AYaM7LtvfpIboijvZlaS3VdCw9q3L8A3hKvR29xlhwyvz4S6/QGqSswABo9BL/kOci
Eq++dENLkpjk5c+BD/Ya05d4nMkCbeYJvb19Sw1j1y0zxLxhJbTZJrSyxPJwsHAUUXnBKia9pmu1
Pt2ACQAXDOG50BOy3yd6S9rYXjqn3Tca0YqHBzOr/8B1Iu4jjItGr/lC8A1r4rU0+0n9GRVR0MzH
yQ5VYvw5m2hclw8RZE0HCLOqxxbRpLgYOV3KqUKHZtN2ceYGDwaSAu6pExnJ9RUpk/MuEEUB829g
7KDZYRP5ICrOj2gQnAbdutZ+ZuLTCrwqxmkRKTZU5Lbk1lWcea1zsg0lVXPsZohJ9tePP+8qW+EO
2McWDH/oFHozr5MEVLlRbW3VMypBeeD9psxp8uaDEVklS552Xo6pZ+J3jGe2lMv66wZBCY5g/+/e
x4slMjcAOJLe2+pN5K3tQslum+fX2IipkA7I7HyO/YOMzYnPAtsj0huCXU86Qtmv896Pb2OVbujG
NmLTzB6RoWNatV7sWT7ILvGdng/SG3Wpffgiw8H7px4qO/zbl1nZ53eZC39YXCld3n0JLkymQ+OR
pcBbWOWNAGw6XDmX5hkkkE/1R7AIOE7GODL44y34OBV6CPXJScZx/o4khFfUV94AqfN51kN3DegC
uwoxa9Q9yarPF6UqwrrPy6h5rpMBrNuj87rBkqzi690UUhLOj2Fed2y3tyQGs65KjfdJHdMi2uRM
Y3BYs/JEh+zcMMkN0yHlyEukpw8Et/Fenun1F8PaCBMq1GLG7nSrksnrQgjYjSGnr6lh1EP2ScYo
jRh7M8hhfJ9CJsS5f2djdk8gVshhtz+xG9WJQxeAU+p2he2KtEP/KNSruDHRHZ5vqZCKEdMgIybp
PNAgg7eAb/xLOSYjGnQkQr5S/Mu38J+NrL6fmJnqJKePFPou96M3OWl8zC1THxqWDRbMR1YTDY3o
YI/9Un+rpqXjjLEqLI5+vp2Atdlh7geIq80lf5dXRcnNurVHqXWHuSpl4sG0YlQofjM8r8gfKyZE
1vQQF5g8YyGWCZ7x4DmSmua+a8oFsUw5Q5ZOAYrH8RhtlJs36M8xup8yTJwQPJslLnW+0XzTBoCc
tEuqP/aBejLnFhYPBEh7ADyhcxaFbYWHH+4ig2TeEvBT/m6xpW4nqBpGPYU0ypDcSopNAjdWhN5C
GeiHHTiSO6zmE37Efi1VDXYXP/n2f7DY1iyUijOXYpKcTb/g2JkFv5rsPyVHLBOLlGrEhplGggn4
ckI7qvN1Blgp0gVyUdj2/AHsQK+ovmImQHU++QXnaQF2kAtYHobNYk9CoM9qazIghG7dKbG77rCk
vKvk4JTVLPC1rEo3L8Z/TIGdz+JuoL8nh61dZEHc7tOhJh8x8TtZ8gP9Wqn+buPgJXu35Mw7MrK6
ZrYa0nA1MdirRkkxhcABa9x30izsER582RoLTRnik1xyp5E4RSflGCJBsYgOSD+s2bk1cdgxsjD5
u6QesMeNjchQ1D+5BY5SwW0XRTpvyyp3CcRNGVbYV8HOGFNix3fcjZaxvTUw88ysTVGZGUk2HneO
iRNeX4rlzq9FnjaPZTxP0fzMjlmwvdqVOExHCSIhfqrTV7APS4psNaVsebJe95MZSMn7xPCk9MZd
Njo1z0mahsrGbk4dLBxwMet0ofBW3bx9b8tPdHpUvaZTrhfo3/J2KiO/qyN3FMwGr+Q1hf44cL+L
niCO4ccCfCdVQb9+FbTaorWQsKqTL6/nBx0DUjuHJ5qePDUxh6NXrRLu3TVyDGE2dTCytz++h3eH
B2AAjo2IzIRm3zt1F5S4awSYjfHJtIdiekrM2s8fmPLmy3ejcqh1DhV69hxrH192NWrh1OBiYK41
xo3xBJ3r84Cd+SX9qkh2X5I0RuH3aIHvjzJaHnYzGXvlTirpH6w26SNzi9ZoG9R79mI+e3dRHoO+
/RYlRodzqGoWvva+bIsgbA6WUCSuN73t4a4G1Q5WSopb1QInB0hh0Y5fxOx1NC3bzEwydbQbTAus
g0gCzTGApdziA5oSulBlKxzcka5hOd3z5jnHNM1U5qtavIfWALih8+e2/FYp4RcDc4DFt7of2QQF
Vv2Zdv3A93Zqi4tusKjCx+RYpbOte5e1u1jdLmW/hV/lpG1RsUrxdKVqmT0fqqHm4gdqLKoDBJ1m
wPM5NfCgmw7Z6y92jSTLkEscrMlVoNs7GqwbPzfZX3cwFv0ScoUU5C8nP0ZsMzuUY9/ysmVl6NPI
cow8df/ZBgauXXfWknInommmpNv1KS0WdTs1aka80zTyDoc1S3EKxVvYgNbUYH4Xm9GQPk0NlOXm
hgo/Go1DwOlr2Zu2jwbAuhuP8wZAOW71s/7KjYyXl2eXqWUe2LulX12pEtaJLAUgYurA5hGysJn7
rZKXrJ9Spn1D9MQ8Yxybf1DR41G6JNAPvI3OWYjeSTZ6vI3JdnUX+eM9sN56dEKZoNDqQr+fHvs6
faxbYu2cl+ETDeZi+Y4iuN7rGC8FLAEbOi1XJIEnJvzb19XDVLRqXoyi180+iFJ+qlwsjEwX4sB3
F0EU+rjKrnV87CeHVnpQwKu82ptataYQO6fNHekn1nB9SIPna78ArTV1almeRoulzzPKtnTS7Vu6
SoBK7Pq2LsESGUj6dVPjfW4Laja8JbNkhrNdt24WdKea0boF0LAnD/oHLYZQqWu69CtBDPYp8iY0
sxFp0HNUwvT5vUaTid2G6yRPUxwOVIlhnuiF4HZ+H/5BDpAJRqhZGXffsrGnZ7OtxDxlf1L/DeS6
b6UISjrR0myTVMKk2jlOgy/2rmsC/aI//qarfjK3Sx3EkJy3i0whndzz2+1bEzEOHJc/I302EUj8
NNGraHKdmX9qXg6OVLVRtvPsAajL0exSwWrLbWbeyZWbebew0SyHdEuVqP8DGf38ZnSaIGt67U/w
b1P2kok4GnvJ8fqAa/UhOkNPfaXS5fvHL2Fl6KE/mouAjKareWytd2V/JCaxdJA1n6agNeSp6kbd
fq2qqY3h50hPtw/x1xrGUOeeSZ0/veVcokcrhOws6mPSARUi8wug0koXbvutI1c2rQ+dPrQm3Qi1
x1kM6aMlkkUuiPiVNYmDW6vcS//++KFeABy/dK0g2Gg9Fv1tUejXjYPztxm5c7J4YzY+vXVko6aO
/E+D1c5hsk+DxcfveKSZCZqrykFKihsgtr1str5Z6FGcAMDP08gOXRxjM1K3FDXrmHbVl6XBQ9HY
0pX1HTypkTGnc+vgAmZjiwUiAFfLAOhaPpwg2fi5c3Ql/ury2whXAUfw12TBVmjKkGS7iZ4cdDR1
Xv6gGEZYZQGaTG8SUW0x4TdtNoVz9I0Upu4mrnxzrPZFnoDrvR3aURrPaLcjx/rz7XMs86g7UsuA
4Qo9OOw0HcoX16rxRvZFAc8K6bOXvjQdNkSKNm+95GLS/LHdwJAIdkxjNJwp9/h36ftrcYKZ1ZE6
L4QWvWny0K2Mk0ByDXYSHtVkw9tgxHzmGjv83WnDOBbYEY1dFCDer00f2sbiImb1NFaO3qEa5d7+
LJI4Yp/SCtbvMLCKGFBtmntXg+/7y+tNobWEdalMrX6+isi10ow2f/P01soErm1yvuRD6HN9HMVo
dbte7nAXSHHw0TcfL+MXguDZMtbaEEjD6tEXhLt14pNIN8uspR0BRwtdVWUF+Rs9UkcM2bD1FJIR
0Y7bwWPkrqXlwAdEWZ41sjeitqaoeKvNDFvpvuFAQOZfxo2h2/jYFeiZwFs6P9cRaynuvc4E6lmJ
cciQF3i56tvKKt1Czzg6McjSu5mDsSoRhzTlkPk7ac0BptDUqESNdFOkVVIaVyLku3Dt0wtE+Yd5
KWN6VEDPv8ZU+LndM7z9/BaiKEdcPvnbsNqhXG1/5tCr5MnHKoPVgpRDNT0hpXC1AFgnpMC44D4g
TgE7FOjIeuIWW1PhibmYvpaVNIQHzK/kGiofCkJ1FLIeP14I73qzYIF5Glh0ekoW0cI7f3ZleL6o
40F8Tdw4dZwtRDcKto01070iZayTaPyhsFmPN7KXccsQmlhXTNvcpEfRbRJYGfzx8U29QzowtOMV
6HyQ2cD7I6ufCjnXdZl8RYBWR5IZpj/Hfc4MjfT3NUFTDImmp8YYeCc4LOkEaXk5ZzjW3PzBS2al
T156FLxGf/GorvvU0F/vNVCWAiW170HW21lzXFB5s7+0Clf3cot1mB63viagLbkzu7D3kVB9eptr
pQ6ca8DRZcmSQGaTzGOT9CMeu1GJW0i7aYA2BvdtVMG7xEg2aLxdj1IqW7sNkMyyb6oBw5tcm6a8
9Dm6SOezllta3F44GLrYnF6bdx+/2XUuwKZnqMxA3iIjgLm4yvkGaaVmxJzg+a2yLLtAjoc6xQHy
QGk6IzaGeIXe7R9fl34w6+h/Ag6IR8IcGTYSqUQe8DCriGfiPcJqH+2D9JLFCDdBJirsfYHwWy1z
GEnp09IqTSOE7hcVTbHYA8pJ6k/26yDEd6i17Js06CzjpzXQaaCzKkK6Pm9znbeR5VhT+4ybMpBl
l+yY/rFtt0mC18JDJwI1m9sySBIX00tp6kksJLsBL8uCdk3xWKhBos1dUTTNpUYh6LZVIWBhRRt3
bEYCUZTkHYaUgx50/nxrbNUYFyFzpqposcZjQ0+ox8w6673mobaATuCdGdm9/YMJeVHX+9krneB7
vsQeh3HgGkOf44S9gLa5a+14QRMXtlUUPyqTEZDYIdbYNMWm8vK0xgN4jqr4wdInBOWBF4Eo2+Xx
2ETz49z1TFVJm9KF9UM7cxH5zTwysZ9PZs8emXaOilMMhMGU624PiiHhZPw2z/S/6m3vdEAL4LQV
tfHVVYBbmbvVUTcXB1weSIqOaYiakblXcygXrWAu50Ls0xEl2meUH4lTZTboIwtYLyb29IuS7CiK
GMsxFK4qNvGua6Waws3yOklOfVqJXMSbDNzibWMmhd2NUx+0Amv6ORHVlpQ+yZwTIoDz0H0V1GSZ
c2u2EUXv01JnWdrS7qsDswevMjT5jyFBT+xnBBczPA0NLt9im8MjHJJtY8NzDLZv42f5EiTSMBn4
IF0eD3N+jwC17v+9tl3fZvLR60Db4JMSeWQb04Iel1onQjJvdCcL6KQcevIaOPnlhsZSN/71OgkU
WcXyTAJfcYj6M237bqecGux9hy1cdi3dplw832Oc5AAd4M8BV3M1K3m1u9naFeydxjuNdZI646Zo
IlFnX60gDhjslqgx30AMAdWbgA+riqiDtTrbcXCjCmb5KIBPaX5XS6LgrqG/d6+UbOjlDpb4WhR4
Ym0jtxTqwQ7Kvt8mk+vfmrwDxEFhJbsivw3bqS6wukYTGKHKoePvkmNp50b9KUPHsL81Gtq2R2Qk
mhS4Yjr+iPt8zg6Ol6oSd1yr+0K5lNb7lnZnsUW2jsS0qX1bnWClIhNVO3GEdFgsArlN5RSgvGDJ
fLLuoqhqHo2A1GFjeoL1NpT4s6pQeDjNJmGD655XR7fCG6E6uFkV3FNcoASDOW4T8rB58FwgHPEw
dO6okBRw7D+AP6e3xeT1PqN3bJ+7Mhog0qfW9wm5RWy4uh9+krTfDcvOHwvXmKzNIt1UQr4QZlyO
9KsTJuv3LceVHe4mz13SaJs5Xdmb9/TgjL+iUTjYx4HvneNk2TcNixWuUHjDs1r0biiyNzXzgK/I
w8PGjdyBTnO03MsldpFlLYL5m1m4y0G2rovgkFX0n8a0bT7D9e4eRC6WQz5L74sMDecY4+Owr7NG
j+I8DxniOK+OeFSjo49fuW5BBQ+g8sRNw0T+q9l43u+zHSbf4l52T7PRxfeC/vmp6Du0HtE+hX+W
1haNO7XsfeSvOfqWbDqZjhzu6iydPtV2b+0X1WWIm7s4fOdjg3NuYM1/NaHKn1tgQZ9L15S3dNmT
RxWYkHyMLmtxmu+WO3MuomfaxsWtJWLvc2gvkH0z4AibXBThnTlk7rfCG7pvEXOZI7gNYzt6HW7q
3dBwmlR+qQVxDQjCQ+jeuKNfPTcSG3a0FjsGGPNo/BB2Wt9HGFZtMcuWzxZ8kZ1qOueo/h9jZ7Yc
t9Gk7StCBPblFL2xSZEUJZu2dYIQZRk7qrAvVz9PoeCJseeP+f4jBSl2NxqoysrMd0l8DJ5tJ0VK
uU3bz7JLxEfq5/Tw1sQ4i6ns4n5LrA8LCOAhEGv5gFPZ+rrZxvDspxh/WEBr9wzKNpOYt/WpknlY
nPJOuJ+h2oTLBaJOw6cgQDDoDzxJ6eJFGIZdcA2rMvkrLJd3CN7jh8XxdqvXIopLCsK4HzziYV6a
v7gE4IuxlOGrlwbBg7Plgv56zxdIa9/7JaTuJMWeEfOdRSia72NdMICcDEp8Ymnmp4nRX+wTW3kJ
01WPzbC0PqU0or4vuWs8tnYXnrCjjO4e4eRNiLyNOTObd3pROFltU/E9a8ocExq7WT633tzAUkft
GNVgGfE8T85wqueq+SCg1k5s808Rc/CUzJKD9BajWml/Z2zOePU2WdxLNDzEjGwr38DYhjc48k68
wQS6jVBA43Bxmq/+nLc2I9SFVSIGzqcMH414kQumK2nd/4GorXnJwAcvxlxPwZnJ44hl0hKxLO2N
97kA0FpG8RtubyglausHXt7vflUvkNfK5WqMQXnaImRPDFyRxt0a0Kl+itykfuCLVc4JuEa+kFEg
ta6ojaZz29ocyRm+xVmMgSjhtXEhfdpWYX7vDGM5zZHHpGBXGn8YsCiZDd3lLgR/M6/+9JGaPRSZ
4T6JbW2/RbUwHstimNhc7vKcus78OOZ9IePG9+ozFXD7x8zZ8WStnv8rOEv7Viet6Z6brByu/jr7
77bV192ZyaHdYzB4AXRTksCfRlZnK51TOdAHsCHZXjKvz5/bxcF3Gad6eZalFzRxFERJFv7u1nN4
svtuBd3iDj/CVGN0iECak21+/0WAQlwQ0Wb5dcIX4EtaQi2Jm7BO+EKCWAIL4Atpu/FmAWL8FM5K
+Ily5xN8iCKPufHm4wxXmPloY/0LjX4vXpYt/J44Iv21TM22jwWk1y3mLsivVlR412KxoBXmSVfd
UhHm31yy/4fAWLMPt3f6u5sMAZ2TOcPlYbOreGG8KlsT5v8VhKp9zO28YWJEDbzglsm5yGX+Z8hw
RcbCheFbZ4kI6rSbPjCohFnqUz9c6NOmT/U2yac2X1+48B9F79c/2g0PXT8F5hLM//lktc5w6cIt
51WejB5Ld8D2O8BWY8297uq0c1rH3pzLc+EZ3idXIgkOpPmNHpz7tJQLc8UqZ7jNkZXA72HvnvNO
Vr8jGs0gr3mij+tyiB6kO3W/+PQqQVxwF38xUsM+cQiLLw1Ouw8+83mxZOjc27yuyYPLZxfnYHKN
L1k4TaBTTWRU16Uoc2QtaZgVPw1ScLRyfeIDRGx5SEVZbpbqLeQb1mnUMyVeJc9yI1HLTzkUObJI
O0rzdHxtGY+jmoV7BSrbiYL4aE8ctVA/N4N0voxhrzCekoACM0aXaOFQZtQ6WW2B8F8G4KsqYvJN
Om/5e1CxlodzAYmZP/F075vkSpVKwd6HxzuqG5vYlKOaEGoNYJDvSz6k7W+JF9VYDmu0LtoaphSR
9odtcY8ar3F/sDdVv3ExBrDsU19Dyziv4zRtz/BE0u6hSwxD0sVO5Spjdp3fvBT1OExjnEbeUFxG
iO7Zxeg7B192o1EQXNKs4U8TzkDyCOfSqp9styTFMyDoztc2cGXz5s5tUvw+eKkYJG2OXuRfQKMT
yzpJWVa2+USDdvH8Gz2ptM3jEU4EbJ0ZBuh6GaYEdVLltCV69Rz4NLsmc8HBFVOkez3ttQX4odLF
boHDe3Ye8TTMzrDV+O9oR0zabZNrxJiHvB5+wpgpxyEeMrP3/vwbrLJlWD7PnifTx9VkhmYcMuSN
OXeJU1enwS03HOHzOcgvYzEzur5tGeTx+aCV4lys4AlGIjTbu66QI7m1ITVIxm0Mssnq/6JqUpx/
c51VubB4tWqqlbhJQAXRqXGOkJxC4WAF1eXMlNk4VFHg7YCaDh5VlLgoWy+Jw+HXvZBLsYRnCi1q
eiSJqpvujPZWF6ctNJAu3UACJJ+ZTw7lurEBNd5xoSNpL5Gq0efe0/6mchQbeW0hFhRX1rmq5kGY
6AfU7VjxA6xg9TsQV8VaOtjLYrYVqS4zZ4UKmhVHx5uuI+TSKGa24nksf3cU27yhI3CnCmK41d3U
bdkgYyQTLfiOKVsi1ldTMumrZ2Dx3vrvKel4c12eD5Ol3rZL66SpVPAJF+ueBZM3GffKZUIHXbKA
WyNuVN9rZ78mk+jEXwPGzF3xRF3cTrSYZ5AK+bhhMr1MJxsbVokCGSIl+1STrrHSt3uoJdkS7ixV
EUg2I01DdakJzT+e1JpYBnw2OAbCxpDCKy2407Xrqdsj2pDVdmuzOR3vaQ635H3sXYXP+Cburm+l
VnsMdp3RVkltqgMG2ioPx58wEFM8ioIkbLyA1eMX2zvUU9oqbZQO2BlSrIOVxwLKew89f95o0NxQ
OY6Y/x/3qsUsfTEvXWBMNvAZ3XaemOZJT7a9Ze5Pg4kNbhY3DjmReSnagUGl92hO9+XTdKp1xLQj
f38iWNFksacf04EBpu4cgrzXidhQA0xZpB4oI4O2yvtUlC52Flg7gVwhynVqbkHht6p/RGWhMEN/
yayluDFwbCzIfZKyW8kGgY+5FMwOKu6x1YQrr557g7YvSgm19NRA3vZj1UgnFrFDIE4mqzatVWOq
dX8FMlT48gCYY2anvKByeF5SbwlHAN5MfadxHdTXtgpXwT5+O03UKAvGsKaMK/CX5X0BP+g/xGoi
ZHkSUU74r/xaaR56nNhzrmIGd+5PibepPlWUr9HKITCuyzemNVjmLyYUFEl0jrKivo4ITKZvVG35
d7wAU2/G8DSyyi9mVo1wZhanYx/2XVu47xkOadWnnMnBTAyhHvPfdCwZ/E7hzGI/YYa0NvLvhodh
L7bdg0nL1ZhM2gx607VTru752OKHxv9XcKcwgZtydUftCh/O9wO8LQd46GS9e/GOkosl2chRUTgg
yNCBi+nQ+DTvwtyzy+eOXet9mwOApR/4+9DlKb1BFfqdDSvb+3vT7pQ03QXqE9PjtEPrm6kegXTt
4Uu9iqT+Lm2gDEyf13FZzXh1YQTlWLqoeHS0LIv9Bzg46nIqg676ba3DaD0lDO2Q1IN7/1cyXK39
0LeoK0tZt7GXhGvCWqB8XH4P8oa3tHqsCPEw0OTGbYeTdY9Sn9gldvTcqQaHDE57bB/VOe/QUOGX
c2IqAHJuUoKajtHHMY8rBW3WqFydn70nXBxrTNj6y1tEvc7rG92nntyU22qvgWLEVjA47OXMLK/K
+0WHMpg1BXvi6IJWWG9v771uoCgY1Rhe57VTgaYeevWHeGLTsE1QnbQfoy3VRqLvpS6RuR9qp8oJ
FGp8TQAauPyuBuwQcbKQBGQxjR/FL9bLhLaZ+guch9WX11waKLvq+NlmynXiV2MvQtyLya4XKPs6
EPumgfXTmZEXCkCzEMCp7uOU5FxcFK3qcen1MrhIR/Jbkc8zIdFZO76ZP62QMe9MKEEpc0pLHE1q
8nnBnK/gUnn1SjhplwId0H3yKxUJaA2qnCetTGLfKnFWIyZx+oiWc07kRPra99UC13jt33yMNVGY
6IRVJNF2DnE7QR+0b54gM9WiPx62D71nexeKTCzitktVuPHnRB3Ped0rokMgMCchk2gU3wlhxM41
Agw04FNuMEhJfkfC/nO3n3EYzk5j95DkzGNnnBGih6p6pP0Ztt3N6pFrNZ+byF8WkG2/ZvHf6PKX
JvzfgG7O9FjW2QSrZIKCAP1udOFpYhiD+XbuFw9o5BSZhgEFKog5bqd2OaI7tVp91MOZPFVNJYcf
fWUJWtlO59aYx3vmtAbz1bJWBRWYQMjcGaeG5/chpkgRzZFoKMQbNMfhH78ifXzz9yPHqPr9/N6b
/CkFKBdX44VBuNL0gAOAALVUN3Bp8dOjpvNzjqukxPBvvR6ouj68+L3vpLFDB5fs9gD3JrE1QcZ8
LtMU8oEmP6ATY3MXl0tDfc7zcQdzMxwvruvKrc6TQUl5nucWEdELpG5K03PqZEtQYtS2E3uB7JTE
MgqDyLB/LYZwq6LrpHfysYz1hm6yidGsz2luLFt2aoHuRfutt5a5vQjUDNN6blHs8C2OTAcjNPX8
c0ZiOMMHlP19ee2AS5oKjKnuZTR5rDU/6HPulel2KupmEGNJzBbfndgK0qcP9JbrLNxsE8W4Pm5g
2RWKjMnwWnUyMaBN7dAiyWB1xPkCiO6dpWYL9IjquYWdUUCEA7Hui4Q6Bc8z+L07GWd0ozkJ3jqm
urGKEcSqg6rjKOUd64pSFXZA46r3yCd/4Y0PYMjo4Sdk54MTQa2vNoE0kUXSj3RNSpe3knnvvfMi
SPpQdzaFod7T4gjmdamoN8ZF4LIw0qJfINXy1pMamDY9DjU1lLg36L87GPgD2RGozmLDRD5tZYUb
1aVrtpmpzzqNPkD6poNIF94nw8mDXo1e3JEv1Fw8CUvro1qSFi5M7GmwPhGnaFKHt+HR//HOQwiZ
h9nAfa3Q9RUxi4Rrvrql3X0vS0+RYY50lyYMhkoXsK1svItuZazWy7FmOmkroHeGtMwvh4QBVust
jLApWG85eGL5nE1OQzpGVqa2zWIn7IOwMtUmO+4rFEG1UyIEHFzIkgxq95oz4cSLoz7wGa61dBB5
65M+22ilKyLdSjNyvgSOuTXiXPiMuKE+15vuqDxgq+4FSA9afD/Cfq5hc0/zMiFGm1zVUSat0H3U
IJ0q78A/dEWaCuh9nNRFNnDP9CF/7GkEjfq7UxPjxaCBudUK0E/EE/KtqbwKRiWO9yNgG9WsSKp8
eYZIfDrkb7UsMtbBWNBjWG+B5iqFq6Oi7gH5uSu6FGBFfbRpiLkZhDpyjpBd6Ng+mtnIL4tp3nOH
ohD8pPHnnOmK8jbOmzNbOMqr7Dss3I0PMaSD9Ocpyy0i32XECoAvo2+0XnIRmSH3SP/KxidZnQDc
Ag4ATFN5EH8/TQYXcKfSrlcP33QX+k0xVHLO+q03VDRlzI/KirqGo3qlizcaPgMUorCkw8gIk0bG
KcgWbXxaTmYaH2tdPwdnCNVDN72eU74LU3XpwQ6qHin3cZBHUFr4qKhc1Fl8/ET7QD2ig3JAQagO
aKv3MlwysWBPGat5bIq2l+r7/00lzAZ19jO1TS3XZllUFpNZnQofHaxLlTHTa+HzDunIccmDXGgB
dI1Qp7CTddn2niXQ+hSTCpCPFGpPgaDpqqWuzwFfNzToUe6itG1DAHDtnVbde4ZKYYGEQt9V2gBK
O7VoTV2SKoYu9zu1harEDhXmZAWqjxKtsyTkbh2CZWgYtDegGk3joh7GqoWTgg42H3SQFuswUAyX
o+jdvEpVZgcndxyl2p8jTHneU5Vr6lr2HObIFqdohgl5VuQf4cVDMkNgio+9Ra1KNo4iQgX/Yc/Y
dNMmdUI6mCeP7mCQxgHHDc+GYnTvDemVXBssW4qkHb+fGbu6r0BFdjiObsTlZJlut+zVUIYAijRM
M3E1U7Klq8GC8ffWiL1Tb4EJVJKns6jenQlLtc70U1cqZl2hI0VZjJOkN0p6kxiPltah2YzoK5+x
iVNl+99cOcfbu2V6rR/3jlF3Cx+s2y3HjtO55pLv5HY8a/Y9oYWrzrCCRdD1V+lTkqAL/WjKlpI/
IJCpx6vbXWYu9zaZPkMPvrApywnXbebJGVsPMSEbyxdcN81tPrXmwvhYIH72oig6xXLQqTaYQs/i
8fSdc7ZQrlf41GYnYoge6iQM5lmlsZZdKaD46M95TrHvi4Thlu/8PRfLQb4q/leKqOjdiQoVvA8K
BHIuFd91KRDqKH/cauhWewuDLhZPPfB7xaUJliSzl+eQdiJjEH0twcbrWwU8enYLZ5yrK/HNNgVr
8QhAUKJVXqL7X7oAMhaIA8/KRgw/HwDnWYTHIVL3dt6WYFt7+fsPUrad1/umM8GGTBLWQd2i3ind
oGrA96pobS7QDVU5cHQ0j5KeWkzl+sdPONGr9sIhSS615pdtSpWol8PRwkSPvHbdO3Ri6Lt1h976
7Wi5yLQYAhsK82JeM6ypuaWgcDtVZV/ImnSGEpE5qw+NjlX0K8liyRNxJc0do+9vuizslnDun2vC
t3ijbK9XTD1hgIaxiyF/+wH5UmmkoNEHbIrjdNSChoNI3aMBJRjkLWWKdfGzfuumR4spy3Z+haLd
TUg6jLRnkR5xL5iFOg+WsFanXuuaKu3pfKkyHLnnaCn7lfh39FMERR2Pb+omtVWPUsnxZ5U24Gms
lAxHsAqaRAn0uqRSxWmjMzeB5Sa/zGr6PeJuQ4nkJ4RlDjOzphlZmyTL3N0QSrtVUj7cxjIGQnp+
wlCAy3G1PVoGCkx/MZQiEmRZfaHUZ6hfd4MDHFrrmR6d4t9VVuCwL2HG8YOvin9uH5tELdK9OR4K
2MIfzmZYfCs2seLmz3vjUPfyDlJtuW+ioKD1T1HauirN6ExfJceK56y2YN0A75yH2ZD8w0R4k/s5
9rNKklHdKB4Q/dKNr+ttnVoKR2Iy6Qb7pjOpgxhO5ri/pwl1iC6kTmuaOlAx1UD6jk8ekgu4TScH
1IZGwubTZXqYvSEgdTxqSQdYmEvR+YG1l/jjaNV2yrRayx3Kr3SXVWION0stARzr1CO1VoARmqGo
4MMElgc6J+gAe9Miqwy/5Q+HndPoQjPle+uaWbju3iErkVGKOIdhQ3A/mFbHpgjSGpAhoqfL7nMR
d3Jj4Kiq3K93W1XadszJC9iZpdPTLz8aEPoAOIQ60dKn46UOhy7vwZ32VPRoOZu6eezD0eQRZjrr
C5egAcRACKGKgYYJH9Shi6hVT2EendQ1T2Ju+nV6NzJoo1SUYWNZy+NmIf8gZ/Jrhjk9S1Qvi/cy
REwmiVSvdEtklf1cOpMc6hqUjV18GXAyrfxbZvuTFyKpstIRC54A6hW5e7eN46nwh7X9if5GTMvZ
QPRYvlBqM0jDl3hkjL/1KCjc8IxgLivoBjEiMrjIhObQbZsCjLJVN8p67ougaZ+mFlJUdosqKvHP
azaNzr1ZG1G9NyyjvzwDWPe98sdouvpFj7s0zbzVpx0PdepRzO34uynbTrwElpPUt2Ti+mBROf1a
iFtph8bqXZid5d7o+WXj56VjbV1rO1nNmxTmvD3ZWzEx47awYQYJOyAvSAm/0E3ciLnRA+6gIw5n
C/wvJprOj503+YJODfWd9YmBt/gxS8hd/nUA1hvjyN5m8RTm1WZ2V7ePhoEeYIiAL7+61WygAs0F
rogG7OGKKfKVvSYsMSDAxcBKm7l7DkI9s3GYFmIZwgc93Lp5hYUUFnidx0DYnbucRI4iqIhzPJd8
Sk3ig3822QZMmWFup/cpIcO3SbSzcgqiR6vLMaiMnckymbQ2gVnNrwzRrrvvwmtgtURT5s1PlhWM
4rq6K9PftrwyH/ICK1jWXje9Srwg5L2l4+k+R1UvjCdPTKP8ERKU5Q9p+n5Bj9Nwh/VbvcF3Ki8o
ayfG+vYj4kA6w2YYfPgVLhgGRMXfMp5Emvzdx5ZOCkjEElHQhsfBnQ30Gn1mQs9j4IhvanAQS7wb
F/LwQ1yjG4eBlabGJ5gxtv8Zkgx3Ju7caBUYWPclGQKUYGqGfK099yEFemGqYj2adFGFDssGJBa2
qtQHxZEo6xTf3kNRLvAG+i2k005xoFMkkeL7t96KvcNqawmW5m8y4Z4e8OJAiH8GCSSF0m/CNB51
aBD9VG6u38WydscTtFfAEQeWgQJxDtlh7INkPS+7rO44cHTLU0OkiWO3e2x2YJudoFCrjT8KWtn5
KagLA0GJzSzcX5OpZfLK6+JujRFeysEi3czzQJVImwXT72ePmkwwpHhPRP+7ZlPJ0WK1RLc+FEL8
MsgwaT7yofSTP2csjsb7Yk5m/TZUgyv+0vCm/rbr0XfqlffHbEQUfPk653SYvcocbMCgvnpH3VSu
F0F3cQyv6EXTxTk7WaIO6lLjXvmelaR8SRsOB+YqefPJGwsZ3tZlgJqZmDaS0dfWGtNqvWFYM6Ca
GT3KiR5/DWvuSSnGpnz1nSbZfh9JPPDr8iFSTqeyLOkXXJyhxBHru13ZhWXcRF/hUDd9CXrePmgf
oPpY0fSU0b3yJ+PEgZ8J3O3OeZ6iuj61EiP0eKlNT17Gru0Yoe50tnFqqTjFi1wihh5RBKUFKYAX
ltectIix9HNW3aJhhZ4EyTvAE9/M7K+labTmC4On+jPKsQXIqKr+KIfcex9CSe5hh+MPDp9BnoPN
XC8MME+GM8xDPrQKsuGJJiLM2G6S888ppwf3QF0nvjDpxH+poUk/hsU0XcY5YiMO9JfdPyX2G825
R1nd3bKpWn50LpSyONzsOT/N/Sg/2lTa3acVDtA5oJnytfPC7mlmJNknBCtOE28z6qqr7dXti+8t
xceK8vqV6FbxlAs3oylXO79msjMegoQ477linR7sypoZR0yRbX5D80VUq6QYfiMNSR97Hj7T9RIx
OgHzB6EH2nS//6QHvTzieJ/B+ugwF46BILh5peztDyCI0nu2KfMauMxzYZ0yAO02xsuQDrnlT/4t
Dcj04hxYy7973pYzAZiNUkAGs/uPrWFOQsxocceMXfA7eBRVNjNnJHdjuzDbZyjWoMUNs6PKc0GB
BG7XintQM6ersJz5U5Gk1u+hKYJv42zlP/KsHB9hPjqvTNRjlUV+co2kbcJfqtxHe+7L8DTQt19i
20y6R4ZwiT842zgZpq0v/zAsbEKzlH1HqfcrM3Cy3xPqIexU5uIzA/KYSWkP0c3zzOXqOIv5za7t
7D3JPf/kRWV+nY0t+ZIVcHeC2a5AYkd7ORmN3740rkNIzY1sOsOwq9ubUwf5n4swrK992GfLpZzM
7gfcV8zQYDbSAHQzhh7GskyJLIm0llPbzUmMRmsFqTZK+RIOzL64mKNd1+cpahg1MZj5dAv8YP5e
RNRiZ8YEmCfbTSaIIYv7hMElc1U445+2dIQ3mK3eV6vBeHYsmLOa1Et095o6hRM5zHNyh7s5phfi
kvgajmv6SbTINS6SDO5tTvP5T1sOKQD0hJdq7BSy7858Eeero2T7n81FzR8Bx2CckkyX5JmPreI+
TbYriqH6R2XgfvtLEU5Y1vCKa6jwgb9yzszveM01yYNpTP74a7RCZvKew3kJguxC+b1F/i/Msqa7
XeJ/NUGiv1VuBqEXpwcAVEOcDKyyR7oYIrGcy7bSCkZRPtTL61am5fBsz9Dw79BzpHWnj1ZaH+s6
MCPoFEZz6L2nE4yOMQ4sdhuxxaZlTGaH/0v9app2XXLwsyFNBsaVq+FHmxPzoXVfvOblVsIkGhTQ
teWP0JU536tunc91k4zB82IWJki0QHn3aV5ToN1mwiTlZq/59lkM3RzEZun1n/MicgVeuRZefR0E
RShpcWECsD+saNXESVZgRWc0EcN6I+625p1lUDmfi7Hytv8oe/4nT1iZLrke7D+0JtBMIJz8U/Nh
yzWHCy2Wz6thRov8CbDWt9U7VkV1iVnmf9tp/j+c9XA/+eeH2fCQbRYnfvMoTnF//Rcp2V02OxQI
3D5nAuynjUt8SAgLmSclkdLL3GkRD8wUt5HDlZ4JYSNNpVV4gM6j+kdWieAPD6DPMbsFyv/uoDVZ
zqr+bv/BS7BW9E7AdbhIorlgCOs33x4dfleg+aEuwhxEoTbj4MJ3e3KRhkIlH2b2O360ABb8JUK1
jcsI6W4YXy2Wteo5FeM4vROFim25TAWMRdiNhts5SZzrCzXo0PLFgsVWL05SM6hesgohvX2v587j
7eW2merrUVYsJrw3p8dB+bDharAZ6pKr16VRVP3a6Bsxc4ov62/sXWymT7Y1jKbzio/alK+PNaQ0
f7yyuj23ffKXHguxtxTzEb4Ac8bg5l78rsy4Z3lfq0I7izi6m9hqmcu9PKxmoaqtCTWtXz94Sy/d
7OIB1uCcwpgrs8rhwdEcxVDWTtqx/JS2c8sD25DZ5uY9Q5S3JZ8r18+t4iomt0q2E8iT8lHJqhmL
jreE/MT/llShupTcaTzclEpKfdQWxzNgU/XqLaVLRvPlaClFZuljUdKUc5/JCz3rzXFeINeHcjlF
1KFYkDqltZEaGl2qrm/DMwNXTCuC8pfcVRHMIzcW9ZUx0Zgpi5jFt5FYZH2pGrQhakC+ufAEVmt6
CRnoFnkwdmNFo3FJBpLz+iywquqyixRuy010LQa0iId+rJzaeCgTQJ0G8/fdToiazjKTxxzf/2B5
wFYPf6VzOhpBnz6bk41/XdwlKaTXW7nm0xi8SLNdluwXANMa/MT2S49Pl5imcDdkMAIk3vH0YmXe
cwkkB08/pOYw48lZI/c05HKwPvXaFBL/PQSMz8tQtN6DwfDe9JLabu/nrwVsPa6RCYGSl/6H/bwL
wv6HkAeZPAIidrXjojXwMcv5Z/Dg0zGNXCrxeUKX53Yg5LZjOCDw8O6buG3EgpDTGXxa3Sft2Ucv
QfVwQ23juWaj5dU4h2DAjeLQ9iV8/XcDE8Mw/X1OWDp0FRjaFqHN1v4lJQAOo2PghNfJCUZJ0wtm
9ZhGE8QcEiRG90X2Jnd3wi8dxApHR/V5h00q7Bigw8VLaBrCBFAeq5s2dvV4C/4uQxPgu7EFtG+1
l8yFv1vH0p4wzGNYT4mnFi1ZEk4I2NJBShMmq6qjamNS5irV0CuXmcPnrS2aCk+2GKZbxFouwLeT
4IKX2SyHp8qynDr6+4WrXeFFfkoGVmxNIjMFa3tGWMMEkTOZ5BDWVBHB3Px2IBypI6daXhfHqydU
OgarHr9FLbjMbNj+UCN2w6DDnxG5i/JgpH2UdK+bLPE0hapcSnwMmyJqaYHCe9nNcESf5aJ+Ik9d
mM+5+quSch6Kzn5LEyMfTkY9qmYIsbMW6avvo65idcpoGrDyOdSch3dg4fXu1n4GifKs9gHhjPIy
sttV9SKRHDtdcvYm/CXgTGAtw8sPC8TE3qWkLSOKeIiHz9Oh6rIl4kXgMmDkgOF2WYKHK3lR6xd/
9JaqOy9271Fy3ZsSOSEM23S3l4lYcquDg6+Bvd1/cPj+p4QXxwaTEedM9bAxtwss21GCt/8xnK1T
Os0yjbaXFE0XDUW5q/o1K/AABQ7XioOK8X9vxH9qVvl4mwYPy5WmC7Nv/9cZPoH6itoNl5cD3T5o
UId0VWPvaV6rHh2qILWpjobg/4/U/19TPbga6DVY51oMPkAU7/xbV4gxSqBgwILH5o4rDKCBRUqm
mBMNTOM01r1TzJdJCsFeiWalFctyoF78sjSH4VitGDIlQfE5I52o/TjjdWzXCMyEfacbAmj4lGZs
BLjJv48iTOvpS1k26kg7jLhyDmC/vqQEbnLq//uuY0fy73SG5jKnIENVSONoq/xLL+sCGSN/HdLX
JhU4jF1IR8JGXElFWPaXHkMI9gUtCHXSwAb1ERXqEB6JTNYhvFxOsPpuh23pFRAOxnH8NJDBN9fE
9wpey3ZZMLh2pqyJNcx4dOk1JjNW8Bi888GW0ozTwMUcFK/MqFafenAZrKRQ/V/KQKCPU28g5F0v
tJTUnQrHTr2JP0p8ApggnFnACzaT5d5rty5VZ5/Dg4Zro6HDAusB7OQwHLbYw5CDFMLZzoWCHI3Z
VKyNg3AJZYeuUGES4l8Jj7bXxw1WBesnG4oKveaQYQ0c4NVU7fa3S+qsULMpJPIxBpFF5Xw92F4a
FDbnDL+FNwdaUvkVXSfkKK3EXWo6/iAXyrxSLe3S6bbrCFNW1JdI25aXw077W0ejn0m6eAzySUuH
j3YUskMFCIR15+ficZo578QZzIMekzDKMJsXJqhjKTE+pVutaBV9ESk+iebJu6bcWVQVjFroERrk
PxiHXQsmUz70VpVCFT34oMNiK4hXw+yFYGLGQxOBIK+PhUafjwsOmCHCZQ1dqCy6+5WJEh2cu1Ih
VpXdJ4Eb101VdQoeEmvinjyqY8OORUE1P756jA9Kp1tIS6Gyr3abuaBpc+kqIAWVAuOSQRz3mzc2
NDeCtzIvF+Y6w8lYc+Nq5zRLMDsSgSLJDnCc2YHMfZ6j9C2fZpl2dxsOQnbPcC0nsZM0q/mAg1xj
Gm7BqznxW/LBNQIB+Jgke5kSJzdTA0zsQIuOLCZ0pgbIbg2ShguzBIeq/XDcTNvAF6e7hKMlt+FK
SA8J8N1mqBTweLltjj24psN/uvkJhUAqXpOgw/Yv0vREZiYogOUArIZF2fyclgEu1Zc1rxe6upqK
cMBPHJIsseOHA/nBcUA99cFdoDMdtPTDy6q0DEjrD5YdbsMC39aSUPahIIbmV4mfSUkO7dmM1fqa
+LZyNxQG1bbz5KUWyN7p4EUfm9HMm2AKYtmmliHPByc31Q8MIFYtMo2rRBJrLhC5saJHsMa9Xmsj
LNn7vBZ9HaJKUADPSp2e7tnIkSVUGnnXvcSpMglIV7x2cq899Yhsk6+IIa3ZfGzthv7/BWRqnuk2
oINh6XhzJ5sBFdWCM/KLEI0CDtHjlwMdV38cm49qDyMz25J4wNkvF8Rh+RaoKZGc0VsSIoUja1lu
QZbi8h/nZp2Vj9I23FaeK2GmU/QyUISyJgfqdcJQEfotfKdZe3QYKxQCtrfHWsQZQaPGumVrDhsC
vux02GVNEwM4oDphwUEqcbACOLgUSmYRUHD6aqJWRep1HhW6d/Deym5UTFOjZMwC+DjfkYs47t42
GD1fOZWtOd432YefcWn0UsQBWo2gWdbznmfWiVSvhCAzWiSYYDC2eRFWBYEI7+5kghtYG13eoOpk
jGIhv6Jk3XhBSZ4BEF2OYxqMjwD5irihDFq47gSghe9UJp2ifxz+UAfU7TDkS9H1/CX67qJPL59d
u4QUGg/+2qZTXPQ9GuA3a8kmhhWfjm02G3Oi6Ib53G2o2uKl6HKr+kxTKsMVABbMvpenEFJm/ZwL
hivjnOr3irWaa6kA1tomhtidTelm/m3LHGz469klPelMMVvlFClqlChMTqJrkOM4kEaxJlG13gjH
EsGj4vWU6DEIBSnflhCi8YcuR65QPvnk4XBlkggmavDWWhLWM2T3SP3fkY67mmpj0P2emK832UUV
vq9BEKJf05SK43oOOowmjCyJ4Urny/G8GHqmAAQLdSl1MW0AQwXsDFM4NVKBGajucAVvw5rj+TCS
BblsVZjU5eAkM7VA5waoz/kiItSVHuA6xtY/U0UF/Uhy5R8Gew6S9bK7h2Sa+Q3LU8WYXrMwCc/7
TSb0AzOHBc3z+VNdA1QVD3KhzsU3PfBRUZw8JgbN883XegWpGfGpmsbxUdEPQEAQbSJUOrNd/HV8
wYMl6GiqF516BXdrMs8RYjTh6qB8HMdloqluHkOEuPtHxK7HWRFkzN2uEImPSkBaLXyA72gq7N/H
fLr5PGkC+KTRVAAzVbBUGpA45DOjPiAPqgHCZ5W/HESlvEN5j3sS7gg8oaNj0JZSNXa8ZlLwT+oN
O8/Gh03GNi9qBRIfgjTwJQXpljoCbrt9S7ezfQ+uzuYiambVBcGKe3s7/hdn59VcN5K06b8y0feY
hSuYjW/m4jh6SpShunWDoLopeO/x6/epU9CsBHaQOxvR0QpKPAdAoSorK/M1tH68k6l5snMvFAto
zeYTM5QwfyqvwIfN8SwMmSsU2cosyRBsYNvHOlGCnFeSjEJgx1PQBuKqJWrq07WJAiialutzr5No
HYwfIBYwwPLlKBjy2qBeH38Nwr7LMrR2HYmYkxzCESkl0hgDQXN3H5mIzF6ZA+hHXDFV8lf0YmHj
noWZ5OXN1FWam92KBhIWzVVRB+MzgjgEy0MWgIexOVnVrvPV5i/JZVUNrR4Cy2qPaUO3x90VnZDV
rZDMn09Ra5alNBwAZf2CeeHxsaCXr8YMPQpDreXRYNsteQMWYTd47shFmNUNxQq7DIrOv4Ptm8j6
FVg6vrERmfzDt2MEbpGhsYPpyRpoAnwdkZ3mwVbwHLVdbhGxMG63s3oO2OCGyTTNnZOYafUZ4oWs
01mNJ+t07TLJmavKRiQQLT+shaJQlQGrppKLso/pMGmAVwKJ0H/9PLE9TYD2QA4FyR8OTZzmzqeN
nw6RUdY0EChK636M2WZKFoQ7YfWlYBq2mnetOS5ljBLvkFjJjZp3r9/Fi7OkFABFs86h/sVb2Wqz
uHqkObbWmnfemb+0Lp00YjYAGz2fa5NpkBnICiLMFUciUpnR6zezEYoxDSTzUP4B74IPGRvFpl6c
BGVXtyIY7iIxSbrWNJBlEWHOINGVsQEmAM7/xesXfvEuBF10wyLLpyyO29ymsGV2Hk4mvt3jUX/e
cF1I0yh1r4JqvV2jLrjmAkPc+/DKQpW3v34b2+ensCCju2swCBykt9qB9LuGNoQ+f4dJhapaRhJ9
TwlbYts49kuaxnqWf/3KG3tYhNCkvKJu2gij0RVwt2dbCFUh0s+BdhspTkjmBpx7jl5SVw0k0jN/
agUnTYqt03u1jMcrRsYG7Rl8MipgDW9JQm2nqGm4jIWgUOEbliW2LQsHgAmCaoF+u56wVzRbd+YK
qimqqA4/0HuKLSMUC+aNcZIz4ecSqIlwG9KRJqwf2D/c06b040CvFzZdXPpGmFxD8DkDtsCzDfqH
Oexqu4eY27n6U5Y6shxtWE1hPNU9Avnh3q/xS6AMHbo+bBcxZCBJ3pDC3wjB4KaBj5/lWsCXXANR
/o3YUu3UsyGg6l9auGLCf1EIwA4Iw1uCxRsTBUH1C7iFibmOA9aZbsRmLLDw5HhQL/btmHveEn2x
RNNV6RX6IjaqQOwchE4Xh7H8d5N3QfVnGhKfdKoLJxAM95OL7sB4LCjjuP0PxaUxg/aFa5lUCftK
VgjZf2UD8eSB1p1ef5/bhY++hy080zHRYREYhG5LOr47oILvu3c/nGbUsq5QPSHgK7KFd+YG4vwE
ntNYcsFLff0mxK9yrAykaTGtPJfAh5rrCzlW9tBB1r7nuwTaHJvaULel19z5g58Fj+E0aaj2dNoM
kOthYSdhBqXKMSxWKkop6mX2feeKuUovoGTrYEeCLkyfIs3AIsTaOa0xIBPp9eS28YU908DmUBJK
Ca3RwCaepLyN6HsBiZXb3pr21jl1PMxudJw3Y/QBK1lpKsNpAK3Gzg+y/pvvCJ+aa8O/yM+puh5T
ouQr+xH7I1CIHiSplKQAdaESCFVtAgdIdSn4wOrxPNK3NbQ6kCW1j6HnixjNJmtwm+FIRd5qvQKo
XxJRhB7SGWj+hT7UWhVyL1Hf5xepYomEXitT+Ay3+Ug/uoIksDrokGO67rqpI5R2j5QPIv3x9bdn
vJhD+G8QoXQBWg0233bXwlEzssHlx3drTb1Sj0/OxEnymoIkzCLMlcbMp+epkNlC6Zuvxcta+TyB
TJcFOn1JpRw+lpEzPylw0vrYOU288rM+oTI0Ahz1nOCtlu22Y+vQrkUiTnZ4DAROt+vBwseNcrne
3HKKqkTxJ9y7yCpOCoW8Ghut2mggn84SaWeunNogogF0jP7W6thEXBeFSgefEcd3cJ93tnKVAzDx
xqWpd+suGk11qqhBboUHbTrzPf+/8hBXB+EsLPrWrvQPOwva/ZSa0Z0BAJWI/HZtXa5pY62SQozt
YjJUIi3Sbm8UmbedBUIAJH/fk47FrvUiKUyHWgo2jtVtHCUugSbnxOd8/XH9zEUg+r3rt7LHFxjo
3b3l3/Hi+hYFK7B4spxvs5FsQnqRzVE3e0Z0s2r1jwQEeZD7xUYkN4TkSdSKFP36anpxA7xmQMEO
GrscNAjPv+6vDjVLB4+99hoF3XP0sM8nu3WbDUHDyrgsKBfEFwJsr/vl9evLB/x5f/dAYpIBST1Q
DrMvNoR0Gm28kcL5JiG4LJ88r0c1LGqdgMoCN91o7QkDWb19Y5KbeIhurkvrxPVRICUHZc5tnjsV
1mAtedncYHUR1f29a1fl/OjnTbJcrW37IjVK60tnNLJ/Tl9InrHW7T0OzEQWXeuk57TUugj0Lnu8
G6gznRozl7F5xQXQSZERni5ozhyCgSTJRoPF1gKGDDBw+Zn+rcRevD6s2xwOQWgmts1mQI1A7nW/
vtYAvNOEekRy0/kDUiM7QN1x6u7wqWvSGkmKdBDwuZQZiZipzX/rcXUZkHYAItc7b7xksR1sxprX
7Mm7oom2PfSMGQBtkGfJjYKjxmdSm8ohVe3p9Yd/eTkiFy0jwHeuzva8ebdJjN6KPyziOpTc3W8/
uMjZQKrcKUD7Gxd8kZqx6XKMIojhJaljHru5ZNsGk1TRqK9XMpPSGphC6KkIdIyywSON3YbsJpqB
RBog6h3El+7NHsBndsK1K9CbGxQ1Uup3a4lsdfgQoS7pNIo9Op3Jy4p8hOwB4F2sDLEaeS+Wvsvg
6/KtdE+EVLTAqiWYZd+kUhRddnmXKbyqTkQBDQNcQc4AV0UlW6lmoh8kY8CNc9my76KwoTDj9Qrw
W4yy7JSgFEw9sAzQ9XqIVQ4H0Qq9oHbIpa9IPkB4enSNWKZ1P7KVZogXHQxqTV9pj68H+KNYdXuG
QpPsvsUt5DEMRwvJ1Wkwa+Ei6/GjDAtBLWyoevlIrB+urMahTRxZpAadKcs3q34GWGdJuFohx+rs
ksnD5rcZ4bb25DWaHXa7sdGa2bloc5w4/KukXnBAUxUBXR9Rc4EYO0L6PIkQz7f3arDWY9EajhOU
wzkzrtWatUJdIqS2PK7daoppZ7r/GYStCpJUdGRx8qw9rRdCn5OLALua2dgrqdz1zOmZvhxMtx4k
4WZtwKELIU0n43NlU42A+tCaUtuFHdsPGazQAZ0Tymo2WQ21s+o72aWX7FD9SKYnBZQGTZDF3S5k
uDEUyVEBTSjIxefpWhiSfqUpVipIhKY4VSwr37nOzWr0b1BqbPtPCaaFeNNQ1BaLf1BpiS+lm4sT
yoxtThMOv7rQQp/EtqlOoZ+YPwGxit19R5XfqY+DXknW1ypmo3RUYJVpISL6cBSHnWMgN2odyyzF
imPHX1E269JEFxcrE72geOEDjTSw6Ph9UaV0qN+d9S5MnTGbD2vld4UKQKGW1c619hn0yBF/QwUA
kv0OZ47Uvm90FHvg7i99unxWlCOrhob0nEPqw78xSpZIPCoqNg3dvv+TsolhP9KJHfp3+LXmlXlC
8EqbH117gTX6DnEjSU8WEK9pvaViXFpkjJPFaLNDq5qPa1kauzvJl0YVV9L1V5kJlyIpk5VTuWNw
cquSkhaCS7NrOa0daKKhBPIvOZq+w4PrpZ1Gw0OVdVdSZKOiwJrA+bNjx19ApxvJg5rWvTOxZNPz
wh3QsKqRwx08sy2PsN/lNFQd8kCjyH5ZaSaiCvtBYYhUUSDFpYiJqZiDiWkmQkeDGaPF5VAhSUBh
etViWsWxnATRwOYID1f01A0ziBTgTJtguHdTKxyBlK06zsUUsdmuT6qmmDc78CRXZpGi4K0CUmqp
p57vaV/QqRyso69C19pwWrlXauF0Z40q/VxRX4fpBxM5QUwXXrKiDKtSPfVFqZakKI9KV2UlUtmo
hhN78FcN9cepI7uA+AiykQUEq6PuPla5Cfq2tMSQUzdWlXXVFnG8Sc5GqOUQIy9WoZ1lwl+Bljgj
44cH1bpZyZq2Kq+v4lk+VXPCoQQk1t9W59mV6NaAqCLAIzoLV0Kp1uiRISv7tRGJ6E7EpbPAuVOB
Mi4CjyCaT6Vg3qVlpKfga30NL8idr9kwsGsl+zCq7zuLnDTWPHufMa3m7e4CWPTQlvHwMsB7r0dM
9Wp+zO1z1GsZBYL8yvxTkdI8104Mr5HAJzZZuQusmnKqZ/yD93jmyq7s1RAF3OVx6B352+susTZ4
lRbJGh5UOXNVCFjpbStBsQE7w7wsUOrLshDZuDheHv1aQzEbeB0H4H5faI3UfTEUcV+RYBDGs8nS
sd6Tx69InYN/eC6dyTL/mWxwFaPDOAONR4Ic4j6/b6lD/9oLKlTBSPGo1xekK+qsiRz1En9IYH8B
UFm3OdvtyGlGb5F9mLVukpZnjelWyTPNinwES4+uw51FmkGHZOXPdiquVLCm2LR62fbUjqAfhV7S
Wu9kg408nS7S75XiL8NonGWaoH4ylLzHpK6ucjdALPLgsAKgUpwKmUcpAVVuxn3B5MOLSqJYXOXK
wYkzN+4SzZv12xrKFf2dCl7O1wZXlehLSEcTyW9KDNpzlsAHU9ZfmSKprp2wCsAbG+JaPFdiAEpN
p0hQK8Ww2xyYsZayXfFpC2nYv2DAQ0kwCP0itU6aA9qwhCJw5gO39llYyK5G2SqjOm1n3h4LjiAs
Dg6lxr499rqOO+yxU4L1atr61tkYb80E1u0eB18iwFVcmz2YQ4zLl8LfhzUkgGgPNdrSllMGJYCJ
oHiUa0BeE8d1oivGkZHOMrdYm4IIHMFtXk+Iq7LRCt/wNVz20DhTimxrjturpGoFFpm4rfAiUTWR
BGK8hmTUUfpYojAFiRam8jLOAvXvmTBL60TTx46mZ4dqpjLraBQcNjA5zZW7xECSDr/GM+NtBTys
Gt72+o3kh3wjymiyCpsrhvUKSFLSSXAGJdVLZyvgrloao6xltR8pBpp2ViGLVHRSyVOj0sNVu2ht
N4aquavUGVW7cZ2eilqqJBMclZCqIk+rMlsQzg527kMEARdcJzAYRpIgT83oKkHWhoUea560qVWz
eVUtSNSaSySUWkqEDRYo0qYFsOReeV1RlzG0qMCxv+XqZZdnBaMuwaYPa70IYNuD5eiyv2wNYdgO
n4JwKESJF4F0oMs8V2KQOALILreCkWjJufQtVB+UCk2egV5DYcNE6c0mm96vjd+5FQjBnuIA3xc4
l0ofkE66TKoThdQySC94/3WLQkX5Xh9jywDqpJT1HKXipQZpXWMA9JemP3hevGTO1Vqs0MKxS419
CPMtcnZ1MpyLzeySKUS8gWAEDUmne0hrWCHprExIABvXQbxh585hhp7fetM/eP6TJueiwZbMzFkH
ebUeYocua3svMU7RdN8q3Aqq9cj+HDmETGV1sCE4t8kfrx/vtjUK3zNdHBnojwkPg9VtkW4RzlTG
YZFd51kFDHwVaF1VaWbVM1u1Zv6rC1uAHiGP0KOjx0GbbFuKy1Krq71yia6TLKq9bzMnBRc6QYUl
KNaItTblxbFAZYEw//qFz2Wfn8oylMc50Ho2HTr6K5hIbOr0muZZDd8eXRbjXHn2FUXJzgmvfUxP
AYvTV+9d7wIicmMA3lj6qM2KvR3PFvaqDntqY96mZ7W9Ts896IuIFvRj9f71m9wiYYG/okhlcHxA
+0R/6cE7A7Fw3WqwLlaEmsLATat/eZPIcqnuTVWmnSBUVZGboFrnud7HqRuqqrooswkE3c5E8kD7
2JSxVoZ7kFqgmnc508DKj7Yyjq+jPMugR8WZVoCHFQ2yxruITNWKjjmC1RTt1WoR54r6+TH/15/T
/w6fy5XX0/77f/j5z7JC7yWMus2P/754Lu+f8uf2f+Sn/vNbv37m35/KnP9e/ZW7+M+mbJEl3f7W
L9/L1de7Ozx1T7/8cCyksf1D/9zMH57hYXTne+A55G/+v/7jP57P3/Jprp7/9dufeDF38tvCuCx+
W//p6q9//ebTtfkP/Ul+/fpvciD+9dtF8/xcZE/FX9uPPD+13b9+0wzjnxC8bBMzX0SKdMqsv/0D
FXD5T675T1StqNJwcHRlnYz1XpRNF/3rN8/6J5VoZFbhVQhq3zr/1JYYkfzrN+H/E+wAXi6+Y7Mw
XPHbj0f/5RX+31f6j6LP35dx0bU8y6YgRmGdNSW/Bz4UVK1N07BEcADjlmREIbyve/hJ3iTpd10f
IzxntqGFNvGcQ66HdtGOXnA1IrpYP8Lfzqv7n4ZtvbWfb2Xj9weeHFciwHnchk4vDCWDX0uFrhAJ
fgeucVeboWMmRwAgEQ2cLh61z12OvgF9lrIN4wOpDPjCixBoYPIlZgl8kuZTmNx2eQpP26NWcYHh
reU9tFoRL29U6l8MGYQ8uhIUiYF1CwLxr7c5TLobTMLK7jRTz8KdJBFNdxOkzfFLaeMXesiNOEwu
xsYMmx3KbNKgk6N1+UYp8+9ug04vbw7aCwO2GS1rrst58rLsLqdEXnxrrGGIToSKJN1x6CjdE0CS
yWkOTRFW/k2iD1l3HYKF9b698dq2nSNq5Q4bkwDgagvuZTMeQdIliFKM/nVObzIyrp2ySzuCb5/7
+k0F5Mv81MVkVTsa1CCW0Q5Iq6vEdAIU4gp9vv3vbwd6nCDZoLlq6dsC6OTjMjYmlnstT7rFQx9a
COKXA7L4FM0nDEDsE6l1Gk6cJl1ARPBSgMGAfMRpJ30o28SaL1+/JTkAP21hyGuyY1oO7RUfUz4W
2q8TJrPmeJwgr1z1TpuVIHTDugkvki4UyNS3YeJWHLCVNInfizz5LjogTOnu9bswt71mgg/dJZ8m
M0QK+vebCdOR74PZNJarYPZJY7+6DXrXza3QWyA/sCC1GLMOU0c0I0ZuKlnKYB/ZfhXZuxnkdBfs
0p6j2nfdnoS+L2Z8eOb9iM96ae4HLYzC+WhOoFVvwg6L2qdomrwWxXw6TvOOvnGdPiEuL9u0vo80
81Mw2Py/66uw8w6vP+nG3kxiIIA42BaCabC3afBvnlQTCe2TeAxOq9GUS/LMeZJTWMpd5q1RaNl+
CesB9RGXUwAE/L7uKPae7LjxCw1ufNPxwK/f1mYa0N4B4QPkiz4eIY494ddpUAkrnvvSHE55l3Tp
SeOQW11rxhKivx6Fzj31Civf2WGkeRe11xfhWytj043gBvCb1fUz5AfX7W0SB9oXlxP2n5Oh1UZ3
x9k5M3f5PIu/bHPUs7vIStrufROj4LBDSKV7jMK00ndtkSXiqsuNfrwN2zyuLmieZXNyyPRp+WNp
s2l5o2e0SXMtDCkhFtlsmjRCWTIy9P3UhXU9tFBwAe3AXWuOdzLaFDMNSA1te1fkXfaxINea3lik
LyaNR4vG9Az2HZeZ86IB2mXWJLUN+1NfLrp3P+hLjPNGkmrinR2143JiAMrw4+D1dn3pNiDk7+pG
2O0OifPANt+YLBsfVYIpaDg63zaubY6gMyjH6KcxoK03pqOVtScg4v47D8NU49jDR86vlhyLjAsa
I8ODUy1Nc5mj1bR3cBB9yBPOffvIc5c/xjwNnGcfea47s4XKc7SdzMBvCwtRewcz0ZowD3Ixl7HC
uNP+u71J3jxsUZpsPtAah97frzdvzLU9+mXbnPDY8oaHdJwSN4DJOllUnqfOfFxmZ5neDRVGGN/H
oSk71J488fz6gntxduA2WP3MeCCFHpFmcxt2Z6MEwjo/xWibXU+pZTz0I/y+PeRxVHegco+uccxw
r6tu6T4k4Y2wKfwd/CmYpou81gL7OxWSFvTKG3e2XYrcGSJ9gA1MXaBUbm1igUQcJqbvVKfIpFJ/
TZ1hdPdhRhf3gOBjlR800c3WRVZHRb/HZQGjrk4A7j1liZ25n7B+CqaQFs1cfcxoR4h3E0C69B0z
O2/foDye7+Wn7Uu+TAIWgFXSTZea2+Zee7zgZrfz+lPVuvnnzu2pH89ZgxVfZLRVep0bRg9RARBH
v1uCUewtZzbCS7Pqa+OLO1tI3ua4TEA3AfR1oiQQndzR6KdjGBj53rbrpUAbB2dUEPWL+5TOTjxd
T3k1fMAgqvaPdez1SDQhEHUdk+TiOjUggJnc+aAQ2mbXTGH90bUQ0dk5lc0V3KLkU0ZiLd0bIBk5
XzYjARwRkCT9Df7bAndD8pem8lAgmoxljh90bGeSXdY1tXhv8fJqmogivpVCtJ9fny9/e2FQoQ59
BjBr8kDyczDovBKo3GDB/4f0Nh580dYXwnfC6KTnRd1fA5IG7p+1Rte9e/3KmyxTvnwPUKgHQkEI
SgByIv8UhlykCQLsFPpTjgPy9BFPKfeLPzX580IZx/8D87XQPHRTlRqHnK14wTOiydI3lsvfPD7p
CpV3B+arzkHq15sorSy0NcwGT1ms1+2p7iej32vCSJDQEEY4PlRASw6UdsPwjZ3o764sOLfJnUhn
7DeZhFFP1eh5VQfV0+gd5E6CPPjesqb3cTvioUqFFgH+Y0W76a39aIMLkSPPAQ/uGQUXHe7pZgOA
SNYX0+yjTCj6XD+ETjvJ84/hXzcV0Ddf1xLjsADwLk8hZn/ZRTtoTrFnswzaG6RJGJzXp8LfjQX6
zT4HMyQAjO1bwISoog4ztsSBshC3NLaq58zL/dvapMX4PDSTc714U9S/8fa3eZMnT6g+oPAzUvIF
2HSpCr2CDdCeBFJv3mGeCu9TU5ntp7GqtXqfjnWFbSB6nAvGXo6WHF9/7O2xlBchwTnkBSwAk3xS
3t9PSyBejLgx4X6dMNbL0KILi3o4Dqkbuwc7WdK9oac6Td/ErNBCrj2hvSsnIOSIeS7jtUUcejd0
aC7vgrRuWrQT28E5vX6LL9+MHB66wwBbPP7Y3GHfeD1sp4g7jON5OqSp482/07nTrny4pu3v+CxZ
MSXToXnj1fzd2HBUB23sEh+oYGxWpp1Hbu/PS3OqrLH+1OPeMh9w/rOCPW7gTnYo7GL6kvqd1dJm
y5yb3neKW8cIzQc9hyIU7maDNt+twKvlyeyHwHtj8/qbrA7LdkveGfku59PN5gU3a6FDFtSnDoXS
PymTJQ2YFMAtxxl0lLMH4Zv8EfPiP1izkVxlmBgMe3joS/3GUL0MpDjvUgU0HCpAhPDNjZgdXohV
lTen0HcijbmcY4aDI6epXRXo3cWHeUSJCs+DpB2r69AMoiMSNqH14fWpYsit4tc9jIwSjCfnUDlb
tmHFr5JZ1L6G1oNTLvmhTntrOSZDFuBH5eeDd3ChKn4r6zF3dxoOwX+AptGC05xlxV2KSn9ywZwv
Po85uoZvhTw5Bpt7Q11Ex/qIkq/7Ql0hKvOeFvxSn8hGHOuIHFV2q+kzFlC6Ht6QWqDj1SXFZ630
5uogAIWauzARBd5AY/7cxPUcvxHzthBfPA+IPQZ9YDJxm3LcJgpP+lBiOMhwIbprNbuxLeGD+C1O
DQApQwdTW8++6DMn/uaN2XSHyCp2Wo6jc3wvKMh6pHAdwzcQnOt9OQFl2sGJm48djW1gRnmun/re
9IO37vvF7sFGic29fNMORKxtdcikz5uwH2Qne3QQMEF6dszjz8o4jFg6ux+6CSvFvzorLNKnZky8
6H1hwTP8A5enDnEc2oO0dd+YfC/vijwcSBykGxaltS2d0RWsNMvJ41OrlyUGzFOb9ZyzNbP24ncm
4kHOdd+3msbuPpMXPmbl4g4flrFHJuHo5iXuC6fJtlExe/3Gzo2TX2YeBVV2WohZvG206TZxrKBx
PLi2HhzRZGjg1Vmc6Kh8WuGQjpgYuQNSl6UJiRjrXyAY6VOhmyPVAwXh6ivBXyV6RUUjSfX0ns9N
4rJCjr+7rfCIsa9nm6MFxlq4xk2Xtt8m+l+O49Vcqm49qYH8+gO92BE8w6LGANwSrjuKX5sdAS3+
mOKt7iOKz9fj9d3r5Y3W4ZV4xNOviREoDlDO2/cuNo43r1+bxsev6xjkKDBW4q1BmCFh2PZsArOZ
LIJJcjFXGN7476a0XRgsf9Sk3mvCGavU9hNiP8P0Fcti2x2uMGNa8P2cl6R459Sj0/0xnmtGGFdQ
c0IvbGSeGH0kW8Z9nJWTt9f0KdSTSx3puqm/0IXea9WlmRK7H6diKpPvlltp2acQNXHxR1KzHwc7
qqTOR/wfncTjBvR69vZGzlEs+IgDJMzHvVJCtmauUOI9kEnAY7skfuAf86RsMCh2UsiT2T61mwST
cbivkusz5qVeVyeEYOrMv9D7JOXj8wxV0jsQL+WlgQPG/OQVddCi/uv6cjIZnKvo5cc+DspPCSRj
6lPA2GRNbErskGKhhUwbve0w0SomCxX8wpk+wJtxxgnIpD7MX9FLmbsvRgkDuLi2HYpLBPGh4Ofj
hIdLgA/woOHjtodfYSKwQiS37f2IURyPkSNNIA+XkZa22MCnASN36AeQJ9m+Sp3WuW9Aa8q/43hn
iEsvz/12uUrtbnHDk8tgT9k7DZui0XrQfHSW9IuVEFs5Nj5V9U6zRSXk+4k52d2MwLWK5r1uDGTP
9+vdxjUTyTgty+RSg0umXoho53DuRgB06R2QMMFMqcXdwzUyNFrHqIuxOoOmNHhkplGGODAqhdQY
RewPrQb20uRoegrB2oT9NY5BFhMPzJHP0E8WUiX+cVWtQKB+6TnxI/6W0XoHJPFIyaBlhadOlXz3
QyWosq79ckQeeZ+CJmRIgqKWC3j9qZyXgQFy0cU9Y1dqv3w0QzMTH7wWDd5H4D1Nd4+IZfjdoTXQ
fsaCdKye4gE5s1vo93kP3bSp+0AHFoWBXQ9F3494l32qyYtOEeAYC7GDwn2ya1HjuYq8GI811bN8
W02fEsmNrNDFZ8ek8Hqq4nkYDz2K2f0jqq8Jt5ypO49s6rdPLrzbGRhmkpJyPFQmfHv/otN0ow12
Sb/QIjwYk+uxKrpSl3Ha7kIKRzvPC2vn3vextrauzBFveo0sPITreq3bhd9ld2bpB9YOLc2mRRuY
lmV5M3eIqcQ7qPxj+x7MN+7MxzjWO0/HeXNYpltkHjrUxKn8ITKBNZHQhouwgclW8uIo9sIuLthZ
Po0zOIZHJB4QxIq7kgi0a9HRnaaday6l9XUpwUh0+4S1RNI7AS1Ll31SDWPeX3NY4hlPbh3jZ3TQ
OX0NH/QM7W52a1GDdqgATDDWQOCYB6Zuy1+zayYPlRpblEb13jPihSmIqafDXxo2coDWMXYQ8tXu
M9fH+XNBkZtRigvHtS/RNO2YbK5IpX464Az5RzpMBcPZan6afFerzOoG+SGbwzPr1lz8ZIg/LtZo
aD74ykKa3GMiyX2KKJ5ZK4QY+dJjO2hkWCuBYn5PGrjCvxta0NSX/mLbw1fcpwRGphE6AP5lgpZJ
8KEY6DKjWneGSmUVSPlnHXaeYB6FoVwXk6iInSGNBIRh47RzBlTp80HudmPoASTqcWWyHlBQb+LH
yuz19MKoKRp7O6iQ4ISwoivn5CMRcPA/4MuFEiTVZBznkl1EulveBjVnoHq/vqcFR1IC4erMkk8D
G756YPRfXXyqRWyM/h22hjX9v8yu+j9dYJv9lyYNYxcvDGukMYjYb4HIoleX1VIcjbHqq6ONo6v2
F6JstXZnQLlOixNtQ6956Fo/Sy4ddPojJCm1vkQiuF+0m7TrwyE6eFli5ZdAYSr/vqHsSi8LAw+8
YZtM00b0xKs4CB/tsJGoZDQpKNSuS8ICffifngbjV5ga8mxmOH1GEQVl8N0SNU2ZHsy5keto7Hqc
wmu/hlCHUm8oez5ogMit0hs8Y77pEM5Inyxc3JmGU9HX4ipMWzEPJ2yfc/8DnNOWj9J6QVfikiq9
7Gsg95oyoLnoSpHtA4xm857AsnQOpWS3Lm+tfojjWyZsUV81U2MYO8PIqNwgw1563jWaTR4LGvlq
ur6YtWIuj5ha25lscxZ7kaYdCt9ugaWtGxvJBdKRF1FltWFLmbIxovdZjRnGt2Vp5X695kq2Echw
ve7laZZI3GCBO6dcXPMspYpY+7JDtG6/SVTKRGHdJMxAQALaN4Yt0yWVeKEXI/erASNEPuZ2jgzi
eU+LPUDFyZB7cYIlKyuqGFu5fyJ6GvO6si5I5FDZrlz6665XWmYc9Hv6u0Fs/ujVORqUyPLgOlPj
axgJjqa71xn1ZdoJ1STKivH8zRh+M+w+Gtx8ZShmg9dYeJ7GWCaZThLT5SNAUaQSMt7TvnESliyq
7FEbfpj1YMmaz4kW1JqzR9OhrE+RUaZYqDd2O7IqazS9iba2ykvpj0uRGIC1foE3J2vQs66TgJ/L
m66rGwLEhJEcH4D4IPMBvRM0vfZ60MqcYhV5Sd1czhvyGknnjtHs0hA7NdNzK09dAf++wsYHY6bo
oB/zOJMbqAjzNNWhhU5VyMkQ3X7eS14LWByf8RzTquyxaXoZrPwAOZDkK5qictTrxQVzgqo43JES
BoxY5hGlnj43vYbYOHRymlulIcWkWqD0zIvSgq1k3K/QJh1PRZ6CjDpjINGHcuzLSoc+Zbw36wzG
1NNS1FZjvIOhkTIUZTwIPIeRDMdPtENlu9PJ/RCwNobzSBWRK68fZZiIf401R+rhrmmBEadx961C
iKv/PGuWxWLELa6TheqMI+nezjsZhiGyxPKmK1vmhJZESHR4iNigTO/jJGLbj/sS2cTLDpg4r2PN
PWKzKfl9LDbkQ+IwT0b8cWxqZ/jQeDWCGdeDj9Qw1gWZ/MKgQXGlvBF9X7KIQBNoE6kVlmqt6dBR
J2DgrTHvTAvvC3OPFphsXsZoMXNr61e4OckuQloVMsnxvYAay2/OUZuzRLQ6Kvkao4wRSTiUVlI3
w12p5jOym/LVhWiFy31JAUKgvDjclpVb5AEYEp8vBxqCr0wpfdAuActXJN+bFk1180CGD5hWzhD5
mEkGGn05jEmfmjdgndsYApoep3p+1CzNDWEzA1l8dAetKX73I7z5nl2f6+17o9Dt7sJ326r4HQNe
NK+plqToj+NEkjfVcGmAsOKJ80xAamhsMs9DQqsn/ZJEet1gg5vHCxiXqD7b1MUtprbvcTla5i8o
mFpos/cYfDUY3DcpTL/DUPNmrLsIK/O53aW+KBE8X8pZG/ojE9qLss9TOCOz+zlfmrx29ph74TKA
a0wwuT70FVw1j/VEkwlnbgAjaHymGRPqPd8rKF1EXWYWf+GVOHTo50TmEiC23rWpa9x2g1cm1QcP
UI6enXzo9qJ7Z+OF5vUX1YAcNsEuDsWDYVCw6i5Tv5XX10OJ4T/WWil/sjOjsi8DeNO5dsxNs8/f
Ve0Q697lBA+oXa49d+4Ki348JmnGcWnxAwr2NRbDtXGiNxjM7JFFUiaXE1LX3FtUFyAT4p0/LQbd
n9yKgKT/4M+PTG8Z8RJg0h8ClTWvIbuKTUyED+Q2WkYkXkUaBkQfcIb3kjl5attKACzPgxYhtGPH
cSj/iB1JpQOnTzPAopEAkPsFQRewpruxz1yn2/U+RvbzXQeC3AF1D6g736OiJip972Fj3HlfvMVg
3jhx0LQmjXUjRt5e9DJdhW8pj22W2uQS6Ued7c1knnkES/1KoYc2FJs2h3ycHWjFykMZB5CWkKHO
pqIp5HfZrQ7qoSkEqzdBx3SZ3gfBJC2gECZjS2eikEwu5+NJ4ifnfSHjMzdwieReb82URSz8DuRJ
17RDuXs7hLU+PvhwJsrpROE3SOL7NVwAwijYEXqs5QkUJH4B2Md9SRczam7RhUa3/APnxGAwdk6K
zTKaAQaqd8gDuYMM7XOLvu2MzBqkPChdHlSr78Qrl8gejcIMuq/B7DhZd8Co7JyTBrkclhUvgbYo
xywr9GTAgyLksmdA1+QJ/aqXEGGzqCRYJMlRjxxOaW8nTXrpOFU0exc+qLIJUzS9qB+szqpN3nXP
sBE1mDXogKcm+yoicnSq120cTOlEjJwFNBvGRR1jcMMKjRqOodMWh6b1hmhPh6gjsiEqzyzbL5G/
8CmrBMR1aaqwHJO3ckBSiTNyZJRsGs2SgJwC513iWa5CXhdlPvnMurmu9JEUEcss3iFZQUUFS7Uz
p69SmU/cAUUtcZDQZapgok5KUO1Uuh4GuTwOlnRr5IFihl9Cv96SpQZjkqDPC6+P/w9157FcN7Kt
6VfpF0AFEki4KbC9ISlSJCVNEDIUvEl44On7g8h7WtLpU7o16Ii+k1JUqciNDWQm1vrXb3peEG4r
1kJLxxKgqbZ5onnxecS3dzY+zZo3jcve4gZP44YV4noPulRdFW1KhMXRC0qDLnzA6lNlhyWJNcy5
h1QbTJLiWT+FJGxMyTkg2rYWzQGILnNfgAn096oK1fQpHs2VB4WBpJ7uJWHaNeZRUTg/1WFWjMFi
L+ayj+rOXN5TWi1K27e4ZU/JCcsxoZJNk1VL9jQpFMYfDcxj8OUdYozAAJch+bd+JPBrrH2kbH11
nxRqscnYyc3EPYB7awkvsmWes21XTfKzCPPJOGplp9IvaWcIpgkk3+zxAvRUeSLfe7CPSzdow0PB
RC7EbzRZ92VbEi3u7dc8z+h7uAxp5G0wrSuzjYSyYtOz5Fm92u5zYmGvWdRkAW14Tcowua6tWbjX
xdSVJRgZd47iEQuTFuuGRBfYZMWqXb68dVxvVTZlwFr1vIIEr/2KZuL0xjHXx3SVkVdTwDsEZWpE
flQ9BLogrkuHRUl4z9qoR3zfavO6/kkMW38bVlnrrprmBbhxBD1ieSSQL7PPry13Fi5rqflW575t
Ccca1rJaIdFi1WoQtfWPwAZkjgxzQhDjLNfnvltMtx5ngm16NIE+WQjjQPK3QZ44qsRueCtH1tI6
SbH/qDZttjTpBSGOm94SmRL3NfaFelWcnGFBW7CZo2k9Mt6UHhoNAh/vyXpi82dVEa7NTKjTStYq
E4oStBfkiUMF4AlXayRJyJ7Jkl5E3zmXco6upZ6Ft80UlpsQ9atpzN+zpQhr9qE6Njq2cBZMkWOI
Xft4wwOsx5soq9zFxlTSXHTgE1st+hb25dS+mJ7Xty/UEn36JXaVSp9IY9BZhm0zd+mXLkVGScqG
A7cHixLHbmRPKJS+9lPE66y8p4UYqvlTjRiV653WbLuXFApJgkK2RaxFs46xNY9Lj6b1/K7qQRes
8h/gkcMsv2qgTsFwTP1Mq9fbUapJ5yBtqBiojVRi8S9D6zb2DTnN65tgEkbJo3o7w9hxLvAEYniT
CichPIgM6MwKvdQXVqPlxR1COMUDs1/fQ72OV31O4PWPcr7RzbXbCGdntUX3iCZanizNYFNsaraE
XDb/9ZJeQSdue5WtayATFjCIPRq93exn9MAJ+lSWjnFBErIuvgSPGeq8oqeiDn2jJRM42Su7bvFn
D5nsVSqYHHPo0w1BNiELc3ojDwIC5x6YB0mz9qYiLcvzMIrzstrbzK8YQKGXICb4L9FEa2pi/4Tl
ahwWeIKIH7Qsw6A/L3WCaBqiZW3fOEltcNsIw4zG91g/98P7t3eqXtY/wNMRoicJP4TmzF9CGSnR
b03IXOtNi+aeez0yF+FrU3KvtymMJ42TWdPZ5ZXPj7Z1wCtwfWs2wpg73pqmBAwOHM0ouBl60oi2
81tSx/pyO3lmqLX8QI9c/fxGbWQY+8MMquGUnDkqX7E8cFgqh65z1m3/1ixGQ9jSUhS9Tcq0T1vp
TtYmUQNxQGzQ2cYKFn9dlzJ5nkOOk6a1EGf5kGBAxA6JgbgekWdn2lbnA426kYH1Ybr+UboV1wSY
pwjQZA3FBY+ugcDBV4g0ey3wC3xJaVYqc/0Xgu7Qq14TJxmKTgXzK6KWkHpmXrjvVX2Td+B9L+SZ
RTq1l5iWGxkbIy6jOJyQ6/r8Y6Lwj4QH/w1NwX9Lm/A/SXggbMaN/1l5cH2Zkq/Vz7KDHz/wpjtw
7b8cY7VoB8KDsgF74l+6A8QDf6EbkBhFrDYRIOf/0h2YSBIEcoOV44QAhcLnX7oDIf/CGQdOIow6
AQXecf6J8GCdQP00cdMd5n/Iylb3PRgLiGb4+59YFQxiRAIVXF2xPIJJoZiuidtMqsz4igWXwZhC
g9AKBGZY2i7McUN5+ule3b1+1C9yg9+GkUgrYN5hebeKmvA//H0SnowkGDPLGS5Vq+hSjaGxvQcZ
UVYcZ8uL69M0wwm5C5tmajU/TfFjPqEi7KoiePMAtFuIbX9yh/x9Qq9jRMiXWsmBWML9+3UZuomn
6ZiLizF2ebtx0etFQZO4IxlYaYaxL+0E74x2MukxMtJigCzNYk7gfw1JeqfmLBuh1cWac7LIbBN/
GC2KlfL185PzYIKtHGLED7j0sFh+fXIZIKxRm1AmEyYzhDhWOuiIWWvunTbpBeYOGcjMGaUtFdRg
wMP2J+mUiMayuG+IuLeIRsTrdjhHq/n8LrfwCr4byyGx7v7whNep7U9XiqciXDEEa1gKQbuA1fvr
lYqKAlWbDHFeyC6ZjgMHXnhUzF0mP1LQUFHGF+VLVcX9uwxbU6gro2qtg5JTl/xhKLp+1C+XQoDA
qhVBvcfC+zfRSIluFS9VMZ6N0Bk6kJ+iza+roQeu2RkxfB8T0LM4+sOz+o10AskDrj8mF7rDHNZw
f9cLlmDsNmyDDj4YjhAbvISV59NJ6UR5og5X7xerSXVfw6hj2lcQYvRg1gjy+gPp5LcVw2XAoEN4
YLLjTUiEv62YAhbQQAKFYkaXGtqJt5jdH2WRTouv6iqp/kB0/238vH4cu0ewOlfWoOeud+Wno4V+
Oo9JaSjOoGxZNgf9GuqjfOWV8bT/+yX225wdSqJc9wCDUx7sejT++lEqBHGJpDGdslSb+039egtF
bJvnwqHWeWxKSq3jDBYv/8CW+bePlrhVuXDxeLJchlxv+k/fEvNWfJQZpJxsTaTT3rULesOsNuzb
Kln4ohouCM1WRb3W/GFV/f44Lfh/mCfJlQuMV9fvpC/gT3i3ZlmfWgoq4vi6gp3+ehzFNiHjf7jH
wvpdugLFDH4GvptUzXAaMOr69bu2ST2FlVYPNJ7aXG0jrZ2/046SgWhGCFe37GsiN1F9LEQFpfY2
zQd5LnAytTByV/Ot6XRIsTLpHed6zjeOwiWdvso9hwyutiM2/UGDWMrH8XQ45bIwn5Vnjwela/b9
6NlJMGHluTX77oZIofhhHWLW0s+9ECbVTtGuZPKkazDbtZchz8lsp6T+7hGK+aXu22EXaSJHuLpY
NyyHLwVkvb2lk18HXkmKuYVJBX26OOSLW1joHAz33EDC2buL574nQMO9TSqvhO1dSeyGUHbpMMQv
qIyJWtF0gpjJH8q4KUYJpT95xLSzIa0SM/aZGM9d1VvpyYYOsC/D4nEkz/ndMBrT1l6qZjPQQ+87
r7UPUVvFn+u+++50KA78EXuKwBuzxQ8JQtwUDDj3njcR1EllSKNtMd8tY3yj6DSJUYKLilq+FocO
9NgfLb1+CsUIGGRPmYtPTNl8brLeWL2FnF1phdX7CN7LdtFDsraInoI9xYTdn1UDPgVz4Sqt7K7F
6vSd5XaMr+xOvHMRjt0PlT58Z1w5BW5qeQz/kXD52WyN5TtzVY47XAlarmjW24BoawDEHhLcJ4uw
5SpASaEuBkHzp6nuFiI0wm5vzba37+0avLE0T1Vsg09JBS5WKfRPMf9b2bed2pJNZWpn5vbLBafb
/n2I4cHHdCjzkGwUL73NQPgfBOact2ihhqcCMzm/igcmN0AAZ4XVsj8l7uwFZHoJzMYLV+yZ3sdb
GjkiK5vVF3MDhJN+zYhMMfDjae0N7LQoZV6tKTwJH1SksbhuJgRY/akK568gZVYw2a3w83RuQU2i
6Tx40vnAwCOZ0AUX6SGGTRX5XeJ0h0onfSzS82/E1ohj7bbjPjUVLkJ4lt8oR0t8ojF3urPK5Inr
7AmGjXioVvk4yyXZrBaa/iAXZ5cbCR0gs84dnlOZbxjtEDRYi1wlaBMAlRi2cCBDArWs+IERywV7
qTyYneqbDeLkkydyFPVcPIBYPs8iA1t3IXahR8PjUUz6R5G4+8EqzKCL+voyRyRPE3ZzG+KIv4fm
O23NPAOVxo90mxgZDFwtnFl1iBDBrenAaESWFaP19nj/wAkq6gpy29w+2EtY3CQqie4Y4c6XNDLV
tkH5eib2AtJZ6wwwLJax6ZXf4QLcBD8SwbaWg7bfd+a8HoIwjqcXE0jbCqo+85glTflVwBshlCAe
8/xDnIW59jFZPTv4Je5o5f7sOWl8rT3Q9G8k9IjviieHCKY0m3syuS3ySErVdTcuqkj72WNKFj4h
NDB0JCpLkianwSZe+btbDQPMOGNu7Qe4f/o3slEYo8Vp3yx3g3SjaW8kbqtvGNOKfPdamJWa3SMV
t+me5XGKJVeFi4u5nZgy6qReYHtIiHk7NMluHWzE1JiE3zBTZEq389LKiI9jm4duUM0Fv2EwNcY1
2pxgGobDrMO4tO7dC5l8C3lDU5lkJ2vmFpRBBQWquSBVktgocRJLuVWVu4aoiYZz5aknVJC+MzQc
3S8hHiyBiaNJu5Wco3ZQOdUoL1aNT8MVJo1a7iQDrH5DPMwSviwz++Na1Jn8bODlZp2Q9S+PpccS
i7CEayiPbTvirQTTI7Q+TEpwbwhe1gcykdDBLkZV4yRqhjaoGUlh6BKrwgd3yxeM5UUHGF0UKspO
fYzE6q4rJ9d+X9hulW+F6Y1eH7A6BwtI061dnwcbQnJQvOnLlxKrHGi1mA9XZwN9ZXzUvaEm+LXQ
3GRkBq/zhOKtUyZe0+wSxy6vdjca5g77HfMe2hzP+6L0cpZ2oKEpwVFB5C2sEMZ/hek5RDBNA2cX
pzxzjtkcdR5uXyqsWvEhLPeJXg0te3/AZ3xbukDSzLGyrIaqGi+tAQpAWNo3yHluXPgV7nkYDOHr
O2tbJ20HZ0+gXw5fMI6cdCMHmfV7PGNH18fayK0uFgwPzBcwcJZPHqbkzUuBL0O/0Vy9HtoNdVfK
23LkH9Oe9jN11TYiASS9EIuY9Z+6cSxhPatKxxWO11NYyRdZ6CsOYS6hRdA6+hIdQFCYTf0O/FFf
jhySsr0HR3cFcayU7QcibKLkse4M2GlDOy/cqVgoE6pyM5ccWWFfQHRRyMxn6WPslkvHH2mqZOnj
csqQBb6Z3pTQUcpBMQsKpaqwn2rnFUyCR9Kn7zXlxc9OlIqtlhAwnLueGvaw+tUxavKwDXq12i4T
mfnJAjx+FPPgneoyZnafiBoGibCfKMufFWr1I1+v3I0lPZDvmYyq0Gud4caN+U71+hz6dVF1d14/
fVYD8+WcTKN96KbuVetIPhzlzDoz6vZoE1vyoEPZwu2i5t1CzHhgS6fiIyf9Hea96YZoJofA0IGZ
XuLZG+iSFsNOJfyGGE/Ip57Tb9UyVDtEjd5pNrR+W3sRXuY2KVyBW00ZRmt6l9+Tl5tvXI1hqb/C
pBN0rDQ/xa6bm5hOqOrqYNeXHSEZ6UcD4uQhId37YIoB0nqB7pZQtieBbYDjY4jYBmTRKSzEpHUe
pmY+SdhGZwMxGLH0Mj8PJava6rjXcV3hs1SWtfXFiOp8b5Jy7OdTvzCF68tjV7rqHcjh5LtQjAiF
Stpt2aYvklSJexVZOFNBSgdbhMUhSDW8r1J+XSsi59HKe+ESlOrWl0YvS9Of49q5TcfGo0owCfTp
oYsEXtMRNG1p/fAINa8BCgej552HbGAOTNAwXEm7UXzHfMS9pLM0n+AsI/3MS1J+25rUcd/T02TX
Jy1ROvRWDdGScWg9ZYCH1s7xosL9KBs4hTeY+aSEzXD40nVabUoJ2MZY/Ftuafh16TYUQ0bPsHWh
PIAzm/f1Q8LL+hRFifHFjKrwnJmjcTQI5RyCwSP8y6wJfPBdy5gPWRfN2qap0IT66dD0pynqcCfo
muoOfg4FFd/ehT7E/MWvbSd7X0ICmYD0B+M5gbf9mDjpdIqbtrrvMM48xmtjv5EkEx11NQE1NE2b
bBd4bFmQJJbc6XZd21vohh1zepmF37p+9p4sQQh0QOBcp/s9qGXiA/B4pd/AAyY11I3JvujT7sAv
JqBZDXqCCWEHED9NTid2fdNHpwLTZL82Td5bQ4pwHeeqJukD2df9ZU6a5hNRRdmDyGFE+J7ql2fC
Pm1eKHWe7hz0/ibZ2pqO7oag7jFAzZky8GHbn/Afbx87Gv53HOg5KeGAvrfNFOaHrh/rzTShcd61
TEmSbZQqIHgNpXgA5k8Mr1fM0zUy7ag9pF48jtxfQF4G4xnWjeGc5mdjjrStiJfpM1xdh6STRDxg
3uUFsFXKIM6saNc2E8aRYVTt8LVO3meYjED5YVyZNNYQoJ41n7m1ytrMiI82RpUIZ8NowEY5Hs97
8mjKs6Jv2pt2jzOf6ZgMEJo8Hm486kNCuPTx0U7IEuU4DsdHfEA7kutVhh9OVlzrsrhqxI9/HVUX
Xu1cubcM7bqdPs3WAXUpZDVzdBgBJNEJB8MUjCmTaPeztLksesoSaw3El5wW2qG2i+bWqhbts0uj
MgW5tixf2axGsdFNu/yYJ3P9GeR53Mve/WaUFJh8nd7tt9pikpqAxSLNFflmB0nqCs7XrqY2THFe
MAm1T9rIvmjKROzJk1/28yCITGrK9mp0ebNFuvul77LR3U0IYJHNDuLBpgveDEURH+jJ6205Wy+k
/hHt1RbnyOmjHab53js9NPT3HT3ACTs1JzAab7wB1ZbB4laGH+JIuE2G1PlgtWF7o6WwTV2ti/eV
zFDHy9o5WvpQ7wvZWltRJPomd4HKSTW7rCkjVD9QHDEGa+HOMtN2Mzs/4ZXJHlGl+Ai5Tt/VDOaO
cLF1hNE5tl9uewhJm6EaG2rP3Jl4dFKLRnLnJkW4WfTsa2M6MWQyzduuZlwUOt18KO0w38x2TzvK
WH9brN6/+0mY49d5lI+1bLJT1mKYZGFrvVIm7rGGdL7TY1UPA33kDdN5PK2ZLmTldnS18T6UFMgb
t+3rW4TjpXOdC3YXGo3IPWN1qycJhFTX6n0kypbpa9Vs3yWlpb23aK/cvTuESXpISycdfNi04Sdq
H0HErbcwirSLe93UjQ9zo9p9ldSwONwooykTIntyp9yEPpg3m6wMrXsS1EewMS8/JpXxsR+H+n6M
yXYvVDjclbUaT6gcCNZoHHEO7RmWFHXCQ6i7Q5BWcHkI9qWks0z3WdmNG8DB1m6T1HjCp8w42PEM
CKjnsc3wP7/2KDox4u2cMy7kXMRQF185yhhdx9r0XPU1DqMSv7vjsvq7IAOEnwCPRdvm7jDdTI0z
X9jbuW8O0rtMKrYh42VfaI3TdxltCFIDZbwrcdXZ4HPVH6bSsHeRHlGUsU5iAAiVHQuYg4jS8uQh
9erhRlL+14cBxkBAfkTxCZOt+kOtlLqRiD4CURfqkCdK+wxwyiG+5KvNreFkB9fA1w/IemHgb4bi
ezPKDj9jJ9/WUkbbHBxr23pNYuN40piwvjKnpcvjZNzKCvFbl8RotbPqOe6a7M7I8ubets0swJGP
VlGbMUXEGO7qJdRmOrTKQ10P3xIC6HB9U61dQd1LIIw6Wf1pcVLpQ/ynQcWWXLD+4DNtqYY/w+pp
iiCZE+GnurhDQ1udYLrEK/+hPZtSuddpMOQNsKL5riXXDfJe4RiHIQ7PELslWqoldwK6mtiEkifM
fZdo47RF2tc9kG9c3vZMaj97BDXzhRb9ewygQWUf0q6O0BY3AHXhg9Q7/aayB4MwG2rCSymNbtck
9aAHjNTtUx3qDuoPb9zDLjliDyz8CPYfthStVZAMLRbSlR29e+nBytductiU01Dt80ouxDikxF5l
uvF5AYtB/9hzjlHvc8Pc1tkRfa223ICXXHrPdZRBoS+kdy8XUcNfdhJ/Dov8IEasHYTK2v2omvQY
yUYFEbkgs9+0Yr5omBYK6mjLetYN1b1b2dNAIpbFJThnWlrrEVfp6bPdtuUOBLggc4vMVLoop/5Y
RON856rZGnzCry38cNplIfjMNnp/7rL8U77kY/sRfxAGnYvwhp0oSb6BHVfJr14RTS+8LIcAfWx0
Qd6WQt1Ej+Rb4ywfeomuB26RXl1yXDU4MVF3kuHsRiPxwBjxnYGMwugS2i58xgzk6Is+RrVzMDns
yNGJbesZrdb4iPNcM8aC5sXTSg+nR7tTFzx9wr57nmwxjIrpvxwMUyVBJ9yuLszNlLS4z1AaTuN1
FrF4TgcD/7VaPje8aa96kxUvYCWUHDWca3mXdUJNVQhzhxl4HSDg1NLT8KOHaWKQgRskkPSS0PRy
uQeB6bCWWyaPV4NDmXTG0J6/NVB3lleVuQ1UqTnkv8xtHDLkZRC3KHYYhnlDDlNf926WnqH8Bhmx
HN5HXidJTiaX5VqPjW5/6kvTyK7LOM7hNrSxX8T/XO9KUrjclSC+KJefmlUOiBgTDuVdPOiM1v1s
mAQywbUuUp4JF0aPkDC6lvv6R/vMwR1OXwkEzjrGwyGRb48N+h5z92rp6MLtL14Sr+2We2dBEyE5
UxD+Bqhg5ma/QFGKz+4SLemZ1MrBuTO1zsBJ04yR9YANGDF/SIEUhUo/chWH4VToTnR056RPD6ve
8yZHzLHcLakVJqg0ChNIM1xoHvvZbB3MmYzWcU8QM4zp1jBXW/IMOzXjDGlp9SQzIdwUBiEgFfBE
rVAaBS4qk+JuXLRa31UOGQZ3Q0YtfVR9PhdnGNNA37o3Qiog5ZbvQsMZTc9WlJauDARSjGrLmCCU
e1d0RrenNAUsiLJJFxhLYhUTMBUiMMCX1lycdOCFfiMdT2bX8Ye+TEsaQo+8gQr9WIsS1uTS6wjQ
fTDmbv6+4CK8VMznF9f+7lgmTMpg6lvWkxDxOjKrKlaJqTX8E6IgNDhLzw360s5emOzZoWyTSw5z
NT0XJE33kL0obT9wGKfGHbVQ2lAhC/XOqHLxOYuZ+yu/oFtr6OHxTNwmEa0xO6dmQhKutYxuz5hp
dMMK7DZWH/omUb3fVauJ4f0bfTMf3JWiAj92XSwWqkXiRC1RUTwVTkg3Uof4puDBOlnvWxFGwMPT
7Na+s4zpyWhjR+6aMOWQEk23mJhvLVW1U2FtlDvK5DndyskoLV+L7KW8S9OU7xm3VQawuBhYC5/y
JBIfwtTp5slvo9GKqeOYkgU2S+PAK3D0LgulrrZdB1/yWi6tVD4v/sV4F8tWi/0xgb8bh9ArgLlc
b4eLQtHtlL7wrQE7vLNoeiwT5Y8IhhhT7eyK4waUtbCjItglpj0WDMfSMtyMrcB7fVQ1tRUH30Sk
wiDB26QzOC41HzO3E8zCxT1Z+LHGRyqeYVjQAq1TUfnjsTYm+ooHI++9IlBo9tQxbCwdRkWmDctF
a3N78Kui7obd3BeusSXqdCxvxlbhxo4MTjuzuMjL6htZHSG7Os29xMK4/uy1AhnG7NiEPnVLWp9o
NY35zAyuRz/XuHZ5yOH76vcxpJNyw0FoLRsstIf0Bvad5QEriLa8TrL0NnCl63C3UOxTw5ae7V1o
jFTiu3o2FYgRkQ6erM5IAHfJn3p+Jaa/8uOAaTovyKalar/KNEMULeRArgHcoLuo4BEd4Ds27TeP
6KqMorTicfdRU0CYNy3j2ckL9husIpopY4nqbyaP+jMYUWYeOm+q5h3Rti6MyqQKzc3MwRBu1x3G
Ee3S1B+gyLA0ujSfv7xuzq4RrFFXbzx10BEoxhlkK6ybDuUgVvN92wAYhFe6tKRwFta4yykU7V3X
gCQyFMKzeJulbXpGHlAivzPNrtzE0Lvmkz0bTXRr6mGlzinWm+iGpnSVxLVxldJXdolwB7EpxwX8
EfO9ZJuycJ2d03lZH8AuTs/D7Kno6MAR++60RJx/NytLLCDPRkiCp5ASZEdpBsZ1DEWK4oNsevZ8
QsgAml2COgFOoypnNBcsJl/uzjAGDo7akXm2N5Yi2o8GssJNmw+du/iYAqp8b3VONZ/o2BkPr5Ju
mL4p2E524jVgZ1drcFNISZbOMt0x/gVZ16zaJl4h9eYnNZdEuM8ZQ3EGEQ3n5yvrasrIPiZFAbPR
IPMcuzhZS6rjsCCTVTLe1ZURPiVObKm9p1muJgDKqbQ5p4twvM0lmNitNyVxRcgtQqKd0XWJuZ/y
gXlWbE0IwIO8zTS+Q11oWeHjy5fnJyKuNWcz6m56WKCTWwcR5116pN3wHrFDItGeHYxiMXL1jv2K
VjfeFEurvuhDQtuNP7SwdgJI7EOj3HDcyIyk9OD1HfE6Kp0KeHnbKknFg5XYVXTlJlnVu0rOIZAF
w9TuqSYkyb55PTEdhdb4cWigOOIHpCdWgMTRMBcEr+YQ77W258GRAsrgV8bINjiBCWk/kPi1pEeD
R3msh1imwdybXfsNSWi4hpxhRxBgnNHY+5k67BGVsSs3epm3H2vh6PiOzO6CJZRT1aPRBfHU21TK
PGSdmi2CgXsonY5lIeaQmljDsay+Q+UEeJLP3aTt9TKZvFsN5BOBSBX17qccx9/8KqfM/grMoOZL
q3VSblJei8N7KiILLiuV73IXGhCK3ztRr9i+UzUcZarZwyUvI325hyLIXzI1tntgEFZScgy1JpZf
09KeV50M5PzubCK1UC+8T/KMF4oOtTX3wa8X7QZLHVHvR4RS+gFPtRUQJu+DVKENLXQ4jUE8oDn9
GhZNhNgOj7zq4jZWUcXrMSWWjaav7sSbajI0hBvCY6AwnrG+nmsEhG41ohQpzGLY2sj5jE9NQTDd
JsTAh03FcMBjRJB48FB8AWxOPdw4cTk8tE0+1O9oJmYkm2j53YuT96MM0tQoikMdFunHrME1hCWK
rHDFsCemHIeyUK64AX8q1JZOrzNPEUNTwHaEtsvTW41k6b1J9sscIWFqk6zk1QUrw+nYxUWx3EQE
Wn8TycwJoNliJQm6FJX1p8YyOgkWgOT5ukrCpweXqIBok0Q966x0Sx6anqJUOQJd1PVB07SoCXKL
/PaHRaemOeg5Xc9hWBztiUFTexhHfa4Dia1GegmHNd4riOxhnqDuaNGL4zD7/EzPqpUfIszMvkB8
TNVXHaIufeA4xbZDdI2KJ2oAZpZkNfhdYURfEGGP8YfRm1T42ZpD1kYIvOl9Z8AyqQPRKuFwbOY0
2ZhrtBwYdswo4mzih59d24hCfhsOdqs/zOBZtR+tN/aAW6XWXQgaVuVNCBcDTjOM/ezZYs7PQZ+h
kal8EceYbBIOLA3J+JCi61scJ/aAfX9YQSUtZ8VIMU9bOqpWxBH3tbgzURuzfZ3FG/Yzlzwmfm9m
6fIOjjKv1Srp7PZLUfbNDLEqGhM4O0yh+jMuRHV1aODYiXXIkiyXpekM4wYFP8GFJCwPM9ajI+1Z
6C9a1c0fkGSqBHSktMZrobpS3g9k88oDIjfOZkWHnl1Tb7SX0zDkJXygGoW0MxFOP7fJMWnDyrtL
Q0c6N+6CMRejFioWG1CkFuuux+NzPtMz9P0Wx9i5e3YsLfG2wMAFwQFvzOB+tBqwwjwqQrXpO6CX
BuS0sqN8W8Cp0OpbUxs64V012KDxStWn0O23Cx+blH9wBPmNBbi27xZ6Awf3C4RhMFp+JXZY1NSN
PTTTnohw23zoJIZXz2UqYQBPscXQzhNM3O+WnCf0wcs9iucfBJ5/RC39j5TQXyyu/1vs0v87S/X/
Q09r4UCH/M/U0pukf/mFWLr+7/9laG1jQA07FPdj1+VIX81F3gytBX+FUY7DM6UC5DOgXr0ZWmtw
Tj2Lnh2ulL1m/Olwpdrqh6O1Jry/YMcxoDR1GKbSMf4RtfT3SD00L1zZysjC+oRQJ+s3AtjCiRDl
nlY/6lpdIGK3ncbZIIsR25BMmS+GlkRX5hpMWgrqG8xfBxQpZWOApXs2r4Q5mVIVJMUSXZgQwbg0
xqK8d9OlGwOt6O7oycYmaNy6vWLBEaNzLrJX3/v/B+vytn4pHzpMyLvr5/p/gJs6jLW/W3mPZdK9
fPtfD93n7qX9eQn++Lm3JWjbf0HsoaOFK4tM8Ic7+usSFHiqWwSYsszw5iZNm8X5tgId8Ze5Un5t
HD6FAantbfWtCxMiL7Y/wmDF/sPFZ5ocWf+H6bl+ItanmF3iIwt9l2X465GWC0LsxZhZL64IV+sH
41UbzHwcHxPL6jnaXpvDUs3tLDedMVkxJ3wV6l+ispFARkwMMufkxRav/wzcSx1w08nbK1ErtcYb
BYZQ/cXCkgCBh4ZULyWNmo0gXhyapv4+j/FRQTJk1eHXV41u9Krix5gc+kMga8qR21jo3Vhuotxq
spq3lFUUF0HEDpccFQVv49d+QWt/aIN+eqR3r3fjZ+71r9xF3s3YcuNsC5nP5vHho/HrPcI2JgHi
i90XNEBlqg5dIXN5gCnSNs5hoQBIkJ0ldZ58z1cxfrj7+48XKy3z52dEpgTzMENSlfKk/s0jfElN
t8UxLvn2FgjUvSZBeZ4B0wrwnDSwbtPEXURboUFIIZlplBCI0FfIxR7NU2fHZZv5VaVM5KCe5a7+
A39/kb8yhvEagy2LuMWDyCHxpHJ+o5ZOccKcrzG1b7bWDGR7IqGOHLXLXdmRAoqXDPGwGZLJ7vj3
n/vbs1k/d7U6MziqoU9DRf/12ZBqCPdGM91v0cyasxnx1Xn7IZahUUY+etk+uS1RwoMixnFlQNT/
+49fz+afHg0f70gXVQ/2+sRzs4d+/XhsXuE0ErP2jfIJvUtgjYgYPrORCDyrlsTJbxJNVAIrTOhA
D1mrrwTINkZPqP/hSn6lufIAVrYp6ojVjZq7Yf52Izo7Yc7JKOpr6C3oYfbVihXOW40wQQJxZreZ
eCr/9MujuSDwGPY/77B/syH735Sd2XKcyhZtv4gI+uYVqlGpt2TpWHohLNubHpImSeDr70iVTtxr
7Rt2nP2wFZZKqgKSJHOtOcfMgzxFyWcOP11fcZcfVsvfrOpAYBTZOfsiZNn7OkjOOpF0PPr8185c
54F2YNGZQv1lIHwyIugTEIHAeb9RHabTz8DPLKJUG4nJeMuLIWiMiwWBOjcE5kBqdolUWDPhoDbo
ZkS8RJhQSB8qzFw+NsKHDd8a1tA+Rk2u82Z7rxtsuFVFO779+Zz9voSEpW455jvaEfgPa+XP4nKp
0nAwict8W4ZpYBCYkoamuzcXJD9oLgeHqHNhV72+acgh118A3cv/9WThMIBd6GDZCMnS+JfGnXDz
cUKY172B93hnfjB7sZSYV3NavaszGWbMJDwXGLqa0zIAg9RALQOnLmyMnOqMnvnfGXOEVtTzFZty
QUn/z6frE1hcny9OEng2tONcYexBv99gkNlaEbWb8zbissEIV06jqNELbFMh0AqcYVJG0Ggvd7f2
DQWisGJb8KgE7gk6h3UJeXrbMLADHtccow/7tIS1UT/4dKC3hvTydxaFTWkFD+CHoxG+gKK6/JcD
+t3Hw0wFi5aypI8pyaN2+Tm5mpFJJ6WdxWvgdR75xQJLCEMxJShOx+Wx08Wjgw/yffaspcvP5Pt0
gmYq5EeLwjMHD1M5f7+h3c+zOGtdFiOkw1P60RPJpycdEsexSfNOvIqBu6jfO2MVujf2uQEwSt0u
idIZbyYu03UNYplTV8sTJnzlP2T9lhoXQwNm9nkwJHK3sPD1AmFxZ+0xr0iL4PJ0o6M5A+uMFfhB
vFcZyMbS4MKPVAl4CtrW2LVoVUgHIflnew6bRTt1HQ97CGXMzdQ2auGNVCX8QGqOSLVkhM7vkDXy
9qTS6uIeGjGNt+lYPPDJC6PVntHpHX+4jACFxCGaIXM9woDaputhqNDN1ohU7SYxkPAtF5nLw/WF
QkXqPs8mal1iWd8JBDMIDkoofx4bn6dwzj7MTrYoDgB9j1T338e6k65thp20fqV4Pg4IHW0zEGOs
upLymyN7xUTx53f8PBvZKB9Nm0QfVqU8uz+/4ziYYJQaR704G7p7L1GSlkG7o7VFDvLBn3vPf01L
Z2MQKltOY3ZDzUwHGf/5Y+jl7G+PUQfso80GyPZs02an9unIUbTK3oj8BiE6kQlOPGEDMH51fU6/
9yqvRuwMQxp0xT0GZF0FE7nXZfssnGyyeiGCq3om2CDrr5D++o80jetwjUdl0aWaQrI48QFsS3fF
IEJiX5r46EXspr52opu5yTjs5pzVxYkABc1kqmYw13fAqgOxEmtMX2T+m0vk08IhdHhAsdzgqDla
hz3B79e68tMci9EYPM1Sy4n355aIPW963LosstyL3FILw3Y5o0qys+vdAPOn7wpZEij6mGLF5/Pa
fYGo8KIQtsZSkcY8UsTsKQdidt7ItOauS1WjgQ3WGgKcRISCjup/Gr04MNm7Ev0URohUoOF+hngW
3soVBnL2k660HiLNzAfn+YsmhgUI1Zmx/ss7fto5EwOFM40HNfMoY8ayPmf59OCWiOpt7SctrOBu
ngRahwIoIN4XJov3mQN7qC7pfnilmZ31JDaInkebkVtsHKzF09+CEwJGsY5K+q+a2MS3+lV1/i3M
CV5V5I4+qWeQV2Wg/j+IcJidMVl5QnGC/3JHfFrXcmhwfLHBcnOi5mGF+fv4mJbKonzbrU8fUFds
7wxmCpJF92Myw8puUT0gNH8O7FY/kRujsxgCi9/U2brfGt+asgMeEKmeWBdrwpgKSofx7swbtbu2
gNIxH11Va/rJKJmo/+vJnlgDMcLAhJhMq+zqLE5Fk7mcig8HOPLUkpswj2zNFD2fHz35Vt//fBI+
zQohCxTWc9pdykbX/Nfi2lJopVe/N77OTdAxH50X1HYeLgic2MsSu/23iejTA1C/JRUYExwiKXkY
iz89AMHQs2gVS/B1lBYjBCO/jupktcH5cUvhdli0lAExndxlRxvZ6zkFj0HsnX7CqGGpp3tEM2Fa
HtLJxZrIvscGk1V3vGppEPxBMm55NH5ctqxXOix+qUMNZeC+1ZeDnr42x3/kVkZrGc0PZtd0fBKv
om77XPmT3hn/+WxTzPx9Fubg9WOHacmChPLvPRwL0NHIkFR+zfPVr/GDyMoR5FKbaXnr25uL26nP
Bx8PQUSWSklAPViI/hKMLBVvhOF5b1wNWWO4NymkdQftf7dkP5DJmheKuHB/VxF2Uf90y3obHhoI
g8N3BVlB3bmzRTjPLizbyBNJz4p1lAelvHC+HXqsqF3sN2ZjXTvmYEW7th0iKymXSQ4pwvKwhz9A
A2RwYcYu1czNMG/4e5B0EK3klgdsgdJ9BBEEWyQxCWNQUKkiZDopK0aAl6cpD1gLJgECom1jI81Q
FKelWlMZ96Mo/cMcBZmz8xpj2b4qv7OLZ+nWWbpz3Mm2Emy7UbfGfjaN0Q6SsapgJNTZBZMkmdGd
qbarlBaPebSUldvY68YwN/cC6oj7hJwJMdVT1JnL8nWZFme6gU3SGg88owL50xt8f3jaAjq8XSy6
zsrR/y4bPdSUAJjlsHVu2HRxVEEDzJNgoIMYvlm4JdqfOcX+Gbq+P9HEiiR9atQxKKSs8mICBetp
Uqvp1f4xpW0JH9UKjKo6zr6wxzr/lYetg6coWYgaGNybzelmhvRGe1zk/81fbVtXICyVYPPyGuDG
UpHnWM5ot+dr5YEuLA6p2yjpPVC7dPqTX7p5Fh4YKwj0YjFvJk+Jmig84iYzw8VRvMvTYSvXExge
Iy+OCg6U39G1VS4T7Kz5Rd86Q8K6OTE4lIHfwGGhBBNPsM6L4mkFDOTf6XRLvkznbxpFUfMzk74F
b0fv3+3fNtlH9nxZ+oPQcciLYQRBspYeGebHjxhMz531k9ikI8HhZPgxDOf7AmrKjJLSy4ltu1uV
UCKgwWGUuCOAhhq2OFUoycP5zi8d2L5xH0V6HR8MKHer5yADhLlduW4NOAwuBoJ27DINQ9y7Ascz
BPU1EvTCqtGagDhP96pkIsho8mLjwT7h2PojrbNRm/bezPK16HemQOMcAgcyDa/9BsEXaM+hgS4U
PUmETT3kxiDgzNqAm3iCJAT86T/C52eRFPd9pHcRUGU4+kTkVuv4B8Ct+ow5NULlKO7GfDIe23Pu
sXvO9YzUpAO5t5YVDn7MoeF14nyo+eRtDX+41AuGBK+mpnbVucW2tsUox3WxBPAN7z+odC1eSDB2
SfXKwPfLpTDaKszdX33PFqpH21iwtktUiBSGAneYexLCcufKXj7TAZRFy/ky8q075uSUWstNWAb6
IxdcabE9+ows3sHhR/0bKHM9wPzB0FfeWw2+V0eNPjUzqYeo8glH6RWfAaEVb5t8HM8wOE7/Rokv
53seflb/sfLcNHISV0WUnJCO5nQP9h+jJ91GAKm7AF4PP9MqHb70klEzJB+r6sjbPP2vd82YA5PF
ePw41cb55f89yefXUZtAYBfYouEDwJPM57eq8EUxHAtMghw0CK6FN8lsorHMR7b8WYdr/nyhum2e
GGrs9eWQnVorQuqHkDaHz3IXIS3hLAHYrXUOq6CqN6BRc1IayxWmaR5LWePZfJP+hNm/fURUd4I7
iHntfEyAs9gVJoJcbmVdrDLUVFHzfGnPw8NPq5rz42OJ5It3znBf/DVnnH6AKT5yrgkpNoP8aTMK
V06XHKmjT+95IG2oS/iUHKT+K0ScjLyPQyYpo2uccv3RzyfUoNfJP7ra6dxgb5heW5WnzfaCRRwz
XUMz9wrIJfd0BGuRWsuouL7FHNj9m+VnLcNn9Fgjc/DDzPL67iMjt7MhAA6JO4Mz44zASeIlzebp
09RKso3Uk6yzOisOSDX5u3nvWJmD72ANLKQE57FSlGM0BcePUw40eeDjLGQ680d4AnS8eSkKzdGa
LZRP5hMrN/gG6AeB4ZP2PWYpb+5BmmWTNtWCampNiYIiEZcplyf8hPp2ljxf+V61SsDxh4rFIpog
YOKQrC4IpDKbJqkjt27mGMAqhUqs7JLX51M/8oVFo1ffNr3k/6CrKNuhbLUoTvV0D+rbuZo0RUQN
Je9OS7qbn/021SSuFIU7I0NFTOWITJzeZobBGlTLcF+jP+Mli9ESR3Eigm3YlhfTX0rmm6zuAB9c
fBSwy6nOh/IA5pQd9o/VHV3HuSBhndNxdN7vmQ9f5pgqCGPP2uinpqfeUbnyL0Cu6UNf8HFxikiI
2CqOqMoUvgd/My1muQl5Gj/Dza5HDRUyPcTPFdtwrBS/bUlbH++EvYMvCJt6Xk+ul8e/inqjkh25
NrKimCIJJoEbB04dr/AxBzOoZ49MiMePss5m4RBIDzgeocScsrTf+BvbudiXUgigTtmT+80GKbUq
Ntvg9yrYABOxyex8P7jXk6vguyZZFU5MlY4PXt66hVUM1PrA7lKfPEKjdXHClmFF9b9E5sKvE4XG
Ub4olmepcanScRiK28gpdVm0kzzubmB/Ov70xaVwhn53ATO85gdfCQ+SC8USaCpxQNnJf9WgGYoA
PAz1nm4z3I2j8lE3cEIbL9XnfLARXZGu9V6sKqeO2rdTmAirL9XmNWnwpdqkMh4HFtPUMTYBs+CV
+ZbxZSiBW/tYkvmrh5HABNyjlkA9Qt+/YL3KyjpqOiVefUzdvfXmAiep8cz2EAcxknbjZPyDlbFc
0j1PNNLS47Gm4m4kWBuDgWqQq6rpq4niiMit1FudfHlQAWub/ifBu3Nvv4xpSDHkiOt/biJMy9tY
PW8ump4uljwdFsoLFoCWOqbVHJFLwihvyogoUb5pBGjHFb2wZfdxJOdr2YuSknTieY5GaqXv002N
7IPhFqGk4Qurf33zFmOjX9G+9wvS0tbf8yzT4BVrtuoXpg71kGZPrUB3U4o6FdzKGavF9HabVjT4
+BgDfVdGjf7Jx5BlTclMRMyz/tG5Aq+nUwM+z7LizoktezDDe5nDle6QNoFUfnXXLY3skwJNyC9l
xqYLkKPOm+phkqK2OvWbyfgmq5ALTKVUf/IK5xc3xfmNvCHikdYzVIzH844NqPcWVHAf0KaSrvg+
YYGe1X8Z7ZEuf2Md1mXPcfAH1FxN1mjjfd775IvLwhMc86ToG86XhZ3pZVzuLrxHMNf6Y8n3G46U
Vp4j5FZIfZMLWzc2UTiidbN3QbrZVQGMfkSquM/LmrvxcD4hVJ71pFeFqACY3lGqlle57dRoZv+8
vfq0oad6pNFVJq1cRIaQrz5t6FHisTithP2Yd53Ppw4wRnA3KDQ2t73h6juoPldM5qLXn/3Pb683
rv9Po0q/PcUZwnXQBlm8/6eNLTLizlBjQHHsPDWWVJ31+aefVP8lGftTaYu7CYCPyXtRJOP/n0P4
VFghWWQp+d8xgjK365JepK57F0R0yZiRffjruCyLkivcuQMe2+RjcvzzYf9eQvBMk/EDyoiDpwHP
OLd/L6OQNA8Hj1vvMaKP578W5O8xRY8jeuz91rF0/tt5/vcb2lFE4YA4PBKdSTX8/Q2rfIDBiVvn
oV+wXL0CwI+mU7BWTHMfd/afD/BzZBhHSLUY+pYFMMmiAfbpDRciNrN2qv2HjxlD5ZtuE6y+s3oe
8UNjOB9KkW7DF6kcYnCxJuv53BmYGoxxc3ke/eUT/T7SOedspcKIhxcha4B+PjfiSGg3FEGa/QMB
SfqmUqzruMcXScQr4abhXHAJcleu3JlYzPUTsTfIq4BaJhw8sRiz2NkfvAbJMY9yppY1YarveTkV
xdS6LSCdOX2izh00cZ5m/3wQny8jF85F3uPRowHl868UP/Im+slejPkW3qaembb3hZAYvVZ+WY1Q
un+BQP3/3s8zuZD6P0DAn8rBAelWXGBT3n489pYM539sQj9HJYh7OfufSmtAvRD5hVQWmbi5Vf81
HThKhxvAX7s9P5ZYJOurEVQ19wVoB/3A+PMJ/X3+oT4baQofdyAKGJeK5qfpT2FXKIbNqy4CmLaV
lwRNEziv/sAN87db8N9vxaWjBE3+JTt9gHm/34IwOppVZn6GM1q34WeP6gjjyEZT+7em+4f44/9O
rB61Qt4KSwBqMKaQ8PO8bpp0goIiH4/DZkM/3dtwbTmV0nRt2f0zbi0tdOzRGbzLCH4IkUDao4Jo
tLniaY3oJ8N9K6j8XNsutQfzHpdBlnUXK2sDr7tNoTVZy5qkNk2uF9B/gD72Q2m7bb9varkhq4ac
Atpvh8KYUtu1g3HB8e+Bi+iZrvLZjDh3SPQxjd1UsH4iRDooyArM99BqlXPBRiMoml1tlIJL8bFA
CQx+DZHveVnBCj3kYYHrlmnsvNWolMnUrfLGZupma6iXAQoRLgvaDgllfdvakhewxPJlcEvtXy/m
jPPaRtCO5W43IQBsmOxHwrrx6Y1kmRc7XwQ1GID/ljx6HpvYLM8LmfcVFL08xfnFWKYf4kE/U1li
b1H5NrmmHW/ZVOwq5kuT/ggkwnppdCAV9fy6rJ8clr147NGaRq44lb5p6GIAOBnKret5HxapdXSQ
9uPEoexKBSagyxCXMIpJmDfI1FZwbnraH559H/WRCNQerbfr9V+9lWSg7iv9Bt1DYw1o2v5tN5HH
7H8tBNXmbEcPBQHDIR96y0IGa7Ho/Gdl6zmGl56/KPvV8pZ1Cm8pm6XiSxtFZWXvy3YE8RoLJo6F
RJEJPrC9bzvAtOEOeuk2rLFpUJmYE5ZmlhcmKx4AdQ1ln+SCmAa4KthNR+FAJ7bIzfHomgBR34DJ
4GTapS4LbmD2AdEV34iICg0Zh+cm38dc1NOBz/zrEEAGG442r5H6s4p+X2dR+NbrRHys+qFzHhr1
+2qwDeqKLRuAswIWM8YDv4HsQaBHwMcAg2THCltR9JVJvAsfRRsZ9aEpPE3PzzL16K2FV+7WQqVH
DJPOhWYmn5phmS+oZHQPweDjgo28HKruVEN1c+fha8qgvnAzrxtj7r78rRxE/S0zC3jIEaRuyLvO
dGSzS0kJW9dVKMzXruJ2JBLFvwYFJ3aBm8OZ6U1jOJTB4u5L0mLutrKezD2r8mkfrqZTM2L95kcu
5COZduJqcI3sqpnHae+NlKCRvmQXMwjtXR6p8EsgckJfC1H8LMY+BTkjMJa7bbuDjNxfhpvdHDBs
0HcGI+Lyp8O1TaDgBwfFnzyF7MfeQKfJI0qL9GdPxNuxAlK0AWkqvUNemt2jgHy3oY82sW0aTpc9
qWULv9cGxrXIkc1XFdrF3rQn85IkvLyIO8Nwrl3KdAfSG9pfI1nnXygeFiikJif6adHqYT9jCesB
I3NeHMTawoYYm+lhnF0KDkwFu3Fd5KUzDitxNI0KkzSI0jz8VuBcXU9oHuSP0cb7BTtfEBaRFQ3h
F7Pjhb/CyQuIC8dtASoDAcTOtabyyzLj2PZQB1x52JT7JIW18d0sR3ENuse8Gn1Lj9DU013bbIZf
wXL2xgyq+UT127gsKie3dyGz309LKQfzNV7QPJ5cYbworPe/esNYIHFY2/dxLMElRKlAsEjeDyM3
r0UNNqYbsGluqlou4VP0WWxaorhdrYCJmC1VMpOo4FzCCKrF5bD0AwZaaV95dbOQhOA94yL+Yco0
vXUtbp95lISIB71ZxNkCUGPnrZ2zd4OpRWvvDi8rGZ2H0qShDm5eVqguqiQgH0PgInHc7/TCu9ix
6/YIVJwQPbPBKo2Z+cuYY3ROqmnKnvp87b8Ni8BiChBsSVKLZIW45PPR4w2puXHjLfmWuEuo7iOs
jnXSwpn/XjYYbWnyNM9tV/SxELP1JaKJcBJksCVyMFPSuVv3+xj6y3VJvR8sAgVX3jTFhytJBYVv
ll37oUE6GlyB6PtgsKjZhazPCOQrx/7eVz6kNbv3IWETJHUx4ce8RxmEmkTlw5PdteI4ywVAhpj9
74OTPin2yU9bT1bBEU/BGkN0z36B8vCOOfntcs8ycEVTHOFLGNyejm2VTbGZz/PJB8h97FmHYnUP
xugpIuX7jaAf52s5pN3bvM3bL8kA381BZ2MJLJ2jyZNi1y/99Mj6kngsUK7XxjBWr5vZtUentlK0
YJSTb/PV1CmaCzMSlJyQepBX+RcBjZlEjG15rDw5PKEmc/j8s31pma1zKH1nfKEu199D7xwurLWO
Hptm2K6yscReEzDlsg1uitvWNafLQbrqHiDT8HUgKPmHU8EaiO1+BacAxWKPWlPdWc4kr0A2qFOh
FqejbhO2R3gn7o7tMZpOyh7RaYNBfJ2m+fCF+LL8KaR08tJv4fSVB352wc0W3GyWMaGa8osDHEjv
mg63BbCuiQAnbSuEIRP122HLjO6+ogR/D4xdYLwVtXkYVNm/iEm6oKq8bbseIldeIY0iZsdoICM6
W4THNiM8xgmq8MKi55fMYnPvwjlzqMwPxk8jJTPJvF49wHwgBZuFte4ukJS0w+vKc+Zg2psdlpgJ
SKVIr5UhMhBTVn1ruGv7TGT9d34no9BbWM9jwwoGBEp5u0Qlgk9PWMVl1An7VRqphJmTK/MGcZF8
Kux57o+5XTtuEuVWcAXvbwgPESH00WWThwID1gghYKbfvQsjiA0xmnky3BonbW87g37/1Wr0Aefa
N9U0XPfRTKPHwiSrTq3bN3fO4hpfgjYq8HguQ97t80gMD2UGiJz4tW7Nr5qi6oqdMbQeGsw0tYxj
MI/j9rCG7SDzo156mLsIPz+Jmpy1TuF2rNiTD3ViBaxcILfJdL6hWlKOiUP6wFdFBioWdrP2rxEI
ptZOWSwRryY24tMz4Zcb3q7YGMREWBfe9hYh08U8+dCV7cVsy6+bs6b2HGMcMiMiBpnszFPo0hE4
9qTSkb43j558jIysImLZxpgwAEBK4WdBi4kWqE7odGI7d+sv8IqN7ajYaJaJib/QvFZRubSwaajj
3wQ10+kOSd6266hsXZYEvSSYMKrLyYDMVN7Vq+FHm8PpJ1KywWBnN5XWhQnba+7IuijDCVJM6dcQ
4eXYcT+QYtIn0lrtZu9ass6vq5zubNy0lHmTbdKUJsjSNH4CEk0v2gKo3T6jUXhTFZRJdyVJDRBY
XSvc+aGZB5TEysE6VRm++FhILyCTStH99nHX34IcWwiBKrG1w88B65Cs1OyeLWEMP+eIpQnIt9U+
doQbOfuMABFJlJW/5EaHeVOL32By5v7DSq5ZwMJMAhaoE2bSiRd0JrzL4geTUB/6YMRqEXuwaRdi
DZrACvK9sJfO824sY/blE83cJr0oASl8z+b5ddvy7CnLxSuZHV4Jg1Q1jwptxz4N0+Fo8vAwmST8
gfZXsF3VIFpuB6eQhzmHHiZ6sWF/RxhKPEbjNY9DW/s7AIRrLEPSGeNhnpofU5Zu0KhqOlfZkt7Q
YQxBjCwjztqNh417D/zLeQyQLA27YqbWw3hgwBDJWKifVieqL6Jv4aWOQQBroyP/WPbjlO3lQmjA
iapxRlg3JHAgMmW/I0SiPlR96j22lWntoynvrqrUM27sanGvbEHTsstGmtcR26IdoM75eysDedwW
265j8NU14KZo7se9ILPzFsWiAnAwKABbozKXpK/AGbr+iDMvspoU1SoSTHmCtJct0FsN63GDq/sz
pe/dH0v6a7uBmxKYz1oNtzzlefgXflXvIB3WP/kI6QNPHahpQURQSyvy5xIKwCuVt+WAaCc6gsxo
DoEIynujhMk5N37+zWybp7pEe5axcTsEdlq+dDhiu9gDq/CCUXu4lMTQLyQhLGT9FhRHL8EQcNCZ
SYW7WOaEza5zV7ItuZyVVfyAoBC8Vin8gcpy1PVM53bnib47OZSMnym+25We0xYRkx/b35AJqaNf
mRz1IHR/uJXeDK+YP3lqL/b41s2hUexrv6ARSjG580+t1xZdMg7FMtFr2jqKhYEqrcSpmUdinyQc
76YWo/2Ww50Fq1rzGSC/BTkgCv7uO3Eoi/NVeKfGl3ZAai/SUWicmskI43T6j2DXBsFTOI75yoNX
YewzQjVfEI3k7yaBPbjoPftJ6wYO1jZXmNy138/zyJiQcyh4PLDzBBmcoobqUs+5pnU3XIkVUUk8
ZCxprhfAUG+VPRHRMlJmnONirpcf04Q/+shNyT5NCqqYP2e6VuQPlfO8b8vZuaRInSGZKpaNxTxC
1V9Eus7poQny6cpd2b/FBsuRaVcTgejtjb5BZQy1wXuexrp+CcS8ELvrgJg0wezdShVYj3TXIDzQ
EuZk+ZPK6yPMpumS2a9VeyhMeBd7YoOyGBWH0d06ubKMRKY6pmxtTE/sBzHjaUCRwiBK3LzJS7eC
1jz7tFKaKikrFmnDXm9j4b6uPaxZuJttun1rR9lWd3ZnqXHHriLVeJ/I7zbSQiyZ1YjzTJBF7p0v
nRQ8MSFJzvcaoaoBodkIlzI90DCDM3JT5Z3fRQm77cUVsdzyZsTczQPXA1dA/yqsY4l+3CWjagYI
VF2tYWo7JnmlbMDEfT1THQKAhLA8kodBir74lmWVSzIUhDHyvpi+HaeF07Zg8JxgTpH6eZK5NJp/
gEwss7fP0T817d7r6bVBz4IMNB8FQinQB8Pqkt54X2JZ4jq4BnIpWaKdpgcwI6zn8H81RhQARRRj
SQ5lJPLF++bRZcofz8VaQ+iGw1RHujRqW+kirqIIcxAtV+Zx6hfch1vwM3NTc/GPKLk37rfeGqPi
RQqilnOiSyh0Gexs01L5PCKYjqdnmVNQCK8nFpTLLXZnOJ8JGViyr44b3S2uFo88cCtvTijbudl5
9STX9sqRHB5UnA6VxZggegEq+OhM5Ln6e1LN8sK5NCX2dlBATjGxxmHvkPUHIcKS+diYiCtChXRj
I+Zi6S4iZsw1KlhEhe6xmIJmXXVK8JlFhKRK1srdZ+3iFqC3yIDvImoHbRdebyz9MDgbNRlt8QTA
QMjYcvvI3Qfr5rhH+n7Nswhl/WSgrpli+52r5ErunT1qk+an+c5hQm+fD9W+80cSIOYBncoSb5oC
hUVJklSDrv8yKrL53kOPe0EduLgmxs/REY3yprTWFbqH0yDWmiMawcKoAY8tKjj1LOGCGL479NSl
VVV7HCbTTqYlFKrFDjRXPwXg7oqpVdOEfZ6jcqdp7A8YtGFwZcqo96xA2SGmpfBgHPru1OwAuC5v
xgYvRsDnhmv1EFZF5e0UMSA/BpMGdjyWsE7NdsN+HJsDSPE9ywk86nBMscNnxqIrLqyoAZ1vpJQe
cIbNqUFijhUizrHh9ySpzmzeu6s5XgAVC15gNoI6SYIU4kJCQbEgWXwN1vG2CX0TnLDpyekb0ocB
lM2ApT9P0HT0REBKy0ZXRHHrNmPn3cRuzzr8ZqHhtgCTrYJ9UIH0M8CmI56XHnYOtHUCc3pir5LU
jtaLaElpYiBOCS5MsGRG7KCtu+hF3ZeJpGD2tiFYYGxAI5REa3Gcmzj4xN/dr1zsnRulYbQv0Vb8
IpSBRUFViuzaYBoeX9lcqvxLUDaDXnWRXHvBCsa/HNzAK96YIp316Mxu+dApJ71BJpn9zAaLMx+q
bUGulkoqI9sGJFxoTiRJQ/JevcMjxTtIUgVNx2waNNgjKi96IBsU+iQ4aHWyKFoUO4U25j/KcXEu
etUIesAtS+SJg/dIJkJ3mOzW/ObDKIujAB1iPtQbnoBxIx069NZbXJw2DEg5Eh0KPRVJflTM0XzK
/AF12tgSlhhnqYKb+I7mVISiioT0tNU+0CGiz2pCdxt3GUQKpl4Dh0URTyJAXgj6umdR0K7jjSNB
hGa2NZM95mUCMA4Cj69qCSZUx1OLBR41QPDqDjkksIYF+F3/ziUdcT4DYXrnlfpVGiFHqfoCuAS0
FJRXlEvut4YKQLz5AuhpNSOw2zlmAxD1nY2aecjpkI1ATJ0d8Y8acwLx0nFJ1OStLwGzxXxF1twg
dnU/hw+EmgFknQzP0/jIgipQY3ckXaf2FQmjVYBMKF2JM7XS6MowcvttrYFsL4YY79HqlQkaMPs7
PhwCqNoxiNYEGhk42eAdLSvfMbP1AIhxL/MirJl/B6e+Ki0NpJ185T0baS6WWypXlUMxoGvWuBaN
9VJEKB5AsFjDbYfCxNwHylvZFESAcOI+Nb1m31hl/rXylgEqAijYZGZ9vssd+CoET6b+nXIUZWjH
7tJbQOXOtx6VRRbPsn5xxqb7NpD3G+dFS+0RRSVCqWxmyNfDS2YoM2NttRiJwcrjZpAYikbqLq9t
Jo3TQLpDvRuKKrib5NRdTl6Pu2QIqmvqAsEFAJDwmYox8OGszfw3YW/Qzl1zfJiH1T5VI8m2STmH
Sq/WzAbpTEuJJxjH8GIk0dSHc2+wcGqKaDm2nj3XD/hzCTmkuEV81+gSgeB4cs/yxbpq1y5HG6is
b3m6Lt+idLJiMUoTs6ZX7ZuwTv9BVmwSceBOT/D2+6PlptZbRybtN5NfgYS1cOIwGXzD5RPeLDT5
j0JjoJdQfkegPN0LqRnR4USCCxKh7T7KwHwyGtzmyPMAWpgMRwc+D+IUfvta9fbwn5Jixy5c2KiQ
pNtu8ZJb3bMR1u5jmTtuk7hU9U9CtBatMJSWleP8WCXVf0BDgnrQ8MYDqmrmHT1wfFPf2NECqXoY
3LFzvbupzHtm+TGEiY1JtsdxjUhgWcGd0Gug4djduStSmhWUCe4Q4n87c5nAoMu8KbcTQu51ekqL
RXk/vNbtqouyC5vJTVJ3MCdjF86eqwYmrwo1Cz0t+k1lZBU+cbxTb20sG0NC6RLYdYO5nMgooIpJ
LOjiHVwIs+Gr3xLrOMW9qOoFukzg5aa3Y52HTmFnrH6WIWhx0VghR2YZj6pqxX3NTYOM3fWQguai
+2X2xhqMOxqaCPX2o1BEF9GxLDJwcKTnpRbNDcZgTxskK7PN7L/MTkj6KPiwxR+G5y5U6VzuaMSG
7PswKcETuC1LwpiIVVR+6Ft7Uzhy7N9ktc3WGvNXRLHS13VZkgFZy5kZLsBteWUEomjVR+L6mRnV
xzyD8dj/RxrZZntxQQoFP0MLH/gL2ZUjG+YroiDS2k8WaKzBfPhz09H63WxH8w/LdoQ7lyYnJneE
D7+3AluTPUe5iOiHWeIi+eh6237l0X4anCZD7anCuW0ScN+DHcTBUGN9imv6KJA4nXYJnsr3Rtef
P9fvHXI+FgoQk8+mvcM0YD9zRCjhhZOJe+FXc7bKkAmg5RDO/6HuzJrjRrIs/Vfa6h1pAByAA2ZT
bTYBxEYyuEVQIvUCkygJ+77j1/cHZVYOGVKRo+mX6X7ormqlEhEIh8Pvved8x8xrBuXQBY0OSVqv
jgoGjChmdPjnjfktXsN/gxDyijTyb3kk/x9yRExmwf8eI8IYtv38H/fRM8P0b3kbtdP+6z//sfyd
f4XUQWuwMOWQAodjDaMT6+0vlogt/8CYzxITC2NEMt//i+OgaX/wF6RYcoBQtzAW/BvlYP4B4k7Y
mOVVCCMsht9JqDujBJimJXXkCiYsOuQ3pmYui+5lwlIGbC6dnGRD8a7pkKb6dj0UaX0BmX8sXCDg
uCPDVL+udd1eK4oVepBfOeUBU/+SIOx/enHvbv8cgb+kJpw9fCaSFFOT+JgMXNlAE+xF8/DiA80B
Goukt+V6Gm3tFDb462pO/1SKJW3vrkflakXOVbGkrVST6n/MsQDfkbgwn97+JLjjuNTLIb3lODau
AmEus3qeuEWy9OKjUC6lzaLoWLcOKGiCi2j8g77d51OgkV7jfOXIN7pjXdO7ttFxbsexaDjQ9HLd
9b56NZu5dmv6Ve5S8ohH3VfMbVWP2WYGCTyRWIJetSV3O8oy59DKYERdNiGJnNX7ymyf6S2h4k/7
7gqOm33w6yy8JsBBvUAy18J6FhnApzqqbymUlXsZFvm1nvGOdBifrXzCZwjYdCz9O/1ma5slnX9J
0Eh+wNct3aJLLxHAAohSIVNFStZtOeg+k5mZun2RfOKDiJ1ihtPXvoXlTjjgzPzCWBgcwb2RppcI
wgx67Is0R2Tj50Sj2zKG1ymEcLdSxTO+kCcrVq+HsHwY+lZu0OwJV8+jQ1KE6aONbMBNSy28C3xO
ApKzOY03zbyq1WAZK1TTemjq5jBjwfTQnYybJDSbh3zICbJ18mYPvHnRa2pi7yASocY2JsKadHqy
hPLdEFVtPJMGE63NcrTAxsXPAMtoa034Om+YSA13gxYr3D/hhzPDsolMkwD0Q6aG6Qp2L6UgR8yl
TYG28DNy6Si9YOleKVoY+bvFSZQM85VlFbumV1RX6T8QcfVoSX6+MiB/LgsZMihW9kWZakae4XdL
B2RQhe06STlKOART7wJG0Cu69/VlrDbWIoPPvdFKnx2OD56jmbimKUUAR04rDgztITcYRHfLOLOf
DBpw5nBJXyB8IA+H+Z7BuSKeSTTvCXkIC/GFCNdNg5Bxj28i86JWQQ/LfPAkHbDYSVhdhYyVd0o5
fY2zwKJC6ymFB6XeEj+jYgAJv2nkCoHWfEyaWVvpKLd3xLGjnE+IM/AT88i4p4MyWu0kinmqPxuF
+CBvxFzQYlVsu9rDnlbXyVje+12tI/GnqyOKWr0t0wn6Wmf7ziaAdnAbkFS0m+bOedBMnZ+0Inti
Lml407jyows/UrWbwkrG2whcZebakyyBnDbWbU68yTLRqJeVXNOLKCWvabfTKfW9TrHmhMyJIbws
2E28SLcHfGBlkK70bvocqWpyp1TWVqEnx9EnMRQJmK0Q2nqg8PUvLUJtwpuit4YYBIRFiOyqgZ+5
xIVNzkjiI4KiVVji9LxTC3Ocd3VRT8VGUi0glxig43FwTW7IChnNIHkkqXBvxtlJjUrTawn1dlu/
8yEqYppDy9+4szmr/KOkcgpjMO8n5koucNl8o1dIZFZKVQOxK/TPqXS0z2x4yW1thmmx8pHJQ+5G
hoDaezI/ZYavfGNU0d3BSlVPCj6wg/AzKjDfl9VXKDwzEIak2ijCkYSxTMAA1TI8tEsztRpHfScB
Eq7p3xd7H5uWJ9N23oohzcgEgtmyIwts/jjRn10No9o8TBHxYrbT76DjDTt9iOR3xs3Z6Kn0Dp/g
rVdHSDIMcmra2pdDXRKHPpfacE3nNNxik3PoHhtl70VmPhFrwUR1JD+R/hkLjUYRVQyD5eQeUVTG
nsZyvc1Gs/0QJhQeq7mnvtp0phLvETz6KLBhy9knbKuZDY/VBtK7wgRUl99muxohOUyx5l9HxuLx
cxq0CHFLmp5gbWKJRk9BbARurYzkYOuDpCI5+TIHEeobN6Ad8lvbHGqGW0EMYDcxtMdJB4dbFQbp
erTDnpmQEtyhSbGPRT4sHUqOtVrbbwsSlDA3TvHASMkcaHk0mov6wNiLUsJezDsYi7QrQQk7/nhB
C3cGPlh02iklcMxfVT3afXh7gYlwpx7H28AMPiHRpx9Uw8tkn8j9qyqR6YO9xBO4XcRswM2LOH6e
pHmMaseSIP3s8RbOy3jLkhlvZRs6VxgmQiK98xCQdNOU2smB/nQChzfeOnZq7hcHAGBfNgw1iFuk
FEl3DO162KEazo4LQOcIY+OW533Yh9z/Q4dIEzWFr9aHwKS2gMekrSlqBxf2ZbqDfZ7xI+YA8osu
2o51zwLv5+zesvreE5UgwoiBgI3VRuxLnBURZvq+PNVzJZ5g7YrOZQqktcdIqcAfalOwodSJSWJH
9gXCv2BovBK1UR44EVsfS/ahcWV1ZKIQ2L0gGtIAEJo0mxOhjpTj9Az9e/5TtR1qUgHIiHauhmUc
RZiIspI5iouFJW3d5VaodSsw5rUGUDO31wFzsRtifyRJVIbYapYi0rVFduw95PW1bpfJg1lkZrBD
ycE20I/tKZvkFWALsWERqguAmwTumbmvg4KA56Uf0GMpQ9edJhAXt0Fcz3d5X4gVI091m1npfJUx
TPzQlFmK30DdKr5Bc6n2zQt8z2jKSDR8SlG5eZNfiCdmRYOr0t/bFT4ijCAJ8xPeoOqJ8a11CDO1
vJ1scvFipXY2VmB0W7ZlOLIaz12AanEz8dqIVroUve4afPbVpHWHHEEEu1YUP9bMtO4XyJWHX7Ve
B9g7Lmf8Jkf602nsWp3K8Kok5HgfFp2Y1l3MqN0JZVMhNzHKJ4eGxxW4lBMj5vIzBi7W4SgxkuWd
/TmZdF51SowOhCGOmqI5a6oNiPd0Nw1MM5H39DP/qG7d0Y7pGL0BRP8Yz6MWulaamRcmWGev94Xv
zgg5ePdbrV17VgOilxdqWCPhi3KcMUxcvrZjEHhJa60rWScbA27/bT0b9gZTS+NC58nvHEQ8Bzy+
+tcQXJnq/XgG9TllsdBQSVaNQTYT0M95F/O6uox90uFtIhp3elqlrmBQ601hn14AYS2ffmwQWF27
q9hx/CcsxLaXto5/XWroTTnBqTxpfpJHe6bloeGysoo18wPVIurIUIOLeRCdcVCLVEcKl9keqcj6
KUVFRk4Gd3bEUhzboj36Vdp+jXr69a6FVm3LjzPeMo5tooewnCx6knEIuqBXLJ41EWTwhO2aBQ82
ZdxCdeFUZ+X6ePvjtQz+J83QKVXOd7CdQPkLu/maY3XrUB4xIT/RbeDeagMZdCunrrXCE1Lrl8wi
zMPuDM593GRBMN3WzBM8hJzDo4OP31X7wL8NM7A6q2453JuiLZ+gqzQH39FIEjYqY7z98f/kpMGC
jE3B/7b8UgielqF8wllb9x74DzvCAG/yBSAas785FaeFcCyt59DMku84iMkHTHP+moEYBh1YMAZr
3B7jLSmo5ZOdTOVjMyisT9IMZ83TWos/svryaZp79bbn5L8tlwYWbhq7wv9VORodfd5DxwwW9mVd
9DPpfiobU0CHXDkyNkCUEteMYpbbHzi9c2OY1Z+lym8V5r+mcv6PrbkXx8K/r7n/d/atpuDO/+P4
OSte1d3L3/ub4Wn/oVFF2iqQN90BWvh33a3BSYSeCJMVpw6AxaUs/pvhyR8ROkznR8UlAY+Yv4ag
ug3/+Q9liYfH8UH7XTdQ5+LZ+J3ie+kjvagvkbXz6ejim1wJk4k4q72JXah6w+zlUZ812HeA0BCW
TUuJkKtAZdpm/+Ie/aK2Fq9RDXxPLAIohUEIcKimx7X8+YuCVue8h16u6KkBJuGjwmhTYs600L6Y
nabz7MHQr0yUDxsWsNgVjhFsGwIzsT1Coybuh5HViLMqXgm759wSCcqmsnvKbDNAuKJpBv3TKf0U
KCLZ0kFUbpRY9uQYNBkbWYyQcDSQJrhakauA6gGN4gTJCXBnUO9/kJ09MvSoZiTZY5W901c4s0r8
+OqmioUA5B4Hkx9thxdfXSOplQlD354S6Ea4wvXQI5Ljca4103v7Lr9u0y03mUgAm2LQMNEwAnp9
fZOdVk1r0VrZKUdkfB2lgbaXVah5vmxlzPGpLC47HIzvNS0Xr8fLxbRc1gR7gjvjh5HhrFkhABWO
ZH9npxoP8QaDtVzeKLUH0jGkVkTYgQg9ca02vGKI+szeP77TMNF5aH76CLRL8BPR3gUJtvz5i3us
qsFUG6C9T6LK9eugqjnd2S2GVzO7LiRfORDJsC4VO9iE6nyH76HbO8zuPDVJknXSmHRaEmXYgoZP
nhjw12ieZbSPdWe+sJwnP4GDAXlqvqJk0Xdv/2rn68MBqcTasFX8GGBjlh7dy88ezJ0QqRMpx1j9
aOm4K5QLncHt2xc5f+CXi9Bj4wKQhYEFni2NnrkdWN5EOTLg3lrRtzYrmTs72zH+8ONCv/VC+Lcd
1lfvhP9pZF2Hdf3v3wvbDqJu9jl99UpY/sq/WrE2bVXap7ZU+QHgJxh/vxIc/Q8AmJYKG8q0AOAv
f/SvZqz8A+/Cn4A7tv8fuNu/3gia+EPiGgJfxS+q4cYwf+eFYP4Aj754ijULmyf4C4Q07Bw4Xs66
n8mAmpHCL9ka1Ritc46Dq8JsE49q9Ba0fbZuNTMjvjj4bsdaflJlrWzaXrkbfbmL46n29LBsNliC
Aqb7+rT3zSTY64kc5Mpu5JpHaEsMs8BNEAyZW2jiiz6PuTfBZFl10/CpiFFyBUs3JDe7K8R9+F8V
abqGUO8Su39kwhQjhB8+041VQQ715NiOdr+uponUyqH6TtxHSpYkKtJWkOIhS+gwZXrMpbIMrxYb
OEDAcV3baArQ6CDBavAjzyttaUYhOQo27aCeAi3WViKSAuuDbX/kRamimgqMHE9OHVMQSi15ntqy
vZq0SWz4Y+ug9+N0x2wOkYNo4nTnRyipbALHCKz1ixnbaHQtS+165F4e7IGwMCMqL/qK4lvgjfFi
H1iKUoUBoZBlc0lDIZLEv1dwQkRtfqr8TnhM71RkJSj8Yu1B9bWY8XpibWf0st8dU1l0745zXQQw
97uJ7ENO4TqnSnzxWtHEGKOSEs5IruyGpCpXAAYeg4zQmaaeN0ZmmA9TNj2YmqPvKqbDhzzssn2T
M/pGSZWSfzmRixDRIPqUglJBxIESBtVQ31yYY/qkDtb01ZRVcxUZqbVvNAsUf6U0X/Si+qwi1zZW
CRCVdiVFhUNSxxWzhXnZjdxNZ5jpfQ4SPlId7QdTcW6ICxUrvGTVhaR4XFlZXp1aqOJuaTUADWg7
NKWePs6Gn+3tBG97TxzJJfNfCxWG3QHvtZKvUY1Zd9VWfUd2kZUL5dAOFcVlO+pEKrTJmFH+tUq8
NiHdXMz9QhPsR7+v6aqnqeeA/nXRf1Y53hjFLz/69hKK3k16fh8GKf01fWxpK6Judgua4ldzgJyv
y7t76hWC8voeqUuOQqye0Reqtf3RGtJrxx5XkyImNyvTj3o7FF42lR8aBABor6YjXQXjSJc2uZRF
mKPjqZJM9boGsJNLU22aPpaqMKpHgDrFwayEvWvRv67xeDYfR2VgQKpF8hkBXFwuYGuExU3iXxAD
EnhBYE0fVZ/B3Dhk7TEe2vwKQa1/gtPloCKVeYPJ3rQv9ZqpdRdjwpVmpd8nRZ3ejE2UPcJuEV8g
vKlXUoXwvIajEhc3+jQgEM4zAUdksJWP5AyMt12uKxS9iKV49uN+CPkNlXhLu7rYUdXeMbb4rvrE
AMKr01zZOgQZo8fyZqyt3hyJ7iKiPQUAObtJff8xUQEV9FLdKcNNVRBBjMU22Vu1Fe2qOvvWjcPo
cuLMN0TcIhcw6IHnKVmQ5CiucqE5rpEb40lLafD5sdvIGjdaFmy6OFDusdxd63Hz1VdF+60N65J0
YYfsmxVREb7SXxokXigPSWPZYXRVBwr5dNelgct1QojVIE1h+mlATtpYpq87y/y57D5wuL+cfUs8
izpJvjLYsB5NgDO3fhMaF1WlrcBi3M6zQrc4aIGTUerRtJ7THbPzbFfONU1sztHyLo7MRfvZrOIR
8a7ul9scQ+QazRWdYLyRH8jAE9fQt6yqmSzXtyQxwuyPhw6FPsqfOL5y7CR8ip3WvyEdrj/4URYc
0Bim1VpHa4mzT1kym5q2WjeK2BAzezUO0VXry0u7q4vVOOZf9Im+OFYs6m9sTch+sCaNJND49XEM
Us1rHPUOXOUlvjwihEjMcgVHebeJx3GjJIQqF9VTNYZuJMh+Ccq0RdhR2bckfUeoZsr+xomxmSiZ
iD/QG+xo26g5jjgfpVGpxSpGlrY2NwTRQEZVR2R4vpTZFrxFEa39bPDmen5OTeNuLBu6IaoY+n2Z
lbqXw0D83kvkrmnHSKTrp7tlz3SlaR1mQ/Y7c9Yu+b0YDln0myPCe1ZmVdGrHsPiZNGllpGl3dhY
03b5qI5fdXI1N0ND89+hZLoY2+jYGEiCJL33E5gTBPPd0ELINVVvwgKDLr4OdqB+gWf1skRLhCMe
TLJ6TGuluO+bkXTFsXpUEY9ctiCo1kAWvrJPbdCTKgyzeOKKsY5XkoQziLFhNR9bzflgYkrc5Hm4
4XSwZIqnH9E3QOQxzMAT8NMQJ0z1bYAon2wyLJgpg4Max41JZt2nds7Inw0CeyV83DIEMmwzmeZe
MbZbn3y7dZg5w02rZW6tJw8kuQXbCuf1qq6qcWMbib1peFeeJKYukt0JC44b2yPl9NgP8yMBa8mx
xztEywxkEfCQbGf0TegWYxduOqK3EMRjjzch24k63mrok66DsbtuSDVaa5VuXzpx6axQkE97VG7T
ZWjr2o5cIJgiBu8x1bf5osMycaNPsiR8rhpqIZePCGekUu7wpKPOanElEm9+k+C+J4BVYuxr+k1i
xPTfZF9f6gTw0ctlY6rxF6Bw9k/dOG/izngkbcIVUa9U1T35T2guV1aD3NW4IHbK6MOVCE3bXulA
TMI1TWdVflDSINmCdO91T09Cu8W0V+Y3k1Pc5BqKOo4YlNUf2LpNZCaEyrR9q0FRUvJ1W4fxBvT7
riX77iPZSeYWPdtudJyDLqs74P2Dq/XTQYCccEUQ8ga0DkXCbkNObl4HHl2vVahE+4AJAB5kO3dt
Ld/ECEkX/WA2fO57EHc6gmKHSLLVxLKwiXuqIQRx1iIuWW2vm9kv2RlDhk7TPg+j9VhYK3w+z10Z
hIegx0RDSPQtR9H7qNfCTSg1a6ckherpTWJwiOJtZ3np2HcEOw3sXLafPFcwjI9lm2xkupzTQizS
+uCbD+ZQhlhJCbkKsJweB51Jsj4434DU5IeOiCO01MYz8brZphhlfafUXc9LxG/LG2wdV+DBVYZJ
ndEPlNHONEXxuiOllelbB86kJTIgjOZDDZsN0awN4vPaYFxtHpKOliLdA6T4cq840AXRxvmTskcc
H/cfQfZFzjO6qkn/CzP7WwXRf6dD9qpm+ncamOXTPBclgNggbJv//JFTEnwrvM/t51f/Zf1DJXLX
faun+29Nl7b/+b/4m3/9k/+3f/iX1uQ0ld/++Y/nosvb5d8WIOx+KUNBSvFWvfQB0wu5Aj/9jT/L
JU2qf1Ck6jZgKmCqL6oltCw0wpCmoI9AMgbF6e9iSaEkUiXQXrRT5N0wG+AT/Kt/pvMvNDVaUELj
9+a8r/9OuXSGecfdaGuoQai/AKfYcN7Peh7xQBY0dsD62Juj9ZHkgMmtFNXY4n/Od63dliwvgb+j
SfQ9R9H4EkOC/llm1pKFjIRaodN7MGM53wSGU5LRLuYbRDJyizy2WM/MX7+8uLu/6MC9bgD8+YEX
ARBnD/4Hbd15l2GZ/TK2PPqTP/O0zvO6L0rVK/TG2VACxd7b19Nfd/z+uiC3hgQQ3eD/8Fu8bGvE
uPI40qjNsY8c9QP6+xsrQ6CMWHpYkxH6MUkNxKV5Gu8cGS2MB/TI5KulKOulvSoVTITYjcljH3yX
qrW76qFsrus2rVx1sptVAfl4Y9CmgcNlOnsc1dM7jRm6rS+aSss3gLWM5o2qRximrp1VxLPWoQea
ltOyiVAb/CAsS7yS5DQ26XpK5VGlu74nifD49q370RH8P6X4jwvrhklNr7G8JT2h17dOGeM+m/Ox
PRb+1F1Mih5tdd7wl1nXdhdOa9QIL5VuX6Dh3pUToyacyBScNoa53/8kXB8ZE5xzaRIc8vqTpJou
Sj+tuqOZm80uTgtxBTGxv4q6qt1hnGluEbZqm7ZR670043ZjUHGsjCLs3vskv/gx4P0yRqffsSQM
nXXJStIacCzDf0ymonMnP50YjXbDQ8UK2ko0nKd6bCTHKdUmiTYvr3ma0AhHprHy+8rfd2pv3w3J
QN1F++OQNl3/weY4f60Gjti+c9t+fthow1qsGsSngqr57AcUuCJTaKT60a6GiGFwVYJfyAIXh1pz
CEEIuWIkg7IDoH+MS6u+sNB04pyYc20DQ2fciMKaN/xxtM3p1NwohLa8c0Nfdx2XNSYW8JXJjsgI
AKjz619WQXUMhykWRyNqBNZ2ovSwbwg3diBd/P7tcHiO2JHZK2FUnz1IMMpDRx0N/dhXhpOvAHOg
mraKcIi8Nksj9OIkpJ/6vKU5oAWqeq+b+Ag2S4WZrnEo414LOTsz3gL8OG5kUJnWJcl72seeof3X
tz/tsnO/fviWT4g8Ed0klcDyDnm5b+EXMGcAneKYErO5hak5L66jcqsuKvqqj0nMTudpHyloppC7
aO/8LsuM5/X1HS6vgrQGbc284JzPA6i57FJDOkeh9eZTOlmjf9FnuGRWBSb8Y4teSayaHAYDxyIj
GVdVStQNBNcUkARyLkQ4DsZo/IgY7TUfNCJc6dF/EEYqn51FZCbHxrxMMk0yGkyQZK9CgIGcHGkx
PEe4iThfwT1GmZ3Z3YHLC1RszhA3+zpg8LlywD3Q/JkT3AbZyKkfhKI+zy7GWUCduj8ap96pTHIl
A7Nq4bl0yVfIwc5XqQeNT1QI4bmubSfNCfU4jwLBYfO3RFhUrMFg6ZUHUsGGRGG0ibpFtELIt1mW
ab9x2tKhTz/Qug56WyO0syc6iuomyyJ3ToUc1xpZH/Tu6f8n3tRBn96gDIgvVYlFn9oBb8YqQ/hK
CmQRJ7XbyUYkXkRRbHp5U54ALNM0crogoYyuGWZMaE/9bd/W8ehVyRyj6zeHeD+oQGA2lZ6FN6AV
0B0O+mCqbt6gwfHeXo5nvDQeVBK8EIOyGMgIYlM52/iC3GiGOO7k0UJ7slbmQF1ljKo3vVIanwpT
z27Vmu88Y8A+6roIv45haryzKH/azxxNgOAyhKnbBjvH2TNBpY17s2jlUckwAeozgJFckVjhwXzv
MqkP73zpnzYnrsehDxk8c05832ebk4SQNrVw848KVMZdik/HIz9DbjAIB+9sTr/4aiDfBBu1hMAl
F7Xzy8edPTZWzGF2jnWBw57iLtgkCp6BsdGDTaY76ebt3/MXX43XGAdHzkUcG8/xd1j/u8AfbeeY
wOJ158pAV6Em33Ky6X//R+O0i59sGYupvDNff7PKCHHDQPY7DqVW7NXBoQtYKsAVeCF4Q+2Pl29/
s1+t1AUJp+lMeplHaGczJlK+VUl3FtZmqhe7pKkFyVlpctRsnlLggvMmajuJziaf11VaGTsHx907
K2c5/p9tn0y5mLubJJzBdZRnr95FtdHUhWIepwgsMKA+qYp9UlVq7aX4OXzPHDODrcw35mblM3gj
XZxFCGI0l+JhbheRqyxT/70B3M+HOgiDhI7ZDElNHSnp2UJbNNNJXPkO6dcd9hHH35co6PZaZWlH
knnlZQFnEAKS33uqIgtO59Nw3Vuh9c4C/PlgznkO8fUSAEcxhPj/9bpg96ssWgXJKW0z5dkPmoju
pIM9LxTt146bMXkaGisVJno6fqaFT7qQ2sEM8Gg3Kdqj0zjJh7AFfhILM/gQK1E1Yfok//OQNKX6
IJgAW14UShm7lGo+k/WJlpJbpoYI3KhELvjbzzBrHFA4TluDohFpxOtnuAZHVxIIfgTBTc/QQrXW
zZbGxDbvNiPc+Hdu4fLve3VEWB4rjepAh7aMePzsPNMJAOHZbPlH3Hq7tGjQMyTJ/RxlN3Vrd++s
6F/8XkI4OC4oCXSyuMTZitZRsuqYEeDR20Z6LEQb3eg0fxktWSXknynYh0Sm45/QgaHU7eAhzRx2
otOfG3bmQ9Di844mv9+mGBd2Tmzhtw6dJnEzPzAbgAeNvSeqel6nZTVfTmRZPoqZB+Xt3eFX94zl
xrpHl0BH7nxz4OgAgC8KOOYFOZmx/qc+nr82vf4lNdT129f6eY/ljgmDNwdnOM5Q4vV6QP6qV0Nj
wqkfgnYZTnwKaTvR9xVPb1/oFw81V1pMGqouuJh99lAPNM6zyXSCU4Fb4xPe9vmzMKchoBeLoN2d
KjNW3Dz2m4hCu0c0GKDr+jRoGWb1TFPa8h2U7S/2YD4Qh4TloKBzq88ebiNvtSgr8+CUWmR9SqUY
boH0E5RVy3gHoaxdt5WaXnVGXq5tDNA3lCXlO2xQ4+fHw2CsstjFOLtQrb2+/UMYxzbkjvDkBCku
gpRGuBnB3Hn73v/iKqB6HYoKOkSoi84eevCLdPsZVZ/mpA29kAOYF0Fs/f1la1K5UMhRybFpni2l
rC4k2TFRfAJNWK1ypTlC494TZNR7Wjd9e/sr6cuj/HpjofbkFUrXa4mzWZxcLw8jU27pCjik+MQb
28sDNScheeys3KXfW2tbiPPmNR152CR+6mcx9CwSAPHGa9PtUA01CRdOOz2keunc9hDPviAqN/aW
71ay2orMagSH5ZxBqtnKevf2Z1+e37OPjr6EBxy2qI2K4eyYamm94szaEJ8atSGoJOLVK5uHIjUu
CW15Rp6fvbPp//yQ0yJBB8c6QxD302uMUIFkDhsRwwscMWuMSrDx046cGvIg3lkEv7oUPUcYmWAY
l7L+9c+S5maQiU5LTkM5OatwtC1v0GrsrFpavrOqf3UpaNcYD9i+LHaW15eq9djC387LmfNvDDS0
CLYwZxWcNFr/zg1cMsZ/+sm4Bh1BbVEBOmfXwrYcJ8Joi1NiVN2dbdX6YzDb8ouVq9oT2CrxVfSd
cojzkCktIlb5yLTQILorSTTEGV2kPDAb57wc13IJWAiK5ySZDdKElDgbXYhCNVzZiUH1up+H9sov
k3r2WJJixmIVNbd5YhYGzxFBVascatqTBdHkC5Mq8E4DGXbgXLBQBBexZqP8U1RtuFHaSu7jEOn/
VWD14xURE2mymgOm66tsqi2BY2RGZDISCrPEaOqWi9Ncny5VVOXS5eVp39VYR4A2637ebuqYYAzG
MmX1pGRGKVe6H4af1HIUDU4Bht/IsvUCjgiBPd+1IRC8tqpuEyt0TFd94aBjVroyJbJzmorrGmxA
4mkWqebuDPwKn7uVKBUoJqe5ElULHmVqx/EaZM1Dq/h+vE6Z6l+mLWTPtx/HM8HlUjbCojA0eq/g
xJlfnjWoIcIbVQJk8QScHnyDxloFpYQSEvcQVkgfftkcq1TjtoVIYbSTL75VT5pbpXV9V/Q1Znoh
Kvlx5szeeswA1I1uV2RoETIC55NT0WJGLD8AbDBdFXnMdQJQDq5cJ9rrvhq6dN3aor+LrNh5boaR
Vq6eDQNkG0Mm35CBIBcvslS33SFstRH+QRs/gm7CQfz2nSDc/qdlTjnJvSCunhamujxyL7SByNzj
1hB5fTIS3cEU3/IarpvF86L18CT5FFHIEgohC60mtSzVraUMeNwFTX60A1pWbLLMdhijOkTKrog9
8Z8V0pOYetYVAc2RUJ/aMRWxa1dGfuArlT0h4JzhwfMBiF0lSkIPu0WOKVZGZubXLT8AhpvIsvZv
f9efv6qp8XMbKLksWzfOi8sSqwmUDqc8qaOubDQn9y9CrX8mCqpch1jXLmWSvVdA/7xj0RrHw6tz
NOXq5wUXwBB0hH1TnDS61l5VAjnWM6Js8MRNx7e/3rLPvn7HUNUtXUSBWI7rna3putdUUWhxhUgr
CdeW1nRrZwSl9/ZVliPST1dZ2pXachO5zuv1QgPZJP2qqk5IhkOvUe0bgE7VOoA54IbtdI+IDVlr
n4zrt6/7i9KVuRSFBT/c0uc+348n4LxRJmVzajh2fFblrB5wgYWHSYL6KmZFuy2TFpsPm5+XWIl9
Ta/U+RaHodxFNci9/4ePwyNDXvkyS/vpjc6UmtNjarWnsdTGrRFlJ72usyWwYvgylSFrXLWnO7tg
4FybUmzHeervMj9RL/Qyyt852P7ipzcZJOkM9QD0I4F//aOAVKsR8ajNaagwBGXVEHpqTvDT29/5
F3sFOkwSdBaEvk1P6KzWqgJb64aoH05RFGsHNein5zYpODQ7qdFCV7YmxuxKUIH/NJqLjM86rck6
CwlshW0VrlI15UVkqUsmDmDq2t5XQdAyo/ej+blLUU54Jo6awbWCCprLPOnN5agqEzR0n/+ChrIv
SRaCh/pMYJ7m6q1CvMuMJat450zzo8x/ucxpQrDUuJmEHywcePH6jgJ16o0gmsaTw4Rtq/cNb82k
AU5ehfOmpY+zzUXTXPGLPMx5Hz9kWJy3BSLwVchUDDNNPNGyqIqL0c/7TRE22sUQ+EC8BnV8p6A4
s8MvaHIWkKSm4MGHq3lOyHfwJ0TEII+nQJXTh7QCLzilHbzHKEmddd3EipfY6g7wdUJgXGzcK/Oo
7Bu7LC4qGTg34B7bpxgW1ebt9XK+9y2fa3k2eGR1AYPzrNoqe1BpppVPJzyMwQo8XH/ZgbRZ2R2x
RL9/KdYjORXWj3Po2c8FtEdYeatPJ2Lx4GKq4IzQr2fbToTvpRufv0WWb8XcQxBlxBbIGn69MhCa
Kr6ZWROqhoisbBk2p4kYeDeIq/6Qp4l9wG9YvbMelwf4fDmSwIE0ipGH45x3K6GCkekqey5agRVH
u7TgkkZl3Qf0o9QK4u3b9/On3ZZvyapHes+moqoEt77+loamp23TteopA6azEf/F3ZntRo5k2faL
WOA8vLo7fZZrHl8IxcSZNBpJo5Ff38ujqqszoupW3H68N5FAQkhIcnEwO3bO3mtTnMDaSvPsLJR0
EfIk3c68DhMWoHsOGJlnJdvxGaRbdDM1qfzDI/5vrjm3lg4/bSUu+1U78dciZRQR3DXauE+0KwHr
5qN+aOk5rKapJhlZXiWlepr/dA1+3+qu1yByudUIAvjn9/eKpEyntEW4PHmJYZyWCB9h6RLSCBJ5
2KF6wpyMUO2JnIVqa5JM9tQzesPgqQRGEpI/GXecPOma96MAJGSYYjlT6YPt8A3vD0vzv3nVGIwx
hUBvgXj993p2KZmDlEG7PMksr1+KdrSv1VW0laoXf3jV/s1VocqgdnZ4NFCS/PZktACTa+lW1pMb
jMuBKcV8qGY8JCSjOat0ViZnjFaTPlYOf6jfrnf515eA1802LYgoCIz/pWhHSmLSe46WJ18B2xik
Pd8Rcfb5n5/8f/3zfMdn3YLjAuMEsM+vj9qsq5ojbmU+NaKsN4ovXxsTBF8ELWrr9EIfZVerS50O
6g8VjnMt0H77+36e1a/VonPNcvntV6u0S+rcsZ/Abc/oswz3AQ2y39CPHG0Iv25eys2yLOZn02My
Xw0t4t4N+mCc7YlZBzEzTMR+sACdiBczE8+Q4r29ZvRPhGK68JNckIJO0EKpXpp5+aEhUMCrRF37
GPr5+Di1xrvnLdVdKFEubHkMUmvthoHzw128FvGh6y3HIb8SUZK+zD/GFHWdzNE2rF1GjC/QQjOY
HxwQb6sogMfuIFnp/vCs/2yW/HKdQuJnINBgICQ6naPLr9cJY/R1EueXz0VvdieMxrAUC6/V5wAq
cwq1u+rsW7jWaY2d3K3vCcMozHWb1BW427yfcdEuNZQSF7+FQaqn0Qxr5XafwFaK69DWDokcqJA2
6oZkh6JRmtzUbCLPwBgGZBOzTgt7VdedelhgBBHMbQ/ecY4IH16RNPgTjK36PZMUqIwkuxTv//kR
/bna/3oBGI+BBGPXp/1GAMOvF6A1IPpOztA9Qz/LTkLU494COZqvi9Rv0qvFHJx/nY3dhWNNsU8n
AkJW3ehDGncJT+hWrYVyG51jRnKvs1RqT9IywmnVIWMOiTInyIFBx03YhYyaoUC0YhOicvwCU4RC
L5RlsVULvZN10gTytpwseoy1v7jD1jIt9w+H9X95La5IJUa8aDHY+Hj/f/1rR8kxtEzD9lkpkhrA
6rHOcOcy6CORu+MpaePaC/s9Ebp47pe67P6w7vxLH9tDv426jD8cl1iIru3XT+CO6CMBaqvnyCun
PUnPXdwGQ7kfzMHbYG0YD8ZU9juiNNiMiSqFpeYX9xlQ1t1/vvPWdQn45c5jQ/r7gAoJxlV+9esn
gSGWO03Tagwp0/AeWKSBYAmHULqG819U61R4zI+0Ley3xVw4GKVBmd42EC/Vtpqr4b52VLA2S8yg
Pz/Z/0rH+f+nsQ2h2V9u0lUz+g+F5+WzRuG5b5tvo/zsf5FqXr/lv51tzt94VSMaKwgDfnW2hdHf
6AxQ0XEwp1nr2+zq/+NsY0LMiNa1rnYzLLr/1Gpa9t9gXvFEXo9i6KeQDv63TPXu748KCte/y1b/
8fUvWK/rWvE/TxRKHnQ8DAiudn5mQnycX58o5Ayg90vfh0U4zbEDpRVegncazOLeMXp3Vfl6MyY+
EZYsBU33ChXCPy5pbR+UBkxiJSlbSe1sayt/+Mt1/Dcf7bdljo/GJsg0DAMf3d5/7cDmQT/ZAxG9
u2WykveKXB2ATnWZNmvhYGSGowfyHV5ITVLuwtgGukIDjJvUhIOZGPPjks8i7kAdPoGB76FSkRa+
cQmH2QugHHc2i/l5QsWd3xXtgia1Z+ytSKSu7S/05TC2jW2SfGcWEcm4yOghQH5IQE25rvzTCvNr
gfvzT0VkhiCBO3BtSl7ru7904foMfGEGnR//reE/6WYcpm2C0WKddFawZ2vOH3PiGUgQKo2dNMb8
vfYQga76OcPSVeNovjFoid/miWftoDeF3zg1WhhoxB+KlJ+yzl+eF2KYPRzjPDXX//w+ychw5Ckz
yrMd0iN9V9RB/cyOEUvyS47oxaZbQKfhs8603C5SubdLJMIDgaEcfdshpVABwX8YkjY/+cs8bf/z
I/PbgI/ryAeisRJdmXlMhX/vZvotnC4cXt5WiB6B6NDpazgEXVRSHPekdyjgrOUt21hy7OkVnr1+
sv5wVqER8vsrxYmBeTRyBj5HABL015vZ9OgFfJk626D3jeqmAWHiHNM6JNfVLd9SiEqb2UGhCXaD
mbTXu4jL2pII0edllPmmlI11Kq92+z6YzLPhjTuzm6a1QxzZqk9V+4BHUnh0Wua931YlIBDPvnNy
b9pp18IHWHzMvbTWsjWLl9Yj5RbDRfnSI49f1wDWqwngvDSmJ/gw4obAiXLlAktSK98a8yf0lxmm
jtRWzU61wWfhpRZowdKutolhe+0aGBDhyMmYPddmV+1MkmBg0y/halLuso0al9wAUgvUoZVRaXAi
GMw1cufwdUwoqWZoZQ4fw8PAWikRbSNlxpFVPAVBqTeYrGyLjrD7dfLr6iNEjEFoQIKLhcEw5p3U
7LAM6oB3uaumeKo83KqC0uy7YVDcdUDrSVvg+k6DTBCqoL5YobbLX8C2zHjC/GlPunr3EfnSvRh1
NZ9SEc67wR4TJmM4LDOPvF3D7fpPEoTXBVLMcxguw5YUn/o4ljZNazysWH8reSDt76IbDgm97jxY
Z6rYtT7JnZRi9UYgQItnH4xWNlvNGd5F9j0aqjJmTKAOliEeHQ/CYC2x7tqO3IZBMu3McV7eOD2J
uG796LbqwATkk8px/fZR9EE+zDswp7tlNlW3VqPnPLVTCeIwVE/5pEW1odyLnorJCH+kFSHbJ00V
fEFbo4GtWdYqsMEfKWOpAeKUXPu5z/UlRT4Bs0ja9aM/w/qaG8vfebKFEYDGmrisdlsGHfQYTrcr
dKEoW9JofCLgINrgb6OankOlVxXRXXGUcxO1DTeis7R1wFCZf7f6mUhBs6nidgrBtbSQwtrpvSJj
5LuR9cyhdJ8BkWk/GLkxy225yBymp5iwmGSHVeGrAXqjSwgY0dUkb5N5+GJ19jUvTnhrziZEgND0
bIkTjD0j80i9wK63ELO3yXmQ6l7bJ7UY9yRw3iNc6u9KHFmu9MdDVS4oel1BJMeYDN/KyrvzrIQM
nC671CKdtlmVh9+NJfgKEz4nNAxpBvHZ3rbICWgYo5w7ZudE1bdDvkqyhJAyu7dPWiXZD0eCeWet
MSMmYJn9Pi0Dsger9CFqtGqfc74Y1u0irU3mpvNBThIjnoi+s1X3q55AyTXP5HQr5nJhgpgPT3Ml
o1VK++euc7yYwxvZKrCoNwKIQ7vKmUdCCJFlvUJFbcbsGvqjbjTxWXXnHgqV+W+ghNwP0TguelU3
Pyd1bzrrsSIUcpWnUbb3+uWhBelwgc1W7yrP8W/Drvk6i/k17XvgZmg9znDI0j0mk2RrkCT2Ip2l
f8yy5Lgk1XJs6zq5L3WwnId6ctbM//bWojiWJLNPhIdlF/syKvCdekWYR0SRZeOPknf0AyURzMcE
reptBflnT+ZosOXQgg1uLg4zjfaNlS7FbpBOlMD10eJ1RJ19INqE161yj2M1jz9Mb5kueMFk7MGm
XuI2qUBtpn5ZEHHTG2vmQm9Iuc8yIWgg61nGQEx3K6YN3THzaxXXJebiuTfKS8jM9DVnAN3AldfN
qU1CF3tf/t5HxbqURvZgiLC7uGla7XEY0tuup+ZoBR1SY7DxT1MDg5t113roYX1tTLvvt76fUUKZ
kOGilcXpfEM/7TbNRmdL4uhry1E335AR1AtSPcblvnARBQypMuyV21hyVywQETl2yKPpIJgBOoC4
V0b1GglGm5ICV6GVHKr7jvzxDTFX2YGQ0OKNjJf82Swb8wcG/OkGI+GXconyE6cdcYBH6D1p4G/I
KYgJR6DwI/K7xxHd38qKxrflZ0WVpaLZZpx3b9K5aA5l4wfwOUVw09F5wE+uktvC55i9DC+F2+Kc
tPxHtqns6DgaZCPpfocqiram3YqjL6dz4fe3wew5MUbFi0CovjL61iNWUWKT4DC70W5n7ct8IeMr
XY5Yoe+bsSIuJpzEqvWnQa+kHIx7omDJN/HnBL8AiQWmzLNtUiRfmjkJNhl8SiYhfrVPZ2LiRyVe
ZZe2n1bXCbLEkM6DNWtRFCqJu8b1dnlgK1BlbnFqfIIfSRdw9j4pRbygrh3rSGUHN+uCe3cIEdQs
pBzVFVRE+yc1j17h7VgXAMU6l+ebnU/tjUaVJ8JboQdEGBmyOvjG3PFGDvnzWFh6bc3JXacUSTAw
2X7Mbg3BDfrVTZEEkBy112DUTBBLKZ1735s+r34E6ThdOtWlGzR9sPLqWa+I6THvdBGJPi7xCRCp
1JmQFgKDbPhDzzgajmI6sHwh4LDJAgXhHZ4V9kK5NUZinU4yVyRCNiGtA1iGs+nGZaIMazco3eKf
HHuGt8hFA0kPP0+qJtktXZdtJiNvbGQOA0T+CpNHtRvp/n5t2JyqG4wAU3Dya6ez11bYLP232glQ
s+ZeR4PK5AFq9w3WBXcndD2Uj1ij6zOZniPrU4S1X/neMFyGAKPHPkW+RxYAutr0YJq687f25Mjp
fsQmDYaOoTglD0p1GrSWdWO5U/pjlESjwLPLpke7pb668JiPHGCk2PU6a84efLtLQKMH2yVgPVLK
oDoCSkoLdQYjZNebxZ77V9eqrGfaD0A/lKouoglZdGfP2AR5HX2a5eDsZUAUZFOEAUpBteCwGVKR
lTGMjpEbZ9IQAliar50xc+NxmQk/U306k9TjBBo/ca3F2jCVBmBhtwuBc3OfXsXqAQwQQPLFc1C6
lXFXu6O7WkY/vSNGodyqeapjVhnzBCPauXF8xzpXU5u8B8AkZTxczXcbFSCRjbMsZ22KZNHfpFow
OsAqmhwNdM9HeEudufHdvjmIxp8eHVpgBMiNKHdsU4FOzC17L91x/sIVoE4bm0RQgxb+Q9u1TM5z
RW221BPVk7a2CVOwL6K38+PIKFauZZLnd7gDnFdsdM4HtTYJ7XABvxhOsMRJkDb01Iw2+A7MMQvI
y+zdx6CeHuWV9jC2zUvdyXaTRPlrznUjQhRUpF1cSsN77a/MiMV1KFivHAm0zjq2y/5Bdco5t80M
beLKnWASNK2GxiT4zva75iFhlS32hb2E4ComUFd7tFDJ2urSaoNgBbRF4yW5tx5aryBPkJj5mA63
qs+iWoaVRx7jsLfK0TJusmTo7ft8iRC5LLksv5E2NeKfSP1vMBC6kxmqcYO5uT7IK4kjA8lBTg7t
xCXICcjwxZPR+qA6qrQ7ChWxvgdmdGuoAsLHIGF9zALsByJ/ECDWlQbi/wSDFD8hIctPYIhtN5/T
NPVfQkipb9mVK+IGEEb6Us7fqqJ411f6SPsTRILuBJJ0L7MPP0dQ5C6yTDfmMtifRVLVB0AU6c3A
rGufJ+o57aT37Fy5J9OY3mCkEW+WojhoNNXCxkdD8UmsjJ9wjq7M5yZkWVv3foavH28MWiFYnBoj
sV0V32qB+YIc6gvvb30jtE1Iy8jHZxRIX2NjWCAN0CZ51DZ++KMmcmFDU+uohAKKzZzc1GZWxJHU
zk1JiRxnXjfcdlZdx1wJr9q4NCsIsWyqhcQKppnfoN0GK0G+Y9s7LbGPrQGxMmymj6gCFGKGw72T
pHxLAzBnYxZN8lq6blusDTwqO6AZBAbrsb6dW4A3MAGSKmBLzYKOoXYBCjhUigCgPKrPIcZ+HYXG
hjaktbZkZKxQtHyHCK5vy75AtU6/GTf/8CMHYTisRKDCaD+SRBRspDH49Vo3Q7sf3D5F41RNUKuD
uex2qTUs/UG4or/hmv9ozByjfjR7e6clMQ9KS4zCrMUhVq0n4kIOhhcN8C/r+2nIET2U4WvadaTE
9h3FpCM/0z6dAHXyfnlKJE+Jru7LorSI5Ama59Amo5VmTzm/pTlvJUxyEgNHwse2flXpL6woy04h
2AI/BPuc9u+BM5ZYk19AFLHPGZWeaHZIWYA3SUb9hU03pHEEE52H3/EovAz21yijh0S1s86LoHip
kL+uvY6Sk+Jbndu2zvaUdOXJlTh3ukFPT77nHio9nKXVVY8zcHiy6Oo5TgQZdatCts2zWFq9yXSg
FEHeTJhXlWs4j4Mur6b+0abr75q1XGlpy1PmzizyHas5Y3LvogvXXqeVduLedtJ3dhx88uS97qTQ
w7bNmV65rR98gkl4EZUfXMiSKb7UZd2f6ilCqduVGSUrETtV8egaYfmeZKrzmIUW6YFwm+Irrtz+
FRHktM39KX2hsDVObTRaZ1Gr6XNcenm7zF2/MZ2cDZdPVmYHMeQOQRGNQ/kAo/urORFBiShNhNta
MvZdm2wGB6Y71pkhuL0BM92e8sIuvv/vm7iMrfn3p0X+n5b5n/3E//nq/67P+/+SGf9KxPs/w8vu
PpvPmjHi93+GSGD6/WeDNwj+ZgGJDPG7BwDMMN/+E10W4rhH520isvdQLv306f+jwRv9DVWu59LC
R61DC+lqB/qHGZ+fdx14IN11CKVg3v+/avD+FGT9tWHnk4BO8/Ta5WUY6/8+r23QUvVEvbpxN2TZ
NmKc9mgHM42QxSetk6AeGiFqOCgENg7zHDt6iK4cDY9H+uwYZrmxRzpUcPFVDMnc25FX3fVMycDa
R2OOHDDj56SIdddBoJs/NEZ/jlZ++/ToR+iEX6VN18//ay/NqljjoiRy4srww7sapRAhUrVdrOt0
xh/beO8tU0DQHddWT1A22RE6e7dyBM4HbAa5tyvCrNkqM98uBRdBM8xhnanLIz20aTX540eftQ9o
RLu3AIXBasib6IOl39xYBRrHjU1tvSZaS+8QtqlTRt7fJlkGEsGj3o8H1L8XU9X5viVhmJR5A47K
GNpbCENQDepa7//y5P2bpviv42mGPlwDHiQodEjgbKR+v14PT5o1ERGlwxCu1k+VyHsCMMYuPSVR
hrWTtMi3zlxsvRql+vKffzXqll9HcegueZzR1zCsuPaq/07J+0ubOrMSwmSRXsVJVjQ5jQn67ZYX
1ge7DWHTkUgm3tu8JGJBpTqg/Mm9+kq3qm+RzDTfdJjnr2njgxjTeX5oeg/mceIlsOI5gp0K0c5v
oZ85B1uoH9WorUuRhf3JLsmODifLnsn+arCsq4ztdBix126NfG7v6L+9N5Z1MYPK2tt2655E2NJa
nepn0qw/mZgxFe4G0lT73n6VQR18zG1EqFvbXtuzDufTBD+I8OzubqhshNAUZA9qdsVlcu0+pAs/
UnZQWjjQUSq5z8LCfmrNoG03yqCw7Rq5p+aHdzyYJKEzs19XGjMfOYYdIaUA4t+yup2e87QnFRil
rYyTmXktKeuk2UYkCEcxkUFcCOLF23PeV/2tNrDxr2gWtSfiJ2nPBr1aPo1yND4hH1lP/eR4n57u
RpLbIqI8adABCSoGS7xrPOWo4yfNdj9WW7ocy8EEGA4vDE0i4OeWcGoj4dhtB7zPRUEXyg6Cz8we
LQoGhwZ/yhx48WJBneJs+q7pLoQUDsO27Jpknc2FvmH+0G4IuCKksiAzKl8jkrF9YrEHroU/9U81
YCpCp1NTvNMiEdu+qxlLWyROX6zcEjeko5CvIPPmI3S67ORl2bCt8LFuotQn8AZWPufAYChi2ZYU
8aJq6veBFAl7lUl4Thmqgz21X3A9u47x7EDEm8ui2Nt5V35DnDjezci313NJoDneCzJQal0cZxde
RFDkE2vdgijZhJnemzWP2uwUcSYsynvTGFdGi7x1UASrrhzsZUcgIN53PcyCcECfUTOBwuiA4nAA
hbIDeBYCA7dlx7E56ZzDLMMWRo+vWFPh76DbEM4Vbw80sdubEVblosyoJgtic0i0cCBed/nODfOR
pqGfH7MiDfcVtrMH07CRsOUEFGL6nqr5uARzeh/4wiCWQkTn0iERYinyR+wK1hljebMbhDRfJMi3
U+4Lj7brTOCINK06NvNmPGpZdpuu8aOXsojUVssw+MCT2O0XNKQdQo4yW2vIHpy8GvCHRjPfJMY1
KM42wLGZpA8eJxhFa/ozsTXj6Fu0b/CSMQCEpSSORGRHL7OCxAb+Xj9I42q9X9qwu5FzRfisqtZC
zQFXZLAuQ5N2a4w67g22BnJz++nYllZwacl2X2sEpxs/GvIdiL0Rs7xoQ3/lOp5xHOapu3gkfj/y
mryPgeRwEtIBN4ZC0Sa0g0M0lNHRDHNjv3hDvlnAZT7l5RDEOk2iN20V+kFn9vIVewKy/XQKt8IO
qocyHPub0RTD5qrlu6Am9m+CgNB2OS7BF5tRyldMvNw6HEZvwivt3c97OvWlH1f62mvINe04Mczt
yRJRpvcoBcoNomV0yTNk5xvYX+yqVHzWk1Uq/TBz/NhbuKvWeY6eJRTpfGuURA84PbDA2kbrpp38
lOii3arJpP8RJHNs2KERc3S4Zq0BJqQV5x7LuvicfB2R6Igwam0adCgq37v36966uEJGsc1g8y7X
aX3XpGVCp7nOQMLbi7HcDu3i3EygkDkgWS0xfwXZmy1DISJ66fM4N37uqX7lV9Nzg+CbwOHlMae7
eAkKnl9+hdxbSN9WflFyUpRSAnMnj49bPABjOyqSlyS/326nOPGZZFQB30sDSrzbIxACzjP+N1qt
zXropvbkBCLf1TQ54rphtLzimG2m64kL8daaLp/RwgBz8dpxL4dEHQmEOgiiNG9VFMot07Hu6AYs
3yhgw3ujaDiPz2P3MDLM+Vhkn7/6szvfN1H22KB5+u4vgcvaw+nfFaN1cWaTxJwCh01B9s1dAJnQ
OhgpljYySEAgjEQOEzVBNkJwK4pCWvSAm/DBpcV1RH9ib31GIrTv2MSf6cMAjNVmNIHcG1Ol96Tz
pvdMqXS0DYZo3HCFJ6KQR6uxNiZNDk1bWpA63DE+2tH0CbZZqVOqFspQcqg7RabIYoktQMHmXpQ+
s6AQz/JaFvKZMO9pnZEAf9vCVv1eWIZ+vU5a+NW9mrbK0smrY9DHhIvGlGbqVftWhPS5GesZPg0o
7c3bPpIljqVsiE5DYH5bxvaamzVsh9ID4ao66IUkut/Qhi9er4OdXZ4EBacwsLlrdpnprgOn/xFg
7PgsSSZ9aoUGFtA4qFQiPdnD1tZ2D8BSGsu74aqm27jlEIo1P77ee+nCemNWhylyqnvquPbH0iD6
JCGtAQ0ZjdOzr535jul3uAJvDmvBJcyDGCThHK2s6AgdacaT8v23ohS7pcZfyUDD/ZxQaV2U5+jn
hNDjZasJcLgkret8N838C0f04DYdPPnNEJWwVyNwvmdNXg0d52tiASJ/qppShOi9F7vaBK1nXoQo
ykNUjPZGY1x6QptNHi7Zjye21Op9XIirUUpC3G16jvwpzMA2fTRLdYLP0dO0NizmcukJcu6976lm
FSHAOhual1Wl+PJNajEn9hOCmHcWMNazc81ANjzdPNBktXc4voZNhiT0QxdgC1+Cfnmfczczt2zS
gIZHwnDWBKFzg/qWtzPLouOs7SPaQXdfa0ljw696tZOLd1dNRsPE1CNUbJXZHbsc8RsswS7+8Hwd
NIF5vSaE1EwTka3EpVMFQQIhJSgjEb6lT0DSZ153e0vnx5DPeEO5Av/IFBBVhuCl9q51jKyiE/LL
amUW6n6y0nzL1l0QSLuczLFON4PfERAU2fjpzH4XjB2pEQTRb1VW7ZHU1iyg9BRAg/ar0Q5em6SO
p8wlU8cILDZk+0fCM7X3PAA6wqy9OBRBXBujvxVZTf5G0oATbac3vxiNfdVrPvIk+IVemb1whcov
dZeh8W0YPpVhkF66qLuTURgdSk/pOKzt/nYgheAwDku9kV2mX32/zo89Lq9jJ5P5xTTBdzKj2Q7E
pzKehpZgTWYLpFbDHNQtjU68ZAf01rtuLNTa6ac2Fu0+F3reuGnxxMtcrct0uZR0m5maijLuZ+du
8En+KjvLvQ8TiwwRT0Pk1HM+YkXIGgR4Yr6DO9LXWylFdplJ+jh5ZjPeyyJrd5j9zcsyF7fsbbQU
uTJUsCTK72pJOTr5UR/nAU2piIXu3tNjuSEx1zsXfd49ELUcnUOr/pqQsXGqqopSxh/98Kyv/8OU
Q5HidMHParWpFWdoY2gc92Hc61LStmI+FKhOH7NJe7GdpuMzP+dECq86gqwdiu2QWMNnWn/OQQ7E
dCgnbGNpwah9piIjA26H3t2lTk6Ksz16PiuW4B6mSRfnSX1hSGJdDJdnE1c7g1a72Sc9mXRZD0gJ
4qzLt09fHR+YJHTm+QIPdtnANZ0AfpTOs5G03bkiavhBwQY+OCB17tIRabuyTQ457VgaPk7ASWNA
8SLN8mnN52Cx610n3fnZn8jzK6K2eHCLa3OqA52xDpTNhJuoLO/GSRtijZn70HdvDZ76ZcLhh2K0
Ow25yuUKQiN9N5m7vDzjYhXzmmFOuY0ylcWp0wMCmqLIozvtLN+ZhosJkWVU8nNwW1Gnd4N/NyeZ
w6MTyvajACb5qIxSHAbYsu0W/lkI6JpG+X0vKiq7wmQ+SuIL4IzW1tsODDFM8TlhmWrlUj+NVWGc
KwxPbPeLTwHQWkbKxX4T9AE2owsLNPG49Wbt6odeFN6nVvUPo+g8d4sMnJ6ahiNi52ZA+hezup7T
8yyq3QRrg8a8No7p4hRbq2yKh7wipMzqrOideJnmFQoso5JrEgvxtVFsZQ3lCxLcfLUwSPdXQ9CG
G2VTCSJM4hDWi/TWxPFBib3k+55Q9jgaPBHryugAiUfrRnkRblKTsUHvhSCcCaBRpv8wD8scE5Qu
8P8ZYbLugZvGU+4Ee5WlA+6xSnydebw2Zhp42yQ0gq1H1XjtTc5QOjugmHcevKkdZwRB/5JD/+BK
Ky6XmrQ2ZvvmZwshdOPL0DoSFSLIm2FcIUwhITYP4GEX5ltFTkelq4JNP3kUdY7Gr1UAbzfLVG4r
m5vTTv6xiwgr97X1sgjjGxrm9EVNTv5Fkd23Xca0/joatXzosVOVa3doHqZqTI89qR1nskFY2wFp
bTIBD8tzJ5sMxSayHokOyTEfL9izjetH6n0nTlV1DgdpiZXnyAZhA2MRaajurEJ7NznUdMMgjH0n
yi4m1HM8mkXr7rQXJUdrcapdCqlhY6HO26Sh4GW99sPttJlOI4vVSgvJ+cXooxtEtgsJuIscto3F
D/SGCPQqFUNAy7ZNBvbXLh2e7HmBUu+31jStyjrrYrB0O4ne6oaop3AlHTK1GALvFkdS3qbOyFUE
AXuABQC21Zl9UK+OenXtEryCMBhBJj0x2GODxMKUYXPCNMZ+h/taZU+L52ZHvNOtSVA1BWNShbSO
ISyRpxRKqrvG4SBQPKVTnhwSy0w3DS0JOhDzI2gY/zirFI0O8eFIq1t3PCRwybaNA3KrZv67LU2W
pKhqa4jN5iLWXLR2R2eAAFdq97gopjIhRC9IxLwSI3tU0VvBWZbDBbo6UZIcuxQj6q+pLmxm2Ml7
ZDO6nCtf0Dt2/bvUJb+JzojLXJzYZZUk5wgV/MYf+mm7JEUUO0Z7WBbJlu0ab9CSD0xrvjfWdYTg
Xg9xU2tvhmLxY72gPKFaiHZyQBmAXw+GSrdAJOGbnaxY1sM1tDK18rjAaIrKv1v3qiTdaUo72iDk
s5v0HWKRBca2NZGCCUY9GTL2VVbkYtfpcjoTYp+ubZdpP7ChYlMlM4FqTrMxA4JGkD4GN5aDhgvM
0BnqTx6XOY+Cl1lzHM7mNRdd3zQFSpolrR4SMrNWHqNYHrGBelfvMHo/cxM+h7R44UK9zF65n1y5
mzXphiP6hY4d2Y2VTAWucxResB+0E1GiLHPkrcaAcUvoGvrOqYr+aNkUQcsCX5qVEv2866FRyRHu
3YWL1Pc4gbRYEe5tPDBE6VYdpoBLyIn+ex75mL6t5nUhGqYljRCRU88Mfhv1ho5nd0jXSZ6Mu0JH
7lfep2hVXJd9xEL2yfccCPyCZhGpcPauaaKB/iJw9MpH+mYp51VZzlO4IOGb6lpcPJqPK2alr3lt
5wwG5vKhD63l1MiuigV3c5+3CEHzyOFkhhGZSgh/ZWWlnOdzJ/qw++W56lOOkpza2UULGi1z8Y3m
RLnuovzZ1sZI0xg/K1mT38YEILNEpTW5HK7dfrTvPFvZMQ5+8yYL3PDeCcfwkhP5vrHEWOyRRNeX
1LAOkJ/DiwJqnq0a3O/sD1X+klypADATvMuQDVAnCQC9mNDpNkNH1NHkvIWphQTov9g7k9620TSP
f5XC3BlwXw4zwEiUKMl7vMTOhXASh/u+89PPj+5UlUWpJaSBBmaA6UP64LJfku/2LP8lJXZwIWui
tlcmbK5O3+hITj8bUt9vpKZatjA4r1tCA2Cfdf/NQs7ucxZiYdfopC7uKI07yUWLrdcVqmVab+Rr
vSmqDeS35FooQveq9mPrG7wYSaYAnFkiPqwC1bS4H9DLxuZA4KbwRT14rCny0BQ0e1f+ro0GF1Qs
6fQUSZCV61ZUCYg9HOtyDOdfDWoiyCFa4Z3BHFx4XZFepKIymLY5GtWbpQ8+w/mh7IBpqzdpOHg3
hpF31xp38g98CoT7vFSin26eDJd97OUvVaJEn2tK8WD5RCpaRoFh09CB+UWSvlm1USXbkzD/CnoE
iyfzNFspC5OtKJfPnlwNDxKGzE4PPOWxGtXsjtkFnlk3gb9xXQIfD8GHS6P04lWjmPkFLpVuvCLf
oREtDfoFyBSP/LxWl43WIzqu+Nloywx9Vad9AAigbLZh8d5mxOhjrDDqQ3UiXKdFW18jsQ1BrB38
28YVknugj+WmxCq9wwwEe9RVEcoeso3kR/3nQEoBQ2PiFiAPLpXaqzcGFCrqiKpSm/RMU0PIEF6A
D6c/aBrxN6vknhqNLg8nBQfrodB9bVkoSY72YaI+pYPifREIbYxssFZmVGRAMWRFsM2imCwIe66J
ZBTgjoI6eUL0kzKa0Xv3nPGfqeih4UBKLMFql/z7iOojgZq2LvTC6RFqpzFi0gjlAkNlFr8tHyst
iWXSWPHXOqH4UKHWvcoN4acSee5C9HMq3IkCy6hRV5S1N76RUccJYBvhwUTR12TPFVH9FGDVy9Zt
vpcNxZoy7io78/XJ7iL7nGcFFUEXtFHhB9oOKxmk2QYNp2ZJwBrFsBBK7rEdjluIeD5VbFvjkn0T
Xa7oWkvkNZQu7W3ocYDQGhAoDYEeeFUCk85qL1Cezy/h9upb6vUC5pyyZpdjm1ULtUXHEkxDvPT5
vR3QBAgvyUiljxJsdd+IcAUoX7VXucdBIWPG8hA1jbUSGwVF9VZLfaJcj8SoMmmq6xUOBk1d6Cym
3rwrKGtdvifcKEV3j56fSpeKghko6vb1QhwyfwPNBbJV25kXQaXvwNLHqM7L68GsqVkV9OAcOZOb
ewlpCqdVhxZHT6JCDGOy0FHa2NqoXQNgRMHJkG6y8ZrirPNcSnX1RF0Nh4QuGLzQDmU/u0jaHu8L
ugQXoJqVbS9QJsYxPL4sRj3H5SAKHVQ+sOpMQ/w0Bv/pdMNFnoDiH5tfdA4RGOAVdAOyD6Jd+82e
TlCoEotysZLUUF2iic19J1mPaURNOs5vUrzE7zWe6pGeyxvXE0GLnMABX3RKrL3qUzjdeabuGAWp
PuT7RwB+2a7KkImMgtSnvqZZZ555RkafWkRQ0tAggDT7Lnsxe2aVCpPbKVG5KrJQxYEY21K/V3yS
gDxaxmobrqvpxJGb7IevsJEqmgYXYVKpV7mJr8Uoi0NMcHSOYTHvm02PBcFFUmD0Qq98Vyz/0LlS
xLTwRqRxVzIl70rU7uhH3WFBynVU+IBiYHagOSLEy9NT+N5dnU0h0CZ6ubB8JNzXZtQxQxtZ0XUA
IDmT4p2VgTdFs7YNgUwYD3movI6h9TiAuFuaZdiSIhCoazQMFnVhprfxmMeriESL0kN0lXClXXeB
muFbNyj2KNBtS0YZ27pCnJpUpUQzAcCJTbPjZ4lA+4KKNjorAaYi5DPyd7csrt0Ul18pl1ap31kO
poMTr7sRLi1YPCCt6W4agP13ugXEuW7GjLRb1x8ox0Cqacf2pYyk0S5dfOmFsFJsGs8x0UzyYtIi
BfIWSvr3kb2zYOtlF+ronVMBm5HxWGAatFy65rAQocxQm9zfFNaQZU3fFdRNBG1AqXNwLHRSr6nE
R06c6VSDCt3wHxpTCDhusDqSdMzNQ62LFqfndp+OzIOgryZjpieifCapiDfvP0jLT/KgEbNVPSj6
ne56Jr0Kpbs9PcrB++pwPaF6yfR+YUFZcxUFjNQTj56EtGo6/mG5WI81Est2ZgY98Y67jo2SemRD
2uK37ZOA9PEO+43vpx9jTlACOgWThVoiERsCIMpsW2c+bhUtpoGrrlXA65bYIIld/FMwzCdVTuCB
05M7830nztPHrcOQpob+NqJicB3hX86+b+67XAwGfFOaHpjQmM/EuUS36bmB5mfD+0D6dJlpGnt1
LpyT5gj1aqNer9QQjuQCt/fMcXF3I2yRVRufDZDcpSnvkIfSfk8VljnlJS0gGDISTJOiytRx/3Au
cdNXXp43eIu6deYkeYHwoJ5Sgas8YxWL5UOeuu6ix6isksYnHJriM1/52MtPH5rbhX118JUrAXw8
vl5UuzT3WXSzVxC2z6ESU/EA1NfVElY6+sPpxTTfObw01CiQMjAOoJHNl3SANTDFSSpsUPi0bUBX
HKltM388Pcrh+jEnSRREFrnGJJAv+5+26dWqSg0AsUYU+DacB1gvQ10B/+OMOD3UAe9sEjrlQAXP
g38rYkAzyheVK4zjEEdnGlWOY+OxkDTYLWm4DESRuDTkPuRi24xSbMt19eXM8Ie705Q5ETVASAjz
HJyJlYowHSsM7K8i/yij7FLsy6/UV78qHtRwl050TtwZ9LoNGPAetMHXLsSZiXIMtne95tCwoYhu
RsEyMl5OP9uRWdh7tNkCr+kwtiipMguatZNT69ZS629Mzeb0MEeOST4BXQgiD44nzsv92daFBN6f
PMLUVPt7o64cM1OeYqUskZtpVpUQQq30sRdEnUqOPEKkHp+i089wuKx5BA5owMyAwbCm2H+EIARK
wd3EIjC5nmg/WnaXK8WZN50QPvvH4jQKYC4R+TqRBbc/iggWNenEllFC49EbjAe0hp9SME7IPKxO
v9CxZcUGMlXOKVRv5od+qMaWWGhNuVLGvNyMnvEcZNityaDZnVarNRgZYHJOj3ns9RAz4nCAYKTS
Mtt/PaskjOrDqlzRiX3w8GVa6H75rVaNXeufMzM4tm1lxaAKA5dVlNW5Olsh6KPsDhCGIApBxhMK
giGAG9RsCYv8POwcoJkthojmMya9S7HIz9nbHl23UER5W4SmEJuc7Y+mcwWxqItyVerqlcUVfxHA
nqAvMtJUbN4GpuVSksLAxhjHAS2Iy1QpnPnmRx8CWQPO/ynLoK+4/9FhuaBj7acQp/rsWVHEz4Mk
Xw1SjdJq/gSg7pa7a1wU2k/VtxZKPzl//wWnPAJqm6ltTbcgenwUaSZ1anHyldkfv03CpAGsXK7a
qh1WYUs4GomZA/bWX9Vauq7UiuIG1Ae9oLbc49cnUFnUfFuQhVVdQ2lLEWeMaMAv3EKINsC3RBuo
sGifftDDxYmDFmR9IhIeEgWc/ecUzdTwRxjcXFzqY0CJZBdapmOYQ7cYW6E7c6scHp1cJfoE3jRU
1qg6+yqw3/WmDmOIflrV/oii4J5UG88+4Ryo8IBpr6NKO91b4iTxrwH823+vMHQpbUQoTUOsBOWd
P49KpC6HtLqla11C+0G2zSsHPCSTdNd7Mh1IS+w2OZCWRoRziDg8zFhQzzZS7V9r3Ww3daeCgkkT
3Ns0ggmaz3dly/yoMZ5mUDZARNWD3SqNCk6i/+7V6e70XM0DG6Ru4LgDhWZhcyPMhdwbFP61zqVi
E1Z6vcZ4FuO6ospXmjG+0q16DhvMirwgPidFNl8jjCuT9bBE3nGa81uga1Jfz/EiXDXAZVealph3
vYfajIkjK2ze9Nx9ML91/jEeSeaU4k6SOPtz5ycgnugujauSrOAiC8ltK8/Vz6z8+VUwjYLmExq/
iD9NsfL+KLEaSEmArPsKwz6sSHP/29gHX2s1v6wSCNxTQ/y3p4/WAJ4TBFMKic/0QB8C4z7vfHCo
lAVlz6ADWUQyEJniVS6l7xJN6EXSIpFKHyo9M650ZP6mWBySIuNbnMr7A0NNrcPaNPtVDKqTpgyg
pUx5cEEeLiJYFzsZxl6ohY/m+BNnmHtIGje6mV66RF5IRzzLsFzhnJMBn/4e88OACSBB4Ww0VHT8
dX0WXGAcXVdI3wwrq6CU5/aeikOCZy3psuTb00MdqeGwdVBYYg1P22duMBINVIVjmHWcvV68LMfU
W3oK3qkGrBhogtFqRILM1kfplR0Gi3yolmScwtQBowZMjy7ugm9nnmk67D6GPYYocUmSCWocwVPS
sD8tIOU5z5EZXg1V9DPWR4p9lgExw7b6NIBVH46XXdpkFzpow3WLfQ0asklR/zj9GO+ab/PHQFuV
QpImcmDOP00TF0pLuaRFa6tTfmi5+xK1wU0nyo3jGvVb1DX6A+ge1LkqyfI+l/CNN3E82nil+Heo
l2+j2KAv0UZ0I0rDW6h4mqYop2PRXKhoZqiAfe4MocQ6B5jLNlJHaWulY7fKxDh90ZJC22TKKH6t
85G2gZpZTuM3WBKVabGG9Fst6cEj9ZwnNsie5DrrUqcoUkCoQ5Es9S6Vt70afsOextihUa+8VrXU
f66TjIds1MkVO1unsvxUdAr13BgwkNlBZZVpol8XEOMWQRtnN0lVj45voTjmF1JoE4zGru11XX8V
R4V6XcMKo/1Mr/Wi76ToEWG6UHNyo1bGM5vicK9yMaKqA8ufxYrW+f6iGIsQy9W4bFfwfrQfJrIe
jzKdnk0yik9aaZ3ToJUPNyHjmVMpTxLRTJonGUkwpqavxy21fM99aiSAYgnqZ3ZiiO73oJX1AO/A
QljKsdB/BuTYfYmp4T74cWlceNT4f7Zhy1oIe+GiToCSLoQ4UJplWWT0OdxpY0fi0H8WByBQVgr6
qTb4Q6JWic47lJKOW+CcXtEHMTAoRMo5VGynYgvfcXbeCUMxhFoDt8lLlQeQYY+sy2+ZkX9tKrox
Af1abaw2hQFOYBC+nx788I5W2bi07t8LAtgU7M9frA2DVXYdu6lE1cfIy+C2tALzxsx71o7uu1uk
JbwVjFaYs+9D/xsEq/4Zkemjqeh/HadN/W80Hv0wQwdiVv9dNt+I3T8Qnf6iOenWJ+pj75kgbByC
UfZi91bV//kfAm6k4iS+SpSK84tpTT/6U8dK/qTTCsDmkhQHsbqJHPWL5iTJn1SJvcQpak1VIDKf
mW7VKR2rmQ8MKYQ+pd1YVcnUQIyDao9govBiCJFhp52U3Gngu3T6a96mQ2VqkkLoki39EEBOpuDt
pKFoRkeDBon44Rg9BFXe7sSAcNbDJgLIGQ72QV9IN3kQ5o0toUe5KzM3uNaF0Pgsd2Z635qVma1l
HZ2Zf9fCvGnfyrop3/64es2rP9ZN+uOV5nQ65+79L1yE8slFCM3Oa17/eE1//LF4Lb81P/aWJL/7
S1pNlz4RHk5zPZ3FU4niryXJjyw4dyTH5JOTlaP695I0Pk3sOtRtQYAjIjpRzv5ckvonEiEFVVP+
FiUWhBV/Z0nOQxZTnziB/MMyhxo4Z941MhjOPCwHWrCJcR/0TQVtwRyy5SRX9k3Brg9RgjZy150o
of0wmsmwqLuhUBdR6xtbubcK4Jilux2CUf1imkplLcEZ1xgE1eL4LZLd2HFHVBwWEO/MM5Li70yy
j5EOVEYSGKqJGC7yRd5rBh8CcEEcXfqtWmf7jTa8gryX7yNdG8BJWehQ+YiiPUktAIYMo3oUFBLZ
RqZsPYgd8S/ZobotweEFCzoEEoKInCgAbARAl54PWo4u5bUhmcNtUyvds1JKg7YoRkW4BSw/ro3M
HVe6EZfNIgRG9TyCuhJvvDgFSy2mUJj0MPQvXTkFfT1M+OQORGKwqCcOdQVO4JxF5/zanz4FPRh4
iFOdguh7/5qSGnreMdpitippLggBrPCaXhSIvWlMfFjqR0oh8zxrGopKrUHwRQ0Tp+b9oYIsUSXY
iciWGQNlqTQXd5XgElFYwN2NyjUcr0nv/v/EOfDbZk7/Kkkd3nup1wRxvHfOTMp3fx40SC7Sf5vs
dAyN9uPk1vzr7tOVT4SB1BnQTiQ5UyYh7T/vPvMT5SxOGMTyJ6bvVNr786AxP03mPLQDMa9ELO73
KL4H5Tvk6TnQYIRCzCRJn2/VMWmhd+gewgeKGNuYh3zBtRcT5jz7nln1NxNXl6YYpI0vR/muapEm
GVSQSx++2JGVexBIEh5MEYCKjqFKm3BeTMV5ifu/M1W7UUTxojHbnZkmb1UYPvRCBV1dAFwHRhmj
1uwSB/vuXCB7sHUY3+ArT/G5Adt6tks5CXI8L1BgQndXCGzAXRCQ1KjAxGtSJXaRvEgWiiCNnFa6
IaJGYxYIcY9V1K27OBUWiFYFyBbQDEHuNgp9Wy+aeCGXcCfiOM9/eQz8GyLQ/7sX/VR1++fbbrrd
X39k1V7EyW/82naa9UmVOXWnehrtB3PaW7+2HT+iVm3iOCahyIvsI4vhz22nfCLgfDeJmiyK+U/+
3nbKJ/rINHjfBTdN6s2/db8z/F5JgofiVocLzXmN/6s1yz5TbItwfVCFZahJl9TNvNoOgVevxkhz
mxUICrVcCa6MrZHFDR4sK7AuwtJXtbLG+Ugud349VD+1sW3kpRzF3RvSfOiPlpkKXRlRMuhOitT9
mCTnFmWV64+ZloZXpY6F0z/2zv8vxY+pjMmB8M/X4m1Qf38NyvSPbRUTec7WJL/6a1GCpf5k0Ezl
LmBdEt/9HXTSdvxEYQpZbpGWJwf/30GnICtcIZLOtc56IcQU/16VqGZ+Ij6U1EkKQoYuL//OqpxO
uQ9hG31o4lbWI+h+g6hFm07JD2EbbNkibyHuXtPKEVYJtSGx9KB09ng+ewJ+eB8+0rFTf7YJGI8w
F39Rzl2OXaoI++OVatIHkuWjIpHCAhKRIoLkmfnLqtWvx07+KkpxtgbcHzqCe5skz9jD4F1RyOek
sWfmNOxEcs/pJqZMiH4GKl37D5KNiV53VZZd57R4UU+loJIGxQKNLf8CPc8qQblMCfwOPp9vbMpS
++lV3X0KasxW+0a7To3qrskwdkmU7sHIICgi4C59llV3U4cidBpkv+2iRIgIAoZio8wXbMcXWc8R
PQJFfwYYwjk2n0iqIpS98eQin8WmbFYbgcLqJ9D75avEX+JnCrehGRbKdzjPCAqsVXnXiBs13qnR
1sOorYbPdhd4i/IWWT+IKoa60YSl/pbtkHctS6fKX2FloSlLCN0jXkk5j+pOdZVdDdllCA8PxYIa
MB6tHLzFbW3lbZH1UIylp34GYY/IWxEu9HQt/0DXMBLWwPLH6w6weLrxv0hfUbMdDGiGZNZXKOx0
xTaLl8ONlT7RmF8o2fdU2un6pjG22JBrqe1usoZ6zxIZJ6u1LdEBrNmYDkKoiW83zXI0bKOze22N
AtOAlr0K4hR6tJ1/bm5Lb61TYr7LH40X5QXFemgGxq3VLcQKQv06qb4gC4gAQoaLG754l+1ad755
KyQNBGMhfcnuhC8WPHZrCZW6T1C1paT8va9XrQy49gpJ0Bqfd5g+wMrt5CK33a+FuIFNBPGKLCVK
HFyONGkhX4VXxlazjfvCXGIC775VWHBjO98vsgvvG7Om3Ve8VbgZjCVKS8aDstAdFE0dtJPh314F
X8hr3GEzFtsQoaSb7mntXlmXzYV7PRgL7SG7QA/hsn9GH1G9mnjRnt1iUv1t7BbmctiVa23rfo5V
zPxAqy97BBUw9usd5bYVYB0uLFtPFtGN9RI7wuX4knxLr0wNhJEd9kvMIJdQe36GSFrfxZfd0rq0
tv5KtCsU45f512FrrvsnXJ+X7lJf8Y7g94EZLyYwIoQ2TOGW+U+0IvtF+BMNxFDctuaSEsnCW2cX
SBay+cbb8ErNbD7oS+qgyrstajtHAGxNn/ZHtM2eh9CxPpuXo2NdUb/dWm/tdXxt3cGBEYZlfD2+
sm1LaHCIEi40epC3QBbv0jsMFOFM9yrmRmi3LiAzAO9DCPb9WPt3XIj5W3pfl29vNVWY/wulF87F
f34LPvhv1Fx85I72LkCZX/p1/xnyVD4Bk0xNT+LSmsLsX0GZKX4iUCNeU3Ra44RrHGm/gjLZ+IR2
D1VAkLDT70w/+pULyeIn/gzpEKcctXV0fn7n+uOK/Xj9vRvtTZ5doKa5bikr798CWtnBl5W03IFE
mS01Ba2ytNTPeeDMUw0QxKZIW5l6I7EkaJz9UTytaVSlV3IHNZxlW7sW2QVKrAhXd4s+G1KEiVT/
zE179M1gN2LzQ95II3Z/zDHz0c5T9dxJVDlbDWVVIh2ZV/aH6T5yn08TcfABaXwioA4YgIbb7D5v
vKzGK7zCzExKEBpVAzRJbdG3MjsTLRjYHlQ5PAIo4V3iJ4Ey5+gJ8Q6JHfi7SLZp20Is+okrnnwL
5M4qoB1mjXIf6rXSOHJuoPuNyqVwCb5fkG8bOmXyugnQb7pQqfBeNaBkbnLoaZuqqoWr0y83JQyz
l5NBA+AeS1GL6p6q7H9DFO0sqAht5lSjoN4KsgwQTE19qB+mLz82euMuhg61xKq23HVYiu1GVfNw
jYI3RTah4Eo680DzEuEUKJKxE0wSsIADnWZjL1rL/MA0CjjagqnvVEnuX4Iebu8oZsPTAMv+VgCK
AcOy1Re9CRdREHv1TKhxuLBIriQ63tThAYLM82ZMZl0k3Y3UMdy4+xLoVXLVGsE5XNfBuqKhTpOA
6EwHBq/P0ZhCIKai13loESD+sjS7LN6hjcc9Hgjlma96sDsnNTZwAxw2DERYvf9RVa2WpUqE36Am
aXGBUln/BVwksvQm4oFi3ws/JK/ErvL0XB58RkY1VGBclGCoR8/NEQeQfgPrxnO8SRQJhYM+hsZe
JZvTwxx8R2qQ9B8VPueUE1uzFePJ8OmlWiqcgCAYFdY6WsWY/FzUMWHI6aEO3uh9KOxSgWaSNCuz
U87NrUjtq65whLqiiQmytRKM8ub0ILN8RZsq48zTBHHnKOWf/ckKU5lGepjniIhYaISj4riR6769
SZCyvYobzVifHu9gcUy6aUgEUT2Qpo7U7AgIuLwg3vXFRDS/lZXgclRDFGfp6Ce98B1tjXxxesAj
XxG+J0NyHZGjTJWKj1vc5RQcU3REYNvokxFy6NqpAjftXxkF7B6gSR39iNlnNJpUTnTFyB0JBT9Y
NE21kgD+/iuj8AFJY2nzkWvtv4sR1HxR/BWcrizc1RB233rJqM4MclDOZEkQKcB1AHtCIW6ORnRr
JK5ZlbwLXtiwmztoZNKI/NMoPSXQEC+hDkebQh59Gu1NgJAB+m4ZJIEz58ixmXvPoaeFQr9/+vmH
w1lO21iTXWYOKYMctw5LWY9oBJ9ZkPNEb9oB9N1ZGpII4Embvy5qZbpZSbwuOocUHmv4v6HfrmTU
kIekffCLHPkjRVkoICK9oNi6ufS1hxAOIk+Ll5kEFtJCNuD315PBQcb3p68qvocJH95d1ZCHAiiY
O4PSPExFrLVaDOfCqGMf2MTQkYtBh5U1hx0qGuxKsWSQPK9TRxAmzSRV9c6spyMn5tQANCmuQKaj
/Lc/jRV+8Rmk1Nxxy1TcNFEePMDILnZ9ZYRnDufpT30ovrxPJRe5iJ4nxaH3guXHFTMwGW1TNrnT
ZjXOcqmJTrdIupujTrRseuxQQPAMq1JEAvz0fB1uGoCpOCPS1KS3xu03u/Rc3XOxsshyR0fU6SVs
tHSHS6Dg5A2GAgrR2UVjdNkb8hPaFZYv8S5WFZI7VwvOrBx9/g3o9CtUyDgfIEQQV+x/bgGoQFZn
yBzIXvFTFAUUAYY2Xrm1qywigE9nNunBeT6lDJR7eX3OJehY+8NVrulVSSykTqgmYbQEB+XB7GX5
XuM0g1lbkiGWlsBGezz9wQ/WLuPSJ+bawhCOts9s3FrTuzLsmtTpyJaudINdG1ueduZ2fPcy3FtR
0zDE4WRcVAe5+fdfr4cYhSj1gB9HI9SP+PENtDzjZuOWiXAxoC65NJHC2/qJ7zu1YMTXRoVmFF4N
Jl7zyfjChxu2qplo+TLWOh0QXxf2IHky68Fo1OdEjYe7SOAaJHdBaFyumKSoKFC1QluqRyhhpwAG
XKRi39gCKvp3iqG2K2RKokUat+JF2oz+hYsOkI1wQrBSasVf+lC0HGRiy3WEmo6TxH10nSejbg8j
59pvTwOoZfqkZI/8bx68ClaFnRG6DdjsDOCwREL0ImxfTg9ygAkVyfZIhwi3YB5KJH/7s9DJ2AsN
UZ86pRt/9/LgpteR+AyCgB6w1GLZ1Ka3viIABh1XMCC1Refqjt94yOJEeMakKMX0MFH63DoXXRyc
ONOTkTaDVoDiRNq2/2R4KrUoK44sf7lvtqNU4hCaY/8py6G0bCWPHSBzCgDfNc9svINjdTby7Jto
hRWaDTwuJ+mSDm0SrYNZhaxjEjTZvzLJANSJENGhR/Jo/yW9dpQ7sQHKaJZIQaR64S8nev/i9Cwf
2dFQHyZsJ7EhQensU0ZKrqCaOO3oqpEcBYCxrYzu0+8PAulWgevxHvTOjg1R0IpAhLLtlJJZ2GOD
YlzWddKZuTm2KqhL0Jmm7UyyMJsbXSk9JGVC5obgAhUjNXr23Q5vYvTGrhCd0XedV7eIrwqQ4n7/
BWkETEgx9iUl+f25gqURNHHaJ46fqsETRrpoGpSdtjk9ypFLZkKN0XSYZLJhreyPMlbugOplkDgy
Fi8XcGQ7RHHQcs88lJVKT/Vp9f9VBTtSFjnyQZkwii8MqE3Vg/3x5L6jEq+HiSO0leBoShMsytZT
nDDDfq9ukHiQW4N7JqU2fHrkKXCfXQAq4TZHD5hT8rDZyFaM3W2HZqozDklpaxWqmmMzljYU+/Be
Z1JXnpGWNmJExSLL83Nudkc2xd7ws63XsIhyoamoIReY4iQZ2o+9XvZnopcj0zl1esHwMWtAuWaj
RKip5G6lMYqlYlhM5LkJKTTBGpGbtabATv3dj8phyYEC5Yh4CTPN/ekchZ6oOvNjJ+NndhpmzwCU
NMzVQp3qMjIlUearNwKyHLiTteb29OiHi4mWNXsTWCSHDd3A/dGR1BPbTBdz2gDRDWe0ZauNIdwU
DUJZMZSZJYtMvEbN7cypcADpmqiJlL2mkIKbDLbV/sCSUnRe4LkZkPCgrq6ipEQJGpkGQ7joAba/
yUwvGUgpFNVd3/jVFWmAVi3RD4blnni99aWPR3PZGD3Hho6yy0tZSa1hU+MSXrsQRdeFhJ9OuahD
ExsZsampghrjUH8WIwHvk7xpSFtkz0XVp+9auMXg9qunVKubLcoo2dfGMxBmzs08zxE7rswb8hwM
jZB+f8FcwvRRZe78rxESXW+np+RwmUNtIXCmWESyB8d9/8sgLdmHbhvmjmEJ4kvFjY0OUJmdiSMO
Y1UIyTSHNYVAbtLl3x8F+xsFjiE8b4ECh+v1l1JHJ8pV0gcT8MoCjRbrzOlxAMoBI0HGo5OQkP2D
sZ3dBIUYVL6JxrYDqaRBpbdzd4MIko394e0s2YUwF3WoIyY5YuNliYVoZYDHPv11D997egiub4KU
KUeZLfikr7JIrlz0WKwpOo/ROd01xWhupd4b8XYyPOlCdM3xx+lhj708FyALfVIkIXSYBc+67voe
Am+Jg2V5hEp5JqKXhW2LapSh3XdYTAV+aH6F21OhC1Sl67AIR+f0Qxye3zKcHUsE6cVNTJdjf84t
wS8T0R+5OVIlf4gVI5iUguqV0RV0wzyfhhq1/PAi9LF8VaPIODP+8Y/w4QFmKwAvnKQtXDQrG4ib
d0U9hnc9gmWroO0EbNO1/MLTETwFmhnT8cSzPbBk/cwyPNxe+x9htr3cehDRrFbQzQyaV6h+5mdN
Haszd/SxQcC/AT+jusf/zw71uqK83critMoU/7ZqVViHcqJsTs/n8VHAmL3PKAtrfz59D4pPDrSV
arkq2rWUyLcov5pndsxhUQiSN7wIsEUUYNA6mS0bpbWqUjULwqgwyel/d/59Xw21TRdBuKq1AF/C
pm9v0fnV6A1DMBpQXH0z1Rg3gl7Qr5HAjnC+Q8sVbeXwjMXtsW/w8eFm36DR0VKyJJrbhYlHkIwN
3p2ACJh9+ktrfMn9yIdP8A7pe4ezzOmvuLcpRSPxCVI1jx8VpUgvxwJNwFD1z2TZh+EHI02AGfQ/
qMPNS/duXnr4T8R09sdAQognRbXVsPxVHpRfayM9lwOcG252LAkytxqXC8OJMd6FWAQiF+q5W1Ce
4dbCRuHMhzw6Hh2eCe8+oU6n6fxQy6tqrysCVLscESWGR3yxJEeofN3GzbCmKp25vx3N8TnBzUxg
Jwq46jSxH8br3EQ3vYHx0BpCULZDySTCS2NpmdXgyG7X/v54Cri+iZMHCQwxlf3x0rQS/W6gteQH
6bjU9cZfmVr2iuxfdWGMSbY+vS7fq9yzhQnbBXkfVFtQIYIlsPd+gpfJkZsJkcNdhwldGP2sc3Pp
IfCYeemNIALDmayapSC6DIVih9CkbWDMWErRWsi8y4xenx01IQZRqY3Z71qJUX4pXduPRf/M1E/H
xPxRQcICD5bgQdCb2n/U1qX30OZ0EDGPQmeU8oOi3NCpz5fmUFvYD6P+dvrrTHv/YESd+1akqktf
cXZwQWeUEI7XI0cRy85RDGGqUIHVEKvwCu6ovvOMUaR0op8Tq5hW8cHAAK0pr4hgsecpGpaWIzTK
PnKGrtFs7C8LZPf8+sxNJk2xymwYQM5EUtNmwpNo+vmHxQ0ZasRq0Y+cOkKhO6ahtTZSH7uW2jI2
XTkGO/QQx9e4DhTbkhoR9c7e2mpxGdnIcaKNGSNDe/qTHzkoQVtzeL0TV8if9h8JuX6E0McwciZR
+i2GikQ4YiDZSmyea3IeHYqTBPyHrtDWmg1VxK1JcZe3j2o1cFIxJPH16mSL18aX0y91ZDo5ryZV
DES+KP3M1lEiF6IKxSokV3ETgO1Fif+AGZ75dNPzzmYTAC8dCJJ6lOHm1YpKHNTJ4Tp0kPqLHLOV
rHt02RELdvGBRrXSfzj9Vke+n6Vy0UysJBbQXO6JvnpLPqgAffLw66AB0q8x7Rx2ZpP+gpfDOvTe
stt/vMQfiLXdZkFaV//5H0eH4s3oe0C9o/e4vyoaIQOZKYO79JN25JaBkjsOirzVm1A9c3++r7DZ
Z7QmECjIG1RUtIPJqqSsaVoroAgvdQ8WinpLC4qzo+W465a4521KsRQxmBl8JDwQOkG7Lt3i7dxd
KKbv3vmBqq4GKmI/FMPTioXQa28lHvJ22qMGi8RthEAU/QMFO8kLPULpeEjd9iZCvcXWcAZfYm4f
/y4sAnQ57LIpZabbrpvT9/2w0RtRj4oKp2Snp9lh620OElFrojPH5eEBTc1x0guS6JTAL5otcylx
MfZt8TrJirFdZ1qur1rNbBxY2pmj6wIiqBTa1r+7Cuk1cjtPb0VjzJgFIMrg1xCa/MCh2hKtA3gl
qDWC1zGM9sx6P5J9kPUQxv2jv2/Og/Ie90nRN9B/bMpMcLoGG21JqQGvZgX+z76MWl+GrafW0UHo
sOhY6l55TtLh8CihPwMgjCaMwt02h560pHYQOZLAKYEcrbUsrldar2VnZvJANYEtDTic4i4nCio6
c/5L02DDhXie72CEIhECIHu8KkPRtYXR7WnWuqiVgxDBCDJLt75bejf4Qn/13FzDsLZVFugolBfK
MBbO6dk+RD3xYEwzpQftXWJoNt0SvRckDOVpDgR3i0FLvyx6r9poiEcuhjTtr1O5rVdJ2KIaII/G
ZszRKxnLAKPeCoTU6cc5PJd4GkAfXJ6c7eQ2+/tK0/tOLTLdd7xK116QgBbX6MzLGHqiA316qMNY
ZBJPBXhB4XYqeM22sIbsu67UWuSILG8qphXK+w2dqwG5I8DMqoJdM8YcFEDOldqOrXtyFzTZJkg8
ahizby436EYNShE5cmgJqx7z2wUHqErdpe029ZhfqoNwhfVdshjyQXZMXynvT7/8ke9MTmOKlDg1
juZ5TdXoGiTcUVQmCkeNTKFHhx/HgNgA6hT26aGOHGIyFw3QRAhvlM9mV40ShL4+vN9qslztBGRR
dlDS0Os1TfxLtLZYNBiinNlvR3Y16jAob9L/nWTQZuvI0P+HtPNakhMJ2/QNLRF4cwpVVFVbdcvr
hNBoRpjEe7j6/6FjY0NFs8XO7ImOJGVlkuYzr8kRKhc8pRMyzvgVKPWBJuVuvLe1jNbSXqZOjFLC
WvhGy9FhnSs9OfHwPc1jYj9PmS2jd2kDlFZEi+5R2Q4HZI4J5GUpvpgNhhxdrCM0GIQVjU9beqB1
gBkYWlq3133ztwFwo65E64+b7fooRVqYmvY4J6c5nZ6ErVcPiY0KNmBNfUdMaWuxeSuWFjTUPjRo
rkfShdKWZpqhoFwtLs9mhoiTpXdNtHM5vI/HQNHRYYEx+QZyXZ1YgjEJa6ucUExD0CvQcSHR4+af
RJWfubf2tC+39u3S6YN7jF4fDaXrWbW1KkcGWKITGWTgz41OzBxXyETqWeVHFsbgONXoO/t266O9
yUOBG0CpcZ0gJanjVMPoEHLmRYyAqwmdwSG61Xptr2/6TleNJ2nJCWAi0WdguFVJTHZiJRrkgA0i
KR8j9Mnjun0iAH0IDPUIx/ycGNUFmQ8fATBX661XuaoAMDdPdtwc8pCq+1A/6cH42Sr78+29u/Uq
YcBDcYunxwH7uro0LPzBJoK95JRS+vRErONBNpYK8unxAHVBGP6Q1OXTbKjFhSmGxy6Y+5OFmxNw
mnCvhrCR17FUpFGgnQiWaQRc74WqISYSNWcp6afyGMMxvR+z+mfaleIDRKHXIcFNBTQ4jQFgq54w
2/EOxivaiFXb4NBGY+z2Ai0DXsfU/CDYZGS0C65oTTrHt3eU1YGLB5c5yPQZZuawwStsK2X1gno8
3ePIMb8WatSfp7n8D0ETw1M4gICpL6ii6/XoEY6O5J7P4wwlybxS6ZjYm+ZObLI5yYWrCwIa++Q3
VY8/guyggDSGdQij0DaBGmlXX2R7Ug5Uow035dh7OOnJbjLo2VODV9vOGr/N4t0ik2bSWUVjnWj/
epZjkoWSU/RkmSm+rXr00vVYMVXmBd0iTHvsY4W4vcEHNjvnWcu5gZwqeaYm+KkeMJdTAr+UrUPb
KC4KI2cUCu9UO71rdXHfgEnRc/zARflghf0DwEWvksWLXA6/jal8yFUaXWp8NIzwU1iMHyY5fFIQ
agIj44GacbBmS04YNXizo34YR/E1q4pfS9Rq1ZVPcnwHZNcnlXvUbM7H1F6EFJywqoL6Ft0P+ZIh
2ReBzxE2sefE7L0yDu7H0LlDY+xxaDsfZ8lLJikfSjO7yFP4SxLDfTToR6mLnlUxqdgoFFyCKPy1
6DeYxbdW0s49FKIAl+dAwUbZhuaFKP3H2/t+83602PBL+RC27upRs7QurIaBg4geJcZB2ij7WRvF
/AzH+XR7qK1XjeQLtBplPETfVkONsTN3jljeT0mxEbSCaRZ26R7If3sUGHyQNriMFwmcPxPJSjgJ
KDQZr4DQqe4GdpJrSmrxH17oxX4cGUd6AEDhVqOMWqqm5pCc9A6B9jCQk4OUjenl9optfJyF3MqL
QlGB4tdqxcrREGlOE/e0KLSDNMK2yBZ54ItyryO7EQkwEh16Wjowbdf4OqOv9SjRuRkm054fsDXT
PYyu7ItWCNwZRFns5AobX4n4DvkgMmISY20VeWSU+toOs+9TShX+vhu65Gkygz1s8/Yo3JNUq5fO
rHb9lSgidJlMFHnKujpzcdkzcd/izb39lTZHwSIcBZwl8F/vBYsodUiXtcvNqbo3YyiW5HvZTtVn
cy8sxHdCJ0qua0sFXuxZ1aIugeKohL7eZqjxh/kisFmGx9sTeitWre5pYG6L9D/LBtJvvW74tw8S
ZuunZOJ6wBsVq0nPtuJmONdKGT3jhFbMx1i1RI0rS9Qa3kyReLiDnmwnbh0F870lyTouTaNWoKUr
q+Jrjc/lJzE7fxvBPB+lsTW+jLGJbZJAf69GUdZJH5UJgINblVav33VGqSJ5bFbtx1AeOhRolaEf
TuNkJsT6ljLhhEhm98sCjeqL2IF6Joe6k99x4ivlJVBrB++pPuu/mXWcdF5aZ7iYVUaPUTjqmtXg
5Upv4mEAvhgzh0L9LpO34zZb6BkCVqjaLMoxvwCkGKOrZXQUcqvInutq8tUcKQSk/zpk5Ar0az8M
NnAMgIdq+qNsscLi903j2QxnfmrrIDrkNXZmfktLWX5tzQJSlo1b91fk/Jq/UM1qcy/qIvSrebPF
N47MhX+Zo1aUGvoRjRGjc53SSFrPUXvzuyYSbVE6bA1QUIMQmO+ZA3xRYYnRnSyzeKlBf567TCmT
QzN3ygNr1s13dZmEnyvEsi+oB1UfMoSej92Ecib6SOpjNSidLxtTdnZiK5aRalVHiMilQjXTMqv5
q9aMNs2FQIr2tEc38oKleYUcM017Sjqr2EeqlaAqZAODTIPScOnY/3S4Mbo4dHyQ67K7Kxpb3wmE
to4sgbfF1QPCkTbd9cVQR/jHZDY1davNpMPYSPMxwvtsp6a5dalyipBqo+jHg7S65LqwZT3pHp8G
cj1iGdXoT3NpjD6qidPjPCiVf/vgbt0RlFAdkE6Q3Ix1Z1WWBxmJf6altVTDEFXBP6igIDNk9ufb
I219MxvVUgBbC33xnRhHn80Uq8b4hMN160uhZr/iXE55PZsG7DpV+S9EQ4Ode2lrPSHDAKuhBkz4
uvyoP8LXtFNxqccS+pQP+OqyP/uLlo3FCfOxX/TX5J1NsrGaFIkX6WneKFDIq2i1DjpLyc2GLBw/
W88RRnEoy/jvGfrRzsS2sjOGosnzpl4Gi+56ZrY6140oSPhNu84+Beijn2S7Vg4VUBov1iuY9MAA
jlqDTM4QhOZ9rZbNMZwJPsNe3mOjbHzcq1+zLMwf62xnSYXCJr2McRy8vihaDIL1DDo8xPdKSNnF
wbpj5xHdXGyEOhatD6iEbwiNP8ZsW+5Jq+b8N13qHHUjKg9dORn+bBXa4fbe3dhGi3wp8r5QgGjU
qtfT49oPbV43Qt5ZpGdg6LIfJsnihI7uudxQo7893gZZ5E0v9f8MuHpOBzvpRhWA8MmawemFyQj0
KNSpEtY4nxp503v0OKVLkeQoPpQDkgip5Ryhze0EXRvpHwVzABeUlKivrZ1XBnTiTKGQ6CzkjgMu
JCVF6fwHfnPyMUHe99g2enWSayGd1bLbO07v/LUoj+hU6g0qrxQhYHFcrzuwJzzcLZU7Q84FTafi
WDi2h5PHQ2t2/8yWedSn2DdF/SUYkgt4lAcCOI/tcMDx9PuoFN8sNbikZvZsyb03pt0ntXP2hE02
XgYE+AA3gI8FublmYfZQo8Jq6RANZoMYc5I7R9EVw85u3xgF9TDWgRLnYmGxWgoB5F3OpZAeyWQP
btepqO/bQtm5wDY23sIz5nq2F6Yx5+p6xeUUJ+EyJm2uJSDUQ+VkR1O0AsHeMbjQD7YeHCnBvDFP
A7xaIzyjzVo+ZU38+/YJeH/ilkYlSZ/F3UhnZHWhDEHXTFZQUfSL1OJBGE1xriRNPZESFj+rSrPO
/3/jLb/nj8tE7lSERcF4+NaUYNecgOQaZxEeq2gyKAPU1Q7T/Y04fh0w6/QdkMJZxNAobayuFNVh
09BQ0X1YUdErkjg4/gaygAQd2C2m0zNA2+4J2dPyEzgNXB1LjIM/xUGjtci1BJ3mVwqWwy6OojWe
1UWu3bdRY0+HGUxlcyhDc7CPUY8ptTdPjZV5jYZnu4uapfIalBwXN23iEfv5tEjUB7ueqooCa5fg
CNvVMm5G3aj97ByjQHQme9N1BIv8t5OL4ScE5+xbbBUtAS94isKt9aTuD+3czJc60tXKT5qZknsu
D3bq6YK011UkafanMZVf4VrKaFSmVWujPxeI7BwYRYV4DEv10Mdt2h1CNGnIUiRjdpVUN8qDiaRl
7xlVWKQYfWsllLVsNMUBZfH0ZRRWh5PYFH8VBr7TRzkIxtSzsO34NgW9/jLacYUPbD6O6T0ts8UD
oTgMVt8ofoo6aYYp2GyCBsK28pFfnzz0dVbrnphyEXiik7U9tO0GdpCQdcGcmlQQbc7b9WZTpTQB
l2c5KBioF6F1moT5b+0kbltoiadPCEuKYprwuNcDV2mE5fK7Sg59HD/bVdDfxY60SG4ipofowx4a
7a3Avdqai9UHbZtFP43qy/XPS8YaH+/KdvzGaiZsc2UPdCOOhrmB/o6leMTBr/AbdRpmgwQaT7hG
2TEDHfzCqzmBWA6a+9LKP7Izd8KejWthEZDCOQL8EoHyKuqxSlQSA94i32qjh2HWrMmtJfkljwv9
qyJxfG/fCu+eP2JVilzIrOIkR3FoFfSHbZVEOEVgao5btseOsr05SvpHW6cQOCY4S9dBc4yF8n0s
53Yn6HgXUy2DM0X6LPSt36Hm5jHTuj5q4hOc/sjNtPAD8vBfFIGdR9mVvw29/3B7tpsD0vYlVEYv
k47s9XePpdmuhrLnIevL4JSKvP1oTlBXnIk6q14Z+KXa7b8uuADqpzn45mrDHNdlpFyCGxf1zFLu
TCKYIcUaHg/3nbV8t2+WUYhhFmk3AGjrQqIjRngDCIKdqlApL6EhU7aV0ugYNVN3xIRkz3pwWaqr
I7SMR6GKojVFemVNes1HzKfSqFryOAtdfli/FJXsx8BEjInGr+X1amksbYu9rs27MGE18OpqqXA7
x72chCfBDcTN5rD3g77ZQ/5uLCcvM2E32H3AX2uM3WjqTa/GE4CFIsdnchaW32I3cjQRx38Uxi7z
731YAlmZSHCpOC+4hDUMTApDSU2CKjoFpaqezS7VXstw1O7KkJ3a2HF5aacuPeFeG9wrCPkfghiR
ucRJpE+3z8jG+hq0P4l7YWzQ116FYeWYVLjGhREB8fQrN7TwKcZm5nJ7kHd2P7gfXY2yCg4QLTJq
yYYxHCyujbBhEk+Vmn+o0sDO4flw6cNcnGr0k5CGBCW+w1RMiWfR0XSdIPGi1safCzjAYRDyMTAX
CtUUHaeYjkPMiz7K8svQJB/ajKYJgEc3rqzaBf5wT1HFPDZt2+yEr1s7BujB0ksE6cEZvL5bqq7s
A0sV0QmNTd0dSGGOwpQ/A0vrDyg675Hy3qfHywoiMghrjfKGsu6Hj1YmJXNrhaeor/624lQ9JJOu
fcDEcThkgfFqaJM4ghmLHriAWypHQepPJjyrfnGtuv05N+5V3lGg6yAhuOLWzii5ZrcFTP/w5JRa
cpS0IUQlqJm9QB0of6Sm7tspwn+3B924gZYOAJoDC3gNds31gpMxhpnSslHjpn3Jw0T95IRd9lEB
I/BJifTKyzuKw25aWsHe7t2YL0NTcuGc0iFay6pT/JmVKY6xFLYQ2lPmyBVYl4PiSeljW5QQWxFD
Th+/jVbHPYXAnWVdNLP6RT3j7woBbzFUPbX3/rcZCdq5KeGe1P+k63EOERc+NHX3CIUC6cCq+mkZ
RXPssrw9hhjc3F7DjcNuktABAGQqS//zeg27rkBP3WENx1xtfcdqLR/D8z2L0c1RSB4XdwSQmesy
PUXOOIZdEGIFXfUHdrQKv3Da8z7c/CiLBRWtExK8t1T7jwSnE0LQQET9CDDM7CFHIB8ikSoXdG5b
Lu8lk6CCtrMVNqcGb2NRmQD/su6sCRwbnN7SwlOjO7+qVlGORhhnOzv9fZWAQJpTjj8KReGlV3j9
mYo60BMbyAFKD0n5rFem4uLFKuOXEnV+HmrpgWqKOAL/kz5LZdV6VZ3KR7Cb8UfAaYM39KNOxVs3
nvu5XTx2BLKUQW3N90mZp6hxdvwppbsidZurA5oBwQKq2O/kiZMkjoNWkvkkuLu4porEEf7uv//D
HqbuutTJl5t39ZSUoghqu2IQ2Wzak5ZkxtGs8/Lw70chSoZxQcmGUtxqFM1qxUBPiw89I1CRT1bt
dUtUcHuU94kTX3qByixiP1Am1xFq1glHD6yWmzSUky/VMOuXVKa7ZM54jcXUaA7gw6BODKCa53J8
QcfFAiEAlFKAhD8P49S7hahBs+S7Nm9bMQpF+8WFbeHW0F+93oZqSKM+hH3u85Z0P0GTaW4I8cvD
lK26wyIoIZHmbYFkoKNvnkI17Ew/Scpmb5WWgVbBJ/0DSICLLT2afKs4fp4BpHeilfwpK5znMB4f
qlCyz7Oc6b6RaNlzXg4Zeq3Bb5pS2e9ADwkA5n58KY1Cebn9yTb2OHJ+FGLpmCyCk0tc8Me1EzrN
UOPDIvllOlUHBLYUF9foZGfK70dZ2qhE20CoFtHH1WPXFAoMixnlJzNVR1duk/oSpWJPUOP9Fcoo
rOdyg3Ke1sxCXZ5MkStz4AP4Uw91OU3nGGU+T1Xj8ayCL/HkXB13ThYlvnefk2FpXfCm0ldAz+Z6
CZt40mpjbPER7xCTipWHUsvKX/SCbPko6wILVHDJjls6Ra15Xdakr0Zgjb1bo06suIM88wiXlvwK
0G56AScm8QjLzyY+5R/DXhc/xgJU8tEBZEsXaFazT1Gkqb8qzZxmr7S6yfTmPpZ/dClKzYdKtyeJ
KlKb6ZexHjEpcGjY4jAfCLU7pNqcfMJQBbcxnQbr5MZZFCD+q4EZPDRK4oyH2CjC4BD0huR4tqTW
CdiXNHzspzZ+qLMu+D4OEsL+o1P+jMNuSl2RQGTE0raLXvqu1D8rw5j9zls1/yspwypG3lI2BtqS
Rs92dmLyAin+S+it8xQjcGQemhw7ZZCKqjWyy7GuPUrWUAJZMSG8z72IfiV2xQkoRBP/lAZHyVzk
B3BoUIvuizlPMN8hf3xRihkh6VpjD5ySSM1Pvdp2IITAtf4adaV7NuPcAXhpmPV5Al/9kmGbaIA6
UqUHpdbj4KgB3jlHnUaPWpXk9Eck2cPXvNSbl1RXMG8N5ObFpnvkRUb2ILpMQlDN7uQcwFBJwSUf
gk9mXxn33C7Wp5Ta6EuFL+gxo1zUHOrcwVuStrdzbqUkxqEGOTTpUNtNKf9VWqK1XX1w4tgjJzJq
5DQFqQJ6bVLjZlLgDD487/CHks99degUpXtK+khMp9ooJd37X2mbIK5TqeBIYiuCi13qzoskzPyp
l3Pjc4pKSeaivhl8GCunfQ3BX6FobgvQ00omoblMwh1+tlNTesHiKfty+45ZTvf1fUeNCvI47TDE
Yd7RB8LascZAJIEfNkiDBhECDV2hqCerMT//+5FA7iwMVDQwyOyvjyKRRaXWYUZ1HLGR+7KJfred
qJ5kp9kzLN+aEwAxVcaslh7XOigskjCM+jFiJFIDv8Lk9X4uA8NrOunb7Tm9R8IDr13sjW2KfrTS
1pQnfN1tW2KD+mXYINOkzdknyaLTz92gnXlIpkOkN3T6ARgforCHJymyvav1bT6rb8iP4AdgbLm0
elaX3FBqQOmGwPGz0Jz9dEQa2xid0cc/9LM6dfcQpXEsDOzBM4LmZ57YFDc6p7ivpfaf0PmRSMN9
2wbfY9u8NyPN/N2VWIs1iVaeb6/WxnehkAS3kExW5kpexZpjZc06Dt+B30pNf6oj+++0ybojcv//
22bs/0oP23htdCiawLRghtB6W2XMdhgA3NLSwA8Mszj0mUG7r7OsA4VsGSWIVBtdHSTITsqzOT/2
AFhL9LTAq13v8DCIByzSl9K0Fcrf+laZ3FBNhjN/1/wPSwnLifoRBxfJ59VhspRWd6KcoRwRyW4X
o2AOYKhCT7Kdd2a1uceJStnfNhwbyKfX03IM0Q1oeTh+X2NC6hYB1piOZDTHZladYwrM4jLw+B4l
Q+kPlV3ml4pIYucpX9ZuvceR0CHHQ/tWpXR2/SPMMA4nKhWOPydK6lM0pEGOJbMfzzSs0cStP1Uj
2UlqYOd6e9dujkxbBbknLhT27vXIhpxFiZRSNm8hdx/zvK5cParsO6lHWlVgIfl5KhJ8dIWxZ5++
EZktIpU2nENqyso6/rND5FTqEA5uB8odw6NSob/h7KlNbe1aheCbj2uxm9Yo4aGiTRPno+PnUhAf
msQMfsL2egBdZ+00xDfnQxYCYoaiyjuBap0gqEqF6vh6bFZPdA0Ldm68BzZavse7nQL23uCRUSg1
Lr/ij6jZADHhEHAwSo6UU19rja8pY/oo41b3mFN5dW/vj+XWWo+nLrrlIHOozb1joddYg4Mycnwp
j6pnZ0L0Jizb8lgUfcYtg/FC32rYRDRa9JzXw16ff+uq4zYlT2CvqMYaZRAbcxrJGcMHmjVcrGh0
PqiJJbmdiiwL/S7IYHI8fr09560z8cega4mpoVQCkG4M2tCV/NWYQXKvWVnsw8PLXiZHr+E01/pB
ssxPtwfenC2VUHCZUIPIyq8/bmuOcw0uiY9L/wzRkLo42FqanuW2qrEPjIqPSHD9uj3mRkWZEgze
NW9SmGQSqxugM40kQMqJE6JEP4uU/IX0PPq7103J67Sp9xFKmWu3z3XVt5Iwv6vR7HVDqcF/ozW4
o6esAdMoTTRPrK+GVFcfGqM1n9QZgYKMLeJD1jXPle6A/6E/7NO+Vy8pxTVgmWirIgeX80+17led
Z+Hr7dltbl/kxNG7ZfcCfb5eUT0Zi6gYWFEjl0TjyuCt7rvGIZDHKeFXnKKjKpQwupct3CoUJ6j3
5FY27h+quzwuOgVXylCrmz2qZ4tsi+elLer2UZbj9DEe7e6xtvTMm7W8eJSNPnuwW8txG6Trseqo
hg8SedwhVwRO3cJKL1k32ucBaTF36vrgmOJoSBO6MrxeBlHZzvZwr0qz7A5IbgWId55R2UJHElud
xzhVwiP6FvJnAz9etykb6+Ag8neUwyY6yCpoFEyDdc+cVeUeiUFU0xSN1jJejnS4j51GE0VH4YsG
qh611cnO5vxRR/X/m6KE4nL7a21coSgfIvcL7IHC1zqIlrHoluSaPWW0Wf9Y2r1zlONI27nSNo73
IvVOhwrFa/qZqz2BNU8cqHZFQGlI1jHMsO4WJV7YYY1xUDyJ9KBmbeYXPCb+7fltxbILbgXdT25v
EpPV7V3ESj/0uJOTUyXZpYy0qr+HqK52nm2OcoAKZzn9SI1EuZQhB0KNBLps6WgdYYKNkwfuQ/+e
x3X3EQ9xsi8kn+QHW44KbEW1pkGCOVbiSzRbw79mNC0si4XJxL20uLWubiYxCVtKpWXNckU7S2Ha
epY6lsCzq+Iwq3p3MA0NuTkSCl9yuj0Q4dYpwrNjee+WKt8aixqC9RinuiBIy4DYTmqgu23ZpGdD
CXau4K0tCGCLUhEXEGBe7frCiBvbQgaPiSpxH/qxjYZeKIfyzhZ8T1ljPQnelwDIADr81qT64xkf
4yzOmrkmwsNDO/aVJrZrF7wtAnwjoVrqxdiNf2zqOnxpHGO+G4I0Ts8xnuO0P8B2kgMVUyvcdnTi
j7c36dqNi+238DaQ7oAogqrjWpe2cCwpCazU8YfWPFSS82NMQBrKXXbMQ+NcFuK+L7D7CaiRhPpr
Nsh/iX5+LKfsLqxL3CqH41DGniFjtExhvGw1T1jjWVKKo4qUseRAqw/ZMJ3WH+Dw1K6KtMzO+m48
pBT9wGZQDF7qcasEIk7NTkBxsH0SJJCuHfiUrOx0r9GNB8Vp24O1AEN31m3ZGqtQiUEXVCK58uJj
fb110kkW3Tybtj9ZXfMpiBPj2QE2kVP0HgXTrVrHJXuv/4K4rn4DcT3UbtM5P6WakpRb9fH0PEE2
/xWAbawP+jg+JlTnMzcy4uS7KikIXE4opX5NhdFGbl2goepNQaB+E0Gi7LF5Nx5OJkPrBFVFoE7r
vGDs0LCP8sn2W+dnmmbzPdK32SUvQZTZPUrNtYxJd1TV4qiFMB9uL+VGj3bRZjKA64CohVC8ejXT
QAmsEj6Jn9APdq2kuleC5iQl9Sc5tGl9K7kvdenH3FFeI1P6rUOVUeNmT4p3cxdZtI7Ij96e7+sP
qiCHHArAaP4cOk/KEC31exy8gJZhSRZUrWsF/9ye+NbtA9qedGiJAoEzXY84dClaT+TFfqkMaBBl
tuUVEVfQ7VHekDPrncoNhwcD9GKYzMvE/7h9ilhGyaXjeWvD6QekXdvPsxpiCgDxgyqw8SoFzfCS
hsplFHl9BnHceY4SGZ/tYIS8Glv6yVTC6jTPS+M2zoczrezoYUKx8R4xQs1PS8q3oxmlT6i6//uG
5SKqzuEm27J5EVb1j2bWpLwpNduvelXc0+JTfVkdGjcK1frkzIn0iFviuHOlbH4aYmQYzzDMQLhc
rxn18Bllltn2qcwkVDArE7BlZexECFvHjkIlbCnalWR56vUo5lyXtRYMtp8qWNTDWjIpiw6OX81F
8tkw4uYBN1LnPst7+2OdVunO8FvVEIogi8AMygQLefh6/KDuKyeVGF9MCVIrhGPEkiK+FCAjvDaI
nI9WGg9EAcPsypagem526s6P2FzpBfYFko/XcQ2tk8oY6FVP9cOOdMWdAks/t0huHG4fgtujOPLq
qBngFUcq57YvaXXz0DU5igGO1P6XuYCXUwCYwRPALPrqpFG1mSiwNGxVpcNqoFOsQ2gj4vIf5gKW
Bb0jQlqgbNejpIbQMr3r2ZtxFHIhmx9z1BB3LuWtrQkID74gPKdFA/16ENXOWySDuQ3HKFefU3uO
n2aHQEya7OSspRaaIWOD8ENVqEcHtNnOHLfyVHpd/AL8meCWrln+gaWJQkdtmaMRWehMJfUMz1t0
mBtUtv2jNZ3km66JsXAxVZJnN5YNSdDODSv9joxTOC7WPWWIy04e/O56am6uIxW9fQBoZNHryA2U
R5WJeYRVoaC2Vzswfc0Ec2xPVFb5POMTF2IXyZ+uJKqlk2I52SvXZ/iqOWnz4/ZH3UpTiLXpGxOD
gexfvYGgMqKyr1JimAJ6OBB3g+iBVwGK5nBOyKmPrdYZ3ihb08fbI2+9ewtJmI4idxAMi+svLVS1
Mmmo8wrNYfShxg7iUJnim1LXH+3Ofo0sbLhvj2jyP64fpD9HXG1gPbUBuMi8Q2gpH2ij/EotdT7D
/PLmYZZ2zuRW8I33BhiwxYKaVGy1k6u6izvR8cqmg5R/y+pirNwSXe9j1aBVERF5PMwN6rP5JH2J
zNa5G1CnPIyajfmq3f0Nuv5fGwRCLudZX9h9ICXAE1+veO1IdifRBPFDVN/Oea73d/8PWcfGd70a
ZTXvuY+wE14u1glRghNq4rqPKqBJV7FpPohwip8l+T/kU2iw2SCYKGqRdmvXM2PvDpKzXLNaMQ8k
AvPkmUtx4/b+eS/gxQKio7No3LzhfFYbyMSXUCmAKlJcUvsXo3Mi4hVMf8dIiY5NqNhf6qSd/KkJ
6kOjT9pdoeX6T/qP/bNiBOldJCTJmztgF7d/2MalSSKwoELJnmWKitfTRy1Wb/sChZpoNmuXS7JZ
PCfJlDrZ8DKR0TzD1t7vDe2rLdf959ujvxeRcZB0WtYEiQQY+fJqWTISkZlmRuCTMva15yTh8BgF
Rl96MfwNJPrwNzwIuwlflWrRTllI/ZEbS5J1P7eVgdMjmGHXzklQDhJd4yNmTGnkJ0WcLmeB0+UK
O9V3fvbGzQeZltx4IYUCjFzdP9aoGlIyLBUnRx0ep67L7iqp6r44aYS8SI9eikXhy5ebwNzh3mwE
BbQj6BVDVQcysu6tClmhcNYhikDtqPtbScbOS/rZ3mHfb4zyBoHkpOPTBTzlelM4SZr05mxbvjLh
1eo6dqk1rqGX2c6t+v68QzcFaLnw9Ljl1uVkObVqrWh6yw8aJz3Ikoheo6ROPEMfrdNI2uNmTiBe
b++5jUGXZgvoIqAwCyjmenJsx7IUCtYleqA2lTvbzvShcJSvganWD0U5579qazR3goONK52yIZzI
pWCBrti6zYOnUUz9KbJ8xLPDOwquzetkUFuwQ0VDW5V6aaWUwVPtgDkZR9N5Qj6k9AuTJmZj073W
rfLfJwyUyTj61DIXqOsaExR1dhDajWb6qROkZ01U3QmH2+p4e7nfv5yMAs8VPT5wXdDsrpe7TPUo
xrvM9HG8S8818cQBJZEDinojSUqxJyK7N9xq6zaa07TsKtOHBWR6jVzWR6cHwStbXXBQ4/7fR+kc
f5I9OmoaQpRv3/2PTDVOpVqapQm3b62sT2NLDzYtpWFn+7y/cBhlCdC5ozF7XHeZ6sbUsHRoTN8M
VHHQgmZ86bVQA4InMR6WyA8WiANvjsc9cuGyXteBD4VGsNi8+hSFaXhff740LJ0snUrTBwEteVPa
IIenp9UlFla/14p4PxTTA87BgkIcWlc2yxR5HAJIw4+LQb3AyAsu8iiwhr+9ITdmtAgAYZNB956Y
bhXKUDPIQkhX2L9HUngv4kQ998CI/KKyip3bemMoWLU0ahYkIyys1eOqdxFiE3kErzuWCqTz5srD
ecQ5lMW8VwraHGoRtlu8yoBnrb5T1ERxUw+O7udGXPjSgARuOKjDSYFHuLMZNy5QPMFMGdeLBRCw
hmPTSKvbaNZ1HxdseLYiQPwxCo0neY7FV6VW5BMlu3nnq210JlhGToEOoxoS1JoyLyskTbhTa+jY
kgRXA9J2Y2kfgtTS7/pU1Ohg9vrrEKq/EkeLPwoNGCFeMLE/zo5zioSh3M1oiRzMVG/90BapXza1
7LaIGT1YwfDl9ibbWKO3IhnxMu5xCJ1dHxsykoAkcKbXkOk2lx13g+/pINHOdRZE59uDbdx55J20
n1mbBSe97I0/7iB6dI6N/JPu44qu3RN6GCdpknp0DjFAmaRs2FH6eB8eEGYB7yHbRZoThOX1eENa
DhxhELnBDGyzVmA5Z3YW78xqY0e/sZUwdF5kKdaHx0r6pCrTmFHMSX81nXQ6huncIvfPdX57Abcm
9EbUp3kEBHwNU8WRPM21xKIqONXKc+A0IaIE8V6ovQH2RzyLWxwRbprZtLSv163KrNFAslX1MSuW
7iTHDl4bEZZ0pdAxEW6sS8XRrsrxgvvY+E9W1JOfj/p4qdGHeKZFY9w7Ju1QI66KGdGdNEWfQhF4
r8SR21nR3HiAIs0PRhpN/r9dIJrDlDOXmi+Hz1pdZK1WFa1Z2qovDIrsaRn8su06/C+DLFIuiIFq
S0R4vTxKNWcdIsqqj593D0SuaH6YYZV/uj2V94cFm2TSPLSlKBLRd78eRc9CkSBGQGkZhT2XPkzk
zW1LmgCMApXoeM/5byPFuR5QvR5QGiB5J6NpIXYhtXdTWhfULqPsn6EQ8V30EMH1U7reIz2zkHrp
yMTiMfKRhRq+ZzhdwQa3nNemKaqjFVPjJIfMT02JwN7tdXl/3PiZtNWW8jENlXXDT4vnCtCeZflT
LCqv6ggEy0HuXLAA2s6H3qAbMBbaARRxua94Sq6XBN8iBwwX9ttxiBQi1LP6oBSF4klVMvpBXlIp
R777IpdFc0CpaTr0Qpc8M6/ynTvm/cHnh2BusFRySejW1D7dIUOD8WH5OJL15yFAW16bnP9h7zya
40bSNPxXOvq86IU3ETtzAFBg0VOG0kgXBCWx4X3C/vp9kt09yypyWKs57WFjLtNBkQmT+PIzrznV
PHqlac0yMAkYB0CYeYFRSuqtHGLG10wdEuj+kJX2SZyOfud2VFdWi/rLimRjiQvZZQsaGoVITTvx
fl+7VemqKeeN4OiOcVlNnlL2MPOP0sQx8VxNm8BQR/OnIymJvgQZA1+gtDgeMaqtqzXSkCnKxOyE
8Tqv+7x26t3be1WmaIdJKatA4kVCSAp+HO8fdewXWDS6pLQ5gABdbdlrm/M4pw5Ft67BeJqL6kIn
BziR+rz2kUiZc9nildo98sKenbRIyoq47Ewe4tY6l2Kw4t0Ql1iFa/WppV6LU0QnUm8gpoiTGIdL
4algKO3K+5rHpQ6nnImWpmU5rsqCQ90yf76QeSrRGBGBoJUEnMP1NJSuB2WZncjW1+ZcH7PSL6fU
PZE6vHpXxHf51csAfHRXk7ZK4P5CZ6F23ICpSUsZntX7rJrvjaUr797eKE8UsRc7RQ7iaNWQPh5/
4Bl9vxR8IF8eoKZdU3dLEHujDgZ5jSM9MZLzzZgYIdGJALyaLRc63pCQPtpyXy3o8ZIoilBThXmu
5gaqEdVUhkLJfsBE1K+Z5GlAfq1mrwmtvRDF9GUroVd4GtiEKa7G27p2jB2kh8RHCyQJNaTYQ6GB
Q0nyuAbpv6Vnb9/wa8+XLhrJmaT6qMdzaaMbjXbd6KgofalHZVnEEW0H1oMTwPjR0E5hSuULO37A
hDXprckcAKn/w21TMABU49S1o1U0NTr7oxc4PMcwxVMjSBKj9QfoMXs0d+39TIc0gnmCMcDcp7eZ
Obv7bpwMX0m2NbI2DHXK0ZyDVYVJMg2V5qOlP12PmP5cJZyPzE3c4cKL3WXv2tMcjpsEe87Jeu5s
Xh8AAVMb30NNeN/2Mf7IOHsYA6q1duP6rOLazYLtVm6d6auRXzYL2gL/0Wq9SLK+d6KigkDZKttw
UeacextDxs9vv5zXwtbzZ3W0+VutS9ljDIgGT+/8XlTGJ0tY2m0X50bQGbp9hrycFXiApoK3V34l
+IPnQkjOo+SliSC3zbO4tSSNZw5ORlierO5qXNBW18ph2L+9yivREXQcRzp6pjJGHqVWoGSXwobd
HE2lwPaxtNp9ZjRXi7UMJ8LIy/IKO65nKx3tuqoykDovE8JIkliBodczlhiAtJUNyJGjYJnbq0r/
7zxEuBPkwDJJPXY2UeBziG7IOXWsejmrvVZhZpCfwjO/9hDpxjMekwMg67hRmHZp0potjcKiH1Go
UZUavbRZvxCKdQoz9+pSRAsJoAHLe2x0nCp9llha6ZBsFl3YefoH2L75fmhAKby9M14Zf1DyPFtK
btBnG7CpyhHMrm1Him05156TttEQN8WVCQcrWry4/ao05e+5uwjfnrr0InPJ9ca6d/yuVPvLsba/
lwD+T+RE/+KymH+gE/cKdUdMtZeJquK7MGpVPXM0TDPD1W10fZc1qu27cL+Qpcjm9batNrP3Y6sb
Lt3ZbIewwwFjb68N0DN0jrp/FEJdTjVPXykZ6b7LISfwYLykjkWDELji5U+8IjO1kZ5Io7ZZLjfP
+ap5222qgKpSNQoYE+Zbmt8Z47Kf9PR6lojnscju1lY5t7X6U2OJYDXUm8FRgnlDgPbt1/syvJDt
0bjj4JF2ME+T8Wdvd2D8KPTG2iIE9eNzVN7GQEUH8MQmenm2yVWo0KXPMEWiHGU9W8WNVWtEjGyL
rCHtqAbK67iIb7RpsANHher5s/fEaUTLGhASvJYXHZx2jDMLopIejbrRRZAJS0isg3L/9ipPaffR
+SnLDxjuZER0Ho5uiiaRsw0l7XFXUWKQAeO8XnpWMu1EJlD+wo8qqvSh3Sc4n/jt1sx77O26kLy4
3K2LMe8ULAN2RbXme6UszRtvzLcre7bBvnO87nJ70z7/B3QMDRS8hV17i+m1WjvzDlyL6cOYOoVs
fAUax5al248+mEQQH8vwrVu3Jk5h2pHU2Pu+tkPjo68zhblqou0eLyJQjEk/U/Rqu0u9GtCll9H8
qCprz2D/JO/+5d7kcmhSSWY7TK9jHw78d5c1zz07SiW2ZegrVIz0xDyzYrPy83JD8NdVsqCS+oRq
aT/2Uz1BPC8Ln8x+8udeHaMeGuuJ7SXf64v3TjMFKDl1Jwfm4Wb2FFA9JclCNKTxFSlR/cEuku6D
mBAzblX10c6cdl9B+Y2MDYXKt3fda8+EKo3xHjpdMHWODmp9norczmM7olRcQy1bNsyKslP+0C+/
V/hqSI/SLyIbRZXx8BZHLZ4Hmt8M2hrcea14nK/qtbw34WnscuH9PJKJ5XCJA4/pUJ8dQxQkVWPM
eseOxjR2dvFiZGGno6T99qN7ZZDHMnhWmPSiqTyPRb+qITU0ZWbAVBfF6COjVAa03D9veueFK///
67wiudH31oWRNOhOu9euYoXpuHx6+0JePl0s5pGZRAoJhhrCrodPt9cHzU7KWY+WtfxCsaoHlgIB
OvFKF0haLU7s15e5AsvBGZMmqDYNwKOWTWdNOCPbtR6Zm6KMPg2k0Z/KKr3U7cb86UHQ4VrH25Mz
FdXHgkZgrC5Xtj39cHTkNP+N54fhEGrVfH2Ytx0+v7KJC6u3QWauKxxVd/TUnbG2zc7pBTWps57q
jLz2AC3I1/IhAtw3ZUr77PTCkneVgGEtWpxW+A16dbekkfVusLRl9/atvbYUDTyVBgmiq0wfDpeq
1QpFCbS9gCfU6m7MgJCpwsV6zYmLE0u9tgtteVsEEaiSx+NPdH0hkOMKQalpmrdG07YXyPy2uwQY
4GXc1t2JbfiyhOIspikCQwWXA+cY40e4Xos0a7i1TaUlONPW22VYv1LxiWoXq10VKrASw6X0Tn0B
L4MmS+ugeGDikn8c+1ACOM/0ISm1CKP7/qzBwcSvMbg58UBfX4XvGZkj1PeO2z6bUNZOczMNN1/N
DMRIhwntg1P+Zq/tEGaglILIDkFuO9oh7di3yJfy2qQrACyvdcO6s8VExuz6Ezf02g4BlMPJS+EE
YuXoY0ZKW4NZ1mmRmg+lnyeLHfbpqIcJlb8vIBGfKA1fyT+AB2vYqiHjZSE5Je/92YcmUXrbrCBz
XWoiu1NcBINMNbH8Ak+GXcUGSn0DPfHQ9mJ9r3bqdm7qXRf0tTME8dzWJ3bsy/vncqh9kJGRom7H
o5N4oExlqK1GdJLs3dq4Iyi+AlM3aKM76FYPP/vtHy53dCzUaqNNhCB8DwcXCpTaZdHMeRnBMv74
9kovdyr5Ph++VIwhLzsOaANKClVVs5LU+zjzunjelVrdnbCeeblTGSVy8tBvpYKEmXb4Nt2hRmK3
8TbE5ob6nJQ8iWrgn+e03k6NmJ8Q8oc5GUg05IfQjwUWxAjqcC2v7qqEalONxnGIjWBWl/jrVuuW
EXYzyj/+pAxxEc5lvJGV4ap+mQM0baOkb9Lxgn8yJ7tm0FPlTImLdkKYUOnfrYtrfJnM3OiCrXG2
MMWz76ZL57HGQGUDCyxs0aNSW2fu8F5Xxu9WPrX3eIXlmh+34/Y53+J+9kU/QolMJ0VnQpHPZXmb
ujN1QKXlnYb+r8JjKXqgr4vT3KvlrMF3M2bzqzWMxOBFzlvCn339NvU8UBT6BpK5fhRCcHViZmpP
arQMlTjrl0ylRk3TL2+v8opsFjFX9jOZWNAUOVY/SElOoaKhIR8vCnPfbE5v6nrrEdBDFSG/stpV
yeE51FYeYmXWQTF1J3Hn5aNBzzU21qtMsebLYozFrdiKGGYgOKtThamMYYcbh31Dy0sOVrB7OgZf
bJCeyr7VBB3lBW15u00D5h8umsOzuy3h0pjK5luK7qpn3VRi1xnHHpDeobStmT7IbIrQAxd6SUsk
frCGPqukOZYoz1s7Nqq94wlyhFx0BtiGbNhZg4NMqNG12QOD4sk7SzKLBVJEZDd/MHCOhJLlQsxs
wF7VPsVMrflAENouMIcm3huCLiDMZ12/geazXWXO4LxXzQUHMrUT9RDGDo5hPmplaR2gNjnuNB2x
kkCLLW/x80adYHdN+nC15m0Z5PBVYQpXRf0wWDXmroOqaF8yEpTrrMFxZb9WK90bFOb1nYv2ewNk
BKR6EOfoEftD2ptLWLrWOF0ZXjVQcRkpeikp40g6wbTl395QLxMIkDgkYKAWQDSZx9DGWS0yfamL
NTIWu76UnNbQmNPqphcKgJbKSyGDD/WtXSynhGdfxktWBp9BB5HC4QXTArdUxsAeo/neUqe9Diw1
NNx6OrEXX1mFqtHAXYWTz0G14jCGkWSaypzTJBFjPiMlu2F9YC72TwNEMa2Q375kX5L4HUVlzeoc
hPnEFiWNyC5tMGJBZlfuv3Evz1c5Sh2KDqq40fcb5KJuDKtubSLPgM/19o54ecJwL4A+yBV4YChI
HD6x2S1mBeUrnlhRd37TZ4ZvFvUWJES4E8Xjk+XgUaAASAdWkJhpULcdFR1d2RtTt+rgOsyR5kK6
VOXnnqqqvygVfSMiKGV3NSxqUl8qRQ9rOjVmfGYSdW0UPzcU196JzRQPbZtOV55rpvGZGa/dvUff
Ow36VoH71kIKRMur8xTf67cR076m1m9EDGc2nDotP9VFfuWLYrfJToI0XgDvdvj8igKDqJXuaLS6
hXuxziJhjDNIYq2q10HtDspOqVY68mnq/PQZJFF1LAzGiiTmmIhV1nOOI07Oq0tMNSxz6PG0kNV/
ZxWJGJRgN5dS8fAGE3C9Tra6a0QhRJ/VquZQMeJT5cXLPFESA6jX/kKmHK7Sq30FidGEArAa6afN
msQZOMXyrEEAKKg8hOfe3vavcCzp8DGokV0M8ILHiem82WU/MouNKpDPl6XQpybQsu1zYsQIb/Nx
+0tLNuytmvUJtpR3h4t8e+aAlfQNd6rf9/U2nKtNMmEFhneDMqnIv2UNmKZZ7/Zm35GBt/kPU6jp
PfSh+kQIevm8ZPQhmtIBAbZwPEm2h9YZ1c5cot7U5mju6+IqXTP7Q2wtOsa+o30isX4FtCInW3AO
EaZE+cE8ihMkN1OMssuC5pMHgjvPkossHeKLRVfv7cXII0RKIJCgebin5qgCrTHH66w17t9+b69d
BwMbmXTLST1dzcON0q1xbquLmAGs1u0/gG2VkIOY/t01bdL/rig0ZQAJzFW9M7p5fVdrTu/gB+c8
1OZcnZKqeBk8qe2k1htpoORCHqXMS5lZbI0nNW9mikbvjFcWQnNhtZb6T58GwIVoaXBqS0S5dXTm
OHmKaVTJUtM0J1+nVRnDAfjOiXrjtcdL95p+ELmB5JYfPV58sDx7sss5osH9EVGdOCgnprXrhmDM
Ul5twrpYnNkMFH06t0T+jXbDKSDcKyUspSJFFWUVuTWg6MNXrK+WM5VryrYu0FCy2El4LOrJbWka
nU9vr2EI4BnRUo9VIOZ1uIhzvByaLBFBlU3miUghN/bhocXV0LFiusP0hbL68GqKltbHpFhTVGW2
8b4d2i2cxyY5wSZ8ZSeh8Y6ampx50q0/Oka0zoUeMbCK0ukdQvzJ8EFs9pj7qmIMJ+7oxdRFUhZl
s01KklK6Hvdy5hlKOPl0B52t6vAa9arsc9ka6++2nqVkzEm/Nb6NhPJIytqOqOXjP6NX1Wju4D7n
1HJdU5gA95Kt8sfEmD/19aQpF7gJ5j1KCWVNBguT5V3jqs17B4WfH+XUYO9UY4ibTypbBucv+1Sx
dHwUy9uiB0d4kuMOwLmHb0pta8VENwwTG8BmO6pO98uCNPP3sTaw4ROp+66MrfKrqxTJudnMzrXZ
Kq2PjDPDowyZ69ac+su+cvTVzwvV46Y0Zw/8FoR0Cqf87UB2vK3kxdIGpUMD3EgCBg4vtm9bxY6X
sYtms3aCdNscspZ5O5HdHR8TrMJeQsSEpjXKdcdD+9jppUBA3kWAxmCJjtQ4Zdo2fpytX2uAJG/f
0wuwp1yO/i7EMjD4EgV3eFMkY65IJaoJ+eLvVmKLaOtITTRNaS+Mfin37mYNYCo74525pOZeVTE1
9apc2Q9W9y3vZ05TPRl2XgPPY1gq57Ja1HNvVNZTce6Vx68zVZaYXnS8mf8fXmkJwC6dyEajJrXT
G2ftsiujTL13urD7c01pGA4JI+4xouib99Ax1/e508im/wpEJTfzVg+2oTHebZ55ShX9tUsjANMv
o7qgDXMUcOoVO3SrrbpowaUdFp+RRkWTnLJ1eOVjIf1hFXgF9JeOGxhOp+IIE7f4UK99eYM6+3CN
zdQUjFltXbdxbV8jQ1vsUnR1T9SgL/Cg7BKcBHBRAm8OGPyYeRVXOuJ7WJ1EpVV9quzG8xNDRYel
L9Txw4JD2E08wH81h/hLW9iIMxfLfOL9H4dbdCTp2asujXQoRXRYDl8/Hs6WPjvGFE0bLuRZbw8X
XU/rCiWN7sRH8epSclAlFYsk8PpwKSRQlUy4yKxthfs4FKtxvjbZZ7tqT/EgXjxXeVM2xQDFFRUB
0rCHKyEV3lStU01RF+NDqqa48jhFYXyw1z7ZdQVKLQuqeWE8l/3HQq23nWn8NJeAa6AolpmZRypv
HB8tdsLT1iZvjDYX0IWRVYLDQpwKnq88U1l6uybdVxWf5KNnmlubB28yHmG61gU4yiEOqJDGy4ri
P3w7pr22FJwsnJ6BI4HvOHqo6QAaz2nsEehJSSQzk/KiadbuYplPaeEdf5Hy0QEJ5bugWY4ZwtGe
3CxjmdOEeXvqqHWQKIxZRtcq9j2u2b6xGcN7zHtFBEjolEnmC98wuTR6UnSaOSoYmx3dJH5tRj+3
/Rgl2TriGWZovtWOcOq9pPe1dKtp1KZ192FIZfGtbmf2CPBs1Pr2ck29dh/rFLd8blZkGFWBvaG5
feziOj9R9Lz2LqQBuwTaSKiN/Pnz2QYjjDgFTxqpM4gEG4X6sz5ppx1YYevEaz8OwiAmJMaaXIIQ
wRj/qOollV9HvOW7yBOtGqwmCdE4x6cOzCflj+fJJctY9MXom0q4G7zcwzui4Qk+ImlkF30p0l3T
e+3XGGD5Bm871y6Yr3d1UBSWl3ypV73XfHrZeYampjHHyODaRph2xVqhkmcUO7VM9bN5TjThW90I
k6SdoLD7VVNOENXosS/AQ3Fd8ZXKqRW4t0P2WVgxVVGO0P9dk9Nopr0uLLBWeZ8NQWnX7g/+hvpo
maO4b00jScJ8GqaasSocOJ/dRKAZFPXTaAlBWpFbKWBTc1HynV71VhV5sYV4h1tr4ztr0rDW1dVl
0nxFy5rLTtn6aKgrK+h4C1fVOGAYyKwgyYMMWl3rV3wOt8KcMPV4+6M+Tot47AimyrNfMjtfhn8v
N2czt9qobKYlVI2iPZs9Hx+mVsucE2vJWHT0ikm/aN9TrAOkso9eMRohK9Dsqo2AuPZh5elxiIxv
AbSGEXXrKHGI5uep0/1J/+twVShqNt6rskNE3neURIwtFE+g3Rl3OCjAQzOzLMLK7qXx+LR5t1ZX
eiNDwTkH6xvzYxQOe/W75aR4SW8rvJTMXuOviPBs8261s/WmG4vGOjMbMaSRqaNwG/exXTCYKrd2
t6CZv57bXp+9XyHqTr6SwuLeZZ2Idb/G22EXeylaaQb1+RIoubHgI0Txp4eMaeHYO5VIYEWTMY6R
MydZgVCEpqI+z/4vfMzBlm03u5mxnvfFsn5XzWpitmQ356a0tVxVrLBYxhw/KnzUOMlvk9dwLliw
TN7eOU/z04MH65GY8ZUgwMcRSwZ5+MXWnVArpR0K+h28zlzJmZtW47jdZVtbVJBKmsLX1d6o+YaK
VOyFaA1Bx0woX7cSWapzdZuaR2PcMvBttEr9sarQaVrT3HH8uJvG9yPQ4VtVm7qdN2yD2JlabGtn
KF7xnKrJKGbY3NK+Ya7Xprp7+/Ze1N6EITaLtIIxAADyAg5vL01HQxRjn0UCP2zISZM5bqFpKN1d
vHqKg1dk5rVBoaScEyWsuT6cltYrg3aBPLZrXFOjUx03f6SM/3kgqT78/b/47+9NuwK8TcXRf/79
dnrsxdg//nL90A6/RGP940FkTf1f8o/885cO/8Tfr7PvfTM0v4vjf3XwS6z055WED+Lh4D92NUDD
9d342K/vH6lJxdMCyWMj/+X/9oe/PD79lY9r+/i3X783I0JM/LWEi//1zx+d//jbr3KC/J/P//yf
P7t5qPi14GGtHupfzofyof4xHP/e48Mg/var4ni/UfYiD0liTSef4v7XX+bHpx+52m9MfGi+ExJ4
x0SkX3+pkbRN//arxm/R2yVzJFJwCslDCqrsnz+C8MhmgF1LXY1Lw69/XeHdHx/FH2+JB/Lnf/9C
0+UOlxox/O3XF30HCZIBO4XQlrwKatLDzVUv01zXbYqeSlaIs5wq4FavUn/Z4Plow5JEwtCyL8jI
/HBnPblz1AUfi20I1U7D0KSYYiJE4yG3vDZ+0q+54beZq++kP/3dYE5LoE35+WhPX0rseL8zbNLO
7QWc47MH/9ptHM87n7A+TJho2yIn+cKgLUVGPOsNBuWbwcZMinunXVtf72Z08O0lHW/WdT1Lu1Xo
gZ625E55uxhBkzTTntledtvodJJLbbGvOmUxLlSVxlXr1gtI6nIaP/Ru0b5ftvazWp6Sh3gioB1E
L1hbErLAPjDktELmoM8yKN0tsi4BvBoNqNynO83sP6Ius3xpzA7RGQ/2emAvbfPQrGb9vu3me5ww
1es6wVYkq+rKCEyjzu8mtWo/5d1Wrr4+eDGgdXtU/cSr5scUeezzOhVfQLEZ55WaTg9APXVSgLWq
3wl3bAJFXRmyoot13lPnO76XktP5jQD/a5Z1G61p9lm1yzgJwdPEHCWrlSIOltFtfHqRPxVV/mWE
OIgq/8vY838wqsjE9V9HlbCpsjr7zizgjxAl45D8jT/jia39JokRDEpgM8pKmQ/2z3jCj5j1s4Fc
ehSQlWX0+iueWL/Z4E+Z53A6QiqVrLO/4on1G71ycGvg8jjbSIh+Jp48iXM/381EOqkZLjsJEhT/
VNY8282aOuepyLQu1EXF14i1CE7xpq74sVIugJo5yzbfaRGfYmettQcFrBxCRInRzS0qp/VnobqP
RZ1fmDTUu6D02juojPrZOAC79L1Kr3/XoSONvkcbuPWtxendUPdm/HQrZ7jMbOBqQZon5lXvzuNV
7k7r57bRUdhLzan6hJ6gfg+sZsRttdguvC5bLmM+L9hPbd9nQUeU3C3pdgN4ohuj/9/dx2emTKZP
7+76l/eP7fitzL4f7HN+96997v6GdxMblR3OiEUec3/tc0f/jQ+ABgADCaRmnz6Bv/a595vHxqfT
CVEVVRoZbP/a5w5fB0rp8KSASsN5/rlz80kl6PlGBy3C94Q4AwMZOtvHok2tAmpmNUpoC4Ih1GWO
z/saoUmwbFFRlPlHHXDFvHPNAR+/LR7yKRoc0Xc+NPbyctDURg8Nut7NxWCVK//QU6ezUVsEra8x
zR423DCMcCsb40dbxW0VFmR9eFW35nhf5whUBBhEgcjSRQLcqOmyvj5H8LuxQ4ij7n1Wa/iIEdX7
NZiEAUE3q10TBgHCwFVQOytWVYU9uMV1XVZDAnhmpvbwRge/2yw3V7wHG0aLQbUWxk2hC+uTBhOw
DbQRWQ1sqBaF4f42OO0ubpzp0Rsth5GfUi8fezVzqn1BYb0gh2ubE9iyakwwKRtA+yheqn5LPS/+
kddpOWKcInQznPRZfADJWtrXtTa0XlCozXg9ezStLnKx0fyHtOEKH8XdqiIN3SBlDIxMMPJOhpXB
ZoLfSyRAqVY37FeEeAdvTD5UOTiKvaaW45mGhxsHVj32d5O1JXM4iy1/0MDdoJVs89toCNXLsCP/
hvVv2LGig7ZDpTdsFjGmX1NRq7cK3r8thYzbUF+YbjXdzCvs0LMhm/vPQ2VNA9V8jeDSToEt5u07
+O0fdW8pzGDKvOoKVQz8BOJsqa5jNFEeZsfNb53Ccr4huWkOULnWgnDZjDBEtSSXSq7jmjNj88Sn
tvMKNzBaV6VKW2hVh2msGN82Z0nQ41ry7T7xrHn2ZydeVF+zEWyMui5tND9HDSoLVnCAE3gMvQUi
Y6B08C53oHX6w7RN1tmmNJ1xYTJR1jE5nhHoachOcSGztOG9kpcMcEBcxNetNQnqw7Z3Ht2y3cob
Wa68FxPIkqvcnPCUbbFkK8LNBE0eeBiJVaFbLUAky9hxqsuGts58Xit93wWTjsJAqPBtiHAQS5sE
JdrK4CW0TmSkjR3SQWq3pko4VhaVcotKcnyGcKl5bdpVLoJEIAcfYO1sGWcLGmcVfmprgx1rM4zv
B3hMI4QZZ/6uVTPKO7YCAMpPVIbmV7Xwui+5LjBRhAYRL4En0CLwHb13rUBBmv18NIdBD0Z7Vp2w
t41JC4VWI98O8x1WhdsXzYd43uLU71DuwLMjkfKnKxKc7pfRUmJ3pzGjqjmdCuWzGPq09AdrUT71
2TTPYVY51id3ntXP3jRXMWZ5eu3wxivL5NOK+x0dDwdIw9J99xipgx3IVQ68Os/Wjm9g+ubUxXSn
LAsV+zoBzoDuV1W/91UzUbUWOt0oTIK0D7OoHte478ezxd5WKcZVxJo/efDgcD40AXtZfRWU5QKe
o0iT4buYmEAEc7m5V22CcQ3qqR2fjYP+x8d0LKwbutPr7HNsd1pI/6yKHEl8RdSeEd9uIPE+r0ru
NtSE0Ft/FMtYhU1bAAJioNQ2oW71TIkVTRQtCBLXRBXW7GF9eWbZJ4SfbVh3zVI61706aQjfOxZU
Om9h/h3UU7Ys/gbU3bjU8ZwPu0pVv1d6PD7UvWlvO2tOvdJ3TWD/OIJuo3a2MPu8N/O8HgK9trQP
FpuwvbGlNCleHtZISksL108EMM+g19dFDUowN22YTWxd2nNprvMHZxquGa9AC60kSb6hk2Feq6Kw
KPpH3VCInQVoM2Dkaue7jdIkkTmhgxu5o1GcYhwe90ABAQPmRLVO+m8Z9E0OiwXbSMS2WWLexVur
7WI99nwNI/MTndYXYwu5DGgDWYNSZr4Yxem9mo4YK8y7hb6EwL63V+xAFXwMtFXy6zRX+8DGQ/4r
9ZV1qW21O4am2No/8qWDFsPz6lTezeEZC6caLqwseNGcOAb1pQN4kc42up3dVNqFO+bTF6vNh/su
q00Si3+mIa9UkLL5drgUQohUWUBHcHNgDnX4YBE49rShzNpd2YyQG+iX4mdWaDNvmXazq131dOe8
MK30Dmkjlf8FA5qe6u7/M8TjDJHs7Nm7kV2bg7bK/iET2fOs8Onf/9VO0X6DFc3+l5UKLLP/SQpN
0jsyRXQ1pAQzfPh/Fj+6+hs1EVAdHVAZKCUJsPkrKXR/gzFA55AmGL0Wj+n4TzRTjvcQirVMa4Cf
4r7ARRzPQja3N5BoSJ1dDSBo9rMma86ywvXOmzUzY6z/vObamSblcRkKcWsvPf3VZ0/qlV18/MH8
cQUEBz5e6C3H4Cc97wqYLT0WPXVTQBI16A6ktYYXXXxi7nMciORKtLT4XnTaRi9Q8FbXK3Glzvau
0ij21HaDUUgqeeJ+Xj5R1mEygJAlQsgvVNpTtyRPHk2sBKdCve2bFURf18jJe040MhHUKMW+4wy+
sZfR+jwtjZ6diEEvZgWM4CSZAFQICAAIjoeBwXPqzslz3dytfTfsWnuwr1Fq8eBzDRXnqlXTX45P
0WFxbjqKRzSzVcgMgOlkY4hLOFpWr2KpM2DtgGPkid+kWaqeK2ZpMLxN9dbbeYvWJ+ei16QBvdeR
QDBAJ33yMCm/TcCO37ebOq+4C5fWVd3aJX40k909FJnwICI0CWLuOafxJY28HvuKfCtW2n6QS3zP
2Bb4z2m8SfuUOvF8rlSDUoG7wEfVbarlLAPT6Pi9gznuD2BwFOpuq9RwIrQ5vk+NLP8HLyt/75SG
+c0tumKKVhwUxL7KNbMMbIZL75PVy76Sv1r2O2GlZXVvFkuJtIG1dvkebW/7S2KtsXljlF463hfm
WjLpyBnau3Wh6YH2dHaruF59dp5OdG0xvfYmHkv9Q2I7nPmrPP63p0yA/IKsgJOfDKF5yhZqmTjY
Xa59N2QyoT7lFc1TjhE/5Rs4kwokcJ/yEFObnGv3KTuxHB479iopMv4jc7kEfG9Zks2wKYyofspy
SPvJeKan7Ed/yoSqZu7SUMgEqe5JjXf2U97EAVxhmOT0ZFPjik9KGY/WjSvTrQTJes522GGev8iE
zJmrjGwX6fzv1VPGhpIc2ZsuEznI9PmZ+pTdkfmQ6dl8KOMZsoiPClP0D9tTTjgtOcARXaaKnZeZ
qZ8gap4xCCSZrMkqGTaSX5Y5KFG8kq2UvFOmoDHi28GmDNq+V+YJHrMpsnelcNIrb7C9f/TJlD7O
EERwtFNUD4cXdzP+URpTd4bdlDhzTMW9rIrVmS5zxTO/dFTOd3pnNFRSg25e1KMHR8ShpLleFgQI
/W3TvHcT4Kk+tDPmSb4G0jBKiiYjl9SdYYfcVGcHc62aWzCRnt0sWjpCJKmWWgs9ju/Mt3Ql/UR3
On3XlkWp7DKz9UYUzlw7C0r4bzsXVHb+qWIaRwGYZE5hX+CJTXnego6qLxYzj7crr1jyKmz1ynuf
OV43BqkCMCpohmI7IztSMCtfXQsAdoy1LMZMyraFQ9rYzd6cy+QbDSwbXTOvzOlExy3iv2ISpt95
Tf69dRo5mRLYyO9kUdUEemUrxm1uzCIO1pqBxa5YhuYmR+JlCbIq3t5TDDZfXMrh74loUAVcOiV+
h9Woe5sWuWP7GlYN993osMfzWRsencat77xMNdWAHlv+bs00kezyWC17dIerfIhcS7E+mYpafe2h
oPxO7aq4vofA/ddhc+NvWoJ+CMFFS8EezLUNG8AsKnVPWW/Ft1PZr0AQPQbfAV6AI7rfZbNoPrG8
dIP/Zu+8luPG1v3+KvMAhgo5XBpABzabOYjSDYqUROSc8fT+LUqaIZsa9ZZ9YR/bVfvsXUcSuYCF
Fb7wD7IMGgPHpZR9oliJc2kORtT56lCga50HWuopBdImLklPmXttDCEAp3ktdU27gyqW9sKqy6wl
GeEmtefDAD1Q1HUsl5XuqyNVTpFTL59qyZQieN9d8WiE5VS4atSVCeY8/WRykElCnnVQwRT2id2o
fgx0K/KDvpkVdylaGAmIJWfhhVa1SetpaQ4z2bSrMd+gAlVFyLbJsNVI6zJ5s1RTk7kde2dxZ5ST
Wlr3RcQxIMcqh8tgT49T30iWn5ZWhZs8VUXAsJYGEYq4IQTvkzTa6NNxkaMdGmOp4VVjohVk3Hbx
aId6frmweiNajpGqAV0ulwtzlgoFGb4h+OL0VaKv2W79pyyU5NtaIp9hR8AddCc6+onbyOqYEJZW
SuhTRG5s0p5Zw7ywaVLHR/rAuM3LpLO2RakljV+Y9lDuxr5jZU5pY971+LQmbiUXdo5JTZsqR2BX
FN/extgC+Sj0RhUE1rEjOeh02DT2k77IjBXK9MZV1l6V8Ld2yZJV17rFXP0+FvrVaMCd0JhC6xj4
zkFEjzDJUpptYqzirJQuR8Q9ENOU7PWgZToZTPft98O9E8YRQrecucj20GMlVDkYr4F90HCE6Kth
CfuryI6LCNJbb02e3CCd7hpJoTXeGCWUBRMJB887tbOBGpB0d8mKikSb+bVuVrOPphMZZl+02Jcg
CBd40lDM45lGp40qeSa1s0eFLu6+oZoSHcNGvM/9QKwJEDKcdqJigM9vIw/FtPu4Q450hfKLFMLP
g1/4pEdDy0W0pI55Sqw0qSd1ksu0jBS5bYCiq5KxppRu/qCo/f9+0KvuDj3gV0vtXT50Sae7K/+6
jr+Ur7Oil5/6WSynhwMDg30FbFnEyuyFn00h6wMxK50YDVlsi+3AWD+L5fYH/inUAgu+jUE6xX78
mRdZH2wbwUxgbxbILoEZ/IO86F2TmQ1Izd3UREUeatKh5mGBL+QAFypflQHSQNXSj77e5lbsqlhj
uT2VYL+mqbWbVevGlvubWEuLVaUl0Q4ki+wi3RNvrZhLIOpssEyJZO/NLHqin9nvoqh2vLbA7q5P
J3w4BucihO64q7O5+56c/2s54jAVEGBD5BZkIEMUYN6BZMdKV+JAiXNqBEHjSXPf+nkQX4LEbxGK
xdy5T5TxSGf7MKMjlYT4gXQAzRAVapE45V7100JDkrqCGHwVVDI6+072rFrFZ0eG8vVqUf0idTxM
6A4HOkg4emdaYjsgNNL17HOThLln587tn4/B23A6itXFHfD2ZTp0oelDYwUoVQQaWDtQ/+2a6shn
ekeY4VVIGwEpkUERJxoHr2JGlVwuFa6nDSIqPm2F0zJ3PqKetcFm9WFo+rumVcDhdso6WZSr3J6O
QHYOr56XBxAaAWRvlCQOjdLMclCcKokl30nLfVaO6dnSqbWbDp3iUxn4Y/T2y3ggFRUAvqSph9hb
LL+1dimCgGp2PXs0g54iKtJuG9qLixz9ReEA8W8MHZef5Jkk8Ob3n5W+88HNzgMgFiYSdU0B/Xuo
76IVk6QvhDQrkEi7yqjPM2lRV7qZPId9tVylpnEVp2OxyYdKI2vMnnQteQYgtq8wb3KjHPGLdEbu
qZSXaK0BY7zsdUQJYuMqt3B6lszzJUmf5VY/R5Ug9cuZRHEeMSwse9wYlNQIdrnTRpepQhmeCtDX
IaPn0cii8RHACNBSzcXf7QYm2Oc0MG9bW79CJu/KlhlZt8I74m7SUiN5siqwkfXSgHBhNILxwhWP
AYiQQnFh3WL3DMRlUq70PnwKuEOpWsuf7Dlx3EH8lZGqxg3Ow93KVDPsiyK72ZrtpNKSZigUIyru
bjokBADLlY4jqR+3/GpgoXt8H65AfRbf30xN9LMZoOKpjlUbYEEpXRUod+9kq07P4rR9SCnxaGSi
03JWLLk3TqPtS2WHk5xhntfaSNJmmJ8kqy0+ds4Y+HPXOl6pMHMS/nqekQ4ab9Q6GzUocWes8ycz
s86nwT43EvhcaVsuZ1naO+vZsG/NwJyIspPlzIaS41lRVMHDx8ugiIvB5+Y5V4xCc9XZAdEuWRTq
Le0K8N0T4Pp7ZGpU37HahyCPslVOUcBV4mK+E981sIo9IamNZXMWXfQOVt2JpXh9ZbcemYHsD9DH
V3rUwIHGmInuGJP8Mo2TTsib2LXtR/SN7qxQU1cy8gb+rOF6XCiFs5kjWP12bJ07UeZsjAYMUD2b
tltF8RPY24SAH2klmUYvSJlRXbVStKzHVlu2ZWlcYYFj0LFiKUzLZJyOTENkwipuUkZKFmc+C8IA
MrOkpb6R1qpHXkN7r+CKq+vs2R6rBzDYJy/PjuRKsUHl7qTIF5pr0/I4DuozbcbbesJVB7xCidM6
L4nU5LM5hzSRMcvw6G46HiCL4RuaSR1Z61xv0yG7yk1Ki3Y5IQqp8dwpKQmw3vZhSQrZNxIz9WMF
YYQsG1tfaZknJ4rDtZYU80bYgLpW0T1A6GUpGPGzFOrFppybh26y0tVkm+AkJUoaVs7HLBC29lon
rkBiKFeOAsmGHpYKXrTmp4NiLzaNTHy6GXv+UVDxx2K790IyYR7oTQ2SDtYjQugJKV6UwPL02RjY
ZNmSP8HyOI9G5UwNxotadm5BbSYueW96VtMcXy2c2xucx5GOHPUrMLGOV7eT7du2ieaGMq6KDGxw
V2A1O2tXWcJGUs3wSXOYGBx+GCNoHgzMIHSpepAkZmq24o9WC1FTHvlgCqmHpzqRdJsArT2LrGiG
aU+bz8Al1Zes5csAPdqbbPtWXpbUD3LpFmTvBF3KvkVM7blrs6ciZMsiRnPbRoq0Eodv11mpX7fN
Q5KrV01csWlVNgf+CJqLNDEVjSZYkWtPXqeOhl+XUuFqOkfGYjXTroq7aTflOImIioC7hHJHBq1H
51rXL4Gnh3xOq+XTGC0PKUtSciZTRnPHDP+iocqejI4qh5FHg+hVh7AXqVw0Q5l/yZfoJNXt2HMq
dnybNA+NFT0NWv/Q5M0DjQ/mXi9BFpiomUQW68SOeO7Sjp6zuF7WL/tUqqzbPINvQEJNn3FGXrkp
m3KL9Ty7IjSYt4FFYg/S7TSnLC7J2TlpVq3tck6vYQBm99BE5tSTg2TeYPT0DeZA6quTBitf56cC
Wb3KUhDwXJnBIwnc5Boi7AsccTTWk7LXrBKsbZobygY15RqPbGu8UDq+JZnXdGlrHIJUQNIV5U0N
ODIFzLFhaQd118IjzFVpi8Cy7WeN9DhP+DVqdq7iWlaW217lwE+N8sGkxcS2wUdnr+PGgazvol4r
S0zLd8Bu5nSwZk5aLZVyaBgSKs80wvhJpZe2uc4jK2Y/b0J55iHmgZM+166gSnAuTjgr0P7EChq7
6/Zjk0XRRSoV2cpojEfHUVLg1zkmA04LrCnS5IdJ143TdqqrdVDL1SdFsqeNXQTzmQRjzvDlJHpq
Qym9jmXpUanTPgbAIb5fImc5gj2LtFJHBUTmWOtfqUzC1FU07DlDNgsyruzwMMxW06wisqJgOmjh
KvkwJtnTBLcYoi2qCSUrWOPCtid+bzU0Dy/XInHrFarZ6qqg4uC1srgXoQic5iLYyG3jXFtYh4XF
Nqg4MLSF0oqaG82prnSS17bjBXWv+DMK6Lb/ckaksXkut1VxIxXJU4ilx64KqTx1oqbPES/ulOwW
0irlLdMKfXEeT8BkPCqDz32lXlZaf9aU1hc9yj4VVnqazlSGloUooYWi4ZZF7qyTQVa9JmbDqRxx
6z4GPVEisomFSRq71H/m06mW0/08WSQqgd34pWwFLpvuRE2Hm6Qd8rWayb3foSF9qY7cIe3YTrui
4lgnonxAP4XXVOWWQdmPWVovn/vYAYgcPcUh8wfa9LkK+ddKLTatCDBewoVCaR5mM32qE2bTjlsN
PVT0D34fqYkKy+suJ3ExmmeUKCCl6QgsiDjuVTah5aR6xbREq8zmrDIt6XZkJA7N5HmMG/iTsRVD
B9HiI+O+oKHeDAxRG81gvAmhd5AGikbPq4En4KV9q4SSb1nDRYRndtdFO00froI0AzmkIFCJBZbs
yk3mE4+cmZ10r1j1Q6JHGystCjfXuc8XXSNkSxMqKvWqgKiLoe1NOKYJqviq4kVtexJ0MCbsTnK1
QPpItntjVA0tDhuux2Ts8Ne6U9r+a6JmWyW0qHCzrIcseMZ7u/OiPN7h70KYlg3TOaZO6S6f2ctF
wMENMelkFLH7GLNpxJozEpoTBadOos3SKs84IdsuvZgxx0NuM+behDVE1Jg5bMmxXbwRwK2bVyls
i2rRVr2kHqFQvktQTdEyolNOjk3r/pApUFYW/anYlnwkw6UVYpgEaYp5sljhcwKa2eViff79gnrR
djj4sJAugAlQgGBJaQe5ltprSJAHmeQXYqb4OPoJvP3lSouccNW2y6fetqgVcavkmb4ZAvtchJPq
woGeO4PqdR0JgLJw54qYSR4JgcRXbggGZi19miKu0pwzZCjskxnNXtTOm5NSzZ7rqnnQUCP2+4W8
JtGuJhynXKcFWRLHFVEQ174axdmKmvuVqhM6inBTQjShyAnCW5ndGatcErQDZjeiCEfURtLyEtMN
kHK8RbVBYrNFJO6nNG2krUJHhVqDcV4t/EsSqYcpUdrb0lG12G3HpAAML9BPAdf495uRnCscuRjG
WZbwA4vmlEds6MKMFQdrzl2cqdwKjjNLIrBrfVKVJ2BHqS/CLS1GxNvEYYrgOdiFcCy/Sxz8UXnt
tsz5zyEb4w3W+j9DZG++lYIY0R7+qv8DIdgkJK/W+buS280jbIm/TuOua/+C2/HX+bchbt8W3/j5
n8U39QPtdgEspRkOUEVUNX4W39QPMLkVxTTBKlD8FhvyZ/ENOKogd8hAGaglQXt+XXwTQps2ehBQ
lBGE+CNE9gtv+u0ONckQkAVG9BGyxyGRNKniWfhtyxCjuuQMbdz0Wis0eWZbheplMqXZJrLLaGeU
sYITulEOdNfboIfNZHFskwt0E4HEqHwpAaau5UlJ72PawiVgJ2M+VzulYX2rS83ZZuTSaTZVn+1w
mJ6EuHjlF7AhPQgozTdg6ccUzN5xo7Bis8CzI12F8DDSMwflMdzHQqySp8UPDTN+dBCdeZ4UU9on
IIGFWTloKiCZyomEBu6NQ0VLEd3t+GGphxNUlOBDv6yTP9pQF9W34qZrvn3roEUdboY3++q/Lofh
RYXmb3zVv2ygff8lfnyzbYQ6xc9tI38AvwNyxAGuA2hG1JR+bhvlA/wBilng7ggW2EH/bBv9AwUm
GiwyiqE2IEY228+atfYB4WkH4gH9C2xBGesPatbviQyqaH/Qpnoha1J/fRuxNDPGShVaqX48a2vA
nLGzaieJagFbBXkh40uOotkNiIJunynNaLiz1mabdC5PY8MqviFDpJeu1VnoHSEcqLu4Ey6PnR1G
+24ci/1iygk947KuO5rDUX+hTs1eyx39MpVU5xGsaXwZznR9pThWvJB2fH3WYtLm1jbpHZqKJkhX
JZ/ldS4Nc7HqjHq4X+yCOpvck1xlQb6dcKH/8+X9n10G/4WXtuCX/vvSvm2g53x9/PpyMdyWT4/h
27aM+Ol/ljjqRLCMKYnC73rTllFeiApCEgIJCniirOOfN4PyQfi+oefMvQGISyDZfi5xkGw6ip7Y
GmFwZKjIev7BEmeIN8kAWsucnuIXcXfhBCf+/lVMLltWONWh4XjROPabYSDlGKep+75k/rVp8iJ7
9ur+gauP9AV4OJXWqNi5hxtpjLGAnPBektCEuo21PppWWTsYOE3jufQpjXRJcudYqk1fnpNJWS1Q
EYGwd9N0MRtFPK8XtDNk16zkAYC+aOriCNgD/tdMgOJtJKvTvtL0/iKnXJqtCC2nJz0Put0oUUTa
hFPe3S+tjoENVRjZ8IcadUAPi4v200J2cNnMNOdPW3MJwFAZopAU91Tr+6xvOijYzty4hiLloBSQ
JTJOggzK3ElCnnyZsOUJ9YdqOh8A/Jsrp04dCVTYXDdeHejFPi/CtHaTougBHoEXB5Og83qePDrL
82iNdejh71VSAYji+xiRlgSAjtnf12qG7RSchLhxdamY931mJciUtI1+oiYQl2bSkAX3L3VYaKgZ
9ejm4DZS146RfPDKFKYBJV44g8AkcBcbFL24zRd7kfySVuB5pPUBdW78W66EPGfqpksWrLWiqFFZ
nfTA9vQuo3sQQ8oaPF1K1XMgeOpTGtpAN3Jzsr++2kTH208iPTRocb1wXlWZJubbxZjmU6dacyNR
J2idbTstKhd19IOA9a+LURFN+DeLUQxDp5PsCEEq4HVvh5mLwO4cTFO8uS3GkzS2rttBUf2y0zHR
AQTixUEQnCpJ2Xts22Q/BckxQOFBc+jlTYUaKhEejG7+++0jhEkFwCyvJM8yovYsmxptG7exStoT
VWg4mOqRDShm7vCVOWR4cbYih8rBeJ2uQUCRE8mr8onmA+hxP+va1MMJTtn8/iMeNnrFu5HlMw56
eMzxoYJRXUVB3NoJCKauiKVNrcbtgzQPJv5qkdR1rqYVxkKXIsFc1jTayzLEWGSEEZmutSzR9gAM
ItubinK4qAeeexMsTueQpQ+x140d4VqghXXsV2wf25vNxF5NwDxOK7VNr6LCsc4Ss2y+O8r9UUz3
f/+lxy3zm0uvb9LvqZD3CA6h/RXpHVj23zefpXxAwYMQTXRh1e9o7B/BHew9YiqTxEdsArEL/775
VC5FuAZAxhDKICUy/rn5+CviMBDcNGMEsRTJ0z+4+Q7LYMBpDbwaQAaRPwhS7NstOONFHUQdtXF1
TLt7TLxDV6GxJ5y4och18fPQJNW9ppREt39P2i8OuYOtSLQr/GxRKYduL6ROeL/XN+4yW8VYIW63
ZuZUnwu3uU6o7HqxXPSD+/uxxO39atu/jAUVl4QUVAiX78G2Zyr7YRhmmFd2mNLLp//TYlV15HAR
T3w4CvIUlHS44AljDkBPbatbuakwCglwvurafFxbgZJuKdsXuxE14b1UBitV3zTtmJ/8/g3FWX0w
NhhpVKU5R+l5HwrpGWMfLnbG2BN+VisrgvErLWelDPNNbWJl1VT6sfrpLz4g2QV5pjAaB1V28Lqa
EdAalaGzjUEde0EhY9BtJ4tn1EZ0BGD/i5lF2FIIUIo4DRTb27XiOFHVjJJEU6St4ksVVp/vLEV8
gnhPegoE7LORyqdomGXbrDOPIgp+sXoEjE28JWqIqk5y9nqlmlKbMrZBDXwobS+qrGUjz7T2cgxY
t/moNL6mIo9oF3O/jpOFEnI3SL5ij6hipQ/k4fyQHBtH5uRX0w/AAI8H1jUKzweh5KJwY9L/pR+s
42dqonbgAW/GEzWmFvz7xfXOiI+9CvZJAKoIxunzHOwfpU7GONPjaI2abHlaDoHxFJV29rkYauOO
HsngO+boVXJSnPTpXoKN5hFTJejrTPV6GTpQD0pw1BHiXTWHx0JtS0GiSkYrkAT47YcBa1SFXatz
dE0aJZoms3J3kjEI9OPKUUrSw8y+paKpnKMphONANc6RlwfBfO6U2rgb1VH62JsTPzUrWeS3MOe8
EAWQeq/2OA8VmgUiMQ/9trH1fRxKT3mKUAY2ChS9pSnOtok5GjfgG6ikHJnx9/sZ7QI01tjN9OVY
929fLbXQfaTSI60air5rY1j6U8tJcjoppQw1Lygj+XkKSjwQZ7iPvqZ3grk5D6oLK7OCjUB59Qxm
MlFCNVTOxzxvzdmvwzBCVUOby9Xvn/edOQe1C4VCIrwibjESqYMVMiHpN2O6E9CmDkq/axJA6GWB
NhJNrvw0gXt73WaRUnL4Fv3Zkuj2ZaL26GkmcyClrlIHOX1jrdN4fmjcmBC0HUJvGX/QqQ6UCqGU
KkNADG+qchkv41qOrrCRDWJXKifrNI5S45I2Q3YdZwYQ7wKpONnuQDd3+gZ4sroDJ2Vcx2ZgI8PS
TnS6FDid41Isd6lm6XcJ8eKXTkffSembY7om708Qh3YPFzWSFDR+9IO9qg3GYISaHqwCLR7usmqW
N0gtGUfun1+PgokNGirAjg5vuQrDhkByZITXQpumqTp/KyvT/l7U+9es4X24wKvgwMJZSLqH8ODb
hQk3Git6A3U3ZTQ74BWL9dCoWo4ob0F5aKCN1Fdj481NoR654n4xMhAiggGFapgCrOHtyEnbOTMe
T85qMLQEDw3a5hFeFe7ctNAWrDuoqdE9hkLWkTf+haSWOGNY3kQQKPO+QOxe1QaayIylKNGclVbK
Wulqkx3ca0PTPqptgsyw0xgSTi+yBOV6xNRYBs20LQEtoECYqJXQk7WqfZTK81dKyft6pKOtCqdF
Ny1QugzURDodIku7XaSwyl2zKKJrKS3yL2YmYdpVOcnl1KfBkfTk/ZX6/eBEG4UCCovz7WxOlVbP
SCU6q6hyhrU+2s4NWLVryHgc8NbUrwF4n9PWjjaONB0zJfj1lLLhwInLeLwJjO7rKzVddF0ClO+s
yrTqN12jR14gFY1XgKjYJGk9XGRSXrrVDFZLSkpuWMVI10sma5ewnOdVXdj3qYUizwQxy0fubXIp
q+IzVuoUHsBBeHkzqn4lV99CSMxunzePEFqD806FpPz7s+8dxFKwC4V+Kue0BTKXcPzNy4TTpAzR
YFmrOlSt64XjxA10Jz6N8g6pQwEL8IQC3kncBbqfYf1wMuVNeRk0bXj/P/EoyBsjyiu0/N7Z0k9F
pmlxWrJHmrThQu6bx6FfMJzQ+vbExtv9wooAEdc6WneAcgYXLtJe0Zru+siDiBPtbTxKn4/DDotK
lDDfLS+HrwneKuJB6mZf9OoJTG35BNGneE+EhgUFrR4E2sL93Er6lmKDs6HQkPlVrBpH9u8vVvqL
Ax56Xvid0g9++3kiTQWqRGCHsVep3YVRap+Z7NTTFjssP9NDa2OFyiNOw/MpAMH6iOHZLw5lITjN
aUkOp5uH6VWJSwoyI4yOjXJwFrSOvdZy/YfF7/9Py19TAwRH5u8M81/aLPdx8QWtqJeCdBd9+2vT
fCsev8bFt/ZN70X8qp+FadJzkP8Ak8VCxeSDk/Cf3gvLEAyx8yMF5+P+LExrH4QQj0hgIcLaFJ//
rkvTAgXZT7WauwrrBb74H2Tnh1UkcivyY0AFwCPopnL9vF29gSM1Nq73qa8MBSgljCPoeJjO0JZe
5SCfQ3syVaGLatp9AuA0ctWxtS+HLmvv5K52Zbg+IDtKNVjrRlMnAFyNBCwePKlimso9DdEu8hRJ
DW9tMzd9FCX6m7nDDnPVw/TaJq16xD5UPSg7ijeiJEbOTToiC6m3t28UI9No6UmBVVvctn442/ml
Xo2o0CVa5Blzi/ZL24IgdDrdx1knO9OaVr/q7SrdAFFsaPd0gwfW4DKhLLyDook2SaTcpWZooATR
ztuuaNrtq6V0+f3gei2+cBiO88wQRxQWAiJLiGQf5Lo2wnOGNKcpeFpEd7pxmVbhmN8TPg7wEWvk
h4N2PHJuHdZnxUSBXEFHGDCJJhogbyeKj+RoiMSgOzok6l2azPcVKiau0qPQUVr6hWo25jqhO+IB
vo/XCCI7Rw6vF0bF62NcPAK6vyLxFTbBL6vzVehj1aRM1sAjVJi9r0wtQmRFV4qHSdHQ1zQi60xu
wYUhprpsFCnB6npWRR7SAagy5+g0Al/nalX6pcrHF4sk+cgkvZiXHzwhKrlEEBSyqegewv0XlILz
vrCYJO0+Hs56YGINKLehQ9yl6N26Kb0suQAJ5C3ytINYus+0r3B8kALKvTQw/Bmz6zDfEG94S2/7
mlXALPk0o2kt6R+rCYv7VlrHzk3TH/OcFd/v3aOrSC1QVACTcPjodUQrJAdu5re4iQKGbOD0Flbk
OSns50FaqiMB9Ls0HrwblCha+dT9hWaKuClffU3bGHSnhx5NwCTN69HOTuW5SjYlwjurLE+DMxBM
T32XWK4MUWNlpws6QCOSWi1QTtdGdG7TBUN25LHeTwNPhai4aAIoOHEeRKLgoBtAhDyV00yDR+Vf
9cqqa7acsaWPj8wPe5E/uiv/34AlUA85dl9uv2VckP/tr//ecm22SL5+b+Wint0h5/r18S9MTyIq
u//oL75Ihvy4O/UPQnqOpi59WORiKAb+fXcq+gfkroRq6w9pRv7qx90pWR+o6VL0FR9dA6InTrYf
XV2ifq5PbjuSAnrEJA5/cHkenKBUxm2BRRIu9yjdUcM7WPDLlGNPCUZBpgWYoTlXymrmF0tQF1vM
UwZkFgyjKp/CVJ+qwI1QAh2eNM7XcpWo0DqO2TEdIHQIP4kAaXbx0qJix8y83YB0AmYkUArC3wi8
KyWAvgm8IanyRvNMqjLxF2lA2y1al1hd9JrbLobTbqd2QZfaj60yKADOmYsKXrpxrCMX80EeA06E
6g1GUUh/keqK2P3t06GPmjnWoPVonSbqhKJt3tfqLkXdINvM3TxgLF7A6YUvEyASguBAZ2R2fZkU
2eSsDbjd1pUShrZ87LlEgP7POWmiP4Q0Hk15jnm00CkBv30uVau1QjLjXVMYWTmvFrnXp72UOr3Z
ruoxk2zKXVTzZcE+xyTwfhoB056kCnY/NtppSUARRBulmRpthIss+hLm3Ca3uZJZHxUkQabBT5sk
jnSvGYwe/lGgzHL2/aL6o1PnP2uc/a9gEMXjfHmlUP3j8USw/L9LN5qF/rtj6O7mr/u4CeNfake/
/OzPOJ0DBcVBGIQIPovUkrjxZ5xuIGrEkYH/2IsItCg3/IzTbaCF6EMDx6XRDeyCI+AngIRjiHUK
vJBEWYUVrP7JWSOi1n8WKfqbnFqguTkNidh4moM4XUKzawwRUoHmOKzVeN7MdrB6NTG/CELF/vvd
EGKfvLq+OVmwwRkZAmuiM7VCeKYizBqcm98Pc3gff38T8heqXaDO1IOqege2IexknFcDbNZKPd/j
J+Jj8XAvlf2Rq/9dfCnGAt2D0xewILqABwe0Y6DQJC9z4NvDcBopHRQzQRxB0C6AnobAe6wNpyUK
nHqU7uJ8Pu9mfTuH2lbMrjPOG1kyj7z+29Pm+4cEGioLzCkYDEd7O8sKUpNZuUyoSUTSdaVlW2Ec
DZflNBQfFjnRMJu+N9X/45rqyyy8GvIgI9LVcKa5R6krl8OPxcywYHmwj/OKPoFcFiKd6Bw5VH+1
XF+/5cFZ39nw0pqat6wQ8U7Q4Ij09EjOdHCffJ9JylBCqw6HOkQU3s5kYs30y8KOjxuUl4tc4Oil
byXGolB+Zub62WD2p22XoDhZXsq6fmx8cS8c7hcq1aI9hDceMebb8Rvd6FWg6oFvDp8rvblYutyf
22ybFs7eDuIdshG7xHCuRyfb1rl9F7XdkR7dS+nv3SOI0AhPBtojhyQEB8OxUBtyCKc5beEl+aQ2
+b6iSK7I9h08GR9XQJQTx5UWIjmqQO6z1XhnowHQK9DiIKuFBt+HjcdS2GOJcZpCdhvkdDtUo2v0
5eXv977Yb++fl29G3kl6fihOUDcVLhVRySebzbOuTbxMggSvAgAanRupbU9RjTsr5Pbp98P+6mTj
bhfqhlRNUNx4+6XywGLDjQWrsRifnCa/rMph1ZjR9e+HEVWZd69HFEEfBhkBroWDFaGFthI0HU67
qXxL5fmy0G3oWdBPqq5cywn6K4O+o0m2llNpL46YpIxW0BH2cHn3Y5FdVcWyoZLpSvHiT1Z4Zabj
Ku8Mt5N6IHhQauUZQloC0bDMtk5VX8Bu8lGhQmI392Uhpo8gLoMjGb/5/bvhPfmrl6OMhbwE2SRt
kreTuES2nUqd5fiF4txGVn6pTsMpkMYzsw38DE1xOrx4f2AqtsTdyWRWodulj30bCoe7XaLpdNLi
T9OE8hadqorO4Thd1Cw/+OxeNdMkCAwPvh+aPKi2WE2+LaxhjWcyJ6S5XZbkem5Yl03pLqmEogCi
kMq8QdViO6nDatLApbfhBjsdFzLXSsykDGMsUDlZEV1W2vHJahHZrI1tw4yG/HnkjOdGXV8E+Wf4
YeD02pMEFMWsSut+iq7nETKt4Sx+UOZ4xQwJRL58Twi7ClrDc+rkEzSYlRhQz8tLdvm+n0PPgsoe
TpnfmdknPBBOc8v+OmrSum2nTR0j8hYlu2VSd/B53QARK/BdW9HZN+TmERz9Lk6KyyFGEkKKmgu6
Rmd2OG8GM9oYI5q+wJ6tMLhZnPpRqlAcrJrpXB3Ztrp9nyvxNbS4i7jODL9a0tthxuqwKbLLxNG3
qCKtpDBa9WF3YdsSjfT4qw0VjMtoU4bxKquGVWypH+OEL2ra94m4FwzaT7Oz6iwPL86VsTG0s7Sx
QTgGK3GQlOZzxNyKc1fMNTYQwBpXev0ZKBDUoII/0oyvU6hvC9GA5drbWmZ1rST5vgkyP1+sG2kc
T7NYWjeFtBe/qxyWTbi0F04a7awoWLVdtp8GHHdH/JUsY970kn6Lf8pqCKNdCxRTUIhzabkLNOPM
NFh40nJCF/SsC3sPDb995UybQnX2SWFua8m5EqeOFMubUNHO7CzaQGJGLMrYhil1zD66HouBHlzl
FF4zTk9zLq2RtRf/5yK6x7XZgkfNnBt6T3d0nFdT11ANklkgo5Lvk1reVD0+NRb7VmlPWsTT5ECn
RBTtJEx7izTZmUa4Gq3hVCvhJbazXwXdSTYYSHSgaNYxsZDf4rC/DsCn2nVzQU96Veqzr82ZH9a5
X4z8TMgitMbOAwv9BQupFGIlIphqc9K3+k586ijj/6cln9rSvTR0J6M+rmCsbuVw8LJaSI5Laz2c
1nQGbbeFP1YM/UmHqRvB8S6dFwAwwcsaAAG/A7T7PCPEVqtIBkSLb6nhjUmnX8+4XbhYTfXWVnoE
D5KdAVM8ZFob8WkAQylN/KkFz6DnoGZZJ0Oeb3EguMvV6cgJ9atDHkgbpToZAR5a1AfnU1ObmU0z
39fs5sJCWzkspk1vqEeu/Xf1ZRFNiYq88AnCPPMwyU4CPatqCgLQhtPniF3cmCHEw/IyM2a/VfRd
POdbrF4pZZb9qpaKSxTHH8SdKhvBx2hgJWHteY322kcL2i9Kkl4yzf7vj2vlV6c1NQkIH1hU0FY+
CDM7BH2KPLAdX1JmA9KnnLmzs3wZDX2bqNpu4n//B3tnthtHknTp15m5iELsy+VErkwmJZEStd0E
WFpi3/d4o3mOebH5nGqVMoNRmaNqzMWPv4FuoNBsltE9zM3NzY6dIznKgdHpPyfoAHVj2FkUzV0/
vwZOmFUlfuRpMJFREiRRYsJE5FEn7wrVSPpES0xnPfbBA1qQ7/Rs+rONx12TpmvTajaq1txmffkU
Ws2qtAgWsFBc3o5F3zj5E2a7MXSplNYUk9aGNryySp+R7bx4imgDXLaz5BwMn+kgJGiq4CMzJ+yS
MpTURnPWU598KmT9jrlfRteNfTM5z2ck67yNZY3rljBUasHHsXqtO9JWIwo5XnUjyd22cpxjXoWH
tOXYBu21mru4p2c5GPc3kFGQbg7/MNsL00fw1KoUZ42KM+IyyAdWBB7AbxHSWmbSbQVjQis5j5IP
o0TK9XZ5jxbef4IbC75NJISEVOe5O6AYpgXlIDtgGj4PdbCxPfVLSB6UZNeefwtPLZBC9DfQtiAt
m/e2pAKmuziBQ16NbhBD2ZiRuo48e12o404rdCLyjxHPv31o0YJe2lxRDbR498OGNNvcxEQ1oQkx
CXPLJubiaA1jZVcgQ0l0K0UNXKsE6McPxatTUEa0ml0w8RfvhUdARrnSS+MwaqjO6WhuT+reGJO9
aaI97hgHSPhv6sb/OIUDVAHyrk07SlTdJjLT9cDvpEO3sciCKt+/o992TEPpPeRMb4W4YlTWr5Ux
gsbTOYYxl19gHJqK/pJvHNCtP9QpWD9Eq1FycK3O2Jdm9BnmvM+M57+Xk/JY8UeL328GCGajYNMU
2h503IHJRPjz2w0U7gdpCD6KbKzFHlPot0YZbIqkueky/26IIiQtmtf66G06ssBx0g8K3BY2z2xx
SlqHn9fVa5mI6ST6XiRLfd+u2tj/6OsSSHZB5BEd6LB/7+x4r/FW1tvhoXSmN22GEEOM7odZkCKG
9Q0irBuRaVlctk3Xcbsley+QNoEsPdixvzMUf8dtd9DH4YuuNreTP7wS8Xus9IOnfg5L72EqEloU
0m3toIfgFTAbkIp4nX3UIv8mGe7MIPustP7Og/iozL33ck0KbtpHyhCrsQMkxnfwpmZVF3iBE977
ZJ8lWa+VM6zdOMfR0t2kCg49NMNiD7umfC2n/oMDpyzUjjvxe+FEYsiNKg/Gvhu0O8nhv730ti/D
7wP7l0eIvtrvqm7kpWesaL9sG5kJeC58NR4Zjo7vY1APdJkfJsvZVA35U5Kse3nciURGj5z3tp6q
rulpd7U0MFJtPXq8RzyneW1l46su7G71mAs/4pvia77TuXKcHg2Tmf309WRFD1FF0l1/pja9Anr0
RtSMbI+0yuh3SqEd+rS7KUb4B7iFGn1aB2F8P43hys/724zHaW7E9xkPVoSmoVSq2DZ+OegikuQi
eCtqIcJHTJTQUGWH0IvwhA+KKxYSqpvRgj6inna6nOKv/cbRmxuT6Np4+CeDgGo17arAWIlvU0kt
VMAmfErSWytngySenYAs0Y3YKxWZXP+OI/14Odi9vPyg+wO5Q98fIjv6h7OnJ/3pqGXtDlsrvRXv
AVVvbyeySuEGWaTvw9h/awH5DfVxV3ukgZpz5Vn6IuDyJ4DZAQslGgNgWc8Dbi6XciVrKB8LMt4u
axiD1xm+SvYj6sSXl8tLdx4ARTEGiKAqg6CjEzhbL0xQUoZMh73WjeggQdwEkK5B06EOHix5WmsT
aTzMtveSEWxK4nBUKu/LYPiMfspDMZYtUCL14BXSsQv6LQ8ZgLD9n6YeruzBpxGd8+QkNij08mE8
IlOHkvYYxeGhm1C4aWyR5ojN5ZFWFP6uDdGkGXkUhExQq/2uN9uVKHZN0LHCsDnszAIypR7C+DyN
957X3oKWPeSWdgff18HQqB9Z4QPvj4eaowPm65VDJ7oCNgY9Yu/CLk3yP+p3eeJn65CJM5gWJ+AC
/ofInlDDM6dXmTJCbSZeoAkxSlMbGI0youCUHvXKvOub4GOmhfdSnL9pqjRz7cHbVAaPioJ4icwW
MRZfzXg4qt5DpXhvZehssl7aEIefV9+gEpJk0luJyxZm4+ABNSNmgORkr+vNn1IVfBsHE6IoW9ub
WfHGNtubjuMrUYqAy+YhjmITGiHvbW4aK0XjC/ildExj/0Oj8SLk5Zh1qNQjzbkhEhz8MN3BxHLw
4DsW4rkucPxDwGNNzXgD593WL5mGq33/AaVQKGC2Wsxd19hHJm3fxtikZHaveM1WnpJjKWsHWkZ3
Nu/pRHI24lzUgJK1TN8PyrjGzQ4jj33N5IjyzmiNbtsUwaGI+m1c+Q8izEIi96j0sEI17aqrKkb4
Cmn9/C93on04JLGbQNNjgflF83XfqFyKk6CJ4wctk1mM+L5VC0NcwfC0ac5Xy2SSt7WNGyWoJfiG
Sm1Ps812YYBjNPg7s4GFW4OFdXUPykwphrxteKXZ49poDKYWs6c4tt+GVQuXenLPLObeavKjeHhH
BOWJh1QhN38GVWJDDSdVbixN46EYk3uIrN4bavBQq/ZDSXDeOG1KwAK94tfeo3hiB1ESrwZIYySU
qlGhgcfJX0lmDHeOvzETbsocSGhPY73gbZ1LG4DaNzLvZGjzPpvMVIt8O6Ft5dKfmqBA825zRTtQ
8j8klvkOER4kdqbhVWwhxZhbVraCdyzhbo8+OVkHVyAE3S0tkltx01eZfyV3XogcoBvJmZkRInua
1+obylvpWCN7Yjs92RGbycVriiPIbGdMdeJyqHppTlB8kvMDqwS1N58PkkMzGDTozNZS0t6K/CTg
1Wxn2ZPw9GLor5hbuAggrnCg+OVVRkfbnJXPRsRQGOLqrXVO0E94YFehBT5ykuHcaVahEn+Wx+Bt
b8fHMEiZUmxXgxPdP6/5P03C8Yq4LAiYE+94ge2Dj+oprL6dwRDEb/xsDdp/wM7LuARkqvyDJr7t
z9Yg/T/R4oN0Fx0whZrAr9ag+gf/T1z51xjdX61BVPVUHod4OhIqUDT91mz5C/oE0IOawOMCfONB
98K18lGNmEpJlXUBIvhDYCb5amj0oXYnOJuoWg6IIDjGhL5pUr5nwkJ+W+m6d1OHpn1rOGXhQiL0
0et1qOvK2G5XslJ7DCbKCuo7wQR4p0+U1O0NLdjWndQz5Ty1mymTG1LnGCrz1i8St4e88FOMxPOd
n+rmNyn0owR2dRSfh0GNQFLHNrfdaJrbEZlI1NbSYMvGMPzd5733yaqV6e3JN3zz40l7CqqbP//E
tlANAgaicOTAUp7nPVXiT4rhqcq67kqP2qaWr5OsKzZGrZXrAdWWmxr2oE0qGenu/9c5+y9M3SDe
tn8P/1kB/f7ydE7XIH7j15Fi9ggQDrQI9EJFc/yvI+X8wRQl/7PIIWF3F6ToP7vtHCnhnzTigXeC
ySOV/dltZ56VLiBkJcx6UnMExfEbyJ7nmbvTIgloFXr6CNkpAEkBC83S2BElB/hJmQ8HMCJ9hcEm
eIVYfFPcdkUlwx6FJiCqfdm2KHRzlU3ypwkg5W1XD5bDVH3pTajClWtGxRRU4OtOuw/hZVhNSlH1
ro46QLDSi7p66ytdtdXRwwpg2s6tvRI4NBBRIdC+d+hl3ID/9AxkxXNeLWm46SJGV+6aILyN4ViE
DTWcPtl6WZW0Kfra2sg1TzU7IGPJlZSUSu+5v/uuRSsoouwT8C6lFDE0XnuFDG3+xBBHjTcOmyEE
mdiz86PWitEgucnUtdQmB3rs/arvzPcydJyCwbS4+8/xmgt3qUIE9e+P19unP5/Oryv+7z/PlvaH
mBeh1Sk7/0KI/3W2+BFSrmLW9Cf+7a+zBVzFACUKGApQOaJ0HNafZ4sfIVHH2UJikvvq9xjqn0kQ
Ts8W8DtB04LCE2NkYEVnmZASFaY1eba6nhoIPMbY2msl4sR2239Xpwlut3f0DmuY/vovta/cOEqI
GtNUwP+X2ut8qo5EcfUO/hOKapp+ZzSf/uNeL93LuOheITMOmxaQZhO29bmj8Ys/HU1F7wAyGzGh
Db8lEwS/griGbjCjXwCggCNaAPF/BXHrD4BSIhd+dioSqlNHQz4BPwM9TL5lM3H7G0H8xfyuSKhB
ZdGigS4Ot8ajTxsPFD/HOMoU8qLSs1ajBaHv8OQPfrPPHJhhayNa09vSqvBD0otwCdZHNYScC1TY
EZ1gClr6R3hao603WbCkAuOukvqN0stu0+bS2rbyt6qnyTst6u+RQFk1UTSuft8Z/zugiaFPuOiQ
zyyB7lPVBP/nfyff0vHUJ59/95dP0vsT3GS0mpinEONYP3N1GAItSOhIKp+9VUzi/EwsUO4Q4/eC
V1+M1AiE36/g9+yJYgyeXFKAiX/DJ19CRES6w78fDAxjKEzXn/tkjVawJbXMDo5ygBhzNDbu0Egh
//RIFNzJvrorG+ubA32TGaaJSzeBIW04Lq22cVaNGr7zjnZlO1t9dKAOVq115mg32Yg8ddQ27xtG
1ldxmt85lM4sCfpT9GWyVdd57TqaQKhWitTtrMEqkbgdqs2oDemtPMWH2JO+/sdzq/Hh2zyUcsty
IV66q0UwvXvCd79lp277r1/86bhETPDbaNrRrH32wV+Oq/2hQHkLFYGY43x2wb8c1/6DbrfAx/Pw
e/61X47Lj5iBIn19pkP7Tag7B+C8a2gyQ+GAZGVUCLDZfDq6yfOAUXpdW/epDw2XYnaoB5bvjZDh
r+I9wuix6+XZuxbxpDUiivoqTsJkVVDDokQVfeCa6RkjCq71uRfqzdS2IZgCt4sG54shpj6hlZgZ
nYZkNTKgTd1le6OSb9tk/DNA/m4DOd9n2JAUN0imN0VR0YxHq1pP8vfjJI83FniahPnqqrAfFaWS
3R7cG3XyO8enPmn5CSXblqo8qcebCfnstdVb0IfHXbmqKi3arsH2JyvHFpMs8LmvYL/eqRCfm3ac
ujAPj9BnyLeUC5P175+u/ze893/dJ6aoA/LSuJQF/zhaVQO++39sqyeGM//n2RH78W/4ecTIV5CI
oVCicEM8pxd/3Q0cMc4dbxhwiYxyiDmwn3cD1R9GFyyHoYUfwyZnR4yExUbxluKQwVv1d+6GpSPG
LJwJqMtgKuHF0PoAJ8VAVrUeJ0Xd52WqrwJtkqmGh4N7sk0LpZGXOAVxnLEEMhrROtSnzq8hzUDG
cogcbR3VU79H6DGtmAFVIQhcafmw8ntrdLPOj1aV6WTroqGLMyRbG6Ztl+a+vmu+h6h675t4QqFd
Z2pQDoO1XmVHK5aN7eU/ViDv57FH9K+EcBbj7zwwz/9Y1W4sntCatq5z670fT7E7dHZytO3gLnd6
dyhg7ig5wOiuQnpe7mV5zHbRgHxAWtuya0hw8BdtrLilZv8Zh+U7i9rrqoAZP7VKIejXamvVjkpu
SAlBwVjbDnRQd35gHaghD5AC0gpGlNFeR1Dw1tkq84uNb1flqofEHfmHPNwqanSw5ei2Yt5OC8Ov
ge09aCXYM8+Q3tmldzC83Nj8fgz475Abinrr3weB/8UzRbArnL2Hxa/8OPXo+f4h5oB50XKFnhZv
ScPI+sTZ/kUm/a8zL/E7MKkJWSkuXETKBZDnXwmhpEN+q8tEBISYFGC+xIrfyAjPq5Q0SGVLvFI0
KIYYPHme9D59pPhpbjVO0KtHpKMQiAjccFj1H3PInOMf7vK36BSeXCfH6KWl2TGafE+PLdRWjrGt
uKipA0+HPH8CtveqKm8l/feAPi/tiaLRCe5rUJBTQZtWPTbWa7iSbrpk7Q3RlUh2Xnn6YYTZdWbo
aa/zEJ3l04WuR4ZUjsoRVNY6Sj6r6ZcKgd4AhYwTp1oImWJ3flUt/mVIINeZ2oBlfB6d4cUPh7Hz
1WNW2zcl8juEn1Vc/LjW//YbLVihgybkIoBniYbD+Z4lHXMGeZrrRx/p0nfN6KEFJCPhECe1tr+8
oPOo+rwgTFEcBxYPQGAOVrcQGMn8pNJhjIFBzLISIOdIB/2o1f3tgha+DxqEvOYVjVH854rtqRN0
uVqAz9L0IwC/cK11xrvW74PNVNgFklv1tZln8VCbfyZG6MU4BKxWOi+98w3sbF8qBbHCkRFR9Eok
NM0e8x5kqjuEg48EgKzZiRsaVYcac9/Jhzj2q6e2SoeY68WpDQbvDa9nOHuqklVHd/mpjfrC3ypG
IyROkBR9lw/NxOSQHH0PyqoP1wjqdp8QNlbbN93YO/uoiGMDSWF+eMUJZzMvPz6aqJeTpFg8V+cS
hW3dy7o/tfpRC2UgLkr5So9Dfx1IAoI9WavBk16nevsZUPF0SGoJ3tnK1q4M98zmXp//Cl7WxFMq
NUydPn+Ek5NtFl5pNh2bDNuNQhtadnWnuYtsJNHrMdpKcrkxyBkyR74BXHjtyC9tAgVEjgiU5SYD
myLQnZjXc0v2Gm0yjnpc5CvNL+D9Vh7qqp42egNIK4xgdrDlEtxTdBNLlfbasAbzSsl74a+gO0Eu
yU0gpkrmFGoNBX8e561xRNii/Gi2mbcnQfzUdVG8D5nW24yJHN8hNd7upLIpNooXKpDtJtLNb55j
7jSuMNIunN5i9P58NwrNqbXezqVbMx7N3ehYw9sJAq0rgenlN8cMGS6hCSARlE6zYhpN9Fqr1Va6
rfy15U2HwSq+OqAXYIaWEdwLCgDwkBqUVXjnv/39FVLj4ZIkjJDBz773kCtxX/mTdGsrh0qho2Fe
wW2+CFJibb8M6LNLZJz8So5h67tV1ft0PHTVqnVuZONKKBSh5+wGgWlZdCQNesWC62OWc+eJpbRO
7Ti3TacpKyU03upStUUKKKLa6MV7n3GEzeWdW1jYmcmZb8CdUaV1bDm31uuk/KSoj3b8WGuPl428
CLmzdc08o48DHySW6dz68uceaXDlpk/uL5tYWAfJG7IajNuxeXNUGf0KODIhiDxK0rSKfHvlMDM2
+Pcd00aXLb24FalWn1qafaS+pmCsTkFwZECOMXkbCNnw4bKJBT8QmSh9FPI+BqnEYk/CV4l425CW
UXDsizbYdVN5AyK13mS+eRt7xXhXBzCwXza5tCouexB5oiLP6MK5yS4Z26YsGkz61a4c+0+Vab35
90zMXI3G4ljmJSYqGo2uZlXwYRrXUsoXKSxfBwULMVkq4NX2zAjaRW1VeG1w5KB6fnew6R9xnYNU
20JOY5dvG1u7EviWXA8gN/gBuhkvcUItVKxqomHSV++ozgqvk/r7EEDfP9i/X3bmLq7Awwfqug+O
Zlzt9F7peHKn1979Lx4bYv/IKxlYRxyauZBzP6AYVoVGhxHltZkxVeS2Y/KaIvTOplpVXkvGFr/W
ibWZo6dxbE1hPgbHlM6J2qYHCmxfU3QfcwoPHhXrqkY0q7euBL3nm3cWaM9WOcsBldHspNjDbhU8
yGWzq52WySlQg26gqh+7kqko33Ap97lh267S+DZIvvnBPq29VSh97qu7NPzSdzpykM2dD4doD1+H
GW9TJ97VmrEb8mad2QA6kTasxn8Q6U6/kPiCJ8GhQXLWRvIxOBY9+BhyCrZwPaBNaaRPlx1uKQyd
Wprdqj3Sla3BSM4xaO8ruXhVTsFXv/rgh4Hqworzo4/1t++AZ77gFx8FIIVgSqFW/WIyxmml3pq0
4NhRM57sfZ1/d+rPylS509h+0jr7nc+DdCg/StGamRMvuY+KzA0qkO2TtW4zZmfvTdprkOa6trX1
jeTKAVy4xizr5A+c7bwXtYFMY4XIn0N4LJNgvmoHGaDGNF67lpfCsRj/Z5SP2gIlv/OPHMqDqRSt
EqBXnVTrFs4Ht9X1a5zdS5Hr1MrsGCAFEHiNMXAMwqe6re566TP0BodUTa/s3OJygH5AXgazC32K
8+VESW3EPI6DI5PHQZGvO3W6YmHp28Bw8S8L1EzOLYRyNPVVx1IaKXFjBzmT6v6f5DHWM1u+xogG
8ITZV2nzZpyqcAqOnnLvj9oe4PxK0oorz+7FpdDlAZIIqQfMkedLycMi0wrmE47C9aXufTF97osr
b5NFG+CrqInAqv3cYT8NIqqZy2YYmQFDr3fepK3iehcZ5ZWL8eUDiMuEUvlfVmb7pWkTKyyD8Dio
mUyjUlfXtekHN5NHeRSB7TtTKz4WYQ8a3Phk1E268bVquPJXLEWx0z9i5uQDvMce5HLBcRqAa5eJ
zpjhEGpuOAJithm6Qqb6WpFm0SaTZVD1UmqgnXv+Cb1wlNF+5RPepGOHFDlajJO+0tXX48PlEL14
gk8MqeeGjMFsq84SIalrXUl7MqgLcUlN9Nj+PUOzFD4Sr5ZusINj7rxt0DIeQIEa2sEuis1lQ4ue
SQ9Rfn6r8jQ8XxF3GxQzFFKOmfToR9amGh+l8FoCsLhtNhKAApoCOc/MJxAU0vpKikKU6b5b/sRg
2CvHTtY6TJSXVzNjvKMQIo4A0BJexlQBqCWfL2doM8mq6jA8dprpMt2zttNd2d9lf8YB5Y9sP6zk
yKVFImdbdL1d6cpnW9hNgFR0b+hqgZsXIMrTcx73SRRag1io89hojwHvr2uhZOndf2Zj5hpqBa5v
MLBh6tKOLNg6mGO4KbYNY4ljWe+k5CvkRFfcROcPnyULML/BV6ZQYqHqMAstUIP2JKp+CI9Kfx/B
ZA51duBe/niLmyf6fSr6vAyNz1zRA1AhMTofHr3WoH3ziLT8pvLKKy6yuJITK7NY0ZpS1Ax08I6B
l7gtsAuHKt3lhSyZEF1+5t75L3fXuRfkgFMZp23C42TftVm19TvzioWFA8VDleo6vU5w5ubMB5wu
SPwGer9jJb8P1bt+yB8CgcBLrhQWlz4JoUEwOzO1ywk+X0moeXWQlAb+bH7T0wepf2zQ/Lq8WwuP
Epotv2zMzkxe0/2A2TU86sHUHvxYK5mb0Qu4OYpDWlgfImRt72W7vO+j+Nrz69r6ZvvYTHIptR22
odB1uveR8alxvl9e3mzw/zkkna1v5g2THSrDUMODzeSqYu6MvTm6U+d6zLxr4KpKFyUqvQXkUKws
8EWXrS85yunmig04fb2oWt8GvRYeYzTYUEosjQ9hKrtO/OUf2BETGTDXsuRnpeQTO3rR2rEcGCRR
H83hiQFovXwnyw//wAiNHgPIGBgbAcg9XUw+6Gaki0tRs/Z6vAtXioXg6j/ZsRMjsx0zM0WiyW9x
IY6MPRl1+GBW6ujWVaytwkG/Jq+w+IFghQAIxytMERC40zWBUZHSUiWwQrro1n6xNptDUjK7qF5z
hYUkiQ6BAxMCsBzBg3duadB12Cct7o2KMRIyajXqV2bYrvWhctOrpAZLMfDU2ixyKKPnlW2Etala
Wx/EYF2V3CuAiXU3qG/bSHOL4bHPCb/WRjC9jIj1XfaWxbhCF00WKCz0TGdxJRuK2FMsYuTgUy9g
cNZctWNvu5Xc6WvoFjw3KeEoqsa43+VeUV9x1sXQcmJ+FlqcUlUaRWy3xMgtGEPXkx6vlmGf85n5
vQy1qmhXQ3GF8Nz5R53SwJbkthIBunEl6XWJVlw43EXpx5Drzak+MIuZ35AVremnXXnULNSuEIkF
nCkky9SXPL6ySVEsaMPj+zGv3YCJ3qQLUF+8tQZtq1n/4J12Zk6cpJMQk8N/lCagNY/ykLiGdZ9U
36bo/WWfWfpop0uaJaqwGgyWOmCj6A55/hS296NxZdeWjuGpiVlVw5aCoCw7YQJW5rtMhZBmb4/f
auWK+y/miei88XVgpmcUbbZfnqd0TMHi/3UAM1cYurn/4KMNH7XS1zYojjK8uKusu2ni+Aq94bJp
Fb9UGdkhA5qZLqCXUXJxpaeFr92YU4oadd8O61Ap7J0lJ53re2W1o76nHDXE0XZmmvpX9nnx3uVd
QycQNBgqRbONjqQEzSBFZv3qfW6O+TZuy/XUaV/TsLpDPuqoQUwlyoZaIW8Sadf1N2EmX2kxLTrU
yR8xq8TITQUVqj6Ex1K5c5iFluv7q82yxXOoQ/kOgk5M0M5igG3UcZc0OQlUpaBs6TnmjWH62aZN
JuMGuRXdrcbxVjYK/cqlv+jKSOwx20ILDbLW8xNp9tCsdQmGmyKRD0qn7yJFmVZ2ZnZryzfsNXJg
483lE7r8WeF45BFCVEes4dxoCzFdlLQlYd2Q7tryMe72qsZAe7NVpLVDPbK133uxvgmVBPYJedN9
uvwHLF1suqDApulFev/MT38ShvrG9lqzE6+UyLuzkCygPXXl6C46zYmJmdPYUWiaVc8TRc7fT0UJ
kf2dZpZX8pxFr/llZF72qgKkg60AI1JafCQ7jeK3A0DctA7vu/BLklzxFXHkX1xUqDjB1WUIwZqZ
k06ep1ejU7Cm9DCNo5skB6rNQXrl1l10SeQWEUEAX0RP79w7OgUGCM/EJQd7dIFxoTP7OTGytRJe
P3eLSxJTDUA3Rd1w5olKElVjMmArGuxVGKqrJv8OkxHAxGuhbNEhhIStygcjpM8OmtMnRVPUhPI8
QV3K+xqMWxXBJuMW3eLVjWMXK5ptYQOpm7nyyLDMrNv249fLjn/tjxA/P3H8rLG4TBQOXhQ9BRWS
tOFhCv+8bGPRKakSiSIAADxlZiO1i0AGwhEeHdIzw96j+rEKyjd+sLUKZn6uWFte0S9rM2fxvRjt
aKDMRwOehapap7XiFsH95SUtxouTJc1TikxP4jDh2zVquTK9z37xj07yiYXZRWdpwJvymk2Dq6ox
H/zU2wTBtE2g/XDeV5N/JTo9f4QXR/nE3iw8tYMVVYPXUWND61gdXscxIt/16zy8Ea2gNjwUQx67
hvwQMccNZcs6yBvXxyPja5CfK3s7DyqxqfRRmLLyQJAaW/eeF7uXv96iiyCDAswGgBV1qXOnnybJ
CaxkJEqG7fe6taabyTQ+ZoOWX8mZFoPJiaGZ55d9aQyJyaYO8ZOCqFySkVKnqet19ZUlXbM083oI
cXUwcljKJjjF1PxA6waYwzq7Jvi7+HVOljTzfKg72kJregLG5Avuy29xyGD0v/d9Zr4/wmKZVy02
JusxDTQ4zv5U4nTz7xmZOTwYYRjyUNY92nyU2PsO4uBqErf8VYRCkk5ewZDkuaPJkV6n+oCjoVKw
67MJMprvozwcm/CKoy179C9Ds8+v+VkAHSk7ZpXmbap9s0d7g+TUle+yeA8jLo2QA5pGLzgNi6a3
YMEg+R58wwLFpVkuyG80nxRjUyWhcmv7yjVey+WV/bI5O6t5AvEeMyEhzZknWRk3eFyB6PtlX1i8
oUA5AnEWg4PzgFDIfsDLfuJVkX+PE801u70efutk5jK2QybfXLa2tCSDGTMBfTdhFJl5Bex6beQM
DrX+IJN3ZS7pMN9F/a6GRO6KqecmzDys0z0RY+V0XQHon3tg3cYoHoGJBJI07WtHQf+HsmGyqYN8
lxc7p9mKRyQ6rZsYdjtrujes9m3TQlolN6tYkmN3gpLr8vqXTgUSxGjGkPqgQzo73qrdTU4OofAx
DIc1qZySfc8ayR3azWU7S6EKPQlgRTRPwTPODkUfjUUz2AmM63BY+d9pgl3+9y95zem/fxYKo8Cj
8iSl0THPQPaYrqbEkPF+KEYYXrgg0Ua7bG/xBQ62G3imwmA/RPTnHxNxXL2cGrEgpy+3sMjo2ymG
dCwaILXwCxWl98TxV6UZO27hD+nH0QGje/mPWHJegW8DGkbZEan5879Bg0YpN0wWrfjvVV9e0QqT
zPeXbSx9OJjrYdlgkoQwI35+kpTG2dQ2k5pHxyxJH2te+y7wsOIfBDNCMkNogusEbPG5kTIsxzEf
s+hY1pm+auWgW8mggdZdUXypi47L2oFL5PLCljyGlqwJuTsVdUiJzm1SF65GOR+j4yjf+fVjZySr
OP+keOkqTe9GJ7+yRPEt5offEshtproY6ppPbYSJQ48iQHLAjqz3BYrm7adI3Q8ZhG3eG6V4w/vz
incsWoR7GI4kIKQ81c4XmGtymEiJGR27ekPOA0cJ75axWeW6T8nUgvRu+Fga9vbyts64LkQ3Rpc1
Jh+YOKCXSVPr3GxtFGkRDD6Nii/WVk/WZXqrJKv2T+8bFZpBWTnDsRx3OpxK8qGLD5NZrwLgLf7V
cvxLz+UP4U3ngN4WtCCz0NYDJkwKvwyOznhs5bWSXXGghdIwBp6FHVisgDifr3QM5BJZBHCScc+T
ownX016qvDfmWIKkfuyHb2NWrHpm5jTJezW25hWPeunAmKcziZgh7UOoRc7Nl4WFHuBUB0fuGteP
K7enI98p1arZNPon+opX7L3MOBgBI48gfosZSmO2XFgAsyqDw+pYWjUcN59rqG66/ktiboM0unIt
LdkSLBbQaMDnAtbgfG1JIaVB7gMD0WCvUtO30zvJmoBCu2icXPbXlzFUp+0KMhRYGgCoOQTKaQMr
QN6X94f+PY5IopKDEodXXOXlUdSBnwpmJVhoRKw+X06qwHcwpZSCmpD2SPpYDki0PI3mk5R9Uz84
/ZUX8YJnYA6GKYG1Fn3lc3MVTPNGPdKzyHsIySRprXkfdG+rxjd27pBQfb28hUsH4cyeem5PApES
ZjXPfMVMtmh9rbrCuEGQbWcr3XsN3LA/fJ+az9JNEjbutYrGQr1SbO6v1c42twrsobdHyiZSIO0t
e0B0wdt6VnGA4TlCgtFpjU1d2Huvb7aqnK8LKDR5A1w5HQsJAX+GaBAxq4Sg1ovhMtmD0lhUVkxn
uFEbdaXLn8fo/ZiEuzqpV5r2aWx9t9Ou3Z0LDszxd0BrUy8lr5wlIl4qK76TJ4Q5tEhs2Ipp4dDn
vubCC0UJYPRCsZ2BBOqLcx+mXBvCyw3afRq/yrtAXhfBuIqRGQ90BQZa99G4MXdTt88kN6+vMLgv
hAMGxCm+W2C4cehZKBcBokRbiKqV9UWB5S+J3lUVjCFvoujLFV8WkeX8nuYbnpia5VS21eq21GOq
7J+i8VtuvELv0DX9BwiLdRMS2G2ef7hiU5yPCzbnVRZ9spSCZgrnNa7d+lVg7MP8NvJ2w59N9RCg
SMJ/dIcK2u6K4aXF0kKi6kLRk0f2bF99r2K7B45OkBz17ptcPsXfallb+UjN2M073fa3yAhsLlsV
idV8tSajv3xKJiR5DJxHCy9XqnYceB9DxiIKu0g2MJA7rdTsShhcwKqBgzyxNMtd7bieVF/U0dKp
XTHFKNUfskrd8OTSHGZmV7mUrEb5NiiCN6qa7gLnwRuH3wb48DcInBKTKJzT57Bxkj8PtTdFslht
J0kKQro9vLsWABFTi/LV5Y1dPKK8ScjAgFfgxbOdHb16ClJlDBmlzVe61uyT4jWy9Ia1L3U9dhHM
UXSmay1vbekpPCGdqybxMYimTaV6j5f/mIUrj3X/+ltme2+qXaS1OX25jJJhAdmZ5zzFVuWaCAVP
bepGAfrB1+6CpVh4alT8/GSzHcayxHOeGKzEj05hr/vM2tr9t3+wNOQShegFD8D5NteFaTBE4nBc
J2Vf2TutddZNY8IKUX2L7PWka6uolfeXjS5kszyNaO8w+UWqOe/45ojVmHKgUHtJGJPoCh0qBw1l
0ctWls7mqZXZZaLm8JiXUDwcVSnZNYG6b8t7rafwcA0HsGhIIXAzmUz3XJCenH6pdDC61msl3INC
2gY4X7HLDeu7zgHcKrVvX8nyFnePZBmiTGaAqPecm2smw+7LXGeKagQhM92jU7P+BzsnJg9Jjw0m
PmauF7c1SEqJGJ6W8GEad4qcIz51uFpdXMozVNEN+2lotnPtKGXTIAwpgXG0UjjlkXeOBuRZ43Kt
1J3phtOwlZ3oC2WHT//eImfuMWiGXzXiHjanfTRBVv+myCNX8ccrbrj4uRDMoyRFHxiGqPPPZRfM
CnqQ7x7Jp1YM6/xf0r6rR3JjafYXEaA3r3RtppvjZ2f3hRi3JIuu6M2v/4Jz7tF2V/N2QXskQBK0
QCfLZWVlRkYo+exdH8lKiIzeCnQiLo+nRTzp3IKS1UOGVhF0PsiFiyJpiEhZl16zFqrvKDcb/06q
6ftVvPRygGMSGHqYY7aHklUp/jc6B0jrTTogsSCS4Uza8hPsvXpqgtkYEzhfCNo4k8PUPpB+dBuw
VskTrxV99eCeDIRZGkUrRBm6JOir/F1iCIZxj3aOmb5dX57lV66NhQlMKIJdMA5gLKMMwvis8qrx
Jh2DkXQOJZytwBsRsxVyq0BBGLDyQ0ebo0mmfRl/jdUPmdQP1we1agg8Kos2BVShv59RJ7dTlwq9
BK0ShJbi5KrVizRBgkQEL3PNCQRWd8KJISYOAIyr1qLludlIFLG5tLwALe1XWEAJ8PqQVtcJ/amA
QYGL7KJ6V+dUsooU6wReAGeCjBqqhE8tQVlNLePf122tHtkTW8wRkgAcHWcCXIihNvMttC3FTT6Z
t60hfdXQrIAO4vSui3O5uW52ddXAegNebQSsaDk49xRSI+dq3AGEYIht6RkRekXKInwsoPZhVzEZ
Oad41fVBmBs00ej9h1r6ubkGFG1qpcFcZiDXqpUpLnu08HH2/NoOQeYaCqELPRD+49zKXIfUoDT7
D9QPZ7hVIDTO8+I8I8zBSlIz780FZZNK+1ar0QN71EseP8jafC2NE8j0IYWDwOh8JCGtgM23kOto
DKV6lPoKzNACKTkP0JXajQpQ7x8zzLKQqFPbqRhx61pWuS0gEwGsXfYrq0nuZ5lFgCqGegcEezpv
hIy6F8qp6PahELsFeL+9fgY53pDpCviuEwvB7wwhJl3ntq4scQzrN08/k9msYyTr/wEB1bJT6gNQ
A603RiCqgB6bqe678EaxUgevvZab41pf7UUIB+ThaBFjZkiqwsyyElS0Gg+N1ubkF8/XD+Kar0Gm
7h8DzNgUDUQ2yYwsEwKeG0AMTa9WC8/Q+hzpnRjyMgnn5K+GWkt8akpw2kum93xvDRNKdtGEaFij
1PJoJ5RuPohQ4CmG1EvlGnzkXQRuNBOPOujd0p+1VvKyzKvTCk+AiA9CRvAK59+QkUHv4lDG7ST9
Qu+kRWo7Tt+vz+yaZ10oYiEOD44BU2POUBGBCUQOUxQBDVeU95XSuAJe/pCXLt+ihlMe/84+XuzR
E2vMrEpWqYuFAt+TyKIPhmJxmhApT/coAnl9S32h/pUrE4KyzjPlZnd9qKvuQgOXC7Kx4DaADMXZ
uwPM2jQuVPikot/UpjP+jfvGWv3z+8zgwh6qJ5BzQ+AS5mDSh3JvwnOri9u8mL8TE8yOEMZZmIwB
N4RaQRNITnxZummmbkugwKy8aKAr5AWvqyfvxOLy5yeBS6sNRFBmDIqoH9komLYVQyAuBX3UFH8R
yb++RKs7/sQaczfloiCbw4zdSABeniEHu1waXVT/RWIGdzoYjkFyiVchu1KS2Yvku3shfavIO+TX
/qYjBLcGksKQv0GHBPg0zicOF0Pa1RNc1hy7KME9gU+xap5GHuvE6pHCSwmA8CUNjMDh3E4HGEUW
i0h0ZVDHA3GtQ/KnWQdgt9XtDKJ7pjKATiFGiiLpNlNu8pLDa0uGRB6qtyBAR/2PWTJJr9SkHPCa
1+TfGZBOKKJ0MH19X6x4Kfw6lmrRNUcplRmkouSJWJQwUoOKVlEam3abjIDHErzkZVzaQ8HxFSsH
beFzt/CcB287ci/nswrYCAjUJVSlAYFzSEhuVSgOExk0gpP1omnJvhP3rcEr2y7HlzneQLqiKx+A
ehlUdYyHqgW9rjq9IofaQu5O14WnJkmPrVCFbiEa2b9/KsBZAdIOQCh4S1hW1FJNx0wd029cRoYS
JZWOg8nJw664jzMbMjOPpEATQEjIoUWBclLDfWpAI288Dt1LnZjuX+ySpU4BtjQUQ9gqZTgghlOi
nhwgN7fU8fPWrjQ19uVQzHxIRr8JVQRtkVH/um535QgAT/vHLrNsrWpmsylQchBaR42OovnW8AhF
1kxgWDpcCRIXFy+REm8s0coGcrAGSA6FEFYs7vuRA4VevpPdfiAIRcMBiiromGPG0eh9J1oRjBgy
UDpfpcHrIF/b32guQMOrteDHWb87So2GBkmDHJYoERQNia8DgVmED9fXY23TnZphbslGKUI83IB+
SDLQ12S+bO7kbVLnrkper1ta80unlpjbEWm3SqknDMiYfKGvCzsTxddRq1DskyAU72XKv29pVMHe
9mcKGccEseiBQrmEHBTrTTOOOmRyqthGo83/NrDFP55c+5YxtQ2iRXKAJIk6gDlJKA9Lsid9Sava
zmjN8ber+/vPsNhSCekVrTVCBft7RpXWCBunWTgeu/z39XGtXZeYPxQS0biEdBwLxJtTzUoLIQQy
pgBCy8h/QrhlJw51QMr2o+r9Xvyqv7QYKcG5FHnELqvbBcgGYFBBhwbQwfms1mFfh1B8BFINCopG
QwtXlwq04UM7jBpoVpvB4fRxfcA8k0w+CERbITTNYHKQpNusQywCeUuJgMmjaXbQdvfiqPwLn7/g
N/47SsaNgK+zoD2ELw+pThwa65Ff50ppl4Mk2HWcbfOhTzkmV7cPornloQ4uG7auSGcQxtYLiFjO
vA5ldoL0ZKNzCgmrRtCDvTRHoceX1VAchYaiUQVlGLV7A2Yz7p65ZcvV1cKzc+l/AmGSzpzujEL1
shfx4ksG2UknNJeJ7yHFqxOwRnkrh5wIYP00nNhjjnkqlHFRVLBHE3IfVdB4pXtzPkqJ38uNJ4ay
nSu7FNruvPf16lz+Mcy21VlCJYLIQUHCWtoVKnoUddND8f/u+uZftwJo4XJl4rwx02m2edgkow7s
DfLhRrmvsxrUU5vrRtZuTVA1ikunEq5OtnEe9H1G0uYwQjTpkNbZTa+Gb9dNrI1jAdQh2QraEzBo
n/sNXY4HZF1gIgVGfireVMjV84BDqzZAoISeAnzxRbG6AK97pyUJIt52L6DTL59qmyD7fn0kaxEA
8Mb/WJHOR2JGPbhq9Ah+vr4vlNkboVQr5XtN0DgXynerIBvMnFpifK0+ZiHYxltclHFU74RMy+0R
QLJt28WjVye0diOlNe5FAYyKlZrrd0TO7pth+AnNi9gWIsgll1KU2FQ1SzeekgoSst1sjzEUx7Pa
/GHqEdrsS3TWN0pk7SqSoL8vyeKNMbbdoQV0H9SdeAj1UcNjWVlfKkNbYPKo97OYkZAqoKJB/vkw
QzTZyFoPkXti8C6rb/TQxQyivRbv10WHkCU6U8IZ77EIMGct8wF33lvK5EA/fekD0T2ocD7L2aOs
LqhnoLzq+1gnLxKpnF6/U4r3jsTuPEB0EiLS4i43F2V2X5SfI0F2tMJrs0AAz5mNTe1f32Fr6VoI
fwMuBMAiwBDsKyAni4xEjGhcpzdkyO+THujeudxpMXHFaT5MJD62OTDiRRVbdh+DRrnsNlXTQAU4
cWVD2U+JDAXoSeR429VlO/kw5hSnik5oowGyrXejMxJqJ/tGDbfXh88zsvz5aeC2yFxkCjDbTQbp
5Jdq/CpMTvZk1eGhMxlo7YWuiG2YrKqpwn6pERuOD8Qijihy3N2qkzgxwIwhbqpmEhIYGDIX1KfY
XrL8mEYv12dq7ZUAgfh/hrF8xclMlaQvi4bgsT2au6LfD+MenA5ZQFrOhly700/tMG+EWjItbCY4
IlkLDMEdgb4GIWgtWKgbfGIHXh/VWuIaeGAQAwB2hAPArk43m5A9qLDLEAop8uwMBvpnoe5WCg9N
45JausEjvxd4D4YlUrhwFidmmTUrQ0Eq5wEJkzr2TNBYqghobTqPjhQbdqNYjj5KdidVPGz96iqe
2GVWMRkSM0uXJIYS3opAPmFgEhriNMurEVFfn9tVW+iwXpp4FnJG5vKaGnSaTBpWsjf2WZuGdiqh
Kz/rt02YIOHLo/9dpuxiSk/MMTcYMbSkV2tsUCt6Q10JRAPPZX5/fUirESAaIUBtCGwntB6YCNCq
c1UrR/QmyOGoOxLk5mfTkea3EB3XOVhconZDc+EFpLlFTZ6vG1+fz39ss/dYMVd5Pw6wPWR34dRs
W7VxgASyqfllQU7rurH12fxjjFm8uBfqkhro+YACeoxnSVZuOsBm74t0zv8ClwuNDnApLR1PqLQy
jy5Visu6HJCIuqFa5cgUjMPiyKmlrE7eiQ3mNpk7sAvmgwRHL3Z225rOlL/pNXEh4Gij3PcXk3di
bJncE1+J4zCVINImh9ygPyQh8ULN+IRSnHvdzLrzQvczOFXAMiCyumt6V0VtXKMljSq1PWnZLQ21
G5rv+7LcCekc0GJPLSd/55hd1v7ipEEKC9KZiE0BZzgf3tiJhZHPMFtB86wkhpPTZ3Bstf3TCK1v
pS9tBSXAzVzxMHerVymqBEgw412JdrJzwxB01aFTiEhOlnLDMZJx3A2h2Gyuj49nhRleKKHPuZYX
K+CrdQSDTm6Ywn1dt7J6wIAEWWhSoV3AVhKB+uyyscbFY4CztvOshWx65tTiF29+sVAnNph9qFbo
bshHPFIUEstLbl5z5kzEJTfFzoiepP9xSMzl0iLPpusNhqSEe3N4k9w05bW8ro8IRFqoNCO7u2gr
np6stBu1WJlgQoScifJbA1FZ+0SK/6fR/v8lpF7bAksiHng61LS/VcZPzUy6aiTDgLska2dAFXZT
rHr/fvlPLTCbTI6Ikspyg9eC8VE2QDyEt1XFjW7WxwFiRuTCIc3IvkmEZBQyYcB1Xzd7dCKPkWuS
1EVp11XxGpucMTtK+VYQa7+IHvIiKMKasyfW/C5a3FAcAg0piHKWLzxxhVM691B5wYKp2OBgsAf/
WKd6na65RaK7s5Y+/8W8nthjt3xmtVabw56Qmzv0rjtKR49COXHeDWutNGjdU1R0KYNzCDWv83FV
ERQs8xEPh66nbm0crWGyabVHUg1MgD2IFGPTzvF+UwpXGEFP/gQZub8Z6Z8vYJxhQkTaFxO+wCxe
ulrz59xyTMLj5F3dQSfjZPZpmSbpaLSwoms+iONMkXMvL+vBuqjTeWTufoXONWAGyzzWAbr/cUcO
QsHZg+tjACYNtBkakhzMHuzlXtDSFk9cM1Te40g3nZhK818txx8jzMYjYGUowqUxFwmhpJL3pvbR
hgVn263P1h8jjIdNtaZQhnmJcRO6DSPTpaO05SLOV618o8RAzwg+hOWJdnJmzb4ipSki9iv1Cqwf
HSj0mh7klrMg5P71TbzqHtBUvwh3AL5uMseISiWdIgJTsaR7xis0ue2x3GpD5Kl/NXcAXGEzL/J8
LKVvFpca0lrzUqMWIdL4a4GdNzkn6b12Py2orv8aYQ6lorYaLi9Efpac6LY0D1CbGybDV9S8ADeY
wkPkrs4fNEFB7CsD+sQygCWGWUMOTMTW1gWIPGctcdBBE/uClNYQf1ZRMkmGnPM2WGtcVtAp/Y9V
5hWkxjmdWyjcHuam3svN7OiSuJkkUFuVhTf31s6Yeld+U3sLYpnWJ7pDAkOLDjq5m1OyV4T7Ba20
MMpc30yr+xY9sKg3AH8qsflrQAEqebZMhN3IvqXGplYjx0TF9H+zwgxey5pm0ioLN5qItx4qpdaz
PvGy5Kv7CDiDb21KtMEyRoaoEHNEuumhlE0X7I+hCOo1a3LmnrNh1+fsv4YgWnZ+1sMSTUKTIJDv
XHnaq3vRaG2IDP6Nd/xnPIClnJvBI1IkTY/xUGt05cja6mrqZlyK4bXk0QLP+M+0mSwNmtoQYQG+
gB0hlH0UZO/QNm+RxOna49IwiJ6Pv7i+QCsJvgewFaCVlbm+8jAlopDivMdiMD5IOcb0F9vt1AJz
edFhiKtZhNuKh8d4/pr6Y5fwctdrmwDdI4tgHtpxUO49Xx25pKkJsmsEowXZxqW6RZ810WLOHlhb
HGAz0X+MwH0hdzi3IghGE3UpSQ8JNLDBQ+2lQACgmiFBg16oZpsQzuKsOUdtUbFcenENyKefG1TQ
7avMYZui/6dL7KKbws9o0eQ1q950qAVpATmU/sYjA9cFPZKlHQdc5edGwzGzzH7I04OqvtLCx2W6
EV602ElqurnuiFbn88QSszOgOVyPRVSnh7Af/KUHNQ792uxBXwGfZ1VDtBUV3m5ct4nnFzrR0KDP
kuD01SCXyjykh64CZhqF2XJDWyXbzVYKTap0FD083r0kJToni76a6wBtzT+WGY84leFIC9CLHqZ6
QouvFAFRPB27ToK0oAN0WGzLUHKqyTuQ3Zz7bu14IDhZcpgghkLT8/mSFhlaY+VSS6FykP4Yi2na
qVP6mkx6xHHGq4NE350FohVIEgMLeW5pqmKzzBJEqspAvTJEyB07fVr62nuj6Dc9fckHy23Mz+sb
ae2cnFhlKSTkKTT7XEXoWkrHuL0pqACk8eMY7QHU5Ezl2r12aoq5B/JBBhnmUkXIARlpAGmr6mOT
RCgKPl8f07fYKfuwOLUkn0+lgDGJ6YLOqku7SDKvSgAwGvMvANzSEBkqo/dTMbPVCXXIcHjtcoiC
78vhbS77YOAd1eUoXnwMcDSgPQC/CmAP5x/TGVFuxCVSt3pNXehbjTn1r493bY9CaeQfC8zEJiiN
gUwGFsA56nap4WFiuQ+D9f2JPkCUCRFrXjQxiaGBmDIZEUPH2iZDR3opopkIMWcYusPc26Uyynbb
dTdCxmvZXt2kJ6aZQ2jWUlKGM14KdeZL8N/RaFt5DfL41hl0LjXPsiCXC/ZnoMxdZRq5hlAecXVs
PQO/6uhR4rdNCu1CWdw06mYYQWhpibctETj3/epWQbMlKqcKFGQuAMIhMeRIW6Bd0ZsZ/o4izsFY
PYEnv8+4GJpAlSatgYiD/g2t61uj2Ghx6YEdmjOQdUOLlCXQnqi8MxchmVJrzCZk3FW59MZshmCd
tJkLXwAe//reX90aiMDAGLWwxbF4D00liCwX9F2bi85SyIX6tpc0plcpmlvzWkBWT9qJNWYjxkqT
okCJCRSsY2gC+QEuff3X9REti3C6/QAQh2CQucgTgclDYoFNaVcOllLpkFGR7BzPK80NocLgih/d
Z8LLjrDrxNpiNoSo13UtF6Z8RPsFOTygQSe8vT4aNmhgLLDopaaJZlVPMBoKXVbZxhtf/TQtG6Ij
lNfZy5k4tntdS6JMM2ID8mLHJLeb4ywizWkrkTNtZV4N98Ibfo9rcYN40qN8zHbIKFk2NqVGlGNO
Qr8HA1PtWn0BbuDSteJPKwlMsXUVysuZXOQeWbvMDtSbobByE3YBlZkPYOPOgc0E25xv4m/p2NwO
P3iqZhfERd82oWcGuSUgqtC3c36DaSJ4n6U0Vo7D5OXbQbeBcrWc5qPKoW1mg1D+J8/k6lJCuxrw
XYRzaC04twisQa12JFWOVuUCdCSC3Vyzk8/piTyPhOOrLuq638NDmwKKujLaPNn3dglvkXUFVY7d
byTCt/1WCJRgfEmfUl81OMZWB/aPLdTtzgc29B0kuK0CUwmd0dKWnsCFGD1Fn6Vrvl8/eKxjPB8V
wJbnloRIRSl7gCXTdLTebz7G36Bfy2T/upkLNhXWjnxuB/yAupwudgRbPCa/UFLVcbZzu3fSu2lb
Pzfvxm4wbJ1zlfEmktmTTQ0iqVnJlWOPppMEgkLQMJrd1tyByU4gNxWPfYhnj3lwxWgqomGGYZaI
O6CfQH2wtKR35KHeC3fXp5RnijniYmJlYD7DfhQe04d0H3lhYZdPk2iX3v9maLkdTnK9odCDFKst
v8cE0psfoWCDWVVAj7MjKZyNf3kP6AZSrwCZAf6J7idm48doVcvwYraOI+rvJBVBvA/KOnoLcQwI
DH8mUcXbmMsOOL9HQVQL1l8gfBCBoFJzPrq0IhTEamV41GJoJNatV4VAL0mGPUxgOsW5M4p9Wve2
QFJbqu+6SHAnSIlzxr0s1rWvYI4HFUgXlXMOiQb5a0o3ZXFbGZvry8gzwRwFQTbSXpiy8Nipsk+y
nTXsB7Vz/sLIIiOH9dOgEcXsFfRzT5CN6sNjEzV2T+/a6tBZnJL15cYH0yj+0hDGIcPMOkdVmwQp
Q+YzMNO99irdUsUTyWdj3WaFDuErTuTIBtuoSZ5ZY/bHVNazhJd/HEQApTpdXki20Kg8komLfDm4
2ER0G6rgNAH89ILRNB5A+0iNhATtXOzy8jFRbYgllFBBg9w0waseeuh6nHrWbNfzblAqOzaAd0yz
WwJSR6L3Xjj925c4+03M0CuZCm06RCQgqrWvikdlsHZRdt8XvN2/Eq6AVBRlN7CJgwHKZLdN1mlo
xUQROjCT1q2MH7QoHah+3Uaxa92LdhzIiT1+WRrHhX4/qs+PHcre4GsGXTOyjhaLP1PmpGnFssuC
zps2iNM923goXOJHm8iTXMFrXNMdHYiBbXJbdmM72eh+6rb+s/RpcjKR39yY176FcQGzRVpi9n0W
ZDIwtHdzaSctaHSUHmnJm14CUTya4z+hH05M5CebfjNBQivbojFOFl7bxE5/Jblr4l0teANoG8iP
rHjMY1cixI5u68ol1e2k2dkvpQa5kWOKP6yMlyS+PCtILiACxJsU0BBZZ7w3mdNJrmo9C6qs/DSl
EoHR+PhvHcy5CWZPxlS01DYzsiAScd31u1F3p5qDzVrbjmfjYJZCNfpIzxoYETfaB1BKrS0SD+zC
ynH2LA2lAlum3sQL+i4d9PnQGAet9KCElCdY1QQ3FW+axJNlzjNrJYiFkwEUDO3T6OgEEcP5bScO
UaSFTVMGQl35jXEn1Y8q6AmHBODtyc203UKJMDQpenE4pi8DzXPLzMKFw9gpc9mWQW4+/lLK2jMz
Z9m+g8y5SlfeXOeWmNVrUFcoaNSVAU19Q3IjPPKJnQj2YG7a42SD8O36llwdGQiC0GEMgSW4kvM5
pQqwJBb6xINc/SkgR9IbAvbHzwo0fYnMC5CWC5TxEqAm/WOMuWDFUc0TKacYXNeDhfFW6d6MclMP
PEXnldccZhE9zGhewZPuohRjkGqu0w7rFQ+V00g7Pd4jaDfQXSKQoxQ+jvodKDvi5RByPOH6AgJS
BVYJKGSjd+t8Qq256KRSqMognHd1DC3A50y063LTNs+GeFeHh5FwLoKLFgdcdeDu0ZEehUoXXuvM
tBpNSgcz1mmQvM1+cfcuOMMd8E+aZ8LvyzdOt82eDZcXWa/d+mdml611ElqLSG93EzEoCK3f1K+8
l51F5ldovEY4zOVWH7zwQyYb1TwOt0iWPSOpOY4/jd7T9ci7vovlFed99i3MrLdj1KoUkuuBsBUd
xSd++izvks14Y3lp5gA1AIpJJ7RjD11M9mBPkS2KjumVP1Re+fwbIs1s8rNPWSLAk2mZJxpNIsVq
kB148YJytpHjcootiOxfrWN1INvfWxQE70xP2l2fhcv3B/YBBJ3Ro4rYEtLp55aJXJmiURQ0KIHr
nDS8TqfISUcf7PJyRO1ImTjeatUgsIKAqyJehjDducFhaqMYr3IaNNorQAuOOBxJGLlEDxoQdYDa
9Pr4VtzHUnkEhT30OQAGYbxwZcxCOHUyDfIpDtKw2AhhhVo+KDYtzktg7RRrqErLYNtBlQoMi+cj
mxUxl5I6qYJfjR266QbJGfs5upU5BbG1GO7UDqsFEOlKLM0Edno/e2qf5tcKu4XcCl7l9jcqgjgE
c8fYN93QH523yY4e0U+xzf1i071Hj9au9q9P8do5gs9E5QMVEAMMrOfjFvWCwHnlVVBT4pQlcQYe
dcGahQVaA9AmvNWFYLdMOzJqSlEFTZJLN6OBVDYxOt61Ji/3JHsKIVWhAHkF0MdFbdwqKfjvq7YK
6E52Klvx0y1qt552M9qHyNG3s5c9UOd5cI3Nc+bwcnvrg/xjnfHIpSWUtJA7WDeb2ssLKt3JcTJx
vN5KXgpohpNBMqulakNedzUGKe+LJ+E12eJ5J9rE3UiOejD9hNjlT877dXVkKP4vxx3H4oKTpOjz
rEmnKkhn4ELzG4urE37B1bxcZ4Ax/mOCCUm0SKvMNh2rwNrKe/IB1e7wp+7WXnOQvPBGf49cLuJ/
JQo6M8ms19xIYK1pMKp4p30or5jQF+LW78VNspugp7onD6Yfe5ZrPV0/bqt+Bn2bmEm0GyzZ5/Pz
lkQkaWIL518rULNtHCSLQldsN9amiEAcW9gmWij/yuZCqYqmfMhDsvNbNDH4sEkVtK7qyJ5/lwW1
vef1MqxGJXCey+EDKT1Ejs6Hlo1dKCjTUAUQbtqk28wXPERCceg0B7Ai292N8jnYsf2bW2FcewFp
J5a/J/3kBq7zYsoBTcSk3o5uvRtt7SG7UW9n581yuxuDs4bLdJ15GlAtoZQF7MYSgSH/dz5OjZZg
Cy3gMsEdWjq1EXdbHfT4oKQzevf60snLK+qaLebCjUPJIuBoq4J8fMrJ59f0C/o4rSu0N5MVoc/n
tkGphN6HhQuyG629Jb/w7+m9Hvf9c7RrJj/jgkcunRAzfmadh7qLpMrEN+nKKwD4krGLpUch/lnN
sSPGdrrr0w0x3Ch3hGkzD47BYwm7fBeefQGSd+crAEUUKEkr+IJ2+B1uw/B3PjlFdTsrg9vMvma8
lPOLVFkc73vhM76xXijeIPeFWia77gqFemavd11gDrlH9fte2stG4UCl1G6jz+sLf7HHNIBucS0v
BP0L2Qvzuk4MpasqCNUGVZ690jTyCyo7Tde9XDezuLmz7QUzKPZZkAlCGQwZ7POJLEZt0LIZZpop
8krlMdHoZihREuOBHdbGc2qI8bdpg4RW3sEQOJqeSEkdM7eOs1pypm1lPLgfl+SYjp5QtNScj8dQ
G6rldYLx0ICO4MWJn6FtWlq8EvPKVtAAK4T7hsKKfuHFpURNiTpMQPi/qIDcOPVdhR4Qy7++OiuT
dmaFOfxUH3qzVOc6MMTCachd4s3IGV+3cXmW0M+KoBd0TGBOQRJsiatOfGdLMgpkNGkCSRemY9lX
SmHPUt27eNegF07TnbQJUwdKXJVjyVFlj42Qgqwx5VWB1+YU0ArUS4zlHyy9ipj39UA1pQpEA0Im
mroRk49ULZwQXfmqxUviXnpWjBuX1bcgJEop7NuCFGSQMzOqg5n+nKOPspJR43YVGYU21KCVodwK
9C4r4+eR+tavoY02be5OUhCLW03uHdQidCg6l9TO+ltrNHjam9/Nr8zRxPchPfnNK3KxldM67Qtx
MKugq61tWxSO/hEraEZUfkl70jjpEzXsWEGr0x4SuL6p7Oh4bBbdndCb1GNt2XH2cn2rqJfOAi2t
SJWiiQx0IyazU7puTtvRNBDjTtWPyoJIcapygs2VHW+gV36plYBC4KJEjgaleCyGqg2WdhY52Y+R
bqc6x0msbDTQnQJQDxAPyB8vQrCuMao5bdqgTPfS/LuyLJcQy5Hj2TaUjJOdXfFIZ8aYM5yVEcir
9boNNFCOyt1tTD96+pXw8DXLzzC7BWuCawkd/yDOZ9tOUGEZ+xqAvEBv3wVlEQOq0Qcv25p8lMVn
DaWY63vh8rmFx4AIasuFSQt8Axck+kNE0bw6dEEMEYyWoP4Q5a7WvLatbCtW0OyKzAYeefoon8Sb
dFc+Wf2zle6xUwP9plG31z/nct+oixYjXtbocQRKedm6J04MuPtJyNSkC/LirtW/zPxADB7TwJoN
pBcXvlAFFDwas/1jtcyEXCm6oCYodkS3RYk8U/9v884YwpLvwCKiTIfU6flAaCHqDeloF8x+i/dB
YUeql4S2zHsuX+6XczvLYE8mDLJoWqO2sAO8l+KLnkk2JN/0s23WnCN96TUWSzjTeLYuEojstCmD
SlEs6oJO0WOnlcZbuSh53nxlOEhlAxMPNCoeVSyrW1NF0QzBkT4oXD91kGq2VU6adwlqzw8YCB5P
LDDD6HQ0yMQaLADi4ldO6SQ707/n5cvlS3cBdmQTNUUoYaKpgMUIJYYFxWWF9EGm5sfhSR8Qwbc7
C0KCcQIN5vu5o6/imO+mJtxnszeFx3BU/UaHcqbiRU8x9QYlsbMjuKhBiV4mJeQ6Mh+KlgKPZHFl
XfGlBgJU9IkgHGZicHPqJDxOqj4IzUbYtVkPJsJm+rp+ri9Az2hyOLPCBHS0rseaTuhyyedjFzlQ
CM1i3M/qW3yn5qOj3UZDUdlWeTeKxQv9rcc+FI2gJ8nxLyuDBdENzv1S8AaQnfmMvtRDCn3qKSAy
BDz6ztY4A/0ON5j9BQvwqYgoRfTzMY+qHm2QIs37CQmJAh70NX0gT90LJKrvGiff6G5mR3fJnRm7
4CtqdrL9qXvXp3o58RcfsBCpgIFWBqKF2eBCnA6p0MhT0BSo3eexI5U3WdO6162s7G9c7nh1gKwP
V+93VHbid/QMnVjzGE6BVIxbnaBmMRhOUfyQeQm5y2IFUoCgJAbqWNfR8qkuS3piaWgLXWybeg7Q
Y+aOO+WGPkaevBudwS286Wayk7vI+U028+P1Ea7N46nd5c9P7CZ50hUiun+CV/eOl8hZthm7Rqe/
vczuyW+rMmkhTYLftmx1897ftHZma8596vNQpyvR8fnsLTHUiaWpNgR0H8PS5LyjkcAtj+ZO3RXb
edO8Nu5bs502gq8HyErbg1O7oVdyTtzKgQBHJvDqqDaACRkO5vwLZnM2imoo5WCchtQpjARqlj8I
dDHUL0308s5B8dIxwsHOHkr5pW78skYjRDHcJmFjG0hSUggV9SUkCz3ZtK+v8eV1AwwWZAHgnUC7
B4GQ82+r4xzg30hSg1nIZgdSYKo7y3q8zUba2zXI5HxBByuLSBR98zeWESOD3syClhCzLgZEPBUV
ycugBsZkAPaiMHNbHDfRrmxeE1Pi7LhLvweACzojQJWuIvZnvRK0jYgAkjk1SGr9qAnUh5gpJ+JZ
iSRNvMOQTkNAjjywwgxJmowcNUVLDdrYo3ckRNV2N5u2ucm/siA/0EAW7FS2hwMIfBXVb1Mg2+4k
H4xLTs/rVVi5b84/htl1JLSKPA1NNZjuxQoK3jeS6hiIwhJwaO2abmv6efU0v4xAOrVb2be63fX1
vUyigvUTsKql5dMAAQ6bbi8hwTZBOVENKlUA4NNRpPvkBl0qz5TItt7ts/god/vU3GuSbYCqycx8
or2T7mF4v/4ll5Wq7y/BBQ9+AaSr2ayxoFVGpc8EpGUfZgbUt622D2l0KzjJnZbc5prXCZu8OlY3
8j7eqwG512/rffYwf0mhJ9vyD8nYAnplbUGBTHFGOBfJZTxm4pICZ4oOSWLwjjALldYNmjwJvm5q
Pzpa2K11nyu/f6u9W1dQIaU/rs/GZY0Cs3Fqj7mfBRXOCHLrWjD2G2M/HAJrH9rPb8HjJ2dgynLR
njt5WNJBwA2SbPhYFuUV5dkgF2mqBcotWsrMxm7vxtmPHhIv1Xwd5MubwbSH8QH4PnSCRTfViyX5
8rH/Of/6P86ubEdy3Ah+kQDdlF4pqe6uvs8XYbqnVxd1U+fXO9QPniqWUMKMx16svYCzRCaTyczI
CNLeSKtR91S+Gsm9YUKQtXeKYPTKlbSO9KWBmMur7vyXCikDTyreEjM1AJJpqTmxx447Q18CO1xe
erCC3hOg3ZPmtii1rYZKH5C6M44+NGerkdo6XhEPEejW+rCiekh1nVM7SVZLGdElqGTac+S4mAzD
kCQapOdh3jbqfEilFjKw5Zexl0DCr7hZ7bYp1YYNj24HgMIb+WGMFj55dl1P7AqpizH4SmPU3EDk
A0v+U4YdL/5p78CFoeDzpqRTSN8r3oGaIh+NYxPx40iSTWvxtWb0C6+/KXhfOPOJGeGmRLMwhCZy
bxwNZqwNqCA5ZCi+KhRlmQ3xnog1S4RKM3fzdFGhZo69U1HYPt80JYUYETBCxpEV70m1j/iqToyH
CvcKRCo2YS951yPD3BeCbBECnSDMtxVDyMlyMyHaGJjGseszqgevhtqtY2iE5SD+qJaIKubu4wlw
ixIckmdDRJ5C+aiPZANEkpi0Mqk02sTLs4wshKCZ7A+gViDb8ZRGhMUL7HwNw0YymsxU9aPJMGZu
dY6RPKTsRTcwk6N7Jhyl92yZ9l7XehmIZ4fPJFuV9pZDOjha2dp7DLAVlw3apCCDXHCp2YTBnNSg
8CCfpmmEFTdAF9Coiakfs5jteGlRP01dCfuLAY3QVMFUhIehLzm+7+fO+IulI23qdao4mvYEoobC
eLV16j/aMW2bA4uWSmOX/TGEDTDaYNzRJrjDxSn9ahi51mEk+qiAQtnQHLWmXVVvMMVa0F++C2h0
YzxEd51kuYP8DIn0f3DIE/PC8vTQSdPg7khO+7SkPBw6L4rLEpqQGCDDagIbYQ/awimYc0wgz8FA
AYV7oDWF61guOGiTB1xavlrXaxS4YlcfbLZa+LTpt4vhZBJ7Q3kKA2qIXueOSQqQIySdhlzxCRm+
5+n0wXYODwFdfdh09bWO6I3sbPFfyVFyHc877F69b/rr8Ov5sdk7A/0d0t3m0Vsf3jeb+83m7em/
+8eXnLp7Nzi+7Xe+s79fgkzNxYfTnyxckoXVtbwG/xqg8hysv89k2HekXLXKrQK4xvX1mc1STo0J
N5afBmNtDbp+1ACxL6odAI8qedazlfIplStd99JnbWcd4mLvW0v9/7lb69S2cGuhs6PVcYa90di7
juJlV7nNUtZ3weoNyBlIC/44gBDdA18uCt4T/bh/y2m/Agieynjf51Rdsy2hJYXEt9dTyyXOHWiD
+a4+4HlMXMNdeiLPJaAWIXD6qRIO1rJzV0z0RtNYgnsmGD7yftNO93RA+Xgb1XvZWFXZElPF3BFD
TwRCbYj+SIgE3y+5VUpVBKhd6cvUwAhVuDCj+/O2EE8XirSIXeAaQs4vfBIQBRlgXMw8rrZbydk+
jfTbdHX6RTzifPvu913klK5JvRgojscN2bK3FyiM0+Hh99Ig3Nw5P/0lQgyzBpA5ju30rcZ+OPpa
hxfYB4AQCxfdzyZd+2LhoqvNIBwygi9O6bBL6dubTT9vP0E2QqvD2+fqaWu536kTABFoO3df3VtG
fVpQFJh7R139Cil3ktX9Pvea/QvIABd+3dyBsjFWNvGIQTFWRPmO4M7IoqIxj62v0WbYtdomT9uF
kDG70idGhBWQDF7ZoVqbxx6xwgLCUrEouGVI/ut6aJr13hM7wgVRE1SLOcfHNEGfOQ2pMShSJsNC
vWJ+ycg0mGNMEwPTrzgpW8mVldlj25tHzVDxUDi0w0bRlooEcxkmaH3RaUCOBB5/IaJ3ad4GkM0w
Qe8HyOQLZhKKZ9JjUhTFifzz+rLNbs+JLSGgq7Jv6NAZNY+BvR+/5NgtyspR6qWkeS6Y2RMEFOU2
3N6GcPKVtukqMyzNYwG90Fjb1rXsDGHp9v09kqkezUTbfrj+ZTP3IvYJz1tc4+BoEkXtrSKLg4Jp
5tE2hmFvKWHp8Qh8CoV5U6NK5JRjtGBxxgUJcmdAXWXMbQFPfO4c9qCTNJAQVLRKeYUEzr3c1k/X
P2pmu85MCFUCEuVqJjeIJ0qiUw2wXh1lk3GV/jX9GO5BgnkDPAKgPAKoneDobIwCnigwVJa/gQwJ
MS0/9AuzhDOH6cyG4BQjl0lAKtjgyQe+pSEbpV+AQ8+uF4qZuoFCx8RsJWyJObSMD3DvnpkZbcfh
yTTxxNelmtEEYxzXd2fO5TDsBeAe9O7AMS3coGqQpXk9duZRUvPQa8NcA6GhlVC/DjE6lUbhusnD
hQP8w5sqXDEoExOiYnIPjQgRq9YUftgoqYxPXKX0hlBCX+L1S+V2Xo50JaKlcxvQb+KtH+7u3u8s
94FCPpceQAHlOh1V6ea/ji7lLrMLcfKbhIVIJYAKwfUA77H5E49Ae5NYTeaWaMTo9kBbo1iSqZzz
pdNVUM83Oq4sU8E0nHm0MJhZPcTqlkULHdpZEwgnJiAQ02im4K5d1qemhJ76UYdCePAIUlHMUC2c
77kQAoDZ/21M/nxyv9hBXUkR1xEnx+6rV/iXlNfedSc1p6W4cJgTG8KZ4JpcNajkY6RiN+xeag9v
aofDd/Caxp+EVm97y2l2bxqtVkiCn75B6T05VgLXwvBC7jx8bx9wfLYmBoIiR6eRQxw/pD3+tvKS
bfwCqUf62jr1isp0Y7j3/+JepoaCCOgnAEYRT3Vb60M/5ASbbQT6Sg2YuYYUz1sxmFu1UdNbEzNT
7sKqzSwaaqbWhJZCe1YXFg15eqJ0hJGjQZ4HtsULKIc2jponf59gYNwfxGlgiwcCVGyIpEMzdCBu
IkhjMMIALePcZS26711tdfT6J80d0j+m0Cw99zWWGVVpGBL8ua4eY7190Xv1lUQKp2YwGE7Y9O3q
usULxZ/pVkF7G/zPKJ1NNc9zkwGzYDNKyfGNuxOQGrEK5RyXOTHeWZj2cthtTSXarrhreZ3zpnoK
RUl6g2bA9V8yd5aRXIGOD1Xfy8GmzDBKaJNW5GhLO8m8l+VvUMIuuMzs+gKWAs1c8CgDbHv+sSCN
MoY2yMmxDMfYQQ/srs5xwgwDNWXtbozX//BJ4A9Ezxsivai4npsDuGBUI5+To57G1MA8Wm794uPz
dSPq3IWKrinq5BiEQTYnRHYCXncpGhpyrHzorHb7jmPAc6MM//X8DuRwrbWyLQxHyneliQqdvi4b
h/n7bIQK5yaSHvoWuubgwukhozL43U0QgjyJuXVzJy9Bjy8nISZnm5RAoXiLbofI5dL1vKorPpCj
D+JcR9JWYOrr8NALtip3DcUxMZ7h1Kr9D/sA5SK0EyYMIMYGzveh6jQLrB0aOSpdi3cO4feSBLp9
H8XGhc7mT2dCjOSnpiYPPLktqg5zAlIMU43Trnr8MdAsHxxIIeIwlfhr9JBtezfFc7Okt0gDepo4
waH1RswuMnoXrL8Djx4irAINbSfc3d83jv0PWR4IucDhgFkGFayi5z8SBfTMYGAQOUaj+YQk6Mms
SOn4vSovnLef9OpiOZDsm4BRobMlIo3DkRVsSG3EaNxUbJvQ1lVWg1fTW7SxNop7G9Hvln4xesi3
BbUoSCLQ9VU8xDqKD79+Un7eF9d+jXgey6wIiwC/hpmg32xc+23If0vd2uBrP9ub6TEOa0czUbOz
MZ/zKSmA3+e0qrdD7ulQZ2zHfgWSJaqUgGVLe1vbArfsFuYeQjZavLdiPKcTh0OIUgPtR7iDbAVt
ktu6WdWSU3R4/TqmReVjZKKDldZuZ/qg9doaEDEw26WPxR5e+9YprTlxRCnueT/2BFEBsrRxBF6h
JaDAXNxBqxj96ulNh/rsuYUawhg444F1JP0dH1XKoidLy5y8Wbii5io2mBODus4EHgIAQzhTaFoE
UZhh2yqcm5y+gZPJJciN0JOjuJVAi2Fj9s904EwP/iHwvr8s+vWlU5OWOFjcc+SvKf0ZqOXdJy4q
EdSFht6Cq89UCCYJRVxdaB9Cp0J4abalyokWxtZRC37Jw6+sr8Fo9qvMftlG6elWunBbXpJxIJSe
2hOusrjsSw1yAFh961MObnxtVbINWNWOJMStXZRULp20ozpz7X0Ud47dr/xsGyIpNId7rkIrteod
pnjaoMEB93ibOz6qpuljXbpMeR8UZ/QD8AJCEOKBtS9W+wj1GGNMNsmitMHstTCt2zTEAUyICOXs
my4PSiO1jmxr9e8+OPWg12hv9U2b7Ef92C/0WudK5mC3/2NPyHlCkph2WMJey7kz5umrYb/KUIgy
b43cCez7wkKkBjnCGHlQiwJ9oW8sEZFcTpBj/05/gxiLQhAVTNMIxx4iZqHjZ49EBUCtoiCEsO01
pj9U/R4ZjKMRqGI4Ydd7RP4lR9VDFW6K0KfK4tTu5DJiyEDfFtRIaBcBiCxck1wO5Qqsx9axw/4f
tRIVoPyrKBzT3LFgU8YLEWpmDGXqs6OFiuydTNXO8wBSQgxZyoPCOqYGxiI9484A9uwY9O8ldMhq
OoL/I99evwLmGomnNsUeOKrshW8GOZYdCGhQ+KwgIrSRPJD30DuLvmaIE6BDcwfqHzGI7aYLjczL
scVp2/98s1iPGMyyDuvJvtGDi3WiQ+6BvGwdjLGZ9TocaofXt1BYSLO9rrp1vjQYOsXKyz3+/5r/
IFFOroWmD2JudLBf2sVOk94szSHyVtYwPxmGC6+ZWX9C5quDrMDCELjg4rEeGoPlVzjWg0LBHuXY
tcuQkcZkL5l3qlZCo3MhCs+HkhObwrXHtEKrNAB3j5rmgeGWpA7B4qIRDOQDNflr8az4/133qbmH
C3rveB6CUQhzEcJngrO11CSrs46RIbs8e5OBxsmTp+tGZvcNtVqQgIO9EiCH87MyVI2i55VFjnGc
OpG68aGTSXyPQz5PChbmV35ezhdOAh8B/BkVOrx6z42ZUgu8eo1AgOlvN97GW9nBJCIdaUB1dIkC
+mTjHg7BAoUu3OhK9BNdsI15uMsPnfs+YaR8mm4Pzx39zZwMqRzIUdBFUVfPv6+vyqyH4S2HwgMW
5uK9HEqmWmcdArkRZkfLhwcPyT5pXLxCVsnQfyRVSYPs7brRuZseHUmgjAEHBSJDSEdkJW/QD4dR
q9ZoliAbOaTrxgb1Wo6cRFl43s1614k1YS9KXiVxacChTYTEQv3U1d8DXmvXP2n2DYl8AuONNkBP
GCk63/HBTpNMlUKEfuklbWrKzM+23jbdUxC8Mb5hnDYA9kEGWSM3cXZMlU0P0cYU6jMZ+Yztm2Ei
CmhAQzUUXqUVrxwaklW0Lqx10W2u/9aZk4AMAaw/BrJBiP4KNZJE10ao0WD5AygwmP277j9gcpAm
3V0VLxFezWFDUfLBUMYECpsUd87XJbEhgmhD+vnIkOgjLyk3YbgeyWaoJhHkEBhlOvLETVCka2k/
4n9UQQn8ZHQLx382rk3YQHCWKSiyycIPCZSRl4XUWkcl8ELDy/N1+tBUDqSFaQhotPJQL13Pc25+
alHIBkiqB3EcTmEtwls9GKX3IEvA588x4/VVJd1bh5Tk+tYumRROVuODXZ4NMDkkiTfqyOv5U89u
c0wpB6zzdMlYiHRLBqd/fnIbpvi8sW77yeDO36U11Nb932XwQCDrlkXt5vrnzUUrdNzwXAJ2YKL0
PLdmNKpWV6jgHFMTxY9qr1ibTqImUIwg0LXeGmkhwZqt7WECe2JRm4b2fvLgk8/rqi4DegI4NRUQ
GWvX49UUbIo7bQXmQPqheyU1d1NPQqFPCciTWvpUOyPB09fL2MLWTt4iXClgNQdHBMCcmHIiwtYq
QTtAlgL1YTiyR4JPtYD2K7Fo3i1xM83Fh1NLwp4yqWDg2oAl5n9wuaLTW0ixGpclqI5JC1s6+1m6
gml6COmCdFnY0qANgxLE7eSI5hMyqHilqwGtzdxR5KXa8A/Q6WIJf0Y0gD9BS1MIAUnRjkFZRmRC
n0TxFoMAI9ma+dfottJ7AiWasHCT50ai/HNQJn0aBzwQgMM0W61/Gsy1miwJIs1FJQuzu6aJWhKC
sojNKhO7yqQUxeO0S9H0fK6UB93yQvOjkNItye+0IH/RtNfrx2h2g0+MCq+3BL0Fs89gtEXMlfpv
IBddnn83mBNB/3LhZpw28GLRcSGi4YobH5Xj8zMrS5qZRQ2MyVGqOowBQSixconzY9aNTqwIp6MZ
Iya3Y4GCnLIbUnTi0A1qMQXfJTQalgATc+8u8MLgXgPPFmgwxbJ0p4EMEFc3ymBvXHY/x4BqPkh3
ILvxELywBYTR7Kdh6XBG8OIGyfb5Ao5KGbMsrlHWj98tjiCuf9b1qyotgVrmNspERgbgzDQLfZEg
k4hpbTqQY289RePR4r//3usmhO1PPmzp4iR8RVqfYzqCHMHFTI3yvQcJhJ29lHpAO+PXdVtTiBKd
DnM203JhFOdiJL7UujiOMeaGiVBvVCuaq49sRA/mvkb5eikyz5XXAB39vzWRExX9EKYCP02OWW1t
tfxGzsEsFb9X0lbJfoUg1fKdykBkC9k+ZqFbVAo4fsZdzyoPWhZ0hJxQ3TlyvbXCF9JDa9G+9bt7
yHG0viOB7b5HkTvaJ+VOkbfTGPBY78A7sQXXudXi4D5gRBjsIDSTMDmSHUBi3QxUSh9IEFF1cK+v
7MwVfPatQs0S1M9+BPILcqzV8KHjaygOOoDEY5Jqj5GfbsuVpZbTnF9aOGkTQwmgFWJLr0P2qCXo
mh5TEjtxJt9YUrG9/lFzRwzCDRiYw6lGIWX66JNr3vabZgBNJTkmua7Tlqm2QzQQAcgpKkpFEJCF
S0+bXgMX/mmj8QqlARB9ij1DIodJ2nCfHG/eDOoC6wIo5stU4X/7uPmM3c8cxdk3/DWgaEk7U11f
x5+1yZz2+fqnz4x8Yl4GM1N4jKHxDF7v828PQUutdSp+it57GlSQiJua+yTcmM1WHrdtnzjdkddg
+t7JALuNId4tK+TuYEnkS/Qd4jZMHFgID+CHwkWInoewDaNqZ8glCbRi4kfEVbB2xNEuXvhg0YHP
jVzoLmCswwwLCfKQUNaRqhttGKhqenH/rQTdRtJiinnEhSvwolz6YxOcvBhDxW0BRzpf49jPQrTQ
fMjb9k+dcSdNEiEVCpWWtdLGmCJZ6WmI+Q7PyDXihNxJs9KbZqd3RUr+Mo/8+S1ERsKFSQWAPoQk
yJdiJeE1fguGboG8jW7yH+UmgDIXwc3iyRVNCa5VDF2TNAk0MmM5XNfIJGtFWV93XzGV+TEB5O1U
vcCAiihCP9hF2Jk9FCW1+kYNLdeEnCgG8BwGmLhkvvyDMRs8Ezgu2kTpcr6NttW0Ei9grKrDl97c
cb1aSUGzlpKtVTRL6eq0Eacx4ufTcBOjmY/MyfiBvJwEJQRD8AXZsCal9z5JnCoDeYG28MKZ3SIb
s1qYQsBniY0DkAdh0IdEySHl0ocRk+FOJmm40NOdO9e4HhHqAJCYwOjn6xaGUWkkWpEc5DGjcXoD
rDo67EEISbZmwdTcogFdPpEZg24EisLnpmp79DHgCDVEfaf4TvaxJP4x52+n///C26gzUug4dGVy
QJNBHrV1hvvcYsOuQCGnY/HqusPNfw3iM8Z2QAgiC5etXbLWyBrEql42KTgAgI60nXYRJH/xCplc
DfS0/7cjpJiZPARSgvGTA2OHJK9REOEOqV9LJBCKn64Uq6J98Q0C5YXAOOsY06wsGJKm6U0h4LeM
pQUPEYuydlejGxOWr2H6m41/m0L8fN8fOz/ff3KUqlbKuREgEGXpbRXd1qH3D/s0aQvowG3h9hIc
3EoC4tcRNE1L5aZIkNWxXWhL7nUjs653YkRwbSAvk0gtcVSTzPWT36HNHpXErGkj7TouL2BMfwaV
xehDTqwJju6nWdc1wxTrgKxEwzI0appADea9qNdmrh6G0bpl8qOJUf4AuSrXnbout4XtjaHqRsFH
Wt2nzZZYjg0MAHuQcwx9Ek770ni4vixz9zkGXZG4ASkKMJuwLFGm+GatY+0z5tjSh2pKnsGBSSBU
krYQlAyS++sGZw/liUFhZayu1iOzSRDNKt/lduHGgCtkw0JhbXa3T6wIR4OEFsHUIqzw5jsLMk8C
M6/9ZMQuK7oFx5q7AwDuBcQbPC1gGxZK11o4RFI/IDy3xP+yMdRa91//smR/LEy/4OT8xT5Qn1YJ
1dauyDFhlcYuOkwO+mjRwkGcDShAioG9BDU7aKGfGwrT2opqFVq/dvzhQ/E5gQCO3zjxwum4IBz4
CSgndoQDL+dRFxgSrpmU7fq2c7J2jxea1ZXromq9gTk++wzV56bJnAHs6l1xQ+LgnqNklw09tO3r
hQWe9ZaT3yMcAmAeVYWbWGBUKMN40xnkMZdqWpbNOuBRsBC2Z08A6nHgvEFRH2nt+SonbeWjw5Xj
yNkM6IZdBQqsrlg4ANMxughA6NXhfYSBEdxN50YyrbC7sR+Tg0G6tzLU77UIdCXQTs1dqA6vYhLx
hVzoYnR92lXws4EgBFJ+GEEVTvaY4I1otjAZoKnbSZs23fnlm0QwpVTuzTx3dRAYglsgm2gM368f
kTnPRRo2tUgwZnHx9oHSI6bmWQbb0p00tls755DLbBxMRix00K9bungAmZgTkCoZu6eMJWYdpZVV
3XfQ3cHLZcFPliwJ6QskfjmQs7BkM77H/OwtC/iNBBYaOUr6hc2b88k/64eu4rm7gMoAowgSg6z4
yDC0/lFZd3326x/2CJqcGJMC0cilDQXqvWmKU8a7ta6H+6C+SYAvYGO9EJHVufMM4vf/W9LOv8ao
JCmQ1RbnGYpPkNpFt5h4tu9KoHNRavN30A03rK/WdpreDbHqpCS7Jyy/C0HkpYzypv5VN+w5idtV
ECiQWSfrpHuH8tpmkGubMr3fhhKH5IIFnd5RXkrr5g8SZEtRf0Nx42LYHE0TljYRfn7Wjc+xgUG8
aF0NX4oVOpbhgAp1DzWoI/BK+zCA8I6iLcTnWcdDHwjCT0jIDJHwpwHXdIcBGhym1E/WSmyZ2zZP
tRcNxdRjJRXFwrUz63zA5QL2g8aiLTYWgJbuY9D5wflYXbu63JgrnoFTuitKdXPdB2dzdbSiUH8G
RA7074Kjt+agabEEW7l/10oFeqlWDhGx4hGgh51sDc+gZ/VMv11pab0A+5pLFE5NC17JQ96DxVRJ
DuCKyB1itMTpW3VJJXt2MTGoBcY4vLGhr3Du++oYxsj1oLNuoO+Ek9zwm2UF+zkPQcVAw5+fOv70
z08yktGXkY/kPtLbDMRJBLi+pNokDRr3QNYvgIXnlg19YAWweUxaAM1zbitPtLokmYSHvJo8EswN
qXm9NMQ+t2inNqZ/fvI9KpcyM+ym7wlqsC7dQGLOXcxJZxdtSq2mciy4QgQjVpmqqcFsRCXegyP9
o4BEfBg1q3gRNjC7ZCeWhO0ZbGyF4VuwpP1nZRmV2/+uH6PZ9ToxIDhZUep+EgZYr0heoxxHk0h2
FlOYpfUS8okmJLGPgVvcF9INxt63VnUztCtVzlb/8DGgQASjChDiFzwSQKNxDk1S3LPVfZ4yWg3P
i6LvsztyYkNIx/zASgYWwokz6bmtQWMc8n/IFiZZUBtnBAQ7mmChrTlgImnCDmWSe1XN11y7LxPu
BebSK+GCbASJHt46YLxHFXTC8AvuhSmHANJdDUJMHWFcMERCJ0lJ54IM1VZoowbJvkXf3wlZJbm6
z980cIY2LK72RptEbi5LqUeMjlaWZP69Y579NMExidT38VDjlS+3ldP1O84gsmwtPGHnFwDjchAW
R0MFfczzcCEFbdr0jRQfIPvqBrm+iYNnIClKDRM2/ks1wYJ2EhjF9aBwIkAc+D7uoEqhLoF4Z46h
PlGSGMg0gPzWhQwxIkorkxxVBlJJoMnz7ER1tPz5r4/HmRHhxhyywPrRhj8MKG1F2uBFGF/lRF64
mWdOO+R6NB13k4xrWZymY2EfATWXIsxDx6HJJECwXQmurIFK5/oHzVmyVdQ7UIpGfiMLu+enRl2Z
Eizhd3ilBHrTplgpZG90S5ncTB46aW/jPaRh7AcT4Od+EgABziWMYxxQEY9cles7krVALEr1O4ph
udNGxZJI2ZxLnJoUwoBdmCk3FFQjhhzq0f7wwECLE8SK+w9riK4h5sEx3YzG4vmXJZUSZKMyYLc6
taNtCz2Sst1AEtEwmP73bxM869BuQZsCrKri9JQPQFYZxIjP+vAMKKAB7fLrHzMTnMGDiwTUBMMl
3mlCPFOyFvKqPGAHFmIiPAPX1UQ/sPQ+ntmZMytCaJJZUcpKFjHkTKu+wdgVwibv84Xn6awV7Mo0
rQKct9gsMMqqVCD2xQ6+grLi+FBWNxYvFzLZyW+F4gLAj3+MCJ+isjBKLZAGHsqcdN7YJY9yVxlu
GHOLRuAs97jUWG48xgsvyPmPQ63bQu4OymIhg45D6AG0NqrsstJHrlzWXs6h60iav38A4fv+2BEi
BJMw8GO2WMSsiDcAWYSkwyhCDyj3QtCbCRAwBNwwQp8B1U3htHZVqY9RVbGDqSkbP+UIEvpRZeqm
lRQFWOJwe93TZxcQKDEdEM4JlyfY0+ymCkmVsQNP1RUexq7U/FczsuAec/U9TF7p02AvCMXxN+fR
gRXhqLIan9VBqwetEaCzGfNIIt+ESkKHxj921mcXk7eA+w4fd6HZrpIY8+NPtuJJdfFsZUtfPhP0
z36S8OWGHRo+6ifs0FdeiydRgtlT3GNtEy08V2a39M+3i/rsSt5aw9DW7ND6z72vbxRgU0ySOxm4
GJolxuK5UgGYqaCkAiDylI8LoQssOhxLW7BDPkj8pUlZvC07JXRaDFo7QMZl91ZhNQ+ZFmDCM05i
FwDfX3qnx/dlm9lv/+BdJmaNAbHU0S8Sjo2ZKiyPR3gX+KSeJBlkCAWR3SxZolD6STDF+IMxBBmy
1JgfBdTh3L+sUeWjDb6Ogz8yMFX00Bu2qJGBmbO4r1R/Jcf12tebdatrji+v9eS/FE3g5DFh9324
4OxzR+rkt4gDPdrYJqxX4VhxjVcdYAlhn3t5upByznnVqRUh04MErJoPGfZZTl6lHPSjtNVBnfm+
1DWfw1rgnf3/pRXhcnkPTDK08dDIpIB382r9XdTOAHZ4sA8/koI2vvufvxDW587mqU0hrOtandaa
hXAhQ6g+RRcghdhMmT6jwbmQ+s2eF8AdJlAAwq4uZsw8Nu1AkrFbbXlPahc9UwSk0dgp8Vat3VB6
lIiXKE7cPl4/GnN1JzwY/hgWEqYCICFFiTqsa++vpHbXNd6o0bxfgdlyaghiJo62JVtI02ad88Sq
sLJFU7EgtBqEhxjUnS1kRv1k+T00awV6ThjpNhUMUQrOGdQp1BJG+AwbczfAfLLdPUvdv5wANLon
AZ2JTUk48y1YUCozwZlvlI9Qq9YJXjoYCSok2rMltq0LhCrCCu5jED5OiCowrwi7BW5ycPDqWXqw
9MbjqrIFSmYTQB/FfLTlrQ8K0qD0jPIjXtIqmFtKCAThLQe2AKgICJlVhPw9IFGdHvzi2AVovYF3
mS0ZmQsmkwV0LYHXw7/Pw6dRKalZEzs9VMT83XTyU12AKyBVnwrgt/poKSW9yBYRTYDe0lXgYzCw
JHLKDT0qzVIc9HvCHLQsJVlZhch/a2UfaPo6qPsFp5+zh0/DJTOBpjHtcP55VspZ3Hd9t1cbzI+C
xR9jKoocuCF6e6s2M36hfWVt8rgenYVDPjn62b2EL4US7EQNjjFxsNCcW5ZL0+8ruev2IJ2L71JI
ID30ifka6aO9Ab32rayVvxsuqwcti9tDiKmfra1BeuP6z7jYXvwKxDZIrE3HBW/q81/RZfXQcCns
92mjoR77kWUGZXa5tou9jEb/dWMXsRvvZwCfICEESDIab8JiV62RFEFCsLn9UWtjL9GNGwBiNlFm
LrxsLm/9CQQFrAJganh0XtTpWBaEyUBgir/pu+5GAsVQ9Bw8Jzf6XXyUdtVz/ll/Dg9//X0wioot
aiyoEF9c7xIYbSti9fsBeL+hyx3bSjxVSmgK2fW/NwWnwWQOWu/YPsF7BtCoNnnKh32PuQK73DEe
0kK5yZKX63amLRG8FEz/yiTiTlDDEuWgSZqbyhA3w16NX4PyLV7CXlxGzwnMjWrHRHQD7jsxetpo
raVaYg37vIpWEnmJFSgDFQlQ1tnBYpkbZsjyC+KM6ltnWuu//zob/0ICigoPHvXn3q/JzcjyyO73
eOyrDg9SwEFZ2S+csRm3n2aY0SEDv9o0BnhuhfcQ7k44wAm1bHgml++rSL7J6yqmGEhZsDUTzzAS
P4m/gusbEwCCX6jqmI1lHWA5zQKA9daEbHcBptssV9PPiETyIcd2bJBEyd71tby4jSaCcTy2f+Bz
YIGdftlJWyQcCaY/UhC0F6ylIVig4I6lufDYnjVCMA0iAxUKomjhNpI1KVeYGg57GQQPdWk4MKKq
f5tiTl9iAxqNKwEJhPgiHRQua0kTDfuGfScJB4NKjCzFsRYWbCb0oiiGrhvGgxAMxUpSrgZ61ZTy
sGfmF5FWBrpijO2gJOlY7RKMZHJk4RjjaE3PLIgCA0YyrevJ5hiaxP2IR+MejYV1WgRP7ZjuBu0/
DG44quoo1XNj9gtJ2NxeQbYV6CCEYCSsgkP0XSaV+CkIwZAh8PX7DCodqJUsOPzcKiLcEhCrgCwJ
sk3nX2YDcxTmEUirCwBkEskrau2bDcWxKci+Y9nCns2Ew6mtKIP4C1PVePqcW8tlvaqg8TDuMWdV
QcaPNRCWYKP19xeJSQCqnYAPEKUTR9VqsE3msW4M+yisdXD22IgZoK++bRNE+1zh6sLc01zUsHAl
4z/oEKBFcP5ZGtc724dMwF7J0o1c7LVQ+morWpFkVZfjqjaihexnxh+RC0xVOQx74iuFMAUJQZsk
eijvR4N7oTJ6WQIIlfYCWolU9XrdRXdqweRMFIZJDHaB/wcKNj9T5SdHgDdxLaUxTIZluOJ26kk9
OI6+tXJhLWccEvNjCiafJxUExRSO2jASFLHMRt77tQJysiHWP/KchKvChBIlRCDZrTz65fp68J3Z
wKkNAtjyJIUDzzzfwME0ojoj6riP+nsLFE4+2yeKQW3fwLMxpGm2uW5vbjFP7QkOU+ANrhsZHAaK
C6k3gtthHS9dZXMLeWpDFb5pYFblQ1543xpbwu47zOPZKuZybgrOFpZvJlQBBTH1d4DMhtC0EKpA
50cySKmA5neI11INVHHaelXnLzCAzqwanlCIhhPsDdaEVeN9ybNBLyDu1isxjfzqvpe9uIFOWrHU
25wzBYJEjBgCp4uEW/DCNEmqKIPs/B76JQlPniU9xcxvrbqgvFzI6ucW79TU9FNODlZOBlVrFJhi
xoOSKBQ3iz8uBMQZXwBeD204UClMAEXBBtQAZZnH/bA3wXGm6P8j7bx25EaWdf1EBOjNLVm+2qi6
1XI3hKSR6L3n0++P2vusqWITRWidgTDAQJgKZmZkZNj/f1Z/Ni39EAYTYyuO9YKFx7RTMMBQyDyX
M61LWIGvgbx4dnPFFugwlcdf9+/O+/QOISPOGUjWPFpT/+Pthgm1L0u9KrEYL79kwQfXO5j1x1w8
lh0clYUPZsEpEj/el7p0SgxFYfvQOwzu7J1EJ8ck8WWeFE1gZDEYD4oSBaAZNn//7MMdQpmC8wIF
dn6XQiVUvM5gdaiD5xabsCSSt8Lt/eUsbyL4W3+CV+TMrqypd+WgC5xTnoWbQfgdud+7XfAMYNqx
FZ6Gtf7KBQNLyQX/Fs2YXuWZuNojIWdApnemw2HjiTSrJrYQGftQPpXDcPKVNdqehQuMQKIGE4ob
iT6gWyVxxWz04yofz2qv0YybZW+BT8OES4/FLh/lnyvbOcX5MweR+Vf6YSUcUU5vJg7idN9o+mo8
F4XanZRpmLunaujAZtIdckam7EENgYMuffMcBb1yUMQgfdaNWC+Z+rbqc5SM6cqLvXAVKb3jBNH2
rJIunF1FWRqFQa5rnK3GF/FRrdBpi/xviaZw4pCCBv0vXu585pX0cep5RTOeu5N4Gf5x7fs7u+Dp
TLzCzNSCFUs4MVm2K+tYi6anilmHa+Ua+9JlrujFjH/GRnTs3FhkzqOOgDzIVm77gr206I2gUE3m
DrLy2W0XGkyJbgxsnd4DH55u2uElSXkKqhHSkx/3l7gUw19Lm5exurKR1SRt0dWT8aX4BJBkuoM7
6IvZONlRXpO2uKPkdPgzIYXM5+jcvkCHK3a0NOpzLosHJggPhat/HJqfcfysuW9MNT0q1cYYN0V+
LsSt3IUPRYLTB0ag9pIAHXcI4CC/vwtLF5bUpUEvJe8G1u/2oP1Rn9BZ0CNFeVHlx7CD43l8CpO1
5U9Owu1NBZ2UgQveJ5Eu2DkPrmeWCg2wWCK9e1OtV4OafQGfcvlbk+pPYaA6JiPt+klw/z6GRDDl
Oma3ZWCs5rT0XjI2kaEVnHL1o7Ba28O9BfhB136V33zN9qtkZUffH/SEZIHvRSpDJsc9PWlXV2cQ
9T6OihInU0yfsJEUYKFYTvKHRmbcojuGudRtYm0NcuL9SzmJnTpIJkeAqvSt2M4au9SoMYV6/FlQ
9rX1OgYr5vb9azK1p2Brpzlw8hgzo1A2MfNlPiIyqH6HYDN0iq1an6xhpP0y27l/3edrIA+Hg+FG
klzq3PFsjLgSNBVzIMayfMhUKr9EMP43KQ9WEjTvy/l/RMFvRzIZuPN3YdYwqj1PyXjOf6ZFuk+E
ZtOo1UNZ9wyx+5uuJaT0Ugas/HNfPXV1cUnGB12NgWL1Wsr9naPGa+CvS4qEwprcF5rw+Of2RCOS
SZKf8JZKyVdmTiAwaKiJyofKe6hJNP61P0xcyxWlC31qe5mnTMG9MfVQF8ezm4FQ9psBxWatqfD9
y3grYrYgyi+lG6kSm9x9bscfyt/HQwwDMZVDCXLihJiTl9aJrqfFFCvTgb7TFIWr5zefBCP428Ej
lIVKJ0aTlCUj8vLtwdQNI9mRFxCT092s7xv6TI55+QRdsL7ilb5/EG8lTf7PlS0ZTQNbWiBJBgkw
lJqdZQUbZo/Og+dvXGvFc1m639frmr0FKtlDaWiRFgqnX3LteIqjDdtc2N9/cpYsFQ1mTCuT14BK
chYVlYOWaLU5qUEabtw43+SU//rBXVnN+0L4dEwMyJA3mSoqcxS7PtdKfBiyCwImQ4fXWWns0B9S
CE6LTef/k1rlq9Tnz13k7WEzqgJr5SV4h0Qqzr5gpvDc3dTFneEpqMOd4FcPk9W0POs0wC0OzIxY
f4qDfBe4GzneRmBii2stp4t7DbEx+0zrlTSPQN2mUru2Zg/E/Mmk1yDTHoT6byfqp1VCbYAbQRaO
MuitkmpCG+d1S8ZD776n4wszT6sJ9CXLwTnSzYC+UHWZ3YNOTOuadwIvZdMeyrf7+vjeBeL7r358
pvaJKlfeaPLjtXCKspfcfxx15jW396UsXmVa0kix4QORELjdJdmjXJkHLr5teYBAUxPOXWaHpdN0
u/uClp4N4lfOfJrXpSX3VpA4GFCC5QiirvMo+ONz7Ea/mO3/pABp6rYfZaJ7iMhW8odLikaag2uN
BZnqRbdSQyFuo06MxHMeVU5YPgryc0p//H+xtCshsz3UYH6vEi0Uz31rfcq9ZptB1gE0gZObsmNG
8rY0jF2SRSsGa8kuEsfRLoETCbbDzN4HQ0Wyviuw9+VH3figF42tqM/sbBgSL5Sf7y9yaScZ26K8
QmnvPVG1HOcDyoo0q+6/VIJ3FvrqIRHC430xS1p/LWa2qNTy66KAO+gMSJTWOkl4DlPy2Z/uS1lS
RhoF/kxR8FbObbBnRQoV51I8e4dYepJBQxx2EBAIm3TvrWEhL27cFK5SGaXvfV6THQpVLzqZ50uT
yR373lYKP1s8L/dXtLhvkC2ItB5QfZ13llhNWlSMRohnMzgMTGm1yrNBpa2NVrKuS6sBrgYQHtJF
E+Pt7YUqXcULy6rFmcFIqAArSWyYFP74+9VcS5m9UGWqJEXjd+K5uzTVL8n4Igx7+a/ndngg8KyJ
68mEgn4+u7YB7ZttnInieZBPw7CvRcdt9kGzsmFLBhYFoy7DzB5F0GlDr3wlgdPPh0ERmRx9SlmD
2lRO7zlWOwCCthZVTp88C2dB3KG9iH8DrD4vtqa9TIKrF9rzOOIy130U2mFa9q/3T+c9xgY1GZl5
J56NCdV03nrCt4tlOLjtuUjOhfGlS3dudk7zB1P+KkifymLjhqfhl/qhC/egmQdAfcTDg/kaCCf/
kDGYBAmbo/5Qmk21xhm8kMm8/bTZdotDVVk9U6Tn7Ht7jDcv437YfRUftK/3t2DJh7rZguk+Xh1r
GFmpa/rIqUEqGB87EIJhhzKsbaocfShFv3bRRVUO/tuqPfnjuLw/5H93f/aSRhy90rWILrNjIB4V
d6+lpJ5tWTpp1SEJP6uBI30RfANSn50LZvjHTPiQ74CqKQWQC19GnWyr9xAdQCuXrV+1vC/1h3J8
9Pif4arZ+W/hS+7ZaV0cKuGUmgxvj7a7xuH1J+FwbxmzJKlpdG2ptFZ7rph7D05l+Ga6ki13b7Wk
2xGVFsOwQ/JNMG+NneMPv7LHKsl2nvAShPuIDvIwgzPii5b7R/WseV+k4kOabjQ1tetcZSJuE4+R
ozUwmr+Fwu+q8+wAVIk1rOQ/Fch7y5iemitF0P3esIre685q+oHiYJ9vRkWHtOswgc+Mdutkb/7P
xIZey92M2MsmtaOJbELnFIpzTI+MfwDZFTBC7/Ngblp41Vt/E4WfMtEp9HP9HFz6o3eStyoIb1az
ZdNsjqU8Sclrtss+CJDTDs/qxbQuSfgWCU+9uIfW87X/VEh2ED23T3A/ZbLdM/ZHs6v7bCUb0G4s
f8UJWshbcvPobAKQSZ4wh2fnmQ+mUPWkHM4gZtHyNyTVVi+L8ZgUmeeYfSqfwyxObE/RnyEG6j4m
VRM6fT+sDZq/wygEdEwi/iQHreKaA999eyJS3BZN2wXdeURd6MF0JK392JLvJrPqjGV9Nn8VBux4
NFJkBYiWlr5VxKM1fIs0yw47ZdvDckyOpQbvNXDiLtqCMXaYkr2xD2GWaBfgNdf7Bio0c8rsMydr
JmcoHQ6ivuK+rq5ltqlyk8lFbvn0NQqnwXeML9pB4Fpkz8rZg/raM+nB3fb9wWo2QQLUlk+2mNJk
doyk5/BZMSDXPATboN3DjefKmzb7J9v5JxKMhnKB/4znwtb+2oNj++k+w9mh2MJjdLv9fp61naIn
3fmbevygfPhru3v767MNCRSfoDLm19165CzKXSLva5O+9cyZqhmC9GS14xaW0a+N8lDlHkGTv/bK
vqPO/qNhTNeA0kpAg/99u0QzLEMxacKOjpLhWRCFD+CBgWftf8gi7ZQGI2j9Jc3LmLGMgsEgb0Q4
ttx4n8nWS2OOr347/CR/9+jDYGzHbfXYFu6Bqs2L6yUcqhNIysZjdlHYWb10SMduWys7xTwbzQvE
lwfP0B1vDTL8vQPJxtIJxtgkpF3vmkhyEQzd2Ey7MwTE9ECGm4l92q22LjWP+2f4JzC5NZm3omYa
AoysWpRe2eE76C+llzK0S89Kpl9ABXlTtGATpwJ938CRK8Nj28Vf2ijfpC+1/yuuahu0mUNrinaj
fO/Kk5Kojqz1ezk5rHzle1+Kr5w6DHByKIxqs0N2vdbMKn/szl4cGLtBaHdpKlWbxNNBiBfq8CET
3Cd6xrH5kboFirrY1GobboRqgOENkjVnrASVi9c0u4KGEmB06/7B91LAJ/o03QaFaWMlE/Iso07I
WOu7Slbrl/vLeAeT+kdX8aXppsc8gxlxq6sMPoDIYVXdOQP00ZABfWzACRUy7aiO7b7Sjqa574fv
quBY/mNhhTvTslOp25nScMzxZLrou1yskbVMQmcaQHcNRTyKIMwUzjHh6d+Tpq2FsdB0X1JrX2cX
CfLQpkoOtKUW7dkf6939jVg4TkQyBzqVJnFZZ4FlXzBvbEUiIqPSGcMT8JGb+xIWFwUUr6XT0EZs
Mcs15LXRCXVM93uKAwBZRC0/GXLsVO0+pubcnLJhpS97uifvdvFK4ExDGZFMtSxDIHQMSmCbjBBo
+0Hbtms3duFth8uYnPIE00BVbt6LXVpC38U9mycZhzALD/hYj9qTJz5VP8tPbezuPGnFSEx2/P3a
/pU4iwDd2HST0UNiEB4qJ/tJv/kRpvr7J7YoBJeFBts/deuZTjSeGpl6JnVwoEFbM3yzXGEXJC+K
3x6b5Fu7VghYVJArcTMFSdVkzDOfNcXH7lHUHfO5OgqhnZ6qFcVYsOVAU/67rpliDLI6FNGAoDZ8
k7MEb/QfQ3gApGvlTi1EW+jFlaBZtNVUsZ4YJjZS+QIRzi/3a+Iov1XmO+1qpbixrIJXoqY1X/nZ
sTzWzJAjKvxQflBEW9g2u2Sj78oTD4ixcpXXNnD2Qo3kXXOjR9jgJC+M8XfPoEjc172FCPJ272ae
TKhQWzDKae+e/Q9tDXdD+7nZ+Cdx1xxpaGs+r8ibbsy7G3W1gbOHIPK1ssrwJc71juGA4i3ZK3vx
wbeFo0ZH8RrUw/s80c3q5nW7tOitTDWGjhrDoW2eqh5dXGsSWHrbrtVv3rwQtE1tBSL3t4ntInCS
Q+rb6bgZz3LqoBe+7Z+FvbkT7Y3Rbv1vK7dscYnoHLUcGsEZAr7VSKEP0lRwMb9MI5ziCkvfS3a6
Nki4rCdXYma6aIVJEggCl9k7j8om+1Vnm55MQ7tru53le85QYPn9LfhWzooLtLbAmYYagiyF4fRk
qtHWDPe+tjfHYe0aLF41MspUwwCaYgj6dhfzpIGXrpUJF9Kjug8flHMW27oTPpdQXzd2doy3ImQf
F7X8+4AVFZ1mxiAxxbmez4zVoKvA8qSgomRDWnk8NF8sLdsa6dmMOlBfmTrKv4KZ5nSqu2Jf/vSc
zy/jBGDDhOM0XTKPUeOxrvLa1XjeCv+ixvtK/2zE7V5NH0bxWVMAnfV+AFavhqBhyY9SEGxU79xU
+678OEwfZ30VrZ2nHv4eJNaY+m3oaqTncOoNnVkJN8haIGJjBk+Cl7z7LYzfhu7TiiVa0qt/ZVjz
JrFQDvyavpse3hFNP4Ctt4vP/hM81Afgpi76K2wMyv6+zEWRk7MJ+hdtInPcIFFIDS+XWNbQf6/k
pz7bq8blvoglZ4Im/P+ImD7h6oEylFYuGiawzu6b6oyH2rae+pO/5oot+RDXUmZGRwNUiuAj6jF5
r4YV2Xoo7MeYhhd9X4rHqj6sgoG94yslguB6KIQO5PxhNJ+5YnLeJSmoEv0ZsIxtdvC2lBfgUX/U
TpZTHtpTfzI+BD/Gnb73npXj/U1dsg7XsmfWwUhSUxvHlJmyfUv1hOm8k/52X8T7wftpfVT9pw4i
GWCdmYyEBJCkVsgoN/RbH8xjsK8P0d5w8r36IuySnblSEpjcr/nlvxY48wMTMVL7Okdg5/Swjt5f
zuKOXa1m5vtVStIZYZ2wY0nHiHvxLPU/fKF94gRX7tQ76sA/inElaqbxPazzbt+yDuF1V7zkH6ut
9x2MpWNrm8fxEJyKTXTSj8Wx38cH+Uv4ZHyFWvVcfVhxDRfvNm01wKoAb8q03u3Fk0NXhdWYFWug
ez/FEM9Iebqyq4uvMPM1NHyZiBLn5WuTfsRcmc7M2gVv9at6MrcATh+Ch/IJtsR2d/8QFxq/0Mkr
cbOnVwn1KMvSnCnH39XBeq25ecou2Ern/NB96L74T/H3V/K/Kw/+ou5cSZ0Z/ygd40C3JsUErr/b
0i7pJMXHqFlJ4q2I+RNVXFnKROzTJtMR05oHoXxtx2eonoe1zPxSmul6D+eNagC9M99jZIgpDkmy
gZDyqBe2nW5g29hIp+pVtUcAFD9o28JRLu1JOpn/f/s5920GLwNarSnYT/2L2O99X7KjsgfGdsWd
WLwBfyBcGYCg4WTa8KsNZVpUtLKq7s/FuJ/Yw4TNsDaQumizrkTMvNDEAIDXJcF/7uFB86snia1c
0fnJzr4zi1ciZjqfBXkbDiarSC5dYadfNYjl08e0faFr7pcuMjU6kWTfFypP9ep7QmcqrxueLsU1
6yJ7Dhvaj/Fh+G7uywMoeDvjUfyJw6v/DA8n5SvhhJDbaxANC+1g002f4Hens6PL/Pbs1LrpI6sq
+YDhuYKVsXL0f9TcrjqSOTaT79+bNYDy+9pCRuxW4lCVrRjk7DOQEKawD4JtVa+8cJM2vN9VVFEy
DC7ZnEY48QRdLTXMl8lEh/4p8V6LD2AN26s1/MW0ALf4P5Jm5ye6RVe5FVcs+tSdQMPdycf84B5y
B5yS/8oo43wZzMdOIMazh8atRl/UmwaDIm+eldYeM1v50j2Nny3P1h+MU/eP3jjuz2xDpJt6a+HK
5BW829Mr6bNL7rl+qgoGmgoNNCQu2W+LlN/R+xXJNllG87X4p0pXizmLgQpgPf9Z8+zeB2UuFy0t
P/SpU9m0vAdR2SjVMXzuFYhF49I2h0tqHb34s6//sKBhtqKd2x2D+mfkpZ+99C3s26d6UA7D2hDR
dLL39mNmLgrAtzI1n06j/KzKAjhJ29Gw5Z9pcPFi+MX/q0j1eitmqpYFYHKPUouquVul2Ei8yoVz
pAzPc0mlx04PD3myCT5ax/s2atlE/HsG81yK5KrhOLqsNCyO8Ydy8Bil+6yXO6/9WEr/FPG3VsLl
Mi/1aq/Bsm98JXpmKxrBYlAq5PjFi/uoXyoHNHcn33Yb0y42/am05RXLsfjOXAmcHomrp6y2NDFw
O7E/e2YmbQqhZyrRFZSV1M2iB3IlZeaBB7IUD3LYsazwUMq2RGxhRSd1NdKdtueOjs4LhdqQRZHX
TKYW5Iij3H5NxOdGgivatZVcn8rymfCsDGuMmJPq3xM7M1T4PKo4xCwP3KTIsZ7cnXkYarv4fF8x
lx4SZrKhR6GoojNYcntWiVv6YVyP/TkbAkfv922O17gGA7MohHEVhvdAuELSrZBekDJIRBUid/lk
5ZJT1BdZWxuOWRMys3J+BpyK5sqEuMonrzFtUT/W6cv93VrSbO1qITN7FeZq61UyMkz31Q1/CBC9
3RewZBCvBcyOoys75iQkBNBfZQ5OA/dOvtWLI4Mifcaw2sqDtLgeclcMOFIEZ2jx9mDCvJIaKUNc
fhScNWiIxQO5+vHZgfS+FkZZw49HB0qCX4SVCOTPxPb8hkzDQv/v42eHMWUj+77g9+XHxL70zz30
RHZxCb9LF+9j7fzmP3b3T2fRlF6LnB+PaZpdbUhEkMEbOEA05rmn2iicJtE2ZgVCVPULuLN0eM2L
khZBEXTVsrEH7+vKd0xbN1s6YyjTwknyWcx6355b6XpqHRoqFyoOEsNpNSX/bpqBfwrlIfa2aqzp
gx10Ik1lUiwmr66fq6BXhJLUH6PSsA4tc8rxRlALMQKWLTFPmpb2D7VmNR5tYvlaH//S904zpZwW
tubdDJQZmrFQd5NaV4wJp00i/MyKIt7LnjU4qav5Z2NU1oZBFoVO1gZWKYac5gXPXu7FAMR3Iqr2
Te6+W9WxyFXinn9y9fX+eSxo+jRHTgQAZBptF9PfXz14LdwscRcjKeoVdaMWvn4I5TJzCAysFa1f
WBTYXaCmA3hL7Ds/eU/JhUYV6aqF+0UsIuY5xwdIuVzhcdCTj/eXtfAE0exKMwmpkmmMYabtg1Wq
bqW6NN634mcyr7RaWU/TSJ6SPYnhuAFI43Jf4sKbzogVVIAT6oRizYGxWypFjLdLIpMMlrdLxsja
mJDbHRsg4Cr4Tfb/hbhpI0koMzY7j+391EyzLqV72AIyU6FIItTqPhLNX55Rrj1PCwfHXNI0y6Iw
wv4OdTUwEzjVulg6q5kLeHDp+P3oREyy6+r4sazXSk5LZycBpEfDCKNCzOnfqmSR+4Ze09AOltK4
C4ZDXZXWJgiFrekZp8pIvxS69Ovvd3MCeGEn6SsHIPRWZGt4ougmpniOfiuJ8jupC+gmfsJ6/Pu/
kMOR0XQiMQs/z/XWQWnAaNtI5zR6S9XIYVC9luyqKlYex4Vbjekg8gUYWJq6IW/XI8mFlkZ1C9Bi
5n8xrHzXjdoG+NMVJVwqwDM9zHgtmA0KUensqLIqqnQakqSzLOTjRdOSepMQhe2kXuq3ptUa26Gv
q1+mFQrA5LbesdXMNdTHBe2cKIInMCz4pd6BKzRy1HsBtcKzSXtqHbW72Mx3puc91pa89aN/7p/g
UsR/I25mWSTVz1ToK6SzEYpOTlEyN4qN2v/AhFpxtNd5gHTVc/pU3/kQkf69k4V0cP5pcaS3UZ0F
RP0guUUKHus5kzLbcHnyRnffWSbt0o95vo9F9Z9YyFeGYBcuJO81WDfT3A2EPDOhEIBXFbsvnZPU
/wijbvo5bZWjIH7MtHin6PlK1+nSgWr0NQJggUBtfv9NKfVdq6VhF2CnTRrSXO7mD0ER7ZLKg1BV
c1cS+EvLw3FlynciGRLnKLZyNMpipify2fOdUaQSSjugVzy2HsjR5UNIA8t9FVpcHzQqjIUBxE4V
9vZy1sPQ6Bk153M2NvYEfGw9aHFwSOjKTuQ1cK6FZ4mJnP8Imye79bHrzcKo5HPTMvvTSgUDTQS1
SRD4H+p2jU9xZndMAH2YvyahyHTpNDU+05RRqWOgV1PlUqq144fPBtmhrv90f/9m5/VHCKgmvETM
C04Hdrt/VG4Vw1VL5WJ23w3rMnaV7QUPkXsEVKrNxM19abPT+j9pOBEYGICJ/pRKrhwksSqL1pB7
5RKNgWB3YbCVm7jaqoGxySmgj3W7koKYndj/CmR+mj9QKdLOfrs8q+9LqJIl5UJbXdhcShr10/jk
ASV4f2GzAOr/5GA5SV5O4fO0zVcLU2C4izPM+qUMlcaZSlu24knN/r6U5dX8K2Wm7HnQaWHQysrF
p3qqVfsJTLL3Chvu5/uCllSPGU1iC/iJtHfbFldJEYaWolxUQXQSmsuDTLPBzrgvZXk5/0qRbzfN
o4+TR47lACO966InRkhsXSrt1dneteXMlFzwGbrMVAShfQxtvPjFJ9NYMbRLGgDC53RTwTdgUbeL
GYcx0GqFi1TRQkxeN2ifIzVew+pbuq48zSSsKdgx8zjT58xquql7Tr001qvpPWti1r5YgPPncvvq
CQo4RHLfH+8f09KlZYoeP4v0Py/IbGVKkTdhy/TdJS3LrVn+coWXkWIGk2MbKIh294Ut6cS1sOlj
ri6S6fZVHOYCOiE/5sFXNT/6peNqK2AcS0syofYzaAfHuM4phYQW8CQ9C9QLADiftH47MlEiPwD8
cajlNbyqJVnTbB0hugG36/zIlLgIILnq1Iv/MWi/6byAnvJPUrfbMF/ZuwUVRPUmwG6K2gS70zW4
2jtZ9QbV7EP94rljeaTJl+mSGCbw+ye0sJ7JyhF90VqEqZvd2rI0pbIBrPripcDNmK12aaXSoQYM
eBq5MC3wvtwXuKASjERDhgtAJU1e82EkbVQjPQoT45Jz+zYC9H+OUWhnZs6ZCRvW4AwWpVE3pyoE
Cp08f6LqqKuyrELaUGt+4pDng/ap1+K+cXp5NH8AYOkrK6/Hwq1mzhOoCh7FqQVxZtebJlAGdeSV
EopHBUiMkaG+9Bim5lPm0jznlSuKsmAP4WcCrp1IlGnZ+YBxkTAdlVSacnHBCdKz74nfO2O/llRc
3MkrKbM3MVXqsSgy7AbteEpLOyUOdpdRavsvXqub5cy2LxT7SAuBjrhI6kgjsZR91ztSgIZbrA7G
LSm/wVGRRcLGU0q7vWKF0vlZE3pg9tb9Xh0vwhB8KLyWMYEYhoEnS2GAL7MLeHFKsz0P2rPSbQTP
8f3DmID2VxTKiv87re0qAzg5HrIBaQS4TLT4gf18+0GpnJSim7vKZbSI0dzfQyw7wROQMaN7yasE
XpfOO/z9fSSgIKoghccUyuxc+yKTIz3JtUsM/I0BkWQbvSbDL5+S5X1BC2rK6P4EQY6rQT/XbG1V
OhhiDV/FZRCeTLpGwYDUV6KxBR29ETEzmeE45BQkav3ij2OwN1P9GIlRy8xzrNlYm2xlRQsWGrYd
E4g2QyNDOMdm9NrOD2UTyGc5C7yzNeSJraRutmKhl/btD7L01OE0EUbc6oQ5wOtVt5F28eoQbx7k
gDIAQ3gtfF64Cwo1EJSO+4C5nImpdJz4ASaIi69uQ4PhSzq2R2h1GvVNhBb6vi4s6DnC8K+JmvF8
5koHiF4DQnCpXYhm95lXOx0g7uWPdHirYn8nQq0TffovJAKNQIMA4IT0PtzuIszvXqtmSBw8+U3x
/ejUJMpbVdYGzeEwSBtx4B/bQRA2I0ivm/vCF14EBXJl4Ax4Z3VVnOllOkSeG4SZdtHVneZ+VzaC
IzaHrjmFa7NUSzeAoTFy8hwllO+zZRa4Sa4o1NxmQbET+Vvf+HbsVk5kXe4vaVFdaIthTowAEMDH
2/3Ura4nxelqFwartrX4q1a+G+VLDThNt1arXRKFzaAKoygGBAYzw2FVAGthovQLPVqPo2f3jm6t
HNA8WzcZ3om89T8yZidUm0YYS1GqX8x22IVd8ebpQAWUv7I0cfLah2C831ee+yEM1kz+0olRQSUF
PqV0CaNvN7JJ+87LrFG/JDqcJKNibOTOdbTaejal4Pf9Q5tXuv4s81rYTD1qLyjHNBz0iy67WbCn
kiKKWwiY8wejlayf0tjpQEYG+gcrak8tQ1GPQtVE34ZWMHe+ZJKUcdFxz6ki2fp8/9sW90HVwPG0
+Dfu9e0+hH4nkY+J9YtbZD+H+pvsARDgJd8Sd5Wrd/qp2StLAgaYW1DyJjDsme6GblH87zMBQZwN
eqYgbdzUONS14IyS7aeF3WTVr7pPdrL0/f4ql54MaEzJcFNVAqpwtko1SAcdUCf9wuz6Pu5Wnoql
Pbz+9Zkzr7maIOkxvw7mBLgpkROP+/jt/gqmmzDfPPKdosRNhH9Un0XftTlWgwmK7sXMnjwGuHv5
9N9E32wNl53wFGv5bgZDi+s4FTPj4ibnjLXA135/EUsbBVoS4GMTkimP6q2yBUPvGVJRGJfSn7CM
Bu8AwcYqwMzSVvHSmOizxsifMf39VQQ36G4WVUOvk6ja+wx2va6zLk/WYX4a1yJmqjxAZGD2LSJE
wdsbJl1IVrB1TTArwq1ceE7Zi8eg7BwwRP8+3QNM0xQGQzzGJZr5C13skriY7FbmbsvQ2kiVYUPm
Kzftim1eejyvBM3TtFbcClHbyNgsZp7TFsyIB0EiISeUtphItqWsJBkXTw38a1LDmAcYS25PrVHK
wZRyS7/kuWbTvbvzTJfm4DXU5xUx8zq2VI9KF46I8UvDfE4qqTtA0PUTnu4VX2vJ5ID6SBM+YRWQ
WjOTI8BdWJB8Ni614dlJHTpduYbts3SdGD+mU5YMDFQyM7szjExMlqOHTRByR+4qWIwuiRza9Srv
z4Ik1I0rC7g7hzNvXx3y3qdWJ+gXQ/zU4W+P5RloGvg1V1z7BZ/jRs5MCdy6H5skZEUx8DDmC2N8
dmMkG0O+DEazki9Y0IR/ZdFmPPMArK5xu3RSOLFWbJlRKzN0TPXw1xZvAv0gWiFPQCVwtqBx8FtL
DHkaMBTqJlPSHGjLsXSkcqjsUjbWesYXtA5cNWBhQeTFtZmn0K1aMl1TJvFS1D/p4XJS6fX+ghZ3
7UrAbEGhB5CWqyIgkL5G8VOlMGDqHe/LWNQ2QP7BFic9Rp3v1hRESe1V+ZAaF60+StpvmjKC/FLR
vnBfzPSpMyPOXv0rZmbE1VaRhLJhKbEeuFutBI8QvI3WTjMpcKpq+N5kjXYs9Mx69eN8xdzNq7aT
T6gSNcPgQkcIs1Yz9YP/2HeZ4zIvGu0Scjsc0hZE7zciThsgvoPvv8rJ90Z7adVm5ZLN22ffiZ6Z
JrkQijEwEK0gU1LqU1mOe8mPNgZW6mcKWrLn9ltPUQ+pFT9XbrziBiyvXaaRQpIBjKFb8vaAuwhi
qKKNaNAFkKjpvRO8USeSIMDUPDBbepZ1/xzmOVhtZvaSRV/un/vSHeGRmbCamSgCDPNWehGrUZvx
2lzktgLcNZYjJxDFNXd34f2kFGjRCoMKk6mYTN2VFzKOWZwlRWle8AztvvwK1tOuU19CcHm6YNc1
v+8vainGoLAABh0+4jRAMbuYGgNSQu+KJrghm75/jcxNlgHgeMhF9wDR7KbWy81ofhTa/i0v7NLy
QdZaK6wsmW/CORgvobuZ9vZ2zXnVoK11Yl0evXrnioe2dExhE6+14yyJAc6KgjwpBfpjZr5wRPOY
4Q2k6IVO33ZWe6BXZtt421zXj568YiWWjBGTKAT1SNTp671dk9EUUL12qn6J+xwQmJR6ZFwp2jGR
c30nw9G1cjuXDCw5BIPSFB1+lA1v5Q2D4AlRoBCYWgz3iFqu2OT0QU0L12i5Flc2oZeSv6Ytbc6r
YIL1qFktKxvampYmA4iALpPswnvwA33lHZyPFf2xOdqVsNmV12pIeys82gt0hcArdEOsH3ItA7VO
gIZpAzpja7eFWm0UL8i2Up9sNTlknKSWP2ZuJoJikA27TvFlp3MN6QP9ocW2jwvlRFSUHoQhZFA+
WMPYWLIU09ZQ2QTUQ59ThPgUbMUStPJLkQ1vUIAf2a2Vd2BZBI4VjJ44CvNCUOQX6WASK1+CWP+V
S8W3QRzWZrqW7svUBTEh/k60ObP7IntR1de1xt5rnRO70t5smnNvuo4nlYDy+H83S/DnqMlpT0EK
BTTCvZkGx1ESAOylX8akkx41ZcK4G6xur8Ks+D+kfWmTpDiy7S/CjH35CkRERkRuQVVlLV+wWkEs
QohFwK9/Rzl3XmcouYFV35np7jErs/aQcLlc7sfP+VFN03i5HfrW/BjPVqBP4cMAryjLC4a5c8cA
yWkOmiFnBkKva8IO5IgB3d+2tPaxcF5A9I+FIaVTnLjWAFwVjUyDR4/s5wDH0nXbLaaQ1fUgqbfA
Koung3pzsA5TEi6TKRYVh9JswH8Imj6GV1i1NUmzuqA3puQl9uaS8h1CjMlFGxKA4jEmEHEM/drd
mr5YC2lIRkEI7pguWh5KqmNKuEUGOa1LkDIz1Ny+C3NvGUGslW49ibZMKV9IiGpEV1Um9Y17ELXr
hwPBVFo1LRt58FrpElphgPmjhwUgtqp5mWJesHTtAo8v+lyMfzSvj93qUE174pXgGyx3AXnOtmgy
Vl0D9Xv025G3WurrdTbAQxcUMOqw5lQP9jP3m2c7B92n2yX/wteRTUgqAIkUVlwjb1MxjxVqNbpd
PVo5WoL6X05XvwYKvI4l0YAUdlU7tn2VuTyoJ+8ytv1RBHxfpNkLy/V7SEf8uL2atRD4xpSabVfC
L9vFh6nS7k6O+5tYn82h3Uv89aaGztpHkmIg+J+kPVO5tJEnjCjS+N5FNLsMNMc1uI131RYgf8uK
4umLoWMmHYnnxTBDtiRsilG/Zs3+9r6tWQGwEwqyeCujxin//E2AwBoNZtSIeOZQ3xNyMjMrnKc2
0oDN+mtLaEoh4uGRLF99iqXMX3zNkO8hBjWGCI+uL5CP2fl9XYd+0G49/lf8ARkk6oOo4sED1WpT
GmTWbPE8uEwdOdAlQAaCrxnNWhNN5fC7ttJqIwNaCbUOBtHh7RZK4BAbvN5JCjRfO0xNcHHc6ndL
arAzTdqWMsjKkxbwVOSDWBFY/XzFKbqaO7UQfXDhQ2RW4NiFZ4CycmlD9q1hu9tfbCXWOviPZC0E
SxFyl+sV1QayCp8MwcUoFhbqhZmFnUs+Mts53Da09rFQSLPxrpDtcvX+SIO8XXKLB5fC+N3RU8C1
vQtjVWNGnvX5tq3VRYHuUxoDx5Qqm4yUnGFUYw4u2ZAA5EaNh3KLAH3lTMl32v83IZf75kyVRU6g
CTFi3wI7QqNkn4EFWc9oTES+cajWdg6PIfl+QV0VKfa1KXMidStarGb0foyFdWo+cUwoL3K+aauh
tuZ6wKmgv2ygjfRuwr3ijRuM6GZdRgKFyShvd4/Fye9BvIyO0u1vtFY/AKv/P7aUN9lc+jybuY4d
rKL6tPwAgjNIyJGM4U4DM9cWxdDaB/vHHPjxr3dRZHPTaKDOv3hgN+nOZns/fXb1X7cXtb5/kj0X
IBT0q81rIxhn0Dp/toOLEN868mLYn+ogFt0QBtmTaZfxtCVcsOob4Bf7r0ElII2OcPzMXAIgwrLQ
d8EqZnwpl+dGvx/bbiP4rZ0qF1wOMvzhInklk3nj8s2oGzPaZAE68ZdOfBybZ9H20e0NXPtKSM3l
oQUzJzoI1xu4uNPc1aDevIA7LTLoxWmmOLX/bOq3r63FwygLslnwZL5rL1FMTvVGB0dP876MASZl
ScD1+oGa9PAvVoShAzw10C5Dv+x6RdBu5HSxU/id9YJBrrAhCWor+b/ovMgAgR4C3t9oMCqXBrP7
RgQ6Ty88jUsnGoKw9j7eXolKmSVTPdiAIJ3EVMpRo+ul1HVvY3ZSTzGq7BR77G539I2+i7hNiwjM
z/TeqIrPpunzHWppSyRAHXuijUcPQ21oT8VsjLG95Muhzi19Z40lsFmWPj+YOehjesxk727/YJnd
KrXhVyAHillQLQeK8fr3tmBqnHovSC/9oj+kPHum2j1NP1TjeHDQmpqDr7ftrR1GCRz5rz0loqVF
njUj+JMvgNgH4JhGm7rLvmdboihrr5a361JzU13DfhlOml5yx/wVpAYUhoo65qicANoCdnwDT5d0
X3RlyO2tusDawQEATTb3UH19d3D8pSrnErNbFyK+g18t1PofPtuqdaxFAZA7wwzeFKiqKI7mgd3Z
In2RXurZAy22JsqDUVpf+9YGoajmbpGLrXw3jD3JaRYImkD+Q/6cN4HNEGaQ9jmCjuMkJvnTDqM8
pS6Ey+iWJvHKBYHXmMRowB0xX67cQgFbgApmlXYpIXpoN6CfrOfIGO/nUQ4jR3aZRkuzdauvfDPU
PMF+GMh3IK726/Wl1K/minnyHMxAh4W5loVbTrlmA9PyUpsMZWss79pGy7Wp0GZbuxTCPIwYLkmp
uQ/K3e0T9t6KhAqiaCxVyyEPpWxfZrQYcGdwDBPnK8vt0ILIqGn/9QDDtZV3sTQ1AiB50otLRZTa
TZxv6ZO9d3BpAW1fB6PqEJtRPC7VJSxR0PRSgdrQ+pKKPNb6h3p8/jfb9Y8Z6fhvHHsQep1apME5
oho/k8BeTkZK7xoabFELvz9C1wtSQi2ZOpsMEOC7eGDr6eI8dg7BYfrLmUxcQOg0oQ2Leo3lAayt
bFtNOiQgoxnIEa069SNd33tAVBWgbiytjWxnJT+V89awZUioE4pD15vHramvDcbgBf2+Hp70eYwc
+34WdaRVe7d8rsyPmdD2VdBsoENW7llp2ZUM8o5EeCqfDS8X1jEHm9l0P4ziE7dC6kF9od4z92Ba
yZLvuxYIO+I/pc+U73VtB/WMYHrS8/KLnfofeb01rfY+bOEXYTN0C/hIDOIpEQSKQI5FUOPHUNc3
CiJ24kZjc8LlM30yhzzK4tt+K/911xc3gDEoIGB6DPMiOOnXW4/iIu+RYaegPEJQ5KOWx0XD7I1c
cyWYyDRdqnngMQ/pymsrQtMzkPV32OYZ4arcISUM262pwpWdwxgK7hbkdg7yMmXnGo+UQtMQ8Jd2
2gddVI0vGGSWiSCb43n+WXu/bu/dSnYAdQfUtwHWBVs/YLvXy4KKkt3TnmsXr+kmvms1AzwFGkZl
wJ+y9NMPd+SFGWLeo/6ooTE1RC3guz2mxfvg74EM0oEDD1c45M2BwL7+KU43tppPHe1i1A6a8237
fbLHrYFDlcRSRgUwkOBCwNMYfdN3L7t5nIK5sbBgvwpNsz7aHhSTkAlZsx8F/b6ioIJ78K3yCSML
+0HDvNbfgwfxEySSF7AusO6rTyOHem6Gxq52Eeap4J+huOZ3EfQ7bn/aNYd9a0XZTsbn0kkDT7to
7EvnP1tQV2XLho33OTNWIitBSFDQsVIPxaD13OBZmSUonZDqcPDEp6KJ5w/N3488ojgjKVsk+QOK
8IqbLqArEItRZ0mRHQAejkv2ECxFNJRf/37T3tpR7gyvc4eud6ssyQsA3+b21MrZPbZxW6zcf1er
UUI2Wdouc1xsW1EsaI6cmvEuddyQ5qCi2fpEqw7vmQEOtw3Qs6srftBOLRsMv8uSpflaWTsQbxaG
f2dpxrNjH3NWxQV/dqo2nC6d2R6Hqd3C373SUykBGoM2//wC5eO5EHxkWddnyQtxQyARrNAVcX0Z
zsQL8zJiBKWjiKfRfVS3G7fj2k7jVpb1ARCrv2MNaM1KCtSNWSL19uZd0f2PxOE0b5yEtdMG/ns8
dVAWxdNXebgv4H4AIYOVJRV/YmznD4dcbPjmShoI0u5/TCj3nNAcs0kXO0tkEVGzeOhaj16VHzbH
ftduITDIAHXsSbiSmssEIJz2csLzpH+eyakjvyd+7lkbkez7wJ9SnWyBg2QirjrIG4PqO4cukIPm
ep8n1HXDcfndagU0BLHAVJIh3DdGHpqgYq+KLrx93Nfil5zPdVGKRwH9Nat7k/LKviuU5WG45Gxf
+g7SpM8CbeTZRk/vwR+26MnWPuFbe4qXNH2Ne9Pr8iQYwLgyX5YyDSVT7dYgx+u0pbqjSIlQRcKt
jv+jPEpaUE1MHRV5YpZ3zvyZdefc/Sn8JuTePSBnSIWb7MGEKCVNjOXbRD902r6txwNp/8W5ePtD
lBV7JNcxwGLmCR/PVfatM1/yacN91o6elHp3UWvChaqqi1ZBMS25aeUJg5/0qRnpIKLsx61u1Zqv
oCfmgy4D8yMYF75OT6bBtIrAzQg0uGKj+Tax9sWo74qk9/rvpf/xtmOuOcpbY8pZ93Obl6L3c6Tv
YJmc7HNpPOc8NLt+938zpN4OtQHkUeflCSFlzObfRkUjuzNQODE3LKn7hwk03N9yygAFH2hPqVdr
j9NspYW4tHQXFPq+M2LWgr3JivNlF6QbV+y7B5lqTrljBwOEoWQuBZQlbOR3kUljI/+xeD8zNzFd
I/bnXzPZO2QDCaNeOMAMWTo4YzCcg6olxAKuvcRkDnGc1NIvC2/3lQbBStsXCZ+0OgJR0bEn+p/b
H3DNIF5bqBHJbi1Gq64N1gbno1vWBpCzkFyj7l2lv3g9bjuHRCPZkv1bs4bHFops6FdhpEP5iKZo
vFZYzLhMJaGR03k/UqrvU+5/Gcb5QjJ761Gg3kVSTlMOspp4DwBqowIG/Jo1HcMIxGXRy8gbnXtq
LS+61pxQ146yani22nTXt/5GLUR+prfxUzGrggdmAk7suYRZJBZ/AiQpgd693P5wWyaUEF2A8wLP
zBz139I81VW/R8Nz48ipkVHCHwBER4EdxwhcAMrX4izL2eCRLAmyer94wQHXxR3hn28v5P0nurYi
febNJWq7ARnTCrm5PlVQ3mwiagVRbXyoqhIywOjUBQ9oRH64bXRraTLavDEK2sbUHHsYtQbMtGZA
gja7oDU2TrPcoGs3wNKAAQUJIjCTaGVcW5lLe2GTAys27UKLt5HXiQjTpFWxBcvasqR4QxrMVCtn
miUQOUV1YdJ30Gcpt9rqq7sGiSFXciOheK2sRzh0mDoGKw5klGgAXpc23ryP39UU4HYoVEp0D44t
Kv+KlVZjum9PyIXF5AFWn2lh52H4uHru9rTMX2eeS0zPxeCMuNz2ivdnCpbhxEhbUQ0DPd/196IV
hYjJEOB75WaN5KYA7Wthe/vbVlZ2EVUKZI3INcA+oVavXWpnXYrbLAlMegSHQtgb2bF0n25bWfGI
Kyvyz994eKblZgkOsjwxfH+X00/MPeU922vtxij/uwei/Fx4v+OBiNITyk5yuW8MTRYrLLtGYmOl
38sBUi+5Hzv0wqY/LX+su2+DboSzcxQTxjKglln/LTHKq30UhIFiwaZizO3aPsD0AMJmlOCWNOIc
0qd0+jR/AEJ/K/te+25yAkDezOC0cpQzZma13wU5XhJFuhzoCGmDUbvz7Oe//24YRJRqqcD+4O15
vZwJ2EG/yieSGA4Bs4sXmelTpwP/vKVhsOYg6Arg8QI2Acw1KyGwdyn3Bn8mieMfIEJ4RMzIdUiG
T+lG6XPtVIFPFFV00J2hB66uKGuzkkIvIUmt/BvkecvQ0LMyvr1t7xI2lOh1gOfgitg9eKHydUBS
ALVwysqkHj7V82XwwLVv9MfK3vtlswf8I1raIsQTZmso6LWjdR3lJQ4b/3V1gGZwoq+/mDnMup9Z
VpFo3hw6kFJc/IPuYij9adKWu9YjB49FAznbXrfX+zbm1RdebOmXvN9kAAilTgRAOwByqWxRnKQp
00haJs2FJlvENe9KMNhcDL6jOoFe/KtbXi+R2oJphZdVSVZjluEYQBw7TaZhuCdjeRfouxL4O/Lo
lezg5weo3zwF+V3DzAsizoYzvT+EmPhENxivbnxk+1XP8E204TYBuc4418lc/bTYL+AkW7ER0dZM
wJMA8wPK1EH/9HqxxIRCQQAMesK/tMOT8fDX6DTsJvh//jGgRMw8r5wG/MR1kjpOqLVnFhozEu6H
AoX626didSlg1sVEHC5SqM5eL2Uu0r4eRFsnYpiOIr1zG/pY2drxtpX3kcSXW4V0HrgTgJuVa5Mv
Pe8G26iTfHZPNvobZvUDqiLP9fzrtqGV1ACWcMZkZQKPaLXg4hGmZ3Nq4tNUXUTATDp86SmIVspT
M3SRAQEk10YSmW6h4tYOwJVh5fW+ZK4/awUMuyzJRRuOzSdin9hkH6qaReWoxQz/KCMo3Fu4eIb5
D1JXF+XCILm9BeozWPoOqNPQ/AY1gWQzvv6iIKUCiHtx66QdhzArsjATHxtxdBF6bE+SUG940Kq9
1/wf4GRAepWFg1nb91AUwXkz5k8268FjXjHKUWqd3KOwjCJaDFrti8Ye726vVIZNJazi/YGAjvYS
UgwVTl41ozaBSQe0gfZwciu8BLzY12Pi258nbdowthbEwQUW4CKUJS+QO13va1s5HILqC8VJqZGs
AHbyZBeMxANL40ITLKp70u+d2u5jTMJph8b3qnso5/Cj0dT5XdbPZexPtNoY9lnbfjRnca4QMUDF
pIQKgcFHOrcMIT2g93bqfKrd6mhV6XFm6WNLn3gB+OLtfV/1dfDWAlokG1zoSF9vhQNd8WkgLk08
43H6kovDaCG8T+0Bjd82O4xtHjbjs+udTKMLJUimfKlObIuRcOVCQxsPw0eSwQ+YKsXRmxa4nCyl
DdTtMdC2WK2/MyButXGdrIUu6LpDfwNNYNwpStbQG3Zt4u3UJP4B7aCXyov1jS+4FoLfWlAOkOXM
3Fx0WMiRghDzV75c7A0Tr86pHBUUjjD3g0EPoMUd6UVvLsVO9KZAeYcmix6E6M7Y2pd0Z4qf9sGH
ZgllsZ3embkeCrrj7qmqvoMjTZxT0NvWf+bmC30EPcMy7UR/EHhxOeZ+0NFlue1WK/uALTZwwFDi
AtBK2YdeG0Daa2A61y3mw9xLGQBwjuZ8q876blYZERLdaMyzomnkS+HL681YamcwqD1SPO3tOvSY
D951PQIifDc4J/0HIy8M3XHmRGUaa5vghRWHurIu//zNpwjosgiaoy6ug6/Kf1zEo2acSvL9X2ym
fO0EqImiJ61U7aAwWM4AOCIspBoeOmXYQ4ugyLdePKo8pf+6l/IdjheCHExWjodOIeeu5QgF2XLX
Mai3ZU8jav9dEC6AW4nigbNDsQi8YJso8BNK9sAgggYtgphkSPxT8YmQp2za91NksCGERsOB+vdG
yk+a2GjVrcQLvIxQHQbdDTJElVuU9ALcU6ZHk6oBDZTjYyZyYOUWKGjt8wILBkKiQOr1qCADFkzL
NLo2TVrxPZv0AwFjc7OEuf/n9gd+XxRDT1zSfGLKCVxo6ly0blSlX/ZVk7TehwCAV9L98dMymgFE
C36I6iJSd+N8rly3VxaVqF9MfVXkaH0kPvjkWhq30E1m5R+zreNRIxvGVg8paJ2A7gbwGkBIxYGN
HBIFiy2aZJ6jooEaM3tpvOeg62LO+ygj7ks5HPloo2ZhX1qyURtZeywio5CkSLhfAJ5XY0QFxB3K
MMjlGhZSMYU6yR9Sf9y3nvYs2PyNNlloD+PHeuog7N4tG9fOmrPiVKEKDjozpDhKwM5nko45YJIJ
1VNt3/Ut/Tx3mr5RSlixIhlpAdLGewmXqXJ6AzeviqotWTK1nbcT/jId64IbG6nTiquiKoLkCS97
OcSm7GWnuW3gjTZLBvtLlT1CW/mQ6sadQYx9wLzIE0BCjH8JmkRcAkwOqEYATHHlqUxzvG1cDuWk
NqnL3o9co7GicbS3aEdXjgQMwDvAlINi3asC0ptYXi05zTStaxMQpHzUqx3JxjsvExFxf28iDVau
xytbyr3B7MJvG1QHEmdG+3Gxz3k3n5xAbHj++48Fp4fosEQQoVCgghodWuukaylPdHs/DJN1Z5ut
vedTcSoK9mgS/q3vdXPv+fnW6Ob7TBaWQXorUy3g+lUIToWDMEOejCdzfWoKPJGCR1SCtKKMrSDR
062Jn/f7Kc0BgSAHblF7l2fjzbfjownkmefypHbjbjxrzSNAMxtRbGUz8YsBXkNBAt0sdeyaw7YR
VLRPDNGeAYB78rtvJTmDQHKPFt+3huyszfTm/ZkOpMejXgdUPpI9JXIILkxIIRQ9tow5+1kUZqQN
AGjevn5Wdg9T+JYcPkSVBaWK690bXU4ro3KHhHs/NedCnSasiy+3baztHkZvIAAi+ZdxZ1/bCETZ
Eo85Q1JYRqwTDYlqmZ/GropOUEj5U7IMYKMtyaGVajVw6YEt2VxQQMBf11ahN+R2Zdn3iVNbT00f
AK1oHYMxC9H8aXPnfiEkLMviy1DmsZuSeCwei6rbCMwrdQz5K6QIqmz14nVz/StqiEQX6dD0CZQR
Ynfa4aIMh2rXzV9t69HQ9LBpxqjFTMDtLVc125DPXduV3+TNqdBKvxViavtk+CP82LfDUksYSHuW
2HnMX6B0k+8mdKesMKCRt/VMWbl1r6yrCkV1tji4dGFdJ/p3Pv4S4pBldjgZ3Q5RfO7uQKYFDpzY
xqV7e+HvI7nsIxlgQwTIUArqXq97QnnTK0YOy/SX4xxNcSwZOppDuHTd7rap1wrk9WPs2pZ5bQtk
oGWJFwA8THIyHVj61NsvVIDGACIYYIaeWy1kP75a4ol2GSoa93XwE01ILnbThpttrVp5Qtsz+vpd
NvaJmY9HJwAbBGTkne+16d/PNtkwtvJWkOtGKRxhCfupPkIhwuCB5LDuE+ZW5i/fEvoJ9aJghsav
zv8MyyB4ROa0X3YlyB2G0E8L3YAcHqfN3h7FsFvSombPbY8WVVY79o+OFqwKyVR5H5qamgzEDKVw
dotrkotdcLOLQVFfagdDr1h9yBtn0I9T5xbW2ddo/kQsQbcY41Ut39cDhFIMaoFQUkFRRr/+uN0Q
lJPpzPi4ob5rDtNd8WTdeXfpSd9BwxEyEKEYDu75Q/PDzaAkHHsbtenV+PX2ByieTLg1cYcufdJ/
YcXeDrOLuavL8zT9XPS7oh1C78jbuDQ2Etb37x58XMsELAWzCRgWUJ2aiaIccqx7IEMVMTdNw8Gk
9d3kpeNnr06zZOMUyY18d4reGFR9t6QND0AzlBRTC6Wf9s4EDsczj6XXxD2qjvX0UttLBDnx24ZX
7le0ODB0gL+jwqqSN+GcQnrLMPuE1KYVlVkpQmdcsv1tKyv3KwoUCESo7SFlVu9Xzel5r3vVkLT1
uSdfU/O3aW1keitlPDww3thQ7hgvzTw9g5ZR4jpf9DFpq9PId2LXtPcClAXdGUCY7pMbDmeze+Dt
9wwA7NuLXI33b3+BcttQUyzZIMoBWfopz4YH3llxyX/nJWaid/3Zt/ozF8PHvtzialj7iKj/wF3l
zDx4kq5PKcs7M9B4OyTa4usfmgLpCyYD0k+317dqBSUFVOLRJEK99NoKOGqylpl8SByn0Y+Vyduj
g0niDXjiylMZVT0ksCCAACIT7ZVrMykfi5SV1pBgdm9vf/cPbtREkGh/saL+kdob/m/Kg6UevLfm
lL3LrbEfGDGHRBCM3DpkKsEaOw3fbOHm8cKK4Z5xbXnCKCFG9i2Dni03RR3I8IcIhD1ktyxZH6Om
oT9ifLtAB7v2j9VEx72eL2LfaZjDtc20fWnLoHps9AX06hnZGiF6n2AB6C/x6ugeABnwjot/xtPH
7og/JrXG8l9WW+URFdx4bkRm3C8dSzGHbVVgNoBWAwh42NKfDLDJ/rztIe+OOX4Fnlmvo9Jg2lNf
W4Pljd1cVALwcetIwEvC8+zY91tsSe8cUZqBG6JGB1E9/OPaQ7R8BlDLHAROulN9yfzencDrIjDr
cHs57y6BVzsoL4PvWRanlJhsabTMxMxF0qILHVdW/YeOYAS0qxkqVaSJb1tb3TyQ2v3Xmlz1m1zV
LHyHZkiYEjegaRS4lbZbKrC8cxRK/jYcvy4MbSY5ZYyRWWUDadnyKW07kaDlELZmeqrqMfbIsnF5
r3+nf8wol2gL0E9hgTcryX3nI0bb05M5BvlG3F/dNhAAgEjYlOm+EpWIPghG8hHbVvADhYSl2/KT
8I3d7a+z6gv/mFFBWkNgl/6IsdKkN3/340lASHgsPrTmtGFnYzmqsKFXLszRHHwaH5PKHroZRTeE
bm9uhD0Z1a6iHupIOEMoRwLdg+FDJciyoDRJmU4i0Ys2/9p4KRhNc56OodDdcWcDIx6nxJxjSItt
VRFWVgi6LHT3QEUB+JL6oq8YVAy8upqSQesiv8JD0OU7A1PTtz/Y2gpBoIpIAXULMKvJn/HmOOUG
wa4ZzYRi1o7ZidlBobqajIjnWNrgAyZeb03urPiIpM7HJCfgGkialU01WQcOQXOZgBqx6rDlA+Q+
9eI3yRvMZkz9fHd7hVvmlJvL55Y1Fq6YEiHEPvCWLuzBHxCytJ5iJ/U37uWVw4wBdzgMqiOY2X0H
n+pNTq1cnxJa1Xe2Ph7Q3Ppb+Cic8q0J5SjbgynAF2dOiVt9tjsRd9pDaX9P0y15nFUP/Gcpr5fp
G9egfAAq27SmpKw+Q5RkZ5QtdEjmjcCkbBhKLSbmZJCRoaQEGL/aAMzxKiw9uzXPlHnlXndSsGLk
/RLfdoJ1K2iYgAVa9sulk7xZi1526eCV3DyjKTodTOL+cSmpNy5CtY7yn7WgMiYtgJ1G9eypLJah
x/c5N9CbYiHvi+WZ6nx+tjvW7fLGKPdp7ewy5nP4X1fea00lwmIqll0+gb05B9P7iemLG0KyeYpu
b4Ga+f/Pr5MqKVKkA/jO6z3wyYTpAVOY5zxfMLFjhmYeHEo3OAqDxnV1Th3wRJPh3PGL7h9o64XZ
8sLrg2+i7uRtnBN5yN9E1tcfA6yW5L6BhDmKfdc/RtP0otbQeYc+RDR034O6CHlzSOc5dMsNU2vf
3gVmABU1TAK/q6rlqC91jakZ505zhrsSvhZV5cQ2/PhV20tdEebkgTOEj6H1oUTSinJWj0MGF6sr
865ZTPtOpPl450zYXuJTPVnsvogbP/vcpPjOTi70g7CGo52WH0FjNxwHH0knnyHeZPRtu4fAHQQg
xGhFNv7NYcFTDNxTrsV+X5mo8YLttkuNauf7jRYH1uLejQ4kDyhtjbgX2otjlfUxH40U26p/6YbJ
3gOIm+9uu5Vygbx+SGC8DExGAJb6jqS19ZpyFIttnltwz9wNvp6ebcbKn3befRX16N9BQ9SPp4pb
f/6FYbzEIeYIjMM7mb68DKymzwLzvGjunqfskeZ0zzr+5OnznZXNp6ba4qxf8yTQx4FOFUBfiBgo
ma5GBj7ldmWdc5RxoeV1mrp5q7ukPo9fNxQzZxhMAYwLPQQ1HQRxHAr9FmSN6WHu9u0hf+m+BktI
0lD8cn+UW8KAau3onUFlVejsGIOZwmBhTWFW74wfWhlW390PJQmt79lzZsVDGm4RQq6bRS3FgGI8
lqtm1zYrPYNDf/gs0ucxj6un8sG9H+29PoTGI6g7XoZn3m9cAyqe6z9rBf4DUccD1a9K8dtRe5p0
TOGdu2GIsuWhIHEjdo7+2S9Q4i7CJgit5qXQtbAq/myi5lZDMLg0oXMOuDgQZUqdcGpSSHKL1Dxr
mg8KqsLGnD6oUZfI9rP6WDcgBh91d9ktvtH95JnW7tvMa05NZgM8H7QfqGZkoWv0AFkQyu87Pn24
faiUO/8/+4N5KJCcoJyHOHYdlkmgoSWjoVZqMH9JmrobdqbVO4fGElt1oLXAIUev/mMKBa9rU0Cq
UMBpM+u8WDuX5IBoHgMT9cOqOSIpuDe3Ho5qxURZG+gfrw2Kcna5WWJtg81Oczs+zLW+F1r7CLKk
fcGbiJlnw6r2mjtHAHNGnH6/vbmrK0aTSr7HIVeoqnujOD6i/Uqss90BcN633Rem67HpLd+YW+IJ
s2QHSsqNBH/N59Cuw0ajw4tGvApqcPV00rLC18/EOpWTf0idLLJn8zFYfvWfM+h7WLE1PWQeOwM9
Ey/4Ia0nDjN6X9vHb8W9cN5xCSMHgZS1yiqTZkFK86Uyzl5d74nzMe20cwsiF7KrxscZ8DKT6Sed
PWXuHQeolqbPmf9NT7ONq2Ml+UDWiR4tvgHI0t49erysqyxbGOe0ecSXRvhJd/OSAsf0uwzIVsxR
HiDS72DNx1wU2tsBCDuv/Q4Cca1gqWmc/YyHjjHtazoffFZ+Fq4ToudkpSwmUOGrzCGcnLPnZTGt
s8vEu2dC+502bxWG1q4YWQOAuAKSYbQrlBfYOLt53WieceZ6+7KYn3IbA+NV/SEYwZY/g+51QsEj
yKZjb3026Rb6fG33ZfULYRD1InjC9X4MpesOwYR8bNS0fT2fjK7cUVGFmFc3tnDRMo1UkjLUiv5r
CwXZa1sWb3IfPDTG2ehO80tPQ2GHwWf33u1PZLOJvJIeSIoiTInhbxLHf22swKf3K1aaZ9uCHMo4
RwHIZfNfl4J/bNDlE2724PZzNAOIxjGgkF5mKKTcDjFrPwEkhXK8UAc0RYXHBu5QlPYQ4ICh3hdr
1EWJzKu2+hRqNfjVpdHtQlkRxTGkKUrsNu2JYLiF4NE2pgcjAwbb+WjxLnJ5s/Os/NSA22FM47Ev
j3pLw3Q6t8OyZ4z9yWfjECACVYKA+eFXA0GwaamPBsuBINaPEPPdOH7vg65MojywUgIWgWeAEvUr
m0E1suzMc88HgVfXrs0+kX7XWUc9jUnm/b79AVbMIRcFkRPqupiiUuf5LbfQDD7hkcWyMYjEDD4j
7txxp4nICJnSns+4wMVWA3IlmUI0BakxyrwOvrqamRpBThHqDBNsCMGOuj/qFND0IA6c4mEATN57
KZafVfvLznaGLLqU/RYC8n/5BVL/EbMxULpV9hmEKIEmtNk8T0QUGHhojgVL7wcdIsj+j9r4k2vF
h0w4R0/rfqNmhnueRuM0Hm5v//vzLvfBx4MEIDpQsyixZcormknGmrP7qXa8XW5DAbreD4DDDIFz
15YXQBluW1wJptcmlRBDeZPVY40HkKMNQ0xKq917y2IlZl+InT9DdcwubPqrszEEySurivqa+KE2
sC2tdGnoOtZd/xDlnmkK3yUI6uY50AptP1V5+zwHS7W3+ahfbi96JQDAFlgxgFTE8ccXvw51rlZ0
YwM095nn9r6wgah2bfICGUE6OpHWPRHQk1thM007ljYgYX+stHB56d3ITZ/qae9PP4GymA2APFG2
LUPIt2x9lve37vUvVHYjy/IS3VTTPGdN+svOSQglITA17uYpTNPpxKoPmGvbE/1z6h/r+h7pX2Y8
Eryzhq2auNp1QrS8/inKdbtwUDAu2MzzANzj/yPtu3Ykx7Utv0iAvHmVQhGRKaWvLPcilBUlyhvK
fP0s5r0zJ8QQgqgz/dBoIBuxRXJzc9u13kBQq6kBM+4mdi7aoGwOXS7JEIroff8jEQ31GHqDiwPE
vO3xAH/JA+isq0eq0U/+ND3Zk79Ocde4fm5pd7r7u82bs4ZOBdRAq+HYaZ8WgLQMBByQ7XFJo5EG
bir5qg9WTlFB8TlI/vIsDKA0tl/V6k1bKw3CZ9A7FZ/0JevDKmXzQV3Why4xlKfVyjMOwuu85qzH
tL9XqWE6aC9a4gBVzbS/OeMwHbzEdoO2JsUh81x2Jl7/A/9T5CFsfgYFxVdtcOj94BTVS0318nFE
sfswo6ctMNdyuWNjr/0XRoeTVXFXEn3ZYqKUP/k2Y8pHCmRiPvKDy0uteeCsMmslqF372fBSgFLW
qub5QJtw//2Jg1/JJ+85VelVKdh0y0E3gBUV2cw8tB3qr7bvNhmYcH1lsX1QY8iqBmI3E1cwtPOg
TRpniXr6h324yKfajuIkAFs2otIewfPL1O5tZm59GLOC/AIU3RIbJltyP+tpdUYdHHhcqxGnVOvQ
sZEtaOdOvR9TM2ho6m6LP14NpsmqaEmstIkMr2LHEuDpR9aGc+Rhakx4meicFnmrMSMC1uKpNXXm
k3bUDyP4GQI9S2SV+WsXDKVlaDf4oAEZAC97q+XVzLR8HJgZKcNX3cz8WgZ+tPPGwWAAnhFd3Ji9
8wRzAviVzkyLyYwSwEfkdXtoUaYx7BeQD3LsknNB/f7LbXvPf1K4uYDuBeq6g2kPTPoKa6rLmjnN
kJvRihL+uTTU/KEYO6AbElcL1DHPw2a0m+NtoXt2E085Sh1wpdBiJMLC2DBig1lkVtSt9VeAG961
BvmUZN55HcenlkVpClLvNbs3k0Fiqna8OMSpaKNFjIiEh5gmmr3Kay3mmpHX6d7dAMDwEPTvQNQG
Ve8xo+ht9zH98Ker0k5iS7gNFHaaP6ucDwV+KULlrfYkjj26wFe0ooJ5Pq1L6OrnbpE83zsqykd4
gDgFhxjT6YKXhE4mJKJQx4hoB0y0FLg0vqe0stGuvU1EdyVKLpxzAzA726XMpYKG7sWyInVg0WQa
gUN+zMkdSUnYLAlStVIqJb454uYhpkReDbElOoiFdTGwZ49D41rRnB7SV15kgd1RfXDODwsKmUH3
/W8pS5/uXA14QBjDdA0MGcHQbFeJV6Efm7q0Iy97r8qjSk8Z8CyWtAwqOktqDHuykLoEiDYmNzxD
pL3W5zYdUUSyI2fUT5mNklyrYcBKORlV6Xvk67/fvw//DhxRSEaDS2K7tFHrW2UwNScalAfANltD
WGWnugZTq05f2OjGnnkoaxn347XaAEcVO4oJGD5N9ZHCvXhautbNiLUkTlQmU5hWGguYhXjBs0Fi
OE8H2yjzwOtmGc3m9Z34wPPGrYDqYIhLuHiA8FhrxKtupHd0OTZafu5oLiOk3akQbqUIufZFAVpK
bVZuNLbkq5FSf9WAUKLkh8Stj0afHECp+jx9MdDk7pGoTxSfkd8sz8JGBuR6rUv4Eth0eA6qhmkI
fgwX2+woba6oY+pGTauGZfaAlHezjL7uEZQhJVmJ6xd4K0so9iVe3zIbb0VUkfwZ7FkIw+3QKJ6a
YpUZnZ1Hg8tCehUOEUY9bWFdxTyZrdV1bqTxLVVY9iMDayHQ+xp6GNOOBugg1e/T0kZ/Axo+HuyW
Tl9uX5w9VfoAPIB8VFrF7MhM6yVhU+9GCgFeoDoMk280pnm6LWV3peihQEMb1BUNh4Iu9VNqqms1
ulGav81N45PS8gvjqQTU6qyWpzxpYfncQ579ui147zSR9EEyDfkGUHlxzbrQHN1h89ik2OG6Ldu7
dZrnFytVHxwyqw+GPal3/y4O0C0uXkNgjeFB2YqjCugXGV3djxdRUZ6m7ntGELxosiTK3rFdChIs
gDcb9dK2ixsxYDcgZMbolX97KTIJwomBJHEZpxISVDPSvc8LkajEnunkbGTIP+IluoJIn9FLbyqD
6kZAmPGT3+xlfDLWE+CdLFlW7doH5XPxwDvCKBWedrGWUpXUKudRcSOv/pZUPjzpMT0USxhUsz9Z
/zbDi2ADThjGMeF/mioKzYL5yNwOm1bYblRSDKebddIFIDi1JEbq2vMCWRKK9wCWQHUXI05bPWOD
Pc5d1ztRpbzXsxosbh0Ui2QpMiGCMjcUTJVqNjhRrhO/Z6rfaA//30JERTbGyk0A0RdVRRrozSNG
1A4Anr2tyzsrgauFCJADq2PeUvDuPA2hu74QNVqy9AwoxShradCa3eG2mB2VRhQFU4MErgqMVH6l
LoxNp0+TlWEeP7Kz7OCl9VOTxtQEWJL5ZS0A+dzPkm7MHetmwGcFugTeRJ7J3QpcqrVcYbHVqHFO
tvXJCWqj8z1ZhmZv98CDgulGeI3ox+dfcbGsSk3ncSlXNYLvzM5uVhyoUjlHMstqPXuC0Pbi8mAG
kBlXz3yqqOqgY//Q7f69s9ugIt4z6yaJ5dkVg5Iqul9geK/yrih42oCRhhgDY6rEeSD522i9/7sq
4N35yGdBF0TvnjRUbUyvV6OyHfylO1aMhaz5w6ovYIeTVaf5I7YNJUC6zql5AUrBmc34gi8PCEGR
izqoGqWPQ/IwtPWhtW0k6+5HSai58yZgegbVQW52kE8RNAFkh6uaO4MaKfZPM/kLnOjbuyb7feG1
7jWdmmTC76/Lo1v/+O9+H34WTwjBbf/wUi42ypi1vLBbBnpSt+1hNIE6Qb3ufHsRe+qF/Bao8YBV
jvqGYJtbqyRdk2tqROs/hdEGwBgDM5vEr9k98gshgm1OLE1BO4+OlbAM0MHsCXqcWuSHoX7HfIDE
FdgzM5crEmy03qcpZYOqRgPrT4b+o5pHn9r0YMnoXfcMKEw0OJH4HD5AhLeKbCzoFWU4ughY9bWf
9J/n9RXzs4Z9LGW5i11Vg5XBq4DkLiActqKSIUXg2nuw1RyVaQWSvKyZYW/XLHREg8uET+qKbd+m
NWkrQnw1wkThD30wX1WQKRi5X6T0eFvjdiXBQuPtQXMSbMB2LUSxVoeg8BnZxrE0fatFOAp8I9kE
6t7pcOuMcjww+FGY2opxKZtICc8nskbPHx8HLVSQI9aYA14hgmK1xJfeu0eohqP3E7E1oHsFq9Zk
lNQGUgiRk4ALD5Vq/D9hLaO72Om0+WjoxWsD1xD9BcKjXeZoI7KcjFf424cqnaOMWoufV+5xsO5t
b/SHLPU1jEgNdRrPanFIZNTne/sKLFqA0wAcHD6jYDASPfWyTqNatAyDb46fa/fZoxC1nDr7UBcv
t5VFJk1QltVubIwOlegwLYnfmU3Yp+oE8lLfTY+rsoTtYNQSb3XPWCElAyoFnplBK9tWcdSKFp0G
gqKoSU4moOXciZ1070/eFQEz55//vj50syOghj6gh0i42GqbU4bBDjUCBgralb1oRA7GTZdD3vro
wfStrJCYx93lgeYRIIUYfUCcuV2enaeGNtdQVB2NwToQIVgFho/yjKwznExZ18TetUDLLiwkHmJ4
s8L5uXa+olTYa1EDPgj7Xk8erFwCxrVTJoY7cSFDuOnlmtWeRVGnAm2Bj34vXD8zGNxPk6YdFhNk
SNUZ9TCW/RpkmBd7e8l9P/gzFsZKxRcaL+qo95hy42m8FeABdfprspUAZCVwNyVmc28ngUQBTlO4
7Dww3J6bRpgxLilk2QBQT6j1uWqbYOhLifbvi7GQHARYMoc+3IrBEwQ8FG1E0a9+MUZM61F/KmSY
ontPAJQBlUp0NSMhyPf1wrNBHrJVUIfRoiltA9A/psrid+7zOktiwp1n08S5gDUVyXgDke5WTmU3
vWLyWGAu6OrPKNed9bqXESXsrIabCZ4sQsbIFLM2q6ktc13NauSO5RymhtmHxqr5LJ0PqdsoEou4
c0CIbZBcBBgWJ7UUtL2eassgE3wpM3/LnYe1f5WyRO2L4FAZMIIoMwiXNkHANCYjXmgAknigvbYf
qqVnIP3pJecjEySsZXZ72rRYbGQ3f4HX25CXxZI46bsiUInhKKl8oFd4MDEPpekZX8uyVr673OP9
8isZZ9OungHdiqOk4oKIelYqmZKRiWiRoSUgelw88w5V0y+3n4pdNUOYjooBzABgprbKPGG+xaJa
o0WFOQ2HJrFooJhWch5W0v/OPLTW3pa3Z1e5twnIaoAIXc8frL03WfVYaZG6tuMdeO7Wg2m1eYBU
j4pckUJCJystcLe2UHSWY6xC0xtgl02yDqi9lfN8s4rMGChjRJUfvAw+j5LD5ahzP9Ufei/5zKqD
rYyvkiVz50WITRE6uGjrQNDlAuF8u8c6hg8XwH9q0XrsMLV8PxhnUvgn+gku4yDRzJ3HA1j0vKOM
Z/tg07eyML3mMWeCLHR++VZzThY4GGD3dZrmaJrvt1e240fxjgJ0LwJqH4OXwsIajBHPao+zrMuo
rCLFRUuu/X0dm4NrfB5diY3al4biFqy7jt5A/vcL+66hZN2SDkvr8AKXIcAf+8D83XYHTQait6ca
eKT+nyTBwg9DDuNfQhIDWbHzsym/T9YU2JXkrPasyIUY0ektJi8DJi2cpt79AqymQCU/QPN9+4j4
p4q6dylDsLrpDOxZUCpCH3z3VDen0QkfhzUYf0+FZDV7mgeXE2B8AOvEpRKOZ/XcltF6hithNPrB
7dcqNJ2su4OLOgZV2aRPoNiSvZJXy0OPJLxN9M6ilwZlZEHde2CCOjl6ICJ9XX09Se+mlH0dxuPs
eXfMbPxs/T1R8vn2nl6dG9JM3CzDx0DLHJr0t4qodpnJOqYrkVLWT0p7l6vlq2f1Mg/0ymxwMeiF
5Z0jPOAUQwbA4SiemShRUbYHzftk/wavTos5KYzepccxa+/mSpJM3VkZngIUcjGwhLEaMV6v6Iqh
BlMlMUULEqfJY6vvTRKVlAkRnpwFxp+1VCdxpt6RLASHgOF+/ecT2qxD2LoEhL9GaUEEsXvwx/2d
cINlxAtXzzMPlC/2SlA9pfUQ1E0Lie376tj985uBX0dTCW4TUs58Wm+rYywr8PMOTmKqHpHT960v
nvOtmI/pfD/Uf1MwgLvs39Wa5+05pxMKzUhAbUW2ttmAmm4l4CtG97PXAXHYCWYmMRNXtpUvDHkl
PleCD1cF2zqlBKWgwSYxfOxAUSl6PnpfK+8X9ve2DlzZo60gMYxSK9dWehDCxQBeQfD7pczixD5h
8DBQZR1e1xqNTBAHAULiCWu6enQTxQCSpVXGGa5NiwpekfrZP78W+OFLIcLxsN5EgmSFEIUAp8qD
BKU/luU/X05IwTQsd2vda2TcZLFyxnKzjFf3BwDcgqq4r4jkZK67KvhSLoQISxkYoUgXGmXspGiY
KqeQlc6ha+jXxWUPXg4Y6ynpfH00Q7KgC9HoMGLYtDH6FIO5azCMJEtf7B2gzeNfk4PzYNxvq/qE
DPXMqiyLPRI3loMy1amVjbRLZIisROa6mDnRSBbP3vdO9QJ+h9tRlqeWSRHee5MSr+47rKSz362+
8cHANeqdf/tqyYQIFnyq+qXJuBBwLGUgm9GW4WBlqSSO+0Bh2/gunAIGrRLo8cHlQm5weyq9nmU1
eMnLuGeFT11yXpLUpyZgjQN3pA/q2IQ1wCiADBBr9RfAuRpFd2R9iX5tGtDiD5TnrPbmnZ41/tpN
h9ubcG3IEJ+j7IwvRP7cEM/TU8nUoI+rjhuzR+uwo9DjqNllkIHeM1yMMTvdlnf93mzlCScLVpZU
ow6pY/CiHsy1B9zH/6cE4VhpMZJ1mGgdzzQNbPtPJosXrr217RKEZ5mpyUIsC0tAPZONnd/lkKP8
0eyXrrYPSIuG9ix5SGW7JrzSAAlFSNkUdWzU1kGzHpijSnZt5zJs9ID//SIs8aa6q8ckr+NRO82r
F63WvUVlUNe7QhyEj0D8Re7JEY5msTKSFnNTA/ERkQgKt19ZAxuSVN2ff9cy/v4jRMeFQ1V9uxqa
qTUGXNs6LglgPjEzn5mPmA6TNUPtXB6Ug+DcIBME0jFxblnr0cetYHQ4LsE35gTu16nHrKUMTH5P
CpwMwBxw9j5XDPH7ofDGDF5NTJWwbNQXQDP/BRoaetZlzSg7aoaTwdgc0H9QwxAHZasJg8jMrurY
W6s6SmyiH72s/3z7bHaUgJc7NeQQ4Byh8WV7NiBZcRuzNOs4V9P+bgbn+k9lnnJ/QPpOZuL3tu5S
lqBwk0t1pIYhK1vf1ba7s6xvM95ks5JBUl63xSFoRMaWp2HgFV5hcQ5sQeaE2bihjnIs4BEEKx1P
TdcFhlEcmArK1DZ9Koh91w/Ptzd0xx5tRAsbiqRSyZEhcKtQFfeh+/qhgCtK6nAofnt55ztKEY/Z
Iqt27W4ucJkxqA5nEfQP24PUaNJrtKvruPdn96VQfULODru7vbhdbfmPEDFKBUAEsEQYbrIKjOCk
eR9zkAhXDpNVtvZUH6kSpPUxGoz8vrCJ6BMFl8m4QCsHYt4bdT0flqKd/durufbmeQoN4CF8NAQ0
sPzvF1ZWdzuLmknawHtCXVApo9kZH5EJ+5VhrNX3TF0Sfe/uHoZBoI/ghANC0FaeUY9mBcj/Onaz
ugrpstahUnTusVaJDLRsbwOBb8iLMBzXS7SFPR0tuzNoE3ttcur1HmOviTWiR+b2Du6tCG1FMB5o
QcWMhKh0o1biC+om7t3nxQbjJyKhvmThbSk7i0HygLd+oU8K9l04pyErXJD8DE1sqifgOEPCf+F3
ITEClxCI8IB0EZ9CMuRKQTrWxjRrnt26iGqy/jF18seqjH9+2gF3gSEaRAYAPUH1dqsEY1HSSvOy
Ms7zH0r9BVGB6bzc3q/rU9mKEHxczus2sjovYxT7Zpb5GLLQqvfbMq7NHGRg3gGJWjSaQgW2y1gJ
aCo6GzIK1t4lNgDS39vpwU1fjeKkAp9GlWga35at376VJ2wbUIVRNtMhz0O+Qn1YAlq9T+6dKqNs
3Ns7eENgxUNOHakY/vdLm0DxDzL4ZdyAyaZK7ajIHkyAM9zevWspcIcAfId8GJBgIGgrxc3r1Faq
uYzn2Qzn5ZWZ1UGaTLo+IghxDRSzDXhF8CK2QtoWxrO1EdxP7RrUs+ObE2YN2N+MzAGGLetTXxeS
dV0/QluRgt0eFn1wRoZIP7eUQJs+O+jSg0JMsrT97v4BaRSpUqR70I6wXRoaizJ7VnXImcywxISU
B6QBaQ/tzmrQecARTT9gKkTY8qXBI0Rtp4z1pgicRENUViJpoL5Jj+rawsFKX0gS7OiylmozWJDk
jV+y+cGbZFx91wLQkQU2ATgHqMehFXO7YbqraEgoLUnUlueK9sclk7XnXW8WH0fizZ/wvdD8KTxu
wLU3tKavvUgZu5Aqn9NyxXB3dc/R2W9fnms0G96LheYlYLdgIAnh33Yxy6o1AHRsE7RR/K6Gg6d+
RsEDmP2Jry++supnptxj2Flxl58NMgnNEKfdnTFkoSUboLnWQ+SzAO+Mti3emi5O6jW5N64GWwF3
trhT3DisCNcJZYLOU8uzZNV8A7cWEMByHCcLBWK0WnqCzSBdjt5XOiSohQynxv0zkDw0hvo8K/r9
XBbPdqUik9/7rPgJ0OL3Ws8lk2c7i8Wm8xqFhybVK2TDCVBrPaIcJWoMdtCNOEvfq1SWa7q28wgQ
MSAO9whvPqqA27Oda+AHTwMyrK2ZHD179mEd08U7LuT7aPy4vaU7C4KiohDC+wdshIxbWa7VtUbD
0iwGZuPPwvleaS+0sj7fFrJz82BA8FTijcQopwhy2PblQFuLpnE2t+NhBdgZME9MWZ/KzrYBzxfv
MaqYUA3R1uvF2K4LktPotnsAKsuj0T/m5otWMpCu/ry9IO49bPUQUS8q3KBU0zD1aAjehV4C658k
ChJ1LjuUpL9Dcjox+iMYgoOi+dvakuT+9SlBHobq+SnhhomEKCOBy7wSLwPH5XI2yRpbjRJ5ANK4
vSxxB3l2GukJTG1zcC7851YZMnNenYyOSHJmJYvaXmlRQiqro1or8J2BGxrk2I1/vFIYvUPiBRMG
6PvBv0XK1jJPCxNRaB731b2ivfOS0vD39rpE/YMIzMJy9lKO0HhVWOyTzKl0mtGYOBjPqef0LbVK
2Zj29eZZCDaANQRF11HA5Gd44TVlk5uDdnCgcYIWNhe9FYmjhwubftVALMxBkXp7TaJK8DWhoQjw
YWiWcrAsQRxYR1ULOG6x0yNFCyT5HLMt327LEL2nDxkgDfSQU+LsgYI+OKOb5Z030xjM4cHSoCWn
/mHPz8Ay8OfxU9n5rPv+7xIx2Yu3BG4ngjchk7mWelY2Li2Aoq/96sZsfQZ17vTkwrAf2r7L70hi
L6e5nfoTbXsZIpd4rfl68aoA0QnpCyCGCOtVZ4DUdmpexKYH/Ip8cM/NaH0d3OkwTvPJWO+lTs/e
DqNH0OZ7jEFfR3jQ5m4wMxCmFLG7grAFE79GkEzD0VRbxy8UmgdWYdRh2akJGKZYL7nvV14EFow4
HL3JMGPI5Ynds8qojO5sFVW8ji6c1aztTpZWsMAEXczB6afmpA5NG1K9Gc9aA5hvP51z766a59Hw
K7taQrBRs9d6SIooK7v6tQCBmiSZtHN5MZ8PUjS4uLwnTLC1LLVAfGNoRQymGxoWitl9Lyylk+Ql
rnCbPraCE0oCwAS9lOIkEmDEKldrXbAWv9fN3/wJ/Y71yf4EIMbkgepBA86AP4Zyvq3uOzaDt9Wj
6RHuDK6YcIk9A9R5q4bjb7S/HftDHnXlvnzL329L2VHrjRTBLTVHpy5R7yliWkUpnCMKRnXnE/Cw
WqvwVRnMjy28jf+zkf9Zk3CFLWNw0iY3ingorTmY9C4Fdo2lhklhrGHaD+nh9up2DCF6RQD/gasL
0BfRuWAppRz/p4iXGmiNeO/vS1Py/O4dE5YFpCeOm4Jf29paq6BjjxtUxPXYgDxVzb0HBEXkvtIK
57nWi9VvOpmnuXdoaFKBMYRbzbHvtzKRQcoGWkIfx+R5CcEo62vrL9L+zf/c3r4dCwR8feR9ELGY
yF8JchaXtKrTIQzvmYKhUjCOvYLMr39okqoNl0mx7pBuJY9LrfxE16ysNLYrnSPB8pgZCCOCsigU
0+mAxSnjdqZHUkzAo2+/OS36s7uQKd3b2pPvFZVozJ6GwrlG/tFDqgwjINutncypRR+rjcxDQn1e
+5zJS9K9ueHtnd1TTLzQqMXAmQfMJv/7hUNQZdbgTGCwi4vhvgcYjZE+NLKS/55mYnTyo5CLiUMR
520yrHFaVC4j850zmhdAWeB0/iSjp/wYVbn0ePmtBm00WsF4XILu6e1iQOZjTl7ZVPHSPGcgAaxS
NQAEd96/GKqvVsDbq4/liJ6C710y+ErzVHuHRPHCzk79CXyWJDHQZD04GIzOnvrpq0bO4Hi9b1ZZ
ZLy365cfynfsYtfHBp/P8r6KDYDoomANbvTjSkvJ2V6rEIIZ4D5xekvk/8RhfHVsl2mh6BPT2Tt9
NRBzr1pxBjS57Fm6Xg6S8xzEEj2uQDsRzcDQjuhmbNQqnsva14DZpGg/2zH31bUOOCaINaGfaCDv
Gn1zVQVxPkV36uqz0ToS5fdthd5xF8CbggZXPJLIEF8Fi9WEYbDFTtCP0x3HKkweC+80rL+z8h4O
wpEM07lcdWBmg2Ju/t1Y2UtrdMFi/52y4+0vuWphwLXdfIlgtVa7bRQd5Emx7RzMJUTH09MYsiM7
Fnfk2b1nd8ZrzXzK/L44NvXjSn3MX9z+hqsCm/gNwrPaGOgHATY1UsyHr1NIAhr649fhUXb1Pppk
tldvu1bBRmbdoCjl4MFGhmOoHVk83Jmh9sk71vd46+7pS3a/Riwazk74DPTYo3ICavAJd+uUPv09
l2+dj7GoMzvVhyoE2vDRkZjT65cK34d4B3eBx2+2YOfauctbAKFWcUtpd6TGivvvOl2gFeN4Uq3c
CHtiJ2FVDbIj2LmFkMxzJDpiBkcMuYy1yG09z6uYroo/NKd2DLrC74e72ye9JwboTWiq53NfSHhu
TUqpwC1Q57aKVasoEPmANcKsHzqQZmWydMzeXtqIPkCLhYAVZIJbUR5sues1sF5zB7A+C82iI4uN
JAKSGvpx2m8WlRkY/vGidnHviWPlYlZBnIZY3WJBCxWp4gL8bGp7VKY/DhaWf08wxJ5oGCgvgBKb
xpZ2niQj31czC/wGXcgWMzYYhkwGdMVWcbf+8sip15DATr8V7QA2Ib+tX8b5V82O6SiJKKRyBeuR
gKeN5jXkeq59dCbvUPbPNbnT7j3oEciy1xH4j8v3GtwgtzVpz5qDEAclSV7JQ5p4e7y5Xq8VWzpc
FaXLA0KrHIV45Iy0vpbV2PY0CeVZDoMC1wps7ltRxFwmDEyaVZxZgPn1CFFOI1ByfCeZ1mPtDXmY
284IOMKqlVyXD5dRVKkL0Z6QU5zKdi3Qx17FqW0FBjXfPfv7MB01Lz8yc7jTBtAqmuEKnM03bzkg
vpzm+0z/MnfFQ2J3p2V4RqL+rD/bLaLM2wdwNZLLVe7y24Sjd8zMcIA7gqP37nXn0GvnlGBMhWN5
HdPl2QtnxCx4vjzJa/FRNLveFD7ZBhgKELoIgid7aL22wqaUr0ik3D0BAz35bNfBn87XAmRW/CEo
Qt1v/C/fwHYS0APGTIImyI7pkf83PcCfChOJG8OV4OqjkDtCNp03RVuCZRu6wfYUOsGAVqcxq4N6
eVrLY11UJ+K3ued3qwwm7voGYFKQHwI6VZHyE6vl4HKZ9RHobXFerJbvdGmUeGrqK6Q93z7pa6N9
KQgp+63+553R6yYd0NbH3CihzpcUcF6d6QadKtlE82oTuSTepswBbjEAt5UEiqIJWRQ0angj+Yns
0hiwoiSSR3ZHcbdSBP3pR3skg83Q2eV4cAKHQG/+eG0bIKILlnr1iQVatBHkBkoIWoXebyxTkpvb
PTpkvTm2Oya7Pr7wwrO2zGlVZr6jjveORG2nPaj6++1DuzZaWCRmj2GvDGQQxJc2a92+StSpjqcX
Z7hvg8byVxIkXymR2IHruGkriJ/pxVpcva1yB/348eBhLP6gNCdmH61Paie59rtyPu47z3BjRVs5
CzXMNh9V7Nlg4TZ90fI3rx+DrLt3AYR7e/N2Nf5CFj+/izWRZGjdJoWsAehARrhoJEjbUJoMubYZ
2LoLMfwzLsTkY6eYiTujucsJUtvH6DT6n9JwOqRDOOvH22uS7Z8Qzbmp25XlotWxnf11SY7E5GuB
/J9iS4FuZMsSnuZlpGXVFDrausYa01zVQ+7Mna/rs6+j25lVx2TRnhYjlUwGyRbIP+tiN/sJfFmF
jQV2q/lQJOYZROwHazojR+E7hqTze3+NMLqOw3PsInxtr80p+qctCJv/JtlvSx98q/ShjFqZBc7z
rE0Sldxf3X8ECsdXrWj7WFpsqmb9zBO/d9ugv0vMJ/v1tprsW0fAq/7flQmnZzO4VgTAdXGexeNn
S3E/LUM45d+Xjp3W6ezBb/foeIc4HSNSEh39GEPZvqL8RvxHuHCGwOctNMTgTYzW9crPmp76ikWR
ye/Qdumn9vLV0RYUK9CD6YQ59QBmabTZl8S284Nd5tW9OyiA+FSA5C3ZFv70XH2ZDeRFREnIIpjC
XS1TjynJhG678jGL2kBxfOWdPo9veumvz/+NLD6zzSml0JAgmDrLKHsvW/A8EPeUmV+N2jeSObDf
+ikY1G+6Cx+nOf1XMj2k8ZCd4uOR29vjFXhFegu2aDguqhUm3lfWvunggDZelek9Xf/MreSF4qsQ
dxQob2iuRuoQ42PCM9xoWp+wEkZ2bapn4nkPg7aEt1e1d0tR/0JvB885X2FHTGoBAMPKhS475wFm
YCojMk7BpD6XSeGT4Xtr/lsJlgMHgNsXkS1vtEZuT7g93pi7Tj84ID9Nh8AYfmv9e7JKrih/fS42
7kqGcEmakcxTVSvzK7jiAE5AA+BmByz5fHvvBIPzP1IAGY2uGN6nIRLVVkpDi6Qjy2syrOobQebk
gPRyfm4brQyVLtMf7WSZJI6R4LX8r1AUfQHuBgxBS3h4W28YRyRO51fSmTbH5VdK8MWSdlmOa2Z2
vwABZH5B/25znIiS9He3lyzmoT7EowEMkgFfhYhPuOStsq5KqWBnp7x5dNezYsQWep9rdscwZjrp
+etonb3p3zyb/5WKJCggteDYiEl02+qqNZ/y5dUcX02lCEdyUMbvk30/kU+3F8i/X9QciAANG7BB
wNUkbG9G0QFFPDK/Oh5SLm7SHZOa2j6KWmpgJKYsRNw7TUToGFZDCzkgN4U3yynpMlXoE3tdUqN/
9fppznwr72x29MiyFqh5u+AHXNIFSDyJXafrf7GxcLJ5Tgvj/7YlWBizWKlWMX19XZsObYvZwS29
8zyUfwpl/mYYTEZve3VlwAODAgygDQCJgyyXsL3IP7Qla9n4SuDrLBZoMlAA7thPhfyqZMxvV0fJ
ZaHKjfDBQqJQTG9pxtoVveKOr3Y2HatGB9Aj+jBZeqfrkl28vhUQxTGBYaIxUI7ez+3TUNOJOb3R
MVSzxtCeHqCuJzOZj2Pyu3AaPx0bfyTZp9FWJD6PYL5dYC7rMKd4jviWoqy+FeyUYFqmkwu29CYN
5uynS+4zgrYg8Ed/Y4l1kvKq7GwqEBXQAYqnArMytrEVWCBQX+sqU187dGeCRyohzYs+5wjjmeSN
35eEgha639B3Ii7NJVnX0TpXX/XsS6Oj0+6Up0hZKLIGuJ0txCAOeDxAIsJTV8IWplo2z2T11Ffa
OY+NPoTwkmKMtLZO5w95Hjdz/rMuJUXevcVdCtW326ilxMpG9CC8pn0W9OROTX/j/i/Gz3+0ZoCE
QXsV3lusD42Ewlubw1Ec2wVrI79VUHzq+Wdbb4PFkLwKV1bsY3SSQ5Vw0AG8TNvVNEPaTxrttdeG
kG/6YmKY6VCa2qNJWIx2hpHY4e11iUlV6D1y5LxvEVlk7kcIC0uZlqrGbJqvuI3HFfxumAw8uYUX
VHrh52BlmV3Aj4/NW6tSkGP9koi/Pj5kJNB3hV3lLWw616mLQIp1iVJb9uq+Dv0IAp/HqqanqkPd
vAxr9c3L/jbzt3x9qU6tcc4zGtr2dwVjDpJd4FZl81Yhk4b0xQfwDc/jC3fRWyqjSgo7eS2UjvAO
GSWa4EtiLzRZ39y13Ub3PPr+UFrGU4WhkO2CM3cptMLWyVupmr4Re8pT2+NZaoKEvkv2ln+1sCqU
5uFfoNEC43Fij8CE0KR0ljF7M/rCuk/T9us0ZdojXSr9aFVK+cUrdGDHqCD16gt1vWs1+6mnU39P
qyEybEWXOFxXu2xhgzEejAQR5qOQUtsu3WqMzGk0fA9zn3r2aaqmkDrGUbLqqysEKeBb4XUt3loi
rppirkcjH6tOD+Vf54n9H9KubDlyW1l+ESO4L6/g0qtWap0XhjTSkAQJ7vvX36R8jtUN8TTDvjFh
zzgmrCKAQqFQyMp03oct/RPb/WsOldzCNknqGo5FyXC7Stz48/z6so6wDnwWWhd4eH8hSwE057vY
H8yEtNODwfyovWvMGGisP3lRuTIeg8c1jSDuejOjq9FmCRQNWm/x3sX7ryhDZhdA2thPytDVRjDz
aZmzMq9z9D7zJs7G/A0nOxWjwhtINK/eC1Ir2aaO5cY56f4UpHg0Vuory/N4MiLOV4Q4zeRObGK/
dfvepYKtO60T2lLrGNRZg3ysTR+3J1VNQFt0C2PCQEmgfMSRtZJd8BwP/1khUCgCeIBn+K+X8ZPZ
UwKLtWEPv0CJd5ccwjvL7fYABHSu6FRX/VZ4AGfAGqjiR6yZl0xB0oZnGwgif2m+nxiN88bQExnj
ojiJbTBGOZGR4jxuzPs6Tn4xea0s9iOacwa5VUvTCPWrED4SZiFhVrin8nulv+hFt+IfS6EEedrM
O4SNDhb/c2es4ypNZG2I/VhS8RinQ2kkRcZo96a4RtG2ZorzeyNKZRAbwdSY+qMAQQwrILhtrDnI
4vbC1QEtGajw/cg/dRYmwyQH2F7iZ5hLGz1q7mqmXMXDPk2LnfLWy+VOSIXrxFhj8eVBlH8554lt
LodKA6VC95MV+6phT6kdm07hgaWqCt5L4aqUiZHswg7ivgTXmstRZcFhwIoNQl/cReeWWW4dw0qL
danDthCNfJeU472lDhZJ0c6gtA1dmeOFlQQ0b6b0xUUNmFTOWJo3eDSLsZIVhLtt3BbvBYBoN52p
rIxqYd/Nr/IQEzVA64fT6Nw7s95M8SFYS+lGa/1SdWMF5VqX/UMOlXnd5uog0PHIWdBgwOVuqQaO
5wy0iD4y8q1gPSbpNTWllSrTj6x+NoL+eoQRiAoAJn8+GLz6VVFbpdQHA/dEj3FTOYJ0T6UNVC/J
UDSOIqwkwXxl9q9xnZjkwkiiRDLu6SDhz/8AgB/l5CVzzNdP+UMybJ3IFtG39VqbGV+L/o9RFA7Q
cID+LL4hSsompIgRo/6k2OxPfs1+qW6/mXa6XSQ71tnmCoxieV6/7XHeWFOtBH4a9rp2bz0X6V0k
giXJVkuAszdrGLA1Y9wiZtUoNFQpwGYaWdA0xe0vNG1jcAzBZ9auH0xcLdZkk35eLb4853uE3DJ2
WkXblGKEYdADOvBQimRInELp7VQZ3CT4DHuvQq1G61dOh9W15A70VE8VcRjhs9LvvKW7TjK3wmMZ
jj5tjh3U1TrIaZpdZFv0uq3XmAbmueQSJWyY72HP0eHk1FXRViwy8P37oypkblp0E/KkMnMvR86l
DAkXNgRPbdaixyvluZmKFWPe0Yz62RExgsjGJs13sUzqyK0E0k+HtVehRR86MchFNQYoAtjxsZy6
PW1pRCCMS9BSMj5/XB4ZD0T5ayeeGOKOozKAhqMswVD8NP4pfONgfrI3UEP1bnojMfI7Jcr+9Sjn
ZBrs7F6ypcfLH7DsPicfwG9NUR3o2MB98pGE95DcVa56T/R6p3xoNsbOWTE374MfDnNijt+cwGdO
3QBzgwPF51/y5616U7hKZA+bo3Xr0E9txeLaSnIbs4gajYF/mPpVcNWpgMb7PUoN0oyhie7zB0rX
gJ9Lxzy0KGcCViht4F3r3FcFqcvRAYIV7YvrAZCi7E/6q8q9y/O4PI3fRrhNXyohHcO8pn5QyhDN
nvT3SK4kOx6HNSGspYRpho4Yc9UQYH++SpklNKsh00b9RqNoytiPXrBTjm39qOn7kP4uq+34AP09
kM2L9uVB/o/N8W2aG6VRyyB2gJipbw43QfpZ6welsWsIMZchGcVDLTtV+Vt/aN9oa6v1U6hGJPid
gvi+Lu8061k1PQog0+WPWl7e72/iIh5jfQn+YExHSIXA0cqk9RhEtxzwdfrC1LuXra1OAZf2oEbM
4tzIcZjVkVd9UQOkHUmt91DrbpsGb+LDXk/totgPfyIq7XpzO0geTSC8ClRxbMsTDto7Rdm16Rre
Z3lnfc/E/PcnsR+khGBmmVdHZAd5r9sD23XEegxvxTVWiTko/Awaf1vi+dY0vPtpej5PglZJZByr
2KnVbI2p/n+Ewm8zXNDPVSsyix4DsqxH2XCTY1eRRCHMMZ/pPvq8vLK8LvNfkR8ctnMdHhgDnglI
iFqhCZsORwxzResabM2bvHuYJaxG2Sutx3RHq8e+tg/Fh1kfxtZLhR1e6KXXy9+x7GHf38GfrbqV
DK2oIpRk+jafbA2w+Y06XaX6iN1+w/RrQACaoiay5gxQ6Bjyen4OAcHvManvhGDbCm86I+r9ymct
lLbQLPL39PD3CtpNhZICNOF3XfQqmF5Wb8cIKuw3uKzVaX6ntqUNNY99VWwT67dMX1lHYukeBf9R
oW7Wqujn2Bajl5VOqsW7VL4KWe5MlXFQepKaI4Q0155VlkPlyTdzh3mPLuEkw7uGrz7mv1I/uSuv
2GZw+wf1ObpLfGHtHXDxFDixx53d6awYBKlz6pdBOHljDblOtYTkHpp6VuVQl3Y7oj8UfSycA9A+
ON/tKYPshmRgc2QKIN85yA5ZuBO7e8VyCnHbRBMK5w/K5OmNPZkdCdjDCOGYkajMrpHsGw1h4Yrr
LqaFp9/ExeICfalC0ZSYbwjr1tOrKuCzaOzkwuQpze8kNUnR/cIbhnfZORcX+tQwF5V7RZ7UssGe
icJDnvkKeJmV+MYooQRwk8ceXicDNOI6hXGE0Pdl20v37VPTXNQt+lIx6ATThShAfBZN1eGRFRKJ
Xkx5rQttKe6e2Pqa/5MIrxeVRRv88qtcIqoYk2FtyyydpqcWuJCrqlSq8dhEfSaP23SUd6yst1Mu
26IRrSDLFq9oAJuD4hoEBRDA42yFsT4WsojR1JmLU9EV3gy72BT2cNVdjStZwrJrnhjjQsE0GU1V
dj2MiZDPtfvW6YziULgBGFmTditML6O+pou8WEs4HSEXDwQdj9e1gpgpd4yMha0120q2qwfrBkIV
eRgTVDLM1kbbgiE8gSz1smcuRaNT63xqP9SpIdeIfkFp5psQNSHHGlScWz3S+8umFo/qU1vzt5x4
ZlRkVZaDa8UP84M+2Uy8ksQKfMJXZkuE4dj1sR1WN7lnrqUii2HwZF25MCgNxjAlIwxHxnZQ/pQo
YVj2QED4somND+Ph8jiXDsHTYXIBLhEsrSpw8/Xj7LoSM5cCZIX+xaBDpSickA07l+0tj25micNL
/fwIfD6tHUhqhLAZEeR32qwXjGYIu+g3rHFMX6lWa7HzjuPzOoCB/jbH+WuoJOCIMzE8C+3lhRte
SfeGDfkx5BPQK0cVeu1uthjQUEHEEyH4TVFLPx9fVWUtqwITBiPBIkofT2TSUES4PItLDyDSzID3
XzPc8SDHGdCAMc5lmt5ECrqiPaO8QTM7NihRZ9XdT7DmAAWvZyQfI6LItqGvlYUWI+vJN3DnxFBY
6F6g+IYemuEb5SBJRPzMM7uon6sP5bZw9OQ6lR7MYl8LGZ7e12qMfDvuV377PQnoFTuf6zDqYiFt
JRzOIh5Z9+FjlxHNfGwToIU2JSRJkm2T3Cf90bzLn5NiYwn7OEUb4EjtTqYbZoART76Ny9fevKds
3Py/1gjC6uefl6HzD8UXfB4TNym6ftrrqNm0zfuUeBlUFkxvCu6E5NiI3U6EUA2dOmKWawyoi/v7
70X6QTU5BYPa9bKO8tnGihwGvZY7f02cY/Hcg0gLdMfhkbPS+vlIU1luSzGUY986JBQvHvLoqvEH
M45Z84tWLWkLyalMV+teV6Z4jhb89j41zG2DqU9A+tqPsR8kT230hz1cAxS/FxsSjh8CJe373WWD
Sy4Pehtw9OA5YqZROx9o0YwRFNVrxA2NokXrRmSPdYgOJbqWdy+FkVND3MDidGpExSzx1jj0pIh7
WzOfLg9lyTFOLXC7N+hKzWhqDCXRCluGZvfUH5P0pqfvZeZp3Zr08KI5oKJB2IaKFbQGzmeOSbEq
aPNKNVJpl0XmBElKWD2CIEijNghRJUehlXd5jHyv9leEmPvgYRisNnitOrdKJcEooKEJq07zW/DB
HqsFzi2LSbctneRDcW25s7f/FAXOm+WboZKhmMSphNkWtXlS3YS/lHvRm36Jz8K/SW9PRsgzIEkx
y3q9x+MYTQNb7w6K4TThnW6tpAmL2SY0C1EpnsEmuPSdzySQL2o3KnO5OmlF3ECEwYnlOH9E9/dR
1rPqrhqTkbCytI6gqWlu1USju8urObsIv9lPP2HenCcZmVWbisBaSn1DctSqIVG767KRZOZBUFeS
66XtBwTjF+wFHW18RbIVG7AglSgHhWZp7llRaQSlL8G5PKDFAo2B2wJcE93O6I06H5FRdzkOctxN
jNHvwn1fPmHfKdOf8jMDZBO0bW1C4o9J8+h7IDq9tQ0KFzxQ75c/Y2mwp1/BbZJ8lFqhrnHfC0NR
3+h5AVSqCJGRy1YWE2rgUAHVmmkD0SV/Ptip1bugpkje08gFGzfEX2QXHIJCfotGKpzbdmleiceu
+RhWq3tf+5x3nVPbnOs009AblYU0UB9uoMSxDxph3+Zsx4ZHWdx34vwqSe2hfpWL33GX2qPkJd1x
FPDOvOvq91FzOrrVpF2de/B/JwzehILuEolu1ZhBbEPY0SFx427zr+YMlwGgd4H55udM19EY1YzI
lnsG/qD3XLyaJm0rEBUUl9NTlOxi1EOrwjNWDod5LX7OF5q0VbSoSkDWna9VM1mQVkeO5NeRCohN
aoHMQonKzShAKvryGBe9D7SL/zU1H/Enu1pP+ynt+gnPNeggcKOmmLboL3m4bGR24Uvj4a4BnRkA
s9mIuLYW0jbZR9Vo62FCojDwg/At6E3XCNdgUItZEWjF/x7ZPPKTkXVlAOASw+KZUrgLoQqgZdQ2
FFxX29gJldyJgI7Up+NQE5GOzuURL60gqIxmnBLw0CAVOjeObrqs68HG56ugKXPlXMs8IYkEJ6F6
9i/i8kz1KiIjAiknz2EsQO4LrfTWXKpipMH7e9w54KpyxU53w2wlA1scFxggZ54NyKPwIRMV1lIf
aZT4ShBBfSsCxDbu69hps2nt8rhmiouLajYC0MJY4pdNqm8SXIfdJAljT2TmWjFnMUDN9KP/GZbO
XWXENhECmeqpLxZVqriNWTUpCa3aaL0q7qbyKpikno17QUMtyxZ7BfJzfdwHYBGaJM1N8FQYu4Uu
x8pWoUEi7dhkhO2hseRBduSY4s+hkiml3faGwO6MMI+rP5IYlagj6vKwGQON5kTLKn08mL0MyutQ
H+pyW4kF9Ge6TqwbAoKM3LSxjdC0tXY4LESBWahjhi6hKgAi8XN3tUaWxqWsJMiYSvd9IqXzWdsx
+Y1udULBA3B5cywdvMgKcSUD+BxwbV7sopwSNCWaTepX5oekV3sDZ1KgBhEQFaIv5J91AbImAaXn
dDq2Y3bVx66aPGR94PXK5yD4gfYBBY6Py1+1kCIrKMWgrQ5IVzCecUE3s/q0GYqQ+WpUEVkQSSZm
np6C96zwQKhAiv71ssGlCAWLX/0S87srL9CMxLGoRyFmfuM1EskghGqTT+Vtemx9aJf/C2PgvZ2V
/8BsCUDX+RLTlhk5aJxAxbPrfLZpS9I9pXub3dB9uQIGWti5wHB8m5q97STy5hFsyd08rhTHc2Qa
n1ERvWkSWwt9i450amn+khNLWh8EECODpXHfJ1s0TeMlIhgfIVQB4q9tLlxlLiTfVXRlosX4yRSf
0dWM3mZaPK7M7pLzIBpaYOKdWV75E5uZ0NMrWMn8oboaZDcZ7FQcXAukU4/yS3Vflm52F2azRjsT
R5LG95lMomGj5feXP2QhSZ/hM39/B3fuVEY50VLImc9YQ0BsIpVQz5yhJeEaJdRSyDi1xPmTXmR6
j65e5mdefJevPcJ/dWFxKcPZQDgfMsJ4HLMAExqPtpE7tNrQ5IGCWuqQfZbveUS6zwmQBFt8HrfZ
o3ndY+HXcuall9O54wCdhaDPm5UNz92rSdUI6jUN3Cu4rXa6eV209uCINbFaUr1WnS31v5snyDZm
FakVCJbdlh2RNkaFy2a2illf3FYA9EEycmbUsbi1ZdnUpXKJr2n3AwTWp+C1Ew7MxEPUWGwb4QBM
QKS9qvrN0DYe62qQt8Z7LfqHZE3z7VqBh4GwGyBKEBdycbKZkkGQlI75T5L6BkUkYpoQ0+ncVAM9
rCN320DyVeE1Ud96Ze2gWlwRqL8jq4KgytyMeb4iQxmUlWkO8O97tHy6O3U3vZebeMN2xl3nPoIK
zhbfLUcEA1p9aFfi2pLLfxv/UfAUo67KCnViPtiBgVSoD0xchdbPi8j7/XwXBRsvMMwQBTsfoJaO
NeivRbjctNcLO1W9Go8d0Dq1tafq0YKotOFWawpXXxWRS1a58pCGJkWQDs8jczqndzMnBoOe19yo
djCSgbROcivsFfd119xox+Fhk91318N1tNX+5A5egO/j98th7KuecemDuKt5hOb+2szxQRqR9/Vb
4b1Hdm3Tj6sSHQed07qab20hlvZZbu/yg4VvrA7C/e/aMdxwYz2aDrACu2YbXqXkFfncRsL/NxFj
0z5QktqXP5YnAvzaEadrxjllk5dNKHf4WBBgos+M3cW6nfqNLTjysyvda267Da7F53bX2NvLpn8e
O0AyI/mfkdl49ORr3HJdGlRVx8pPBQh8gGjSijw8GbcIT6iyBSj6XrY3j+R8WdDyBO8EongGi/HP
K4WSZF1ZFY1vPmKg3e43IJrVE3PW6q8L9a6ZTnTWtQHRK4TcuSCj9arJ0CEHQ/EuAsCgvbfkY9+r
xBgKR0h2ZYs24RVs+Ly1+MEZIOaaq5Wgoha5E622urDM87zxVaodJIqOXSv6qDrF6+Tiz+V5/BlJ
oOcmQoBKgjV0dXHuHQxMjU1Aq/ywFo+glcBNak1S8mcmcG6Cc0qT9lmhj2XjG/3gpXWBN75tWTqx
KQEjs3ImrAyH7wfKxkRvtRi2hka9D9PEU4I1FPSaCc4hxEKnudTOwxkhJhhqhIbPl9fk517C4uOq
DrZc/PuHNEtUB3nZaSnWpBihYILmrDoynSnOHS3NXVr2fyyxWun3XbPJHenA26hiELDGZwG1Fb3c
jWZIMnaLeELaDlgbdXt5kEvTCLIEEBnMAtcg4Dk/XqhCjUzNMI3aNOruaFAwQuniy2UjC7XGeSq/
rXDHSR9WalpKcO+S1I+gBXOS43PQkmlva7EzrDSEL8/ht7H570/uAHGT5ZNmZY0/2uNI4jfrVzOC
tu7p8ph+Jl/nQ+K2E7MqsOcHsDJ40UP0tHYCL+3W7xkDh8b5IKQeqxA2iD1arbrC5GtWhwTPR6dG
q64cV0th7tQUt5P6pADgbJpjeP27AAkP2GkfhX9Ki4ozcZ4vA7hHyKEgzHHBVFLLqI5jWJkGwWHF
JpYUr1Loe9Oa5PLKLI/n29Ls8ifrb1kRHXK5afw8szISyJAtlrIDcEdPQpmvZICLXoAmcyS/gH6j
+/fcltY0Q0K1Eb5Whk4WAY0nvU9Iyi6PaHn/ILMGJzoQ2T90AHpg6AtpgpmougprgLLlyhWsbFeY
YNiOXNkIr8Flbeeh8gKiZXcIh9fLX7A4zjm9RrM1KGx4RcY4ZCDpyMTGT5PX3MIw02MYrcGL14xw
G1dvoavOIgmjtAQv6qNDKvS3TIhXYuzCVRJaTcinwUMws8tKXDQKQktoDTWAg7DPAJUl0QQjaGqD
8ZFVEFhNGEmnT7kHV7MCWbHBpR1z2xzvETm90ZLclnEFLeOHYoq2l2d5IXE8/zJuBoBWKeO2MnDk
4BLpCJUT3FcAuv8JJpddG9teAirYMR6Na63z9A/TN4OaaKq/dq/5GXzwGXhTxx1XBg8+39DQNmpm
BkOH5r7EsiP5dpClQ8r2IyOavvroNh9p51nWXKnGbRqg6PlBkxuzIAjaWKtFO6ORp5iMbFclb7nl
ar/C8g13XAKkp8A+wSa0snd/Hn2AIYFTB5QvyLssnmTYLAaQhBhoYYyMX5p+qJL3y6u5kLPCwMxP
oOI5D23K88hPAlHVqlOeqrTzm7rvdGIViShddQle+o+sNa14gz9b75JgtoqjMnOCFH1SGltZAE7L
ufwtP7cWGujx1jffCdAdyr+Ai8kUJmYQDT6K1FLsgIVD3NJRFwsHOn5rfBM/AzCMydArmS8FM+vM
+bhbgUkhuCwHX0jTncrG2i4kxIyBDrg7Zmup8+LQFKgBgcNEwVsmv5uHKW/Nuhh8wFzEPZjg9esB
hLc72RDpSmaxaAroNRNRAyJHPIA/iHUxydQOAxtBXYXe1HQra7kCSmo0G15esMU5nGVfcNmZLx/z
p5z6jhl3ZRTIg0/zuCahvI0S8I6O4+C22ji5l40twEhnXilUKQEFmbshuDnEy3uPbLoYfXEQrFsr
1OuO5FoIZisQClmTHRpjkdxiH6d2EoaVZ7DGqPZxaaTvRdvhzmfkQTpAcFjqHpqepezp8gf+3Kr4
vpmBFW3As1obl6JUbQuOarQE+gHAwwdmqNnc2SWvTMPPOf/SeBLhvOZMh8Md5sYUGkKpCKNfoqHr
gC78ca8LQrRr8jp+ENW+XEHsLYwKqwtOHGBw0EbN3ZIuz9BP15y5M79/FjdDKBDJgR6qo6/fKe/J
Tn++/OMXnibOfz4Xy0DpEkJaDj9fhqbAr+QQ+TurJmgCKx5ZOv++Yu/nEXRuj1sLjVGlBU/tCNwm
pEoOab2Rnqn+a6g2A7Cipno/CK7UEHFX0MjGIx3ph7sq+ijVtR7+BeT/+Zdw0WwqdC0sBgXdtaGr
tAf9TS+uZJTjyjfqlZktZhpoX6325m1lBuYM//xcPLfLRQBLVoUJbzej31ovRelUybaePBZ4eKt+
Dn+nm8vmlnwfnYszflWaCxDcdUbpIEvD6mzy40TG63sej8BWBzdWXAakk/M1CuJFf1Jw6CL7mjm+
eYqLuG5miv988ltFdvT4MwG3/kOwe52kbduZYB2PTe/yCJd2mw4eGVCdA0KBS8h5RB0tqY6VXpxw
LdBrj4q08EajWStUzT+FX7VTK9w8lqkVBUPfTb5Z5XYlBZu82LRX6PknwcG06Eoqu7RLoOEDSk5c
3XG+c7sybdKMQgJt8i0zZNci7gkkbYxyJwm1sqnV3O8ozXf/Yh5PbHI7s5OqvkeQhk2xowAJFcOG
lbm5/TdW8ASPghiQrD961JBrN0YT4/VXVpsr6Iy/9MAqrRhZcvqZXNCaJQt1JLznLjEkkJ5vRTwx
y80QXoWS4cmBcp8aZuaMsaauTNxSiEaEBt4KNzgN/bXn1lC+FPKgYKI/4Ygjvdk2vzHN2bWWteXK
SbaQeoLQDJXEmc4QDIom5xhhp05qHZiTD9ijshuGDBIhSZ3b0H8Y7SwRw6euwbuj0UOHpqwg0Gz0
lr6SLS3OLt7OFWQv+I3PlubGFMnoUbuYUDfd0wQi97HSjk6CyokdTebHv/AYEyjcOUuANW4xp0Rm
gxGAVs3ohtqbmCQSsyoE+59bQR+BAZTCzGvKi6xqTJBLrY9EPzf6uyxJStJa7f3/zwYfQ6xWMOIU
vp8wQSJx14R2Z629ZS48lQPDhixHQ0REhZvn1zUSIzMVNsAKKvh7dNvWB8McrV0wjM19K6Iwl5g1
tLJCUPunagV8aTjqRArC0S0B9Ha1WLC8vu4hFVGOk9MKevwQFmpqR+kYr3RyLW0dcMDgTQPtiNAh
5s5CPKWXmcVkEfjPIHASHE9+14DwqaVp4l+e/GVTkD4EoAlEpzxvrkDlLKwTS/RroR1tOY26x7w2
VaKNQIJcNrV0IuHVEuSEs6gy5DfOA8KgaXGc1gp8SWzD64nSyVXlRvw33nRihQsFTcUgLoKIDQrq
VvWitsh3etqqK/nD4rRBHhqcv7hSo1J0PhZTTocu0UPJB7MFGDg7YAeLSabXKEnpK1twodkGnvtt
iyfYLlSAcKhgij5DRQEvQGaVdUcJYhf9NlQmsT12Y6xAcLyeuspRrJKNWyW2xJpAnr7Gk32qtSiR
papOxFirQ9JUGlqfc5WiUeHyCi/PigHqVdFA1Y6/m0JjoRUaKRDRIJcUe6kxtJdR7Ou7oM2tlSeX
eYL5xANapADy4f4ChDS3RQCJM4rGSiSgG+XHYdLeq1K+jzQ/lNAAgux5xpY0KynV0vBANjWfMZCB
gxDV+aJXkTqVQw2bfVVEoJeH1FUhRJEH8ES4Ymop0wEZOPTVsPags1TOTY1IBzopLyQ/omCzPzS6
MwQutGerfiUnWNqUp4bmvz+5eAdBkMjUzGdHzm5ZFNtpyFYKTwsHI44nADdQ7wKdLE9u3KvzVXv2
irAO91lTbyjYPYjWMwBbHi874FKejRfaWbode8GAd5wPZ+yqyBo6DEcE17kth52jN5HqxUM1XJtq
JdhNnPfHplLxsq+ZV3prjs9MUIqVWV3o/EC5BG8AyFXhKxJfQC5S9E5DplcCTEInYZ5eDSp68+Wn
yoQIgizZ5V5tQPATyk5f4IY/6td12rpt2t2wPN8JWTisbM2F/XL2Qeb5xBRVbgm9PO+XyNbV2JPT
/BBgFtqxJwkkP8vxqK6BgBd8CzZBCGcgHOCOxe0XcyggLBbXsBkyR6W3YrbWK748qm8L3DYZcOWy
mgoW1CoKvBQvetbgt338WHUVihnxXTEEx9LqV+4hSwWks5FxbjahrFukVSP5Y/ahJ8/CNUQeSD6N
D1RUNzmNSd44xRjbllK66Ki9TnISWysErAuvJJhc6FbLwDwDo8WTpGdThpxaQIwAKksBTqUQejsx
NDvrJYA1M4biY7CneuMF0qCTjCpHZVgTGp7dhgvDZ9/AuZVR40SxRpyDVZ+0b6Ig4uaXdV37PHTI
lCaQfR/7pJOdiWVrwtmLYeVk+NwRrPdmJsXz8A10Iwjmb2Svtmq8T+laMXk5qHxb4g/gsippCMgy
YqSfQkYeOu/XKF7Tp/Khv1Hf13hTFk4ZTClYsfD8pCBZ4nZNFcRx1NFK8vXmqCq+UHvquFKJWzhd
zkxw26br5DQd+xLRSf+NEYFlUGZvYW/iONtdDsjLi/Q9GG6jNKzXel3HRmGTDYTQVjMZyfX8Jh1W
ErKl/P5sTFxCgJxzhPASQkGL+myZ7Crm6bVqK+qnjHdKIeodSbIFqtxCiNYbzE3RYfFip1JHb+z0
Z5Upn1osflwe/mJ8OlnLeXpOTlcJdzOJaZhoU3qNYkcMCqJCwT7+VQs3mXSjRP5le0sXYbw7o8Sq
g5cZPYecwaylMUWNAnlDRyr4qgKWhDf9g8nEBFKpuK/XYLDLUejE4uxrJ0Nk+SSOwzzvdRS4RQnF
pMnaFBBEHcONKrzlybFv5U2RizmpuyetWQnFi2fMiXkuALWsHCFs2s6QSwuCq6ZESR2W1F2Z18VN
CekLVDNAnwlGyfNRGvkAwrwMZnTTlh93Knb/BIquo0xQrQG5hr12jVncoicGOXeGGFGMlzJsHBX6
IWNakdaUXUF6ZUXkNNPL5eGtjY7zmrBtiniysIZFXvyq2zSzTSpJhKVpYl+2tLghTobFeUtvjEY/
DrA0aY3LtLvEdCtlW+tHa7SLYrJRjFqxuBiBTixyDmKxntHegEWjyzZmsB27l5qhaa7zLo+M3wgA
zKG38EQyiBuaMpWqTFkAHaT2BQ2ctlQB8mNIxUFGOWjWSZHj2lGtnGTxvVnfR2NQOZc/YR7KyWH8
4wv4oYZl3KDPOT/i4gvpviTRIpLoeLYw2AHa4c4kbC4b5PzmPwYBUkSZArSVPBpZFRsgyQIMWU1R
xg7siG0Dc01FhFvALyNgYwLeEpzXAFxzh9UwZZk5dDQ/DtqHMhyCPAQtFgm1lbHwp/xfduaBoLsY
VVgesSN2YQTiE2hnWWHqmPKLZadSbksakWxL3sjvXe43UbySlvMXhS+rsAe0M1DlaJ7gshhxVIsK
Dx/5MXwShD09ggqXPoi6x4CfVzajNJDyI4i9styUoz2oTr1K9TT7Je81qgYcJqoyc12MyzfESS0C
RTCg97i/KYlF5n8UzyIvOfFk4EP2xVv8Uj5f9pwlV1UNgIiA8cZNmj+nlHZQesmAXFuKhLFJb2LQ
maVFbrN4IytXRbjW4bZkD1kIpKPR4gZn4pyI9bXWCaFSHM2hecyrRzWPr7L0JcM93hAg7VM3d5cH
uLQ1cCxBkw6lYFT1uVmVCq3IrTwqj3Jldte9PLa7tDf2aTVK28uWvkQm+AVEMX+WkEVFBPjN87NJ
gjaTXhlxeZzXLdw2u3AbbqtdD53ysCbBBripnbkPD80u2eLau62iqzA9ig54247RWus6n4F8OfTp
13AzLVVTkpkpLY9K/poL1A7MFxpc0cDY1LrgFaW2h/wKFAAfL8/C4kY6tcud0LVqTgFoMcrjMAye
ypyOmTYocILhEWssJbZZCo4VvoSpJ9136L/NbyoIrbVr22lhN6EBCs/bX/pnEi+L0ek0yIoen5FY
vUONK1oNRBpaomihreYrdeKv8ju39BJe7wEDgcK0Ap2M86W3QqNRBb0ojwdj3rlPIER2gGj18q2G
//71LpEZfRq6kffXr8T+BK7SRl+UG5DQ1mzRkezBHSFuLBJl5UFk6URUUCKFBBxgOPMRfP51ydgB
DDNgLtR2IpBchRBM/Dppw21tTDuRCmhJuAIaaNcnoztq6bYpjZUJWlgNBdWzmQEcbUw/3mQSNc2Y
2bP62PYQ4YH4I6nGXSTdUNyOL/vfQoDBPkd8QTcCQCJ8w3OsRuLUo+no2JvXDdgplPSqFhs7m/bV
APLAf3atmjcZrOEpFOeUhpIat8mo0csFhOXqY/1/pH1Zc+O40uwf+hjBfXkFSUmW6fZut/uF0Yub
IMEN3Mlff5M+caYlmFeInjMxMy+OUBFAAShUZWXmRN8veF6TQqY38Xknw4fBd+9CuNKBizlCVGi1
FWUt4s0oT77p+RCwg4v+27wPct0hKQ+Guv4Sy+iahQARUgkwCswnAKYW8siWcB+mCis9qxtphDol
C5dBLyMFjb+hMzTspiz0ym/Rp+v3Rgt1myWVpCo/+QsY+Fdpcm1Fya1J3nOPpXlsL9W00GjOoXY1
otLnM7OIQw+qV8dkhNQum/tCEratJ9PZJkbL7aq4vFZl0VT10Qt08oLKkCZz89KgUaWrPo+1t6kF
L+tfuudqA3D6FTUGJxXv29hs+0l3YIPSsLRCdMo43i7emfm3RJb73JjDM1Pr30+GYzDXXdzaphFc
5TE1OLHnO2t4ULh5p5UPl4clsyWsV6X3RW9YJo3KgST1o/41+RUPkHKVzN7WVljFV4DEWlshoZt3
PqahV2fXKjX4Rfba9DYkkL84fJ9fJyzIr4tuOUz1++WRiTicdSOcmRTuMzRUKUZhrV5RTw8AVF3n
uK7SyQrsufPdBPrVaQchvelenRICBvzFfC8Y21/+is35PRm3cL8Mbdc4loJxV05QtTt2KG4cBa1w
l62sv/JpA6yZLjB9oP1ITNoPbbbUsw6PaSl6g5EpSp37hS2yRdQlZoTBzKwrS5SI4ZjtHhCffbpU
xDOUvZbep8EN+l3K6qFZiLT1/NMDZl3Jk+EJ52ilF6PixbBL9XfqLuEymf6YAnzdSU6vzxfuhyUH
cqAANqHEKozQW9BDUS5pGjHXTMK0NoEv1iakoZfqUcu01C9Y+YZizM+qQ2M6aDNqf6blkwEkuuTu
3xozYBBI/Ju4nVAmPd8wrKFTOXOMmen10UpD1x3QDb4QRWJn6+yEShaaLVDtQdglzG3v8dRuK5dG
FqvbfV/pr85ocskB/elux7SeGhFOtKyotMyYLQymYe/26Fc/a5P5iYbu6xQ0g3Wf+Zc3xObsgfhp
redCwVKM6PuWGemkY1SeesfmN8+pwZ/od/rjZTOfn7wYmK4jOgOZCaIkVbhsXSux3QxN+lE1QExq
r3W2n2XgI0JzIZA0oOn2lTsQGUg24tZ06kAUewAW41kvemlipmVpNRO8VD3QaZdWvvOjiX0kCMdK
Ru6/5R+ntgT/GHsas7SALRRT/bHAf7Xk8JJZEJwjiSd9nmZYANUiuIobkvd/l+L8uAmAKncMEzhz
9F8LuAkXwZ6et0saoaM1kCXot87e0x9fD82T2zof5gwoGLiAyht/sr9ZoOMr228SR1u3u3jCn1oR
7k9Xs2hpD+sQUBR6TcPh8NPd5aFNDpcNyUazLtbJaFS9sRRVwWLQ5Bn86XuucuIasqLX9pL/WRDh
mM1jLy9nc06jhVkk7e8L839cccFrY9Ou3KzCdKGbyy/pfavlkj0oG4LgtUbTAUs5Ywg9OL1nyCd2
qQSgsXWG6QjlcQXgTkdYfb4UiqZRQGuxFBw6TxyUnGXmhl77jdfh5TXfPE7W7Jm6kk0Bq3ZuaLCG
FurJJba4a15ZWfriGbet8YC7Ca/7tQFlljjZ5jWrn1hcv+jEyxbd5FadwCK9U5BVMXNSP+bXc2A5
RPNBeTtUkvtg061PDApzOapoVLWRsoo05zlhRcghMmjLjIjcEh/nDHIIAMmhIXsFg50PizVl2/BW
TSP93gby7VrNifmchPa+D9l18c26N3c5GZ+y784xS8gVz3a2xGdEqNN/PkE3wcG/5jPQrXT+CS1X
iklv7TTK5914v/wsAptfe/Fxqe+t3Ixm46VFFutW+ZnQmjh/qfT2ybowAS3Nk3EGeixS2+8GUNlp
p/oqv3HH92L+NxcT0uZ4a6K70AMk/HykHq2oVcbmusVtj6wqKAGYT2Sl661tjugLOVYVEtxACZxb
seKV7glKrREgHwfPy44zWoQvb7+tfQ7MK1q/gMJas/TnJoDn6QGDcXG0gzfRrHbJV3t+mSZJOnX1
cPECsUARtYrCW6B6EC6Q0TVSvUtiWEFLekkQXu46s/c7AMBBirDMg29QGa/F5qvv1KgwNGZgm5s2
jBbzN9Rtxlglzd56tbV3O5l3dk+v4uHl8mxujROyryCoRZ0RWXnhOu7AnWbHmZdGiLoUJHOTcInc
O17s/tXgQIeJ9DQCvzVPfb5uzIrdqmppFjnThKfQHkU/Z06JjXy8Qu/pZJAshUqXLD8q1uk/NpmN
2A+Zsg/5E+G4rtqW25AyTSMDt05qthDWLUAPboH+LfF58mV+VbRb0Nwc9fge2rf6D4ju8F3zntlP
jmFJnFfsQP3P13zUr0CDakOp/nwWFNfLW/SApdEcTo/mS3nv/lh2/UNyPz7YV6iiHTAx6N4f7hvw
7f9AgeLycuvreop+Dcg4yk7/sS9cJamLarliwH5ekfjGCqyf0x2gx2S874D7+6btl2svVMJiJEP8
JfHB/nSVH+zny1+x6XQnHyFcL3oLHmaVw8/18ZnbaDQyXNIsflMcdGdHUUPIQVZ52eTWpb2SGOFo
AtUcHgHn814nGQN9PGTk88U42tBCd/qboQw49XbJXfHjsrF1ET9P8h9jQjjlpaNHEwZj8zE9ZI+9
jq0lOwY331I24MDAha1TKYYhqdb3SgWFxGhYwY0F+Irs7ncSQx/aNI4143drWGp47CaJ31KgcC8P
cXtboYAIvCiq0Pjf+YRWddLELVTKotnH+cjuqywoH7OvS0fG/XjXJLv0VvW9t+pReVPeRi+QmF/f
IJ+mGFw8AHmCnApJ6XPzjt5rS4Iutsi+n65SFsQvjBH+Nb6LCS+//pJY29w12LtrcQH0P2J/JG1r
pkwgBoiabjqo4/144/5Me6JXLlHG567xreBZ1iS+uUngqJCNQN0SxADCCJF2rktw+Eb9d+fQPzMf
IKbURxOBZCo3d8aJHeG1h86nsh6yMYss68VbUK1zg9KLTPO7cjU0k+T82bzi1jf4f0e1zvRJKGvr
cNq0hLUu+I201FMc9NHyBQVLaQp19YBPHuKsGFR4x+ol55aKpfNipmD+KqgATHTH0WPgc3pI3dC+
Gl4mY58zUr20zo2OMmksS4BvhSlAUv9jXjjoSyjXxTXDQHfTDwMsaYnkjNl2jz+/LxzkzPHixUrx
+/qNORNvFfgobxznCS8edFQSLjH3/1m4P/aEMzubXDS1AxYRla3xnmXOvqyLq869iysbyGZ0tXxJ
DJBxyR5bklUUS3qDNqm6XcCssWPR0Q4vb+zt6/DPKom0V1WZZnHLMYvDbg7j793ORLvNVfuifPUC
d58caU5ylcw/4zfnm6kR9WbegXZP5/vL3yEbpbAr9GGol6HFZyTo01SVb8Nw23BZTmSNHj9tCITN
KDlpyF6KU6lkFEfmuvWWIDm+OYfZt66719SPr5v79JGHmWRQmwfLiT3hYFHNSnXBKplFrNoX5v2y
sqW1D8Z4Y823FTrdL0/h9n14Yk6YQ0tpBtTXYA6wd5INYIUz90sd8MhhvlXfNVJM9voEuDSf699P
jrK69wC+TjCfo1+E8z0CiWMb/UIzP5nC9uovkef/CRxPhreu7om1yrAH3BEf1upI901IJA2/Lf/3
5VncPLVOrKyOemLF6J1kdpspi4qDezcH5rUUvimzsP79xALIUMqSGrDQf5+uEYvfTNdFWIcZwEds
B72YAOTMDxAGvjyuD12IS4slHMeAg+NZTOEd5l4b0GFvgv63DQBVAy6BHb2wrdEfPQc0eFX26sF4
oz7fVwf1GqmIgxWgu9ifd38JJf20pMIRvozcLnMXSxqbBexYDkCXRS8DCmxte8QsQEV8xEligbut
KZBPVIH2OugmaFwjwyDZ6JuTC1SVp6OEsCrFCANBigf1idTD0243QDx6bx7HI98Pv/J9Hk2PyXUZ
ecjktH5zaKN63/2uvrb74gk0kWF/1Qf1l+RnvZemdtb9Lq746UcJF5YR62mST/go5bbZ6WEdtD4a
ZEPwIvu1b+4u+9dm9fTEmkgAM+tp3eZ4SeMiMf0UVN6c/CxJ4ZcgL0CrnCRmM7bOnlNzwtm66Chf
2gUG14M7dDxMX39pOwqHprfjd+NWDaG69NqExdHaa4f4tsa1ld0g3NEJWvj23bNLpoOyLwDbuTwN
H9QzFyZdLCShq7Y3YhXfFag3yq1yBTz8ldH7oLBoILj9lEKMYH4xDuV3PPqO9jXwMc49DaEa+G7X
pMUz9Cn5afjqnRplJP5CJY4qttF87LjTaROO7HYpLKViWCUDaKUXvv7r+G8L0fzju5R0XeKAIk2P
m9Q5NzMYU48eSYmx332F5iPJwu+yt+BW+HA6LOHUtqwEMIx1/+Xme5/fGfXvQpaq/Ax3Q+Lu1IZw
bveKmpmgOIKD49SktwoZCDjjd/MuCSYQ1iN7s3/5fdmbNt+YpzaFQxvKvYrltbCZuPOu7ms/LQE1
i/N9l8yHOl6OSt8e0rG7n1h/63r0ywDG+joHs9cy7w2Nh4nmPi/9rSKrZkhnQzjxprnPvHbGl3mP
DAC4OTQOPUThcsjaK/4QKsH8tTzWkl2/GYOfzodwpPXjyOm4YJ3VffqwHADJuDeDYseDThIrbj0u
TgyJ1XQwfMS22mN4Y2hFy7VJvH0WjoTeX17gTb8FKRLq6StloVgOblmrzkqRsIilTdBoUKir/EzW
qPNx+3w6k/5Y+ZjVk4jDhAyPVSmURVpzlWa/tYkeHPfg4dU0zcPdlNaE2h6EsWo/K3t/MMYD1fwi
nv0OELd8KZ5GxSFl3+2NuNqBxxFFPvPAuBImWRN2jnG70pTGPH/0GLhcWhnXxLqxhM8H8g4938in
o+Ik5gFqbQSqt+hoZKJdoe4aYkL8U0+ey1GyGlvuBbky5HSQHQS2XiwRFN0E8RTmAArX8UPl5rdt
s0tZ6Kl7nT2DQ60dEjTsy/IPG06A0MGBPCb4pwC4F5y6Ra8JXnhtGiUAvzUD+JRtRM+VTKRMYkbM
V82Jydq+6JD47I5odwtmjfqdmku26JYVQBhXWjqwggAyeR7dYiGhz2gi8dbCf8JefZeWajfcAQjJ
PxbWLzjxZq54VWe2KKTmS3k9VtaxcKdd08wvS6/uLm/P9RATPM/FvoS4AUqdQCeun3JiKm4Wvsw6
qsJ6HrIhDdxZM8J8AhdFFk52m+8H6koQReuJ/tmkZeggAAEy0RGSXuk4ZHi8Yv7GKYTuN2nYCIlW
m+ReeQDewb88wM3VggTJf60JUZTmtJOjVcAimGPQ2d9Z/COWRUSyAQmvUmA53bZX9DTqnGXaxyD7
CJQCXLNWMb33FkVXp2nKkvybNtHJufY6oAXeEpxQo02rKDlKfRrI+enNrnf2fIFsu+RNtXFJoC72
x4zgiW1t1npSoXbKG/2hHEFLkMS+0imHadFCXivpiu1RJple8OYGMJHA8PSPxnth0XIderNWawEM
kY0/J2vZezoNRpZXPkMby2UH2dwByHADrYTTFwIM5zsAnC36yDsMMdWuuG8ALWv4oLXnu7je/2+W
hFEppj0bbYm6DFqotOS5SYhuRFk4d9elxNKmd5yMSfBItCV0Va+hfro2a5Vhmx7d0o/Z8xj/m7Pw
xJAQbIO4rTFdthrK1H1WHSFkERZcgobawka4UA/6Z4kEZx/54ClswRJRs99Dvn5XfafD3nYjzfiW
F/vSQTnNpiRpZ79tJFO5/van08oGOQcYTj/IHQX3MDPFtjiKEMbyviT3k6zHRPb7glM4Rtx2A9oJ
oyT9banfpHfJ1u+DywBUtA6EL3R7dZWTA35wW8ebuwK3VQ0qWGosx0n3ZH2KW/v11IgQKndWkVdW
nX3sIeC9GDqAMvPO7X9f3kBbZzlaAldwIRIQn8ph5tyNqa2xNGq8G8beG12mPLq1b5BABDkV6uW2
ZQrjmC23hcQxJgu5K7uZ92qiEJwORCuOCnRyLo9m66WKaOiPNSEqoszpY5cBgZPRcWSghQLBw0wT
tNHknQe9e30IC5V1T1XW3i8OlHGwr8cvfV9aIJ8t2mAsx2eXLbnkQNz0mD+fJTITuEtTOXRcsU9p
ovijqZo71qgyHdvNtUTCCtQtAHQhqXTul03L526wOQCbxuTjKJQv5tbdhfa8fywIO2voy6nrelgA
ZvmxgoCCMsUk1UdiQ2TVNEmtm8fuLxUi1uwDuOIMVP2NDwpDwajWUW0tzePmssELM7Drtq3v+l71
tW7tFaLJ4bITbUzjmT3hpHfcYuKcwx78iEBLB+1INzP/F/fxmRXhmKc0xwNFg5XauzGnm7z/nac3
vS15kW6OBacsWipBMQm42LlLgLzCYCrYRyMwZx9yaO2igewvGSz/sz7gJbMcHTR36E89s3F57rcS
gh6ouv75MWHyewDfbGbiXmqzPtuVSXrVKjS5a7sqnLMUtHOsrHaVU/1mA2NRZnPgzozkdW6M5aqd
elmr9gewRLir8D3OqrPhrFRv54P7PzuxUrPIcRsnXn5d2vyoJt9rFr+mKdt51CZ2jQS8gdbNhWRQ
+0LGhbj5rmL63mHsOjfHNzWzf1yepI0jFe/yVacaeHdQUQqLaiReV+QG5khRgnQJrWs+PCFzRWWp
OJkd4TDNYl6DjRHBFa2rIzS9DuoyEE6tK63Srpus2l8e1saNdzos8cWu5nZhjT0QR9D5BcxuiIM4
PvJW8niRWREWtHWgfzdTLGhB1PjuK3NeYkNygGybMKGYiMa4Fe96tiH+T8usLp4azJsOhqFxOo5B
bnw1hvt/M11/rKyrdxKFcOpQNuSwkjpkggpm5LFQekptXFxYE7wpV34svGVFI61pZv0C9Bl33Z5k
k+X4M5tk8K7VYT9tshMrgkMDJ+OWpq6sQcjRcUffBE1svNy1akYsCOJ2Mt7Gbcf+MyrBsQ2nzZAP
SFGUt7rrzK6fWf6tzu9UuwWKW8YpfHFw4MATbuVCa0B5ukKoMkMH1R+kuvOcqF/76paBtFqajto8
8S20z68NkmjNFOYSySIHqSGMbax93JPt25g9X3Y8c90in5YLPXaIgKHPA7TGuecNpjtV4FpCFrdL
0jArHB4kLq38mTOFzEOZPfWlahGzZ3nIM852kEf/OhntSDxwdROtbqFBb2NxzY7/BstIQiDaYfhL
OhQ+9o7nQ4f7u5W3Pem08oXSmQVOkcXgAdVc0lIjSdDeCSItb0nnF6+vY3/QEnq7jIkWVBW6Tmue
u6TkQxMiKQJ22cmeIo2CMsJUSyfUklEhpdnYoGowjN3lydme/j9zI0w/dTlb6izJohpMRjUdAiWR
PN02Txc0jgHchE68T9R5OHXcHmlZZLOtey2JjPmQqwOxZFHXVloT98sfO+tIT84Xu8+drFJhxz4W
Xgj6KcXyYxOx8jH9qVwZlWTiNk+aE3PCoVktGSoRDpyK3pFewqMlmzLBYUFT3emxht+ugBg1b5vj
8nZ51WUGhFW3h66xqxlzlWQxiHKem9HxEwiUZC//mx3h4Cpzw6g7DjtxfuyavQtEcHuj6pINLhmN
J5xYfdWrWmFguuLn/ot7lz5Nkr6ZzSPxz1oLEeP/OQqEDDiQnijDailpVfTJHuiPsQs92YRtnvQn
loRwEtgFQ18KWNLyHdpIe9AYJQTtlqqsm3p73/+zW0SaZz0xZpTOYQi6R86UkoHeYPOQy8u/ORqU
MqwPdiuow5xvSbMde6z+uvzNgweAlWL32JUucd5tGWXF5njW5zr+QZ5DjGFaJSmrcioB/FD3CH+J
MRWEy3Bkm+NxwEC75vwha76eCSdHTA42AyW1eBa5Y2Cg8a9sHVI4lKD5j9uScGnT55D8RNYa3NJ4
YJzb8jj066oKSaG2CLM0nIYdEHhVgcbasJZhnDbPshNb6wY7GRfS8WOm9LAFxVkg06jkBpD9vHCc
6ctQxOYICHPfIyvUMtMJ+iSWHAKbDnAyBuFIg+JI0TgqxlBOXzrr3aqOdUolsfjm+oNwBBoqeJ4C
Xn4+TwlKDHi1IjGEjDtd0HKYa6TJKanUaMwl6795n+kQPbJNAIOhASQsSlL3Sr8gbIl0FEvCeVi+
OCNX90lbakEy96mP5rQb053NYO6nmkyuVktO760pXUu2aBgG3Afst+fDhRLvSlpQYUqXX1nyNP2L
HlHoVf35feF2sF1al6wB3JonXVAymzjlD25I/GKr9wsKIFgtA4l99CULi2ZwcLVQAxXBerzOVc59
ZKujrrubekjK6hxqOykIg4FgwYKy4j7r3d1odWSy7pxUpseyNaOIFNF69SE/pwozCvUzO54ovkWD
dE6AnBD3qzy/HVrZU3jT0EqyAsg+CItFXqq28mLdBYF8NCz6+xKXXmikSh+k2Hfh5TN+XSQxuAZR
uaGDOgaKDGJdN626idZOj4azij0PdR/V822pXtFF99v2a4VWxqWQbMOtoxEzCOJf6HDhhBRm0Zp6
NjXthJckS3bFoYE8Ic38OdGhqpyQWEZ/sBVenJoT3JQWXaU3mob8WupcaV7xlNcFQAYaJ42aXv2L
2fwzNBGRAYkYMAIMGJpbvaBdn9CxIaW3kOnB0O8NugSqrP9gC1AL8hE8jlD9AjWN6JNlx9NsSdGe
WU47S2PXFdiS8gcXgn2uBwm/LKDXdnrL01ESHGzdCg7aXS0wDVsrS8D56VJquj3YJhIblKfJb+Tj
Iew8Vtq/OMNOrQghiJp5C243jM4askNt4ImT7Zau3l1eti0XObUihG1F7s1qn8OKo8/f9JYgiDuC
lsxPTRnMZWtjoxsHxFeIP5DmE+7SFs5BTRXP5RjpggMYJ3+gUVn1Uzr9ixoA+K3wbEN/JwIbUddv
4m4xxOsbwV5ccGoujAZ5y2VCP5te8MeKiATQZ4iFGSYSNorxbuJNDloYiZ9tpkSBPAFxCfAuLjiE
zh2tK9H8aHSoTFk89ID273bVs6p84QmB5pzXvffT1fwL3fDW/DVLSj9f/KK60tu7yy6yFTu46IlE
rylaZoHSPf8KY1H6zuE1moDZVTomO1pd8fTLYM87g8rac7fccRXCgDCUAXyKuHSK0zRd3QDRMcTF
fmj9tyJP/BTaiZeHtHUOn5gR145qblE76oqreO4ZsUfi/lLf4uyWyZp8tu6YU0PCJp4Gw+JDj9uM
/W7eYIpN5GFRQjsOZO0FW9sLZWacSraKysBHI8lJJOyCVR6hEM762+YRBHJ/D3vxTn9dqKE0wBjk
sYVfL4BxWdQIOhasQb3Gemviw+W12RoIyPsspN0RrKLp99zdCqUAy9raoV1OzYPNrQdadQdLef8X
VlBpQMucZZng2zy3MlP8agcCoKjoMlCnEnN8dOZB4mabNRbUfIG2Ak0yqEyF+74fmdpOOcA1UxNy
FC0M3geW98TAmVyUUNWZD16xt+keLCekNI6K6uwuD3NrP3mubeNfAwgEkXOCqU2mDzMm02myHk3i
3q4GNitgRdmQREnoX6d/kHZFN/pHDz+62oRZXXolLmoPT5lu4v7QgeiRj4c1cWLVknDj88BgCRcX
nNLVIaW1etGJuy+95yS8QdsVHoApGGZAM6OmTQhVC6TO9pcn8bNHntsSPHJptb6tM9gqXuycLFhG
XWJhezQIr9f2c3CkCgd94Sp12Vp4nrERaM9MM7JDWRUtGezUI67D3P/RnrCdFxClW+3QAxeioMPF
+22Uv7HDpIwn2xOH5DjIqPAcdAT37xqeVIM543Wu1N+BXb0r2/yLkuQy/qQNjM2HMDY+G/BM1OnW
K+zEG+LSLdwywXi0vCR6Qn2nUImNtwlPMoTxHbG97JC3aC1pv/f1VVc74WUX2VpAdK398wHCSJVC
H+1lwYMw854164YpN0Y4yqB6GwEvholXEeq/6CmGJML5MNWyNZUWj+ooT8OuqQlKoHTMgoQXOFnQ
AmRSf7BKYvLQkmFvt5byxLQY80LFCVLTay9ZiV68fA/whiZLtmy8d1HW1hG1raS90EcRdgEU8wq1
njpMYq+EVnNw32r0waPSAWKQgM4/pzng1uCDt9vAivYMZGOQ8yj018truYHqP/8OYXfYeT3ypsV3
sJf31rePTWBFP+I3uqtfvCPfKUf7rnh0npJAYnc9Hc8fpOd2hfc+57M2WyWcCOLfZVia/orzqFeJ
U/2odiF6zkpZnnMjVwObyAeB9GIlhVUFm6pXVGMMkYQoKTt04Zt+C53miYUrFs6Oj/3AidFHdJE8
hDf6E87trv52smPtpoP4hYY5rohSkdvB3tPAvOPPQGMi2useuEvshFBGxtf5h2SeVz/6NM+gkkQ+
zAZDi9j3UqcMTBwKTltTsYja/PR6GlI67XVv2vW0usm68i6HIJA2YOD5N6ucZWHheh59+gJoWiK4
X7G9ItVIUw8xz6iK/NE8flEbtH957Q/EWK+8VW7awXyTjHjTs5CMBQwRIqHQPj2f7X4p+OKxBfQA
ahUA6X5MlRFiDbX7YD27md+qr810ZYHTlTBVMttbJyN8y155EHAPiGw4jcNR1O51lDBv4cvlrVGG
uaTIsTmbJyYEX3IQx8Sxo+H0p4FbMFI24J+yiZL2PpeBBT+/+uC3J7aEWKCwFyOZHRPJ7d792Xkm
gSjFw+XVWhfjk3NA8soA4gTrJebq57IZkOyCc0AmlBidEqL4VA3gVdPeU+XGVXpSyW6WrdPdwArZ
kHADOZKYsTXsZVbpYiOasrD97W/geNL0XnK+bS7TiZH17ydbPmuqGsz6Dh7MhVeFmWcn4eCpZGlX
EWmno6ThBZXY3PQ+dIp88GIg6Sbcy03m4v4orCya9JdSpcRlL870rQII8fKabY0NBM14YkFoZmVz
OB9bCuK4Wm+wwSaMJABucojm2BoCcxlSXx/ZL7A9aBKbm2f3WpgGD9oae3yKgWM6zIWHO3m0r/nr
NN/Z0PVp0sQ3Ss+f8qPL7wtHste2JtQEBhCk+nATeOf5QFmZDYPhYjtT0DEpfpwhBa3cQdBOckFs
TuiJHcFZFmZPVm7DzjA1P9TqsWV0772CvHI3K7FHLq+eubHjQLILtOWaDkYAcj4ovtQVU7qURc6r
BnoFGW/46mTihj79ecE5jFrXp3IsWMSXb2MSkxoM+LXy2CtHvaP+PL1fHs3WZj41JyxRjegJ4NcS
7WSjRarx3gVVm5Tkc+uQOjUirE/rdZTnzQoMHDzwVN3FYx5o0701BZ4bsgSQLymQfk2rXppGYS+X
SjdNDRR3o6Tal80hS15AqksG5JiV5hUiipr1NVvM+8uTuenvJ64h3Jw1qC2nossZEh/g49Ie0JFD
NO12QS7nsqHNiAiJG8cxIW2Kp7qQVe5bncXdAnWoVN03NnjHupwkowfxkZ7ezkq6Ty07nEaIirOr
QY13WrGE1aMFqrBFra7VuJfswC03AiUkBJ7WBivUcs83xaTlnaVYDYtm9cYxn/FElLYPbE3uR0oR
pTQoeopDhkCVmU65xSLkJIg2/F6ZrpPWJromm90td0UpDQkwqNngbSHscFUvPYUvNosqUDjSq2TQ
rrsyuc7Xvu/yaCzsaWgkgOCtQwX1AeQmkMAF3bXwihgcY1Zbw2RRY0wkw5tUCkDbwOCv9LdrqAAQ
Go5j4WBpGi8eU46ioJvcotvez5SbtUt0DMbi23Kt1eiuMlCawItUDdtx19t/XR6HfcQNH+oAa9Pf
uYtwqkx1sT4KWe+WO1orz6UX/31i89yIsANNCt008OPhVRiXO6NhpHEmX87/uuXuJ2P5uGxPopOk
5V7nGngI5a1+lUz3yE0e5H64aQUgy5WQHB0tYmxX197oroifKFvQqFFqAODyUvuueL2M3mnr0kEq
Cc2yIEleG+3O16b2ehQ+XUQ+tZL7Y+7tIQMLrT3QDhOcQvu+TVQIBNDby6fY5o4G0zpoPOGOlipY
TVILJSp1DQ+aq1lxrjmaP3osF/9Xw1vFG0BHqYIxSD8fnoHlasp1eADdHzLDOYBDy8rwuEmNXVHN
0COQhVubS3diUdjPKtpmaWUhRuZsvjL4vp8h2WJJwqvNVXPwwECzOUQ3RJYOq+FG3A3wD2Z/Re9M
u7PiK2184TUun0ZS19k8oNbKkoEMtYtj8XwKO5pDGdz1kNJxxu4uKXTltip4H172iM0RuYDO49kJ
ZxRTwpCVd4DSQmzVI8u41j8gr/ulb8Ghc9nO5vKc2BEcQm0dls4umuj18E0lkrtw063RRLLSkOKa
EmF0g5X0Facu8to6uiz1xe8myI4rd1UhCTeMrYsKXL+QCofww8qIc74oKnbtAp12HOnt6L51CrOC
OZ48H9gZeozXZtVsSZA2SJYo45nug1iDEtPs7et6UELk3u1AzQvzwCftmSoaRJBKPd/VXpZfabOB
Xvm4XoK2ydrXtJusHXgqVOKmyJBWS/4wFM1IHNYjFUP1+nbI8B3J1GsQLKnTw5SPqV/ZgNyplT2H
QP+w/VAV9DrBLxMjAzgKikcysff1xBCjvlU7Cs9uUOQhLjqfEJA8c7eyFhZNCnucO/MRqQz7PmdG
HvA6oW9UaSzJam/eq0A4A6aBxxWki4Qrp0ns2k6NCXHJTBqopBLT9161J+eVvas/i1+aE2SNDwTd
ZQ/eHuk/VsWiZFpoTDUyWK2DymuPk/OWNO+KkVyN1vNlS1s7HyTvHloqUUQBocL5nDIL/d5thTk1
OQCHjcqempjLJnErXEfZ+IMKAMQQYvyIHFej9crM0BClH6bulXnNnQp4kjftuXcoypGoOSd9+nR5
bBs1N9xrJ3aFxUvxq8rgIe6ilVKTUWXPi5by29qK1etiSsr7pEwytL2MczC6lnIV69rXMtGMYJqL
+gqQASpZ1813+skXibx2LlBwXEF7GDSUSB05PxJtp/8cvqukrwK3lVjbOqpQf4PuJmrAeKMLw1fa
Vut6CmNJhpa95iov0PxbQEhd1l2/bQiIHyQBUIoQa1YpNWfm4dSNILWjovqgdR1xvsu0nzc3BTCL
oPuA/BXkIM9dtZ1bsH82OIcc8gOEcv4x30v8ZXMznFgQLo65b/qhBDAL1T0DGjT33QEsJgcj/EXJ
HCiBC/6g/9GicMbnlsOyYRxAouz8bEIk+XKzf1PK7qDRA6DTSF3O7o01VMSAPoCTk6GUKf9sXcor
EvS/s7rOyUmwmye9NU/rrIK8IgCd6hXbp09U5iEfaeVPZ/eJmfXOPjEzK7yIsxZmJpyixILyIrSv
9ilJviHFT3ZthIatNHhFHjBEGSDgV8ntED6/L6EM6rc1XiTdUJBGQIO2DWG8gzGAsESPcavyxc/A
mtOATbzmL7MZFq2Nl1kl2YVb0QhCYCTJwASPV6cQWyFNmJpakeVoQ4Yihqemv9Bg+aVgsjTZph0L
cQKw3WiPF2/HuQGMAAAT2Gnvp/po/j/SvmtHbiXZ9osI0JvXpC3f1cW2L4RaUtN7z68/iz1zz67K
4i1i5qCFDWkLUDBdZGTEirXUDehVH2/XBRMzrTBmTZ7TAXSWUamnJCnzHvqYpvSW7II1xt2FE84h
gpegaIumeNxGt5sEJa+2CPMhmfMeIlADTtlBI1Lnvf98SW7sUEtSi52SyVqX7NPiGxhr0CGsotEX
XCLgJOiJx0DQCUwL5vphHKuMPCb7IlGgoX6Y21Zr9u8qwnpxSWRtBjej2i3TTe6BrzFs0srJvuds
qT70kQkgzn+x6lcmKL/rq4k6VBFMALlSZ1uYAAf+YxNLVfsZ4wVYDD/TR9FNFsjxNkzSAoPj2dLO
syIL1zVp9NH587KW/1mKCm5sUV4eafROCGrYiqIXpd8KPVjBARLVhJywgZHJBqirq9zsk2ch+b2W
whAWN8bVSCmPH/ptxpTzSJmAaL/VhIw7/9jt2ZfJQopWT3ZfnNMYw64xQ6s12kukJ05p5C+tDc3j
3WiJTmWikBDOxK0XMM2teuqFYO1meigHmclVIaTz9LxyBmsOZNrwsKboMql0z3jLn1jQvLxqJDAf
74HFnXw1MdThh+jOFBWIz/ZJ79mVZPYsb6uT9djIooe5MkKd/KGFfrVcwIhUuAivU+aZHd44fdRW
NvQPmoq6725mcf6Qq/tuCNVclObRcEZLymO75Sx1I+sC3g+5HujRhnPiY2FNhrKTjVLnjp/1ttoE
YOSzBQPU6QZriBYo3PT2Au0v3krOHLRpA2ckMmZeILERWuucmPPa0l89lxrn1DPuRzqLWGjeWPIz
kBU64pUzTsbj2V9CrQDKh0sXaUYJFMDU0Qs8tlUSBmIKBRr6BTKllhej87h5rRPTL0mREEVOT6my
cm8tnblrs9SZ42WmTqQQw1IixWoGNLvEA7/n5PaX3AVriqULAQbGCDXtOXs/E7rfrryMbewLEsYY
8/Imqm1k2bjMtxJHk6xaWQlZl/Yz3qZI6iHCgFgE5ZvF0POkYu5LratKj9hsh9y2WefnkB3AY/2f
Z6TmfoX/NUatXppAucHrANsWgvEoKfXBbz9kpTPCqiQsF1u9uCYmtrhwGnSr0HWLHalSPkH1kfMr
MjRdRTWgfWNRgnRZRr9SVokcidAb4jzeoMv2kJCVIFYBQD91arUIVGRah3Yln9t8bqII8dpQrL2G
591GHzKkMFBMQZ0WiSTKB7Hh4PP13JFUcK9sUVgd0jZ8eOHL90Dc9O3G5wOSoPVXif+WopNWb4/H
uORnr81TYxyzcJwSr4CGgicDtpsje+VNF7+snh/bmV+X98NEBXxOOyPbQx26AtxHPpC1aP0SPkRW
2glR41TphVd/ldxTEqVm16zRTCwP7R+T1NHzgRYGAASoKfRL1AYo1v6KDTB+qVyujG3p2KEU8b9j
o/alL6TMxKVYwjGq7EbWjGLszo1aBLogl4SBxsDjuVzyy9f2qC0zhYyHprB5X4LJKBSfW/XPYwNr
M0dtCrZvNc6bDRSu1AZ6kV9EacUJr+2H2W9e3YhlhBaNrsS+y1rIkyWgg21xy7FPIN4T4gS6St8C
MF6Ph7W4ThxaTHCUWaiFUus0IrvJ8AJAyMXTgCjG1+PeiQXSFL8e21mcPiQIkQ7Gy+iOxdAr2dib
ZghbVCtfo9fFusd5h2FYo+xc3AcC3hMzidvck3w7h1KZSGrWzHC14UVuHUa6/BfjAL0EK6rQXIDs
9u2/HwZtjpQY8EY9qKZSCcgV4ErZbo12YKnAjc6of+zMe+VqL3jsGDNyj9oGw8GUZ6UxmCbRvP+N
NJzdKzxgM6WoJ5X6ge6qhmT1kxQD1c0P+xSL6aM79vG4l/w+D2eMrDI/o66pcQvMUI5xP1fIkCuU
NkjnTzFR14SAlq0g+oSAGWj4aB0gBprCjDRh1EAG18VXgyeh2D+J8UrsubgZQS33/8xQziL15b4B
rRIKR2BMhMBxPKAfKFnDLc5TcuXe8fjXMAr49Z+2ePz+dgnFiuewGRvuIlYpCS59ZLONSHwRNCFh
aXBpu3KUqVHR9ujMqTeIUdxINXcZ5E2tgFnYy8jErvS2rBmhwikAO0JvDDEovtfMVtRjIEo89uXx
ZqMfu3dD4W+njmeg7dBXsMKe61/Q9bKfvT+V8zs6lvAbKzcVtedmW+ihQ/IJmF7IA9Id+GmvCSDn
Y7lLXlXSXvM87tnLJfYrwJPeAKZEWqkkLtsDrmJuL9cEOkkrRoIKOBDsdYo9Srsh5wjDZ0BqKc7K
LFLv1H+P7B9L1Cz2GptXPa7hi5+bcrIpNYSF2SEyxPKjTk4I3fqeX9mD1BX2L5MI2mawMP5AF9JF
VOqGXBi5S5FN/YatCtTJqiyzNIBtzaZlp2cpqpKRpKI4OP4gCpuVMc/7jzp0KKLw0EtALyM6ieb9
e+U30c4QNXMJ/JK+Rn/KmgyudOzfU0gQNMdsWBntwmG4MUb5EaZLGjmHtUsdFruUrcykifVxbMyV
Qa3ZoWKPVFPyQshhp+9kQwr8U1uq4DaatiW04RpOj1uoYUEMgchJdip6baPG8ZYNYjv2eYMbO/vx
9ywu8tUcU3cB2uzBa9RLGLY/ub645fLpEMalPnLCLkyAis9Yk4nqlVlYPDdXVil3CsW/DFrtsNon
rdXIvuV5oRFnvNV044qplfmm4S0Dk0ea0mMTNeCB6cXpXamPk6isJZLoPNu/Tss/Q/pJBlxt1g5C
bYCjYEhs+p0q712VbFtOJROXm2HOkzJhnABXBitPVs6IBJ0JuhyvaXKtrOaPL776CKnOu9zvsLkY
pPrDXtoil3kUI3knNZ0hle0mSUCML6zN8ZKPx+GZadxApIaKwrwIV3b9MhYZJWTgKj6GBgUx0pFJ
33Z2di7QyEC6j8ebls6s/Huy/7FHHdYyAgcpMqtY1EB1CgjZFqFg5mmnDwVanUQkj1BOSsEkN4AZ
utZCa8X+4qYCEYYy9/sBJEl5Y02LpabsVO6StcANjNGhHyNAzrrjhKJKp/W2NCKXNcq7egLED+X7
CMq0oSMzE2mFFeTR4ppffQv18qwGrhnAB8hdhMTqWfQ0gP7MUEYTpd4JedP4v7nywPuG2QVqHgmS
26UGt26ZoE+eu4zDBzi3+8nioNi0JnT/0/J05/uvzFCjQk9vnfVKzl+yBFoHwIyBrbGogJUX2QhK
Rm2B1k896muN1HXk6akEjFfdFL0pqLlm1OoUb/l68OygZQaz48ePUBnKnQLNki2EnERz4gH9UOJ8
MtD70x39tIg2jzcJ9Xr52aOgNEROjIX8EkfXo3tfQzQv+vwl9spTU+UXv1XXGuWX9iHq0CCIngsv
EAq+XYxQjdoO/R+YJXkcnVDwlY1ac2jJ96B/+Xg4iw4OzxhEOZC9RAWVuinyfhSRJy/4ixILn3Ek
W3Ji9/yRF8CgCK2VkDcS9ldQhnoS16Y0IKea5Zr5+COoFy6eacDRgBoFz1v8wvG7Ha8yFJMXKnXt
oq8WL7VER0rQ8ITvQvYNn39+bOwu5ofEAjptEQHhrS4BWHBrjAmZUeSYrna7uLgwJX8OB2haF01L
CnbaMFOBfc/27MqFTDcDzmOEU5mZAOaUKnpib836YIueUmGo3XoaLbXp7CLZV/EZB42pJ6sZ3yuU
2VjXb8yO6+y+3kyQ9ZIa4/HgaR2rn89A+RP8InhacUA03n5GXIPeelS12p3Cl+mUCTrgT0lnKy3x
0DRujrbPmEoGcFs+91PtQtlKObM9F4UZSNtmhBYrKfcBZ4cCQR3cy8HGbbTDjktIy5zqy1rugy65
/+t7eQF8guhCQcxI+aVAKYU6Lr3aLTbKV/o3NDu9hPrf5HhGs2OfKlPAfVQ7ldVYvdPuIcF16XeN
MZ3Y4+hEK/uUu3PKszzH1ddQ7ovJxZhRQ8web7cmctR6a/qE0RGv42L0yO+/oxGRb99YeSYsnA8e
fL1gAAEBFZRc57+/uofTdip9LWMblwuNQc71ln+b5bS5HB4TvvPxFrn3CBCZgMoxUhugocWmpbZI
WY+91zTYqVFXOEpWuVn8oVWFHQcNdKD8fR5zxsRBzEDuvxvmb6u+9ckaOPU+9Jg/QpzBY8iY44c6
pZHX8B1TyLUbQ7sjlysgVKOzf5ZyIxJ5fWyMnPFJqXWmV/Zzlx/3vjILC24CuTCQlAArAOpVlZpz
L8xCVs3CxhWjNw9iuX3+N/L5jZBmpFVYohSnIg42w2tdbfriUCS+UwWNXguG5L+HHJhEeXElIqBh
fPNZEDhkvUXkRdDZplDXAtPzUlumQuMKNdjOhH1e6YxvD4hGh4jkmmQM7Xc42HL0VLIDASWIGQv8
SnJhnvebCxzfgH4p5P1B8If/UN8g91mVebifXD8vUb3QgJRUe34NQ3EfCc5mJHRlzdpIgnInlFAF
I5iFu9ZFC3jt62lsxuprKByV0kp618sN9H227Z+VNZ+dye3gZhGmGcsO+kI4R2rNOw0AUTYKpIs6
OSjrjcdx0MUBFKnSThsJIgLULYfBmVZfM/dnDuAHkD+oeI4jpwZc2O0JZ8CPzCslr14MxrE2X6GJ
jmXC6bq8W3El9xcAZYk6WAkvNRJXwdJoF/tqkxkD+ZsR1ZhQ1BV1aB7oFgeZucbpUKjtzNBWDRmC
c5wZGsE2tdidb01Pa+2GPy3KNzNPfdUcEV15uFwSWkmCH7i0+qgPRvRH3WabDNqOkHsgwo5zEisx
cv0vYFbAbxjoCEFtWbYYm7cUmycjRB9jq7CTlYaQO39PfRb1IJkSga3nLrtLr4MgWFfMjBQAdq0p
ctEd+pDjul1+auNxYInL8+jHTv4KFXcMOjNcn/x++1URj9R7j7BkZbf/sKLfzTky/UgWA+8IjM/t
nGss06dSJqmXyeox54IjOZMT6tw2Oo5GaqAUq8+qg8YW82o/PmnzeCjTsyADYhBgfsCsSJnO+LLh
h7DTLkHuqvyhhF5gVH2ExSFBhfSxqYUlRIoXDZ487s457XU7yl7o5KCK0J4YjiQvdQDOfTRkFYhb
kI8x2DXJwPnLqZFdm6OVNCYumLCVS+aioABaRl9p/R9P3Vy9ho4GiMcEPNSoqZPKQeAqwP1coSmI
INVELSwwA+gIIHTOX2uau1+oGVUNGtdZjQmZcuoAiIxfR0iAwBpgxJ4Aoq4P/k2sd+OaaO6ioR8h
PJxy7Iz5768cQCKOXZ41QujyaglIhZm6BfJnpVOGK7fo/X7AnAElDmIaVoO7pS6wFrlPSWHCyFUu
iQwYipiYudeQktGTnIQsb4Lp5/EOvH/0ovdBnol9OICYpbslQ6YvL6LYj9wGmuft4Uvcjvo3Q6JT
qqMl0o6hX/nBGo1d4Ccw1wo2NFwbzgXmwdCIvhjQ8cLR3E6tKjZsMwhJ5MovpT4ZEOx0aktv31ZG
efdopcxQV1jPlVEVBWnkpsDFSkDHjmZJAv1rIvymMn1bJMGxNSoAZBMgiD5eCt031u4Rft6Pt8fv
dqzU6UgQsCh1iI8o3n2HIRAM0jvSwnVPEIQVjcF8mqARDH51UtgqgXNFl9WJJdnKki/t5uspp64z
OUo5X2Yx5QoZuZOg6CKkW4tdXF0eT/pdkIo5n7VTkC1XEI3RzqAWR1nO4iZyJSQG1SyA5LPI8kTh
zv0G6sOPjf28DenJvbZGjaps2xDkKnXk1r9iM9E7SyPYTrpq8jqvKxbAEKS1CpMjgzEZX88Antsy
IO6hne8hNAk4WEPqD5m0G5ZUNjQu7Vb/rkjkMEakQ6reGIzGYDbqylrQYMWf/a/MPH8sOvhw11Gf
HURRV8W8GLmdJRjdbjMR31FIe54gUs0DqD3q7LYxik1pR5Z/fm6t3pJJvmEtIcHd+ys1su0wkEto
ME9r+siL64fbCd5BEQG0pY7m0De4LcL501oNUCCnaSejKTlHRpwRCSRlnx8v4dLxQO+KzIL4Fr1Y
ImWPV2MtZboyRieevMmmRM+9jcwoe2Yt0XcfwGNnXluivEHVlnjUDbDEjkSw/NIqW8tTdklpiwaD
3MI7m2/+b2Ojjn5QaYXAZAXG1kJRJ3hqh2MXDqRZwY/RZX9sJ/SizJcvaJhRlaQ1dMM0zjjQK0Qu
rxhVu0sT10cwOm3Qo0IEwPBbEfHotOsYp7fjCwcukL/1mk+/X0d8AzRVZsYdxFE0xJGd+kDimDB2
5dGplJMX7rzywHNfj2d0cagQoflpVAFaQ6Nip4Ef8PJm49gdLO0kfJRm+l08RQa/iU3FBhDKhBxJ
TsqVVPSK2bsERI8WNh+aCLHb7FtbPOfn2mgtzZy2rcVaxVYx4HlO/Mpg7102AkScwjlPh/wujXVP
Er9PYn6I3YCxvIN4rGNn9JBi4FZQGrQ68rx/EHng9MkySGPvWqbZEO/ewmcTd9rX53eFlASBPsRQ
LHALk2f7ab9/s/8+/f3rvfen+MQUpFvjvl4YKnLLEAFA/hqETT89m1exVgoZexBolZnrfWYW84sz
oahtrGyd+zAL9V004gLeI4CegA67x4Irva4aMnfciq/tZ3DyP4GvsCWHeR7/NGZ/8d7gWA8xS/LC
iNbO6Oxdbm8qWJ/5mdAwBkJjOoFe9UKTloGQuYUx7FEV2Pk2ANJQdsFNnxzWAJc/udtH5ii3yo2Q
U4olGeY2qZOeB6hZ6+xGO1Y7eQM1TEcwyhfpWFuQqbAbO7xkL5rrmazTvikRUY/MR/KyugBrU0A5
YFYLI6bQ5m8CAL6wZL20AwuAdIM3css7romcLq731YxT3rcourAKcyVzGaYhk3oWkoM0nsRW16oX
oddBXv14g91Hm7crTF3qBdMpA3hQM5f1jnyXGEK5C8X/kBJ5Pqro8EbXv4TiIrKh1LqGsj8KSsUG
bg3OHu6tWEtzLQwCpAkI2yBpikewQA2iyzTQSfJc4ErKn6F5YjI79NYgRwuHHVE/qpngZ0CcSFO2
DlKqDaKcR+5JMETzmSf1yoPqPi2Jt8W1BeqWQFoyY7wCFjj/GX1PRI2euOTAjnYu/VF5K3dFfyfu
pV8aRJpQw328DxZSJ9fW7y4LVKRSnh9hXfz0S71/jf9K1rRLvnrDPxDBGSNT3ITFpngRiLwmZ71w
DWNWedBxYZMAQkZlysUsE1qhKvHkSUmPx45TneU1iNp8cK59C0IM5OJhBBSZEsRHqHNcT31Yy7mf
u/7IkFg6qsiIrkwhfXZpE9TZzVpPafwUJrJ9/838xnBey1f+V7oNLiHeStI29sj0nRzTp95lV/KR
d4n+fxlHvx9mEmOkMwxd1Ve5OkYw7gq74i3Qg4u8T0zmCYchIGs3A33iaGvzabm6+uJ8KIthtgZ6
AGNo9kmAtEb3+nhC6ah+NoLYl4MGFvJNdxBJMEhNZSuyOVyvKlvlS5zqw4QWqTUS67uXPW1o3p9X
oyn7Jk2LcspdgXij7u/yl2THbYuj6qxdcaumqImTJ7ZQeRAzuczOOxSb5OTb/j54jsga+eHSCl1P
3jy512PSYrhdGYYUCS9270+J/pPYfrxAi5sOpR0RVWAEQBB1uTXCyYwQexyXu/1WBFUm6b6KN+0F
lLovypMUkXSlaHL3GsJCIdkJwTskIpG4E6mFqnDTFHNI4gonPiH9c31WT4g0d8J3eFpzSgu778YW
tVIN6O39gElKN96F24Z4Tmm1b2sEi/M/QnmlGyPUKgWyOoDnH0aCTfIkOOyJ369tucVxAB0IKUy8
JVH0ul2jEAB0Pi7K0p1+97+EY/AlVIR/83493go/TZnUSHDFo6gLPTz0BNMFcV6KE8DU89JN3gN9
2D3bljXsCCLFo0fe9LMTkdZ5bHJh7mBR5Vh4u7meS936YDiMW5+tSzd99kvCnxob226FuHzhFM0q
GHjJYLPNfXC3k+dnTFzmDFO5LHeIEo2wAKb7/srFsWQE5Tmgp4HeYKEPeWsElCUp1xVB7YbcJgI6
DJSGKoAEj2fr/v7Dc2nO3qMYiBcTjeaXEq0qizIDNkQpUHBMoOWRt0li/t+sUENhWwY98+CjRr3x
wvA5yYdxZRx3ABBMEwaiwQeg9IEHEXWRS7kaRrUHEy23ncRfLKNZMq/LMtJRT8VIRqvRu1zX/C0j
gENrk2UrW2JxIkWoEGDv4VlE11y4WI4lwU9rd+ggaA7pzVRvq5FbG+ayGWDqAS1GLZXGuUhB642j
D3hNhc5bCZTeej7pWadDiwUQSf6djT+76RNdM1C45NaYbuiAbJ5joGxmx44WbAAJb3fkxKSA9nnA
ZxRj5UjsmydH5si/QhF6ZZj3W//WEBUycYCwAf6u1C5Y9/QUfXxdge4O+/GmvKuK0sOZv+LqLmQk
LpeDHCAIiYAuxKoPw5f/NwOF9yZzgFJCTTA0CttRejJYlXHmyTYgLZGMOfvuI9F+afHHx9+0tLzQ
lgIVy0ztf1eoDqZcSlMw8bm1EgbPnMZqxjQF9YqLvCuZ/IwciH5cImAb1GivrEzjFKgq06CYoG65
XfpsWKyeWdxOQeYJGNTEkXeo+fKGrm1WLusfANjtjYC1vbJN+c627FjAYWEbHB5vBxSj9cKoNvK2
O9UWMsJWvvmVW6nxyoJLJTEvfx5P8E8zwyPz/O2iJ10hcK3vty4gmJZqFycJKSLWLjZeQpBjtyR7
cBS9t1DEeOb3wzHbrlW97zAC9OzTx6hPh54VMAO+qufNl/I21FtPeW8CS3mLRJ0L8MirrbgkNWdn
zGSnDVTNDDb7MwqgZs33IBOVlRyiYIyR1xF4CHSZMVIN/3d6bn07H/5K0CbpQYafOxprPZ7AhVAV
qQFAtnEpgcEYdc/bCZT6SA7CFtgRv9DDYl/7pszsGKd+yw7afu0yXzoPuPlAB4V01+x7bo0VLcdW
JcO2Ltv+6sSYcH1oPB7Pkk9DWILCBXA3aM2jYscwCkVliOLWRU9osh2aPNuAKbDS2VbTCCDw5Yq9
hWAV0C/gb4D+Qq8NR0Pu6jFGe3uStni+SOQQXaSDcwGk7fvxsH5qDfQ+vzZDbzIlUTImgpnRRnvt
VrpIv7mdZR04Q36qHG9vS5/EJuS5I88bzYx+mczmfGZJ8Hlugfe4FPpIvleGLsxn69E3zat95XDZ
qp4krcU3ySOJ1V2kAFr2zAaWhioGqonIJJ7TF1S1CneSrPYd8gWgNwIiWzFKZwTLXG02L0K0474b
blPzX5rBS6Tae6MRrOW/7iqd8xm9nj7qbqjSusmaOmldPt7V3UEodNAqfPtWpmuG3pN+hz9BToNE
ZmRWts4/G+eEWzlqP2iGR/NF7U1+6FiG9/LW7VN7jG0A03P2C3gtv9I1h9HOtbTV0nPan8piIkK/
S4pNyH4VcqInCkG9JE11gXmfVD0+KJWhycaoPXfAu8emiAezuO15K+3B+PpdbKoeDASEY+wqPuWx
Oag6VOu59hgUx8F7impQQtdQHQTBR08SKM38jVO73auFOcmWsAl/R364U31gmok/rFLx3GdQeAW0
wviFotpcZL/dN7VWd6Cbb2v3/fP0BdAMQ5oN9CyfGPIFlWKUnufyM7L7DKhIfFBUzT+5jt/jfzIA
FR2PW3PLku2vxHkRTHAi4mq/QMQBoKsRKet//fROpuMMPD6GS6cd0iTo+BURloKVkPKWbVWl6aCM
CAuVTcKyv0O5PYhv0S+FcWTNyqrGVdvXKKrWts79SUNZgJ87msGhgffQ7YwJeZh4yNo1bi91E6mn
8lOMtHc28g9aOLEr53rpSgAJKVjlUTpCOpcuAQtRFWatPON2hWSXjm4t1UbBioaCzLT8HgmntCN1
uZabXIokbsxSx6MUSrbiZ7iwdgLXTPEkliS5xFv/RTZ64NYEk9N5wmxYg0OajdnU4KQpneA/LYbA
U6CcMyeYZ3zNnTxIr4SFyID70uXZbUg01eIj32hexgtI7gYBAAUTD8STWKxEr7OvpHwDqmk8xG+A
H4LYK7XC6RilYsUijmGkQ877pObXMEN3qMmfkV2ZoOaXCUrkpAavcUvOLrCUYCnp+MDufCtmtoWe
Fwh/+6/O9vvXx6dmIWuAOb2yTCUn5CLitTTA4PCIsaoN6Khxkv925Pdv4BuwnJxe4ZLyDQ0/aziM
u/ooPWwq5uBFP5vaIAA49iBuO/Rxwqf42wA+BXh4/h29WaCktMY1Ps87wCBtl3ok94pX+SqD6a7N
ClCNQJd1DpDBeC8BBS+keJB4JLeyc2xoAL7wK4XTuzoDZZ5+E2ip53c56ISRgiz2zFE5as/Dm3JU
DoPdfmlPwWEtbff/WWWkcAG3RqMIjUKufL6T/QEnxxtI+ho/F5fAmhxNz38HGHxAUmhGfAjupTZZ
n6SGd1TNx/tsIVE577N/voBaalYAoiAVsdSFYCqJ7tkQHEudGMyfEfF44p3Y0mT7PytWl64zNKmg
djp324GV7dY5qwzrZUKNMIj7PWxk9LNC+f6TNUXBCv0N2rvZJ27cq3hcXsTEbWsgYnm9iVfWe/YP
9/7jn4+gYrG+lhI2kDH5atL2ZsDBV/ehkOudXLw9Hu+ip5rVmfFWUMFRTVnS/EHj80JCe8X0l88P
bNXojw3Mq3Q3lCsDlCvUhKIFaRPbuMOeeZccCQ+h3fQir0zY4i33ozL973FQ7pCbqkwReq5x42/h
N/Me/9Ve1L14KU9ZvjKg5X15NSLK/01jVkyhAFNTS/hPSAimhyTQS8CFd+x+OGjgvft4PIfc/E/S
kwimIZTBoB6OTC3lfRQWZDXg32zcAhS/H8AtfaRbSQLj5vAKwZ16p7jpm59BJW8l47F4y1wZpqXi
xJplEFZo6ATBI7zay7b2ru0gKIQnwXdqhU9riuFLbmdOYeHSRFyETUmtY5ShCzXj8eJrygMe1YFc
2VL0UokvVTk5zWDmqCxBRiMBaHUkA+uIol5lAoFmb5tvq9TTszhz8szK16iJlqbi5suoZW/7SuC8
EY8OMXL4cieh+6R7CviPLIYy0NFjrPKjOUzbJPp6vPh3DolD3xxAyDNNB2JVuhG5UoO+aRFOndGP
pgHoL+u4BJ/b8an0KpPrPXT0r+HG7/O1wFTOhMNYARXMXTRXR+jXIgrnRX0OmJM/nj2NMQbxlDVA
7FTb8S0AD568z1tLAPGzZkSjzbZ/H4/6PguGTwAsAJ1vM3sYwF63fjgv1CAItaY+twrajgkDLkn2
M+EbM8hZi5MYXVbw1jqG4yYpN0pglOkTz3xP44jWrfKkQVXmj8+AdVdvmZUFufNo85ehA2mmgMEl
RFelJ6lpK/SN1mehDoxO3JfMd1O7/fjeyJoj4Lp8PBN3d8FsTgbpNiJ4hAE/J+bqXd7kKQN2kL4+
y34MKYSdBkYYuV7Dnc3X2o2Hoazw1HRLapqM8lCf+/RbaTrSNGCA70qjZpFBYp/j2Ip4J/NSvWyd
bHqBCsCKW11e8Ktxzl94NU62DSTJR/vzuS31KMhshWnMqMwgSTVu6ik3uFAX44JMKFHGHx9DuRfj
z6Z5AaWM6QWGl29FpSZa9ITeM87PnP9iEZCMxYZkwZxLx185n7GhHE1QwAAEofWdwav1pNv850aQ
7ELTF8DyEH6mXtKtqoZVo3j1uVOZr7oOKydWpsRGTX2N2uE+y4nlhqAInuvz4QKE+naya6ENQKzG
NeeObT7l0DP94TCFQCmLNu/XOtgk5s4jwclSoxaeu/ZZGLZS64RP5S7y0D2VNvspuQS8BQqk4DPU
I7NHP2zqnbpyk3d2rpAevB+lXpZriI3FfTKHZjMAFNoKNIVKPkBxedKU5hwz3A6cTybTd2QMxucQ
zS1iLuqp+sTU37OAalAjNFW+8A4ndfjUh0AWQyQoTiz+vcX7pCmMRGQN6Byv7OX7EAHTq0FbUEGT
DyoxPwmsq70sjmNUplLfnMvegHhJjBtpjy5yz+wqUl6UP4BwjsbjzbNwTdyYpPxlw0W+JFcwCd3Y
9NACb8QMz8J47vBQyX71q/2C82akHcaMBkZ9GqVWka51hXCQyDj57bn9bho0x8tEe0695/GpHyqC
ONUJpZWGtAVHCPYEiKmgnWRuw6TeA4MAlGom9cMZ2ZzJSIse/SI+H0PxUlmTr52jDGpws3dHDh2t
x+gyoKJiNteqgBun4QzMlVHwELTSfD0vndZf4dRbHNOVofnvrzYK1/F+VTTscO4aW0kK0kTbdlxj
PbqL8RFAXI+GiqnUusYdW2M0ffzmR1+F9/p4693n0SgD1N4bPU4OIx8GJI5witO1ejBaaItA2RPc
uNOxe+1W4v37BQKPwezBWB6VcQzudt5Evk1ixQuGc56HuR1IRbxrenY01GnMgUzn13j+7+98lDfQ
QIOEHXp/oa57a2/ypAiQjGo4+6HiNKdE9Inn1WY6tsYUY8P70VoX+P2iAcAAbAYPs0jf0T3YnQia
KhTjhnOiakibhmj5jjNlzcr9ywJMCD8PC8iuw2nRF8GYgC1SDSVMZFcqmypJVQs4Bl7v2SI22iot
nIFhYiep8Laox+y7U9vRDAelIz4EOEywOPkELSadBYieb6rxkNiCX60lmefpvT2P+ErIjQpzJk9F
c/7t9IedFGolSGvPWtETTQt1FqhDrlcNtbcibY0FYGnqr61Ri11rWi3xI+LerswNv5Ycsc5WgKNL
A+J5tJ6isX1WFaD2LxRGxbYX4/EsAOzlvYQSttFBFl5Z7vnx2eTvAzt4ZxwUEd38iF1o1dQ48UJJ
TNvxHBS5FSSfbGVBwZ1EjT6cqifFR3uD+haovQGVIRzbzzB6Tn070nZgOijQe9z9lj6yUCHqzMkx
rITS9+4PPBw/1XQJmXCUEW7XtYdKuDaW/XguY38fSoCCaOVIyiBbY21fWlKg4VU8LJGSxRG+NSTn
rcL3TDOeJ7U5+mLl8Gnw8nimF02gfxLTjHoCDN2aUBjQoYo9xhJwAZ4sGQfu4ZJdFdueA3H6KMxY
WFxKcyMsDQ37H9KutDduXNn+IgGSqPWrpF7cbi+d2HEmXwQncbRRlERq//Xv0HNnppsWWkjeXGBw
AQ+6xK1YrDp1zlQ5RsMdezpVMaREYviFXeIabcTtqg3Tzpte7Ez0e6alPCynSWwgvloeWs5FWLa5
GV0f9NIC4n0GDXu82HEwlWcDpUNV89yYTrZwH2xsHNqVD6A32l03s+DupSCv4YCNC5VtFdJFqYu9
4ejTKRvSTwysGMXMNpy/TmtsY0vn0oGaEi4XWURX4/zZFo7ZkGI+iT5/44UfMfwrQJ0oMmf/qWnF
WnnmY9iGN/2ZQeUEtK2ZEG9IYLBrd4ORh0b9w2JPVAdwOzC9H6TfXJ/KhdgUFlF9AqcKUPdw+pf7
dAbBY1kCqHQq84PRkcg0DrFDwWjWBgme1Yn1c+qs7TQnD66e3wiWrDylls4JmhFBqSgzR4iTL+0P
udEQcFnOJ2Ao55CTpN6B4ndNjOBjwh4Xmwu8GRyf7+JFpRzHiada2WQukhdusTfqqJ8ingVmG8Wl
E+SfibtD0zJYuHa15u/qronIbN6C2UegNJsV3wZnn5fNgbfk88r8fwyc8WHoywGVJ/jQcZIvx1+a
ouXMxoeN2oMDGItJwlTbmM2D8UzqbWZ/G9ZyvEuHFBMBQBGg2eh8Ut6VpoVSeWGRGacn2Wgx2QJT
ccPo2gtk6ZDKjlyQaBLw56tFLxO6rCPV5/k0jj1Fc3kO9gqv4YGTgkBpSH9en8eFiAzBN7ickKHC
RlbF9dq0LvyxTfSTUbX6rsqKZ49qdqgnpD2WLC93JTfcTW+Na40rCycWhsEgCslkZGPVWARwZ8+a
RArDn80Dfxp25hDO7ND+Mrq/rg9xYd0uLClxSKmXxKhzDNEv2U1jg/ID1JLp5D5eN7M0IBQ7JBGa
7KdUHYJV0tlvWTWdvDsa4ow0Xz5VdkjSsNKD65aW1uzcknJbTAzEN3EFS7zY+s4bYIQh108F+rd1
70n02+vWlsYF1BA2PYDnH5nVkrTWh9zn08nV6cZNEwCxjIh40eRB0Vr/xGoUSOOn6zaXRohHiYRi
ghLnQ9cUZONByVuaGCE6EqzThJZuMMcxEFRu+3wFrLdmS0mY0cTzYurj7tVD/b4Cjh80FeZttWJl
yZGiVQBYalMHlQI4gi79ldVWbuk11nSafAAQu+qhGlhkj/k2zp2bgh5zbcOBQBke7WzYsbn9oiHj
EP/0nXvdBtV9yE+T97Obf1yf6AVnc/FV8u9nD+dRMwZNyxAGjQk6nr3+xsxBjAN+sALEwddNLc7z
2QQoxzD2cAih5TmdEtOigWCo+pgJhCPxEsHOzQcs8Zoi7kIYgpIrxOvRHg8no8Y7E0uKnM4ZPHar
n+JkV8f6xk9vevoduuHXR7fkZCTRIsQscDOgN/ZyImNjLnpOqvkEcF23H2Jv2moWnoI5mZub66YW
ygqAz2JMUnlVuk9lx1aTA7851/OpoJ+5+aUs3qj7o33w8iib71v+hWovrL5tywiYSjDZ5bvr9peG
isADSEX0xwKXodyDuqeJIaUTZtUai13JxA+opSabWUC94LqlJdfzrh2GK8LDfajsThPUff5k4MYd
xrD8RD5X0wO5nc0MBAfbJF3boIvjkkpl/7OmbFA+znWiVc58shvUHnuAhL1s03TJypv1I+xOZiNw
saOlAi9KdHBcbpV2QoCeWNp8svoI6u460u31yff/YrwOSgGgV73J7X2v8XDIf3IRxciOFI8xCfLi
0IibxswDcP/TOjTne3t8ymovKAb3zmErj5KlA4vsKxBpaF1FB4iyzvHYWKNnx/MJiG09IJw8dqCe
D/uCG6GfZn0kQIYdVl77B1ki9BggY4O8KFRT1LRvM4lauODOO7lfoXZgmSLyEkDEb8pmjMqX61ts
YdERZaHkjVgSWHS1d7BAp9OEx59+SkEkuDHS0gjqtso2vKP1/rqp92yE8uZEmQvq3HgUIenmyAk/
c7Z57g+D4w7GyXOTJ4fqZVTFiJzpaJjhPHGICYJrPBq5hkb+2QFDpT0b247r5T6BI/vEs5FBBDvj
wdw5xa2H6Hfr9v2wJVmWBJz63V1uWizyqMEh4FB5G8Y7SEnNTmx8Jf3YbZBtJhtgIcpHOunppzFN
PCjO9lVE0e+14qUWbhZwW8gHLVJOKLwpu7zu2iZPO0ZOVXcsW35XTo+eQMnA81a26ZI7PLek+qMy
zapm7ik5le4W+AUASGdEQnyTsmpvZPcuBTMYlOKKNKisZJt/m+Lbjk2BO2p/XV9gC+unrK9kocWb
UIeyN+pBl+vbofbHfR8fohssEhYS7GuAuI+4LRyLcxNyO59toVYr59FnBTkV9q1T3bscDQaIJYbO
3LnjcRT3LpCASKrS6dg6U2iCnSjfEKB+8k9/MlY8h3Cj49JTe6qMQhSidRpysnXtSLQ+hNb42hNP
PqE/zud/NpQtlPNON9q2JqcpZCSizq4MKxq6O34o+KaJI/r1/zUmdSOZPdqraIkxZUi920BmAYJ9
3cJHfA2wQWhJwZEAXQ9a0ZQhkZHXs8c06yTGm9H5JayXNrCmtw7SLz8ac6Ntr9v76N1gDi1jKL9I
r6MrF6hozZmnIOg7YWduM/YwlnudihUjH7c9FF11qFs5cJEovCqhD+TthFOAxfM0pGhdn1gLVm5U
lVaOuZyZy80A6gE4T1lLwr8cJd+iidJNKs2xT+3WaUAjPx+1UMtO3P76bORr+MiFeUNbJXpA0IGN
bKerhAK06BNRZIl9cpry2AA6pkWM9L+NqoVanYvkkRTCxi2n7jc+uvpAXIEhxTXfQqSaQzejBQss
ZIGObEyzjWPN3rYpBmM/1C6o3jo3vXdJW+0aM6n2g13kK2spB6bOMrrukFDCpY8rUbmi+JyDmaiv
7ZPYeO5XTQ8a68cAuJm2u74x5ca7tIP+OuwMBzk0UOl9YJFqZweU5MI4zWlk6ySofjjj1p7WWhw+
rqMFhDjeXFJ/AL01ynBSSX80lY6BF2RDd6BTg4QkJ/4G+TS+vz6ihQeetCXPNUEdEFAbDPnMNfu4
QnVb2MbJmF8y4b+QMd+YKK0XejSITe9mYeeKAC2LrTcDdrXLHHNfWEFV3WQaAFpP3IoK4G/6n9e/
6wO7BQpfaOPFRpYzjTBa8QGNA9r3DLWr0wASrRZMoN3wWDdfRTN/71sjbJCzpD3IahM9JPlDXmUo
/D3w5qXSh6cGSBGHmT/J7K08PD8eZ+ChLEwUvCEy/arTMPph4CA6NE+GdnDLKhimCvJWocfTbTV/
GbWgnla8+0KcIE3Cmtx08hq9XKBxSJiR4y+n8tPUlwDrx1Fe0TxI9CLUWsQNeu4F/X3jB05BHtJh
o9t5GPfuTcK7lWP2ngy63P+gNQI/sGz6Ajexuv+9pir6YUqt08Bjf2O6RbltYmPc91MjTpVV60Fd
aTHQYlYfxF7l7DUgttGHOvS/VraH9M4fvgTH3ZB6bQCuKo/JgovSSbTMOrnGGNjpxtX+atGBLbw8
MMAgTO/bUL9tIETsbq5b/rgDMAVnhpVoSW8LlwgLU1D4NTglpwodLyVesmHpH7TiUaQr766FjD14
mVH1MG0p2a2rqezY0wyAoLhzSo9V+tRNAwjAd9opRwpSGwLWssAeAuGTrV6vQC4WfANMw91B8EF2
NKto6IKUsZb0nXMibhZkJQl869sQA8QC56CnUDGmoJnc8npDRJD8gJuo+KaGUmpc7yfrLstvkoRu
fG9c+a6P3l5+Fpw9mFMg+KbiM0wva1luDc5Js809ETd1Akrs2YhYZW/j3wfBGjYxIEeBVnwLW03l
te1TwxqIPbmnDi2wzZGDJ1VmE/Npm+efJ+B/H/hwV1k3aT7dusZaMPnxxrEJYDY6MidY/w/p2W5g
KJH4vXtqyWYAzaUTf+6hQNd9pv1P2nxyv4ygy2ZjvptlH9gLkFvTuNI+L28b5ahdfIISKOnow+Zj
Nrgnpw4NbWsWX4A9RfL0zmtvc3CEXz9fH+++ywErB5t4xsw0bXZPeP464VBDssmtJ2BJvGrtwf4R
1IulRYEIcSCiTCRuleBsYO2ctqXlnsYUTZX1lxSlN+fWmIHltqr2BtmJHMALN6LxXdE9Xh/n4sKe
2VZmFdo+OdhpiXvy3V1WP1bxpwQq8CvO4/2EKmsHZAfBMQFpIjq75Wyf3e6AMNhMUJJ/sjQdO6Sh
sZVFiRv34EFgIm8iPzdQSG4bAkxH1oKv964RxviS1UndBDk6oeP9qIvstYFgzYvm+1CVQZGF3efl
CDaHvpqgVeTjP04iplP0ZfRZyuJ9W+S6F9YznT2IZQDLG/XJ4L6hNTmrQ7D1VmWYjQZ/9uyh/Gql
k/ZazTIbgFMwu7uclLjd7WF2nQMIQ7Rua1k10oRGBkxgqDFL/igE58OhaOlrOwtoE4HxA2SlJIZM
EuUAIjlpMb4MehcPEcucHm2axChDlhN061Rt47KwcMrqa+6OHV5kdqU9lqDzAkcYCqR2OEFH0Hsc
OWL3N1CUE2yCYUQGAwjw6TsvB8GCsYxtdj/D1710oqMgkUfbxrEwKG3CmsdlBOaxAfSCnUdHUGS1
2nHWSQLxKGTYRORgboposOfhu+OkogxF2aP40plm5e+02baS19Kv4XH0zq6abVZZ4Necyqonz5Ow
6HGKgVBbyfUrJw/oH1QHcbH/IzypvB7c0ZpYWkHfklCUSzPNOXUZ6wOvW7m7lRv0bzuS+9yD8A1A
/oodcM7E8wyx2GNVxv5tPvleSMrRjpqizMBwMvAd94V3U5lNpBn8N1nF/mcdKgd4w8iKqHLmi6ks
4qRx82N/9L+j2nv9VCu+8v3XIRGBJzKiNZkwuzxveWoWMSnn/EjptOFue5PZbTiguFXWT6bYVc7v
IQg/2FO8pT8mXuNqsOdij1pagc6/KlhtE1Iu3A9WlJinqoXBNMNAs7ozYoX8u1n4D07bHnq/3ufF
imeUv3bms/62hpeIhew5aIvVErnkRJogr5EfuTXrYVUmY0hGY46ur5Sa0/jbDNhS8GIErA+w0sul
qquqbNH2mx8bu9pa+l4DdNAMuTfsZuSkJ0ojdKFHIl9LbiiO/4Nd+fczl1zXKdGIgyVzynu/37Wl
2Pr1Y1evDXBxGs/GpxwzmxaGWTVSDHgMps/DyrtxyVmg8eDf2ZMH4WwUmo/Ls5ezZwrkKbVXPdGB
/1vj1Fm0AgCkVI2CHI6uHKehtvNmtDUcVr/eDaYInNJCmPN78eTfK3JmRT1Evp2ixypBN6fxxYnr
sDXhpqm+qaY3QZ6vb7vFo+R7qNcgeQIMq3SO5/OmC7hZMAsfkYS2A2KDYJAUmR6ZPMl30CQHeXxd
rCknLE0jCDClwwV1Al6ul0YTFhvYZllxNKy3FvrgyJ2jm+J0fWSLRsD9h7Qd2p4/9BLGGG5Ze6w4
jpZx39v6fdLa9yNoDa6bWZpAaPVBhg7AaTxElcXqy7KfzKIpju60Lfirax1ZEoE8MirWer6WB/Sf
JcXrDT0aQjQTktLYdzegysNr8vpQFg0Ayid1hRDhq1dRMpCxq1sYaPRy4407fULXTbKyuZfcDcpR
/xpRjpBDQdGid1VxrNEpU2yq5OCy3byWFFwcCq5UZB/lY1VXVoUAsDwX+oDF5xu9QXTIwhS3+fX5
WhoKgnTZeIXXH9Csl9u4mKsYDNN2ceTpxkKrZRz6eIabm+tW1Ffvuzs4N6McUR0BlnBJRo86R4M5
kkxDyGfjL2OqUPOcYyeG2HlJI2So0s0Yd+gxa1203FtaF+gt1BirqQ6JO7Ed3qjapuUOiDeyMYl6
MvehPfbQmpvI/HT9q5cW4Oyj1VcqN+oaSE3MzdAfjWZH5o3hrNzLS7GNhKTb2Kt4Dn8oAPd5nvS8
RRHXue2658bKHkzRB3icQi7zbSB8ZSEWhwScoo+nC3KUasdHoydV1RlDfiz9No/61tZvCQfxjM9z
e3d99pbuSikz948pZck5t/Ixz7v8KDbuZo3/bnkcgMUBQeOB0Uu58Gc6dAaX80bRK496QJjWc+gP
K+538XCgRPOPFeW652RKZmrBijBRSy3qgz3R0O9eQc7y+fpkLY4H2wCdF7hUcI9dHkMBsH49gVbj
2Gavtnuak9NA/2QwAG/J2gwaFFRYikO7ZqItQkB0/06DFbgz2pv902r4vPQUkaqC/9hR3Jbli0Iz
Z8RiZUc2do0eQw1da9oUCrDsQIgt9A1QY6YrE7gYegIlDkyzC5zIhwajCSUaSA0ieJrsOkzpA3LK
O1B2jf0A/YssTOMfZuKGnkDn6/WlW9zneJcAvwjQABK4l0tXV2Y+kgGBAM3zsIl/+dVa98Ti5jiz
IP9+Ft8gi2XxVOBxN8bPw3hAcjgYui/XR7HoiGQBF82YtkNUPsk0c5zByfGE89hOz8IYjb7Gxhfb
HAJqa6ihpXDjvVj8P1vKjImhLwC0gK2iBl64At+g9QBIlmvxrWmvAYcWl0emNYHHRMVDzUelzpyh
8QQhlJfoOphL2WNV0ZVsnqrk+X694adlFx2iNZQyLlfIHWWfIM+LI+qEvicC5PJEdtiO3qtmbtrq
i/UZRHc6fUF/eQ7pP0ECMGyNY1QPRVCYbHt9LZfmV7KCAnomm2HUB3OntfM00rI49jrbsPJkAtYx
gS/PK4Ge8lcCiKXNiRZ6qEHJ7nYkiy6HXsVI8WY6Ykd6U+ll0Ph3JVRKrg9oyaXIgy2VtMHdq75e
J8Ov4xEaHseu1Q55XoIehm5qrgdFb3AMC4T9ZRtUtrbWKb60eQDiAIoDkFd01SiBXusUrdHoSN/o
A/vMsGbDWNxcH9viYp2ZUNxl0VlOp4FZ9IjknuNanw37Lid8y5ouHF2yslhrxpSTV8r2Ws22ZTpq
WwxQbATTDs+2iTUee8tbMbbkUs4nT3FbWjcaUN2GsaKeHmw6R05mBXQoN258LyjbUHM1zFzcjAR9
EAilJEuUEnOUssvUrEVxLAXyHAFDdq8LBXhcIfiemsBCOoyDZNwrGehOOwNd4LkhoP46VeZ3q2zd
JsjSBhBUhKHdj5K74rGciizf2MOUbWXqFRJHfHhLfA5IiCti/Skd3SwOnK6IHztqeDEON5KOd1pB
x5VQcXlsPl41KBuBTlEJeQxvLIoOym/A+yE/ZARJuwc7y8pJWzSCXisgOvEPuiQvT3OcoPY7IZ13
1OIiMOcdehgD3Xq9vuUXTxUKQO8i4fCd6i7UKMOLo8AjcIDWUAZ61k01Aox/3YqcDzXlBX+P2fLQ
FwO1wcuh5N7ccQ/aSkc0THQDmlQAojuswngWxwJcsesCfKvjAri0ko6CCdeF+wNboR92T9fHsLgc
stcGJRrwgqqwkNwDf73w8Ou2/1zk927Kgzb9ct3G4gjObCgOXLegQ80yvJgFBDxv4oppQZN5Irpu
ReXb+vuKxFtWgp1Q5FdTg3OrxQAxyjfzvJ1o8NW7m4I+AXB1jxw9LT7Ze73MQ73b2c/XLS/5PMDS
UGbEgwesdcoKjROYDBzq4ILKymkjkg48Ey6DNns/V7faoB9Nm61J0C+t27lN+feziM3odJaL1sLe
Y8MWYgd3oALZCD6uTOry0CD0ZiMtjkqD6hIyIfgwuMUxtUgEHeWoya3I1Nmj3+lByVdqGSpS4X0J
gVSzcR1is3+AQkHHvrfqpMdeh6Rsf59CiOjAGdhMDp2za7/u/afrK7c0i8gko1Isu84gpHw5i+7I
UOtukTRoqkfqmEiJgpoirzbXrSxNIlRCgY0DrBzxkmKlzgizy17DWtlThN7rSYB7zr/t9fJYV+wP
/KvsGAORMJAHKJZcDgkVOTwlZwKt+xxcf82uhdx4t9aAsDiiMyNK1KI5Toxsi4lwqRrDvAfwM9vO
ZAzj2ItId7o+fYuLZAEeBoC2PNjKHqwmlvdNij3Y6zyohpMs6fVr6IQ1I3LEZ+cpr/xi0BmMFCjf
5XO8Q/86wGLZynlaM6O8wn1CUcbUcGzbLhjTXaHdrUl5rllQLqW+nCeRcJlSAqCo7sFoD0nfzF2B
E0qXpl59kGj6Z03UxNWU2GNCGkyXZ4uwB6Uen/+gRiYDLCStUEWA97lcEHuI7Sp25aHJncD1v+d5
ETEQp/3B3nKgcCC7EiXb6qUVgzWtTzSMw9Z/MX6XZB1oCv7oSJ4ZUZakzmgXe9QrjpkAK4kNdDpY
x9fKIUvBCNpW/hmJpVQLijobmlR6as84NK80vjXoZg16sWjDBdeRJNKXMlKXs5UDhuCJMkbwm76Q
7hcjuyE9NtbKyq9ZUTyYMXlZit5TOGXjjkXoVEc4/dj3K15l2Qp64yTzuuy0vRwL7/GCNfOcHoXN
9mZ6KFofAqo7v3q9vsPk4n44KZDY/seOso8TL4N0RY2eO2AcfNMP9VrgiTIFHqT0MvKd9nq4GnCt
jU2JsasOle62KJEL/5b7z929Cx4SsJ9cH5gKcXu/rJHQR1AAmJsE1l7OICA4uC4xF0c2P86euR8J
yIHFDW1D0uK9ogfCeqvnp2YG9IxYm+vWl9wcGpdxbwOhLSnvLo1bM8Mr3R8BR4AwMuhj+Z2bfblu
YjHhJ3uGTaRcQPqhdlE6hW4IP0fVr7biNDR1urOy6d7twSFDP5HpoQPPKAOm0xa/2Q0lp9ZEaQn5
APl/ENBejg7SLgRdMnB+c/WXBrxqE9j00Oohytu/rg9yYatA8tJAXg6m0HalbM8ZxBfTODZoCQXy
Gqk/q2u2tNiztYzcsh2MxIMUreWqCrDNrNV5Y3B69CztebTEaz+4N2xKDhWeoys7c2FvYEz/2ZLf
cnaXJ3rVQPS2pUe3PdjZBqNK+xUftRAAXZhQFshsCnuqXAynb3ABlhnY90ySP3JanECns/chVnN9
nRYuXADYQXduybojsCqXYyoJaURlYS/q6csMyKy3VtZc8FMXBpQRUY8KMraIG2cNAeOmMaddUt54
j0mVbh0udr/Lt/33HpdUD9C/Qb1AJSuueWsbFHJWxyFx3jTTfoRs+Ep4v7jppOoAGu5Ap6VGKaM/
u9o4YUxtF7KfdXub+PukXgnpFlcGMD0wP0GQC/ihy5UZhR5DUAMOnqHhpffsbTr+frCFK+o/C/IL
zvbzrCd+3GQUZyd1AtRu0MHxJyfmzII8UWcWkJsn5TTDgmOeGsB3KP+JYuofGEFVCIQzFkpQ2MaX
RuzcNaqE4r4o3dv6e+ffxCt3wtJKnBtQRuEM9WQVDAZIFaCDdShWzuDSEUFdC106qDzp4DG8HIDO
9d5CmRgD0Ps6sOwEjZT+nppu4ILO1RpOxqR/ts10f/3oL+3ic7PKyRynlg6sZvSYxne6eNMs5L/R
lpmslZmW7ju8G/8bn3KnjkhB5Y6J8eXUy44xM7WwbQcagcnrkdoPdDIepsz/xgbLQTE9XqMvlz+v
REoX5pUwOTH6zjJrmOfxw0yf0LQBGYoOdEGTXYUiXsk1LM8qCgrI2KBs887Bdbbls16ktCawBhGc
FCBbEzrv9MDsNdrORTsmkRbe9aWVXY+XspFaPlYPGIu5O9jVgdEDpECu7xG5tT/MHci4AOF5T9Qo
S6e5Vs6TGdc4TMTDCSNZLVWvmVCWh6auAPMYTFhWh/uncF+A8H7w2Frb6fKE/TsUlaSycH10SHu4
WgsmoS/QU5mbrf9HzghNfoh48I5FOlo5yzVAhA3v6bH1nr3Ei+COhrpZcRiLDklmBIGbRQv2u3zP
2R4zJo3HWospI5rGorJBMUTL7d/kv3q/SHG7IQp2cUKRqrscytQyszJqWBGGE2HxQXffGODV7iPT
WNlmSwPCVYQaDnh1pRr7pSmArZlbtgY9+nUF/RuX6iHy39PKtC3tNEltATvQQPkAS9Jm0+4B5YYf
yoDCJvFfkoWB+vpa1Xtpp+H1gmOJWgcA3MrNXfetV9mUYEcD77MrhsAjYeauvDMXB4PU8Hs1QobZ
l1NGjYq3iWniZCIM6b+AjMwTK65sKRgFd90/JlTuhIlQJ21NrEoJMV2e76f+zkl2hu5Ccmgtl7m0
A4hEXqCfDv0lujockhXNbPflUTTJFg8vmXa+7soWLSBPirU3gQvzlGclNTW8mVPEIkQrAg30guwP
wHXoB/3PgvL0L+t+tMn781i8iqI8sO6XTp8Tl65c3IsX6rkh5XGVJm4GjgQMBWDHODmg45Sc7Gfk
mad+a4HbbPiDCOvcnrKh8474A5dhnJw6iePgoClYefksHRpwUqLfAJRoOKHK8nhFN3WFg8eVGZOd
xp2gEBAZab/F1RqhzqIl0HIA7Y/ziSbKy5PTlBV3OwMumuhfqubRR1YhI6iBlWtCMUtH1AK0Aq8r
AiyZCllL/TYGe8r4/l4UGbnBZihWr7WlbX1uRDk48AJFnbdwaoljI2twAKHBH6w+OJYNWVfFi8eV
wzy7bXKri/uuh4WhFOgNAkDEftPtlbfI4lydGVHuTZIYmmOWmCsrKyO/+yUPKJhGous+YM2KEvIO
Vp8UIoOVmqFLkPaeG45eA7000JqsXDZy3tXICVR08J4+uhKRdLmctWayGBg44Z/7r84v+pnNRbDX
oM/BX9aKTUtuGtTboCgB/AlvUmV9qA5JBjbn5dHnoFieGR9+igR8Ommqa6eJsdfe6dZopBfPEPY0
NHmAW0cT1OXojGSAdjktSlylMUqfY8gLERDWR87wdn3JlizZDjL1BlCmiKeUJcu0VGsqRsujYR9F
zaI6PYEcOND4SnPc0tYAtEvSBkBaA5rolyMaB173fsLKY7eJm/A7X2N4Wft9ZcZq1mseLzEO3b3t
qiNg10n/eH2qlrbc+RCUM4Q+rZHVkKWVuZxxuC1eq+EWGN2wI28oDaB78nDd3pLrAVEAAJNQJ4J+
vHLfGSgJMbA6ljizEwh6rKD7A2wfokGZKgUyBpGIcimYgosxgTDfsWhidPk1G+Z8zf7ioC12q7As
1oTqFi9WAH8kBAdIf3i8y01Qzog867KCvVg8ijI9VSgRJDo6W3NHC0b6PWG/hmxrxPPK0i3t8nPD
ylTyPjaNUsCwSDk6/iCDnfXbuDzRNWDw0jYEH6FMbkvGV5Xep81sm00+trnW7dzqEHe7Pyl5SsrD
f00oO73U63kU6Kc6vk9WFk7doU9+Xd96a8NQtjo4e/JkBPH3EdIrQ76h2Z077v5/JhTH49A09jno
ceVMoU8CM2VVKwdoeRQSHYNMueTUutxuxM5B2MXb8miSZN7iGQa5POL+sicj2VwfzJJrwDsR6QLc
FCh9KlFCnrDaYD0seWMLTojG6PGQs4Eo9vmoQ1Ylae+62Gn2c9Ma3+beXCvsL470P/sqHKimUEyx
IbV+dPRvWK+4eP6z9fJAJojjC6ehnt020aisY+IIeXXoVVBbnkNrrTVg8ZyeGVHOqeYNuIJdrzxm
ybBLkjEa+lPmmY/18AfxELBZ/45GCfFp7OvOVNrwRCAMRQcaMi+uWAm5lwIH8LwC/w06EQTDqo0C
REWNHZdHkurgtb4THg+YrgWblahrKQGHO0KWQ3U8iz+kxBgkWoRG3seimQHUP9PP3lOf3q3eSEsj
OrekXOJ26wjm9RZuQKg+pOw5bn5ZtN+2Ig7qfu0VJtdajfBcKQ1oA3gOnlfl9A5AfEOlCcaKXxUI
6tBqcUuiR68Lpzig35xVlc+lM3RuTxlcX2Z9ZuTYEmTujm7vjBDgqkKPOYHTppsJ7QNAFI+7wX8D
r9k2HcxD29lffXMMm8JZ8VyLE40Mh2SAhFyuqnulxz3Y2qDMdOz0w5CSbSfi0GW3rf05Hqyb675r
wRYeBrJfSVLcfwBdQpBi8tC5mh212ncemkl3ApJA80Eb0JDlirKC5lpFVxymKoYhs19EQuJlGABa
GZXbxy7dNoN6RXZEc0sYfwGZCLjCRz9ozIepbjY+yR6N/I5qPcgHv40DMsrGi1F1mzb9Rdga1c6C
28HHyESv7oImXAVfOYOvdXZfZ0fTb7dsawtQf4B8qalWnnrLdmQ2CVcErnAl/mG2nerM7DL0a+TN
Fl03IrCsbNygH2vYo82tWfEMcssqRwiiabr8HwJ8dCtdXoAaSFilfBMmuUOn+lzELOpG+zeFCf5e
yjMritOGsmjmkhxWCDqfGd+m2ZY5dGWXLpxO5PuQWQR6CV2PahEH1GYitfiQHcHovnPNx7LWbuLs
T9bnzIg8KmdP8bpkeN57PYoo6A3Nn2LyBj5IsnItLG4COWl47SMdo2aXC9Az1oaLkfQmORT65m2e
QGlVrCQX318HH9b+zIziPrPJnsw5HrNjUqRhYRwK5yGztF1tT+HQWp9BaBeYyclgz5N+4wsn9MUY
xY2ILPO+xWOab/zx6OavYBxxvT0ne5zlo1aIm2oAtazxYN8APbvpam0TiztvLXJb8kkAkqKFjwAo
4qndj705NFVqkOwIMjau3TY3xV/9W/0HKDKc+n+tqCnLEnLRfWvBCkJQxHZhAaq1rrVWMhWLY0Ge
AuhOtMLoapp3LA1UmaUVRsIYBZ55DpPHuAV70NPvO3JcF0BRI0cM+IXceGe71xhdrWs7lABtwKkf
qZf85G1mRnNcajs7mZDBrnGNXLe5dCzPbSonZk61gYoOg8OVETrl62gcsm7lrlg6MOimRwsV8pY2
Wn0ux2W3I7hiaJYfUfwB/dedcL9X7i7ZXh+JteQs0a+EGwB5OCRKlaEYOa3NpISZZmPt+qO2B9cC
i+Ib0AWFYFsHB1zgBkZQhTQot+m22Pz1/MJDcnjuN/Y+eeShMIPhxt2B7CbgYXFTRF9YwMJ8R2/6
t5VvxYjVs33+qUqKtZ+6NM7cND9mDLGQ+J6S3XUDSyAxcm5BedBoYy+oGWMyiFPsUI/bOiP4NPUn
ajabEdxkXn7gtiSndl1w8q01uKsUtu9Xypn5967xs60cD0XCrA4DNMHvDDq0bg7EN8AvoTzx0L/G
X9vX8R6y8ukJKb/rI1/eBSAkBnRsgQ0SekW9ntMKHC8NVH4pZXWUuoa9cmxUwsW/Bwh0voerDI0o
vnJnOjFrcGFzkItpWzv/Fg/ZxnXyfd0FBbiNsgB6KwEKgmyK2pF+soY9apAOpL/Q4ZmA4GlaLXos
eSlkFf79IOWQ+SVkNpMEHc0u1O05+h4gUTWabmjFyD2NK5f58vAldQVOGmhnHcVV2Wla6iB+xvYS
U1jHRTSbaVDEX1PQlHd35I59H80qIP3W7PPteGd80qdtYjxWyNhAbfH6ii+O/OxblHPf5FBTq8Af
dYQCuTv/GDRwP1X7ygnqYq16vdTrgq5HG5AdZHVlGHjpyijEH3x7QJd9rJ8YmCTbtA0K405rDvHk
buMkC+I2cn1oT29GSesHlYmhX8nELobe5x+h7r06QzXAQEs5XvDDbQ+vFc7iLgmyKkie2l/+GBnf
8mBCw8OTeFrr/Vu6MM6NK/ssBf7FKgma/6ek/D/SvrQ3chvY9hcJ0L581datXuxevIz9RfDYY1H7
vv76e+S8m3SzdZtIHhJkgAzQJZLFIll16hx7UN9RsrKYGlZzdLqJj8iez9S5mGT6smiE1VgOE0ZY
eQkuvqK4qbNNn/7mpV3XfQDa8R9OKPShAGsK/mSwf8xB5SJcKVORGZDLxOZpNmWIyiRQn2GOvA8L
mbCUQYUIowRVIyRt8SyQri0FUeFzgOBFuyzurIycSkGz5mqeD6o3o0MTB6I0Homn+1tkqcEHVPQg
m5mZ2pHYpPw2leJISwnaXYfCcMspsabE9auvvjKFXRwZe2N6BrPdJmJclWnOwL/CJG4yAD7jnoZq
yPVwBZ4UUtKL0c4QPyNxQCExdxQlNPt8m5HArogMLNdoNpCjTabJVMN6jTcWIxOxdP+AF/39EVSw
GvwsjGoFBAK89grEndWDpgAtn170L9lOf0YLFwJMDUhRAWt8PVppSBUdepoxRmvrjTt9NIkZdFb4
qWMvMt4HS+ccSgpoBQEuzlDpuo8wqCkHAQE8dULlD4TleihjRRojtM4fTO9DDb3maLJDEgN9aNcD
quN+SnGmwG0UB/KapHSkj5zsWlAKsorBS1H80hQVVwCAQ522gKneyl+EXXIugBo1/8M2uDRC7T45
J1Mc9zCiifZ720Pi2OysaDJFcAADjna8b25x9qBxxYN6SYR6NGVNi3I90gNY8zXeG+W5/GxCFXUQ
wNABxt+a4eZLkVkzABJB0R5bnX4NaSC2nzFCCJq9FFpZ6e+NJPn2K591+C8tFbRNoGWMqiriM+UV
UDIOjJgH30gjVWtFgMBJup2aFbTIBbKFKEFQZmaoPojGC/SFqt5NeHVddxaZngKBhVla2gY6OEkB
NsYfEKu59tAh7/kK7FfgPJOK2NO1JnLCoBYYm23pPMImA4IWTM7ouqAiSJZP0lgMcrSbOn9FEs7J
QsD1SW1DYN5ssk1ddsdIKxgH/dKCotlHBOMD7hX4z/XYQIWD5g8UQXak0y2wPWiQmWUetUsTeGmE
OvoEIZeFHhj63VQdi+lFJhNj04lL7nJpgVoif0LCRskxecR4zNXW9tGor6T5hgepRKZNZhrMz+q0
5TYkfYziPYcba6yYURnP2uk9WtxkE698p09CwDi1h6h3gmRyZWlVC2YmVOtGdLWQ1S/P+mpqyeOx
4tA8PS95vBtzaL7rENx4DxMLlNaMGVpeZwi0g08UUHZx9r6L2wdIIpQ4N3BIggkAeKXQ5JBSTAT3
fjRaXGiA5VE1wS0ADQ3XVqARIXaxDyuk0gE0Dy3wb9+3sDiOCwvUQnO1MA1DgynLBQBVe9XSQcKd
seBJy1Y0YOCQh51VIa/H0QZykrY1doU2aHaH0s+cwxrG1f2xLMVuCAT8bYUaSxr6JQH5ALiOpr3o
K7bR/0HRr6sSXEZB3hv8O43un5sDFOKh9gVEDLL4lLfl/TjIqQGukDB7QD4vHeJ9C5ZNIPWC/+Js
gFUhfS2io1ChBhZWfpzV/vAXFeWIG4PRP4sCi9l1/l764oBmg7+tUOPBUCdI4U1wtrZwkhZ6iRCP
4YLNVLPe+0uheU4xQl8CfcrA/F67g6bGVaP5WKhEDRFOcqtULCX5hVaNQo4doXOQIb3vGouR4cLi
7DoX2zXMtIAjITZSnXe2L4ruaJSBqXfBOm/Ia+WzSi2LrqgAWTaLaaD7iV6xPE7LeMII46wy0L1c
KetBrb0sg25DmQSh3cOfIDAVsR4r8w/fLOKFYWoRCZgwhzDDOa/OLebtXpT/oNHqv/gjNG5lQOhm
nkKRmk2A5vzJB1uub0grIEJjZFFqlXETW1wyMIehhovop9ItMIEP0uiwQcxAAdRspcgbXo0ORN5y
vjLilnFppjUo5s0MEQ6Ua2ZCjLm/+XpIcuZ3dcMhDupFaBJhWoOv0sBLq0NFHGKvuUX2/CY1nTZJ
VprqaOXpvoMubL5ZvRw6viiIQW+aeuyRQOIEJUli5KaQfgcj/q+SgGY77zXLD3LGJWXRGJKt6MBC
0prXqcNLa6shiTlQvvT8mEHXLOmsvEklqM2HsYMLKYu4adGeDnjyTPqBajm9G2Jd6ZW+AQXCIKHB
tRM26VhbPDSuxZB83p/IhQ0ApDVkBKDhg3OTziinpS4WPDYfyuXoHgiSAWklNMfbcuFHDKdhmaKC
Sj3mEeFAnbMTfGQAwtYUhsisIM5xf0RLiVl4JmLJTKkL5llqT/dBWIwoL6C3Vj1BpcLK7fgp9njT
f8x3hdW5yoazco/z7ptd2H9XVqkgjWtBxKX8fJOyiKWZf7RVbN+3MO8pKlZBOQpFk5nmDhVGygKX
QO2l1dCnWfUd6Gd4KCqR/u2+jYWjBkcauoNlA+8sg34NE2jLaIWCzkm5JANkeLUtH8TOlEPQQ3Dy
MH2b1cS47/tGlxwDyBAZlA/omEfd+TqYjH0S5bmk4x6Kvqy4ek+Qx+dY67NwxKC4hQ40ZGnQMEGD
cVO10qIGD6hdE9RWbIguH5yUDdEsnntmst8uOQMQvwgWYD6CmAT1fEzHVoW8Aozl2UtqKG74LkW+
2UepBUDff5g8dAEBMT/zsN6wvBVFxYNeBOOKcskMfI5fAYSVWkU1shS9F0d1YYp6rHETZBHkAhs4
BCiAb977/jTqjxXyJGXBOpiXnB2NJwi2yGqheEEF+LYr2iTtMSwjOHXQ8U1zmXEqL+UpcXTNbJ86
0j9oiL92uyjuidZLOEPQRWwGRok77wg8zWjFULEJ62kVpl8Kkt8G/x96YmeuRTzlZR3NvbTDS5wa
90GE5uECAvNvXWnhSX/fK5aOECjTIKDD+SD3MW+5iwscavckQkYNvFhj8pS0A+S58k0YGU7IKoMv
bd5LS1S07Ug4tlCjArNbU0EOJlShgewPoqUrCc8IgCxTVACEeFc05Dl4SEryXaTfXfWuywxQ0/K8
IZBj6yI5r1Ibt1JTI8k1jIaXIyvnUgsA2SwP3LBlHBfLYwFobH4Ro+OX9u+ySKaqwFj6weny9awR
wkhMLw/lHwvUUHSpCGoZnrbTR+s3MEP+9r90twCR9I8J6mLrTy1khWf6JF98I4VZdR8T69BjzRMV
c0ClkhFwGYI7oPBkV4Hk3fr+TlkKaiCom0nKIWR8UzZQi5EYYwi2D6hKVG0BRad97Hu9fvy6b2cp
oF3aoZajkmKoDmew00FIAPyqXJSu/r0FkGIjwWIgO4qwdr3ndV8xcm0Ac1Yl2MDDjNLL/d//AWnS
F5BLA9QFzih6TvTjmVYBuudS7YhOnlso0AVrbTr34feUeRHK7+nk9F1hFa9QIlMnCPO9j6lhRpso
8Aob/MIciwBkyUdAPI22Udz3ACajBj6OXFPVOr5L08FIy/0ZgiMTjLu0fKhmoYAGkhGctVSY60tp
0DrNwNkHyd0CbQeywtivSwVn3Lz+MUENww/E1Mg5iD41abQOxP0Y9ZY62EDqP/oR0OeSz5sCQI9D
+dRUulme49yGDNkqF2JbIicl3FYFC9eydGuaMS1wK6AA8Ni69qlRKrq4a/FNgZbvRfVMxi8hKrdi
Jj1UkuxBsIUFU59HeeNkgLfM756514ya6ISfxA6EjuCLyA+CULqF9tXOGel0q6bP9x16CX8GKbW5
DxC4PXgPdQMoIA6VFyLYs/S9usl2/FrfS3bjKttuLdrKMbZSRz2H++Zx+g2aQls2IQpmc4D1NJZs
p6624k22NPKip/3zUXT9feBSyKrH+ChfxCaSozWu3VZnyOuQ11fxWNsNSCjldj+MsqWH4TGrh4Pe
6K9A+rr352cJCnA5P3QVBJWRxq9lHCHcY7rm1vFDuvFd4dVfg3dyF61ajyWVPC8uvfhYdTRkoqsd
bMlUkJT9uBCH+cxq0c1KelMcXrsCtOGM7MGSV1+aoc6tFJ4ucgRTPHRnsbTC3MEhHK8RnxqGpaWq
tIziBqilkbfDPWmOXZcXsUrupEhDDbMt5bOhVF9G0GzlRGnMKXzSIZUaOxlgDX6l2UKlMs62pcCI
pz0eInjRCTgVro3XLZeKJTh+d7G08ifNKhviDjkLlb60YwHNBpQBQEikKKnZDKRRUsoImD6EClON
Sg5oTKiQGmiRKDr5k9Qco1S1aBD1WhB3/yihUkEJmammGVTMKfF0Twnd1KqOGSuNsDh3F0aouRPE
PgBRswzUIGo1HWgIS+Nd1Bk7bGmvo9Xw75FQ3jGRDgBsVQl3rslY+h9qBnorXf40FUfbotbiYv7p
0Uns1Iy30ioqgFCT7WbH/6mP2WHaCr8kN/JkC6/FA9gQVsLw3IQbnQU9keYFufct1Mlm8BUeOwa+
xSB2sCVfxFJ+KS5QU6iEJ46/kXaCi4Mtc/sdabbDCpii+CBv07fByR/9z/SxeYjd2ByeDYAN7PtB
bvFWczlRc7C42KEdmXifBPAmhDcHrLCIB04AVjtnDK0USe9N8WY0pg6HtkYv9Abuof9qnBBysmuN
8ShgOTZ1HmniKIbT7NgpUlTJS2hHHmE0FS1F2H9Gi3P2erQcXzQEKlRwa7vdq261Z0znfY9GDe76
90MlyXmFw1LzjhNY95fq/vSgX+D6tzPZ73NlXincKj9ze7J4m9XPen/XQ7H72oTBxT4uePh8Vd3y
6aZX14J+uD8K1gzNf3/hb5w6tX0yw5G5boM9atYCSzWCNU83UcUnqODM85SYnQReUKgnfMVg70F+
4/5YlgrfIFz/3wCGWHU9GAHHXtDpMGX7+YNofQNo+xbZ8YPoPAXb/jkszT/gaBTd+CBuR7ymV/Gv
7jlZs7p2WXNKBZiI92U5BiRkN+n7fMAtjbAu57Pf/t8hDJeH64FOAh9UZYvjQAbeWjJjW3hpVqhg
PkJyWXvMVvfnleWGVCDooaYmVQkO7mznDq8to56xWL25WDU6+SBBYLQK5sE0X+MDZw3neJUgEzWa
olWc8bgL11Xx0Of7kXVVWMzNX1qmwoNIqnwUSgwsNwvbwH92UWcGa/Gt9kqvXxkPaGXrIRjH8NN5
vu6s3g+U/GLPyR1Ba6gPN53AjaybeejWitnZ2fgt6WfSMpyFZY0KIqU2cBwIn8NdZaNr81e3jr3A
Eizi/H85CY12GAgnD6E4BxLOLknhxlLilCrjvFgcC9RD0AOEQh/aKK79PtFao0DiDWPB0U02QJNJ
Dhms9HXcsmjTlt3ywhblHBXJiBpEmDeeAxJlEE1jEs1h0FadAbhMNUIk5ZeQmyRJj2GrAQidrFRd
Welq2plNzAKAL8aUi6+hTht9EEkz6jgKtLCLrGnQTnIhMdHW86/ceOaFFcpXNHnsfX72TH+f2JOr
rXlX2uk7XDdCt3NZDe2LJ8OFNers0UdpUJEtxukfmil6Pjyttwvtv1xqL4xQx0/ex4Ix8PMezwRn
LJ/HlGN4PmtpqFOnlZWmTA1YMLL3tN/mPAtxsfxsuxgDdaCgC4kofQsLnPQStbLjR94YtW4aO8CS
hP1GIJ2dQ/JBR8bw/q5mbTjqoMkTNeLr2SHS73CTrgpH2HLPMjI/3n07/8du+8E4zvBaOiZW4VAN
RtACjSrG4P/NWkUVrbCN29AqhjQTbJ3PRwUPunjsTYg/98dI0CEoXE7aBKmZXCrWrShk4crPUhXd
sE2I49DIJBaV2jzg2x3yz3dSO4R0qPIiS4EI5LvygPt4VZhOIB6GnjEji1dj8JjMiiVoF6JLTqow
iao09xNVsW+hwwbi3q7fl3bH/WFM/eKmv7BEBTq+CyU9GAOgtevEilS0zRgQln8aTg06GZ9lCFSo
iGgQ25KE833Ti2OEyLYi46kOslTKr5XaSLhMSiHZKKZmGEmC2emGo/rSBuvMuq8vrtyFMcqVpYnP
u3ZA1woJp/exDyRPy4a5vEZ4q+zQKjVC38zVx4qVEF7cQ9DLhbYtytjowL8+tKB+WikkBUy48X8b
yI6G/eMo7oLerYLHCGgigFLuT+viSC8Mzh90cb9IFIHzSQeDY92vwHYMvNLDADYcIqCKpCg2mTb3
Dc4x9GZT6GizANgHfVb0Ok4llD8A7cHm/Y6kbDMK9YsqoB/ovpXF4wK6qpIMjuOZlO96WHkIYT19
qKOdq0FTb1hB8yqSzYDFY7hYiQVYY14wdNpD5PvaTg+84KjlGE0GRoMJnYviZx6uRi4xheqAxlQz
LwGlZWFSf1je6EmE9Az8A42vKMFRwwtbkncQTJk7+IbduFY3ZNXvg/f+pPVme0yPqodT+LfImdO2
WGfH0c2R/m3PZWtWz0i9r1ivqcWQfPlB1Dw0faTHwfxBo6W5hhM7mpWvqm3kxs+yGz9Kb9FxYh51
c/y8NwvUYUqSUep9H0Z5jD86/PbtyuFWkyXsPtMD62Gz5FGXI6TijwamG63ifqY8c/+guczMnPs+
+yMQeG881OafalkJwx4mUGx6MKDS/GDU1g6Z1q14qE7lurDaNYKQK2z8t8CrNq3Hv97/hGV/vnAs
OhykUI5VW3xC4im2vIo3jVmZPl69rCfAUji/mE76IedXop/GBgyBxqdqjkWxAQ82BMNe7g9oKdpc
mqHOKwALJ6idIbwhUc6bksWCm0oMt6DvIl0wVbqaYRzSY7lunQFFGN8q3uSNqT3kD7IXONNmWEln
xerd0Q5XSWbKTvY7cqeH0R4eyK5/xZ8b0Yx/k3VmKYybwVKPF0CGf0cKus0lmiKCHCa+b8xeKgD/
9rJVEDNMILlkhQ+ZzWu/fWOr4plyf+IX76GXhqkQNdSBmoJHCyHK6i3ejCxtK5u6nXqiqTM2ztIZ
dmmKCj5T1pVpWsy+5ChedUBawJkznowBsVyJijaB3EjQWoKV/fB1iL3BrM3O6eBTfyCz4RmPKSPX
wRoVFXA6oRnLkMBeY6uO4bb2PC6WKgRrG1IhR+YLPTQ6GJkEk3uYNjFs3J+3H0DrnahGg5UU8P5g
GOhGRvsmstIF6NKtfCM6qq28FI+813ZWt88ehpcc4bv9+oAEzP0vWBwjmjrnsixgSxLlHsYU8pE2
4Yw2qiN6Yo3hvZaetZaRblgMBKBPQXsh2mLBpHJ9ExjR6BT4aQPguWKWWWtBni0y7CmwmIrSy4ct
GgTQQo8bByCV16ZyMElmqYQuAemsgf1ed3t0vujhyyAIbqeLFkqwZoveC62VwTOE5rm9kn6kYCC5
P6+LRVY07KF7Ew10kGqdHwsXd8eIT9Uh8jFkobH64itQ3bJwOqhK/Ar59wpUSuo0mEaUOqmym6QN
Cxe5RKMgg9p7lmhArxuyPNf2EdwTXRlmdHohW238KY+DKYMrMuvX/XcauT2kSHtPGDaD8cUY+uJq
g3tsbhwE1pRmfOZ1osgFAYpc1DsTcXXI30JQJqAXiZPXecu7TbpCEXpu7se10WrkI9+U5jQW5qyO
wtLSmk/lmy0GxAF0wcAQDYqN64nIoKCmFMncixZnuplU3LnNjXPYQE/PQEulEyURMXugv0GxFb8x
pmI+Qu8Zp47YuCmqiivQcQEhMptUwpMsvXXBDt0n3hTJD3ULxrQ0cPJv8h9UBGRgfVHBBd5cAcnm
9bCR5QjypkVfDqRfGn0f6ru+eBxYbI1Lkzs3sOgzFy52HOXlWR5WaqMaOF2qbhuE2UYsWoysfCqJ
iNdS8zFVwi8QxH3en9clD7s0SyUP/HpCf9EEs+KqQWNCUKQO52emr5X7ZmwZW3npbANoH55sgK4W
aPrrmRxViSuaCTMZF98QE8zRb8tUjlo6z8B7BKrVec+K9NO2lhNCOCS84BmBlUtvuPXJeWbHkTO2
YAfKBUbYX8zYg5AdtXbkf9EpQIVJXizzv1pzCgWV0fojKEH+X9ZmVh2NdZtwbkFQZULXNG+gghCu
SxGJ22Zy9EL/KAjPKJ4tTjE6aUC8AtUDIEWup7jl+ETmCNZTkiuTE55jCR25Gqv/bvHaBTYfBYkg
ECPifX1tph+jQox1DnsCvC6S1zaxycca+iI7u4sckK7IhRVmFmo/9911cXjgW5nZdIFT/6lVX5wF
/jQpKWkiqOB1+qy3oAyq3fsMN10cHRgnFEgKwY+AuL8enSg0YiIVLdDpYZhv9YyXrFiqiWP4fOQ1
k9i4yH9K27HA/8r1N6kv1W2LbDsjF7VE8gH0FZC2M3QPOHnqLthUXWRwyDjuuvEQxHYV9iZUE01J
WWuak0+Owkl7CEWVU20HGXkT5bUv7zkkIfJZy7oJ1v9+8i8/h/J0aGMrFRpuADXVonUL0pdpeM44
lm8tBULwYKKFHWwN6JmnAj2khLO+L3HKpLXmaMb7OFTbXENzsAoSxzp40MTSLHMWizLlWECZI8kx
tzBhJxugqKLiIPq9ayKmUXgSAvUArI4TxB+cNjAO9Hn3XRxisxVki/D7M/3qzJx47VjgKi2NODCi
E2TaXzm/eUCHFCsnRd1D/7Kho/cLxP1gAqD71H1J6AJ54KITHhFWR7Zpv9FBB1N1T/e9YdEOuH8M
5JYhS0LLd3KS32SAIcanJkrsISCuHm5lv/S0kIFmWpy0C0PUbhyGIBN8SKOf+Oa3nz1P1fP9gTB+
n1bvBJhSVacxj0+GFv82wO1qqKyCJ32H/WtR/hmDTC08CPtyICzT+ASkwb4CDwL+EbZQd8Oj1Rug
LGaVMt7l9wdGp1lurFJ3Cr9UEk7iMDL1fXDHP/5B9oAc3Pmv09t9Swu7Bz7wty/QJM2BynUqTt74
NOi1yyc62irD1h0MntX5RwWH/zciAOlmNl70BVDziOwoEJddFZ+ixEILRQRqJbNKTXmXrdiJv+VR
/WOMmr6OKBkSGzBW6I/pR//ABWZdQgzHzkxozVvDPkOG027/XZS9GSIViYJQHsWeK+NTKxe7cUI+
DhhFMGqxKDyoi9KPHUE1cBkDa8YMJL6ORX5ZqKTwNf2Y+OJhwjvOLxSc5epmbI5N+hYy+8GX9pkI
Cgu0UeKuhGPt2mAYgegOyprGUerPgr4Zoax53wsXDczvE9kAMckN+YnId7UKNkjjWBs7WX+cAtYT
f2nKcPlATQHBFawDVCRqwWKYVJrvH/NGtHzhcSahD+vUBVgJ2Du55BmPffoC8LNGeHqLgMb+1bdw
PWVCATVxsSTcEcLY6WiqiWy34UvVvxTd6KWAapR2256NHDWiFz40czk1fcNVysKKckaUvN0MgPWj
MARmApxhYKe8/pQ87+K8LAbuiD5uS6oGJ4XunhExOBDoRCJGDIlStG6i2oFGbbyFrs0kXKmVfhYF
p+3v8RT9UtTNtFKAcvTCT9m36oJZU7iNKCqU2zAgvGgxKjpzCXxBJhMlCU9qgxQ4Ykk5rbJD8k1C
wQ0yN2SlwhaCMti3cbWZEdxQrKTvABrHDwPesOEplxSrJulKNl6NT4XYimC1QrKZNLKf0GB3f28s
mQWpGSDjyGOghZRuG4g0KQfxSheeajwHbVVHFSk1Os3xpao/RWmZeZrRI49S9MSLw1J4NvDId+9/
xK0P4U2my+i2w/tvFo+4XlyuSyE9Vk/hqQhH3YL2N7ZPk3Neofgs1mTqXQs/guTGfM0Sgckxbpju
tW7sO4GPspN2DmrTHTbRqd7dH82t51yboEYjtYqfZN1sQjB1zmlaU0NSLtOP05Rsk2CN5nzn31tE
6ATXJJIvMyHX9fx1QZjqIZ9kpwrcYoE5GWYm7QLDzlurk2VTZRUAl0Z4aY+Kd5KSCVKswJ6MjDo/
maRwRMWZ4s0MmEyexNP94dEZx59Fu7BHkxb4STGFcQh7nGDpzYdamUq7JWjrb4p1mlsdUAeh15Q5
4o9skWMD/DFL0I/OI8/fAEVyEWcULujoeJl9+OKFmdYJ38Wan53UsjGVXTU+dNyHH+yF9inNt23x
WRe/jdTUvwfh2OS6k+WCVYeJKQ3hNs5zMwnSzVTxjJ2zcBLMn4WlR3xEMx7dJtGCdCNEXxs+K7W5
YKfqu/RN+JAsopn87+Bcp2a1Uva9V7siVIQZwWPBD2Ac/QtgDULqhlYDi5oEkEQ1yk9CayB1YbcI
/quhwJUBrabJXmNsrNuXBcaKp8v89gbW5Od5frEEWYviYCVx2YnI2VN8EnVcg9LnoIhXDH9bCBJz
Fz8IfvD0w9DmC8WFobqumjESk/zUNx+y3JuGv+1t7KvUefsGYOc7BOZMf6oVZDlywE22JeNl88MW
cPUeRHs12JChs4hVRaKB+oCxlfhQrXn5VDrFLn9IPPmoHsVN5AUb3ZuOxjs59U/KCrgeu7IMj6U4
Qic6dJwEV/YpZ1d0yI+nSHyeMnCidPU5LEOQFdqgNscfByjoAd30aIxoU+xYgsE/79B7Y5+94GLy
qyLIBkRw+SRamQdwJrBczTZbN2u0PWyHdbgKPNVFnx9YysWjdIjd3BXX4ipZsUSkb4/GeRaQjwTv
FtjdeLqLqy95UGAHmAVV2MvFhyxu8GgyJd5TuJWUnxrF7UHxxvA9EcOjh4/WfTS5zxxW6JS5Hn6p
FsVQhqVyUkzxG/ym0CjdBzsIAh18M39k4W9uVxoXDdwjccHBLUeGhuS1OX7U1boVOfX0K3kM3uXM
aiNTfSz2eKpNkc0zrnE3GwsYMdwTQdoKwMrc9HRtLUatOA6S2DiJhtN2XgL2d9kaTU5SWNO4aAn0
BLNiKUZH76C6K+uqzRPj1K27bfeancu9+OajT0Zfx4/RqnbILvsj1wyzLKvUvonHBOUqH1ZH8u0f
uf4bClxms9JIxYr78y9duck8kxfjo3ZJ2lZBPdSYyaJCB8FrwIGnvFTN9lTxQIFbxvgikndUieCu
6xZdTBkrv33z5sFTG8IiP6V9tK7RL26/QFUTqFj/1CqAvUvb2AqC1YP6fH87LAzzysq8Wy6CgZD4
RdpPvX9KTff1X6dBqCFQD0+9zTmeB4z41D4Ar6k9PvUHvzULE2n41f1h3D5fZlMaQrkCpi4c19Q4
ygQEt1wv+Sf+yCP//mm42dl/4z04fhRa/qtxYKmi0fUHkLLiHQFiX/AugXcPXCrXU+ePfCC3ihCc
uXWwDTt72Bog/t6k7rld87+rvf6Qvyq2YjNGOm9hyjFV+AMEs8BJwyM/fW1WQYp2IjIh51R28Vqp
LUhKSODPl6A6Ubosmd0FLwThNPL+CJiz1i614cpKN8o+C8kZajorLTV7dGM8+qnJMzoTbq4eWDlc
s/DuBGgQgYu68ap5nIUTmKzwaEA73VfendE7b44NC7N76yjgQdZhQpurGDOL1fX0VTmUxIKaJGcU
3fSV+qfiTfJKXjmcBrvQJX+Ur+HfAT2AAb62SC3YIPoBUM5BchY+s8LsXqFYUqOYanasGs1NcKQM
UQ4p90MZ8AGGFgbmYConDQLv0vq++93EC8oGfXESOy0RcMScu4Ph4CJ6/9eZq0O5Gwgs9TKS8PPk
KX+orcjWHmJ13f6yU1vhcBM0AUVgmJy/+Go/USOiAn0H9oKgnmCyd373z4loAbhydPRm41tfR8j9
3jd3c6OnrM1reBFvDb6btGoeYAn3S0z/AOw+bnvT3jjIrHaHJVsGIgU4uUQUV2jwqiC2RinUItYq
NwG+45Bi+RxbS1/PnWEsjMLtNAKuAiNgiQD216CFecggxVMfxP1Z50j02EZ9jWKsxiLauXVxhAaU
VlCGhC0AU66nj/ANV/Ykk89xaneKo+BRuG3ywyQf7y/TrZvDDp57OE1wa7sRXJWVMUkirpXP4HcR
GpRaOSvU3+7buL0aAup+aYRy9jSd5LLsB/n8K/6AO4Qn4iav2Yv62X3Er/dt3T54fmyBLxqtI1gh
Oo5ngPiAa2+Sz407xO/ye9aZeFgb0mfqH+LYU4rBTOJtDxka5LyF40x9Wr3UlWegz6I1613CItZc
XEkw7v7vB1HbrlcmIRoTQT6XL+no5JAnimTQt4D9TPIYY5+d4nqHY56BIEJVeU450qlNqZjamoee
4HnbW78MNPW9y84EKRpih9ZgvdVPHx/fo3luTVYP1c3hOU/6heF5g15s9qBUs7ghEvSinmMV4Mjo
I/BY/Po0SgrHy6URcD1fG+HlbNK0SYSRfXEuvN++F68MgLGMFdi43ftTeZsoooxRpycqAEjP4tZ7
7qo1j8TQo3aSAnNlNhv09JrBoXtQfZtjzePyTvl7Im+2fZJPxsRHmMj4RXoSLRmN8MJR23N7JFSd
+0O8uYhQI6QOUaMoEyFCVDjb5dHrXjhGiuX21kj9PnWAasLQxo0PvxePaWlFok0OY2q34CoyNafG
rkxttLx8TqMjM5++8+pQGwGHgQEKSrSfIJdF+WMhcT1qukQ5VztQYWz9XeP4j/CTVb1lUTgvLdml
LbpsERl5WqqKL5/51bCLbPPzoFiVk++Gw/31osmJZv+/MkS5ZI0WHpkLNYTqc/XkSo3ZbPk3+ZBt
a7u1deB3q2egRQqTO9TBv7+uXNumjqOuHCQIshjyuSJOsPUPB3Nace/KavqWrICYTIMLAeVqrJRz
ghU7iOMKk6qYk8s73dpYVej4Zszo7VF+PSrKRdMiH9Ny4ORzb0Vedij3QWmi9wITKlndM9m0rzXj
VrlwGFyNizoJAe2tMnB+K2d9lZu7wWHs6ZsBge0BT0LIUsnIjgg0YkKOmwFwWhkkUWA1EIpXsEYx
puzmiJktaAIQSzNSFf9eB+HQSNL5haidi1/8t+ZGETYzV5ujm+Aq7sQ2Yd2UbzwB0vYQO8G7DHkK
aG/Of39xtFRhrqShJARPYEESntC7Dt0pbG6o2miRq1dAOijgAT91BmEF45sAOVvGXQ/IYCSKNbr1
ikhh0E3pEDxpuafjpVvi6tq3X4wJvXnl/lhBahi0Y3jm0tdJ3w8I9EgwPqUkrhQ6FfqOmxrAg5Vc
T56qxXayEppgdd/s0qyi1QsVSeQSwLVILaMEYE0DJfTgCYAha1L3qJpZBcTrcrISok8pmcz79m78
fuabR4sX8p8Ix5Amul7FRpJIJY0ieRo3vBNsAk9wekaq+zbJOtuA98/ccKAwp2t/KTeERtjJ5Il4
8mbYDVvVq3eyC1gmYxPfHm2UJWr2fKkctVhWyFPlciDlAgX3ptxX69gqHLQYHUNP2ED4joUNuL0A
UWapSYyhvtv2E8z2G3II17KVHYTjW/RQerrLxKQv+OXVbFKxMSPtxHG5Sp7ih6cAanNn6Hi70b5c
56zZnGfr6rCmhkXFxFLkAz/2MSxura80FzR7X3jwbASHX5M9x7jYLTrihZPMm/4inPSpLpEkw7DC
h0fhNfvIXdZ45rvF7XDAhYidBRweDVzNJCNRYl4iT7zVO+omWA9rUH89Ig9yf0vd3gcwb6iUAV4z
v3xv/B1J/1yN1Sp8yp3JFa3JTmzQ5m1VO/YmS7Kwme3QRRvl+oVh+NY1ZuUfFNDQHIKCP/3cBiRf
1XwA5X/cHxTOqKQk39pK3rLoyhe29LUlarXkQaiCpIOlxu68yfTdwnmVnHqbM87NW/Qc+mkuhzS7
zYVbkD4P/WkekoRn08N7d/h0dVvZjy45BW8ojLGOUdYUUqdaMUYTgOqwNyJScZbmtOiL+h/Srqw3
bpzZ/iIB2pdXUlLv7a3tOHkR7NjWvu/69ffIuJh0s/U1MZOXAQZJusRisapYrDoHFVUuxMCiIGBM
oYVax0QP26weJqlaAsQ/OqGsied1Wzqad5KDkcwn9fG2WbBwZybaldAU+kcUk3Tn4WQkaLmJTqVT
7RO3pIn9q3NTkq5BU7juCzLey3fmXbnRvnG7xsfh9wcmSHhcs7zv0GeVnO1llCKqlw2+o98mGwkn
o9mbD3j/EunoZK7v+Ktw07vta7xJXqKjtVJog1lUY8M1qtk6Lz3BhUJYJOPALE1kmPiQwm7smkw1
FR6bH79/AnL/UK1C13M8J/rXDV3zZBhY1OYuYBksFMyRiVM57zRw4Z06F90Nyj6g027yqGmLd+W+
edvS6KE4lD8kHmjGtWO9lMucoDTJ5mIW5Ppv6lbayRLek0WOiV271ksZzKkZiiBEn9X3qcFEOHnX
be8pdXkhYo437LZhDAdY+BqaspHNXtqPIIfNWINg6JRp+zq6H7UPb+Q5bxby7vuwnAthwmvhSUXV
jhAirtSttxK3/febfO2GaLBoV96qXlVraTs5xkp3czt3+zWvXHR9WQDP2Ay3PMNiarLKWMpoNb4C
GPnkpANPd1A6Esf0tkuY94PV5LkExiaSNorKSK6SU4dBvrE4pmZGu9ERYnC2PipN/u8jIgiggVQ/
Wz6g3dkXo0g2InA2qfGpVh6GljYCWu0cv38UFGCGSY6GFgQvFTd5K68qgB8CbQv0wXaOacpirweA
wsrd2wpYMiXcIEASjO/CYx1jSpWctjiKMlTsFa2N+upkp6BMceKuerst6boMgXM/A4rgYgZyWJyT
S6vtJ9PM9b5IT+1XfZR2Kd37m/K39BwdpHuOqCXDQfcrZifwNAjwcflSVBFHTdGEZXqakmmU6Zj7
xafat6FAWwxGfRpNkxugQ26mPSao6tdRHkadJr7XH3SpyTE2LVgRLjq1kPyuNb0tV5zvm5fKmt35
9zGqCPVo9P2ySU9xvhuycW8BOSOYMMIuhracfOSICaqWgbq2tJXnYEAjRv9w+xMWNaQDtBktwgCe
ZUkSNTEU+nRK0lNhalsLELdCDUDNfy0DeMkzYR8YjXB5ZMJckaatjzpwejLFAk2rkexTK+8sjgUv
ZUbA4zHmFiI4LU1jvATmMjDQMqXZqbI7e7IlpLPmRrdVtKhbWzx4r3VOZ8f10xhcL+gPQdWER2eQ
ajD3gUxKVQGoRtkJgK8zEChm4O+dt2K1Nu55CebCPkGUgTkzNEghYM5/fpYqaEZXFo2XoweM3vPq
q8uaO/txZh2WNxjZWBXZyavb/s4SKvlVG6PqQSjalgbzzhJJ7HQTEMtGAZssaglEzmiMVeigoyaw
asxUSmhdJHMveGDVAWdvr99KNFzJ0SGs4N0MLortRGw8Y/QL0+hOYkFN9JcEmP8CuNRD6X82mDpG
O5T12HebSA6fMPFHyhaU4vXJbwM6gmXKsxXBsRT0OZT7igeT9m2+l4cY34YqFl7L0YuIcbzLrREn
sUx0oepPQrkufcktvPdWhIuOHv0Ao+DTesxqJ9ZKkhpuKIQbr0PfFpga05II4Cp5HazXRtijbSVP
XF1zgnSdBF8tOIHNOxNoYvjbbXUAlE7Yocl8KggQ9fSxIXnhCKhoiXjUK14FFSCFh7KobdH7nYm5
ExzDz7RbVfG7Hr1aPanRDn/7VF+HTA0g0d/94qAClVnfCifaRJ2k9acU3Qgk0zvdEdtEdNUo/KrV
EiDZsvnRtQIPa/k72jP6RjFUweABykGo6zGxWgoBeNaIJpoBhx+eNmwG0c39TZ49jvmjGN4rBhCy
X6zhJRSQLweksCSnuFPe9Y0sbNO9+BQZdmSaNDoCXqrwqSbdBTU6OTfqTjVdTbelwxgCYHt4MEan
cMJ72XLBBkSKigyHXF91IS2VZ+tTtuzbCr1ut0U6gJ5wnHEgJqD8xCSNmVb3hlcJ/UmMAzT4AjlI
vQOUe61TQ10F06EtCzBC28aDRvWd5j/pxqGsBmJEK/OYBiSIeb2uyuwyWVWffxFj2kOlDvEYeP2p
CzMiuX3pxuV9bNHab2hhpatRB+25jVeRfK9v9OCte/ECUgn3mkjT5lXobPAPeuYaxngYA2cybDk9
ZMAkEWwJjcveOk5KWA4dm51vNwEv+l+9raC9HhzNoOsA0zb6tpi4E/dxMUzyEJ80YnujMw64uTpP
I9HueUDJV9kTI4l58IhlI1SLrI9PkSdomwGc47SaBtPuJeB63baSq5vFLAp9VRg/QeEGZ+DS25Se
2SXlNIGljNjG6HYUbTJAu+Tdka/izSxGgz9TEE51gNFfiqnNNkrQgQ0xFjrqkSG1VDYbXlT7rhlf
GBjEwHVgm2ZGKsC/XYqRLLlIDbnOT3U1COvMV3OgyoqhF6+kUs81mo8GZnmSRq1WU9K2FU3UJDRp
H49xRbpSRO+TMIVmQTPwQ40080bQxHmgakLvVxHW0Spq284/hoIQBGTAyI5EFMWTn8pCsWCaoB3q
aKqPdUKKFuwxVAziHl628iwUpAK9f0ssIfLcdsoChU6Z0P0Kc4DWU7EaDR5Q5XUYhjIUdKWiToX+
NUx1XypDVKusTy0pOQ1usymPil2vAjfEE110fFPXyUBaji1dJzCMRGaX9a7tps5H1t+4xf4QKtu0
p+EGDm4Ca4Vge4/c/uKrjHcOlZj2naHogMbBdou0YxUXChqicM84Nm5fu+guBpFb69ad02Qv6q7+
CDDKgDz49rG5LtBBMEaZMc2gImwAoO5SuVJheqMUpumpdgyibg8B1TeNM544TnwOPoxBX4hhNJoY
wZg2YCM7tTR9/vn0xWso466DiX61BQgFv4AAb2XsGrI/Kk5E6L9vaWTUxcQi0eimoqjndTglieBm
THIM0JBBOduyZA/n28JEGC2cvNpKsS1ognGxJNf1iboxiU+NbUT+LUQWSNFhBbjr4OEPfScghr+0
gq4SzSpUZnF27zQb+bO2SfdSEf3Hx+2FXWVHjCDG3IJhisa+CNPTKzBodj6JnNTlmNr1K8ssA5c2
OGkU1mHVl4tBjoTHnTGHDPcOatvs4/3TA7cuu7hDZ1LkSymRWZaYKYMUlB0k4kprzHeiteT5uaBf
nMvoktLQOzBDRwPmB28Sl6IGyYwTKfSzkxCQ13wAAnzkk/X69s4sBFBU9zDiIuLB1ELafikkryyl
VJUWNyni/VLusk1HxGZFaw7o5uJBPZcz6/XsxtYi9RWEDHJeJ49YB+KfmoRsn0zeGPiS0s7lMCad
J8qgWCHkeA8yral+hwcVh2NqV3kgLO1cBmPN4Pds20JvstPO0wjmuj4GHtbjdVWIEcH4NaE2UBJo
a6gr2cgrkQqO8EuhT7yn11kbrH8+X8mszbNdEadG0UIJK4k2+tat9vOQ4saoHtWMPAXPvOLpUjQ4
l8YYtCR1kjXWWBSmEd7ikNAvzsbMir+xHJb/KUGxUK903NybjWpHW86vL+UH5/vOTgMVGSgpwQ2Y
nfQtCMQ1RyfHiq4/RqqQ8sftY8kzALYkalS631VBmZ1GioSTzKwmpZ3uJczKcOuCc+Z/S23M2QTi
eNflXTXvCxIBV45I7IauYHOsjXM02aJN1OuDUE0wtsYenkD4vqpoaPM4aa4bAC9PDlsbyZNh7McY
iiu/IlfdfFq7DYYyNSd+GtfyTsbV6uX2VvGWxeQ4fSRofjFCoB0+fqb77Zq3JM6xYQGLcy8RPUWE
gFeVSmv1d0J5Lwo8CYwb6ItSaCcRB9M87CZ3ILhs884+J86wwSxQ/SmJNWx+D3SOclU5W1zRCSdi
LuYAfzwMJugu/dkIUC3ZqLvZkkfa7QGT/dG727VJhc3H7V3nOIMrwJ7Kn9S0UnBo7IBG1sPeeRZF
0hP1Rx2QjPKmXDjx8/qmoNS+JAqza3NtDTQctHhL7WRbUJ4KlxKccxUyzsCXfcnzi29nMPN8mLRy
J1tbVztgqzeUJpSjxzkt+9/OB1M8l1vm16aaV8p8fGLyS9lFtm7vn+M73iG6HbMx1nsppvHKqG9G
6A9lQ3VTg9N8zVnIbS+qsnw+YJIe5LCC7eGi2jyZ98GOOtTkDd5zDWE+y2chOyvqphcA/3ESvwip
3YlSoD4SXqi77REMlfEIXaZI2agjjeopnjlNig7gu4CGVCXdW4b7qfHV7oVV5vAudMty515FVKow
BMA409ivBh/VCXhvp7IPNQFnOsddLzuiPxIY/aVa2ItinmQn6Sl/FGizVfBQy0PR5y2DUZ9Uan0l
AgMCWfUvlOLdtXJ/29p4AphUStSHEFUTCEgnkpCMmL+j59sS/oeh/aMoth3DajEuM44QcehNW6fT
0VEyZ0tHXo/yrItrB/BHzuwgzgwa4P/Iq7I4Q41AfIls8+45cThnk7PnOnPJmVmVVBA4ztZsEQET
boOzLQ4cIf8jZfuzEMZzRkWnjZURwcW45ipF/7NA4lVtR8dkzTue8wff0hnjNJO+SpW0wdUw2u+A
Oe2aCunoz+mQ0TWvKrbsOP+sinGcUtl0faSFeNXbvoZEf+Is5brr5ztf+/P7zInPrDqUqhZ7I9Vb
g0iyLWlEOgpHvN2Q1K2Ik6D76fEx/gypMRAZ2RXHISwbuoLi8YzBh05exiPIWqcVQTs/JoLEa9hI
xFij2QjoYZQX62YLuNq2M0mMW8C0Z5sUGt5k5c/SpxVKOgGx7N1wKOiak2wvlU/n59h/VsV4CCPN
kjTssKoRYy8Agd6/USdZb79eFGQpMsf2Fy9ef4SxkAWojfUoB0NYsAmeaOnedkWLzu7s1xkPYZZW
7sFBZKeXX1NAHtPfT7d/f9E9oBQ6Qy7MxXdmW0p0BQMBAumvPdh2uh6fo5Qgs7otZP6Rq70/E8Ls
R1GUVSENyHPMFQLp6hkzH38nQWGS30rACFLgI8UOXicCAhXMsItrTnq4uNF/VsGyDAP69P+z3sfV
A8diF3f57KcZJy2PIfo4ayhIfulXGggJ1DVnn3kSlMtIUzSFFWO4Fa4MvXWN8+Q9/uUSGLfsocsN
PTIQkNx3tLcd7hV62VedKYnxxkBI68fAgKkCaOfxPaf3vS3uK8pZB8dW2eeuxKoANaVCyvjw+m69
IcP8+KvDwLrcwBIaqZUhIDhN63i1z91qdVvCYtg6UxRzpsexSXMNT0inZOM/i2CE48St5Wh/JoA5
z2ZeCGUy35PU1UtlKzszmH0GeGc5p5qzENa1Gmo/RXGJY1Eewax7yijvZr6w2Wg30kBRhKYnER2F
l6ciLT1cKBolR9qCmzl4elyS+TyLWlLXhZR5mWdZXoGRcgv/wdOmo7jvEtmAwAJPNSMvvV844xdy
5j8/kyPlZTaI82pw/9/MCht5truwIRqam9BCD+AcXWK76GNVAdeiruW4ibtygnbWoeRs+VIN60IE
oyyg9ANtRYAI71fr9C93hVs/F45oSy80/ggI57QvhL8LaYzKrCKXpqbQ89Ord3DFkqpA0ACnAK0+
bx9JnhzmSFay2TdJPctBjzk4s4/UO/IuXjwZzKlEDBE0vYPmRqqvvAdUGm30zlekPN1ey0IcPNcZ
W2mOG6M34lkO0JNJ3nGLCQtVEU1Cl+/cGIp2OpYz12p6SRIm6Cp86Z2amGDPJgryRf7xXypkXYhi
VOYJPfDbZIjSMAVr4NLiBmA1hwUEzkjEH7yCz+IO/VnZd4Q7O6B1pLRxNK9MI5Yr0I6Cn/yLE16W
vc2ZECZjlFV/aNsBQmISbXajMx1RJ3nm5EJcKUzGMmqNZQQipJSOujrEu5L6z9LX8/iDI4inMiZv
GYopRpvEt8raN2mtPznZr6/b9nzdbQUQGHReixjUBNo5CAsu/WbeS33VG+p8RfYO8bHYjNv06K1O
nh0ewgNaIfY/h5dxn9vog3Buy/7+bSY1vpDNRCAf7coiKP9QzAho8lHZoV2DxsWuglXq+Oq6Bcp7
iUn+qt92NlrBwSPTKVR0RgrMkOFnns5YIeEOYxrqV7o1nHKruElOzIqkB/Mgb2Pw7n2WMakikr5X
ChhaSPTa7zPf9r1166dUOSQpiCPX4ptnrsCcp/4wYxoMb+g6DKtTM626DAwmm0Ynnc95F10IvkC1
0DBbibEF9PwwOXuXZQAAryTcfiW72E0aeQ5tTqbCE8Gchc7A1Vax+rkmLlNX37898QYvlrLSi1Uw
B0ERZH2UGzE75RV5LR2ZKj7JNOjxgTfbu+StLkQxZ6EFc6OpV1hN7USbIqGvQEOsaJnQ+d3F2KSc
2Ljg5y/EMcfCCmRg5qcQtxM/0Qol/bxt+ksu5OL3GdNXTTVpJnSMnqY7vPIb6OgKaEbWL/lafrwt
aiExupDE5BQlOhcUX4KkcSXTQ70yf6//TgCTRqixVkWKPs2PSCJ91+8rzgIWvODFApj0YZDqPMsi
HBWUhjeqUyXkbf3F2W7eWZm/4Sw4lX0o920MQw4xc+eOrTMqa1696fZGoGvwUgYYcis9NyCj/Trk
K9UuXjxOJ/5tTQGc+1JCrEyN6YnYCe85J92ptwjNbcqJsbxlMGfeK3WwC5dYxq5Dof65/7eYZDNq
xj+O8WoCJ5HqQSlFvKbk5BCSyH4EpydvEoO3BOZwA0U/84d6RN1HxKNkYoOvmDPVt3BXuFgFc7w9
IdN7KZndR7hFn7Ar89rOOQ5EZ1+dhjisZc+DBGEnbg/zqwmgtAb32bd5s6+3z4YuMudbRI1+qg3s
SFkSk1AfnQjlmuvfZ+tncoELjTGnvMgNTYkb7Mkr7lYyorxBy73xsuWkVLf9us4CzWAELVcyFYs5
bRrCu4RwNMWmuLBq1YoS/LjY2e5E0s/w0JTcYjJHU9+Wcear8jRV6z6AP+yp4v6a5yp1Et5HvOsu
x5l8P7mfifFUI9C8HAamEdcVn+hH7nCc7qIEEH8B7kMFRcPVXUc3gY/QKTgkBrqp8oloD6T/4GRB
S73VmMv4I4Vx7XWmTKFvyTgoa4PYdbIuUX1wQaJrAzA7Jx4et7uViKbiHIlFfNRX6waj+O2PL+dN
vNvy6qiLrufP17Amglw8VAQRa45J/qu0f6K/mqPVRSM8k8AEgVzOc7/0IKFpiEWF+12P43o74i96
tzMRTAjAMGSRyRlEvGDbdEjJPXJbAm8RTLYX4XFIUBvYeFLZbkjMfaCTgnJMg2N/3y8pZxaetEEp
9z2EaCToSI2bh3XnYiwmP91eDE8OEwzU1qzDsoG6RvqrmlwLQxHU0Z5vC+FpjEnzqsEMax27ctpV
exe9iXb1UnHKUzzbZQJB2PVDnPcQYdy53S5a8zwbz6zmJZ7tR60buVXW2A8MGoPOGODCT7d1xBPA
uAIrm/CuDf9/mp5etcfW5fZVL7rmPwfj+7J9tgI1GoI4nSHqgb2/schrfBwInjWTre/eXglnK74H
Bc8EtYOCgV4BgrLfObnDSQ8/OGf8mx33KiCfrYU55LXQtnorYbdLp7ElV6Qa3pXA34eH5hAzpV1F
jQenIk8fvGZ4jiWzhH6aGrTzDOSsRMmuI/Jj2xPt47b+OEeSxQgHh1IxFiVkRJveMV9+SytjNX3+
nX/5fgE/26TBbK0iMyCkp1oO2C1boj+r418KYc694pVjAtgVnPvyBQ7smG4wdEV57TlLr8rnUZSd
NkSAbcZuNjh7sFYYh+3opjmVr7Grvu/UNU/cNdrCfAs4Mz7GFUS11/VdDeN77faS7oT7wwlTiPfx
gOniYau8UDoMNtYpxc4Xpkf/Y2Xj7AMYVxG1fqIBCGA2woO/9rfqk0meDNv8Lze2P2LYp1u1G/os
mIP1q7jajd9NKpgkzN9vW/tyneZMDJMTTIGRFaWH3RsQGtAH9/Hm0WzFOVNLrxfnm/adiZ3Zuwhn
MRoBdIZe0t4BfZEHQk4gmQKURz5EpID34GHHcFfGJAqhFxoYjoMC7SYjeUTeUEcL3TXIT/5Shepl
cAr6qBzVECrErTR9Dlc/3jJq3PMqahzfx77JJaLgGamkfbf8DsTfdI74+JcLYRwGximHVBsg4pCu
XTf6yGqXJq+3hSwuA4OMc2cNWKHZEV4wu5dDlZvIFADq/DMHeJy+Dv+L4zuTwZzQIg51QUogA8xH
II+n0lZ9HXe8IupioPgj5Sqil5qGB2t9zt2in8oD+vDnZl+Ds5bl2/yZGOaA6ibQJwzkbyd7pMG9
RUDcTaRtc1zf3pfvjparoH4mhwnqYG4w/SaHnLhYgUr1l0dm1DFCHWBobrbH+rSLNoJrbmti4EZU
AKgXE9WcK/hyKffsI5gzmwMrVC/CebFyvvMfQCCkPyGG/AiIsEptXixZdhFn4piTOwUeBl5HGMru
IGNa1pa6uUlGXvGWtZj8nclh0vwwzfs0r435aoeXCfLa2f52+vq6vYOck8VSuVZpl4S+CCEYQytf
dnJPcDPCMMptKbMPuGUmbKY/WIEH8Ga05ABoiPSgovlPuf6ZsuZ1nsWKMUuDsexmQ9SJamO4+ePv
VsB4h1BuMN7U4/cHzIIcM25bw3xQbmiIDdwYAh/HWIOGvp9p3XffCTf0LXJ4aAhLkw2AefjHlbKN
V0EvoyomYCFzX4NM7yaCrl/QvXH7/zmWxUbvbtC93POxopQA+Jm2JHh4aTEkLNwF98WmElcdXoUx
tmOcbu8Ux8Oys++C2WfzM/R8C7eehLvuBLwAVw9sjkkvLg9gY3OvH5rMWT1i/qyCf7XgdNqXZhdv
nmOb68UXPcCZDMa7jn0YC30PGTt9le3FrWQPZFTo23+7Z5qY3wVeJaCjWPQDwGbFoQ8icuzVS3IC
4PKLT0JgpiA03d6cxXvmmSDGp+ld2talGM2CDPC5YDqQ12a8bOBnIph8BEzOk5RM8dyGJCE7HZ2a
fg4UsdwOCK/KvGhrZ7IYvzY0wwiOLeiti+kRqH64QYS2xcsZliPOmRjGuVmTORVGBDGvkz3t7/W7
dv+Qc8p8y3oDayem+GHNoCu49KB1N40ggsjmVofOzd/6N+SltLbHnKiubHNNbs5ArhzeH3HGbPtn
DruOQBcmiEWOy+zkji9AKST3E/VeJYcT4Za1dyaJyYVKK7O6SIMkEYzYd4GtgpcpxYJ4xrBo22dy
mNMKytVWUEAdebJBvSAgzgmcN/7FlRjo0AAhyDyizj7yt73axX1awdyAJqnTOe+Yy838TvaleH0u
iFFZ5nmDnnrNfEzjYwjGrK6ym/37QEpb/g2LqPflqaH/ZaPOpTIKFIXGU6cRClTI9JriXtkAZL5D
TYgnaP4h1vbOBTEJ4yB1wjCmbX4yUBdMfqq0Jo8ZmZzqWGw5JcLFY3Uui8kWk0j0s6bEnjUuMrjR
keZT5dZ2AW/BI61Yckfnshjvqo0tjFDHtnUzWu4akxy5Dbh++7YPl3jWMf/52dE1asUCsTfEFHjv
nFGHgWt6B6YKmHxHGwcsZD7cIBcWjieWcbbokZWMxqpnBzW51QYgh7b6pjroXW6c5Dj8kl50Pr/9
0qE+VynjeuME7csx8AxxEqactC+jY7iGa732bwH18VBmmFTUnPSeO2rENRzGH4edMphaheVW0DIG
2GixA4QMsGOLFReMYjbC/30grphVlDTR5USdDceVZ+T0vSvtdZpqDhmfeNazlNT80SjAli6tB9fs
SGgwJgMjTT5kxye/e7vdeLsHjpXOv3NrTYw36fuib/QEcoBC9J46gfvZONlRBokEN6fmLYnxJ9YU
F36fQ9Tkqnj+B8EQHrYzdD1yk5v5l24tivEmmqDKYlBiowwzIlrfuYryOaoPFh4fM9GukFdXtt6t
+2ZltW9l0f1r2GrUUUGYqn7jqAHcmDHKxAjDKqjHuenSwJuQgmDqFLjxZ/T27i0fu3/kfEfCMxeD
jFsT/PZbTv2rdyUnW/2H/lHAZgIhCwDqJgacmKUIpio0iTHMdojZx3nPhIP2xmcxXLJDcL4aeKsX
ZYyFMR7E7y2h9oF1C7QCkboZrONeWz3H7sdtjS36i3M5zHo0qR6DzoAc4Oj/BtUuCTeja60kPD77
Nq/X/3sDWEM8k8Zu0BCqaurJkAZSYfI+7H5PL1seWtL3q8ktIYyrmLy+KoPZLfWgqEuJ8hvXOVsf
CbCM7LvHyXZxe733N6rqDF/RemtteGwti88U58tknEgSinLaifiCqdtq+e559+AfWyKSY79B2mVy
rH4pwp1LY/yIN7WxIUyQpgF1AIWM9rV5u20lS+fqXALjPwZ1HGCkCCr+G3rruoAam9sCrjmX4SHO
JTA5iCGPYqPVWENlyzOozWRn6AM3iLZJyevBfwhpQnr3XvXt4dmx37YZ/eJ5yaWr+fknMPlJKxjW
5GtzygW8gRiFXJl88bDdeTKYZMQIU3C5zKlW+7IpnMZ5823eMhbrmufrYDxHWWfNaGrf5mCA/fSE
LmLHszt0mzyLO+v+9sbxFsS4jyARpTyd3Ydy585iBjri4eO2jPk3bpxntvjd+LlXjw3iJApB8ptK
UlC3gVuBk2FwbJx9y5bHSQ6HEFJ6mB3AnaeAHr/+biGMW8jUoTYFAcqyQyS7JKYTjdExxesrXPQH
wIs0dUAXqhp7JbeiQsrzTsxPvxR32sT36vr2MqRFVf0RwF7CCwFkzmE5YR1Z4Lj6VqcDQCAiIuek
QlQ/ZhXl0qXNLubKCM5kMk49UhI/MkrEXSDC05zoGNaes1vd7qjo0vLub9fI7JVc5kUVp1Ai8neV
CiBFlJ8TN6b6qaNvgSNsxHnAtVtxrHA5QgJcX5ZxhhWFNfauLxSAbUooO6w6O/pZ00Ak+WkbDdz3
j6X0E9C2/0hiNCqocEajAkmaDItvXI0chtyeVq3MHSfiiWKU2Rt6PkiBPEcoN7Ljw34LCH3+K+z8
M9c28mdFTCAEnG9opgr2rI7XKBeD+1kl6m/Jof3k8uyDJ4sJiUhosyJKsKTJ7YA4HgWAlFNoffcQ
YkSFVyNafNM+3ysmPNa9lqVA0sSoDxCYFCfdWxUKAc1qvpWgZXCXr/FcRoPV7YO+6HjPLISJiEBl
HXKxg1TFXNX1S9Hem81KexaTZ7F1U5Hclrb4+ohyJfi+gLmM4jij0rgwREGMFdxS7jYu2u36w35A
99h/ebE9F8PoEhR4BaAN1flubpFWJdKu+KW/887xfHqubfHPYhjdxQ2g4yUfi0FPX0mC13kYdO8R
4wXohrf1trxLfyQxOUULyt+ptnDpEZ3U+UzIfr5C8nJM7ubMicDZ1aqyitYv582xk/0hs4Gwj0iv
OLxjtRy7/iyGzSc8QxX0AGKye9sd7Napn8uN+DS89SSild1yytfzV9/YJfb9TEhAOZF7OMWvU0aK
Y4HuzoyLMfXts6+kqOAwB9rpTDM9u8cz3UkCwEeDEhY3Q+lJ7mto05c2pPFaWQeufEJn/qZ7TByP
Z4SLlnEml/HwaH9Q9SKB3AovGr/K5/vy/uG27S3q70wC49gLdDFGWg0JO++A4UMKv87ZId4aGJ8+
gvQez2WQANaVdO0fBw/wcHd9vfb7/zK9ixL5n31iHJCWVf5YipCFAT5behRJtnrgTRvO3uXSFgDi
rWJGXALnlXE1caeqfpPkltqe7A0vzM6fd+unL7f79sZep3iXn8lsrDa1Y+BPSgtEldpND71LeQ+u
PEUwG9sDArr3VSji/fGe15fK+21mI/WhSfXWwG+nlMsTtnC/ulQNGz98S2gBpt2eFPuxtgHX4+x9
BN+nj6eX23uwMDNwKYmJIQU8odDNKorJBqjFPdnBYTzpNnHp02O22v2ycd4c28HoocPpCPx+iL5l
TExU8TBRGVcdDODg/uqfw2fTSeknwKcPdnf3GNige9/Qdfjk0NZ+Wh9T26O+a20+bmuAt49M0AFr
bCR2FT7CfURtlBM3r0PNpXaZUNN25iiOJn58IJ+8U75QVjv/8aspO7PVtNr3tfb0EjvCMV0V7wkB
hnv0bAs8BrXbx54dt/sbhYPv8jJSyZI3VZo8K/yes5W8r2SOeynUnheWsOW//uVZ8ll07aZWsbzZ
VQE7mtfYedsAdRa2cRTENOxHfLVGCOFUxRfqlJc2whzvLE6b0JptBOj3j7XlyPnzQ/LYuCgp2/uP
fQvc0HG3V14ajRqH4D0YSLSPeFD88ryl//ugX83V9ZI3GuZ8xkBmTRUSg3XR3c917Zpk69J9fR7J
au18/aU5MCd7NIysE0QodiCU89MKz9SYgz0UaPyMdfw2LmVxSeKHfLV17vYjeaT2Q0v26zf68dTu
6Mqesd22SmSXvDyW8wlMnfv2mbymWzIv7OQ7NT8z8DCQMM4xYT27Xy3BC3dkuwdvUxGZOJ9gAbgt
DTx7tw3i27WdietlazL6BGZZko1tkc1gC+8x+YjxZFqvBbKpXIwVpiQviara8fGABhltIzibwN1t
RpS3ZZ8o73fa8bXJaCvvTgNA/cGWmzoHjYg+KR2/cNbTul291qs7U3SU3/qDBHa3lQoK35W1V8Cn
RwKThCCfHLYlkC2IeZAegQpC/ABtqcmmTUhzr39J6KLcAH4Bf2Gyw90Apk5Qf62S/Y8vJcITvXms
bOmpzuzovvNA4fGY7YvGyV8MN6cNPlf4bb5p0XdHRJSRfqW44Batab73UFxKVxL4Pg73+YyX9nkQ
N427KtxPi2iYcN3gxYyK29I59BAaxuvBjlq8aaOkob2LzrQb7krSPd2ZTkBRyAYTmU4Du3Ajk7xu
SgKCaUSznA536OF1hYZsXG0FS7VSiusoBWywQt72qzWwIB6NVeg4hoOK9MF68HdFhmeMB3ObOoD2
7N0CT+fJuwYGvYmM9iBR69PYyRu1IVqKF9/jfWDnA9no4dw3pe9QoHtoQK/Ze/aHhukMk5Q93b+J
7+lq+6PcHUtbe7mTO6cjT6BPy+wUeE/KRrAfvG3xbJy0ggBxFZDGIA1yBKTGKwAOS3jX0I9db49r
0dm02+f8Pa2ptgpsarbAjQld44jY5zTUKIDkhbk2tGjARkAmEE+o3nkbp1g/9UQBJm729dHb8t36
47n/oSmEBFtb344b8xEDF1t0y65J9an3ZLXVYfyTQJoDJRkyD6rCdf0GRdPJUIhbgboi+jSotYmO
aHW5I85TRRKntGMbSF8dOI5/dLQDj9M2tr9aCTBQ64pstsqBTg/H0BWJ9Fg9B/CAJyS+2I/ueNzg
H7s9KQYoDZWrDt9i+xTaX+sfRw2dQdTEj0ITAn0N7Ox9WrlAZ8/wv5KzS4kLrqUfAh77Pzwnf+8B
cZ2gOVcl/f+Rdl3LkePI9ocuI0BPvtIVy8n7F4a6JdGB3vPr76Fmd1WF5hZiZrujZx4UoWQCifR5
0olL16Tulf9s009lc13srzobnAJQQkdJeBNjP8pDuTFvRHFPrc5JHz9h5SZI/iE4ADy2PH5gUNRS
SuuD+JLV+LPu7TZ0V1h35keYW9FX7Ewvgfeo32BldfnYoea6KzBy7OChEWt0ka/3LXmz2wq5E4SQ
ysjt7PyIgvfGVj/eUxvosfLdAvuz65ymsS2fWjja38iECtsr2lrTdbOnbp1alr91K4DEmw5mpkNX
uhHg76TXpeVPdoCz+YKuAh6p1e4fP16y66fMG2+jY/Lu5KM3+wSPoaPHnQb+Lyu0NTOrAshI0RVZ
wZAvqz61KNEFIQ569ODKHp7+aL3FV0tDBnXazDKuNW+BgTe3uKpdjL5vjjni0md8KnFu5JoqZg/4
SDGzxX388ODFwNPvPPQO3RTbEp6zfGNCjeZHTgTxzRtj3M94Z7wuLYsSkhugXU3W24MJFIPYDixk
Kf3Lh7zS3IMJhJNDXgziidEgJNQxDi70Dy9O7B6BeiNfVS94LCrW+er8Gtef2bVzckwMFhotnbUa
d1qW1vOr+JRYe9HDA+CxteL/gS0ZK1VkSdYAUXfOllT2kdQH4fBgWqj258SDhsQofXGDXvcEeFjV
DRdBbqUCsPD2Q5M5yrRKuiw0QBPI7nkEM4jdLrH3NXB447ko56xdvn7e72I+eZQLKelLeCjOHecr
/0z/nPs+zEVHYSPWWOe2OOCmlbrqlQrg/sEqOGQkHh3GFwcEWSE0FHRePACqWdbxWrDfjg+hC1Nn
+Vi29LR3iXX/5PPwFVck7CQfpH3X2k4eTpg2lZgt0QuKWbzohecJswNQujGWg7CEL0/73vMi5yFB
H0luPT/AAfHuLN/dqpvdU2TZgIr/mOxd6PDaZb57wBkNdMYf44wHikSrdgR/L45zvPu4vvYr6xWu
pbcvrMxFE6XnQc4Le9/vAwerpoD/FlrOjOKo/bW5HW333t0p+3uYBusmdu6+YKy3u0//84rAQj3L
1vEYwQXzDfeyRH9Pkl74brYOJ5h9A8AGeMGidx04x+3RGfCpb57qNwgbMKyWebJ1wAbD4ppXwee8
pu944EQkklnEMuol7ZPZLk/clD9LcWcP6jscPPnl2hDlY7UEE85DaB23y0lvbPfXA1piIgtuWu50
jvMRIxackNNZvDXVseFaaRZCJ05u9xvG/9Ihn+ug/5NLjQqphI/B3gVn+3L3HN4q25fN0dlWtnHT
Wq6/sa17/B+TM2gr0FwXH2hv/Hss2QRMhs+TVs5jZCtQQqQbWr9cOhAVeaZ44YXl1UT6X8ayVIxM
/GFKoinM2gxLcxGw1CLcoOHF8DEmKjjNnnfLa9rslBajj9UIfWWAtOuhNWO3938H1v1yl5efyJpz
gVXVPxwxunkK4iwdNRUIT/YxvfuV2fQd0wxcBPgVCABYwxM6jG42qdEUpgo6OgK+wX2Tf9VYCQK0
2xzA5QJa8rHl1HIfv2rvMoO8U2RSoF2ToMJLv0+RuOGbDttzrw8WrymOR8Y49zGixJzmuAR7Dg0s
ObOC3xmEguIFXmZnNdODQR3sEJXM7y1/54TUSE+LYDTgox1FDG/BHtS+gIgzQnNQjSgic0Jv8PUt
/VwQFirOY1+rKJxSZ966WMrlFFcL9e7urtnm7sdl9lZTrqcEGKGfaFOLjQwCYuZlk1PorhTYr+GW
NK75NAUOro63uOi/0AQ+pC7pInadM3dH5iAVJhOP+mgCnkjbJUiMt+7s2vnjP+LuhxJjRwVsa+3k
BNw5wVMyO42D4DV1Op/gwgROZnI1BbTM+v2LLdb4AUI8r/sYbJWOag3YOSlawZZgUgkQ/jpQiSwO
c2tG6ZTeeeXq/1JlnMNMBHP0dfbVq40toRAb7cL7y3TWQjFokh++2FAsiJpAiREOIZFS+Ioj957g
lnu0Ukj7DAu66DGAX4G4fpeghq5dVbrFUypr7v3ZNzDvIML2lyZaLnJCwih1W984iO599et/PlTm
PQSJIGA6HZc4YYcO5kewSsd7NK7+wST/op5/DpUxA4kkVWY/fTO0oNhlAFoYPGzX2nA5Wl7Tnyb0
hxJjCGLNUCY6gqNlX6gJ6Kwe4+mYnrtapucC+EoJ8hQxBiq5lHkCypiCnAi1aYrLO/cAXXmjOcIm
BEXx5rKArpuCHwYZdZIoUS5EIUK/DDMj6YYCc/k95nYTSYuIXTpHRpd0smFi5RJuTLkdkFHFzl8b
AMIoMJZwbE078GJAjW56aM8dPQrb8Lrxef18nKtkGy+o0GRSoMC2Tnbz2HXAjNHC0tEitw++/vaZ
At9WUyQJjhdAbpmry4aprAsBzPbeSwOQsBqTB/c827qe/zihwtyc1pnzHGIb+MOTaUV2OlojEFtD
q3EkNMlQN/bC++kXl+rKRZ7xxlykklFZyRSIZe99+5SIVUUXuUhvx928sXJhJ6T+mPVpAikOq+Xt
ZRbBbKzqSs49rwVX5hFh7ICoaVUYAuQRwxXmPn/NkSdrfcWtbs27+ZYaywgz+t3sEo5K4X/Vt5J/
gPbOrd0jcqSOgxFUB+g1DvFNbpP9mhd6dgCs7SiyKc+XG8ZZE8OubBO9PL+Cw81nuX8u0QFoaf5k
CdspQBXtsgiv2QxVRDOoqWB4BuvfGdq5SsI0SaAXJhuzgMHh8F5y3cPvCXdGK5wRYQxTNiQD+kFB
pHKzK/NKue4ew522rTaqG9+mmOldbOJV7vr7Eanwrw4NWV/5rYAUujVh0IKXvFgLL86+h7FfZqqO
VaPje2rvKLlEsTaj21+1aNDijZdzz5cxYZmgl53WgJQTLHWYFBjIj/fmKy9iWlHvZxwx9oug35aq
Ecgcf4W7GwMiM1iae1lWVp/Qiagw6k7qKlIpE2iUN8GhdhXvFjE8x5Xn8cEou1QTk5C0yL4ek5vY
/S1saoRg/8Tmnp0Wo9wwxiMlNQEnldu4hdu5aMKGec/4C5XX3PhTUmxDOw3FUYXhHR4wo2zpe3kf
ouR2VXjtY3nk8bWW9Dgjxig5c0YvtCLg9MRr8YVAkRy3OqqfouNh2PBN2U3HcEcdDfrEee22dv6u
+oUt2AdXViyotsCyq+0uOsqoQ6EI5gbe1c7vXy9L0Vr66+wjWY0T9VJJlxMxRgwrPMcyil+YddYH
r+j9SNt0slXITlxvgBmfiNfxZM2qHc12TWyauUGC4hEa56fSTSInmXd1edtUG1Lecz5z+YwLOktn
dFaCk9TaFmUHYgc79Tncj9+Vz41L9gAI9hPLxgH9+qgAiBJ7Txzi609N02UMWSjYXsNc5Khpk1pE
uMjJHt5fUKscrBYF89yJd8ORGqjvzXY5W278oFzDcnX4aWoNe9MpHc6XLJT+OAbsgNXg5hjSH+sy
iSTIoYDNknCMkx6JchFlcFRvP6vtzejHGGV6Re3tPrGUPabgHN5Q07qm/in+EEZT53IdmFGPsEru
7PQTi0ezLR7pPYfLVa1zQoVR0mFaamIe4riJXX8IdvqKrDwPF3fdEpwQYVQ0BSSUZCQgAk/iScOQ
ToxocHgg1u3lK1vJhpzWy1g0645UpFZK0AHm8J10LyMC9C9TWFdqJ6wwWnquMyNrF/GEUeuvP1+p
Xzgc35p7XIyOllWM9tY5aEzYnCH65b7fNR92suHtQVh9aj+8fH/HSdY6jHrUzL4lDNI9boU7zeuR
o7p8YutKT9VlRUOCTEGOFs/shEqskDjvynRA2hTYIsGTmdryHr0icKsNj/r26xKPSejOUpAlUJ/q
zQdHxNedzJMvYGRciWjYznI0PLyMuQUowXDX7010LixjdYlF9vnRuAIOJTYv5xtuNLGqTE+IM7I/
mbIijCmIjx2GtLe5FRxcq3ddjtJea2tF/7OuqQoWn5qmwjAZJ1EnR2o94I0p6FToY9wpwDTsMccu
tmPsK7vKUmenfe4Sq3nAFsF9WUFtkQRgkdpzeo//+iWva2xVu5x8FMM8Sj36rNEefhN2NtHUVh4e
AfjfPF8WsfUHY4gyBlxERRa/d9GciBh2zeQxxQKRh2k3o5L0aj9yCw3L8f1hDAyYAUI0TBuwq84D
LEUYo2BcOMlftLe9ckuvte14N2ZWjl29b7e8Rtq1fIKKkXgZ14k8kKIzF1pgfl0VAjo8xF/p07J3
dsksx/bBe/59hSpOaOlH8XZG3819tCkTi3Oki41n+QWoKOoQhqSpssx4vFNBijEh2QBVOmG+on5I
XWBWHgiWt46be96ksrgogUvkGLUaF2IZG2k1AG4GuyGqK28EhH+A7itb2Kg8OLTvWt8f1CTsVVB1
Hc+Fxe4J83qocgPyUjujlzy0mR3qtgZq1Hftw+vrDGeweCWYiP7gHOuaGEknlBnvpg3moIj7ZvgL
Fh8dVYcls4EVuB+SJ1kVMnwck7j2Ak8JMi5nOMlBIXRgNQqso3yglkot4rU8Jb+m5SCqpqzri9Ro
jLj06TzTGgDi6GYzLBnrAKvcbpTbrMQOY/I+Gp4mmDZG7WwTWE/FVUBfM8Gf9Pckkqy+3BUi2hvz
vre0whcjDPMTzgeuzPqpaLH++UBGwBqpiOVyeU14SrqX7kIrPH4GgMx4DW3i04oP+7nmjJxSZKy4
luS9bIQ4eRnId9WONtDKjbx0IQrBi6Ztr+ajiYJQZPfw8YFHwUW1XfNfJehEYmqaqWo68wFRLMj6
lOADVOBVHu5MDBWM9pXAzeOua6ofQsaS5z1Rv8ZQT3O7yNgTkN0xFPWSWoprevm9COzynQJJcK7e
pX1pd7mV7Myb9sjLca1V4XC9/+GVjRrkXupTUuET9gueeb8dPqtj+Zzv5022fccUKdbb+27i+skm
uOIlktbcKEnRNExXirr0ByDuTAOJ0nJCSF0tWTP0+nH7WVaGwyG+JzSYu1QMih68AjSO7U2e2ksu
ZQfHZfOIvKSFFhrB4aU81l/MD0m2XBWIVTlMwzygEK3uM0RhS7OsewPA9ugoOOK2+sUt/K0anROS
jHYMgrScggRG1lnWmjW32NgNzDGMGkNq+GAwq9RUGUtSVU0xFYM5UzLTHltKFJj0rRcTO3cAf6Rd
D4f2LdlNnOTOajSHXPm/ibEmJ+gy4Kc0IPakI9eC2rCI9U0SgIkozxNczZqfkmJOUYtpCqxaaXgI
Nu0HAKSiK0nfNoWHv5UboRw3PqqbGWnHoeNUWtZKnNie+8MlY23Mjk7akIF06+nWdSK5bWuhT4Le
tujJQFc4z0la9fxOCS53fKJ6srzKUuwrWXJMiYgUIxQcYNYsAa2L/8Ryq9qy0E82dEljXNkUMdmU
meriAALKBO1USwwx2r8lx49cfl/BaqAJR0GREIPhn8pIp5xqggAEGmiVUUYjsNEJ/WyROp2vtQw7
kK2+K8zWKTMdIKR9UMWV1dJarLEI0eg0N+ik9ksWdPH35WOQF7J/uE4YuTWWLcmm9N3yd3LgZE6F
QhzS8YEiZFNssXuZpB2VrbEbLDMqPAOYMvSNAIBVxGSNcZfMv7vUquRbihIRfVHfTYqedrX6RcVb
Kbek6RmpO7epj4X8lUmVTdGWKf1KSyslaAy30tzW6s3UbAHVoGucivyq4gZADrxsYEKZLC+FmhB9
kJPxASsHE+2zv88LwJK+p/fy4+VTW7/MH0psYa7SxbCWJFBKtibgvzGJEf6axl2KXVi4vbc42iTI
ag1bDtmVAquK6ty/GfweRzy5rMVbCwFONmLUUUSPHep0sr1ruZn+NU9nWZuMVg0T+1l1xrdKRnkm
AmrIDzEWmc5XzQ0vF/YdbbBSd0qBeQyGLBQpxmfGB71Av6oQWNrkTm6dYxwk3s2H0bT6bX5dKrb6
IkVbGm2CEnMtWM4SW93oA56tsSXZITJWiw5HgnxaAmmd7ancGuFG2GEJZK9dUcPpSt/khlJrvjF0
okxkRURHlcoqRXkgaVbCkNZO9nXsBVvblti34trlZ3/ku31rUn1KjlGJc64MtaAMiw5eIrfjQw5I
MN19Xuoihvt1j6QpN8mxJgGnNJkczxSoY4NO9QF705FHvAYaWIH9Lto2A3jHIXUKB76fr/IgeVYd
z1OyTIicl10WzzPIFsCyBh7ENSAUoIosZYB3rziLZ0T8AQ2N1b7Y105yLFxUOTnppTWNuCRd0AOm
6VgfzshmoXZBZjRkaS/4RR3dne13uuHNW6zmsE6osLm6PEEQF1bygKdcWb+uBQslFBur+lqrvU8P
yV6veCMWqw7gKUnGjyhaiQIiCoxNrvI5Pzjem9MfFCe86TeKn/6OXI62WvPHTukx72QUcoJOTtA7
ltivFJf253yVYtE3CjJLfPbBS3+uxeIqkJxEEQ+TYDH3ue/QCmmZTT1cMqUPqBPpiFDHuKW2MAO+
8TJv6zLyQ4oJj4cpIJLYGUh5b+SXRrUq3dExpCUAzFfyZoVDbdXcqIA4VHSARxtooTnnLGy1OIgU
cObAtW3uil3gwLzcafuE2x+4fog/pBjd3/WTIA4J3KIJ2zbH7VRZgYPuApTQctdp7oUtmgZ4grIW
2J6yx7w4Us1jjAbnJbAldncVur87Z0brRM4t3yuLDLCG54QUGwTV1dDIggxSNINctLaoRA7VbBF9
WPMu7Zwypy79GLNjUcR21zmtO8wviTFbAzDI8p2sHM3BGQJkCHdxs1XDEKJs150XdLb51pkPtNgH
mtvT32300pRHM/qYAWCS+1PqRcAYC90CkVcdqIdBuSbNVTL6AeWsM12NLdFpqYu6qSoyUILOpQWJ
Y8OgQGF+eNm/Ec0u0NHp2rem81VifM7hNil9ex3smZ7SY64vIHLR9HIwApt7QhekCeyRJ5T2nO3d
9k63b9znV32ybNWm/q7dAJ8Eq5PDa8wifFx+k99O1x/fgd4PtNlJsqorzHcUKdbd5sYwPby8IGcx
A0AVuH6zj1aFEWMj1sFy3xN0E/Sb+9IuN1/YLI5a5P728lcw1hoI75ICIFKAlxBNUyWdUXrohKZT
OqjJodTh//Y2bsKen/RRtrJstqXZtC/TYwT6X/QAxyJiWYIMqueXPTWj0YbYMXAw00cAy3pJsjOQ
g+oMDl+MXviLjozTNbD51VAVVgXFTRAak5kcBOUrEuBZocO1lQSOKlilAvh1UzNQWCKqcs5NqKRD
27d5eigaelS7T6DZeeH8efnIGOfmL1ZOiCwfceJFT1VWVd1cpgcF475T9UUwsq3czJmTDzVHcy/f
eyKSf5BiTJIgZNXYjOAH0MJYYdqRgkOAMUR/EGCuJW/SuMPKh/SgDfKzCBQ8QLq4Y61sdQReEVG2
RjC6caLX1uUzXBW7kzNkdEwwFuYY5mAsbIKPVk8tNR4/Zk3Yz0SuOCLOJkD+YlKF0BFdR6jOyngN
hCA9xGbjQ9+6SnRLRptoN3nmGf11Hr4bIvIQ81HXI6vUjiF5CTMMpwmDPVLezuBV8Tz5EMaDUktT
GpQBH1LGiS1Kj5KWWuW8uXy0qzKDmpSu6YjJocXPxdNMy2IIe4inGGKBC1Y6RVTjSM3q7Z2QYG5v
mvtJE3pITdhEV7WmOnrdeJGufGSNxrm81SM7IcUo5aAqlKFfuImbL1ICOiz6LHX38omt01AV4E2j
uVRko3G1VMSBDG16qEluG8JnbWB6nlf35hFh7p6abVZ2eG8HY74VgtQi/bGfdM5praomlHz/zQlj
PYZswt46E0SkDIt6y00pPACl1J77wi7C139yaqhEGqiBSqgpncuZRPopbGsIwZJlqurHUlesOuVI
2uqpGZKK2iZCZazbOSfSx9nQR2WXHvQmGKwcqOq+MRaB15Ypr2bAI7X8/EStDwUVxaDA2QX5U95h
N1l1i61PHL23+jgNQP4YSB2ioZ8hMtXofQjkIT00tf44zMYnEHs4MsDGaX+pO2SvCFFFnZjskqVM
jzQla6b0kOlhZ6VRfyUq2T7PqBO2nRdn7U2LZyr1yRGjC3bVu1oexm4TR04qh4dBCzgO5erBnnwP
c4eSmPZBpI0Lz5NVDLeN+lmmT5eFcUUjqQTj48RAixhQ3xilV+c9+OwgJ3nX+SMxko0mlcj8UriO
A+FFimxeezniM3KMAiwls+jDEdeYlYOX11AXwy9xJo8GGZ7zGmDDdJtiYgjlPTnL3LxEt5rIueYV
R1HFuhliEDCMThr5XFyFEY39+dTD1UlqizSZpQodGgNnN5IQagD1Yfz7duWMIHONqRaRyazn9NBK
MrCbKx1pgCA3OFRWNNgZFeaBNFh3oeRYpXOYii8jAZqLqG4GLbTK1L0sMWxQ/Ncdnhwgo7/gZ3RJ
W+AOp+4u0m7LGKsu5CP8ffUmxVtRsC6+PrbYCdD1HCXwX0jL6M+RAVpmGszdKYQaJG1kGDXtPoV1
DktPjy2SblIxdg11wgrh4GgAJ0eTruABcsivvEccMUrAkizL6OdgXP4cfRxTnkrpYe4zJ20RtmId
Er27fLwrjqVKZF1FFVTXIJ2M3TZKasii0SWH+CvD0sLbQNmjK9ui80GCt5dpn5fJsUNnf93mD73v
iewT7V01RViTvk8OUeYN+TY6pH5021GnG65RJLEoMHHGt0Z6mNCdIxZuqHzWzYeoXgfUzlUnXFBn
XPFa2AAC5n/8MsbwS6YqtqmKk9CoNUuW/BpsYMpiPzqY9+VDiIz0xrgVAXZtWmSpd1hq5BJykweZ
7aM37dXcXv6gFROEHj8IvgIoEYT4zPeMetKaPRoBDqXyNWpvhcG5itUXrOAPdgCjx49tPBOSDsIX
keSATdX7aHiKe0sCjo/6hV0f15dZ+Z78ZOKjpV/R0DW8IgUW9VwJllIotlKMaFlEsU94HjJHVJ6k
FjBNdQPV+4Blag5V9INRhMAi8vLxOlK9qu4cAe6/pr2NvILnqlZGdIsJEkUTFZX5oBgfGo0mPqgj
O7PfaCWwu4Bx7oXSW5ffUbqvdNQmDCcvN7HyKDll9zYrfkQTwFJRzjtfvWjVEA3chGma6nJRJ09C
J1E6A9k1OYxaYavqqxlzjO7qGz8hwFjBuZbF3BwhSUHz1BnTZqjGrWzs1Op3rRivo/xEAaB9+cZX
ddcJSUatiAnkoOxBMqePSrwL0YgdU9m5TIStIv+lTFC8knQTGDHSt4d1cnLQmYWYZAaolEnh0nbW
3BTbGT3s94GtNdvWC+J8tkIypk6MKYNNL8Y9xxCuHu5SQ5CRMkHPOfNMM22ohigSoEDLd/kZUuQi
bs1Jip6h2Tb028ssr8ot3pGJgt1SWJPOZaUnchBmATieFPUa2soZp8lqBl/t8116M5KWO6CBX/jH
yz0hyDyUgBRRLY/IB/XtMZwRQIg88V89QNQ6ZdWQNQN5zHOW0rgU1dSI04MspFZC37POFhs7/6Wl
bpAD0kDl+fbrBNFYtSTT0OTK2FXgGCBQkvH2dTWCHlcOyTi7SkLdMBPsRHUU4kZKaF++OLaR5C9Z
RXiETC0YBfb1OZtVi3xtEkbpIWoH6lSZGNv6WGpOh2rNJutQCkWv8+wIVN/Uqpn4kj7Vd5MZxhx5
XXuZqJyIqglwVJgXxj2Uc7ON0w7fAUg8mC1ber7MKLu85pvRUwLLB5w8ylAWBnEscJ/aRnay99Ad
NuJL5ute9LsFTM1DYSdoYjkAE+9OtWUZEIjpVbJF50BzTf/mssc/voXxHXVCG5pE+Ba4NNpGLIgr
yl+9OnhZfVt3b2JwiChH2a46jaf8Mxc9zr2QBwCpPBwnapUvx7l2JlRVAKaGeA5qAX3UvILqmgUR
UcdH6I1cEjoHzo98CMxWGQlFziLVraj6krTXy5fK9vn+6yB/KDCPtKgFWUuXg+zsCD2+KJhgJ9BB
jjGTGvumK/tNYMVTzLEiHLIyYZ5qO5GuNpoUibjeSpT8XRpcjBJ3/Wte9NuxvZaoFY5PYf4Y0saa
CWZxNY7CXb9OSTORdDehMthpOKVqYGKQxjhobfmZ9nlp6ZPo0QRTaO14TXW6wai2GsW2EPpNKO2k
XPI5h7+YEFYHi/DTDFnGDUhsk+6U0LHEIDBy8mL0lCeZpSXQjbNgZ5rkSxgyI9JoAa/d7hLBG5V/
oi9PyTPSRXuCAzBgAlQTvcBBaVdqhcZnMVKWLhhSO7KecCz7qpI64ZgRNzFJ1GosF6PavecxZjaR
iAsJb3/umiEANjnA5SRDV0TWfYjztiCTGCSHcAaGKkHHYuTWw4scvpHikKmVJys1J8ey6rLIBO8U
+ctl4zWjftMUk7xRQ6CR9AYuwks7mk6avMQZSr05dvfWx2CYb7N+4NifNRUhw9FXNIgRFkYydHWM
MFbAGUYqONUsY4RXywtXF13KSqmiA8efALIBNSrmrfaDODWpACVUmkcZjXxZ/NSNqMmFX5efw6I/
L9FhHa5IaiMhRHIeG6Qc2gaxLVMZjrPUwazAwiKeSHkz0Wtu1ylvjNvVzmVNjBI51Dn1jOpp/DCK
t86R6sGiffMPbgrugaxjeNFA2og5x7DG0p4hqaFqiy8hAD6u+nb5ANceF+Ie/DUQcADV5txamONY
C/qMNPp8nzRHYQyduG04mvu7wP7HLZkoShtQmgScnBMB0GYYmhTJizZuJT8OjMmZ4qJ1sEdasBtB
Fv1pCAV3zGM0t/W0AyBRK9q1WqmWZNTlG+3T29Q0nCIMAjvSh8Vbmmp3LGrDDhohs00aypyTXzsY
OEXwCfHVaPliDibFIFYSEwGuUTvaabM1DEvrNc7JrBJBtzkKP3gj6nfD0Il7JKCW38dpRQ9zbJUZ
Qt03pb25fMFrbx0GC29QIvAJ2PbBuAtQPI9ieqDI+Iv9V17wULrW3gOieGgSNB9ARFkfp2lKJSJg
ArkiW0DskTWh3WhHqOtOQq1s4KjN1UM7ocdIk5IjfjWQEjqE0m2dKV5fDDY3N73GFDx/+DooyyhI
/p+LbKT2ai7pDT0kEmaKUqgUcXZVMromqb2uSHyl4SFtrt3UKUlGl6m90BRJX9NDGb4jT+0Qo+DI
9Kr/ckqCEWqTULWtg4EeuqrXNxi2k+yYRBi8rqpwkyOys+uinTcl0YudEJdIvsgQlyxCn2/Vmhgz
/Puyefo58vkh05kKna6C4wjRXmpgBJzXwbBm1bFeV1xQ/RbDvsjSyQNTjUGp9KKlh7a4hfkJHDE5
aofiIKh2wNkLsiaWcAmxRN7ErA4GIM5JtZoR0Kwv6UHt95J0K3aRJQmPlw9szazqaHNG7QBj9aLJ
GO4Us6F1IC73V5h2n2Pzk7ztRIzN897Y6rnB6KCdRUexgtV+XQ1Iuj5X6AFPxJ7HeaOQt0R9i3J1
F0SFU0+6G6W84H9VPGEmyFKnWXb8MeyhyQfAXKJODxJWTJNBvS3ywY4pRmHlh6GfXXl6zvTU1hPU
SaPBCcyKFzyt+RNYQ4V+F4RPJmZwzy8RZqgPxDlY+I5maykXWdqcJ3Y7GrtJz10BmPmXr3RF0WhY
JCcuzYuSJhmMNpuVoSikMUNFVsDEIt3rpdMr19OMfYr0LeaZ+xX+NDCGJ4EdmJr2Ped98h6CvKui
geJeI+kgpc/5+Lt+L4urmVfaW6OjLw1RQJnAKO830scJnTRPdZSBNXoY8r0SHFJNvZ6a5lEFGL8m
ie+Xj3AtnQLHQgF6qILSKSZCz28tNWND7xdqjZ4B+KMXS6dsgLCR1omJ8jY69Mys3w1Ub20smNJs
EinDJqW1sLn8ISvPE93DiiYDkWhxc5i7rEqxJmKXZQehruy+/D13jgFvtONNBa68TmBroBIgY9k2
ClKMlLZikebjWGaHWkGSc2itxthWW9m0xdlSlM8cIFuXGVu9zh+CbNw7FE1eReJCsHLiwkWFfX4m
7U6k7mU6a7UBDVKzbPfWlxIpYwPx1oO+DnCCTeLnWIbwBawexWkj20D/8F2IVMPzvBm/sLVBtX0K
zGaOt7R6gyf0GQNZJnE2xiroJxpiB3IvlLEjmr3VJjPnSNfePXYt4tUr4BhltXOZlUNxwKIXlR6K
wBVI4qUJJmlULfKGwvTzpAKYmCnxHspiUBlHXIMRNJDrQ7sd0KfPiUoLhp4RtNlBR7/v1diQVzHQ
0DxhBpFpDbQobaNMMy+ghnrVhXO5kYwxfxzTPHLMZJhdbGBF8H35zlfspoYqEtAOCBoN5e/HfaIq
lCHIJSNIs0Me9pk3Z7Sz4wgKSe8lXjvPmhjDSf1WfmjlYLus6rSsE4DK0oM+f2r1tOvJbnAQzG16
gdeYsta/BhuiYGke5tOx35CR5FKUY7GP8+wg1vVw1Ud64AaEiOg9jEIXmAGxX+SF4cboCLAncUDP
B6yEOw5d6dKhblxxyHu0QpBhP87YA0GaquAc/OppaNDQJpY/yKibnAtDK+cZmaY6Q/W1KDZpUcob
NY9MLy006s6qEt8oQZBvL9/22gNDo+fST6dDX7Oph6aN5blFN+Zh1tH0rcs30/RSa6SwSMDjbxFm
Vthhy4GmISuSgpLtOX8ijeNwyCHsZb1TtVta8J7wCi86QaliWViIoik7e5DLWLYwh7jiUr3r4ztM
NA0idtTwlkqv3BNwieFSEmQedUjBOR9tHCKRIk64pwj21MCI02ypo2BNUrutxt+X72fl0HQ00xG4
mAr6qQkjtmKemaEWiXiN+XXSHrOct8t2jQAgvhFYQ7tD0y6HevLcxyZPqZiAm6YoDTeVReyqaVp9
c5mNtasBWA0mUZaYF1WWcyopBvfVPgCVN3TSmRgjSyzKm9BYu5dTGgwnWl4uuI8LJ+gWQoordTNM
yaMPgNfcv6IhF+Sd/zDDPNQJYjzRDoQ6lAzkcbbF8REJzL+vDs6oMAaJNP2UBQWoCN1mLHd1aCnG
di7suOAUYnjnxngvgaRVwqCA0DBtZmLLX+XbMDka73WuChpaWVTkVTSkJZafnwhaP1WyrOYGFkIr
qNTXCBJdVNEkzqmtCZoKDSBrqNbL/0/adfVWzuPQX2TAvby63Z6emSQvxrTIvcjdv36Pst/u3Kt4
rzCzwADzEODSlCiKIg8PURa4lNIWU1+hXF8d5Tb65kR3UWyFY2ZvSV4LTHrFCgDLQTYVzwTNwsjr
S0mdRhMN4wmwP3VjHajego8v1ottohMt+OPTAwQCRDDUP/JS3Lu8ofYEul2nONoSGn2b57p411o0
UVBB8nHtwYdiLyMIdzBEBsCqS52MoqytrFaLI8s7Pkj6l94Eg/0RrJ7uKB1sb9G8sbuTOv+6fmuJ
d7SLaHDemKcMHTkvF08Riy604ihX3XaOs0AfHpxyPIygMDEncqoMigzWwTIlgeQVcwEwFi8jA+4P
feHqpcKkdyKUsGCU7IXb6ZpLqtcJ49nU5+sarsoBLQ46VZHoV/n3Vy1Rc2oU7CBp0DI6uVW77+mp
FOHx1mxSxRJi/g/aXj5dTaQFNLvuk/KYq+/NeHKmNyUWeIt1EcA4ODo4jNAIcLli/YJ4VbaK8jhJ
b6X1FgMXNub311drxVXYqoMHJLoNGMqKM8O4mOw4NasPNQyUEdvib7bjTADnwatanqiZNuWROicg
vJcFDaD0JKyGrO06q2DhTAGEgjHql2tVE6UuU60uj41yAmZXs3y80CKRI1qTghyCjqIVcAMAo11K
KeV5oOA5LY/KcMBASVfPvg/kJalerm/KqhikeZGDR1YZWLFLMdKsyrTp+/II9PCmCFownDZq5zmN
wIPzrXOsnG0bvwV9OIuzi2K2soxK1QAL6x1Xs7sAAsM8S+4RNLbDgb17krFxc+MpzcGVuRDzaLfO
fgGh5vBLdp7+WG3AeT7CY+CYEIhdqm0sSj13MSpnZfmmD6+R+SCZd4nx55fJhRTusid1P1ZKiUJ2
7ox7JzAysJTWoobZNTfr4LmJjnlgVtGby90j6CxTE0tH9QqIi2q2MEgSa9nIYCTN9wboSxIMK9RK
ASHEisOAUNtmng+oKJ4QIi1qpUnBJHRM5E0MerxUulM6wcW1YpuMPg5ZCsXAXFh+Gg7KtZjS2s9o
8dJnfxhBqFpVYYaGqwi9ztftgZk594q5EMWdNocCnt7YEDXLJzMdDgkmC1J5h5yXJ5W/4rbcEiW4
LpKZ2DWRTPuzAxFppdxOHbD/9vTc+GV1sCzTbcE7qMyiCc0i7Thrj+kChlYLomojiL7MTXWXmoey
f6PmXZO9Rk4tWM21VKGDBDMqnbAMMONxFzAORURnBYD4pb1PZdWlUgwu3iZYdM2f49jVE3esPNXC
g6Fo7D8vEVwI584D3qiFotbYS7V8H1XFVbR7s/95ffPWYqoLIfrl7lldbMS2zTRE/iz1zW+S4llg
ZpNdO3Yd2Z0lkB1uGsMS+FH2u7zVnK8sZ6h4JJN5LKGcMlT+UPc+MRvB+jGvdE0EZ5hzt0REjoCX
aGNv3ACAaIKVrN2JCvwiTTijtBQTODGiZMdxH06CcGb9t9m8RAxORIqTu9XQQdlWkYNVQo5WPYou
j7W7DJv/35/nGaqq1hyUiFXa8938rG+KX8Xe8fJHIFhuabCvJG8OnB0jir9udAKtHC7wSIu+rUcd
mUSpo+1NS6I2iBRJSDDJMh2f9/+3dtzhLZw2p3kB7YATB2U0mxVbeToG2Iqmna25JYbfNRTUopCm
4CwAJBadQjIDmdETCj7SIQapcuuj/I/si2DpRKK4mxhlGq2kPUSNGEGsOaNHYttXKNLO6kvb7bL+
oZxFmTGRTM4IJXmmtG0gs0Itm44hQG0uTcN27relc+jlX460+wsD+b2gfA6LqLEEp6xDS2WTdRs0
6l7//bV0K2DQCDTwEGEEstwyxnXVRmWE7hxL85zjQ33I9lJgfa82rftDA63Wg7zVMc32utS1UONc
KLeOdjlK/WBBKPVJ8CDi41y7hjGVF6lLHWhD9EFfOnI1wctZ0h2ADdVXpTrJsrw1i2c8fvL0z6se
eF/9lsQtXmTFihKnwLpYjV8lk/u9gW/Vi/D6aq1a3ZkUbrXwwBpwNUTsYsKw6LH2JuOwtAeSPasl
pmhRhrMQJbU+OybkMll8j/cd3qIGp1mpksQG/TsqgwA8hIoy3o9UFpnBSlDBpCA3K6sfOBvO/Zlz
Dn63PM9RHptMN5fCdPAazdiog+K25McMWrVySg7Dl8gQnKvPgSgkI43+kUwFhJ1bU8TXZm+XwN4M
CsasqaiYaKkfCwA3AiE8f4rZ1gniaSAbdPU05jl7urbac6QLxKz0wF4owxf/8imR80UFsCdv5G1F
XtK+xuMyCzLASmn3VW2eFWRNnOk4P6XFZigt4B+UejtLtaD9a9VqkNFDTV5Gr9WnPjiJaiYtoLBZ
3GgoPhrL8/WjIBDAN75phUPrJq+A4wDlU1S+paK+z5WnF9aSkYMwiCcri186j8zW+oJaWEs1Bs9T
a4R1e1fKp6G8S2dMgy/3+SS7ZBbxpLHzdHlDQyzDnSPtjpuTd8Oz4bAIZILYPMATjP5UpbsiKYJO
tn0hdnF1FU0kPAAZYcePO3ZTqpTZMDFhseVa0h0e04KY9rODhzqs+IJGNTwpP7jLzl5CaWSo8RJD
QhabiKAxqQJ9kFUlSkGIxDBFz8QggQaYJxNTAGLFCBPa8jQb/V8pw5CrNojOkIK8lJJS9Ef30YIa
UtGylm60U0pEEN6uNFmDIg8mZ7DsJqAf3BMnzVH21OUMqtzohYumB6fFs/Em7Te6+ma0mkeizovn
DPwk4GwWpT1XXci5eG4lMwCPk6jAwbIxPc2ybgrzUU0Sz5ZPUo5Bf4Mv1aBL6d/s1Ag6tdlaIIss
wCHmmkJKj8/XN1ZCQcYeGSyTERRdLjcms9pRoeME6puG/iAJRTv5rxSd5eJF/xwXX4ribrmJ5IaU
NtA6peUmAgE5uZmTLKzG2SsSv7ILVxm98sef+7Bz/TgPU0dmN8xzkbPErKU/V4Po7mY/wPsS4CLQ
5YDoB3c4p1VD5UqWF6ADZRk7aAVN8kDIM9G35mZ6liTB6VjzXJqqwt+DURM8LJw6+SLXpT5DWkKG
OFRqsG9EszRDcJvtzN7KQdaKBn3Lyv3r6ygQzGNrLKqVBijGcWJYvWNLRj9XfkzGxsgeY6BArwtj
9v9pTX9rybtMm6p1amYQNiY/7eIUzYLfXwsVzlaRh5OnOYCkbcHikcp2Df2ZGMTFcDhXKQXB5Lqj
UQHUY6k+E0Coy+Nlgb3GkqchP87IIo7de0G6mzo+tT8qaa9qPyRto2pRIIOBcND2YKS/vo6rm6ax
aA+pYx1Zo0vpDLVX9D08toZeVrJDMkV5aP3Oa8Zf1wWtepEzQZyaQyrpdWYA8UmnX4Pumce0DFoM
IUEL+v8niGl8dgelxTz1SweN0tc4jGfMUUjQhCJ4pq1ddABjIG2KQiYo25h5nglRGyuttRraTMUb
2tiT9lTG79f1WLVAFC0ZpB4XEE/TYFfxVDuFiogfU9EKT/FEIc7qjpwJ4HQYAJbJJhUC6p0CCnDi
JZ4siD8/2mM+HdMzGdxVLclWPlUaZFR7033W3WwPoPb+zgnq7S/q5l6EkVltQL2fJV63nmd7L1rY
BO/6VhJ8yeqGnX0IZ+fykuapNuNDNGOXdjfyGMrN4/UN41lRYQy4vc5kcCYO6iuathVk0KOK/uVD
c8i+xT+09xajQgMQToeDZ1C3fpAe7W3j9wI6An644yfxnOH3mR0XygLxfWCFsHtvcYs9SAmK2lsO
uiu5lleFQMwRN/1SBxRTdBOf+hjsFiqb8tvyRf1efFcCZafiL9dXZtXJAILDaAAAYeC5APoi09Je
0uCsv2m+AcjjUdmaOyvZ/n9iuAUwU5moYKVFkJvvC0zPG98pqGLKrdb8BKr2bzzAmU7cNbtM1F4i
Biw3JuJ2EUYcIZWrCcozq1aLYaDgsNcN8ClxVqtHTi7ZPYRY8TPa9lxT+tLSIby+bCuJdtjtmRTO
bpUCbdupCrS6hb1Jer+Ptpp+HI3XwXpD6bXpbA+0eBlgq7GoKLTq5BzZRsMiANagGrj0o1oVlYkU
YcsSpZ82ZNF0d7ap4isFbUq3sTURAHil+RbKogSP1/DHfct5Pd0m3ZiUNt7m+uL3GHs+YBAWuFMN
7TTWGHjaVB5FsG/cZwTFmwwoCl1gOaun4ewLOJ+ogCSNSD2+QPZG4yvNcB7LTb4HeMNKRcHg+vr+
1pYzIMeMR7wkIrikBRwl8a8pe5QicICkX67b0FqIC6IPDIhCNy9eTPxpsAxg+7q0OBovMaYVWX5r
fS2T+c4gt2rXBWojhdcFrjTkYyYjbkVAx4HrQWfbpeVMqgGepDwGAMWh+r4dtcLttC4NkmEYQSeW
FeCHMpcQT/xk189VHKB5T9o6XdvfjlmteUqFST9jF0lPlRN9K62iR7kcGWujmcHTgL5StwSxQzAU
PfqLyt7eZzHVgVGanJOtJM4BMFayu67T2mYx6m6UmMH//4kpMieV1AJCmh8luw2RjXXrLvE6OQuo
/edMJlg93UC+AW8SvHLVy9UbMEgyM8H2ejRwOak0IGXjSrJgj1ZzNwwZybp8NDBCclbBmgKjNoZj
mX70b+itrzYoUE6IMMEp2wpc5eri/ZbF80pVXaqDhhmnCon5stkb1d5QdrIhSu2tvVABkUVMhvcc
mtY5lWR9MS3CcPULUSNvGWfi1/bwqpdL4jnV+C3N+jxUaO7pegFCymEOrtvIaor27AM+6VkPHfpC
gDKvfaRx0P/ypHrO1+E7GVxp9Ie/yeiA2sjG0FHUmT/NfVPtRq+IDH0LzJasvDk0HJFGq0sKDDX4
WNBWi6LfpS0mulm3zSjBR1EfjG7LoSvCXD/F2r39NcNQhdfrK7gW9jLI9n/EcbddOuUJ8NxwiSjS
/6T5sxING6LWgVmkftcJgjJmDnz8iy439PSAkcX8RHIwdV1NHQu7pUneUobSj7ydblJ7Z9jpLVCq
X6fKEBy6VfXQJot6G7BNiEYvV3OOrGZo46E4ZkXnk+Zg9mgvQwsIqn9xJrjJ1sITHYAjtBqBnkP+
SGKdvYJon6mzkgEDXzU0bKQ6kCtnX2FQyl/s2JkYzkAwtFG3i7RnYtAhVMWbATwnQBb5arTsk8Xu
BPJWzxhDLLGmQTBx8xMc5TgC16eFLiG1+jJ12xQElrSkW50Ar46JEmW1QfEqbl66VheIXosNziVz
sYGaxyihmlVxHIjfGjnmsPkGmTZdK+1hdp4z3l9f2rUdBIeZiuowAiL1IzlxtoNKLqVqo6N1Qmnv
SzPxyuSUVCIK5DWTPBfChVzmJGNWRQQzya1tXClumlb+CMr5bNMXIkzfqkK4PnX06qHTgO9WUUxa
6X1sAPFrFro3KHPpLRLoLy1DFqm1Kso0P7ghoAFP/2YtrWL1wwiz1AYMM1CW2a9ke6cCsC8408zA
eS+CNgbWgYiXAAq1l2e60mZzmesIKF+7dqV+8vv4iwwKsqwO/twcYPTQBbYAr6VdCsL8ANDva2ia
mLN9BUJdeZf8jSpnEjhb6Pqys2cNQOm4PVVZMFCviHalKHu/dozO9WBbd2bWaSZjmJoCPRIjlJbM
H4cHWXebZzsqA7sfnq6v2ur2nOnE/n4mLQYjfG8xQDueglOwJBoaJXvLm2orDnULD6rr4laUgx0o
Kt7TaKMBiP5SnJmORpnquFPaeHLnZT+a30FyqXb7srkpMoGDWNENSX/gN4HdQ+qaJ2Fyqr6qx545
pGY7t0f0g8dm5A2iKRorZwmVHNz+wFd+eKNLnTK0P5ASqLKjjG5ow/aafm9IogO74ocuhHALh+LC
ZGisGyArg55683AC1XbZgHJF4MXXBKHOhiGMjL4PnCSX2mizscxOhvOKymFM9ECa3kwpd3vzDWhj
gTWsbRBAtgB8o7gHwDRn6qo6F1KK2S0s7o2yIK32IHhcBkHcK5LCLZ1VG5nSLpBSKHsDY6tlV23u
U1GwuQJ+YXUSNHViSBgWj6+U9FIDrhSalcdCRVFXe7JtZKx6Hbe+VR2dVj9q7bsEwJmMWjbR7fdM
1jcYr4WSRqwctFJUBFjLjIBLBngLkAsx0gX1ciO7cu5KHQ2MqEcF8RS7tg0YqURPSkUwNO1Ozz3N
8fvhhTiYpJ0rv64f9A86Gc7vQzxwucABox/b4JylLnXzRFoAusss2dTRfhx3jXSgsYSS33CPWyck
7Yz8TOvRqZc9o3we5QbTA06TCVKFgyH9iqywzzZjf1MC0zsq+0H7VSKpIamHRN0U3c4W8fysUOSA
zoGBDdAZKQNTzC0ZLWSpj5cW0H3LzxPUTkyyzTFmDg0+sYexSYZbkzmQlMWzpMHFVw2yWyU32XhS
JkxGW6wNnqu3Yyt68bK1+rSWmIALzgDdAFUU86pnTlqezAFvXoC0JbUiwYQgeVPrTScoG6+cfFtG
vh6t7Bpr9GB/P5NCJp3GTp0AkJbvZRAba9/wXnKsO1EJfKW/HA0FSJyxdwzj3+YE9UrU6gYF24Lz
GI/7If5hla8liHEqLfVy2afjcphacut8S+mvrvgVJ8Njr1IXd58lZ1u0pgueAisOghVC0JIM8BDa
urjvGWEKFqDkjI8/87q8f+8XdbOk1sNYi9z4migwPKIfFiUzTDjjvOsQJUvUsFkGRZL5drxTMcoT
48E9pxShJtYl4WGDhh1s6SfSKn1JbL0G7P+lczZjc1ObL7MI+LRWNQBj528hXHCHEq5Ujn0DmL9q
+3nkeFL+XbJLzyDGjTX9bDepgWzCPIS21j3GUevH0bbThpAgH4ztBBJMOnZ/DqTDpHXW1YrSFmtb
4bYzlWyT1gsAgQt9UaIwGfdm/TqJ2tdWzuSFFO5MlnJtdOgRREvApt4KDJJ9IXfebbSDI4Zl86ZB
E3B5Eg1laJcuAsS2a/doBC32hnOg9uH9uoteiVvg5tD9jUciunP5/PUMeiXU9kFAhzqgvdQusFxu
9PAXMnAdOqgt2UBac0G5SYH0x7wa5MjVJ2M5FgRdwKJ2gjVLZ92l/5HB3TSznBdRQyEDyV0AJnUv
zUKcdbBfOv51bdb2nE2WAlkfLgeM77jcFziKoTZjgEGT6kZPwD9OROw7K/Ex5sH+lsBZVeQAv18U
kDAvW3kCoMoJwQKFtgE0RhiGQJ3VhUNbNuha0NSKPppLdbSJYuEGwISSByMJZh3JVMzcvr5ka6YM
lgH8Pst2g+D3UgZQPVSdI8hQXiz7e/Ng9c8NQcenIGpdXbczMVxq0yrx9LR6hrR7k4D2dM0IbPDy
k2w9tKIoYSUthhgBg48Y7gaYT87cKrUk9lICt13m7a2lt48OkW9yE/UXOzWfFEneoHcfDSzFJDiv
K9t1IZiLliUwg+RJDY+jkslvdRX5/dYFB62ry1TggNZ0ZLNu2QwCQLn5TDHRF4tIA/hNF8SMi7Jz
xp/1LYZKKM+a3Hq5qYbXrWQtJEDV4L8C+VcHcil9lncICaKqUe4MqyNhqpXZDZm6Iihon4Y0Vzu3
zxR0T0SYAaUBdeI5E529BERg7jgkQzgjYf9UjHliokHRKKtQBUlkiKFjk6Agv5Zku/hc/uSAfFWz
CQhY7UI7xs5z3CR3aQTW3eiQOG6L2k1aEL+fZtc2/vxR6zDXA4MGKOvTeIgMnYmZGmOlDLwEO2V2
B+W7LaO8akoC360y58xdQ2x6EEIiG2ys6P69PLtRWTZWrSJY0VpQDDeBnXbuZNg+yFK3WnvQigPB
LDrUBL3WLjdp7CpWWDY/ymTbRY4v1xsHMxAnpI9BUj53burUL1ovOvlr75yzr/zEztnNLcmjqkc/
ShEM7SsyZu483w5aH0ogyQUQ/GuMSZIl3bXDjdZnd9ctd8XxANOOyYOAH4HDmweOqUstNXGGMCtn
zGH3ZlR6Uu0pw+ySCHOSLeX/lMdZXl6PmbSM2JMuOaLHyNVGfUecXd1hACqKf9JfiQMaDwzpqOF/
PHrP3gSJFNtTZmFxQVHqSvazpLWuaY2uhKEfkvrUk1ZwJ33gyz8Z3QfxCWvPx71+aXQ1nFlpzBgu
Y4yo+g4ZWhLTxI21bk8lE1NCMVMTQz3LZ5rSbT7KYRJZnt0sz8Uc7SLloViOtaaBFDm97aqwckKi
2V+ub/maH8acW3ZNo0iB2VqXX2ibDbFogjYadRiAz5DQ2K9aXVirc2Au2ixot1tzxVh6tvwItYFB
uZQW11avVhiXcMyqKtAxH74EDsdET5lG7hoMwG1b9ddSmtvrOq7EhmzPAVBG4ozVEi6ldl0JNiYg
hEGc9CRZpbtMW2t5uS5jdR3Rtsv6u4CN5xMmldygH79B/Gml37rOZB0NjKo0EU1oWJODhwAo4RhO
BGDBS12igtB/k8iq6b52ZhfDy72yD00iSmexH+JN91wQ5y8ltdVKYiIQbeM+LBryNNn3mGAy6N1m
olGgtWRzfQVXgitwWgE8hV51BsDnbAPglmroPtC/0fNE9FOpn+TBq21rX6giurtVWWBhRUUcREsg
L7tcxUoeB9IpaMewEx0c72MfVKArrZ2bLku2mNwl4itevWORhPivQM4EadTlc2ECT50UPxcpzGP9
WZG/Y2KDX/XeRO6XVPcjHHOwEf/FqpooQTI6Cgwx4d4sZe4M7dSjRUov/dzVNW+O/UL0lFiDzjp4
fSGZg5478JVyewcqZqNNdUA9qeWQ7SAxWHzbLL619DrKS7a0Kc0oP5RZQw6m2UxBag/3sUKcx6RR
jZMCbgSB610785idy9KxgFShceRyh1triJ0mH4GVb9Fj4bzb9H4ioshydVtRrmPJLPyHhrdLKU1n
mUOvKUAQ6ePNiIGE1WT5xlDsFWLi/26jJo7fSvre6O+zbgmv7+36soNNh/VfwJvyTaXlopXWNFp4
KJAck98idfCbOckDuY7xeBybwYPr6zw9KyM/7ScbPU9T6XUmHq5DX0tHecFo4evftLruwLAhx2Qi
B86/KuViqvLEYDiyPnez1HKX+S3rRSzXa+cXO2srIBxkw/6482s7ZdtXIyMdbRt/AfgjkNPacaOk
TzdNX9y0xf11tdYEIskFO2I0rrjJLzfaMUFWPAzox2tT81SMr4qM1ueTvtC9mWS767LYx/Oe91wW
Z1SLY0bTwhqt2pgNhlUjKSCzbgkuxVXbxVxIYBnx/sermd00Z9FQpdv5SByc2dRp6hCENWkQx3YU
ghMOk1zncdoacj8H2qSUgZkvjuKWZUSPs12Ym+sKr101rCUK8wNQdcJ+Xn6JVtHZHNCHfdSXGjy8
AwCHBMTY4UCyycu1uMMIA+dpTLpB4CTWLlOEgSDAQi+shVfIpeCSNLGeRljpQXunSNg7+qntU9/+
C8wz8l8OxCA3YX6aBFGrWTvpERQEZAhBjq1nW9QJGr+biehBv6oSMm0moIYyWCI5fz8PuATaGjeb
oQHeS7tTpmH0b/aO57/A+6yddCRLAUVi46ng9S8XT6/1aGxZw0JBH9Ck7yaY8qUW81/4Ewxu0sD8
C8tArvlSClrKQRQ7oMZaIUo/4bnw3GmxtV0cErnXrXBt5RAjIpetfkDyuCOuVrFDDBsF1pS588a1
qpsp/2HEguf26rKdieFO97yUQ5LboHhEBVdN3slouI6o6r6qCqsCoPiDQQN85xGA/ln3gV906H0c
1T5o9yzMlYuLb9eXbFWX33L49yKKdSW1S1x/SUvZIOsYwz/qTOAd1twhnuwo4zKIpMGz1MEx1Rku
ErhDRQNVUuFHMLbreqyv128R7O9nrnCcpVLqSoAw62hTRravq3doJJT/AkSOh8FvMZwt24j/qEqh
SQ6khfLcOzsa/bquiWixOFc6UdpXBB1lRyW2XalpPCJbAqe5vum/teDOfQRkiqQ3jBpbscDlSGPf
RrMZeOP/xsE4CG5w5ZpoeeRnfAB97hArgqBez0JN/aZl6I+x368v2NrWozwIfjMwOiLtwRb0bOsr
My5JNgIShePoWG+tIblo9/GntBOYMVsW/lZnrGN4/DpASvPuMjHrOVocEASaiAzz+2T4hv76CpNG
YukrnUigTH8csgAHDtZ7AOfw7xMeocmA8rBGHM5sQovHfLfYrSsTYPnVbDfS1z9dRjSuoefmg7IS
ySPO7rKpAeFICbxAW2LQ5ftcHevxjYAr67qYz5ECKJ2RqmD8wgp2i3OeUq4ui0qRoFI3SQDjDupA
8XLBGfq8UxCCcB5tEJhho/PMInJlFY5DgRgZwe9hyr4tFyEdalxwM2iPTA83CKYsz9vrqq3EY4yu
GkyOoGW1kD3mzpWhjfNYxEjFg7o2TTaG9q6NUeoC3OZJoMDJ9MydksrLlvkoR398piEbiUecaiwt
urYvT0GSy8gC5ajU4HLd1RpooscJraOiM/D5sF2K4fysXiWdbtfsMdq0blqEHXL+pvJg2uH1tWSO
9PKsXcrhHK1pNEq5oAn7aI9FkDWA346nUeu8aX4aZdGY0M/+kAlj0w5hMIgduIhLaZY0lcYYEVd5
m+e3StuBBUHAQMe/9GxGPmcw9gMNXcuY3sQFJ0bb25WTRuPTQfYa4vY3cYh5uiHxMFLsftq8X1+/
j7EYZwv4SRx3zjp5kUuzgbjRq9B4454wtLigHg3QrvFFPgbq6w1Fepa63tHyguckfB/dIsz8vSh9
wddSPn0Jt7pVVQEBPEvj08m2/Df7V3bvhFPkPlj1wXt+777NRy9G6+J1/YVSuVvByftuKGpI9clD
WLjt1kAXnxrEAMG/uwB2qINbbuKTJdhmvkjxSVvuHA65QRvZxrrPzwjbO2lnYmgO5th40+Ca8kt1
NzVe8tp96d6bmXiYWZCEztOif01vTAyw9mj6/fpCcK7w0/dwBzZOrThrW6xDgUS1u5FDe1t7tScI
iT+e69fMjTuvLao27UAhZvCzxSt38t7qXXLzJXW/DYH72LvG7YgaxIPqTbsF3ZPWW7IpTurLjRxu
Xp1v1KWbyPW84V0OR//mVQ41715UX+Z7aP5ZC4xwYSUSZPM5S8QoniwrZTI9ZS78owfcWwBOnh3x
/pSU7JMkzvqSaCyqeoakJfSnpxR5u+yu87JQsOz8jfNJDmdtlj7ZCeoR01NP3bdhV6M3tU3cfeZv
RRMZhIvHGZI2t31t5FDJPGU3/U1/Wm6cTd26+UZ0dnnc2yetOGOiplk4KYVWtS+h3mLJGLozuJO6
Uyy3fH+c4i1arOp9UXioAjW225i7NPEohkgDnSC4iPgC0D8fg+qDATZqBky4vFidEtkA1YJl18eT
vXgo5z8osZud7qzZrcJ3e+stQbtLD/Q0bgV3+v+4M37L5mIyc+nxqG6wEBP17W9Tf6B3VPca6nWB
+VTdG2EHVDRShtddxrpYzAFCGIE6BZKvlypPmakNIKQen7IME0vvre4x/VkQbaOB037ADBJQt/7Q
AKQy6p2oiYILD/+92meiOY3tukyoPrNry7mRes9O3Wn2HeMw15jSJdBzXZbJqMaRPUJkf6mmQUB+
Ng3Y2S7s9wsmRbrNrvB/Xl9MkRDu2tedqMNYQiik7qONc8jdV+VLIVBk/WyiNfA/mnCXfdZXlbkw
76uOT7jbJsAGb/V50xX7eT5a1bNNBNcrO+yf3P2ZQM6TLg6NtaqHVk1Q/9T2iidimxeqpF9uTrc4
KsXszvHJcP3mAbEmfOgUTJtMcL55dqB/LO732nEuNKq1FmVMCLI3Btr1A3S59KX3qrr7FO3bX0fX
Dmzvuk3wjdP/yAQQBOOT0F9jc/tVoNcGCX3IHD2r96J39IrHr1lwl38r60Ph58HjdYHswH7ert/y
uO2aYzmLhhjyOuMnyuXP9RsmyQ7PTtcIBP0P1/FbErdtMZpXs3KIp6eX7wSFaO9O91/z7bhtt6Kp
TCKduH1zyiSN7dRBgGd8TSogBSOvFSCQ/4cR/taGv/NkvdI7FjDI79lz3LmlK/v9gfiSwEms3+NI
kvzHIDiPW6RU7ZYZy5a8v8DJhjsM9pl91T38lacAdAajD5nh8SwIsyyDJiCq2NUKNNP21vK+Fk+p
u71ub+uX5pkYTp9BI3qX2hDTG2AY9ow8lNxqYz59zX52QfHSSq55BN2QO2yk/TtaKpuDaPLiatx7
9gXcRTIsVCXUwBekeP54k9uCmcN2vxHRgjL//eloncnh3vxpSurObmq2oLGXhtEdco+71/x+3Iqg
NgKN+OtKsbNUi1pIqgJyE3sP0TbbgVxc4JtEUrj7aqnyNO0ppGiP8ZPppX7jy+Hy/n7dQNY94O9l
4z0g2kLTeskgJvql3VYuQMW/nMD2o1C6z4P6tBfRN687pjOBnAusirolZgGBQ2i5t9Wp25KNtr+Z
XWd3UHbXtROtIecE5UwelZ5AlrMFaw2MzwiO+otoaJJICucAjQQUWBY7yupJ6l3HJa78aJ1stxKY
OPsd3sLRtobhL2A3YBmSy5t4VLpW0+dsfurkQQPvZkT9IUmqzVCPjiCsWH21o+KP9hzUw8EZxnQ+
y+WWxjLkMkZvPFkuOQx39S3I3lNfd62NElSRG7lmGLsHGwOf3/7qgXMmm+/2xlBFXddzyA7z2/g2
iu+GoP8qO74dRFVw3UBWzf9cFnfKDHNOWqeGrL466MtbHrl54s/9Lg/syM/kOxOo1mzX+ipOn775
P4Vz0UcXoTIN1mw4kvfodPBN0KYTPMlZfAVkUODcC+StBYvnynJHb5bTfNALyKM+suQvSSB58s64
Lw95hHzUK/Heq8gTkbGtxnWs1QT9JuDrxBvq0pQam0EJcnYFPZzCBDMwvQfTTQZP9R8f30UjfFYj
hXNpXKSQYKQ80oaQhtlIN3XmtRuChMZ+mUUhCVusT6fxTC3uZqUVSTPTLKcnX1t8Gqiu6m6371Fg
3oie4TyS9SNKPdeJO/i1DHbQpIVOL+XRcrMb/ZtW+LY7BCIDEenEnfrMTGJ4GQg6hLE3fLUOya57
2/qRBwy7d90Y15zmmU48yS5mzmNexQxR5Atp3PYo+b5w3UQyuMM9t3Ge5CNkfBm9l0N286b5Yewn
z0ZQ1K73iGTYl+tKfeSOrxiFzp3ohdhm3g9wJ4fb1suC798bd3cK37Q4eNL9dA76I+joHom/9aaT
ty2RWtv9FM3tFh04nTvmEUDgWqSwXTzVYUY8sgPe3NtuSfhzO4hIA1cj5vON5O5Y2lCN9gtUnr0X
y81vTd90Ga+f5YugcaLt5ByJEeWd3DSQlLl+cqP7ZGe7PzXBzcf3p/77sFkmOBBZ1UrnmVvssc7z
hio41/q37jZXg/51+I5W9CMeoA+aawZb/7G9ffTGA5JPoKQbXayrKJ24etWffQTnXLqJKhV432G5
/oke4zslDPtvjTvsHr4i2UZECL/VoMw8k8d5mKwaaGulkFf7X16AfPOaf5F2XcuNI8n2ixgBwhDE
a8HSi0ZqSi+IbhkQ3gMEvv6e4s6OwBKGFXd2Oiai+4WJrMrMSnvyfavrex5f9Gd+qAfGG1GI1oD9
xp5t3HWllMUKzhaOhdkuLkTnldTHpX9Agzm6LAz8LsVU/MmIf8eq2TiaOTPW0+dlTVabFDkZTif8
aMYdbbZ/M8WcnVZpxVXwQVB4e1OJuAw9yyOHw6EnqKouY3u3OF2MHJBKy/z45ezTP3vnYurPunn9
akxPf3b04x62jyfIlM9HZ83Y8iico7Egl/FoAJF31S0eW7rxN+mb69s7PHAQo0uqqHGGn8cArmfL
x+XS2e/3HI93VOMHRBgDHjfqFOsOQcSIc102gGGnQyofc0LtE3tOqgCYfgBBA7KF9XSFYorZk1kP
0b8cpHBqZKHIeerG3C5szEYHOCbd4LszLomXhpkcXOPulLSBhd1eupJjkcgMzdG8F4+FJr0ZLxUL
3SmEBhbEsvV2ILzV5QxFvtPmjzSzfaJWJP48oDHC0kz5ybZ18yj8+irewne9sAPzC0sVsZHd/ODc
220k/MehDr6Dubi6ujR13qBGfDY2KcnJLlyiwCYTfMpE0ImtF+SI1U748xVtWnJtzBXnWqc/T32G
4VWs2sNsPHxP9hVssSO8kd2qPWGHFLp6l80a6HkByVb+ujI1uNfoKHYwh8W57J8ie0+WeQ7dWdH0
rQKyCnFxAfPFGqNGJu8pvO0wuz9gkIFmwGgjSa+wMxJTYAlIbt21p5mNdZzu0ktMjSTH3kA5QCPa
nwAbugxZz9aJZsyA5fnbe088UpREzjfNS8BbnDRiDu6/h7E2k6qvsB4iQCgTakpjpGquLaa10n5l
QiYDMn+qXlNSTPP8pHXNHFC1kuoToa1Fn7hyikGSVo4TnglkFy5BHehXzdBOD9Wmq+Cg+wMjFauB
6ALZALl4kpKJBqTeAhOzW3FXGtuvRH9uNsdgk/56bFB+PnL3RBn3S5CAYeGqU9QA7Py5tNzdEa6Q
85jGmJTd1mZjpQ5VeqZioonzdoIRGSplnRmaF0OxseaO8MRsxLmb/Wc99190GD2O4sov8wx0ar2y
/JfeKn5Nt/EiI5XOSwzJP32ee1rMZU3DTg20FLTaZbI+YS30LkfHhGoAQ1RanGE+liuPKMBXrrF7
tjJmSzE2OjM9LGzvYgS/e1O2et3015oZuIa6b9cdQfO1gc24G4Obo/j5atx/LHPJ9TWUow7yDcmK
Frm5Oc0N1RQXM7LMbFfnmNMxiRreNmNTCqFXIvQN09s+Q8M3vxOdyxA9XdagDGkwzrUb1L02kXH6
9J4BNoqSfOWo+mQzWWb6/z+3eX96zIuYq11+advb6aVkV61cywQ0HMeJHnsAhhwxjqCbz1K0KoJI
vpna6CzgdTGM6yAaiDAKhD46ttEr8tqqBU4RbejYeZ/m769y9fJvtPybAnNMdXmddOEVFFRoeWBk
zpzEhmdwzSQV1p93/02HOamunqnFhLbKKNbuHOnnlFjz1+YltrjOObUXjygxvrLnXpTiGt042vl2
YMR6QhAGtw43CB5X0G+emAepFIRA0rDK/FSawSkncMZbIh9nBC03ge0Z+YqHNjGSeaJC/TdFNm3Z
5XGmBBpO8aXc5/pnr2/jnWdw3IvRh3ZIhbHIwUUOG22GSphCeuvPxRBe3fVUR9uYaoSch4zLEWOR
/VlyEVx6WzGpTQsV2Y/txKidf3dydBkS3DWK28gY05kw8UpFvLWZvHl7vM8ZQcc10q+E1xU2Eh3i
kgakGFPaJlc1D6c3UshWWKl++YV5Lmuy9RZ6YselnnNe6vEndECRMazlDPjtWYKKYrC4Gn/CzXXZ
o83Os/Y853/UHg0IMdZCdcuklENkd3PzDIQQEhpA8lo8tkjUEvzQ3wEN1lJMmsIPtPCKevk5gjZF
S85x8ZhgDISSoqnfzZBVXUWL3mlIuEBliAfMd5vsfcQGYxymUq/UkxpHlZwLq9PfLsdNqaNhDt4G
umqWgj5dYOeikZIMPXLih/yq6jMiW3PLfJ3V+EtpdE/hYqksWl4/B+XvwZexYXU9nV3SPIe0bORl
j8CaLvrgLbW8hbSPiDA2RLtWdRXLIPLSJGTz5uoRfBYFexM28ydXNq66QC7mdnkgmunbwslIPiOb
q/Scm74ZuoFvXqi+G4XazZBpRNhsUDfDhJ7zGi+2z3oKjM7ZgeeZj5CkGwcwVkuR537iPkbXEusU
6vZ07i0kuCunNNIjx+sYszC0Zob/sOKaImDhhgd8qQA18l3axoK9ThbSCVazwlugT+zIvJAvV/94
rJEs1BaNcYD9BmJotMcuuR+z3mEiT7oEsrwqZ3qMkHNjpeiqhEPqAfDCmuqxkdjzQ1wR4fCY9A13
lpGjO9IMqxMx8ZVEhjHNvzCkjHTXdQ0sGPoF58smM97QYEsm25zgLxdD1VtLfJKPV/13eLxu5ZWu
p+ultqCS51mRrT5xvKeRGub9yTDPiqg0BUDNcTLo89anCB2AEbhVzDYgtXWcb82tu1UWvJLzSMcF
pQoQFowNYiDyVnEc3H+ilNjy4MOCSaCIrSWo11gRNpCiHUzVUUBdHrFvcjkxgBmIiI0nDSNuzx11
5rVRYgTahYscuWCL9kY0pw68ePO6zIj6ltjpr5Qn7vSOWRmYYTwOC5PRpYfe/XtxD92sqV0Z7Cqk
wMqd2kbcQJTlZEnfOF7cINI37Ac1wKlQbG485ApjuIuovjahitIGQi51ZVmSJS5VEuyKla8H24md
maazRzs5MfXXjmC/CHks8qPaTfFc/voAll04lemlorWVCrHnFJ5DbGOb7SZtyRZQtUBdIaj//Quf
DxN7aJdGMgu7FNmJ6Ws/iy+ZNEcaVFxiitiykNjbPqGq6b0/Zm+k+DG7o8RodImRmsCXXJRYnCt6
QSI8gb2VY1OT5BFf904J2qd7/ck3zclboHuG6JGYBLqjnqZP3No8FR32sodsM/qrdEKXyE3RnTT3
el0mQLh6k8NcJlneXFZFoPq6O48xvCHEhS1nmey4LVreOSfC+wjGYcQEu994Oc5eOgbaIsLIf0Ow
6quxasWIFMt9VbGFjtSRnqGbVEN7uQUgJAFGrVk8/pJRQz88Dka1a1FSo7pWUTnJjclavuqpZKup
I4f6zBCuy01w0btuq3oLv1pFumgLevdHlQzOV4x4gHcSwniZRSUCgmCqwUGBJBozA0MFaxebthp9
toIHseeVV8be7CHXjMeZxIUczAHNAIVL4RH9em3sjvCYGvG67phivM4E+VpEBWBKEgmQdMRpBuAw
01+Uqo4lmXEcErl/mmq/au0jaKyZf/CrkyAYebWPlZqzXWEkd36vg4yNCzGKrkQJ1fY+JZuY9LX+
5m+DxSZZBIviwzNVM1MNf6HatZGQVywyNsx5rBu8/MZI9z8+BDtOAMoB8Fflx4SgWwmu4nvd6eV6
fptv3lA7135H9tYg8IapR+wbvCTgWMb2jiaj85kbqI0QgKawV2BYpseN78gm9uA8XYzKaXE9mJZy
dV66YMwlvqPLqPmk7f4SaxXAq2rpTDRHParJGzBSZUDTFxY6Jxs0SVpxqOfRap5Y0pwU4rM0XU4C
IsW/MEB0KS2tJUK/UrOS5NWmChdZoXvHxxo4qoAUpgQjbBqFyb1/cEthhspK7ncnyZL1ia4tt7ws
DY8Cow19VjaTa3vpTrETGJoebXXt4zEPY884ilN/88CI+BRgGJpQUB6I9Ee/2jwxGjUaf/8+uo7u
z8gNhFSsOnBg9DikbFeRV93985iHmyPHPE+AhaClQ8B+APORscdRjtoMAoHuVC5FWzYVUDoAulj/
nKE9rtlzXY+Ra7mjx1jeXq4UWZyAnnak2Xhkx0t0hc4Wnt1amg2IaUtAO8TpMZcjlhEwXNjchBYP
hBrs0E04Be570aGQV4v7ZIIhI20rF1NSV07iIb+ecRYejVzcHTlG9PLSS7UqADkJajiZq0RO9vV8
rgfTlGjxL1er9cx/ecziWErtjigjjd40n13Q8tGh+SF9qe16EyM0fC/X0rOPnsPHxKgdYYVmcJ43
mzuIDrpJFWtRiALtxStOYXoxiu7i/G8kmOherjsROyFBIq6x+6T4E0SLf0EAeyExugfZh2zca5em
pqVXU5mYh3BE1RTra4zHFKjq/DilAQXmFZhPfNX33a47eWhWvxgtR3V5P08vaXAJkTSvpasEBnyg
woqhoeGh9VWewo7p63TABGMfykmdeSq9ByUCDk6dENHFOFCi6RqgUEqO1zAyZgwkpQE1xjpE00j1
+3janVarza3kjpz3KXo/pTpZkPd1Y67DNXnFSKeemMtjsUn0ZPOBnDH5326OeZ3ciXhNAx+fIfQN
KaX3Founq5wXB45q0YBZxkyUkYKR6kjoTuiWRkXQa63rTOQIyW1d3CMhZMxCoPlYsYcYBG10G6s9
+Fip6BFteyXB8XCQSsRD64QsydFPSLw7fs0PXyvt9LHq7McnOpaFH9zsDxxTdVKFzTWGtAr7y9N1
ER+a3dSJPzwkyXmYqaPnilUHtPcNiJK3IxkohuzHtSCKuD23SMhc+rjUXEdr9EEZkGBUWwnm/izu
QAIuFYrym12/OCXW6bpC7s+2zXVrZOikrRDCH7XF1wfH1o9q/oA6o/kXwJMogYo71Yqzkv9KEjMu
Ofc1yiBODwlAdPxgneK9cbl2gXL1G78/YYvJuxj4Rq1dde9aftS5UJnTEPsgXKx+fywko3xh1/UM
uYkZBeC6JyrnaPTq/bA/FfnGDbdF9TQFuO7/RoNhrE6rqZ+WUX8K5n/SuiGauJx4vP3NPEYYpZO1
yI0ELYDpKhpdkhZNNjVzuP+PWRn13bDOAmAuwPoDspd4f169mvX1tE/7WxVtNbcnZEomumslZGKn
BlAOOQTHEld01e0NHw6RFIubisREp86vWQ+Pd9MgjYN1peviJL782aV7i+TGWi3Ia3GInwrSLY6J
7uwfczyW2bn7AOZ9kJVrlcdR2Z9W56tPPHhyT525+ZNZVqwffD03zNrIcj35bS5Fo0CFyt+hKMvL
6dyK4j+M6uAcGEEt5d6bSYCzPL28bLL1W0n+dKnuEXui2xjq8562IkbRQuOCttoAYQFH/Ud1c0Cd
EeF5P5lgp0zRn5psL3vHFnuShOzZVTJTbODUulOTc+r0VB+xy4jzVdDcTqjA7gqtG535ttOsP+Xm
Shafvm6bAXLQhZ4ej/uJsee9xNKoKn0zyyKKKXVYx6JGaa/Oc/st+HiTn3v4Uwtim43ZGq/L38dl
63wtBaK/Nqb5HBBeMWT0PbkBRGNpIwAfGXNbya13ibsE5y1+ppNDIZ8eny/v9+kRDN4rz2/lSdZA
jYP4LZw/z3hgg2O/LwrAm6ZLYACZxrjSRSCW02s160/qLD1Ll+Kspdd/YbmBYUWR5dDMB9TGexba
sOn7/CL0Jzf3idYtauUl7YzHxzSWVcH5fxOhfA7OqZe1MgiUHlqnWDNdiDCIWRxPv2LR8J4qs7XQ
jVnHRD1xyFIryko/BcRGWV/WgMPEKLugBrGY1njr2+A6CfRWQ/+37nlalQJRVc5d0sel7+qxBGO8
mnWatvGDqRqR6orOTVL7WWTlUYolz4+/Sxz5LgBVYls2XcqFEW/mu/xZWyRooZjC+k9E/YIWLivf
xJtTj0rC5Bkl14AstSWgUJaOUzsvzmPyY/EmmoCx7A5YuvgLC18mzf049oJ+ejLOG1n3l1ilYC6/
9hxbN9Z4MCTDrhTK52ExV3pwmZsxQU9P/IaVyK/8Thtqw5hbvqPDKImrRJcubkFn4sCf2+z+XAEp
pPe2CeNGjnuH94aMPd5oFUEbB33QsOmAURnJ8/KuyZXpCW2jKbnsFjaM6VqwzCVHN38+FyqkAzOQ
6AvHrjSBUZs59lnkfo2BS8MqSfe61nueuzPi3N+TYCyYO++Sa1tEcO6X/YqY6+X22HHEfUQQ7mkw
T7+X+/0EcOqYG0VlONcXZN0ZJueoRoT6ngijU6IP9+ICZO7TakLk1y1aCHQDLS68V417YMwTPhHQ
pAgvFEnpjYQ5leTAm8znXTrzZLtdlWZ1QS+93Hfn4+zAMcac378xOLDFGna29X2K3y8RSiZEr+wj
x75Q+b9XyLuruMnDgIIvNegIaEBBIXQS3tcvjuN88G6Cxwc1sgMqXtbHeaPgIsLf2m+glvFmP0ZK
rfdsUDYHBC4B1nT06ApG/K04qY2jWkKqOrLnofuMNNPfU2L0XAlS5KNlUOp3m3Otn89vF93Zpfqf
3cbKMMxzxbTlDl4axyfn6QybQRYyrygVqvzT89tTQ8jaNAPyzNHMn+aZMocpCAC+0qV6jMIkwazy
3SLFSAiaMWCYEWCQ/vWxyI2Ard0TYZSm13JxUk6Tm6V8PuwAtHV1DgdvU1fGYb0Pe0PLiIfWVWR1
OZQ57MlMqv/S0Dl4EZQv6/qAnpd1mZOL5duVM8eRTg9r8stMFxjPfUafqfr65fWYtZrrElcfRspl
d2dw65YZyGs2AY5TIeCgX+bPLxu8GNaCPKn6ujB/mVudJ7T/YAj/vld21LScl5p3SUAuz1HdQClu
tTf+lan6JsFo4FWeYbKNJsaNnISp/guweAFvrexIWfv+2Bjl0yosA26xlPS0MSzL+hSf7Ke1Sce8
Av0l5nSrcO+IeW6v6kVVuwyHhpxeb+2sKS7JLpzEWaNmk6EDlI8x9DMMu+ePeX0bISraDDWUU7+q
LV07PZb/f7CS33fEvLtKk2BFbFyCo3O43WDq+ITSLLk42dbg9qH8jGbvWWFMSYjeukBMcXrG5go0
iMDC0INOzKOPDjPN4D0AI4Xwe3KMUUkDuXQFGZKxWsXE2OC6FounRrc/K+cA73KJAWMNAx68h+0f
/KW/j5QdrumEErNIE7AZe7rytoQoztEoVjocYRx/QL/JMH5zip2rCsa0kQlNibCY7Qyn5TU2iPQ3
froC3zSYR7qLO7/QLlTejbNV6uhmRa5lZhDT1I+ZjYlNXtDBY4oxGUp3acMuz7vT7FlBlGktYv1T
NmwMwb1i5JV3hNyrYoyHNJtWaqpARJIUwGTepjwvMV2/33OuaqSV8E4U2e0G04uUeR6lAzGEzUAd
AJ2xtqmbjrbAsmRenor3niqM0QjUvNeEKMNbEqNB9/aWnD7JO/LjiKl0xzOMD44d+dnndM8hY0e0
iyz7Mw8UQ7Ix2k1p4U3ZGRwinMea3ZAVuEjF1hmk42ygh+1EFsj5Y6QXs8OrucnT45Gc6z1LjP0o
w1Jsp3OwtAK5N9C7WAfy6Vq2maA/EHr9tf/4EDhruUbNvSjOsaBMwM6cW/A68AIwRFXCv4ekqDVJ
z4BSfXyE4xo9+H3mBcvaLnGxn5W2TrxgguHtbbdAQk8maAaa4ygdh6fRVGN/mJABQUYUr0ANmCLx
DxVD+QsoZTSw16252bw+5oyq6iM6jABGCtbyNDUOTnFko/31+MdHMmCQhQEXzNOVzYpYxaJMemwA
8MQo9Hq6lPSloz21hOsKjhrBATFG8Gq1K2dY3ITydYS0AYqEvMTEuD36psC2EXi1N0nVAOxkyCHt
YNY/qTlC8gCQIjzbN2oZBrSYd6qROjRBurgYzQp2mYNq54XsP3jOBUdvbjm7gd5U0X+vXzoCsN1+
fP0j1Y+767/Z28Gve6XQ1BF1ll9W/+lofQsd65TbCxuJ+HWvt4a53cZGbDmI8nisjeQb76kzr5Q6
76pK1HCCKzQt94toiin0AsPvVqXr5R/AJTofzvFZWHFHgqjOPNApdkQxjgpsLafBUVDrkftakQIL
MEXrInGMHkfgb5Z4cLxaMklCDzjLJ3U3XyjImnJkcNxvH8ggYxyKaT8Jq5SeoIFaBrzcHWKrCoWM
1tCXncOrW/DMxU2eBgwVDdCpAVFNU2Yqxhms/xhZw1T0pfGvsgAD3hhroWiJrCZzCg+BKQFVn9qv
+nK/rzjmdTxe/CbDjicW2JSQhfQI/SsRIAotEAsxAy+qnIh8BEvmTtpZfP1Wy/8SupUhmIrjLnf5
+bl5wxgT94UfdW8HPDHu7dWfptM4p2IRk5ecVGtLWcOrUJEOBsCTGZ6X3LCb/uQDlWKTzx2gcAEf
ittCVooYJbmuiqOG7Yp0ufRjozUeGQ+4Y8xGmYt1rATQKkQ/NPj5BJoZnBdTd75Wex6iwHgSbECN
cSyEedCLigvGDNQKNlZsonVocSgN+3VpLjtydBCerD4eszju5yIrBbASeY6d9szbIjbXWZVNEb1K
wE3cZcfTAvGJuCAmrs/BWPDXV3vL+HHIjj8232QZucku0iSbizey5/MOy4ixhcCEU68rW+rU61/o
483QZy44KMvwiooj9QuqIN/UmRjJRxN/JBYVymJ6tQ5Ob5sFueqgf9pueehc/+AuftNiZCjA9ipP
6UFr9bKqDNoZ5hPrYFcoNcB2mnC8Hx/tPwjtN0FGjHJPzoWCBs804oTZBAzrzLCR/9rPthxaXOlh
XFMp1koskKGvumCfMdO3oc6wa/2yze1vE96waTgc7ugv/tT+b+6Yd6iZN0Fwpd43XnISQ2TQumH/
Lmwuyv8/+AzflBiHNY8FrJ6bwLS9VO8qkaAdCztxenj6v7AnpNdlC7BRHPb+4Zn9Jso8Reql/CuZ
WpqVsbqgQ2W+JjZmXWtd/1AWe8/4eOF1hHHUAXV2nPngra2qi9xo1JctDOMs6BvV2aGPujSuds3h
7x+e9f/yp7K7VcWLGscxjWXetJ1rLIiMnLt+i6h5jWYSPap/lhRVYExM5beAOrjQ4NOwjB110Q+x
bfmrNyQ5kYEBf+u16Ux1/egYwFlzfGMfPfNSaOPZwb9NjcpO1sOkq3Gh0gcSum+dfIJ8DOmXyB9w
z3b8Lf4+W8bSNBN1IqkFFVggE2DQMnEQYM+3nBdjxiPD2Je55Elt0YLMPCTaBdNn506X3mNSGZGP
f9HRVwyslWSRzPEZi3fbXr8ul4iLjqZJFhfLNd7ff2GA5Yx+WG2frvUPF0HzcmkifMYOek64Pp6g
GlwAY6ImM7cMXJrdNgCrly0w5TyB27DnmKXxEO377Bmz5GMK8+rSpEOKkVt98iZY+t7hgXpRi/NI
ohmLpE6TdO7RELpf5IZLKNbpYzbGEzaDw2LMT+OJlVhewUZIkDzcn9GrQrHzDpgyIxVUdWvq/hOg
JY/7FReldjzN8fcRsmXZIFNcTaAR4gZUS10zhXd96VUcn45j1rGh+97YhfMyDLCFEVqCTCJ8LHir
dkPWSMgW+hGgELwSDsekYzXsPcG0uyLyDZByW73ldBQbDtbhaQYEJ5F8LbFb4RjYj2+RJ/K3+GBg
z+vsinamWy1wtnRbMt3DDigt4g3jfyTEWJzqImRdRcPq1HZf8dxju4Fz5ArGY19RZYu0gXAN59IV
gvGyyoCBom2FV/8Y6fubb/iYo1s8/kDFbph2g6NrJqLnKxMqHS+bzRRPPhbrEDvUEwe14aPuSK8q
T0A479TtyRyQDJV5O9USHOLqgpZevTS8055nnh57TVjyci+DHpDsqzAGWxvDd5D62MXnr/wXlmsg
pODC396W4jw6RMaKXCqpTaYJJP5qGW8rzE1udqfFwd98nqLdAb1JnUQ+PwnRS7SYA0lMW6+O4bFz
HN7JclxhlU3SBSWi04SqXmGszm876/SEnT149I97dRHpHGeYp3a3SGBwkZ3k91FO2Z44VnYhriOZ
OsWm5Vwm5xVg83SKH2CfNK1yAwq3MeTNPCN9ZAg83eaRYWKkoHb/KrhYluKgkK7pB6L/XqKGD93j
uaAcHbiFxoOj673/GpLVBpVu9wmAcY8Vm+d4som4pkKWp5xByzrbQEJptwisavUOq08HHXi93hyL
xWbjrlGm9PMrJMFffmJU/IPDC+9qGGdDyWLJy2kN3UD7Nn1O0D5um/RmUHl74RCjP/ZAmdlE3OUa
tXgtwQuQCN5OyJu66/WtzLGK//DSSf+QufrbB2ChYLtM86WMynYdG4JCkpkTKE50XUfaUcoh67ls
J9Whw8Abb9U450zZ5FzShFOhmYLNVfslvhbbL47Wjsw3D3MOP5Ze1rUfBQl1m+PfG3Sfh7q9sDay
bUEUD56N8jPZmhhkaskXGqw40s8lzvgg2QS9z0UJ7lLzjHLF6c0yVvJmmhut3memW+/nO737Zeyd
r2O0CVKYrdX/aB3ZtF1VB7N+jk4JWv8BKDO8ZLR7RPjD4fUf0qx/y9BtTm9gS4pEml5Lmd6k/xtt
ZKountG1xqHCExcmCEJUF6RYYIven1TPnBlJTx2vZ5xjEyUmcOku6twXQrStICr3l6rt8KwUL+5n
l9tNEy1QvBIUzpt4K+hvJENOCoDg9mTBMSIcg8i2wNWSXNUzCiTS6th8sfZIaB/sp21xQOWeQ4r6
7w/s1S0tMLh+L6zDtsVzcjKMdkZ69JCT38hkXjhONkcAZCZnEk3yuvJ7cIRgMgWsLYIVmVPT4WTX
AKJ877VJEyGbRx2SpK0OYBtjh42tHvlEPE0wRboNbm0IJday8UDix0MWCRvZNAVDdPOb4AzOUPSm
rupRM6w5L1ZonmbGJxI1Jqr2NFvC7ykedU8H9Bhtcq+TSxkkuDOFrK6O9hz+eSwU40HfgACjSxVG
IyJMmEPSMQVkvf1B0IeqY0TI6xa1sv3q30nhgCDzRCeSGs5rl54gWSxs10LXFHHN7vCYr1G1GlCh
Qjq4p3kWJ9fUp259bwAnjmeyR5Mag59n/Xgvii5aTlVptvftiNxKAhxDypM11kfHRom/goXzCihd
tDn+E+H4Wi9054jMEI+n0SzDN0+sk9720vzS0uz4Zf0HV6NiD/RqBiwXzZi+lrxK3KgJHxBjnl1F
0BJR/A8xYxNZwrtj8PgZNXcDEoybHs1CTfNvWU5Znx5+IcuPAJXnnt/C3h9GdUBFvhe0OmrK2Jdw
apHxhnU+n1fAXxHA86CFx8vMx0LNJcZYg9xru06ag5hxPhfrmKxaXUZnqCW/CvNdvnDK2uJQpJ//
iD3WPOSJCBg9UAyBlJ/aBNlhgoKJoyx40s67LsYuYN8XXGna0IsiOgZ10BJlKyg5r1EsQViqLVoM
vr485o4nhIyRmKB5JEkrqsVyQSYhZk+4JSfe+TGGQvK1rNGoECYLf3NdafoV/cNf1LkL8D9H5Mdz
NN/CyLrqdX+d5ZoGai8b5PVxhMCQNQ4AwMIfVJ4owgLWCtREQEn68VGOl2gHpJkXORTDSdBpEJQC
MKUUqFRFnrTVtWO280j39N5azbJfShsvhAvtOI+pj08rDKiz5iTM0yam/aqrt/iztBRI6H5uvvBg
M8YTGQM6jE2R+84T0x4HLBEXkPbbuMXynaVz9HnJ2PEEzYASY1d8sdLaQKayuaHtgUCSD6ELS9TV
HB7uy3jH1oAWY1bkWIoV4QIfoDDOtYkyFx7mimAVBcbkUALi3BVH635476mHBbDU9BtoffzjwXFb
HFAIQesANs5z7TPnpWY9eWWmuJOqA7Va3+TEM6c2Ftxw9G68lDU4QMaQqGCozmnmvF5Ga6w9+JJW
Skw8LOzbYofOF9eH4jHFWJVr7QqCr4LebXo6MrS3ydPjW+L5hawX34cSZQokrF1sIsnVkHe0+M7J
FqnevSOdHpPjyATrzwNHNplLLmVoExnTbUJmB24GheMSskMptd92YkUPDV125PBJRxFMdCub+4Lz
aPIIMUYinWmlqmYgtMEG24XPQdPh/TpjGLJAEqU5TVivZsAzLRePL4JnSW+bMAaOcyRqWVKK+Pla
b5fGlS48f++X+UJf8Vx0qhQ/XYsZIilZowuuGZvtK+iQygPEcPPP2tBTA7sceBsXRzN00jcJ5ibc
yUxM5wlIWNOV+BQRkWteeEwwt1H2mPeNXXgtaHnebOq3wJAA2PCrI4mNTWzohkK+iHND447SN1OM
tZ7Pw7aQOpAU3yKsEV4/ma9LnfOgjsceMpZCAU0WwLnsnMm0n1+mTVZTvy8mnb6BP4Z+mYpg/glz
gHiGOP7DqAEY0GPch2krxRUddTz17xEGd6Ql7Cbn3HgkGHmTisbPG62hVwU8AbSR7TArsUC2Efk2
PKwhrxox7o1hv4+kSRrAllksMqXs5LSn8KC1HhO/JL1D4USoV/Z2Meb+yn1fHjGj4VvJRgpWe14D
26hoDsgzwt/N3KSpLyC/8/ZwUb48zkM+noQZEGBkf3KZzZupS5FJyWW9ueg7KzDq5wU5CB/oBLza
RwxfRc+8FMx4FnNAlpF/HLbqdf3seroaPYmffRt9tmUFr5bD36i8DOjM7iO7RLtOhHiO3XkvLypu
bW50u/wXRyZHH/IBDSbooS2GlZqDl5XhArEI7S8oeyuvHxwy9CZ+mNoBGSoqA6OO/azFRaZ7B/OD
j2Uth1sPI0pWx47HEFWiR5TooQ4ooVzVRmoMhoIGmGRVqRMr/PRsT1nwQqtbqeifSYlsb5aozC/5
rIf4rdAUOvsMReBdy75deMiepxeCzS0U5ftiCdsPY68GmM1eKRwRGXf8/j5YkW3aSvyqLLspDtYw
oowQNPglJDkcj9x1OxypF9merQxYLKHmYt3gKmtWqJzFsB2OuthzJGXUuxgwxBiNNojaSQhUsFMQ
WV7ikbKJSAAY32YhC2Q6XfqGNFu51fl50j9VktXOF5wPeCyqP3EtpOrSJwG91Y2gZ6+lv42AP9Kp
yBG6pprx4tbx6ueAYcaa9CgYFlMN5yr7i7mQkGmo17b4XrzUki7IxM/J1V6KH9dVbyqX84wX5416
KAPyjJHRWtWdtTIAleMvPyT+09LjPeXjkeSABGNjPOyJVssAMoq5YsA8hSs85QRLbNTlb8k8Gtyh
LB5LjLEJlcQT1IjeoNH+xo5hmh5vjatZEEfnGDaRR4sxN42HpTlzH7ReDLrnITWx+8VIt5u3utfn
R5Iu1uvMrK3ZTikAXhAavMQDhz7bmeUXM4Bsl5CexKj+bE08Q4/Vgccg25NVx3nWaiF9hM5nd7nw
TdhvS1ygcEdTHEbqrJzlzHJ0g5vqoJL3wLyyzVlXgF37KVUMY5N9LK7kVH96xMocV9YBre0op8ec
jgce32LKtmbNwwAdRtcbvZS05gV7McL1zEqQJuNQevywi2wNJ/MV7G2lNo76ZZ2OFbTrzHmPCO24
3f5OsQDb4Hi343mjAXOMlUnTWZrJPtQ8NV/kr2qZRWTJneV67PCJt+zx4O2NNL+s5R4OHybgJ++y
fl3GDfZCPz49zgNxs6cDItdm3mcB1W7r8PX4l8dbHAaHxBiOrG6jPKPrDAqjVo3O18ODKtuFazY5
yV60DZqiaifl4eBxBY+xIfN8kiZNhWO7XODkERvmCr1fSOzxhmY4GsXWc2qpuF5Dej/h7+DY/3Ye
Hx/HFLHlGymZ+ZLQ4WI2rm2pVswxtRzhYnur5mqY+zI9JfT9hSjsvwKU7TEDHMm6hRsDyVK6ydTL
UjDgLjD9US4f/zonGgMA6r1nOm3qplNbqh3nTbuk3djVOvGtMtIBKIlW0/1R183X7cHOFJ7BGY3Y
vwWb7bDCGiJRUypqcJbn+R6RUtYaH7xZ2PGQfUCFit/g/OSswfhXDAaBsjy13ijAgQ1QZZRPsO9G
53YQ0vN68D7cXq4BOUCH+K0f0vOMjKIiukhwjsgWozDJdbN5B8hYhunEwxzWBJahLsj5nMbHzAle
evd44cV8PEPNtlmFk9n/kXYly40jS/KLYIZ9uSZWkqIkipRE6QIrlUpYiY3YiK8fT868FioLzRyr
15c+lJmCkYj0iIzFo206Cm+Nd96GSHY0Pp+I4varD9u9f/9SslSGkUK3pVywaOm13tY9sXd8MZwr
yw47FuNZNjsZb7FhvdVt8zGze9TvMM91cXByG+WR29/Kew+x3LVipoj5SYVII0DG2CWYZgjsyPvk
tW3xfAXbM2VpYiqd6ZUaNKfEGt37/af2iYIarRP+l28itm1KGxRxqltYX4aCVvLSYytf7/RYJXYB
x1tDzHbtit5ttLrGIDdu15VAdXa7siQrozCHTKUDechTTn62oGoC9RDHa3BAly3GlJ0iq0KKpUpW
S5KQnHmg/i/vK3SRYFOLaanslE+d9H0hW1iaArYQp/CEp2z7ZmPv23qfeA6Xf3G5bAFSz/+IY1C+
M0qzw4Z3WkigE4W7bHMwV+rPBKsKLSdYpyTYBzuOa/yXj/UtlInuukqUrBNdSjI9bLyVJ9jTE5bZ
f3ERnj6+/zSKbzkMwp8vp17pBXqWG5BzPqxCBy3jlJGqwbY28OhxBS5nc74F0phjZoUtqCyrOITA
Bu2QdP4NA5qUQJNGyvArcCsYp3c4pr8cyHwLZcBexExSp5gwyZcNRHrbYcCuzcdwLzsi6PTtXb3h
bQ79F9T/FsmEgLVYt/Eg4gOCYOZMzMc7SnUHki+OZssu8x8x7GsxBqPe1NCHx0t+t73Yk4d8Ubm9
JHTNMHcclGMsV51n3846C4ompwJdDuZ578VB/ZFlJPR+lJ3L0Yt36dinYpSJbaHSFVWYG4o2mudh
9DxYkTV6DfbP991KQWTAa+9ZDqa/z5KqP1NPqKRQNUtYyclwQqyfjhOOVjzkYp+JRojV00ZPoQS7
VmVyVH1Udl8G09c9pNMdjpfh2QaDIaWVRQOKbwDiDUb9ktfbpnf19Tegg30b9qESFZl2hSjnKK+x
RRtLRj8o5daIiZPEbjFefndaobcnB/2Wk/uY+7z9E7jnyYBJ1apVko3QsLo73X8UDjDkfHf3egd3
EPDaahef+IZhYsuliUWnbLBfY82qXFUp+kPP4C/DJgUPlCbIAN9WaTHAmklhvlk+DuppkMGRKbR2
rrl16WpYApau0mpzajnmuNiorumKQbcdYcsay9IPJoI61i90Wt4BRvUfpQ36MuC/df9Ldx7Rnhx5
3Sby9PvPCISnpsv5fEv3bS6e8T2FVpuoc0E8dqiW6MyKf90+y8Vq0lwAYx5SmFxANo4K4GbrfXi/
9FUb0IZelDYLGOPni+DdFriYUZ8LZPyMZJwKfTihHgieoo3qVkHyGGxebgtZspC5DMaxjGOrWmIC
Gcej54zgp0przqt5MX0xE8FS6WdtM6QK/TCbbbVPX+uf6M+IzvYndynykl+eC6KPtBni9p3Umwml
a8CYQrgOnUc0COXkjsakge5yDo6aE4tXc2E0MpkJM8duVJIRws4uxrVdnvdYfKgYiqaB+F9CfZvN
lkhRJ4F2WqRtDgYmsqWWmCBea6DLTqgIRi84+iwZwlweo08vo417SCBPSUj6mpN4V4AX9baxLV6h
uRDGJ0ZSM4y9DCGNd9wgWuvc9+ItceW3s0WSVash6T9At68gFO3Ur7nEEFcvwn61+Q+gTm721Yao
TXRNmAASGfIr24/aJ3gGSj6Z3CCQOC1K3G/IwO95EDQUNqAuhLlbB9zu+oEm7y7QkoN+iyG+ocqo
LUu6ocgm82RXZEmY6oF+Pyh2lP4PBNN7cnnlYcb1+f/HKc5kMRftggGDU3iGrJeNQbz36tEI0ocR
tTinAV2bsw9dNAHubd0DTyCcGjePvHywsx/AGGuWYYJukPADnON7CB5EvDACRMMGL+ZZuuTzQ2Xs
VY9OpXKqIGcD7pfqNdrfvg+Ld26mBmONZSaM4djgz+d4J4mrznGDhsvxvJTLmevAGGEXlyXINCSc
Fbq93lck8Xtbde5eC0zT2h2RVgMnUFxMfcwl0lOdXbIpKss6LCGRpiOOnie4Z4/s99wZKJ5mjEMe
E3WQsSGGUjxh3tuCFHutPt3+RIvea64M44RV4zJKOfLWNKrByCYW0qtEfuUA42LoOZfCuOGhkqYI
DQSQUqE7eYI5nOxi47vP6yDyeFBBb8cf1xcxGpqmTBNjQowwvSwwZ6UpENbSJRquhMJnAEDknBw1
rBti2CSiFVqpKkoqxNB+puPoGPcqQXc5anN/dXzfGrGJxPOYa6E5GVQjb1s4qIU39qNNYoTUn+P/
oy9/GW1nAhkAimI5k7VIpuNdGCE7fiiO6uToPP3iqbbYtm7MJDEQdMrF1MoynCKuErIN8eMZrAYT
Wkg2jyIq18DXZC9uIPdTd3kXmWMobF6xNKuzGdY6KPad8HHy7/br4EtbmTbv81F/cctSGIgCA72V
TT3kbIa15WEk4HXaSfZOQ8vibZtcDkBmp8lAU5LI2bm2cJovGfL0aLDzRswzWrbv+/e4a1+7wLRv
i+SaCoNSld6WY53BVJzG0a6NfaOnOPKqeJGdNe8kFyFxph+DVkosR2bc4iI4PeUxUO7Lo6AB5bkN
3rzLzWCIOul1kZrAeBFJh34l3Oeb88/7rwG5y5q7JYf32VQmuOkFqUpPI86wfldeMfelKqR1ybPr
VwjwW1BhBKbq75BoB9TU3Azxopv+PlS297saUzWRGkh/ObtYKR7de9vOV04EO6em3Zv4unvhdR4v
e52ZSAZfQlCCFiLWB9PWMYDm0xtQ8wtrIF64H5Jzx1UGX/ITZkXrs4ajdSm9a9USwVVfg8/bt2Dp
aTZDMVX9PSRAS6RQhgPuXa34SesLmKdcia9Wu70tZjFeQ782Fo5hk6MmMtcbgbFpTrKJzmN/ug/4
o6HLh/X995m7nLWirPc6/n7tOuCPpssyOu/iYA71th7LAe5MEeYeJyCh6EMLgtDkbjvZU7SOtpNo
6x1ptjtU/u+1w8hp2/8XoPpWjrnSRt/kqaRApgbybSK6WOSMIvRPk6zjmnx+clkFFm1CV2DGooRz
M5nDVLHIuQ+p5TWITD+Kh9OzhrmKFqnY9rmyI9BY80cuqQ5/eBrdMk109CP3diVIm4WmMsYSWivE
flGQKYD/WyBaEEu2vBobLMi5kMwLdrkti3/lA2ZimescN1NvJXI6IVLFHZNS+/XZDrpNoHCBWaP3
9ZaGzH1WWuzikVOIcvT3kihe4WD5iPeEIYnXXyiwPrqvbxdPskPyvF6v0XF6pE8bhDCofn1+gsvN
vn/DW2oHoOH43mX7mh0CgwEREv6ZWeKXbZVAA6LdY4Ei6DKkFefu0L9z6wSYaKITQbMm0m8M1bbl
VlZItLIr+0t5LDe6yxG26AdnSjGIM6i9Xss5lELkecTWIyQT7iUcYG7z0tOLpIhY2faP7TL3JZzi
3tQvVBRYcEz/qGAnRZS54V1AmX2CwAa5bUv0AYP+GPWncSEWS2G8o9vgPc7NTy1C7ezXsAhlxJGW
i1iae3Tep43SeZZ9df/xsxoR7sTSNdS89VEZcGoFo5VkBeJolXZyYm/1tIofzMJGVixJnQCgGNqm
HFRgpYAZ79d049TuhRcRL4YC31qzuUxxUGIpS2Bb+ASD+37GhrDwTvExXY/6Jt3j9fl3z6iZSBo8
zyBrOqfmJb9A8zAjXr0WUyIgBvHdBNs6Au2t43YTcL6swYBVFMYYtxEgcKP6CD6kE2oua3GTYAMV
+Co+edmk5XTBTEEGsdQUm0KnnspDm3y6vzwEAcg8OejDAX6DAZ+sSsZSMyAEBdQTKERRpuXmnznQ
azDAg1S9nHZtRNcUbzzL00TbhSMD7yuPE4MHpQaDOp0A3ymcoc0L4lHsVBlJBB5+OvTOObZrmvnG
vWN3Y58Go0d3b0g7BwY7vTMwlwTUQcZWuhdB3X1efe1Qyglt3eVGphwcNxiE0cLuLAoNjjPDsg4n
2SlPdO4S4yd2IZD/DsYNBl5SVY9wsamshmyOW7mwxc8KJXasMCWa83dvwm+TZ5O1VVG0RpFRJ/1+
9rPnaAsCxj3omwYi3PGyPcth1j9uw2TwIyniUzWUgKwtMMv7KPDiLTbgOE32weYvI+SZZgx4YCb3
kglg16FNjPHDhCc1TpA3OMazf5OBjHG0ZLOMKAw72W40UBdBg6SDfAFv+wRXEoMb3SCbctfA/jFi
dU0zgv/oDsWCDRfn6cncuGkmgx5GFmVKqsYTCkronQE1FSXhRtzC65nh4a3JgIdcVLmQKrD1zfG8
7UkRVAR8RDJ3nnmx62IWsLABfqiWRXHqcXYXPy4JgrHEFVzDssO7oiXVxakaopPzHaKlz02c3Fu9
fftWX5v5bh0pgyCCYZVheoGZINmDEVHdVjbYpJw7iQsatVVY2yHIjr0BjaFy4ka2GcCjRogl6HuH
z5TEtSUGZDpJPmV6jVt/WXtebVsXrIoHt7KwQoUEWxVvK7+cUv6+iewG42ySplIRYU9IUG6xMGoF
huft06tJsLvMWn1ypFGjYY/aVLEGQ1dM7OG+PmhnUUrdyVo/GTnCQcUptwoGBf0geSjsz3T7iWcO
R9rSXZlLY0x4QhKv7C1Iw1QNKZzEfr0gOuG+UJfyknMxTMQ95WWPrpTTNWgQSAY+yODywasxLZrF
XApjpUVcJMWgXeMfNPgn4HADOT2qWdwC+WID9lwSY4CXOpWyPoQ+DcqD7YSVb5hrt2mjI94PX3iz
WFg3yvtWSy+kmdDrj5pZRq4V4SXW6Lc6Or0I/e5iypOIB9Inzwh5ohhXp5lTAYoViKLJ3aNjIX0x
kPNRPUHay2d+/O+skJ04MCRkLxr64UI/3isT0U+o69JqQ8rj71jsjpofIuPwGrCgR+YZml38GiNk
Gw+TxSY2X6DXMSKa5dToorfFDRVvrAy0GIfXpC+XX2YxHpz/EMYfZrHcxy29ec7WaVsC6VhTjv++
kDNAAvbzhROALjbBmKpp4XWn6eimY25HfBK0RKjOCKoxQQ1r/Q/TEudb0t/9J359i2GuRmS1nWD2
BfALs10YuAdd3jMt5/CiMY4c9jao0iS1Jr2CeIdEuwjrihKQHRIc3G2FFp3v7NyuH3J27YwYDQGR
AoXgdz3KtDQGI3jgkc2jPgdpgQ0vx7s4xzkXSVF7JrLSsMfKzCESjc2gsnnfKt5prW27lYhKXAK/
6tzWcbErdi6QuRVK3wvmMFAd84caNMrB7uJzRPC+F/33mU7DRZ3yrqug03G6y2pi7VJES7Rv1Pnk
bRGSlp3oP0bIjuHkqp6JYg9bfzkCshwdHQGgNwrAvMDRilrzDWu/Tq7PtNJMMdLlpKbvR0e0H2K7
rEkTqAdj/bU33uhe2P/HZliedow3FTRZB48ThE4PL9jnQFPMqVNtsrvsAF4VXuvjImfU3DgY4Ija
MilyiVrj0ev3aeggzMPKLtSEXz+/vrjE/cshyfe3YwBEPEeoQKsQR/lIjg5izcCwhwMXQBZjElOR
wYhuId4SGYO8nE+j3qgmUslgLxt2mqut7VT2cp/7/l7UaCaJeZB0cqZGJpTCAWqvKQaoMDwlrMBT
wIGqpWKXhg5YScWiF8nEqsrf75gcn4o2bFVcY9U/VB/W0/DW1Ggb2kQft+1+qY74myQmQBgbXRAK
U4OkzfHB+zi0r0+W++snwUsfJPa5PRCNGxkv3DXMvEmiZFo6La4wHywU47IuI2s66MjVvAiktOvB
NkGm69bO877aVv7/zXJ+8sBrKd5DDQzkALKhqCIaCX8/2ORyOUmZWooAZC9cH+h6a/J2ce5/YAsI
l9vvOtHEgMpv0hj4j6qiyS9jJ15TtCVWkuGG/7C8M/mISOo9gccmv+4cfPvR3JseRv4qG/wrwQZP
rdufeenpo8tQXAYLhWToVzOYwVvSa1VXDLGI6tlmK7u1ikI4omoREoMva0UXMXEkUjBhdP9NIvOR
W/GSjCNWdxzyRxSGDQN8q0gHo+fp8rpDXP3CT7QsxLq/SWRu56UX0mgKU5GWIreKEx4o8xnSLdzl
xkuRxG+SKK7PTrPITxNIfjNYUY/87MM0OfLna2B3gXX4hB+UKcGgjW5RnpdSFxyGLkuyheowKJ5g
wr8LbkpZwTMvh0FpZPR6GPF0BzodF6vuDQIPmdq0OoqsDCYFat98M9EV8JG/Wr6djvawCbDsBpTY
dvxSPdmnh73T89KGSy3vv/1C5iP08WlosBILv7BbozCBVRVb2NvU+K0LrkAcjU1s8+6kEo3u2jQ/
wMjY8/rel+Dztx/BfJ86U7NTLOKYQGetEQzvoibhmSTlhlv0vP8w8tn3YBx4mkZW2VgFtMWru9/L
b6eD+/xVf/Ce90uVrt80Ylz3ME0I7WJo1K0dJ7BaEI+jWhvuthuNKCTGYGPlZVsLUwWIaH2scN5i
TwkMQngxssDmVo2XHj2//R7Gt8sZPLHe08/sOB/q2/ShO+BhAdtlS3qMPNKc0Sa0OAmcpTffXCrb
9CKcQ/mcS1TqZnu5T3ZyDVrA2HlUV350NyJNgM1csXshWByB9r3z5jNyLpvugwdti0Dz/dXZ7pfU
iOLRMvEzLigiIgviN0HojdiyamH1GgdGacB+w8JYxr0hKnNLz2sR/hnXPUyd/ilAYoI76LaMaTOl
mJeD3MVqI3RXQR7S4rlCpAhp8dEWMM6BgQ4bykUFd9fY9bBuKchAWgYyJrHsKyhYkoubrUt7CiLy
8eDFFdHQenOf56R0EKRW/n49+vY9OJvsLgEdFkVY+qhHyd60s9e/KV79Zm0MlFXncrJiHXcOeHpE
9QozXtitx/dbHBC5gv7MmxhpFoFlAicf7i5SRU5hRMzw6+REqReXP4aQRJMjpATrNKz1RX3nGNhC
TPublgyElZWl9mKI80cySrSFxFM/1QRdolPp8e4Nx3upDIhh4DAvJIN+aocuDnUjTOvf0edcF8Q+
DzLp7/7DrhRFFy1TkjWDbXwSOqE7DwZONb94FsmHez38IW4Mw/2b85vJYc7PGKUQpwc5L54TpgRZ
EhG9w9QuOYIWkWAmiDm9QRkHKz439PSog8/WnfcWwxvcFrPUXYvw8PvcGGRHxrDVwhBiOrt1vMu9
sglB7nhHfq7gWQoStNtr5iLfcpMli5b4LZkdtU1VM+r7DpJHrEV7/RV60WdKptHOAUDcNWyLl24m
jHkIdDq4MCSLwp3snu0EfisEzGB50p5bzV94n85P9BqtzO53XvUx1qtAL4VsNxIa2TX3rfF5CQze
6TH4rRmhpqkVpAgPiK7eMA2Nfhe0X9i37WMppfWbNixeWw0YYKm964btyL9CB3zaaoUp5W4lOMEn
bXVJHnY7jtRFlzv7XAwWm3JR50NCz7C38wfzrvPkY3vvVM9fgvMZ+9z11UsliN/UZELIk3mSmsqA
QJASSM5523Vk/9V9AKu4a8elRVycKcdAyPlciOZJo7KwlOq9Jt4qIjm43vbc/OASAeNvajEgIk4p
hhBOEFU5rUe3nCa1jcFii+h25gpPp2Qz2c3ua3oO9oX/ZdDWIY4XoBJu4PLVvma3AVuGYsui9kPf
oaWt/3zhdaAtPfLnSl7/fSbCBAvHqW4horOvG4Dx2hYmjLZ/BeDPtD95VDfLoRPyTiZe1qIkmcyV
OGWacB4wq3LQ101Fhm35K9uenn/GwbrNnH33gDfvhhY0OSe51BKryzO5zKUYjS6VqhZy47vNsTkg
IaWskciw92gi5FzAhZTNb6KY6yBGY5OcBYjKSH6Q7lHu339yrvgiIs+0YW5BFkZNZZoQUTnbh/7V
cDEqtw9yn5cvXH6izgQxd8CsxVzr1AsigyZAYvJEsi9UhTC3R3sIZbcxifTUuJ2THVy3wgy6J+wG
PPPJM6+neekqKJIuYn0aCkhIzeCqzOw0MWIx1PSJJqOqzFZq4vCCoMW8jyLLeI1J+J/KUumfsyw6
i61Jb5v3FPZuiKbexre/dgOaUDACzPmGS0HXXBxztIpWppdLCXEZcd7fJ/Lgg306J/fPAbdjaPEJ
OpfFBCrCRYATP1PV8AbeHh8OHuiu/TBQwXCC5Dk3/lr8Wt9HyT4+cyR+TS3/36PU7fGEYAgv7UPk
jy4oVj93MS+Xcn3bsVA505B9Z+ZKOOFtYOB+J0T5yKa1ILkJdrWvzc3a9THe94vcheR+TSjLkK6v
dw5SeZ/6E2jRfkRgJ3E4X3cJBOa/h4YgM3uVzUaoJXri4sltzhvff4rB3/vzzb6gFfLLbmXvr4Z4
9blMJqwRLkqq5WecweZ4jJEkJq/3azkI7znhE081BsJNRTg1dQ4xuP2dhNVWybhr5R+RYIuNbxl3
t0+SZ7ssY7+h6FGEDjvc/ENE6CI010rtle8TtIDjqVfY6S9geM3l6VmKNBQZDSmSRJPBOnOaPWqR
2BsS4rEigFmZHEE6h2nHciRjbaM0wzOYpZh0Lo451VMP73Q+QxyCqP5uTO00sHchxthWt89z+Wp+
q8U4wtAoy/5MDdN42qNBEROjt//+oqedK8K4PznMExBuCVDEGWU73ku+flyrH9h7H0QP3OGuxRh7
Lo5xhVEr66lJoQZLcXPHqdTg4kW2e/He6tW6fQ+44+NLTIu4Zt8nyAD3KR1MjEhAQRSqCwfrf7CD
iFJG+o90d4BNq+MDMd2O6C7vbJeeR3PRDI5f5CySzTyWDi8XH+4Yyxuzgeg80+eYCNum3pTmWSkr
HGm7HxyQU6DBgAMhiy/nmSIGVXQGj/V5qC4T1rwggKFUlSA4t+kw5ZN5B/II7Ob7sceq5k/ut1uq
+c+/HdudrvTJZSzNCAfodK6AL4esnc8L25eKx79JYaCjmGSt6QtYyIvznqcEe5qjR5E8iwS9E5FD
t2Pxwlv6F/90f//YJFsmHM2xUhoL59k1RCLhajrRXg1UEFBz/eJ8vMWSgYK9GairqOisYal60qnR
61E7SYfuYjvis0TrVfflo216PPq+pW5TfS6KAZO+beVet3KJujRHjFYJhibd7mF9kVxuq9kiAs/U
YpDElPMW+zMK2MbRydwmUGwHvGWcx8Fi1DcTwoCHPoyDfO4gxDFrIv7Ug/3plQPA1FP8YQszEQxI
9Go15VmDzzPAFoLIPZxJbZsr412y163OpX5ZtvZveSxc1JUoN4OJb4R6mrKRguqxOtlVXbmC5cSn
zTi5/UAaz8ocEOvLFSY3ldQtu8fbal/D8xtqs5BSFNiZoSBpeticXYy6Vz1QhU5MdxF5CX3MOJDi
4+kJxWQn9TTQS+mH5IgZstXarVd6SboVonxuT84iYM/OhgkD9VNRddollQ6VSbIhmCYbqaYL+dJP
HLfOuykGgzlWreGqCPgKhezEFsZKg3gXrJ/XdUW43HvUgm4dNROraHlnnJILjprmRbbbVQqys574
d3dv6zWXpXGph2+OAexgTCJMJ6RyIW07JgS7LlNbPYavPAq5xcyEohkKchPgttDZded6F7VKl5a4
NnZ0rzi1H66UpyIYn1S6dLfBoxb1MtRPlM+M6M+3jXfZH86EM3c2SXs9VItaQhQDeuPtg24/INp9
apHbatzRptX5wFGf/sptfItlSTaqXKpbbMOSDloVFMG9PUa2ukFbBV0u8lcF4NkBXyuWM58/hlKr
hBIOGI0s294rCdZvWb2D/P+GS362aKG6iiQT+PHQtMOcp6aAfCK8NNRveLKr23jwPv0kWCe23n+B
KPX211t2iN/S2GNM5LDqTpezhOQSLcpF6/GDjqhmlYM+Ao6sRQcyk8VETtbJqiZNgWbbbRo5+uCq
Mppoa++5fd9nWAvj8zzWcl5kJpHBsLQJC21qoJ1Ceq+Q7bs16G3d0ZUtFG+cz2l/W0POp1MYIEub
KiwnZZAO3uAXgertRc52be7nYuArOWWTkA+Q0AjO5bEFv2yGDTqrDW9qcBmTZyfHvLWKOFWVrsDJ
OUjTJS6KxBiDRLc8nxx9MWSfSWLipPYM7gLtPEpIJh0d+lI9SORQP5f2yrzzf9h29hDsc3eP6JPX
Z7OMmzPRbNjUaUMmDy2U3Lxv373DpSbYpEjsPIiJSHv1dwEPtnh3gAmipuxUhWoLbXGummSLNUme
iw2d/t9fWrJP191H+XHbKhcLD2CF+A+isNvlY8mIlcqCTNHHCx3taYObbK3GFnz7XK1zm59EW4xH
vyWySbROGQoj1mCmLyDviW30y09+vTp/mLxn5fVK/eHPZ5IYTEmb/5ynVoKVAhUOj6LzS/+GrqRt
4VlP2tOvpwO2SnbPYyDEaBAqV/qA6hXvfUvN9NYPYaBGLlu1GSVqS2B1aB5yrwCl3/H6USnFKXo5
OF+Vc29Y/hIjapoyT3FDW3Tue+/tyiJnpO03AyINb61/oErHkbj4UpudNQM+edMlljJ29KZKD1hw
fbm2oKmHqeG+shXecTL4I59jSzQnyKrdxqNLIY7F3cU2wc1cEgzRST5I3N5G1331VVAKYbYGC3FR
+rEcZ8M7aJ4xMwClyaquxxGuT3FHbezjbOsPDS4s98VIdbplQgwcSWiBP4UWdAaRveqDNhGsa+lr
BR9ZuPZ/a68MELWhJBWKAWFpbm833ket2VXlm/cOulJTO/kbhm19BkIqE9aUlLtRF2GuG0SHeNcl
xLLhIYMQ2abbdnoNd2+cI7shszpfVK1MqEd5ccp1/HBOMfW1Wj0UTm0LGml9G0HiJrfjLRg38+0n
tyv2umHj1i9gUCk6hamudxe4aW+7wdaX7cPZ/khItl5RUng3D9YVkb235z136owTgmgMDEWn0Sz6
CDC0ddCPe37lObAlmpX5d7z++ywUDnsJq1ulHt+x97boVVO8yiufB8u1XHRO4dW2Hz4K2+79NVpA
/Z+9/fj0ePI7dKQ+x+DwAUOHP/niw33vYuN5bgcv4+CPnAf1YmYVa1h1+hpCIz/bFZScW0OoLyJF
KiHAAHO+Gp1z5miJJ+RkWFkv6wbr1jc7Xn5psSY9F8xc4bGPrVaKroLFnUaKhGDg47gVLyBfWHdv
Yr3FaD0vJbkYFc6lMne5jnJLqkE2dEBm8PiwPT1lkS2d0E2ncq7WYlg4l8Tc4lPS6mBKopIs9Lmr
dtHaPc5yrbjS1ni7fY8X+0BnwthOIfBqd2qZQdgGI0hR7WXv8YN+OMVOt7JLAz6ndgOsBDs59+69
Yq8LN8DF1g3C83u0QMve5vnvYG6zGOPhXTZU6SZ2hKf8QuxqTVmMbuu7+JKey2HurhQV9XiyJuiL
MbKHh9p+wtYr37BdsoZvo/PZqc0rHS/hxVwm82Tp2rKP6wm6jZ394aUoBqBhe83lSOeZ6LURZwYb
tZr9n4lu2r3iv4FycGfaPE9NA5BbH4oJGk7pFOn4WDhA62G7zTCLjY7d2KJtrZ/8miX9HLekMXFB
2pe1HoeQFjYE0/Xrde//qNY7jvUthXnzD8QgipX0bdFGknSQs5XwhHr0FNuhwJv4XhoQ0udiGAjR
OkvuC5Pa3gtakx7QmrR6Io+vLqiVwCi04RNS874VgyTTKKXnNKffatM6jgbih2f0Vz/UXqyh/5ab
VVmKXWf6sU0Y45DnmACHOLAoWV6xwYgE9s2gOeL2HV4sIeo6pp50TZUljY09pEmLJQUMhodyCgya
xk3t6WOInec1SvgpYg9uBmcpUp5LZNCplUohLiUFUeOmQROxgIYFPCaRCdvtBE5Be9EWZ8qxAFXF
U9cN1EhwimphazjEl9sHuIhHMxEMHjV6L2DbgCwdhI7UW+0VjDudnWDh7V95spkgap8zQComMU+T
HroMtpM/lnbTEDpHu+Gysi1F9fPvw4BSG8VGHyb4Pps+JIiy1/fY7pw97PaUPYhbCVq085laDCgJ
itCmo6DCVxk/qzcJCyFOkpOJDpInXN5EnuUx0BTHfasaV3PYeO8PE6lhDqggg96A+3rgqcXAUy2W
FggOcIiVA5aiySl941lYAyZ4BUJ6W/4A9dn5MbAkgiC6NFuNZgy3/UF6WsvOM/W8t618MfM0Mwqd
6Qkrq6QxkwJikFBW/eP2/f1hhTEMrDq9c1GRfLY3sX9bJA+ZWAbIPhOKXsxgGWCA3DZ4yspu3Hjp
/aZKCR5D/+VB6gxWDGbTKZYIcS9HgagrdBegY+O2Shw4YttcYqMeWymFiDglwy8RXRN2L/MsYtkz
omJs0JlqQ7MYRIouWCSTgfEXL6rQh29ceatfj4ntwzGCfMnGQlJ+/mwx4pzJZMAJGxzVNo503GKM
f733d5d7ART/vNjvGnT9aezfqjHQNLajHNdnKgajm6D1m0jlYbk2clWhzWuuoWBwSxYDTKdm6M0T
Xg8HkPFLTyFZcx99y+bwrQ0DR4ncaFJcGxT68DY5bmt3O8Yg9VW26vH0UPlfAT+KWQb3b5kMLmHH
UQP+emiFdOOxkUkbE8PNf0QV2SNfzfGNy3j7LYzBpklu9bjNoSAVtk1Wt2/TYppY/8fodJHBpLEb
0jRToIvhfaCV+ulpVQQ0G46+vxL73WyOuMXweSaOiVsqUx3CSYM4AdHEcXCrfb5pXsDl4nAELUG6
geIoJUdW0bzJ2IU4xEV+QTcGxnid8O3x5CCxj7lFjpQlDzWXwljCiCmC7NRBCkoJFpL6KnEVF/vw
ONos9hTO5TBGkOb1oFxqyLnukQHZyGGFfljM+/74gUXqvGbQxebUmTjWUWXyBBr+E8SBe8fxIsQT
B+/BIB16WLaXHZoVDPJARxnI0/nt8lhp5NG93DVYmoqR4KDY7upX8B3dPurFJMv8NzGWc8JK6Do+
0w86OtsDJuwJ1sGiaQiIDDLST+uOc+/UJeyaC2R8mTYamYIau4zoQ/azC1HfER2cvlBhGNztA0m2
T6Wde4fV0xPo9Ec7fUGOT7PB0H6y0MjqSq5bkHsbtTMeS98SIsx/GOObKm0U5KbED3tp0AZi8fkG
l/BtLoBxRJeiK7uxokftbc92LhLF/19mQ+mN540W0x9zWYw36q2xOIv0nqJpFYODyIAUzuoAwlvx
7Wf6qpNyVWHc/qUOeS1ovFOk/z57CqjtMGo9tXEFO+et+9y9ba+L2ci5YgwAyac8Pl+uX2lzfI+x
/PnJcO9grSk2zXPTEkte0DAsS7awjQ7sAcwpGq0kXkaELIemW4PPSfZa+tHM7M40OEHsYkQ5F8Wc
Wy927aXASMxhA47B9/fCAauNa/knB5PLHHjlacUcIaiH41ErIEr0X7Yf6iHzOLi62KozV4bB70lr
MXaeQ0K1711MFlBCCY4dLLuI70/DQLdFCfqNCCIcihtY2LpCgw6/B3bxcTFThe1qG6dKVVKrp/bs
eZftIX74RX7SDifMrH5dgiD1eZ/nXyD5H9XYDrYJHECjOHXwSsetB85FYKH/iBCZDu7xMh6L9Z25
fgwch7LZ66ME/UCMcSh3EYnWeYzmeoJaoI91i/a+qskXiM+FR9rN/MmxxcVc5lw+g7p0yiedZMi/
+OhYACiiWRWvAJ7vpebARsxzMQz2GlprhFMLc8Hcy5lE25bWSzg2+S+g+/3hGLjITbBNpDV0QRoE
W7NJ1oFUMiUnz6n81l5/YYxu95VgOwDnLixFf3PlGOyoEKs3XQm5MBdgvPnWB+LH+YMnhneGDG5c
xv9A78Yxd0eLbLsfbaC26EpL8dXAPOzT7hmObkuvt7luDJScpDHO5QS6YenBFsv+ShL/4CnGOz8G
S3Q9zKqKOsuS5I8qKiDXwTWedSwHPv9YB0vXrDVN1pkKTBB2rnmrj2yNqYHpDuGeZeN6x0/3a7vb
qBt5gxkJzilyNGTpm/VCE4D4gJSNJ22itWXXXuJtQLXIkbPs/b91ZNAEpWK5kyac5AaVzLElg0Cb
KBzkskCh+XFqUQ3n72NcnMSY2QhL5DxZoyhaHbSjrGnoPboSFWL3GcYxfj76d29u7F6HMc7chwrn
SrBjrGKlXVCapuc6To63QmshWDf2wiPt7wdjNbcaz/uODMJkw3QxSgXni9YM7I9VAuxhP9vo8n+j
uxoiD51d2EF9+6Py/BFL9ZzLRoXsBpTEbDBoIOFrD798UObcuRjJ5x3p/7D2Jctx48C2X8QIkAQI
cEuyRlGyZQ1te8Ow2zbneebX30P1u91VMG8hWv0WXilcyQRyQg4nN6kJnQhmUh0vWotKAaSd5FqQ
rizeL3ukiNBt4NTeH+xwBodou3UU3G0d6SW93460EzRbH0BAwjsjedg6z2gN92bTYe4D2Z9dDCra
aIRR5XC2ojBMP3ODmWtwyfRrPo2sioYZO50htPv+K0eDeqVS+y3pvCQhaSNL6lg3Wx3S6Xkfvo/7
J4Vx3gyOLgnIznuxQ4NlIICc1/rIQFsG3s+Yf9ph5gT7jBT0tizoJTlJNLRyqDstxpGJxhlC9Jr/
VBDY7HG9pCAJQ8+iCeMfoICqMSp33518jYAAInhb6JR0JI8NOLIh6AfQwcv+M5AzI/f5wB8R+gC/
QEFq/WQ58rlkSfLaUTxnSHO9seTBMGZ7/QDUPKiSKqO2+TS7pCS56r6pI+yVXVbjhG5BvQVEO+1W
yx85ZyD7emq0+63g4JKi5LgFH8oGSRVcV+3QZwR0ao+mUFM5Z1N2VZSyEST6tUEPsSOicWSs/0CP
xOOv19t3pZBvuapQVLWZ8HjCAc67KN4LXb0Qetva/W115EpCqeVtmQe4I9btSPOaJgc+OZHmNrFb
60CT5JlneNX0fJsxhSGSiwtlM9vFuB4i0DoSwFKdj65qm8NmLu9CFmS/kRWYRoZerRmPz58tlwKm
EqbI38XPD9jKrJT2zVLGJT3JVNA+TcWwGiPvs/6Z/Cqd5vQBnar5gY7ugvGi47nUnZc6ch6ffihV
TXWNkv1g7UKXcV6JeyN2N62IjSq7sRXKXfIn242pnjODQFIwOtF+at11rVr+8eGIVbLoclZIvsog
WpLtGOZgNrJolZDP9xOgGffPwvt0cKbDyw9FOLOZnLhkTDIabVVga60JLQO6u3ls/2RfftyW9s14
9IKCnDNYBqxMwG5pMHMPv2seYwfDwU+f1skTtC2gc+/wNGLZ6p2qsqsw9XLioGDTsugJDjE+PCqb
IVXmXZ6Z1c0hrUmPX3/12J930Qn5alQjh2fK3CwD3B3SPMqq2v8RDf5tr+RxtigLBNPCN5+CvBhW
mgAI9nu4+wLMlm87tz2pPLPCBMsDtCagxyeerBFN8zH++KTCk1ZZKXmILdV5k6FRZ5XzEvFFusuP
rXPvxKFjhg4dgBffpwgCVNqsPEfJYFRpOpmAhFhFEluul2PkrYu7v2HZ8PERnTv/UZ3lhU9kmHJr
qaABiG/u97r3XGPfMMOm8BNM1Q+VqVL4aHnHU8BGVifGm76x/f3X6Ef4mH5Mn8sTbNX/B0WQDEhl
GWFeTys5D0Hi5/tXcvhs7xPdDUsn+ISCWIytk7dNikr55OQBb4IFELFv1hiZl/2HTwf6fNidz28D
ekqkN4V7kdMFtYjNueDgcERTzef7+wBl5nJ3tJPdo2r/hSI0ENIbpc67bqHm290FH0sf6QFVXWez
Mn9hjuX0wCBKtByszyCgxeOxDET1L6htPaFcoPItm9nUS1LSCyXN62qmBdQMPV0AJsPbHOnbEEtQ
Pwrfcfwv2JOCbT3Y1bMuBlJBCamMi7z8Cd3EUWjoYBSAEPvMa46Hg7tDhxReMGtnheIR84acfONl
IecFBpYMLJ1BrneRqEZqHBuiJwcjlh8Pzh9+8Q1x19P8x1P2WK3I/MqJs00Qh8vDliKULOfWxDno
p06BDhzqBbHzC48ABZ+qgEFIsQlQZ2JNM1fbidp6vovQa69KTytlVLIps6VxbFlaZRRPjOVoHl7Q
OeIpnbgqNJH3OelIdcZ6DTrN/jOaR/DufM5QiQ68T6fOoZ6D4qq7c4+p5qqSESpxsaWExwDM0SU1
Qfrz2oez/37CEjR4hem4bpY9TI/B/mA5E3am+O4DBh+c9k7zf2Sjo8r4SBaH6zqAzGzAexFKDWxH
lq4zD7KJJGGU+bR8MBYX+320b4m2K3N3fqbcuW24pZDsN2LyvZJmqYQeZn6VkE9mbTuiq++NsVUE
tQqe5Fdq3ohS0BI8BcwpF2chzoztPZkbJk5TuhjR+09cyQ/VetCCnBBwZfWZk7X3lf5ocUUULb0/
3k4OE9tCYEjOokR26j3mUcZoyTOfJEfyrf1q92iYmH/eZkRFRLqersXq3cwEkdwcsPT2k56nrkVT
d7bfcUEW5boN4DoOVFEpU1aDnWrIyswf89ax0tMkHDb8HHV25hrbV7nhZnmuoLnFnMU4w84GdAci
x3idYdQbi0/LUGU+T9ByFJwqEe7jIfFaS7EwfUvILwlJhti0RmM08jbzsVzKTcm5jH8Qy1Rws0nE
Ahwf+sCwwkkOFGy2EM5WIkYU4bB+dsbBDs+3xWGDhg5oQQOra7iJJifJRLWm6BPSktznNNkX9Xm2
UVFYmEJ7Nu5FN3SqgwIBpNibobxokWjGOJuZTXO/GLVHayo90QqXsy/JdLjNDr1O/a0qBEIcY1s2
p5TK3ZbBIPoC6wtzv+unlZ2aVwoK681ehAB/UTAwTEltKrBjQdIfEXRNMlZ67uvtYzpWrggbN4vv
azvct0wBu711Ocb/0lqP7lqcp9lKh4TgcorM3o3JrqPUq8Z/L8pY+IHDIjZo6eb6ERd3EwJUawgq
M/dbi3d+YZbZXmsG4tN2CPe3b2eTH3ghLCRD9p/KgHZJQQrNGLLCj8mh63Kvt08xGuf/PRGG2GT1
dCaz5UOLBRNmVySFH8aPXQ0goHXdmm6676BCOcXJWQYXMlYDDXMrgmMrfE9rj9/19PSOn8cIiE2p
ToCiI938YI9NX5Vl4TfRTmf3vDjQ8h2aD7P8NwlJ8zue0DlNwMG47OjyucjOov/1Di4sXUerOhO6
SSQrmQIqjlQmSMTV4moEloVaLmEKAd4yLswCDiIAyXXbkoPVpNAR4Ayg0uqWN8amoxmPjH3hSfye
O7exPwrZCsPCfqBrTQEYeMXbUC/8udzZdL2Uofh2+8S2rAv7h8RbUuNCGfnQ1jRLjcK3w0+MvrQm
Oyyx5RBMgGpatbtNbOvg1lOzBeJC3ZatcsZFg+SMXfhTXJwSmrjQR70svGgZFIq/ZZYvKUk2pte1
agl7q/B158uo0HcVF+vfL44stvKFRhUvfIY1ufS+jXZtfj81irPauBjs2IIIYy0SBs3fAAcuqCR6
Ieyo0jJ/yb5iWdNJL44LiY95xpxEVzy/Nji6oiWpDZktoUUaaI1nOsdeR9zWz3SVNG9RgW9hmDQD
6q/NpHNrjFYrtaHIfYIdmU6thVhtWv+J2SnD4yQPFOcnp+NWv7m6sr/JSUwtcxKl3CpB7msbtU6L
BHve7GkYOF1zoPUzm36wxjFnJ0/2IvTpwdK8dvRtM3RhRjwyHzXVCaxSJ7nyq0+Sn0VhmeSJjROI
hru+8JfxQ2Qdb6vYhuCDBEcMh853tGQY18K5ZI1pL6LKfWMGgnT4SW9ebhPY5uEfAlKUXWYDG6OV
AOetk5inovk42vv/RmNl8kL2a96Yc6s1ud+LpyF8GUXgQMVu05DTAf9PPv5hZGX0goje0wGLuRCG
GMzqXUOPuyfR2sKzGKC5prLuPphVWO5TS492QPlD9kMj+j6mXXrqJjtDkc1gbl8M6afbH6a6QUlN
wjwUPF0PWIinYv6hDd//2+9LehGTbqYANc99K1t2Nmvv+ihVzF1uyohYNx8K4GQyuWVn0drU6gki
oqk7DE+afn58BwvC0lewBAxJMOnqhinloZbi9/UIzYzReWpVmrp5CRcUpEsYzLjgwRwDQaVv3DzG
2IDq4bB5RojmyV/PIDkKNuGeQgt4e76WfIunMym+toXCFqwf+Zu5uSAhMYECnFXMDUj0GJnLK7c3
9uRpFq3CH26dlUlMbIrAOhtbl+GaKGmHpO7xQIn7b6T72pqTgsDWUV0QkNGZ5qAfdRLjMWfT6qCN
/X1uESCypb9uS5WKjBSftlYaJqMFMnTgTsfvddTsuXebhuKs5L1Z80hNbVoMsBL2ji6eDfHjNoGt
Ozd1ANfglSCQkpC0uxh6Rob1rNB8ftRt46elPVQ8XLBFXNVdtcmLgRc88hIWNF16MugF5RHKyXjH
Va/TgHkHppoOXv2hLMBAQ/mbgnQjWsXsiUdgJljqXwVPUyxSPZV1+8zp5ym9X3ikoqjiybh2Ck0+
LD03Vp6y1CHZS9ar3M76zb/zZNrMYNQWWDV6TaHPE0CfjDz3hzAbvEaPftpG4y1pazomtp0gF0uE
lyzsc0nmEwnE/rZ8rPf/O3lA1GF9q8nxJr4mX8zVMk9U5AgrK6Qvo+hcD/TMi9dlpIeGTIXiCbN9
oP/Qk0x1uFR4P1nwsgN7Saqfw6BwBZvyjq2p/8uPdJyt0S+lpeH398Yv+vmL4tc3TQIOHNkKjNKK
t0GrixiB9R01kbHK/UnbM4H9Y+QuK1Uyt3kla3aCrLtfIRjXV2KGeHCVPCz8fE6+1xlSy+G0s9pj
hnKLKuMrIwi/RT0mA+4qZsaRm5fROvW0D8cuRkZkzIboENA5dIY5XI6LmAdXZ1rgkpRZTxgpRxeF
WSb7pK0fqyT5MggN6x2rhbpDGIaebif2MQ26TLh1Fceu3U+qN9zm4VuIZYUBhCaMQ16fS25VTV93
Kd5ZA3PanwnpcTL/Pu1hoDcUIxDYWg9XKUXkU1ZS3uQFIokwcPXFdkvQmpLX20q3KaQXVKR3PFbW
m7lBQaUKvQ5DTvRhaV7En7eJbB/XX6xgGFZOQyW6rc/YQln4vDt39j4en7pEQeIWHysJyR4TKxnT
cD2ttNhN1bmg91XlKlMSKkZkfUAeVAsjUKn773P1MjQPfXP4b2clPWJYopkc++jBiPGIWo6tn5dl
9w4SwoZ0oSyA+TbprGhRlomImsIPRPBgzix2uEYiB/kv7zahzUux8djDEiJCEXNfq0kYmPWiFXhO
jrTZ68BtLiLdwbwF9mcowvpVTGXfsT7dBRcY1EP+/poSSTqD6B1sB+8KVwv3YvRE8EOb/xxFcozy
bzMPFLxteY9LipJ6ZmIel6rNC18QLDS1X4O6VMSWKp4k1RRDhcXAGiho43Rsho+AWHc661wLw2kb
9Nbu0uTL7fvaMvdv1oZxW8cTRjrFLExIkdrQ04ng/eLMGMUVXvGVBs+36WzJBZLsyLAD0lv/TQDN
sVx4VUMAF3Gskg/ZXb/s01RBZOuCGIQO4JYUI5yyO5nzPMn7hcKy8Z9mgpbx5B1qhASYEAacvGXL
UOFtr1sJr+Acp6jIv/CsboCYlkd+MvSLQhTkJoQ332hhBTxHyYiaNpdkgZtYbq8tsAoMG1ad8hEL
8PZhEu+I4VdEf1yyzmnYz1yoHptbBg/MYfoVuXds3lr/fhFl1EnJqzYaoVf1vKuSyLXjn8ny77Pv
JgryqLxh5Zuw5GidR8kI9Iwp9TnLrKemCqe9OZnTueqGQBXjbsTtCHAtQte8NUWJ55ohgMX0Yyjm
1C/jYF9H8Qczwlpwo/OW+jDxc1BOCDXI6HTmizFZLreHR2voneJe2LXTpXruGDba9cqg//CvdeLq
w1Zxvjhpaxw6ktpD6uu6/SWyByfG5KUVJ8eEK2yljDy4CtMVKelSMWkMROG+T/20n/cFceroHC8v
vbAd0/ygm8eg8q0p86x4N6UJ3E/svYdVm+JpZkOB3iA/L1gt2UCyAJkS+OrWmcNfRkrwQjsZquay
DeEFn//QkUw06oWz3Vos9fNxDj50Y56fWDw/twNQb29ztEnJMrAGhUBDOZEoCbZobKyW1DfDwmPs
axQ1TjlZ+9tUZFiRvy7ugoxkBYbaCrLKMFLfWlyT27GLbIOzFMF+0Yfv6UBhA+pd2jX3Q0gfSDnu
ud0dqDFhRTJZdiLsXTLy0+2P2mQdqgszbsNlyGC0jWUtNR+hUEDXc4xTEKROoij9brglmDxg6gGG
lJmIW65VY8m0En1mOnSWiPjYFI2XsenFaurHnPSv2HpDFAK6SVCYa3C0VupsSRenYKwjvNxSP9T+
iErmkcUpvwDOykunX7dPb9McXVCSVNFkiI2tGpTm+dkAfksCPGisM7MEkv1Yozg+3ya3lVk2kdjD
PyRFOKzu9VEmqZ1EdaKl/piQBZDpebJjFTD1MpOEbjdlAfaapZ2nR8GE+eVsOAEBtz7SqkDXcJR+
D6pu8iJsnXyP/tgmDkKYlNlyVlaMxjQwgs9qizPqzE69NI7RP91mflNSL4jIZz33faQvAYg4iAap
P+rubQIbYQ1FoMtRGENM8BtgYSGyoUp0nvrJ3NgenR/7NZMWVo8Rapa727TWi5ICXtCisORo8ECA
LYVqBXYXk6mCbWOF+bVpumPUtx9vk5CnMlZzAxocwSCiKDhN6Z2QlMNAeIED65b6VIjcCQY8ui3H
blO3MNDrU7+W6euSA8rbyr4YY+KG0+RxFCBGvXSLGWWrTvVNG5d49U3GtQDXBkOhTgCDw07Nz0u8
HDM0TdAc80umM05PuQGkYH3whu6haVoIM/mWGOVXCluZ0lgRTGyYiatvkexSF6DrnITog0M7IT1Z
Q8Ydks7VmfdV4GSLlu+nfBkPt29l8+INCvQ0JAUAECxdShFH1diNuJSaJa1bRS1eHzpZ/r1Vp2gb
+ZuKdMzYXluJPrQRkkUHO/lgtacieL3NyFZMe0VDOr4xbu1MVDi+fHyJEVMZiL1I80uEvwIi3GZu
3YibRw0gNbcJb6qpIXSbrTtvDHk+J+2NpujRheVTcrDyczR8615IqyCyZWnB3T9UpHuqSmABY0wr
87WYGWjDmLpdlsXpsak6PfPiQV/uuGU3fyRj0pyqftIekN3CRmmtBuC0FiSuSNreKZMgUIR/2wL0
z4dJV5u1ZVSMZZL57W74qCn82aZ6XnAt3anVt3MAI4i2TVI4Lau9efoZq9ByVBcoObGRpmbbCAhO
H4a7MASE1vyrBdatLSKFX1JRklwGKTo7KjQ01i7TPjTul+OwHBvz3z9/riRl/YiLcLhr07FPQsjj
1J/rsPKs4CSyVCGPm7YKDzhTZxSlSSGFjmlfI9e99ux2SeCyfg9zmbTf7exclN9uq9emfP1DSW7X
MvJuweXDl+t8PC/9pyS23mOcLihIqmWFyNvPBoyTV5AHffhYqhZxrYfxm3O9ICCpSJgPSdIlOCx9
ZLCu5xxznDn/mJDnNTAJaeNgwcztU9u+H0YszoCxr8uZdqvUgySa0d+6DHl7WNogfGzz4BDagZPD
WCGK75OX2yQ3dRVLtClKFDYCFukYS5hBCAReEzX9ktp3rZU4TFN1IMqDsn8FERdUpLNcLAEMrcmC
Jxkjn05umXhjkTkTJU5lTIWz0Ba75tunHgEokE4jZ0xbJy3wZhmQx7XzdmcyYDMw7CRrJs9ES1bH
vKIPkGvpn7iO0Y/bp7IRkaPUsZbvTSxnYHJydJiGtRsI3xtXkWO1szdGf5rmOSOfu3uLq57Cm3dg
IVZkJnIRAL+/1v24S8BKv8bjorkncEuHrjfcmo62oo9KRWj9+4WRGfhEurxE3ITWAZfxR97hpRHO
isPb1P0LdiRTFhkIzjIL7KTkiFb6XhH7yDM/fwkTLgUPbYHS69t8ywUXWovOs6QBF3Vx1uvC1YtT
WvRul6ME81zElhd2uydeqN6D22zZFG0jaKJFve368Mosr1rEnalvGI+Uh/d8sBVOeVPqkGT7XwpS
AiHjfMIsAnxAb5fOZHLHiMnXOLzTqjpzRORPVBVIr9r9m427oCg5hLkI4mpeR1OySDtWVpQ7w7Dj
fYHIPnSwMuhojadEJ94SZX+0tSoDfPtE2W8VIWpkJOXgt7GKk9Hlx7JWeNVN1/03f0wuCDVJi9Bv
An8A+XT6JfwoYvqho5ZDE9VsgooZycT1UT/Z6XqUMeo196pnq+rXpZCq1zqyZBOOqj5Ph+NtY7et
UBinwKJiFE9QI7mW7CHWynFJ8ell3btNMhyG0vKieTkVi/45Lk1MgAbdU2P3T1ET+VGv6urfZA4b
hJFTpdgxI+e1xahxTV8HY9o5ax0D4yqfirqZvt9mc6vhEvlrdEcYgCABl5L1s40oN7OkyHxkPt0F
1fIJUO4Lw6sxNNyyukMLXTcnDj3T8Tnull06kH2QRccuNR00dO1nvT41ib6f6tgfI+vb7c/bOoTL
r5OsZtUVeRJP+DrSZk7YCqdKX29T2Apo8Jon66ZmgUBPMmBmz820qjELlGensGl3SVzvh3F2yBHR
Ad7zw7GgiXeb5lZEc0lTMmmpJYpS4+uZh9+SgbphCgyV6jnAcabtr9u0NuVYx6wLGiJsA25CUpKB
Zk3CdYRP3HzN0UCY1/apDKcv6cDcpbDu6bDTm3A3RexrnJaq4E2ez37zS5fk1xu+8EuiTKJchHPm
Y46McpEeULrHuFp9GGpy33WfQi3yJguNu81djQpRMUaD0yB54PWRF/XNHk2cexux1xIsLi1Uuya2
fL++DmYIsTYey0UcPerGKGc4HH3el/FD/py2iuhi8y2PxRgGB3cCnSJSpTdNLbMpbbx2yxqLzYPI
HdpPOivdPCSfWgFomSDYCUACaYMi4tgqZqAM+w9lyYLpGbBGB4PA+I6LE7ezE40PRfdzqn7W00/T
XBxSoMOsvtMQVuoB3bUq4/J/8I7pPsIxB4Fa9/XlEyMU5QBgB78nlcvrx1IUa0OuO8yLuxjoWbfz
c9jdNfGgsN6bGoYMEMXCN/S5yXnxLmfjMIQjDj0w/JxhLqY13b5sHC7aQx2rhhg3xeiCnCTkaODI
GmDHImIIP6VjfdCiR1s5V6LiSbLUS9xYekl7pE1M7LOt7ftG/6bnZ+y7PelpvrttNjaJYQYLI4XI
O1MZmEiUY40pOciO0dhuPO4arJhJyNcKibwlVvggFS3p9ABeJopmzQfFxS5p8Z5rv8+a0+P1Y9G6
UmjFVvCjXzAmnWKVTvApK7EoH/YaP2P4eo92XzeDLtw+wm3Le0FKcl5mPJCQaAYSC9b3vCnvUuMu
YNouTEp35t8Rug4JeuVrv6oGRYS3KY8UCLEUXZ7GbwOui2Y1ll3A6OoCe1HHX01cu2OlILLpOfE6
M1CWpjbqldfKLTK71LseJ6lH4iDCc5vkXjrAmAf7bnhGKtHpdKLI1Wze3gXNVZQuvAlHd5kFrMfM
t5tTbnwtKKaszfwAOP5Pty9vkxCODj0FHLXwN8t2QQhDb9hw2NVw0dk0H8p5GBAGVYvXktB2ur5U
vDk2L0wgO/hX+VlG4oi6sKm7EX4oC3NHN16GuHEsVXLwLZaTHzY6mlcR01LEtL9NphFsE+sqWMXR
zrxOtP0p4CjHskp38144rZW9NAkpneXPpM0OFdopBn0f5elxCb1yFqrS1uYZ23BQBka/ccbSZTYd
yfrehpQ2/UPd5osjyt6hdNmZCYKA2/e5dcCGjvkaoVsEz2NJWEMWlH1gUERB6DgFqWF4GZQavxoq
+XwviUgMUYN0bTwxTP9HldcU5xw9XbfZ2DKVlxSkyFEfk9HoIgs3WGau0f/QhwN20Tkd6rwGhv9u
E9u6H4MKgqU0qDuilfZa2WYbL+0Q4RuaT0q3LpJzNc2nNnowe2jDbVKb18N0ZpqCo8P5DU/zQt0q
tJAgCBCZn1qJ2xhe0aK7SjUCqCIiRcI57+Y8snB4zH4pBiyHjXdZnv1HTiRnRgN95LHJgWsxnIWm
u1ZxrzUqzdkUtIvjkm6mSDEMVDU4LjK64ljnCh5WKfpNjtHobuHaEbcxiYelTxJmL5gsHKz6GelV
t1nSl76n58kgh7as/gwjW0FyU7DRq00YntoEHXbXsjYYg5aaeIv6cVz7zEJrjXmKK1QO0emMJOdt
ads8PgvtwzpH0Rvu5JpYZdKgbrsUw/mkgy8mfDyIxKwUvmpT3IBgyzEMinknWaaH3CwibcoxN5ja
hZsYNXWp1evwx2NxuM3QpqZaAvPpcFaY1pYyVpOW2KwhGFG0R7qv6GsThfupTx2ePNwmtM3T34Tk
xYMdOlZ5UGLMrcIekGaYdvb4kvaW4n4U7MhoE3XX4s201LnPeOCMufjeiI9RVu9yK9zd5mdLEkyy
Yt4gv8h+G6BP5zJrqRXmftgt6LiyAF75JyYTVAK3Jd0Urh0hGVItRD62bDBp31vwPuM83M0aXGwV
Vj+jXv9EG1TG8+DpNltbBwiLbdrrqDu6jCUBF2Mehthml/t107iF+JkYyJ5o7b4YH28T2qzlXlKS
TEXOMYYwkjb3EwDtuMYcoWPabtljS4W1D4nAqte56U40TAfMYdg/eysI3d4kGrB3bD/RasttczN8
hz5cfpVkTbQYSxenCfpQma9c/NDJN5TzolwFoLalDYIhmECEjdEMKjFvjEUeoTkRdiStdlZ3Xr3J
2KkwhbasMSAq0KeLPq+1h/vaWlmZEADlxECgUbahI3ov7MuvvKvPraHtkh456VhXqMWW/EAnMC3A
BFqh3nYmX7jjhoVdgTpijkHKxXSi4aNhClfvsYRi6lVmUkXLuGYPDWWdYOu4GLptPhfxrs8SL0RC
IAgW77awbmkh0nyYykfDjqHLTTuInEqizSz3TWPyE6b7AdCt9LY7ZJm1r7JU0QOz9T5CLxk2g6MJ
Gh3dklGmekOrvEMT9JwDSsvqrYd2+mz29l3E7ky0AOF/ne3JUlhoeW/IW8INfWyGhfknDtgRSfdp
lFmTFmHMlkXIKkXdYxC3HwokCXJhHkyGjO1SuHmZ3JN6vLOWwInH9h3mx7bRkY2Umk5s2dwZcxLP
Bsccrj3X57Hmf+SJ6VbpcOS1qjq0KT3IXKNpGVeLlq9r6YFMpqXOMN1QLLM/2eMDR3PgMLN7oYy9
N0ihGgO8IIHmfDzrpfssugKo/DMazUXxioV8btNPXl1w9Au83JbTTUJ4CSIQAsQXptiueTL0ihU1
xw3W+j0T7GOR/yrms2bxf//oZASTBgAS0XXkOaTsHGtFirQYpiioRk4h2hpz0gL1WmGLN4zkFRUp
C1nTKWrFgMmJCmmrhD/GDBjQ5TtC1isqkhUxly7C3mBczjBoHwb0ZFrak6F1a4Gw6GIv4J17+5K2
9AwUV1gf+80HSLdUzePI4mqd4OFW72RW5trpo8VeZwsevdqV2JVWhoNTkz9CwMxhQOd0+wO2zhXC
gZQ+8tbQd0nyS7vQhrEk0HM6OVX+Cw+N94D/sEsa0nOztVAZMXrQyGnloDRuCuqwXFHj2WQENX6K
LAB8jtzfEWcZapEVwGwS4xcvkIpoHhNb1WyxpVMGAYCJQGkcJXLptPqlJkNdZqW/xLQ89LNVOUFu
/qxI/QGIWo3C02xS04kOlANUEEHuWoP7hE7MTgVmQ8Ll1BidE9b1U29GXlGoNp+sHy691RigQ2Bq
0R2DCVFJ8AkDaGNMw9KP7Bds5l7yU2Ld8fFoJoqgfOuaDPgxZGuQQrLlUZSaGFVlBVrhW3W5K4Lu
jPzwfTqYn/69WF+SkczFlFg2CrJp6bcLXkoHrP+wR8U8yaqZvx3ZBSfSkRminYB0npT+OGSOPvzq
6/pdZwX0MoFOGbwAV/m4iJ/6NiIl78GEVb+CgGW/kOHX7XPaiC7WWfC/SUgCzadOLDEmYX0dA8hO
PA+NY3cL2hN2aTzd8Yl6Wl3dabn1epvuVsSPnC9mhHSUVhhSQ9e8ASQ+7DrOALJRNubBrvLqUMVm
78RBBxx8ImB6EWgdpslgr6PJMYJccTctEnMnEk5PKH0mLqlmgFbe/rAtncMoNkfXNyYd0WwufVcz
RqONrK1v1POB2RyPkWU/m/flosqLbXV/YzcNMPDWsA4uelWVi+ud9KHFgwCqoCfsNIt6v6QnsxY7
Ptqu6FyCUuoY20cg/bjhR7tj+4CP3lzGH0cxuUbzZFFVs9SWSAOYgGMCBPAAyKZef1EzAz0ijMvS
L2pWO6KhoRvRYFD4vC0TcElFUpxmHI1yMCFz09Q2sJ8Nc40ISJAimKv97dvcdK/wrxgiNLERG5ma
a47MsjRifSlKJIN+cWzgGNFmVsVrkXIkQDC6q/TjZNxhM6Rb2fxk1dM7TDh688QKeYZBk7eR/Is7
rsI8sfKiKVG6PM/GOf/aVpWj0OGt88S7juMpYmKfk5znmMcCKN99jVtrNS/ODksTeNGkeIaoiEiX
xqYc0BEcjJRob0P8JbB/z1CB620SQbIBrgiwnXiDXN+WTYLWzPgEItEjcgJu3dwXw/iOK0E/DJpA
UW3CeUmWxx7zpUTIU2Egvy0dnt1XQ/LTYJhIzN4TLqBDyqKYYTUFCgbX/LQJYOi6rq78pGkPSaF9
n40/9Ty+g/LelvMN9w0PQU2oFapo2N96TWhOSAzcpa4ESk4XOHal7bUuPAuOp0Uyeiz/4za5jXu6
IrfakQup5l2QIw/Wlr7oZycov+kp6kxl/e/tBCZy3wpNAoGd3D4bTHlNooBArtETXHTtITzGLFV4
8a32BktghnG9H4qJyZXXC14CEkGip6ryW00cRpt+jMKXqo/vLYyvLm3lleU3tNK6RdI4bYDtM4Xm
plmn0K4Nw4tyGlBk31BE0eBx/REYpCiyuG8rX5TVqWyac6GC3t2QEAz4ISeO1s7VGkmqhapFn/VJ
VvlNy5w6eIjoIQwLx8wjJ5hUrm2DHSSrEVagTmZyIQ+AcCssBM/mCqkR3Vw8SH/9lUURnmy35XCL
KVTVGe4ORH7r6R5pHyzLbMBe2B1WA9VGcbLGItkPBdWdoMKcn1giqhDLDeYQi6PCBO4AnC3D8ueo
+40DQNp8llW7dOmxMyUx3jH6jqOjuKp1PNKUn2WdjrUs9mRXmMCwxaGrtPQcR7Z2puX0P6R913Lj
xhbtF6EKObw2AsEsSpRG0gtKGlnIOePr74LOvWfIJsy+9vH4wVXjwmZ37xzWrhkSsHCJ8yup4jxM
oyk0Tm5W8S2SuqiXhPgfHGyXljZy2YZEnVTJybLQIFreSIykwdIlgiCyaBqKQ8BTvWb4oTFaLvWy
cpd41QcXzC3qhre6zx0LWgpN9xh4R6YOk480HGLoKXw1BHK5C+q9DuiNysCiBIx//HMqyJHpPw2W
6JKiRDdWvCjLtajaSUDP1aZnlIQrzv7faFDCG/mDWEtRXO2SXDJXJeb/hJjRhrH0IOgcQFQLb8lQ
6QxY041irfdhBasYufpU/ZVG/2aIG1BNmAlDmxzehA4ypUZQqlYqKkwyqytf4yyh9O229dz7tzXz
znVghkPwc5ZbRmgBQONr3sryqp6A5IkgXfV3lfyuChWpsBu1C1mAmyxKs2hd2I4mKhJY9yDH6MWT
Fr2lHmbs1GPMvd0/0O3b4EDQA3gaBGs3b1NHmtqMUgfr/imMpGGF5KzPU2mGArhOfguPaMfFmqVo
VharDBlhUaBcLrlUQz9ocYDerrGj6P7t3Io5QhXg3cO9gtEBWu71I6BhYWwKFT+/8laakZGmedED
ho5cpIFcLbIGEhiL7uLmywyJYV/DC1QnPXwBdDEvPt8/xtIdQYf8lwTtYItV7ZeDCq7VR5J1LwCg
u0/gllmBQgWFO4sFDCYtFlibE4yJLOS7uB4qEqh8u6uEAlX5oojMgesnhp38cSmu5fCaICUdxdBj
LAlQNLuqM/VxVRRW/dyVduU73CbM9kLHYATWASk+9rNMHnjUK3dq7kmmLpfeeki5t4xHY6pUpRVD
Y85Me3s8oEBghluDiz8/6IXwpx4XZK004Xic1FtZg1ErGX6A0Fe22H2VUmMNQs4Rb+wZ+u3WYM/3
igYXHu6VgvHxa8KdN4Wa5CFKQttOWjhp5lvYCeDVgRnGp/s8s3TGuX4wY6pjgIpGO8foWNRmIhws
Q6t2KdDvtHzjYXeDnjqiF5Fc14jKcupuBQHThYAUgpWA0VbpFXF5nEtwcvh6J0l/NTPENqOVeuH6
rr5PXV8mRlofS/h+P4RIPBw8EvnHPCSxzri8BX6EocO1wQNBrxgNBTFDdBrSJNZw6r/65ABeUDCT
lzITSYsHmskAXBt+Dr37JE1rRZsGr94FquIWGnBRzi2Xm1PZbRKFURecL4diephwEIKjgFiJbkPP
R0TPIh82sK0hyQFrIweIJt7uc90iEewhmfOeM9YL5VJVOTf5ugwiPu4rj1661knql/s0Fjhb1y9o
UC4Vh733WesnDQBleFNPok2J5tYBayLGkLeD4i+pj8nQiCEjYllkbl2DywtfC5JFMV/VyZ46jmkD
9JHHLDv1PStnvMh0iGYlfB6ZPHr7UqLnGKbL62bHlw/J4CFHM1jQSIMo2vcvcOEkqA9rKMvOmULp
5iRZyUtjP7S7EBAOttSX3bpuQoNlRGbrTTEc+moQs6LyjQ4o2mo1XBN4Riu3uzGbzMRIXvJA33eC
4PRxQ9S0fxzb9FGeso0SrtR4I+gvavd+/6S3rIK2K7T3zGi0iPtoRQ/7iMqmKnXATvEyO0BngRNx
IrLCYu+RSowTO/BRmsdqk7UyjOn6PvXbBwV1JA4VLLVALomW7qaAW9iUerfDwJ3ZGRNJ+BXMOylU
Rkh2q0auCVH2TOj0zPM9rdvFkZslTl84PUZ7/D2nst50lt/rN0WlHYYL1UZgFcNJvzZgdehVeq12
/a7pozIGiHdSbngp0+0MwLlmOAHB0jBSz0T3eUWKwRccjq/z1f17vVUy+BGYpkHAi2gEdcPrHxEK
qRo14OBdOnnW4ANBIhoIV8kMgV94PuRl0d0DQUHRkE5AD56XjUoPOEa9t6OH2p9HJXdBkTHI3PLo
HLsDABRbIxD8KPPPuHBGatROEi2ugCqolPy2kNppH3CYdZK65KPRgMqtjnztysn4hEZ0ieGQ0IsR
kagFTCumcwAxh6ZwjT5kMXWTPuSasFMAXDTKWIY1nYtkn3z1kRVvjelxFCPCd6bXOkq8aR7xodXo
nbvvTH6KvTWvhiYLg+323vV5jBkoi5hLROZ/vrCLC0nFTMFEcSDuwqEu7LHiK+1kZFFXmkqg5BjM
K1DRYajEhUElgOsByGcemMBT0+XhrhWTrkkmrDPSOiJh9Cw1sIhS0wlATYlcGlaeaPY4RXal/nN1
jKItdoZg9BCJMEzpXZ/XF6IkrxNB2Ekphy14sars6rApz/eFZuFW0QyETi6ED8A2pXNFZVJ16H/3
catZKKz5Tq04kmMcj7QSAu0eUAQMpXQrpbBh8AfRRDZjj9J5sDKaBl3DotsdpitFQPapwNL6TCql
SvfRkIc6g5MXYhZUv4wfvDBU+G/Kf3mFukaU18KOV620NGUN29xIIVmAz8eCN+OQYgxn+Mca/pom
5YrwkadUvZ4LP2AYRf/QWrlSmsAgv/92CyoCKLHgSvTiAaVEF685JC4RVCDTJ+y0VO4qc1IaITWT
vMoQtyRxmZvo18XeEL1oJssPJoygpRygG+//iFsjA9/7P8MjwIC4wXXG4jKdG7gOP4ITxBVyTLo1
APPMEaJKWytT6PStHDLEconm7IMDlA35E1Tjrg8OoPxpALyesBtGfTeqwX5EBZDkklFh1Qe/842I
ccilm0a3Bgp+GtrnAHF3TTDhpFpugGW4y7L+dxBgWBFok2KKFkvATrpZFJtcXpMyrhjcuyAssAIQ
f1hXtMHQ/bpCFYhVOEDnoUuQs/Whbz5yMTXMJqq7kWHEFzQBADxgxDH/gx5ZGh3dSFM4mthmAIwn
/7HpMMYel3arAosIvsl9nrn1NGHVUD9F2gVzBDeguXHPFVUHQDhsApCDj1KtOkfkKp5xectUkChG
Uyfknu7L8xWsfxaggXboqw5JOhatGxc9q1N86YkQveNDYAsUBudrvTBLfd/kfaJF0k5P0mnHS+23
HPiNWaKTkqFVlinNo8JovUVpZJaKC0oFJC2O4kTaeYnyOfTK06g0B67z/rr/OItkYPXhfMBFB2ba
NRmUo1E+TVIJjTYiAHwG31jN2RK3KPmJkYSbTdi124g9i8ABBpYL1ojdsPcU8ApX+6oITPhkg8Yo
Uyp/lRVvpt2DxHEr/PuPj4aKHLSGgKklTaaPVmqaGLRoxN+1w1s2JcTAcJvIgo25ZTtUocFx6MBE
7lKjd0rzchIqAAhXAaIsY0S9GN8idYgZCmmRCDquUGiZVxnolELKwwr8PPggItctb5VljrJfrxd6
+G8IARwcQq6gmkSPxBhtXOSZUqozuGZpilkKv8efsubrn74Mnh/1Uqw6gVrH3N810/FTJUdY8qli
IWqd8nZtaF3pdiNcINJmpRA9/nNy4DsetThURhBYX5NrG68Cplug7RKtakmndU9yoLvqP4fqQN/N
f5yPeVpUoshMbdkDhDrUdgFX7mYqAGH7x+kbA72eyKxhWw+aEmh4HyNJ1TzhfG3XNeEzghYPVT7t
q0x01iTerXmYCQG19idJCaV9fWVyhPKvp8caiorvdcydc6w4SmUnFFgJgiVCCurZsAwytk3RG1Kr
vuW9IgCEs5obpt8DodfHWDsPZGfW89yndLPqs0eLJt/yeB7AZtli8y7phdW3QMPUWbb11mGBo/Lf
M2EB5PXlBU1pICAFJcnbC3l1ABZTwdUHwS8RpDKyocunglLAqj3AddOxeF9CjKcS9ydGYWBmvhg4
VRE+5GmebTO9ZgjugiJCcxn6LNBlijYf+mQtgNvblO/hNQSozBNO8F80dDr/vi+vi1TmShl6R+CB
0VPXYSwqXiaWIpCJoqIkmSRWKwHO3z82fYCJ/2nbxvXBt6R4vCyExi9SAMQ3WpJYkYGxnYTjJbNU
hcH+FyfCCAigVzAHgl77a47IQ1HI+rqBZyeHnQmM4A74H5rOqGgs3tvP8meoByjw+e8vXAbA7k66
HnSAuohS4xETlpGjZoFu3T/LDXcDuRdKGwNsGo8EIt1hyfUA4vMBerRrU59UnvyIhXFWLcGca/KT
lNeMq6Px8VBFmHkAxhrNlpiwotsAULmPq6QTxHNMrP2+W5fkc31ek9IiBXk7KKbpctaJcUY6E3BD
dE5rXlwlJwmFIeYgGqwbywo31ffG3X7dv0hKdG9oUM81oDslQjJGPFvvvxjOMN03efNtyq0TGi2M
vQTfdvbD+uivI7IxXc9mkKETRzdkKBHqONGrDTTan1/2CsnJcSDr1e+HHTEP7pNrMe7rx05fOJA3
1CiXuPGmqtLmR9lar4Lzvu8fj+vH3yubWx0aE9BfJosNfuzpPYqzS3vBBiPyMHE5X6O1F5xqPVnv
gbler0nh2iQjnS2ZzxF5+jbWjKPSeYybo1IKY5L5MearmTCgmn9NYPLeZZ5utkN/f7obSfbU/3e6
LXCviOWcyeCuI+vx4fev0TFN7u3Lus/xyy+ILt55ST2y4SrlIqHlvp0qlRPPr421d2pyfAysx9Vv
YhdEMD2yOVkvnMOguXjKC5qUKLfor/W8yBPP2ZqfVodx96aTg51b9XFj9uTpiSdP7st9mnRr+H+e
74ImJdph0g+SgUzb2QrW6E81JyJ/CZv8C8zi+tbpxBr/WNZXFwQpeff6Fpc+GeK5N32ZiJbleuZX
xMgZzB+54ZcLIpS0R77Uz1Ur8Syb/IP3+L9eGiXeWq5mEYIG8VxY4MZ4srvz8DlGOzdZuc9m9XxK
TBZJKiS9eSdKvqU+5cIGrsF5NPMEmf3X36aZ7bX1yd2gr8I5MbmRMp43BCm5jo0WSZ7Ql86W+uV+
vwiMpAGN7UJ/n+5m06axkvkQjLfdc6Q2c/xZvYnWJiCuxWKHn/mlO/xwM24Q+7zSTZBm7HY09ynZ
H4/H8/pRXf/18EBM++MDZDc9sb5YqdBlu/OHE+lOtIALaokTQHn7Olj7wHTW6wey08mbb5rmF4NL
aHDEm0ulNIhQt/Wg8Hi0YLe13t9r0ycDeVDPq2Ykpnv68j+ZV8tQWnQTRVVh8qHjVRxw68Cudk+J
Va8CC2UY4Xsk/daNn0biW9GKaRQYQk53p1R6LiVouxfPjfOy3wcP+9h1HJ+sH2VrtdNWO1MwRasy
3a/TfZ3JkAx6WMoHQl4epxDFz3NIfMLq0GY+IqVd0I5QJdlsevbWYDnORB5XD8S27c3TN9NTWXa/
LviT0iuanoZ+1oNjtu/1CYsJHyzfchk+wt8IAbxE5J8MTD5TOn8KIyGShFjCid6dxJrAlOsH2NJN
RArz5J5OErn/RPTQ1/8VhD8UKQOAIflBGGeK22T93q3lzITj1e1H4p5YoAp/4yr8oUW9VxW2/iAA
XvSckhfrXbDOziM0y+8VMRP7+el0+mJc50+H7K02+0OQejNPFjK/VCOoZuuzfTxOgBW3sOreLAcy
kTU295AdGeyP8HXjPvkB+Q5IcppDD3d6iAlsFCOwXzZNf34OZSmMvpCFuMb5rdgde5Ku0yeLtf/p
b/j0v0To2e+mzLy0a3DmPHaLX0rlEPd547605H87zA8rX/jRuthqzZTjMMpnfDY9syUKw7Wk50Bo
3vzhpwsShVxh+3oaSOcX66hGdm9tNlZP3K4nDEZZ9s0BXPJ/5Y5GlUyTLJgKTDKeJaLgz2tvI8YS
esti2B3m68jX0UeXZU0UFCC05Z6CJ6+1PeL6T6eQJ1sGqb8x5X/OROmSYgDMfRjNzL9/xcJ0Mpo4
Vk7eefs9fU62/vlUwFk2zeTwZj5FjOmZn8TEHdGjMzF9q6ceX4ez6L067876/KPLVoTYCFufYe/w
h8Uvy3buz4kp/dJpfj1pM83WfFE3tWwdNnBXuIftl8t0V6iGmRvepFRLPrZlFBfgze12NPcORxxn
verIykYAuUGgfF9NMzQHvdexL/tyjAxQswKPCKfmxf1mnYjFmtJ84gtpQyMLEGf4+URYPbDZz33h
52KLAbxMZukOJq3ZV7qklaP+OwizZO8dFRjcJvSvw51ZMRTLntL5+7Hx1EL9eaXX0VRX+/dPciYP
v97eeusDATjjlZjHorxKYIgAhi6emV6Ai6cjNjRDKzEthl/1Uyi8I1wSpUVaI0gy/seQvO6L9fsn
RxDjw6Ejmr0iOvmIyHMAh2EkcBkYan/Rp0NSXwECwjzhRR1RwXSaJMm5hAChtqeTtWV8f7aBN0e7
+D51NBVLMFPgosMxNxCBIJXfEP5rXLNealF8L8hQylGGDvaU+RgvcIa1/cGeg+v7MrscuF3QoFyr
Tg+9OjZwlJQ0DpTE3glJt9VDKz5H+2BVWAOjM4dJkVKAQ+x7fpZm8+OIq8Z6NQhmuAcTEY3LMi/L
juPF6SgFGLaNhs16qXSunMqaX2rYVYn1/OSevllZ1Z+h3HtMQTlO+uSnvSzjJlvQsZzAUnc2xPfE
OhSD+egqhSjz8iSrOFOEwYjz03dP/E8GUzAY78cTudR8Rab1RQoSL3vZLJ87kmCmWneY2nyWkztX
9qOqLuiIcYkt0D7ojKvtq7p6TzfcQLKD65asS1t2nv5wAt3jYuhVmnsKXme/j9AEa8Or6EkJk8vM
+7Euj1IOiceVgLMFpdJ+tY6OM5DHbPs7ITY8XHP7krv3H2vZfFycjNIS2EiEJaMFLlEiKXlFenP9
+KiZDw152L25iambzGebs6X3no3SGXE5DY2H3o1z+KJyq8G0XfdknNNfaOdjRH7Mw1HKIk98P8Js
/6ws4PFqBKdbrx7luQpjmxtoDIbV+gFWuHc2SmOUuReOnAqCWEH3vt0fnXVDpkP923S/T6d/cZNo
dkDBDP0pcxmVjoM6z0APn9zAnZlhjh2NyKegtDpxg4EC/dd9Rvkp9l0f7ZoY5c/0GCLohLiEVG9f
kb5CYme9Whkn1EzwD8NCLmSir4nNPHQh2gbXlQAdn4khxUmmHfZHBdaa2Ie6nUtCLHIzy907G2Xx
y1quuqkHOSxgb6zRFDclAWqwpe13GNY5KwNiGJNhn1k0KUH35WyMo7CSzujYSzM7x+x4zz+hW5fx
brfezPVVUgIeZGGaDALOZr0iMgLIS2jXo7PJ7CfXnTim23urv67JUdItRJwh9C2OtX3d8yrJPvgd
BO3+mW5t2DUNSqyzqgv9HlNw57K3nNfAlB94LIsyzftUFsz/NRlKmMdqyHWAj0ioTmx5oADZuU9S
czzKrdkKcDhYXDhz2T0upFwATY8alatBz5KO++occ2TaIx/G1FIMzqOjoHFCi2wl/jxR+lf1zGK4
+VruHINukyrgYkxqideJR/IKJoAAw3P6/dpZsp0GjxqDHoO/6fiHMwxxKuZb27+EH4HTP2Qspc54
F4nSDp0f15hYxYHG0+s2Osu9pXJO8lIgsbBlcPaCe3vFc3TYwymhlk46aL3sLY7sibfuTIRYTz1h
pcwXim/XpCjFoAVio+oeLg6d+1FD2ocAdFjZoIX85DUVSh8EaS43uQ4qL/vX9uV9tA0yFZvWqtQ5
cHyyTZW8JYQcuLftfssd91vLLI+oG6Py87/aSxptQA1zwJsPM+OHKmlXfwH4Co6Vy+7DYHEMpTli
PtHbaYRh7k3UBPtorZnA9MpUYpkWg/0ZulCilEYrRH7d+B1ylGRrFR1Br/nv+ImlmhhCJs9a/8Ie
TzUAEPt+ZkuF7C19ZZD39+OZrFZYGx2QF4binTnvjgaRKVcjq7wgBq6hdH4dfFsh1c4yiA8UDVs5
dcGeXfeQGfQob6MW80oMAA6GksQxKDc7VFM10xIeDKtlJfAWCgRX8kAP1vGlWPPJfJMwKt47XO6c
OMc1yjr+Olzv0BvEtJYsO0ZDsmqt1/hlj+NZUMfHPUn3/dpkur4sFqHUiV+XutdMoNKa/SYdCZJe
TUoI96ysoClRaGCpZYanQTe11+NoAJscXDIdX/RTiVJVy0wFLQR+189FuRpVkDde39ezQ/9qTch4
DZa32seBfZ/lWZdHKYwJyxmb3pi1ZEqmbcb4OkvV34ylFUHFdx1Okb7kKtE3YWHW+lrGLLVjvBks
G8Z4GBpBOavrEYj+P3fWWfyL4YhfrUhEt3ZZBWcWa9MgdJGeAMZIAilrD+dWsBx+XzvlGywZKym4
kO2/4gQa6bUdqxDd9CClomfgVQViJf4cUeWqydrf8E9VZg+rEuL7zQyHWEqDbnAvM7WWxgL2REKZ
Y++INvq5QkRE6V6zjVXbEVMkz2ZrFla2Zyhjhn2h12mIWdzG6WzKksaWJ/PMmYluKRMrGmK+JKU+
BA8uaVuBzjgLWmAh/Eoc5CzhYjFOtJBqu35JyiUR6mlMpaGQ0LHzsscIdfuoHKZ3JNt8lN6YCbeF
Et81OUqFiB0mz8o5AENTxL741MnszG2ZVe75V98xmvQIPqb/05RXQKY3X161o2OJdt/aKEZNtu02
inlfYS1kOq5PRfkdlZiPsTqHzC+KAP9+OxWEX/Um0EdsTJiZJCKuq1k6i+xs+u+ckgby9RM5BWbU
fJnYslR4psmT2Pr2HZZ3vKyQgYuH+U/UAeh24TgfoqqPRzjHrYnNAdxJrk2WU7V8lj80KDenM4R2
xA7HWXlth182Uhzkm1VH+Zu0zR8ilG9T6mk1TB6IvM5doLW5Tk00HR3QcbTJVu6/jF/+kKNiJS3u
gXEywgvY7l/36d6sLfMJaUTG1c3K4JYL/lCZHboLd1RVM0mdsAD4/FLwBPBXLA0xX8q971PKqGtE
PRYqfD8mL3vJEg4HxGAus0NrWWT/HINSRGXeDd4w/DBA/WE403bv4B80mTZfhpkdypD0O3N0Yc10
x/yOnhkivGyn/5CnFNOopZ5ctSDvHB10QNuYAGa4AgudyLOW+EOC8mvCrFQDWZlP+AoDjUbk4/mM
pjd/ZaMJHm2lm2/D+mYwx7LCBdLJjJvxs+Dvmju4WO4B8jwhJApItIsPyRv/l3xs15mNfcDeU+Qy
+xcXbhJDLFiiMkPYAeySOuagpIbvdRN/Hr16wl4uyX/z4waL5qOCR41vCsVdrhujGxoiltFhFPQA
H+kfTlmhXI+dUBiQV+ahSGy6pyQdfWKCwnEify7qU5T4RMpsPf91n2cWIqW5hQSQKBiimPeTXl+t
Fnojn9eleB7isyqoJAQO5X0KP6M/lOyBxDwY9J9hMeoYuoIJA7GsRLj1MXlN1sjav/uVeUxQY/QP
x7WwfeTMVebufqmktwqCk4pOu6t3B/u5Wz0xmGnxwMA4xia5GfaKBsOPAeSsZG2B5uEAKQOptJSa
hdWx5I8oPOBqAGWBLU4ABrm+1CTFvLPf+PDuGvMVuKUBMTTSFyTuCRK1G/TQD5GlHjzGTS8oUQC/
zdi9kqQBDp2y4L4u+nJbiSArSyTv3G4ASh7TQ585gnpOwAgCKBrYTViiS7cdYWYo8cvcgAY4lu/d
L2/HbTbfwPdXHqz7jLMk9leUKKMQK70/FQEoVc5WI9HZsGPBii132xLdrJz71JbCAUyIKAYWJcxr
SOgN53lSynAQoNliEpN9mdmdSCYfiREJXTKPnSlj0qKeDtx+UEm3ekaJy2Kw5lKRBB0r/AxTMeNv
0Q84+sNQyR4Hl3kjHj4HtwlJ6MJB1/hVujZDJzOt6ciCgVtoANFBFQtehBlLE+Av19waKXwzjXwq
n6VqHRlu26smD3A/M3osVoa6a0ez1QA7QO7f91IgjrvG9Bd4FbOJ9Cwa3wMXQvME44zEuN1txXW5
Doj468TS5T99RhTDzmO+M7wUEG0wx359vpSL1GwoJRCyxtG0yg9+7i+oXhJyVNc+mio5kn50+C9p
LwTmL2xKLi1pwxO0kwKXTnhg2dAlT/vqB1HqIRKMrEk40TjXtn/YJ064qc133+WIdkgS0h0iOw/I
idWZOH/13jVQ2sHrA0/xMaV+TkJiPMY7CNKTe/9NF3zsi4MBJfr6poUWwIkJsKnPY2dlATDkt8NW
XocKy5tbcLOu6FAcq7dGXQs+6GyjdWuPhtn1jnGQSX027SSzMNBPNlhrfP9wC3HzFVHKjEWNnPot
RvzPoDnZAOTpeCv3PpoBfaTK+T4tBovcgJFmfqzIZaHOPCtu+g/J6msSOampqOSwkUxbfc0tZpr2
PoeoPKVvgz7hoinFtVrVmrMH85CZPkOnLwgjlgNh4B6YWQqQ5ukpSq6uuSTvPeMsWRLJVtjlM1jT
ajL9Z+7YrLtfyqp+jhB5KkRT9n6MhaVOHJs+CnTr6bF4T0jVkDg5+8qKhUBxe3qAmvJYWgPkIx6H
p5iKbwY/xXS+d55KS60xjJuuc9nARha0CSeJo7HAbG/5CfSwTQLoHTO0lErFCkPGYzFJGXvnV94+
nwMTlYtXlrFW5ye7FvprIpTuU9HyaRQViLy8Hv9ynK1ubpHrcgRL6Ejq5qu9Y233GEM4rjHT6rvB
8eFts7GDw8fhcJA26QOi8RPQz8lmEzrmZvNkfrCSNz/lvHs/cX6Xi9DPDydf9RT8RAsd9p+fBrLn
nZWjnXlfkvPqsEHT1LTZCOZku2gVwCYRliGaBffmBwDNwgCOAVoEaas7hb4iVpXnoRo4OdglrLiT
278VI0nc/Mi9sXpYFp/kDzk64ZECZCyeKsM7y3phRuqrUjLAGRbcTzz6BQWKk/1SAjpMBwqVk63D
mryXhLfLTWkaZnDw3woyvFSmyND9P83R9DUC3wRLrQFbxuMyr98xLAt9yPJMnqdic1IS2TyGxHkk
K/Qd7cBOz+iYYTHPwjQNfAj4ojMgCbBPfqqvl8xTJ15Uh718RlAhWGgoRXtOaXnHw0dPcru1Nfhy
Tx/3lfNPyZY66RVRSnIxy+4JcgOilQWpqQnGksK/PGvt7F+3X4b19ZW7Vt+5ZQ6x2WSmeVKxNqog
p39uBq8PTwk39jl3XFPid8hIBDn5JrHCk3/yHtZkfM1s9Zf8yZ3vH31BR16dnJJVkdeVMSpb+ZyF
5L2QiLoGCjPLC16QxysilKPiR2Kd5AqIWMbxXf3rEZA5wwpFtNP9s9w6K1e3R/daBXWmDZXYyWd9
FRwfH6QN93WfAIs56WmTMSw0jzdAYTry7w0SQZKFiYL1isjWbtj0rwkxn3uGNluYoMCxVGx6AHAY
oBHoib14TAF7m4y4PYyKY4bBt8/1/ky4eVhw+7jSzJWpmE/8diRhRr5P0ppx6MVrvaBPZdo4ecDe
bGWYhSNFA+JcxXFK8wznZb+OzYdf84z14fkp2AQ2suaMN11Ijl6fnhJNeGhZGGEf+bl7DT/UDSRz
cNFwCaVuP/za5esDgBoCVhvCkuq7unNKEBHr46/nO58HUC3nqLjntcphDu5Rs200lWy+x8/5xn3L
YlaxFqXl4r4pkZTGWkU6A7TRjuGjFPiSPK3JdLLt9OFD3kVIQZvGv+mHuL5nSkax+bTTJqx1Qwjj
ZNYZym8lowXzTWPx80JMDEpIwWHRKTIqgMm6NiuqEUaZrwt4UYjPp7BdrxKyAxCBjXpEaI2E1X20
gPNxTXDOf1yYlDz0tUaYQHBr7d9RCgQPPerWo2qt0GIqzj6riQQEs9qzqFovzjm7DZdk0a6A5n6Q
RX/JvnAEeZ0cxN2Xdt6ekvd56IlVEFlyvK5ulpJUbUpzzRhAsTW3lhO75apzh1+5aTz+he6hVYNK
08fzc7WPccvG+qQctbVuJ7Z8YCj8ZfG5ODoltGITKEKQ4ofE6HjZO90aeNMYDFmFu91O2hRkk1vo
LOL/P+qwS67S1R1Qkltiq5qgxCBd2i/oZ8NcRb6qRji8vHtizl8tePxXxChRlT2pG7qan88ZPXTZ
uc1NRSMVb8fqUY0Z4epC9uyajykRFTmJy4tipjaZXQY9yD+9bWq0OZ7mqqh1X+2zLpLGWgcYLudj
RzakZo/wQicdKmyY6JnneYAYwlDzC23gV2ejgej0ChuPpQpKT9+XG6C8ELLCNBGG2TB2bGZ2aGkM
s7bQcHFNkVJDeRDHYdyAooIC0ruzitcu4wYXDecfKdApvVNPTaonPSgUlqO42NF7sO3DBuEOPB9W
snPZTl4Qo7RNKCmVpGR4rs7SNzURTev84x886NaKWyVu6nAWZ7F2HC07JxdkKZUTGGkkCjHIpmS7
32OYBP6Qs9YtQn6TXW8h1Nu4vvPlsoZxWCpGp1RMgvVRyZiD8MvrFi6J4wjQMPkzZ5PV752NqHLz
xFmZmZiRyeLV+d1uooWLM1MqJmqSupd7kM5J8KCaAsHEAozJDm2S9odtPiHVd9L/RQh4qWrohRvp
qEfIZYMoP49U4W3Pqfm4XnnO6iCiq4rBuqwjUqomCuLEkFuomu1W7c0KBeK5Ev1vxiOuhJDeGtEo
lR4HANY/B2/Bk/iloobKvfVke2Ix6k/7451Ho6F3B0PgVD6WwC/BTjnGB8xW79uXaidYn+t5vwN5
fIR93B1EjOIfVAJ3fmdrqzfg+Icz8kf8+b/dMJ02i/xemNpZXkVbIHhOEpurHaZ2A1t+vE9qoTXp
+pIpPdRkiqAOLS4ZEsoR/sNZD4SQ0AS7Pg8rzGievlkiclttvSZJaaMO/V4JnymIWQonOQJfll+j
n8E1Ocuw+u0TcHd8y3jjdjWrCPHTKXnvnSmFFEW+UiUNDovNkxY2pZsNZz06SE62q9Ij6O9F3/Jc
D0KXLORoa22f3Cfz7e0XXJPJfDugxej+7S+0i19fBaWosGauCgoeVkDdl/Ynh8hlLaw620T2pCVf
94mxPEC6MqLzRR2MNe49/gbiqY2EmwMsrHW4ElIi/n6bxxW1HZIZlmt+IB8MRXn/B8y3e+/2KYdI
DeI2GyMZRvXzd8xaZbBQYLq+Skor1VIu9X6Pt40gtgT4bPbhw75/AEawgI0J1177MDXhwE/QfIq/
dUoSY63GQ2BirIRD2ZAjfbtCENY8RsQuDZcn2TNDdOYburlBoB+qPArsQKgUrunzXuuHERafnLfZ
TvmUfwM1ikFh0S25oEA5PtUoNegJAIU4OInprmutkTMVjrzcv8llB/KCDqV2gCitBdIEXuRN1B/t
1cOvX4I5N1/CV2UF7MuscUGMUjhpg33Oc7h1bgxSFUf9u0ufsd6ZDJldn8dti4ZaFvr4LLj3XorS
NIY+dlkt4B7D79ca62e4TctaFLUcK18ci1IeVRDVnpDqqOSS1xkGa8aveHx+nkGSGM/F4jvKqeGH
xlfrERe4DTNr2srWpFsW00tl8R6lHzIxjrANR5vdxVfMGg08ST4HG/AYofXduwbAjF6Y/YjLNDVk
VLAKUNZp1Ao+MmCK5EDBzJaVHKEIYYi++y2CGPeLWfCfheeWKf5LjB7cqpSOy/s4+j+cXdlu68iS
/CIC3JfXKpIStVo2Zct+IexzbO77zq+foGcwLVEccfo2uhv39gGUrC0rKzMyQsKrQt/rEQQ+dJVQ
cFcsWpq9YqEj8D/DmvZw5WrP8a7rS3hdoBFJI+llkcdx/sV5ZWPiKvoCEtYS7/ymMD4ajwA8seLJ
BuRE0Wph/82AFuDcr2xN3EU6QNq2d2BLW+91Abgsk7c6I34/1Eut4sL8yf1n6ibOApAQaFTxDDwg
FmksTX0c97WRWXpJTfv5+Xml0czYrXbv9e4AFovNzw8YAhf7TOZfoFcjnjiQTnM81ymwMTUzGbvI
HcusLX67BCKcQfjdzuzEiYS+WNeB4+IAbBsdTNF4oI0sHckW+SDUjjb0JaGnk75EtDUf+VyNb+JS
uLaJHKHH+F4v+4ti1vvhdDiP24cuvo7mvNcI84FWNiuCz36yok3d5ILTRpJdblAOTSFqhPQI8+pb
4gWBFoLNv1v98fU2/uL0oEPBAxIKPHKj4pTZwGXzrChiQbJFOYWWmk+6JRjPGM1MLUDmEChB1N9A
MD/ZHlLiOqnCjmMiGUcKQj+576U7bDbcuTYy2RtN7UWM2qQS+tOJ/lF+hgeWXrbxz/4CeWcBqR69
3/0/6G/n3OS12cnWEMVUdrJhNLuvdM8fG/9LdD07dkVKfQUyKKOiG2zKv48XbTZLcm13cv+IaT0w
bR+PTlPBeH/JksApuTPO4LVbCkrmNuW1sUm4yqZqVRVxJtlDTdX8EDub4dOLVpq+xEgxe9L+sXQX
tFal1DgQ48R0XoCFFt7C3aY5g31waUSzabprQ5PotIlDyatHQyEqQWAQNpFPB7vv6gldDLwpLXMZ
jT/4fx8C4Pjw51dJ9EBUK7EeFywkYCIEypv+/F1moVicwMnlAwHwJirxYIWZQr+oKwXlbgUwrmzr
PbsB0fWlmfxt+nw0sInHGgK3lgRokdnI1V/2ElLVF2bN5mTQdPkP1devI1dtv8E/qxM6bc/njTHQ
tyQCKJuC3mbpe2av+uuVnXgbQci7phfwPag6mbGRrrrnxlgL7eKzYG5FoYkL3iZUgCBxMlnRAnxw
dRe3MMQkZK9deNDJmi7qAy9Lh30u8Lu2NFlUsWFULahhaXhB+MxEVCGa2cDTAAYKdzomsgk204KL
mTv111YnC6vxfax0eSfZgUb6UI9XbIXU2fCEes/IhsUj+/t3qd4y/uZ0M0HnQgUwWQKv+xTp1EAq
vSp6SbIvFw50SykAj4QjnilperbOC90hhoRM7InW69gBX2i/Whj00gdMFhXipQgTeVGygcd0PqE9
zNvNmvWoG3+KLAW+NkUnQZ+vBH/B8uwFdj30ySIHRccwXYShJ6Wev6JCy75rdLerkXpGqEGU1Rtl
gYv0TsOSOvrsA/fa9GSlkZB15ciD6ewPb3SFLfKWDKh77QAH1+r8u/quaZR1tiHQ4tEmRU/ZwqzP
bXBlRBVj0TmIK07GzmoJBj54ChLRIPU67l/TZ/fkReR8bt881DX/PrY3Q/im4W32j73JgOMY/Ry1
AnvbIEN87nFU1hvioBEwewOcGfnv3tyBl1nbSWAuTQ1v1aP1ay38B51tGiCHvCjykHIco7DbW8Ft
2VACeZ9iR+hbYkXiKafWlDbVWFvp1+3X6SQOBMCdpXM2c7Zv7E7Ch7hQPAfdbQqe4+ClBmnGJUdL
q/014Kw9i5Zo/0nA/LsZPjbVfs1YP8pir9jSF0xiihzqcX3C4wvctfSGNuQv9LSeXi/i5rItN39d
s18vLPrcLh87AxRo8kG/CT07t3PdZ+DViAETs9vwybd5HQWdfhubYxrnVG69lfT+eJf9cnVMnNmN
wckQ+yjx3ahhsMuA7YYSoUePne6v2cZgzrH1uXlxDi8bg3ivv/UlgAYAGahAWB2ih2DhU8ZLb/Ip
IuQ60TOE3kzIhEw+pYSCZae1JWOrrhl2MREVW/0qmFXhP0noU+KyTSu8p4NCpPYnTs2wPgWt7msd
8dmMZPxnnu2loCABXGAEJtB1GOxaSMglx0alTWcxUU151S6YgzcYOWh/v+MlvOjcs/p6CL91kasA
qs/SvsqgxmlzL+WPUFm85oHyt9b2DmdkJ8bKHdrU9uN5mwsTb4xOwsR+kLlWjXPGZli9QOxkBn8Z
zpC2A8IZkxL1SLk9a59ZYFlOS2jMuWf1jfHJXRR5seJFGkac1AAbv4QRq7tPsvDcZ3qaQzaYeeaT
hbT3DLobR+SfjTKljMgFNRc7NWNsiad5aToq5XjIwn032y9QBgvfeWHVfxzyR5HIIMIn5gG3dBks
7FVx4pyHiEHnG485F3ga8PT7+TiWJjOjYwy0kUKPYr2wyOM83hwOnAr0JakQDIWK/R21mVqrLMMW
nWO7KjX36SF7EY3AVBQSoV54MGhjANFD4+PCofzdsY/sTjZXkamB5PGwW3JW9VZsISQHEvmSCmsk
UnR7z6KgFplkVZorO9HNlbsKED4HnvUSGZoM8Gayiqjw9Hg27hPQv7OBbhtMBMiZpm5SYtNOlh3e
sfNXzSdqGZLmC8WnrzzWC+2FYWsiZwuxz/1On9icuCe1qZzEEwUArZU/wlY7SXRzXqK8ui8p3Rq5
y2im4A5F551jI0kWr3HpKeSyzfTGM+SncIVmG/VJcQwJwsmgBTJxA6PI9wMaCX741zt8/BJA66Eo
LQkc/s/tTaTlfRPxiYzhCg4K/sev40goHZR64qDDZuN1CzvtPvs+MTiZXzaXCi9uJMfuinVVAWzd
/K33yn4wisMhtuGyTR/ZQX69YPc+zrq1O9XaSJoscTDjjr0Nf7aX8JCS2IBYbPjhmG+hP4LlgDIY
Xy/a0+klOr2cFvby7Mn+Z6KVyQlTozTihFJ17FQibEkqllQGc4qfENXAYT82dt8/Mg4W/arQcdVk
iBBPMlC1W2sVK3qMvRVXzil4SnaO0ZPAAKaJihvQhANnClEMdzWgH+g9bsb6PHq5Xn4ef8d9nDP5
jklMCe1cNU05xgGdwCrMIV5t8Dsa6r7umz+BUeXkZysbj23eN9JObE52tOoxHOSCXcbWIVCpm93O
jP7Yph8S29qT9kMUyKdsrvntpn87rdeRoXx+9vrnGVHuUmQ7buWpU4XiPeDFUN/De2Jye2hu7pZO
j0gHvSOvLpKAg90cvUt8EGm4UVftvuXIJjJKPCXFtbapPoJNQTc5R/SlrrZZr3b9KZNMRC90BePU
+JQyWkvVW8dSSdi2Ly5Hgg7d9oz1eBG4cWiToWug5sTbZRw7Gh1u3UqmthXkh3DKEafUB/hRo4PQ
BWpSHgpEfx8bu3uxaZAZwm2pKDLkDiHqeWsrZpU41WRsMqmiPfjpki2johfqoNmP7dwnOn8NoUMS
0nYCVnViqPKDusiVAAEJ0ePn+qMJkV6Vj9LPJ69HRnNeI+WvLJIJ3GeRbs1OQYNNqKRIeULWM0PK
DHMpBmSXm7KJoH1JYmnOcYyy3XiQ4V88ApDbuQy7VkuDFLaaEdtxatamsG7P4Yc9+gsCMA+kv4wX
8S09ol4FWM0Xjk27rekSvnju6r/5EOH2Q1I1V+o0wYfkMhEPgbaRHYOnnXqqlT8VjWuStQu6BvfZ
w3Ger8Y+Oa5h1rPdEMLk63bf6dlf0/z42G+323UGNrvymOAUy/TYf9tlTuqzEdvcmBXI33E9J8tJ
2tkThHKaKAnQREan0u0EcFwaogAjMXbkGnUG/qot6x6zCqLmZq2t1IjK3cF/1zraNqtSMxe2+ugk
784vrhCkSwGaQP/xxHqmiV5dt3CiCnH2CXqUfOoGemvy4PT9m46aIEsU57MDxhLI6ELmOeHXpVw9
qpKACcO0VqBeyx0bTC2bJksxwF15Fz8vaUhy4OkJaWZ5OqeZ43Z9XXtnXj0AZEDjwBLCU8ZcZBHk
t4nJ0NiQQQfguK+J8K5uhYFigvtsI/FbKTAGzVmINmfPG/rJFQGd5aAk+HU5V4OGbH2R+sB0nAfm
5FVWl5/E9tx1byWyexlVU8rnr3xfEaG8NLweDIrRDGR4DdpPRaENepQVN9WFgWTRN9NSX/PpkJqt
vFcEHSrxhV8txYtj5DDdGKMoOCTiRYiKTqE0rpI5ENFu3LNgKg60EKKLqCBgrBIy1ERMqSoYSbHK
XdrjiRY/Re5CSPEbkE4/AIQKErTOeRBETDGHStXGZZRL3jlOUMN7UsHAryOOS6z2sxL19nMA87Re
vg7ZnsvfqwxEGTKY5ZWvNKWArgR5oEtmDJYCU61oLYy5TdFImc/hOT/HGuVcwsrPokZ8o+kNVjJi
xYTILLdydppKNbMLLfktG+hw8K3aIehA5zQ93Xiy6aBD/a+DRIRd7R0KyaEgJgJDal/3Pltofzl/
Hx/RWXelCZqoAtI07upJbOWVtSOxjuydmYB6x5wEF56qG49GuglGeIoDpBvAIybk6Sjq0TrUjex5
E5qfyudasSS9MrV16y6md2YuSQW1MrCYjG82cJlMHHfMe6Li9iLO2LDnMuIPNHuqFZZIhbvO832z
92PKRCR9UVM9YdaS81J0pHmuZFqLS6fr3qXgW3ioECIMRhZ/Ggb3qHIlQx/45wqdyZnVc3r0iRXO
v6XA7MOOZKFduJTndEbajHFQS8qgIT1KCq5v8JHJWJpEk9DgmreWWYoO750REsz4C2cJcQuq0bcu
Ns6CPEzb2D97FnPxzNR5KoM1+1Pi6X1wcpKhqTolIfNn+I7Dj4DdawGaBdg1/69B0Bq+Q8QWQns1
ZMmESbycdp1cVG3hn6P+SXvB8ZF28Rllhro/MbUPFh+z+JaRgR90Vl3lL0qzcO/OvMxANIMKCzde
c1BGm0yEz8RDwXlMcM4BMGhoOdBUoel36bylBtNv2xyMIruGFPUB4SpTPHepmbtGq5L0yz2G0t5h
EPaZZXAMnquCSgtJiDGou/U3t1837rErD110XjkI49dVaNf1aODjYoILHvZa+uywpKn0x+d65oGs
4EZARUCAkvLI7HJrMC+Guq8GLz4H/C6DHsYn6xh1oOfsNt07jgkX49tsseYE4p3TgA45cZcQDPcJ
TihtQzIcxDwsKmDcNAx0kiJgGyFMzvUqgdrNk/MOiBe8q96+1VZ0Zt2Fa2XmoN7Ym2yBWIbIthPA
XsL+aLjugJx8PKv38cw4IBGxOyIpGQLit5PaxQmnuFqSnMFe6UIQ+Kf9+n90p41R0WSv3FiZ7BXO
QVel7BbJuVGt+tRtBbPaahskq91inerilqkXzs64F6YGBU1VIIIARAs/TSoA71ExguClZ6f4qTyz
q16bdPd45maejuASvbIxDvrqAKT+qI2bw0ZmXSqesMFWtpkVuy16VKUe25pbJRGPK7hrRZQUbTJ/
jha7fNVU6RmxRN0byHYl4B0vDe6VWewknFura1uTY5Y1eRBJQ5melT9tAb9D2K3n7cLglamO8qWs
admYUWo8HuBMnhWBJ+JbGZ3/uJV+mSiuJjOocyHRfCU7e9CUHxBAKJcwsRrGhOywJ+yaUo9Dg30S
fvJoIMhnV6Ht1mvm5Go7RvrwuYDwHMndtQo4VkukQOdjGiVrRblUzGtdWkNpqKXV+Mi2bHpEJmjR
6xEnBjStX5ylXOn97kOOEpfXeKwQTk/fw1kiNJ7ftvnZ83VJ+kiTvVgvPETuvS9MIIeADILM48U9
hqNX8xUlpcM42pCfwfZNuu6lAMzAf2Zbad1byUl+frw89yUHTQXBmyCDXQpxAzIXt+aAhhN6li3z
M5KhTU0UjjaWV6y8+iBbpV48c88SGrO1MES8+VfOV8zSYRv90O2BxgfgNGvI3iFemdJeBEHcxpzf
YbwdwHagRHOR/gdyuCXN3imp9lSvM3Hhxrnn9BpHfWV0kppUupYFehNG953Nn7/Mr+AlGvRoy4Fx
ZlOhscM0qLICycmLZNGgWT+e9Lkl1sbXBM49dMemhz4rG0fg2io/S4OeOaTt1FXYAVWsaXry6VdU
Kln62OIvE/PdLMs8Bg0CEA68gbfLHGlC5eR1D40mXejMFHXFJOEIxxvqT/5ag6ooJ5qRMNRh9Sgx
ON+sU9KKdHgGzob4216mCSpvn3mAHC7f64jMIrQaFRAN8mgR0cGl5VP3nWS0A2SktjKw3/q0Hvad
ty7itfzFl7Rh1nlmZHibLDJn3WsP4CE5ks5hYApI2qabiOt4Xx0aqTh7AmGriEbFWxBTNzeLsKdC
++GnK9Z51TwzfO+l507UxfZF+EaRSZJA2k8TDQxupqAaWrwOUN4pAbgurAYwKl5n8RRFKUxZa53u
Kdua01PNxH+UkM9+vEi/zXeTRboZxWRXcnmUyawkF2e0tPuargBwpOwFsHINu/Jn+AJaAiUgZ5V8
QwvcfR9UKwhMTlk5PVXUdRnQcNjw7KrXe1kPqnWbrLThKWJ3ImOkmVk41HuWhGP6pHz4z0Jm+MKb
20JREoXl3nCP4p/KMZR0B41E561jtsVKkDeydlLwqPvOg1UR64z/GmqrMjyGnDkwayc0eYkWhxRv
7uzQB5kRNjkVPTKs0Cjh4Ve8DSORQKYCzO/K3GALk2to3z55X7Wn5xqPVA7+fmqBffWkhem87+2c
bIrxPrzypH5VCnKhisWZ3wTWnrkc61Wckwi5tBWrg7zTIzJCWzJ8Z5DsxevVSFbFyjeXyv/SuGzT
ZZXRNIDoEkQo3O9r4Oo78obxQEymFmfh2P4of9JDfqgsz+RAAuHa8c5MoDVz7OlghgeXKHtpFRyg
oIr0/DkibxRsl5AkYqFBhl5Dlr5Cy/e8lla86R+DhdfjTApS5a6/dPIw6otUCEtGKc6sUtKk/Bnb
teWX5FlaYVVD01uydx/93NqbpJfzrBOEwsXMcMfCLFGvGRVrB9CCqLpnOpZjcgfxGEG7uF7wwDNl
mhvL03KkkLByDJ+BvXEKX91tIz0P7+K+VWlZErl+H3oLcUeqB+EmlbA1+JfHR52fufWuZ1qYHPU2
lB1sf8y0tuap79IOSWeggS4uTgLxTdTkdMFKtwmV3h1ablIj3QrWCE55/B3/x96UQSaLZjAQ801W
QEIltI3j8Tu2+ad8Kmm3TfRiMHkZr88tjgs76j1GVpaQ+od9y566XM+RaDlUf9mAan+UdRzHRNrk
q7QxgpA4hCmJllMGzEa1Oe6a8NjaDLdqh51DKz3Wm4PLk/orODVwIptQd5SFMc2E71hbRQCmAGgK
XvktRV+dN67tIy1W/PLct7rXIXj8kVONqkm0rvkdy+Y0yJlDofzrVzOsIoZCTkHVkHyZrKjKNrHk
Sw72smg4Ealfu84jyoe3dZsXeYnRdabaNFpTkKZW8WhWfn3f1RhzkQckhwnKs4fsTvntVbwpV/si
fQMwSMzWQ/BHanxSCSsfigU1TSJ+IaKYPbpXHzDJxQVe7bVsGpZnMbQigEQRdltVaKnltlvwEjNp
v9uxTrySPCSFJ6gYK7vZM8fAHkz28wjqIJnG62psZUPGrxrb9ulbDSqf2MJbjUQ0oZXxmZHc/Ims
NZQTcFVR11x6Vc28CG4WYnKA0DEo9LE4flxocdk6DkQid8+PT+k9YRRuMgXpRTwI0Jtyd0rlREba
s3J/d3RQvueSHUlr6RiH4F9VznK/zesVk5kKmIQYICb2eYU8rVF17x14EfsV6x8ff9BMxmb8IAVv
OnwOKjZjpu96+6lu1DcyVl/BFV57h85sEfchaqqgAcrsBkj4SCxVNYB4COM8RVT6G22SJQDn3B7E
0xKsjDLOHZiVb78CaGU5y6UKexCc/XVuOt7rkP5xSgAMnG7hnTJnC320iqKMcsHiNHeZZ2HYtrJX
nYHHrv4gkGGQ4UayEPUHZL4XppefiRjUEZkKkIqCoHbyBvSUsunSIa/OQrtVuYv6w4BzWFFA/kNC
dyVIJVVdIy/DDR8upFfm3oPctenJuebkLM78JKvOxR/uKxQEKvS6KNG0UkEe5dOS1KKevsjSqjuU
ok8ToAzSYqsuPbRnSsBAhF1NweTQp0mbQtS4rM5QFrbs4EWCm3tXVi8qksVHRecXjtisQ722NznH
jZi5GcvBnsNuIDYY8vscGrNZgIrLqWottaZcSFiOKs1asbVmwZvORl4aJ4y4+98LZLLimjA4KVPV
1bmOUVDJtploiDl1un1WSUahBbTk0AaQE0e2F/ba+MvT6PTa8mTB+6SWuRItRuegbEmdIChWYhoP
hsuiEvgdlvpQfSb5n7h/Kestr1lu/xZXtHt//Bn3DDBjKRARsgCfwrLCb8B05VFCzuukSMEE9AiC
n8CCLup8QvN9HxDtnH38qIeThBqOb3L0LFnxVjUCoyblWrL4pSMwjvhuRlBmE5EJHlkrx9N59Sle
6NdCnsKlN+FHv29yA2lGdcyM9C3ENIdPJt2GoqV41L9wR7XV02z9eDJ+o7+7LwDrKBIEKm53ZbIm
/Ci7zpdxeeYuqSE9tUgIVnxERNZg/S3eKYA4lSvghcvO7LfgFlk5EUrywXeF19amKFAH8y8Q3N17
LpU6qvgrwAeb9vT4K+c8InJ6//uRkxOaOTmvBRKmqUhJn1Mft2u8zTOUaV2KqPGxsfvWqnF/aDyU
D0Blj2WZhFcSF0PftCxwBVIQZMnEGtAvgIem3l9Cu7c8A6m/hXrV7Mm4MjnZB7WShGCvKstzFSKb
iIer5xySQA+UhcfATAHxdmzjY+FqwxV1kEJ7/HdsGqhGsl2NtjhBR9beQF+EBebSnQCis8hIQCn9
eF5nF3FE9P62tIMY8tZ0lESNktVNeVY33LF1I1oMsBLUx0hZuEDHy/huT19ZmiwgN7SZFnmwVCUg
km8TRjLdMn97PJyZMs44lf+MZ7JmrhBwjQgytTNSamfmS/4J8nUCDIewkxPCppa3L52FZOJMBAiu
epHjZE6TeOhy3E5h3fquqDQS6KkrzwjgG8PsXRIW9sjvg3QyfTdWJi6hdjrVB0lWeW43PRWN+jsf
ubAzvV7nRqVHT+5W+OqQlOMoazbUx78F2lqNwVod+mC7Q/iyhJCf2TrYNSD0HatlKnrwbsetFRIy
twFTnqP2zVcgtd2cGrSl+qaAN3TbdP/JNF+Zm+yf1veifGCc8pwn33UKcRX1Kwv9heMwu5YiGoLG
5ZShs3I7JkTgwVBBmvdcazR0fmIB3RThEiB4zginqrhZWA4JfmmylBnX1UwfBPXZdQxXhGJuBbLz
pbay2Q0D2A/auVB+4dXpHcIUssggUqzPhR5Znc7p4rcHDtIBbakF2iQN1fJpbKnH0MKT0XsGyzjo
DalwBLTCENe8XpCfx2dzBvkDiD/y/CxSDajyTvNgWuuoWp6m9ZlLSL7Kz9wXW+uuodHSrJDjUiiS
0mg4FlnQeOjSbovGK8UU6bZBY1hH8m20dNHP7eDrD5qsthIOWp2ISX1WuGdfpmm0ZdqNH/q6GhBX
dAngaEhnmLFKeKHdDBd+JUNs41XuF1zj3AUAASMNbXEogMh3D5mO6wq1aYr6vI1RaAd3mNUch7Xy
3B97dEMjuR4ZMWl2erbh9sXCNT7jl29sj7v16vJxhFxtQhar0qGoPnD7qksX7u5xP09dFySTRqAb
1EsUZeKT+0Ess3io67MQA2jW7ats69TrqHwSHXNhi41O4NqUNuJw0MOIGgdQfPgft4PxG05VatFt
z26rVxfAmQDJWgFYkYD8cY9Gzn7ngo1Gpa2+RmHxsfG7vBPqDyL6NoBMAopUVaao1aFLxSGL8sZO
A+sy4IhVX84RZN/tLl24DaYb99eSjCohRFmQA5qqfDZR7aRRwNd2HRG+jTdZy+69AEpiXnUKegvI
2YWJnW6S/zYIssIRNoPmvYnLkn2WD6pCrW2GRz4YfYONWC7491kTI24cpXdgcqagHEiJR0mo+Y0d
xaj08h6aX/6lc/8dBJoPAT+SNBTCJ088WfOYJPaLxuYG2WS0p1wIievmC+O4KzuMZgAhwdKMfY6s
JtzuwVquuWYYzRS6vCp26krdqJv2Vd24a05PdMZQDB+aNrnFUW2VWtmhtrw1T1r4u4UNOb1oxi8B
Wk5kRZTFwPo9GTA3qOWAYKmxUWjx13hRqaAjIDEDuaStx67ZHZ9a9Ve6LVH9+PemVQ15GYhYIDGD
75hMAhsFaqGFnS2jkuAb/T6FOnxwqJ9D8UUqbbG2Gn4v809SYgQHMO0t2J+6HIxcBbYK6VEBlzi0
iybmtczLgzTvbN/3aM4A96ieUY0qRatUFl6uwrietz5ntCWgsQM4DuBDJ+uttiLTum4NWwpLcLVq
wUls9iKKdQx6muHPUf1SmlgP8IKTlVUserSp/jqlIQsF6Ys3r9yE2WtbbiP0ugvbkFulieEEJKuo
zG0Aw33hqo2cGlwItGMuLt099y7z9vMnKyUVTssUCqaqUiwePbAcQcXPfQ61nygkmkAijUYf/8nu
4ACqFQGmwAadbEzfE53Q85rODlW9KtelIdTbbNtseNHI3lLupQdPkmY14UF6r4EO/E+sQ2UGj2tE
Ito0cEWvf6WwQ9XZdfEsdjUt0H/cOwTHmTiAPQoc4bN1ohbIw1hMYHApTdtXTu0WvmOc2Nt9o6EX
GlcivASiTXGyR2UgZvCw7FibzUKGZrwYI9bskwUnML4+bqwAwQGgNRj/WfSJoAp5exLylGf6Di3Z
dqSGRIj2fW+27BMXGI8n9a5XF6cNdlCD/7UDL35rB9vICX38sd0dtZe0IOWms0qKcrDt7FSGFC5p
NvFu995a/dbb+NyCb7+7EX/NK7h4AaQaU6a35hulgbJeCvPSzu32fmtk/nvDoZzIjYDcYWG0d+XD
39GKiGLhXyURCM5bc30td3iNwByX2Tm3VvJ1mRixAB2mgPilQqshW3sQUS7jbB/U9aefl5/Qv6JB
v8qX3PzsCgM3KcvYSHjIT2ZeGMIk5cZv6QqQF3fRagj2BfMUCoujHidxupcAjxRkHn12cO+TSR6k
XETh1OdsqTTE/pTYYkJV5jl+5sf6voc3TNHrbn3sGI4AxKSHYbwQss8tMxqRgJ3hkasAncDtvMuq
kyltFnF21P4M2qqKTnwNkyzY5yNbytmFsOcuKzmuM+ZVRVMIdAbku2ss7ZOwcxQWRIPgQyGvWyjY
fByPlm01oKbevdU6wN7kxUMT5fr0+vhIza3rte3JbMdCyWuuN57c7lCXr8U2B+i/GlaPrdzh836H
qEqAtSG4G2tMt1NaB7HfVkrC2XuMDeyQ4grvHMjbETOlK5D9r1YhGKItmyOhMRCw2Z0FA39/jl33
PflZpBC6e7j+9wchhgKrD5Z6io5qFCeIctlhbb0BpXJK7Y/9x+WyD+lAa7Nd5Xp0KFbb9cvL4XAC
29bb4/m4KzyM5uHDoEqqqZA+vOuabQFG7sKSs5XSKM8x6BoiuaAC8u9BkkPuUCA8IshTM7zHSrLR
nhbMz50xBYg8XIoga7vj4Ir7xkVoWXC2gJRmBHh3sS68CHilk9Z8dG2MRuVzx0tGJUGsMNSF1s7j
UQnt8WeMPmN60kfuWB7eTRABDLjdFArakkJP7Dibl800MvIWVe3P7JUPzaY9+whmHpv7LclP7QGK
DyeGFkpU8yY+rKgltcxCjrPl9BByUEFdDZ2G2/gAffiqRQfAIK2FSO8cU3P0MjsHryIU7+Rw1cm2
EBPZ3ckS7SA+FAwG21Dow8XFF7BdkZV2+6FMSB8b2ZLw313NaNwqCC6xWPBIeL/zt7PUdxWYPQoc
HcQK3mXY+iiKiWsODFsvP2BCfDxHMxtDQSUQuORR/feOQAW4tzBioElrCxcg08FB/f3492eW/Ob3
J0swyG6eCH4FDvW/SH9I6NW1mq0qrdaPzdxF5mMN9Z9hTOMRDaWVoOkxjA+8QfRerxfO78I0TYE1
sdK7ec7g9znd0bU99/748+8KdVjzm++frHkl9Q0rN/j9kR9SwT/tQdw0FvF8mi7YmrkAbkxNHhaa
0GZKpsGUs//yDWkfnB6PZWmqxgD1KvOT+Y4k9OPv8z+eiVr9Yp/NkoHxz68M+H1Y19K4pUKCfjQy
7FS0G+n1Dn33PyPvwDIr3MIm/qVsvbI4OF7SArsmQn6ohMqbRo4cwQsM4JA/wNIZvdkd1j9LIKqZ
oORmncYtf2UULYpCEccYJsQrZMp8rtXnv49Xau5Sgo9BegnpQbyYpm/MkJHLsBvFs/bsPnnhaLpp
SP0UQERu2y5UvWYO6I2pya4IfL9TxKSHlNt7uFUM0Sf8dolodcnGZGNoDbIVngAbbE5LSrxDvTRh
4wU1uVBUvK7wIEDnC97kk7PjRQpbMRE3bj0g6ihAAytQ1PZkyc7d63lsIbuyM5ktKEHwIoNr1HZR
thY/LdcSVuETILSHJZaH8ZcejWgyZ0yYOUXiY0Rg43cWnqKz63E1ikkMiAeSlIYBfjsuCbCx7W4x
H7Q0T5MzIqZSkZWjnpINXddnQMdFU0BfQfK8dBhnPMDNgoyH9eowyoC1F4MHQ1v32fwKqWC0+kJw
NHPeb0yMn3BlwpXQrRAw4PaXN3t36+iN0VrswjU54/uvbUwBVgHYUeUAVIi2/1yvoldNX5LlnDWA
EBtUQ4ixlWmYqwQu7wBYhXCCcLoL4PNjj7X085MHMjSLslSM8fPlf3F2ZTuS6tj2i5AYDbwyxEhk
ZuRUeeoF1ZSAAZt5+vq7nH3VHUGgQHV0Wmqpjzp3GNvbe1h7rU/6xLfTCGn0+xaWoi9gz/63gtlL
bIWK2oRwAGJgnzs4Vc+D8+dgb1922cqGry1m5kzMkbNuQKXz1TNQPWld/rqylMXbAYFZdB4xD3JT
pMnSPO5aBXz24HDlTuL8qT11Vddt4TUWxe//GpltScPGsst6GIm9wrf/uowoHOHFX5/thmyWRjm2
+OscmbLqbkC3Y0Ckai0KvmnwI/66sjPbi4gmXVoz8Lt7UAU+v7O9sVF2Sr9KhrzoRy7WM3Ps/aT1
cFpYj4hdcijCvxZbb2XbF93uhY2ZS8d+yDyhWMv7O8ryQH4gXoGWdxM5anA+n9egqjfYvvm3E+f8
wnHZJGnCAa/7a7Lbn8xn9+0FGknHjwcvePu8v7RFF3mxspm751NR9UlqI7Q8Zxt9H0zgcFtbztrX
m3l6PU45tRqshu5rJwkOn+f7a1gK9a+O2szPjxhLhowutud0jB7Y/vX1uQHfg7NiZvmg2SA/AzWk
Chz+9aZMqcWqxjCEMinDdOQfDMa88TWWvSUjioG2Gh55sMrN0XUdWEaoxWMQ67rWdvQVZEZgAXCq
lThiyVFemplfmgITZmMLRQRrm+yQq2+jFeDx0rm6NDC7MWEdmVIzwQBQMJ/lm/rxix7GtWu55I0v
jcyuScj7ZhxkGJEz6DHWjnbme/KoHCKv3vF/8c5f2ppdFFqC64gMsKVulSDc8f1aOL+8JegBmuiF
AXkx8/rgPQKr8wB9j8nGHKmj7+mEmGjlpiwdLxBfGKggooJjf43nXTiWhnQ0rUJNQwb0oXnVN3ZE
NcYtXNRE4cWOkEV9/zcWUXOxgD1H+X1e75/kaGw4ZBVeE4efnOjAh+1w6B7cHZCHZ8P7LW1ad3hc
260bDQzhQcHU81+zs6Mx8pCGErU0aFF4huzQF4bRN7DbeZ9n8Lt9fmLyEP/UOwvYVAOcZmvR7Vc1
dp4FXP6A2XmRoYnamRw/AF962uAJfH9vvPRk+s7T0/Oz8vDyGfux/7n7ff97q+L5vrErICqYmhVT
J7Obzbqwz+WCiucQljFbmb8RcOYWoGY+PLi+gu0OXyn6dcAQO6urXsrmvkAq/299du2NTk1oo8L6
+zusHzdK6oZ7so+2/xwwJvcCztvEY9s1gNtirHFpdrbbULVQGlLDbAhaMOs3O0CwVCi43P+2i5fn
4tPOtnRICl2OKliRifcoWEgHB2mkEq8EsYs1hMvVzN5Ls25aKetgpz6AE5E7p/65PRmZB2zV+feK
D9WXHudLY7NXLW3SRjIyGNNPolDWZ462C5/s559gGPve+/Rb6CFcFxPfA1bcHXPyxBXBwVy4SQER
p8aRntgfUIBG3svn4e3HG1oNKw+vIULFmzON/ivawGjwGGTmGpuwJ0Zq9f8J8T4+sr2JIpXpWFvB
BzrsxFa87vf606gAgi67ae47v36lICuHDHC1K/wGcMvao76F43/Y/f4UBa1ow9zPYvv5+XvV5y07
HxT/AWkwgOiYg3A0Ncr4mKMIVPvquQgGiOG88m28ib9V+029rZ1oH/5iW809JI/gV/S4h5Ht/f3D
eoPD/vKAFz9idorokPN0yvAjtMcs0DDMmr3kp/TNPpWwFm3iY/m0Rq0ofMvNPgGkgJ4jpt2QIl1H
SGVvVlpRTijpFl3hCmIoF4FUsXINF8M9TdFkxGCQowId4LWZorc4hvhKKEd9YPh1P+17HfAMD+Aq
f+XkLQbil6ZmjkXtJY3kJtdfAVGb9sY3to9dpdza3z9NChCm6oBm59PaRB5ZoT5aip8uDc98TWeB
kFWbCv21ChIft88lGBhYc2i3QDgocOGRUgFOs2VgoWY5WlXTBNgjc3ot6tIxxm+0eRnpttSN7bch
AzRZqRydrbWsFpaGcSH0vwHAw3/Pobts0EfaNZ38erQNv96Gv0AbxB/XGLoXXqIrKzO/lulN0anI
216p8Rn9kFq3g8rLtMmG3+PvBnQVZrzaZbp9enHbxSwKWIsNQzVnNy7Nu8zUkI6+FpAbCTNtY0/v
dYxeO8btIuYWXfUCsHWtu6HxFqublft+u+Br67MFF03ZDmWn9K9y502YfigbbRPyxCn0fdHoLjF3
VaoeQcm0Yvf2AYFdywCVmQY2RlmfBRx9NrbWaHHAksZN1h0ks3YmPgG1Wfh6+hCPn5W9oRHow4aj
YUCzwzafAeXdNtwNu99Nu/KeLYQC+DkgARQTxcCxfr0lFxGuHkWqmdrV8Gr+qvXzVJ3Lacel790n
6UC78II3tN2t0UMuuIlro7NvkOiIexUd0CxJbnxLqf2qdbohKE2IU9LdOH5IDWiC9hbvf3JvpI+9
AlpCKXEm9mPUTw17W9kT8SBeO+Lr3zPzkHLZ9QlO//A6ld7IjmaKh5H7hGHY8xwpT6OjUu6t4qS+
YstbsyCpAX0CSkzz0csp63mpdP3wKh/UyDX1Z7MetpFqbOviO7X+0cxNSfIHmoGT/8XGPOLAT0W9
T6e91p20zM3Lp0HpnSZ+1cYt0R+tpFwJrcS67/3A2T51MUbaahkIQNprH4UtxdukjY8SU6eV23gz
CAxkLI7h/z7FbAfMdIwl0HkOr1H1noYvJvieUQXFHH5abCTyamJ4cPQ0wJ7wCfJDVbpqeJLqZ6qc
q+xFUTdy9M/KmVjyTiZgfBiYQDMcA2vXr6aRTIWlRcrwameJNfgsL1I30lP9hz1a04YZ5Z8G2PDH
yihDX1aGo0SBkkQb+0efWflKEVL4oot9wJgDePPFRAWI5CB194UyuLykcR3XFa+aIMs2Rrn7Pqbb
cFdjDkb3k7+sCX/ZwrwicDMAIgFSPF83hCaHMWzaIJUlJ1Ns12a2m2/0aFw5XOLwzBYF/wdICAhI
RQVn9piGQ42hFEVtg6bt3iNrzDe2LWkrRuyFTwfOW4IviC8nxo6vt7EVdAJRW09BZXCpc4k2Zpg6
YJ3+MwuzovEMKjHtYYDIX3akmF15trXYsrdpRzLzxEOOMRar0qzJ0W1Iu+E1GshvrSmMwg8NM/lu
GVR55aGsgGZosBvM7Net/qD1fdp6paSUz3nFMN3aFNx+50OsffKRl7+MRp0eASROX1mqVuesGSU/
i0Kom+imVrx06tBpTqvxjHvF1PbPdGzzR8wkgdGRmrbU+p3Wl79UxtOf+RgmrzSMM+YYrODnMJ30
zC0mg5y0Qi5jf+xAMuCWVRJ/xKkqo8fWoZOMMfp+3KhT3dlbIOIyEKl2PE1edc5iDjilPZ4qvZL0
TZyo0gG4HO0nCakMzmLeaDL4WJPs3OXSxB5YIkGEZpLHqPFjFBXBUJCDbDiSk/RjMjv+vTdrc0/l
cvyAH0xBsUFbxl2NVdYPRrOs9Oucd+DtBPI/8TNodb1EpdrJGE3FzJuXG0pJ3aZheJqzuKlzp2xV
8gYix6H1a0Y58K0YnPsRJ9xId+0wYlogbEHB28m0zMHZWjbcs2skvH5aUjt0wKbU/5OwiE/7Ft+O
OEbXQ/dlHKJ8Dbs5TxbFXcKUq9DdhFg1yBeFj7m4t4lK41rthz4AUTIbXGXseI1KK+njjTzZfeaF
cBrPbcXBDpZndvLS8MZM8EE0KOJ2LcdWKKXdQbtjVPIfYZEBO2SmIJNUIZACTKYCckd8FUMnnloQ
q/MzsO2mbkGSHEC31GxOVmqicJSMoBlwQ80UNEZ4jE5gtcv9qpjKX204VaVnK1PzRyoilnqssxJw
yfZgEhTI7PiI8UY45CTPpZ3SZnm7wRB/NWwbuwJCUcuygTnAb5rPQ93LsieNRgQC9WEaoQlu1NFU
OCDKMzFQX1XWuBL1i8s7cyEYLEJ1WczGgFZu5kLo2BUxI2Mf9KRwm35LtHjTlX+kbA1sPK8xiJ0E
BQoKcgroE3VtnqJaEhplrRwNgUUj5XmSyODYdk02IIeS8TaUAOO2Q0OdkllIssGL5LWhKW24OZYY
Z7TBcaqXdG0YYMGDgkvAQN0bjH0I3mYh7KANKWn0fAg0VKddzYSEX0bI5/2HcBavYuXITPF5MQKK
8SOwdF2f4aFta94m+hQQ09hACtWNzebQ1gTVj/EPJHpXHPaSOTFXgWiU2KY6x7BPE+l0PkVywIEM
fmxDHZI5BQ5vXo3dE88n09UgQO/fX+PtOcITJNoUyEQwfDR/JDKrNvt6kKYgKajtG22b7/Detgc8
59zjGIhZSQLEG3p9boU9bBlySAh7mLNz29UDx6bGchDTxHSjSC9Odid16MJ20kpiN8sev7YPExyy
DBeNSRl5FsKZPQp0lUrlQDbCcW8Q9kNtrH47JKBe0MNpemBEadxMkcrN/W+6cGUEDTqmQfHCi+q5
SMAunJ8sQaeMq9oUDEPp2qXqy1a361v7jKlwd9TBdzm8dg3Qr9o+4TU0wSZIbxXhGhhsXlkWX0BQ
76LThK4/6ryz34GYs7a7hikB6Pllt+MIrxyzJx3kMhgoEKAcCFL+irhwlSCInxJUYmiH4cikTfF/
GSIn77s/ZWLqbqs07Ji3snSS5Wl6a/oaA9hxXnloRmR7Vg32jpVx8YKGdOOMbAw3LKflgxXx5uX+
x729+ViToIDSbAQ1GD+cfdsiUYtabeVAG8aHQi2/NYWm//0hJTimNj4b0hM0Wq5tFGNSQXpmGoIp
apqTCkUpD+c5+Wmqrb27v5zb+wDkF2oBCvCfqKrMZyxyrUt4rBVqwNNSd2yjGXd1PuWuPjTDyn1Y
MoU6GIpp4M/CizH/coxwOiB6CFBMIb1bh1tAj++v5jbkxCcT3RRMBAu09cwtQy4vFrmOFlRyUh7V
psa4ZmeQZwbk+xERAfC9LQEZ5kAi155G6Mbftz/P6XHixQ/AaJz4D5iMZsWwys4qQ0PXKlCGjZH2
oxPa0HtIf0q67tmjX4PURp/A/yL3my7iLhv3/+YHgKYdRU0UNyFxfn10rNzS7JyIL6DnXjtEPiRt
3UwuD6Y+vSvyW6mUe2ZqAZWsR7mvnS6pVzz6wjYj9EL6BvumEAi//gVlC/tjp8Dt8bx7qxSdH6iZ
WTqoLkJU6e6vd2HDRXSAUTlxXbSvcseFp+s1kzZUb+Qgl7WKI0SfoPrV6frGTOv+vZeS0K/VLt0w
E/0lbUJp4b792+cLY7mahjhCSOYAZX69WCsepBCnSQbnsGIfjTHpfJzyGjEtyb4zJv3llK44X+oX
oY+CFqUF9oZre6EiyVNpG3KQMEp2psLYIQqtbGNFaveUpWH+IIU96hHcLNcKzGIp1y8nvi++s6qj
ECs4Q69Nq1lo9VaHpWZq7IbcPo90fOeC6rPtMaNkn2Mev9YUs+X6WuXu9iUVpi0L6aR40OYvKcgw
4sEC+1dQykwEBajH/cNpoJPUAZzZTert/V2dV5vFZ74yKM74xbHSEmiW6y0M2mXvSOU/qZVuai1/
hI6iA2K2QxInB1aCUr83lRXbC9cHTDQE+4tYDAmBem16SjMtJlKpBiS3ck9NIwVdoi7HqTbSFVO3
T5mumzrB9LVos6PqcG1qxCAroPNMDTaQPlkJJudlJfEJL//4/A1LCsyzIeNXg4FzJOEOG9qDxchp
CrPfclI/NBhLlNJyX5TJcz/Fvvqz77tv1K7BEiX5YYpZIBkwa/qplqCS7cnT/S1euLg6QndEZSLo
xBN4vXZrJGZBh0YNDA2zs4S7Sfmdst5NQXV035Jw+bN7c2VpdpbaKcpD1sOSGfuFBKoftCHj7Ph2
38raema3E6AvAlHAXg3StPPk7tSQZhMa+8Je05RaNISaITw8WjIgmb/+cGDHs+shrNSA1fZDX32n
TbGxegNTkSug8SVDeECh7AFWE8wHzsIFgw4DxqMtNcho5jHygxdkp2m9L6XmylldugdILZHLoXML
XPfMqdqhCa4dPdICgzZsF5n5G+KINYLuhdAAUjtYD+gIwEgGXbDrD6cAcK9EWaoEWh1Gbm+1/b7O
lGhyKqK2EEY3Jp9ANmlXWUJkBdLG/ogwFPyxdvNm62a38nlvF42WlvDk6FXj3ZzHsU0s6V1cpXJQ
1+rkdPVUb9GESr37x/LWm0GaGMIKyO5ABQ9ixetFp6mJ1xMbGeQd3U8kPDVNu4/ISmR5+z4ggIWr
1CDegKrEnP2mGXMpleNJCVIVrGaQOy4LA1W86Qgtsh/gFDtrawSit4cTbTPI5YHiHgIL8J/X68p1
u7c71K8DnbHprIB+3UtZSA4WaadA6skav8/CbqE7ryGwQw8Uq5zdOgkFH4tPFcK6RmXHmBNouZAY
M9H3t+vWDEFbDLm4kNQBMmcWztAKDeREHvSA5zrEjfS03vY8+vv7BuAYwnRAXdFZxbm4/niZVKVd
XMNKrOfAMw2o6PA2t1Zu9e3RgxXBqwkfJWhNZvdtMnMWDo2mB9YQlgFSR3ADIWg9l3W9Bla7dfE4
xrAmBLUwTjOPyupcmRKaUSOQioZujSLHiyUzeZdnqrZFC3l8j6V27fVeWp+Y3MM7iyo7CLOuvyJG
iMOc8cYIkkrH9GTcUgqlW1SYdUeveWT89dHACDwYneHz4SSR3Fyb42xsi6kvjWDKS8O1uqndtHWz
RgqztCghlIJUFPWCG8YWu0i7qcR8QWBGzOHTo52C4YSqK15pab+QvYNcA1dJVeej9rkOBky1yUmQ
WAlEBDo925NM63dWyOOd3aAZAAKjyL9/txaWhsECQcaJjpKBSeDZB9TJ0NmtbgQpKTrPimN0mdO+
cEbFblZMLcSvQEkIukmsTlCIzDZLG4200kPbCErLzLY8H6UjmHDIjihVG7RmFe1ZFre7USKaq/cq
PebDqKxiNsQNu458oCQqgypMRyET7GSzG5gMXSR3ISOBLTNkBcOh0SNfZ/+QDMx5isMVMCwTdC4c
LX8xV5OGpe+N9xykSaAwQN1B/PuLGL6obDkKJ9kI4tTEEG8dD54eQ5UMsXex8r0XTSHXRq8QBLPI
Ua5NRYNkSm1rkcAiGK4/Glo99E90TDIorUvdoK30JG+9NORcUBDXQZtEdHOOhcmzLC51CBEEEocS
c5WZ9Z9iCOWV7OB2UcIKogMDvULELLOIsp6IBO8qk0CtrOqH2tnaJtPQ7nKStF7DQiyuCHGeCu4U
uNA50Tk3AezLJPBD2k3cg2tUq3sIMEKPVl95FBYNgdQCzVwweYGF4XqnlNIyWN1hp/BYs/csNPMd
pOKLFUqJOXMJkh/xuglysi90hzWDAdYUDR9OkjAwIpt/2EVuOyAblx6rvuoObW/Ix2iYlAMbpNGn
4J3fpFTOt3Wet8+lku11SjNXTkPIKtMy3FpSp3+XAX/8RouxeDTjnnhd1aS/TbQWV9z8wq5DRRNj
odgKEJ/N9RDNvkLqn9RhYOZR6PII5VSSGy9GtgqJv60n4HJ+6QkCLom6wizqbs0BHVhDDYMGzxd0
Y+Q4/iB4q0FJyqTkV8lJ+Qr51BLqMqSLoTSZ9vy9Sw1lbclz/KHYLQSoCIdxItASnzdzeKaCP4/G
VhBalHoFlYfXSortxrOidFNSM9x1UN/20hxhXQVmI78Zw4ckt6vHPu7TU5Za73pFtWMGx7+Spi5s
B8IXxGOY0cWBnSuuyUrb2U0bWYHVkvGVRGhL8jwqzhOKLStX4/ZRRDYHlUeo94LICEN811ejaUWV
ixXpqbdzl+S/NMwMVS1mXaGh+LeiV/jkNiaPQVEE6j6gI+dMkqMW1a3BzfzErQdiV44ygcfq+98+
uKLlgOogqujwU/NiMJaC7loKOvOJoTObD8pvHSxqLolQs7pv6SYbwDgw+pMYhcC9AY/CzFVqqc20
OOLZKcRj+piliSi9xqabhQY94Op0m/v2xPN99bAKIAoIlrBh6A7Cl11vVSy0ult0108sl/WXEWUW
r9NbTMPH/Z8pbAygU5rJU2LNflblga1Yv8m2YB2BOwrd8A/oTsxW25Zho1VNx09dGuknykCFVKjD
sK3j5k8qxckjj+XKje1Uebm/7JsTKgwj0BXIILwV896d1uZaNOU2PwE9aE+OpkVQ8ZLCMAKPOVhH
hk0+NdUfWgzj395CGIaDQqUZuR76PjNXlUAUo2NKXJzaiQFngojSx3FKHCvrm5VX9zZ0E7bA4gqY
IjwwYEfXe0sNBlI3DRxPRtmHHqsKO2gGhGkKV5SnKZbjTwuA+0PYDECnmVGiPin2wHb3v/QcJoiY
Ar9CqDGgiSiU9sRWXARPvRXFgDIUxWlSKvKiS4CtyMYg0Asm1H5VqHDRfmQbGSSfL7nRGr2TgGjs
PPImcyY7JQdA9c1NE9o/1Whim8kGTQKpoAWWNsWP+7/1xkV+/VR0HNB4QaFt7r2LpDPsIqmKUxpS
3c8gSs0QZW8LZmk/71u6CR5gCX4Y3UzgBtFzn2XHaPukCpGAg5tsJfFK0oHfVh7yFT8srs/15Ra3
S8zuAaoq2oDXnz6x6rBMSKmhAxo2qVd2TEX1tyL5uall2ruENcawv7+y228IBgjwUYkAVpQ1Zr4f
ufiY4VaToNSnaHphZQqhGQZ8UflYDBxaXn9rTkdbWMbJwn2+Jf0yWq2fmjazgrRvAbQy0bW1TmCF
lg0nkeOo/mu0hoCf4UYJhT68YvNaV6FXdSmNlhlEagrts1C2aLdhIO+MViLz2+8I0h7BsgRGF4Hp
nV1eHJmpSlliBQMgfi7GLeLEAVQsfenD2Fgjlr49jtfGZq8AKnixwUDtFLTA9zjIqMBxOlDrr709
UjeA+FASAvoG4ODr42jVPJ7yTjKDpOzUrTZVkHbGKeqcRAdgvO+h7ECMBjOslUbSFZDRrcNHGIqK
Fzo/CBYQUl/brkM6Vr0R28FkDV7RhcdkSIAOqF+nTtmW0uv9U7nwPcENBno0EK5jSHdeq4yakfcU
EWLQltloOqMhZ5LbWCS1V8KFm1MC9ivkOKBRBQhTlIyul6VbpYIcpOCBTNJdYuK9VltF8m11rW+2
Zmj2UpPS0kJmcAjwkQ7SF5+8P5tFsvJW3Hw2rAYZomyAbxJtga8ZmIunIgzHOk7CgQM21NAN5fyV
yW2+UuFdNPIFt0LhHIPN4t9fGKliKZNCC1KCbZcAyGhEbfIgR4yxFee7aAf8tf8RhIf2+rUdw85Q
MrItHgxREu77HFI86CuvsQbPzzVedZxphDEAdWEOYd7ji5vcEvRkxpGMboHBw7alTkj9yhy3Q/SX
rh22ANMD8ZoqONuB7b9eUU9G0yiM0Dhm8pPVDG7pmU3j3b85N+HClxEiGn42CiCAkVwbGbNRVCps
cpQpkYBhjen7pJvsvUNKdChHO/pokKseJmD0tpE2Ja6l1fo3uSXRmQwVtPgkizmVHtUHVmSVO+T6
L85tDbp5VI/ISsAwj1/Fj8XUBZLzLzr+eYqL/C6k1sTIMXo3C39jbBW/O3X/3P8k88k6AEDQm0Kl
AYqsaEigPnv9SQptGisrz6wjAtnc7XI72mRlqWwAyeZbdAQHj40VdBaG0vKolaQPpMYIgtQQFqEk
2IYHrlqlH5o8fjDrOjyZUsJfG5k3z3Y3dDtYlvfTFIfUq+pI9ppGsVuHjK3g0TSB73ZiBYjeFc81
j02wKDAYmoCWAfOJuunMoQBcnU/DRKyjno1IDLeKWu+l9nuK+sb9z7dmaBZ/FvIIXEdtWsduOgLa
AL1VzcmTx7R7/xd28IyiQoiqNpqa17s0qaxpEh12TGN0pIn4Nku+F3rpD5O5uW9q4dIjPfyfqZlr
GUnL5Ty2rGNjt09hTt7NctOMp8aQHVXtV/zlmrHZRkkmaNJUMAkeUywr8k5S9bxr1tgyljbJxoMI
sgFkCihTXX88NWsTrQPqGyzTE3N7LWf7mlfWzhrbB90clZW9mvtmcfgA/zAxLy8mKuck6HKnxaHC
Ya6v7MFJCWu9Sk3YysmbjwYhg4AUEAI4xcRcHKgtZkciRc2L2mYZB72aFNAgMqIQmjlx032ro86E
kI3Zqz/qvha+dMziwR1qjM+48qA2o5tyu31tLZnFXhWBwttBXV2LNGfkqa45WjROPzuSZ2fCIJLt
s1RXQ4RPkab8kosKehny2Fa95aHpg3Q2UaNyrSt24/yIgpYYpn3hkgQydHaxck0fJoMa0hEQ/vKt
Mx2ygwKZRKH+tPIhbzJZfEhEuCBKF/MfJsoV18ejqAllltVGAagsm035UDrspxh+zR+Ltffn5mgA
zIvGpYpSGZLvGzi2MrZJaCpDFNgUmJzOOgPRv9MryKzKTHIa5XtXQt1Fo+iM5d8m/E8U111vO3+U
1rCbNzfv+qeYs1XnKNcoPOmjoJEOOfRM1bbcZmC/7SH3JbHtX/qUL2OYkIJsPCBo835t3/DRiJsx
CpLsW6JJfjd+dvFrBtWRbvi4b2oeS2I3TVk0rkzsphjqud5NqUk1wNGnKFBo6anhYcCcwxivcLHc
eBRMpKLqgecF+a8IKa+N2AbvVJmbSVDl1qkN30Ml3fYxCITblcziBp6E5cAS1oLRW/gua+YgO9sO
wxgSOYGuSEfD5L2vIc9oSo2/9CWG+tKBD36mGNGGREr6NMRWvRlj8J33sdVtMY+jnuUesHWuILQu
Ebk8hQjrH1umPfMOg6MAKPerLPMLnwdi64h/MbQltkDUBS+iYD3E7EjSJzSIMXqj75UoGIw9+r35
k31QUs/4Uf8OQ28Tntkf/Ob7+y/+9mVZAgZhGxk0/C82Z15NJSyMawWNiaCFaDf0g3kwnUGvYNPt
0ENI576xG7DMtbUbyuIxAYS91GCtpL/jqNwnxeipk76Fm9mYNiaRxmMHon/2Db40M6eVtS6aR3MY
kwBCgQv1mOsPXWL8pxplgwZK3jl6yQFKC9G+NDoHo0pOKQ94Fownw/gnqr61te7FFAi9+59gwY/Y
lz9hdhW4kqZGahB87/FHRN/NsQH/udc1squtIa0W3gTBFQVEBvp8Is2/Xm08mDq4tbDacNz15ecQ
gty0+55jylGN3oy0Xcmxbk8xWIPwZUUHAJHD1+jWxSnumdZkldrGgZIEnUXcygLTCjDhRv7z/idc
eIFgSUX6A2gXoPrztMQKk0iliKCDbmOAQK48ZU7pxgQSZ/XKgb31jqiaCS0EQFrwts6rtr1UyBbX
tRgVLVVMXEAR5S1fMzKnk0BoAivwwqIWgyLdvCVLlXpCBzFKgt4fgvBA3Gei+5EneZW3ptu+tEmX
pmZxAs1Y03YZTJX8jyS50ZnZx6ZaycRuBlXEggAoBo2UiphLm/ecCB3rhLM6CdRt+ax9yD6m8ZzK
3JzLn9kg6Fre7p+IpW26tDeLWNNyNFTawh5XajcrvCxG62lcK2/eusrrVc3uU2qMNTTsYCWZ/MTf
AOOk+NXZ/rOqs3Ib9gBfjzQTHtlEAXcegEtmpJkhMRLMonwztfxJjviWm/GzVaWbYrLdhNVupX/Y
EbgErKZ6nEbps8QcqtTu7n/XBYeJDAqJIVJrwBKw/GsXUiKMLsw8p4H5qDySd+s38X5xT95BwBP/
3De2dDQvbYlNvvAf0zAWtoBbBTU7FCoGmsyfVdk6/bDGEbV0WnCfESEg4UCyK/zmhaEsKeMys3oa
EIm6DJJ2rQFmIboS89y0n8UlwKgECv5QZRWZx7UZAQeIWD3RAA3nM30iB2BC8+f8GZIAAfR6PZ6C
a37Xrnispa8oVE0wToCyP0qe11ZjnUvxpOs0iOTWgdqQg3FnBzWaTl8JtRa9lsD7CeUDcODMg1QT
ebyCY5oEH8aGjM507CHenfn1HgnQSjy8eA4vbc1ezWKig5JJsNWD+NJ2vtfON0QJICVs3H7lgV66
fJemZgFxXYE4DdXhJKh9w/9XfxzAKXSUgcDB63W9O7LSqXEUYsahpg1YrPLeEYGZ9/cXCZjc/xqZ
rQDZoUKmoUI4CSVsUjSPhcad1D5H1Ro59+K3QhXftJGmofI2O2wqCEdsO21pQM0cLDMSfZQl8HHd
X87icw/wFYIKiGahjD+zMpS8qKoM93VUu2FbxQqeSXsyvAoAYbQnrF+jpMnomRqZ37DB9sPeXhPs
u43aECMD4geqCFxl5DDX+4Z0fiDoH8IPJkbsSbZ1rDCG7sey9jnWheENOnKL+8te8lI2vAcmhMGj
ByTNtclw0qshTMVFpvYWxZpph+Q3dSlYbVc+8ILLQHQDmAPwfJjFnrfBSSG3Zc+iNFCMT47vh5BA
SytXDNL+9ZKuDM02MorbttCpRANDzXxg1A9hbwQgxPDvm1l4p0WuifEXsIyIEcjrLxdhSr/LkzQN
kt4u/SJkUe+Mk/2TUIhKohkJ+WswQjsNs/oIU/79KgRqYeuufsBs6yYpqZDc8DSoFflDleRtKxuP
2SjtQpn0zmDpD5Ro38qo3I1CswwtTuAnaQn+GQpK1yHLIWsKZLJ3/7Ms/SrU2OB20ObG7O7sVzEO
LB7YHdIgriCxMFA/m57NwlipUC4dJrTb0HVGWQ9FolkuW1ItboFhE2uvT2X5I9YeFTXZ2SjU/P1y
oIeGUhSQmXDYsyuZoA6VyHaG5WiVr+gYDzZ/1uVft3RAyH9pZe6wW83swzpPg9YnwEDE7E2p/3DM
WL/dX404k9dpuBCzgSagDWwt8FOz1fRaZ9O+mrJAUm3mVl3BkZL2/n0jSyfg0shsMaPRFHrE5SyI
MxC7qsz5F/fbRLkOpTDMgCP8ub54eVRBz9ko8BzUH2r2TtVdRT/vL2HpeKEThRwTHLKgUZjlL0qZ
hyCUKGEiesjD5yHdt6FH8v19K0u7ARAsHhuACqDaM/tQZRsa1WDAI2qgp/6D4bXaNQzMOa843qU8
CcDY/9mZvdRVXXCpV+I0KD4yRINS7IQQPA670JGjxq1KeRvm2SErSmcag8yMH5iir9zXpdf16jfM
No3XWVuYMn4DimDsN7pW5I/1T3GsLC/mfny+/2EX3lGhICDGmIGXR33u+oQgK0xqo6dpwKVgTPLH
IYNyZb3r0/8j7bp2I9eV7RcJUA6vVOzkbtvyOLwI9nisnLO+/i55zp3dzdZpYfbZGxOAAVwiWSyS
VavWAhVtsdaateDuSKAiVQB1bhyiNDK/rULRVyIuhmT2RBr5y4e4U6JIK5tqwSPRwgP0LGr+yKBx
lEd2TBn0XjViDdUPFuqkjG+BhwaLuIZnXRwOksHoDgNi7Ur4KvLVtqwHHsd0WxE+9/Vp2o7ZGuZx
wfXnIurc/TT3UQrUcPoyC+tIURBWVRne6OtsXf2LGcPSo2YN7I4IdP2lEyR9HflNLcf7svoZTvdd
ByYysALG1eNtZ1taGTTmoW0aroaLG3UUQRQDwnGShqHgHiz0AXiCfF1IbFB1rWzkpaVBoJixm3jw
gR7jckQo9EAotPWTvQRB4lZ81sDUo0R//7KbQ8WM452JTmiMe9yVnZd2NYzIIfFVU/OPXHAokzV0
ycL1CaWkGck1F5OAsKUGg66SoU5hp449EoaxWVXhJpZLyK/uu9zfBq26RSOEfXuxlp54sIfOFrgF
TvSr7rG0rcap53A47fl7dAy0hLWzowp2FaP97GJA8lYW7To9OuMn/jFIuUfBRmiwimeDLm8mBvM0
mZkprJwkS0ZmdBrQcHgkoa3wcjJjaWLTtBuT/cSd4gHC9XwBvJ/1KRbPK/M33xCoG4SEUxH5Q+D8
ke+ldlUE0n5AF4UEzSokNVXI5VhQ5VV+TL8gcTeu1SyW9ta5NcrjM7YoGeRN4YydD1T5h+iDb5Kt
9fXk6PyTbo1rDlhn2Zop97lAYkTMYLublMQZ3nA0Zr3ZyHoe6128CyOrLoy23MbW7SmdQ90ty/Ou
P7NcyIKQDhqPrqZDEewHs/6sW6J+/G9GqN3W+dMU+gqWbajtt+g9fp1AS/pw28ZSeEIjNJ7OuPwD
skLbYKug1cYk3ddN9Jmj+aae0M0k18b/ZoY6OpiaHYKRSdN9UUtOlgWbKRnfFDFauzYtDQdXwG+w
Ol4ZdCAE1M0TsilO9z26oEmL9hor7v250CCtZdOWTkOcHwA5zbyKuJpfugBQIwBAcVm614RI1jkP
jboyNK9vz9vCXgLkHi8y4EiRGKJvEINfaVo/IUYgt6wHEogEal5HaRSYuBVL309fyqXRCYygx6F4
jyINtW0VtVSTVh2SfdRu2zogUnPHJ89lbrcFkBc/2W47hh+p/47Sc8lJ+tisXS8WxzqT+CCZM/Po
UDfryKtyYejh7jnrKHi0FaHVe6Hur12Wvn36aqSoqeD6B+AaeiYvVy6owe2IX+ke3IuWqE/GR7qF
6BMRkLfOTEmPUV65vYzLk3tmknKWKfbHWOzDFFWPzmK3vcmaIQkacuK25WawM11asbiwEWRWQfe4
hscQMB+z954FKI7LJa1jERq9JLVz8IGhOsUEp9vDWoiC4GcRZ/K4eb1o5qFWLtD30XjJHgJ2aN21
p4TTK+G+8X4w9UrKfOGwxLUWzB0i+k/A80QF3AbMzKUUY7dlIL8hXepHoASMUjsdxWFTtHhPpujB
PITowPwXMzmrN889B3NCgTqmkazh+RT/7RVx33W/2n3U/T2ABO1mwKujxo9QAuK0y8USOi8vAj8I
9m3zUQCGz0pohWy3KVpXNRSiby/agmcgIwvgCPBvc3sZtc/BYVbLzDSG+yko9Kzc1r4Iwe2Vx9zC
XsbtEFdoAHjxHKfzsiD5TPlYElEPE+/TqTVY6UvWUNP4e/TI3Of1jx3KLUIlwMVQRDlMkR5kTzFa
5j3KHwDqXomOC56OGI+62xwa4YPUhVDlpKECbW24B+WpqeLBYIQSh9I8h8tnGr9NXcGtLNPiDP6x
CMzwpU+INScU6DsI94WS6CKe/3z0kIFjVYac0L9wiDNLdDhMiijjMg8lxdoDlKpnMUD5fWiVlUfK
ouOd2aFioNaWw0wZGO7TEhU8ITKkFM/INWKQea9QwR0XGaRnREAHkaCj9hL617xYUjOAKCppsDUu
djqhX3umLhsBMhHNOkAl0osT97XE9hGyWajCTrL/BUbtz9uLshDvMIx/LFCL0vl+3CYcLMRsbSbi
Oxh89YpVHIY7gLfAwNNOv21waUh4CaMq//3EpwkSWi1CC7AMgyj1HjMwI7Bj9eO2iWsHEObTFkCm
GaKBybt0aXD+eAOXIoYzharnQUya5mNYq41cT9xsBNRwMxswsOmUka5W4qlFnnyfF56VaNJdJDyF
srgLhuEYpA3oWhTn9rCudyqg/TggUMtFMEJMvRxW5TGiBgx3ukeTNulwEA0nX3W76K8DwqUZavuI
rZY0TJune3QQgF9Zae+m4k5eQ8mtDYY6HcLCa4IqK3DOymaSSCEJa2QY0zIhlfbr9rxdx1QMaC4s
oXqnoExMDYjXmESN2D4FIujohcWPBtw2xVBjWMDQBrJx29qSX4BqAAn0Wb4MjQmXq+SxLYNCAW7S
QYTKfojkGDP8KMVGL6vmC/1O60mZK3efdy9KZrjNzk2KNHse4yvNwE5FuxeTqDJqQDQNMHXljtAO
a1xBC6ZwdwBzA3ALuMDTzwQF2Kp8DLhuH4cepJKG5GWAMqs1KVJr357GqzCBIx2wiJniY25lYqmD
sPJkninLrtujpGowSmEEyUpaZP4JFwH80gKNjUi9RK6rAmPBbmVI27KtCYuVNWVx4wC8F+kMW/GW
KNWaMcQD93R7gNfJptk+jnjUTQF8hVrHpaMEas5luIR2++6nyN+L+oZTIImUAeMJ5ky90uuV8V45
5rc9JEzw5kJxh+5zUtNcjksV4x1qPf8VAA0FHvrWmJiVY/5qu1F2qHF1pReg5ZOHncHypZIovOsb
lXDHrxblF71R+WdE1FYTWjHiPQ0jgseXP0Asuwl/adC5qsxQf/pijdhaWbO1oc3/fvbY8f0wgJgO
DB6mn6fAgMbiyuF4FRXnuQP7NzKfqBrjCLs0gBu7X/cl5m76mYf6pOe8Yd52uzULVDDMC2Qc09kL
anmXgNbUqyVQm4Ih+edtO9cvUWooVIBH93bLl5KA7RU+RLURVidRJI2z9zpSJATaEM8DtMclSB/+
j4bnyHK2SIVU+lPiw7B05LUCMrW9FZT6c28JrCNtX6v3gqzM6aIfnq3a/O9nFqemjLmAw6o17I9Y
OIj+j0RYoX1ZM0G5eu6F7BhGImZTOHXDR68ecuFtZeKusrfUilHeDdzilKaz88VBaoD2Swt08aWo
SWygMSyzPX4lUCyFeDAioiEd92e8SakxgSU9EsC92u3ZcCCsh8NYWFNJW5q2cxPUkOoA7dSRH/Z7
fiD9Rt6FK4f92hDmmHu28hBjyGADQ2iiN745Rt3DypqsGaCOwUDgmLoUg37vIftQbNA4UAZ3wnvv
dgf1jt09hcdIT+5vG12ZNJriPWl8QGcVv98nWWnkXKnnwCdma9pui1bAtwGiwznbos7/fjZ1RQju
gSTD0niDzhMAAaqVWLp03oFk6o8Byr1AotMndRP3++wT2A09ktw6tbvOrEJbXCtFLEY7PNGgC6Ki
2AdymMvRBFni8WAS6vcj98bONOQWMlQkIJBYVXXxDYu0Mrql28sfg3OPNGWwi4emUmaDeiHobKgr
Hw1YWnpIyyBDtuLmy1P5n9HB2NWx1Ma9GuU9Epnjl0bI8PW+guRc8AYQIeGNi34MXI/pO7raKj2a
2eBzRXWfRW4SHMbIve3WC4O4MEEdSHleFEoMstM9z73mySe2a5kfa/T/n7h8ZdvOrkVdLS9Mzbv6
zLf5tkDXMSRe9mlSI9HxLqivAxREuLU36LIdFHtRiv3WuLi0Mwe3vhOwh+ACWq/qmYpEHpRhRG3N
AxZuPhjRP5aoQDczYHCjgs3U5JEeQ69HzBgzFnTGG4i8MnsLMQ+k0SpSKhDR1IDluRyVz478qBZJ
D4x7SzJxIj2yX7d9YXHioN3z/YwGnyEVfCROmJq4gEP37DYtfQuUiUSUHXFInduGluYNCWtUlNEF
g7o85QlqOUi9mLQDmv5bEg6bpHhWs9c5v8a1f3+/R3oc5flZP2LGgVxOW5JHfRgK+QCcfOfWDMk4
syh14E3iv4YmgUjv3BI1KMjm+T0r1sMeigdgohKiQG+rbO0hfY0Kms0AaoBfqBziYnw5INA9+YoU
QkGwEfRiz5pebrOMM8hkSuxyk6915y7Fh3NzlNv1KiROmQFLFQjxTv5keN8Ix2feNznOBsr4L+lc
8N67GBy1WiPyktoQY3BSFxlpzpIUqs1/yX0IkBoKejiVgBcGkAbtHJczGGnMkEX1NLhAdkFPUMrE
jerLa4ULauKurFBnXxYHSSgk0NSTXqLeBpVKz4Fm8QGiekz/cns70Q0NtC26e06OKiFlatiKmT2T
vqopSMne5Dc+24eoqjUdCWInusuHR368w8t2rdpFo+V+20cxFiRWeLlfFS+DUC0FcL4NLvrDwSxn
pJ1JwDEnbaIDun5V68ft8X7jkM5Okit71FbL5EwJsciDK9pJ8yhNRgchTQuKzRlqeZndO+MHfjmh
NeJ3ZpPYhmze/oRvGcJbn0DFym7OOdUSZH1U9jVRjw2afPKsM/PIqdGyGu0UNF70XHhs48ao8le5
eR8B2puyDQqGuprv4uBXXpoyxAaHXVM0uJ08TJkd19KdykDvUO31gjnVTblpZG7bi70+rtQDlp0G
iCUVWX/gD+ho7zWy3LaBMrhQl2B1z57/rzYQhsWfgT5U1sDbwda4PW9U5P+9coDkfbPUoqRDRa9i
1NBjyTODOwDmJhpFXqKg449iSHowORueMk7gfEPT+m2zyx5zZpcKY0PpN7IYy4Nb83jdd0aY9ZaE
+4HonVDgicXY6plnrrD97tBqm94HAZhGQp7IvWQE8ksaA/Ur9XoIJc5sl698Hd2w83tWFFRywYop
49FHXVsTFeJbU4elqMSIyOFnUtwhv5eoqDptwFGk9Ayptt5q0YFmTf1td2bemVOJgOxSD8GEEdGE
6mM1pKCzIhnsL2AakT0IuKuZ4Wkj8f0Esncm4+0q5Ay4Q1G4yFpw4ICY2pCkk7BTIJYun8Z8W4BZ
+faiLU0LXkEAnSGtCqYQ+srTyX0me4XautVwl0K6qAgf4KuDGOpxl0En0PUL0o/7NXn0BR9Fi5YA
PkC0tYA2iJ4VpcygksZ07sT+qLncnmS7zktryFJT6P/uwTKvAGyBuAw8JSjt0EABTUvR6iCqnSsO
x0IMSNf/iBlL5pGV36FXRnxYmVIqm/Hb3owfBZwFvHM0vWknMpk0cULnjnGbPw6Dz5sF7KLFW9RZ
tAmZQgIhmxCL+cj7vbJNMuhX3v6GhYMRJL0AAIFJEw8bWhS6EJOEr0Ktcx/UgEeGWSQsmiiZz2Sq
9GStq/a74EjFaUCAgUlCjGNBJUkdFcmktUyWyr0by2N2N4kS85AoDQP1wtiXQaHS5NuhhccLRTUa
fgO25Qx1/2zUWjMcJ37PTCpEFmVh1EcPJFu4HhdWq0Sq3jZlu2tD9Qm6kYKh8KOsTwoYvzuvyPRS
QzCDyG1jCpD+rLi6sJk24Cymh+6nODYiacHebYnsiFRw3QqIN5JQTishfsmREfNABYIaCAC9lCMP
AVv6YRojLZJkz+BfvxeZD6W/78q7Wni6vah03v7bsQAYBuIA9UVIjVE3t0RtenCz5L0reqYmbqBV
utE46G0FBSn6rw6kg0CDPY91r6cKA1TxWhmdhhX95wNwLYa8LoqBNMqy6Fp/Upiyd0vR8gbVbsvA
miVgi9wA+eGumjZZuE1RyZfFn2z7mLcgOC5l0MW8ZJF/uj0bSy4ug88ZWpVQdcAz8PKGKWWT1IlS
0buM91a2P0ftGBekkomS361e0KmUx+9xo/CEWjiA20BUX9oC2VjaB1nbu3wTfQCGSWJFxh0sPMo/
O6bQoQDc8itooOXFPrNJnaZ+NfBFzne9K3jMT0G1I8/OCxyh/jZPahvwFmNswabDDcTLJoNvVtFy
8wRe7Wr0sWhzqZkFi/TloKeiAZsl1/RuKu7EaFO2eyk5xO0Rar2NGQ56ji6dqthxEULoZGSHaY2J
aXGFzz6A2lpVm5biOHubEDCmlKRkkDLLO4kgD29BLaZk4sodf23E8wedJU9whMtRJGOZo5G7G7h6
U6baXmrX8o+LZy428J+ZpZ4tTA8JNS3CzI5M7XBxabB4lRfyJmQGAhk7ZGtmvbfAiiSSSvbtbfNf
/OqPcTrH6g280o8iBtkk1kGW9cJEtl19Maenx9pZuXQtryCUEXHUz5INlA8zXoUkew1bSvpask4T
P2bAd44PgvdDWzG1PKkz8aAwW8O783LxwsAf+JCterfPfvXhQQZTtYfXe2agfQ25sNyzvvLm699M
JjqxwFc9k+Nf3Z7yJmObDpu0xdmlgm7HkvBcKqC1rDMa6SRHbZtN2zjBr9uGv6mKrzbnmWHqKIBe
lZrkUo/NOW244AFUlU8TC7hJgRiIOBjM+sV5RNgQYnY+ZDI2fX8oGtXRcLnrm0iHLOkmEt2gPJXs
I++1oD+2kesakFRr+Y7EoqN2Ky/KOV7c+mTqllCXfTO0OeYK3ELJRkWGze+dhlnrWVyaGqTVwHI5
c2riukfFrWDo83aCWIUbaQfJCsys1YW6IOkPT7JlH/LWRgJeADAPJx/1k1a5TIbGh8kjueadeOaA
F7ycH0Bktq2APTkNk90LzoD3/e0VXNgawO+waAICxzpeI9RXohM54Apmng07nbaDdy8JG4igG6N4
LKU1hsNlYxAmAN0wTku6D8MLpyFmUgn7MAMBsuMLPZQJiBz/ZNGDn3XRyu1zYaUxtn/MUfENkHEO
VO5i72qk2nu2pYz/avL+GKABFNEgSdAaZ3u3SGq9ZGVzzN79rW9LE3rc+jVi+tkxKcc9H8535Dk7
Fkqm6MV6xHB2EulWpuobt3Lrh1MhUiyEJs46/HA+evQAhOOVGvkWcZP5pVGJjVE3R6YhSrNRsVO8
gQVRkwgkT3WsvGrLh80hHtdS1HT6c77uYMDoswM6D71IdDsu+Jd5H/1r8E02P2mKV9wFYzIryDe8
oqv9GL92nPQLl3tlK0V1lRGpzf4SeP37G9AniQ8A+hVaUJfhvBOLVgsEuGxR3gf8A2rpkAaXfV8X
+c3tnbh0Is7kLn9MUfeMqBxyrRJk7I5SOZaZ07yUyIeOYb1nmW34s5KM6OCBh8VbU4FfdCy8HL6z
AyhuURFRiD2vqjgGhttcJYzWQ6t4iJo1F1u41szP3j9m5n8/8996yIpoVL3eZUdHDUerq3e5PhQV
aV/91q7aY7tTJwJqomQE+WT2zq1M8Hfz2pWPn30AtZZNwUVVIgVIBm8Gq3MhvxGS2GztWm9OR8kS
rDeGTMYhYslo3HWJ0+iD3eh4ReTO/cpaz2t59SmiiG5zdU490LQtvjemLapJSMgldwN0yoFBYUEm
WhlJ9RJFNu5/pBYfypembogw6d50p7UPjd56r7c/hCbk/O3fZx9CPSnKOM+nNMyRFjp2OXnB/HMP
deo0CsQJ7BTKoglW5EGJ9A7vVr7fT/EDV1nNpNdxazSlBQaQ+BigQzX7Szqp31+G7D0eeHOimSby
rnEF1tQwHFyhy19Crfwcm12Qvt8e/+I6oB9rppQHYzT9uFCFZpS4COuQDRyDrC7Ikz02NOQqM3Ov
AePlGn5wca/NhUTgpnHg0nstQ8WjT9tocEH2EW2FeorfxyDKVvrJF7famRVqqw2a4CUKV2Lu4lbc
Q7TY3xVCEFi51GiPt2fwW0roypVRWsFlR4PEOU2RorZsVoUNphD3qc5qrHHL27yNpvknxgrs4gXe
Yg0/jWjDbmtzHI+57e+f481oaW+t5W8Ks7U4u7eyr+BdUvS63eD3znwMrURfuxAsXc41PNT/fCsV
AcDPCkRBgQgQ8QHJRzJwyAp4B2j+xDxP1NLx/Ifm8G8ycRdmqcjugY8jlBu4MlMcQvYt9x47YaNm
RwkwsPRUcIgytxdlcf3Pxkm9IPNY5eJATQZX6cJxmw9DZeZtV21kNVzrul5KxmBwSGHN6ozYp9Tg
KrA8p35YDW5u9tvG4u3sxBnMT/lxXl3Q4u9lK7Nr5/YAF/ftmVFqgB0zzG0JGeIn03s7KIKFelHl
4r6qA4kEueATAICVleve8gl9ZpW6UKZg01OzAEPl+9wcHKmZAG0+Vg701KrsAOYj3kNW12TStaix
vJ5/5ph+VHItbpoeKtsuKzVHHu8GFJhUpl8Jhv9le/xjhj4MEijFtU2BQpeGNP8p1lS9Y7ehR3jl
03/tsoAo3COzdvdcKk0g7c/PXJJonZZowHjq8THXgkbPDVnHTzVdQc60CaGYGxoIxhtpmPTGswBP
tqvMN4BAMkTuVGevWv1eKhvm3We++GEHzjVdFteeLEuls4uPo9ybq5guiwVspdQz/ciu2/smclXR
GPtNitYAHeLluSHFu6hVSQOKI+3vE7sX9ilPZ0IN+tYMlr7IfD0003wfK2ZTVLpSrNX/F99LOHcF
SNSBgYkWjWOErOvECqeGJ77woyO3rzIDth379tb9L8v9jxnquunJfjbN4Ak3YiwRNA0ohYjqY5Me
0epjlmhWwpWHB1RENRL4mgSHUAFXy3H/SBWHzY8DU5Ak3HFxp/Mht7LH1+aAOjlDRixVvmsGFxxx
uhgHeuZZEpPft6sEiMuB82y6qcNo8HKl49gWp0KcW1G4j7W7soxeC+2kRU7mF7uJfRWmh5TdRo3j
ta0B3ssto+5LbQ2wvjRo0BXgwJilKK/UfEM1aAYpHxFelHJ4F8NutiMOxlDI3L5LU2ltlmenpe8M
5wYF6inQaGIUlAAR+He1fBLYhoAItw2tMN+m/Fq5YOmsQGmRBanzzJJIM5CoYyPwQ+5hB7/7+Ucd
bFjQhbelYvcftz17yRBq7Ej28BpagumuK4+RenVmMnOHsjSmAkGMaZ+KqnemPDyq4lq0XqjvAeWE
pCbk92Z9KSoyjDHe516H0uiUK3bcPvVDCpG2TlfbraDttILbCuGXlv1lV+v3vfzcLHUI+lwjxFKg
jG4IhpB6G5Yv8Rrnw5J7nJmga+STNIx5xkCTsatf+u5YVQP09qwwEYkau1W8drourRuyphxQCEBk
gAPg0huZ0CsFJmdGtwmQxonx7FPu+dZR+9YJUCn8WydB4z2o3xD/UOyG0t6lMV+thigIoIIpArBS
WR3/LrzlPFHilXPjek9f2qG3mBpHSejDDqNtG+VtUl4K9II+3B7M9Wvm0ggVypsugQBjBGQMkA6l
zoseu2XykbVuW1l4uMMMxNPm6g+yqXR6G2KHI9sBKu9KA6cP6gduPwMPTlpzYgy/hrRIt8lf+PCT
GX+k0k4ZP0dkEIqAMSSgBkoxcoLmZxD+EgFtGLeZWji8uOFzw8dJ07c9lCZWpuXafy+/l5p7oMVD
SemBOkvz0zjdN05tdDJBK4vsr6CG1yxRC5ACqIJ2GViqlE2gbmKpNGP/GX15OhuxQGusYPYWsDUY
GQ4IpMPQX4ou7UvvxaCYIB40jCxODkIXOHVhVt3jIAyk7NvHDGxBqtXXLOnjiQBUEomsjgZbEnp2
w27aTuey9ygDH2GPktKGX2tSv74nywjzqH+AA0xFeZj6vL4DTepQ8yPqIJxnqlU5krgAv3AXR79W
fHJhf81HigIkHLihr3ithJxTa8B8eFescEQPOoder9xUxkdNeoDUTVEeOzkgMfNY+RK6IImU3xfM
fQOYUfgVSbsoiH6m6qeCvjdodrcvEKFkWt/KmxUHWflMWifE5wqEME/k3U6MeQuUtGajlOEWCdf4
FIzNWjvIN6fB5cmO8w8Al5nKdC62UU8IULAlaQwsq7vLCdJpJTnK+sfHh6h/nPbPz8+vr693d+/b
J6TYyFdPEv3zr5cF9pHHQX/fzLNDt4IWgSz3oGmV3GAPnAWR7cGSLDAiHXw7tJudYHuW8JDakyNv
ODM/yiZrKxFJttHTKm339fk8q5ApM/86ZDeuWtdDzVflBJpnrgRgArEaCE75ILdiXmtnDaK4kCpH
WRPnCRhIZqgwrTzDBZESVq0iu+w2eNWsyQGpy11myuAIvz3B3Hy80ws80+2AXhI9K1dpuZEVImFs
NdnNyXHUwQyuvxx98kskpXHav24D0pMft01+Y1euTKJNChwy8/2NJiVT0BpRgItcdo3doTq5R+vN
OhiJPupaSD6szRGt08S1CMLKQ31yHEd3tqZpkwiDN+53K+fqwoMQU332NdT9J5hQNmfzQnYVEpp5
Z9RPAPKFbuToerkftgmySds1aNOaUYGqKsOjIUQ7YArw4Pyhv40fZWIKz8J+uoOiWfejgZL0o/+4
Mu/zMXVj3mkAJxtGeIIHJebdOBhvh6N1PGaGdQx0hryV5GOedCuF2hzJN9WdgXl/jIj+zpP86NxL
p5Y4K45A68rg6jlPPYhh8ErRZm68y9OnyhLZH4dadr1D+3Cwqn0SWvtn3tJMG30/OvfrHvjOr3Gr
rMETF53+zPAcZc9KF1ABQnqYh+GJM3g9P2iPVWeXMd7/ViO83J72hSwTRgmCqO++aBEtQZfGBtB3
5CHbYIelZNp32lM/gbzjNPgH71kJ9eghgPDYytReX4EBDYbEExih0GYAHaJLmyAiZvpw8FW3wIpK
5lNh587KsK7P5ksT81XmbA6zEErKvecpLmuLWwBuzcgKTUbvyPMzqmmO6KxCMdYsUjsVQIRWSHxG
cQejM3rdd5i7ahc/cQ+8kVtwUCc7eCvh8bsqQe0ZELkC6KlBYhicC5SLylw58n5SY5TgyO92ga6Z
pf4RGOAr1xOC8r+VWxl5KO1yW9r1AWgIa56D1PYJaz0kRuhExkBOkl2RyIzuwZJNYjJ/fYu/FXZo
JITRnwFf1PudtEkOzKbRfcvTg00JnvxHxlJXRrToGWcDorxRTqs0ZJRKcY3C8u+f8uNaH993gYCa
MiDSVdAzgiB0VqS9dAwFZfom7RTFbQxRF3beiXkorMjCjJmTE78FxuT429rmnmurIuout4JdQBq7
sWMsovfAYx5A7u14d/36uboQAlGrwesF2MoFuodI7cJMTULVhcqc2Zpv1Uaxpj1vEt9NQt17vr1H
FlJjwEacmaP2CMylyZRFqtua6E8HNN9STOSBiGa+50ZoRXZg4k5NFOO2Xbp5cw6sF3apneJ7dSBW
AoYp2+q22eR3IRlIBxqB53LT2d2dZ942uBBPv9HWGkQrwEpC925OFYS4o2RQXc+ODMFpdlhYi3XK
lZizZoa6jAoQDUPWFGZwDXSGjX+v2ZFT6Mrr7dEsgCegzQLw+P8Ph3p2JJB4Vsq+V92XbIMGHCu+
ByL2wT/I+8luoZCh4IhEUvOVWzM8/2B664B5DrrpaKUCXys1QBlX+TyRRtVt9uVWfpe3iVGZoqHY
42P8UzrdHubsfLQxSC8geyEC86vQ7Dts5JVc3wWaK5RmKBJEKBTRfLQHrOlzLN1mkX3+xxI1n34j
BBDDizRXC8xelwLgWve1YMTto2z2nM6vXOnmEHY9MBnqFmAXQtie3ejsZKrRutJMaaa52T56lB95
Y03ybHnm/higq/0QEuRGbzYgHxgHyPAHf89a4oqzL88aHhrQypLAEkin7wFK0ZROLjVXPLDv5Zb/
rL5AZGbyD/zKm3LREm4JMzgHTapIYl1OWJt6Yqs0veaCPqN8iH4qkE+zUMwEu/P0rqy43WJwOrdG
5TiaWO5CyWs1pOdmuBiaZPJ7/547VDvljo316g3Sk3xK1l74CwfffBX6M0jqJI/QwOzxHMxqR/Aa
PIqf3K92jf14KUCd26AOVy0vFC6MOw0X2qAj/Ts6wo7VV241K+QZC7UGFWc4en/wGkXjEQ074EIP
Kkxp5rlGXJPk1D9t+NNo6JJe7zlzGx6Tp9uxYiFRBIMAcHHIxaDJmGaRTNguY9QGBtmtQko7wJNU
2rU4PwNUhcEzT3grBQZA0CFYqre7/mOVBWVxbs++gJpbaA/7ELPCF1QGGrruiWIGlvBR2/Lm+Y43
QO7xmjxF9pq44nUsAQ5iLp4BUwLmJpF6qI1qlXIgg/JchZ0sj9+UFbedvpimt25P8JIdqKVjbsGU
OEskXG7BSi7rui1qxmW1Yot76M9y8hUHlG+dWfADu3JBmH/aRYQUkVzgkMXACwFsVHTz2CjEkPko
Yt5NGAThuK8yI4c6g8kLrbBy3xSv1g1peFDWoRwF9awZQXs5Mj4APGacBMllpjuu3LLFTo02hUYU
dKJ5zLPnfYZQMokOLGAm/uM0nKScSPwTbmm6ItjDJ+u/t47iPRaJPj1xqGDjz1/Ve547mvrYVzqL
nid/Nw5QHPMszzfa2mjQvCBDOgn8fylpn+OENJ0pl7iYp6iBPQ3xTvBXEDpXRwJGiSMU98pZ2PDq
zBEhz5Jm84syC1TPLOsRQqcK0ogRiBPMJIxKJ+AL3yzb0VvxnCXLqjgz/0ODBmTHs2ednXaiNIAd
kKlkVx4Y9HUP4Jf3Bb7Y1AMmOZS01FbqOLuXtHGt0L+0tHOHEhKzuCqh2EKdGz1TlT4UFGTAb4CT
4AjjQWMj3krZk8CR4pAGVptvQZQuR4fJ30bqMdNiveQObK+znBMw+gSy5A9t3E2TVVfEl09cCzRm
8cb7TqyaAqiaa4vJfyRfYXlIGw89nHabvPqQiJdIG+vqjn/JtpJ4z6qTFUbE661K3Qv42+3NeX2P
//ZgsJpJSP2huZAaqCyCs7SZkI6DlO0J76cK2GNwSbZl4TtF3YxG1SW8EVdCtyml+r5JZHB1jeWj
L6etwXOeqkuaZ/Rp9pXOI4ReTK43QqqEhBdSgZTgwyNdpgyb2999DQCZsXYakGm4z2II9H1SCPhe
nnw1eRJqNdmA4i+94xl5EyTQNwgBYO8GKOYJ3mBpBfYarsSFJaXR34pbI1wpkgSZYjwG50wyHdy6
HED5qJo8t4gg5dBw+X2ELStWPQGFCSmxkrHcnALlR8itRJ/r5AtMq3i5g2ocohgsfRcUPVko2Yr1
n9Lc9npdcHrO6li7b4zwqW+2gGNK3i9xtctqdojLAAuzGDNkc/AOlmhJFjnOBTb+P9K+a8lxZEn2
i2AGLV4zAVABRZZAqRdYd1c1tNb4+nXU2btDJnkJm13r0W1TgVSRkREe7k0eeHFn6BbPoVw0+Lxv
TUUfbppIgChv3zTbOfTlvRhyvY2+EtLFc2nqEG63jKFq18LJq7eFDEYV0VCg7Qp9EET9jJ/oW/Cu
x03g1YmMTFvcUJVPFLqIZdu1VEx2B0ihmbSVvjECfoYmWpPbbRTHO30S1xAK10kCfA3I5lFWh3AN
XAdz3wUxH5Wg2Ag84VkPaZa4018exFwzRUNpjHeWbA6DlUeW5B8F2WoCG9CcQq4Inx3T4o/oiOj/
LrcZ9LZSEqM69jX1GyXeF4qlCQdFMg3jVfMCmWrc2jwu4SmztEuyEr05uKdBbL3cd2f+NlMgzlBk
A3bUq6+SMMB7V3Kyx057qGSDNO17MXxPh3jeZOq84od+MrRXtvH6RIUKfwWTyKXtSRpEaBuUgSfq
D3Aevhk8TRygcSQs951OxX6byKdWsXnfFM36V/rIPw2vsjWNphIfBKpZskikk/KS6ebgmz1nGeDf
X3M61xc+lvbsI9kLqasULayKwANdonHkms0oWZK2D1wFdcP2KFjyAbry71Kw1R45eP3aFCivrCzT
T2GImSowI+AULiDWBb9xOVUSOkOHTtEDrxkSq3icqte8ssZg4xdU9b9bzunLTdV95HNMJNkJpz81
b6rCRgMuaFSIkG+QY+gt6CNCWZvwpZX2psxt5gmtCQ9pasX+CUIZcm1xybYziJBayqP0hQqp/2w8
tfGuBpVEi+Qu9y2rjyEoCDrB7fZz+6EZZITMa7SLnpMJciz5vlXWMJw/tOf3Bs/kEWQu6+UMQk2e
6jaqjWZH0oxPUeAaPU32UfxWVSTfZskbWppwaaM5/yM/xcU2Ucw5dILWVpU3cTSnLzXYBdyTDGR4
sdcms4PHNpqj6qdEqp/gbUg+emhDn5buERoNJ021wWevffryTuu9NNlV+REow3DRIHdUzZZnNy8P
KXClEem5XaDTEoXj4jWvzVKzqvFQbyLtsXxHk8r9m/DGDY5CkwqAPkI05FYUJiE+aU0b8JwaeG1i
qxUFNr4KdmDC702AtVIiRhu9pZNbtGhXs9D+1tAc/Vx7Vafq5Mproh63rqWLz1mCujMnkuYQMxoa
P/AmN5PR9ms3iTmgiB7ypAhf24nKsiXziamLa3QaN07nhWXGfXWpOM6ZzAUel5MsS8FzVFKj0Yii
2mBWqvOMoON8Zfavn/yIjRH9w9kvHMKgp7ocLtq7Jbmug9Br+QcON088j24Y6KQpgafIF5pEK2km
AuakvYCguddxHMNpZ+irtHZX7yx8ifSfRqQlv8a2XGdxKVZyJ4VeoSsDSPoi40HpxHFT9ZpAh6nJ
nUZL9ZdCGE5By7eH3AhGs8gmkIKFgvheqJ1BJz5NTLESiq+S89eg3tdPe3whhEmhMiCCBA/0e5dz
hX4kLcqaMPI6X9rWUWwaWk0BZW+0TdnYYddbDbfL4x5Kck8x95rWjlHbiQa48u/7Z+a6SIliN5i3
EBZi4XRNZRy5WsrSpGZF4qmbBJAm4U2zJxfOKpGp6O9EZVsT8SM5girIu2/5GiC0WIaar4QbFhBG
hYlVemAxxMYIU0+tHnLDrgNw8myL5KT5nqT+iTU3a4iPdgv+oVWtRm/M3OffS/FlBGNAmC9SGgWA
pu8DD2R16lO9jPYwBS3AlkrKV6iDKyZceQBepZeYT17ChrMTLcipzCHuSjxRzSRvhBuy46FpgOJJ
ISFSxzmVxyJcuWtv7GYU4RCJQF8DSVw2O8HlwPhGfJ16NSARTrNGbrNsNeYaufjxzDUSiUMNnDp+
vDA9aNPr8KVJ+/Kh1+laYv+nJnRpCVkI9OsAjITcN3JMl7On1ZlfSGGSelM674PYlae9UGuu3zmV
V82yNRQf5bTtKWILk5P9l/v77ToBivQOEC7gcoHooABl9kvzmcjJnR/6oVcLCw1WPJBkQsen3adu
Xsckqzf8Wu/K9X65NMkcrnQCV5TQG6G3iIkkYkdSSUAD1sc8K98ckkz3R7gMgJlfJHc11LxAFgRK
PeZAjVkxgqlSizwpHFIz7OaG8AVPuUFL6H1L10V9zCVkIYHsMyR4DTayL6omGAUtjr0iP0zqY9DP
oP1Br5n4jYyO8gt8pWluVbYQk8FR9aPR2rMLfh7SNSQXD8laBfca4ILvAW8kUuhgn16ECy/XVmvL
OBa5NPZazh0WegmRZtyT8ujb3EzKfJcddZQkJ9KcJM9QT/W4DUqk+SArl69MzXVdafkUGekDwEUX
gnTmPJX8mNUFuLK8Wv4qy5e+fmy4k5RBEiq0goioPpr6Y08ZTQm1YnnvQ64P4aXYiVCmtO4v063t
tzgM4C9R+8FlczkrSVGNgwAlDq+TJIRDRpdvailugcst5m2sVamJIGHt/XLLKMiZwOmDtcDNwhhV
kiYUsjBKvDTU9a3cN/xu6D6Etj8AhTTjiRcbKy+mGxmQH/4ErDwExheuiMtxTpUPcY4JszrLf+Rp
N2kCNBnw3pAbkj2PCMabyBI6S1+DBd86cAp4e9CCzy/ZMSbMEoeujPEIjz1N7WdXAMNJkqHXpa3n
Fd+13CvsydZAQCUgwQISP7bZRuoGftL0MEGCA/JHUgTntXLJ3HLO4rmJZVnPrjYfvhld/nHihY1A
BD0h3Yy4/UsCdOGVzz8miUBTqkmceCTjSmnq1o45N80EQ2ogGQiHqsTTS0UDNcvI0TgVAEkqNTx3
tUIH7VSWbf792dDwwkfvkgrEIxuBzWEozLzRJF47xWiYffGlygylgMZjifOYrW3R61t2EUeSEfAo
wAnhJmemt+iTcC4wRrSrCnYx6CJU1MdqPwvzE0TPFyUHLTEDxKpboSuBDIvRqiuHXWS2XA0qBH3O
rQQYe7tr1C8tniRQW3HRIZvF1Zb2xUFdbTaUm5DoRnsXGHwuP7UFMUaZzQKWIzt0CtKuaNUjuvTQ
QA9u3qM1lW82yRpfz839hykCrzoUzJD5YDw4XyiTJE9K4hlZY4LKG7rnz9xMs/wFuW6ptju80Ef9
0PAmen75YC0KWo4qO2j00C21UQOkGizbTMv7YjmLZerxRR+5XKGjhVpP01Msh14CGvtjPkPBTdH9
jE7l8PGv9yLyF6i7AaEJdfmfGP3s7ClSkJRj2aYeqInQbXuQFHOoLDkHJcvnfUvXrePYguemGFcJ
ZlUIQElN6okuei5371pqt7711r1HFAQCVmqjCXNfJlSD1F92jKHftQ2O6mo1+jqmBeJXhzODFOUi
aM0cecjxSnMSpZmH9HRjFqIAxrEEEtP//gK8MMM46Eov0iwekszL5hhdyntwTYXiAewx41qu88Y7
6mJEbHArVkHIdzpMSc/iZi6I9qZ/QDxZhwoMbS2kwCJ7HAhqX88rKype71xglQECRCS2KCkz8QZ4
/OO+jsrMA9zMQsL91+Q1bmx/x8eG2LGpA1wymM1JPUD8dTrg/lgLvm5cThcfsHzg+e6d1AgwxTzz
aj43yKQaqRUkU27fH+eNbAom+GycTFwRyAWQ+2WReaWp+qduMEEdJ0KtF1yYNidumxex3qv5dsXq
jbvpwirjDFW9qaF4gsFpx6/6T0ZQm0pM+X2kyATvairtqTX9frxv9MZdAZugwgY1HR58P4mWswnl
AzEAh0GbeVyCFyWoUX/j0oCSRdcnNOojbtMN4kjlvFgDlN5IPS/PcWBqACxDTpXVfUcFJ0ChqEu9
FOx8x7gdSwFXcSB3NCg5AWAspZr15yX39hrwydSSMS1qxSmLoi1oNCXZaxjE/VfCGU3/hfdeMyEV
3XccKDkMvQ7RPlKBSbYW5LI2+VjVZjdQZvCIRHVTqihGDMYfDtLBij0mhVwgpWgolpCO4W9pjILI
7Ma4TlwIeY85LXIVN4KstPlg3p/+m0d5IQHDLY0LEEWlyw0tFr2iVGWVesgktFxv6g0RAtAj+I+a
QQdHQcFap0kENqiBor8Xna33P0C8cRlBpe2fD2COtCzzeQxRLDyU422n8ICQdhGkqZN9AzV2iSZg
nP0DdsrR1gEvRWnEDhuiHLgODMvt35p7D18xy2n71AaY8YgY2XOluqi2/C8+E1Bn0KOCeR4ZHMaJ
D2h8ncp4TsEe9h394rexw4UySHlrO+rMfrDVmvQ6wSOJVkFHa+Wd8x8yILF7atQpHRGcJzvft1Cm
TERaJ7t+3NURbnxSaYRf01G4pvbCzSejfA6ML9CaeJldrmqHBDk3j0LqFdO2Ug9dlZAktJEflNDL
HEvf3RBZLXL7fSyQPnmfwEDv7yMosCRo/0EBs9rp0qsxUXVAN9vbFD9NgDdkZl1xZFgrut/yAHhD
4SGP9/zydLv8Vi6so2GKjdRDVb83g04tzSqbfGJgyi2UU1WSplmxrWtujR3rxpNmQQqCN2lpyIHC
zaVlaCv5VaLKmCWVD7bNKDUAGkzzg5JV5crlfCsGQOER0iOIvsFZxoTEpVYFSj1HcOiSIIPPupus
2CheUebZ80m1Vi65eX8gqIWKNzD6+MUcKg7xZdSBx8XjM7Q5CYYdd6QFLVb7ok426gHRWzKbU7h2
bS3OggkspXOzzO3o62Hkx1WXeZVK1OqkKW7HH3QbB5RLDuW4meqVh801igsbHeS9yCyj6AoAGbOE
o1I1QgjJPm/qkYMAsghqWb9FgNUb0olvKIbopxDRUGxxk9k3VLN53KQA9Rvgsp7/CtPel1c+6ZY/
A14GNLcaoDOoUF9uKr4SuKjjOMRGodHvwUML6EirPItco7gQoQ4PQlEFlOeyiHZA7K48L2+lByS4
KAMPL5TGwZV1aT7R/BCc5knuQZSIqPG7NqG6J285bS9Jm3xsN2nwWOuNFa1Jvd2MtmFUlBcdCOQe
GQ8pCxlQRD0sDwoZq8eGz00DwiB+bCV9Rmu+oI361rcOevlJkNmK2sA14i1YWmiznwUU8kKIdIJX
7GGMXvXU5H0KFr77bvzGMYROK0JwpAaRs2KPITe1SixkQu5BqZpy0i5oenBiuMYavuZGfQgIJry4
jSU9qQIkcrkMVdWpeplIuZc69TO3y0hDIZ5Fnp6Epz81Ede4HG/lBC/sMbtumPO+rUPYK4gb2vLf
pWnj6Xt+OCWOSt5K6Jl7DdQSV2/vGyf+wi5z0eS50OhzLOZe/wfvgEQ+5OGvXNsoRQnKDKg41Trx
FRccXfz43HAHH59TmmlijWgd6g5FaRXpCpL0xvm7+KJlC5wFlNwsqz6enbmHIvnSJVCaPZ9h149E
CL+bcZUs5KY9QNV48FOiqZNlF5qmNNKaEvamEe2TWyRbya7YhM8j1hzIesoTWrpLl4zVV5RuB2J+
ZQe/Ia/3d/YPUoLxvUts8j/fwRy/rEfLcWhgBxxAQ0IMIqEgTEDnin333X1sGtPJAWktyd57Hn4/
Pq6lX2+lgi/sM9d4k/dSJVTLvBPAWcFBWDt4tRTxZtwXPoYf4lEYmY/B7/vjvlXpOLfLMg9FUweW
iQjj7uikEDTZ45FNUx/yFhtT2t03duOBdGGLvVblIUr1EGPUtUMPFti4PfnT6xh8rwJjbqWILkwx
V2mmJ3IxSRiWdMzQXoNMDDqD+0Mz4GlLavkh/hwAUXT9tYz2bc/1zz5iCytKECCoCHGiJ2FbVKQr
KO/yr/y8T76BzJkTkwPtSmFVz6K6kq+56ZzPLDM+DNtnGNIZs8tLj6oAKF1sjxCeWw2Ob/qsJZUN
klcAJ1g2jXpQOVkNgOlUuMOCeVTsTECzAxjwdxx0h7WltpPY9S/xjVc6yuu2ET8gP5mhSGjUa+zl
y5a5Prb/fAzjrvJOSMNRwDrHpduH1oh3DUehuoA2+BS4nUNmcmt5sdu7+B+Ty++fecjl0QtyGcyz
pDhCbLfgRZXfgSsWVqlE2MOJihDY/s/0oZglrcdxMCapHR2xfgCkRqV4VPYPfObiEcf1FrfSJ8M6
oSt7zHU0+II6DAoEogqrR1N9fCw85C5Mn7REQPdhSL4yM3SN7X23wFwB/20VmFDw9yCZwB6ZWgCA
rmnr0ZmqQ+TXIApGLqz6qCsi+V96astduBLHMEu4WNTQfQS2+QUBipD7cgnnqk7SLh+gu2VWbkl+
7dd6HpeFOduWVwaY26SR1J7jonF0BsktlJDU/r+fs4sRMNeFhKQzL3cYgZqM1pDEtCsJ2AcSRSKp
qOG+KIPSvL9MzHOPHdPPZj3b9yNoSJKOg0mhghaf4uJhADGOlZVhHfeVFeaOmILUN0oZqmFAAdrS
u2S3vx1lP723lo9sZPF2f0zstf/f5vDggEgnEvqsqmUL6uNMHrDjBxqeIO21g6wlkYmyaWxlI5sR
sqTNBuSKzsM8QqKNQy9qhubir/ufceugYzn/32cY7LMjRtOXXkLM3EniXT8FZJZUWqFdoe9UksQm
H3REm6nEqythz7IPr/fpP3bZ2U75Ogl6DD/dlS+D5X90TvnEr+xV9k5kJtngmcsYBCvxnBlQ09Mb
UOSbQkfEIVoU3D+r7l2KCosHwrIwfsuJQiakgVDwGpK1FMLt7fvPUJknhQ+mXhCeY6gvJ7pGIriy
jZA2unQofpHXYLnGDw9EmXDQLgYZi6mGbouhxhxtEMfPmulnT1VogeZozu0GWioVSYFUhrJ3t+kr
u+j9nZyUdJ436F5ojYcGmhv399ltv4csGgpIizgVc1sCn95PrYEj3PGbBjA2tF0bqC1avmD93wwx
DrZWY70GURpOsQ29q92+264JO/1/NtU/Y2FcLDdCsyQJcWRaMDbEOLWCrRHBDH/1oDR8NKH5Te+P
6fYhRa4ExTdo4wE/crnIuhB0sh/zoxMJgChCfaFua5L23x0AGxraqf2HuLW7aA2ywMR1/zk9Z2YZ
Vz+DEkPJQszlyD8bQUHSt0D2CResndKbB+R/7FylPkJD1flahh3J+KWnm/TE9ZvJQzvhsoPDjz74
bMyyl8jcivh7RNe6gm+EAchh8ggAkIwC8ItJvYilEsTok4GXiHj07HDWUP6FBoc9g5BejHqbGz3O
362s6XLqrxzgmVHGAabd0AIABaPQan7UOaAEQ/RoFXtgGRTlEIBsT3yVtXTH47yGOV5FxUrMxcKj
/rO8cO9IXmnof2BL6AI0qQZxFuD6lSzfSO1LJyVW6zefQmXLfG912rSrhgqpVTMEdV0OKZxEeO7R
LCWGxS4JoIb0qRlul/r7LFi5Hth02NXHLXvm7M4faijKgecOfk1VbMXPzNY4+d1GGk2/dgdMyZMw
7UoI3t9fluUkXa3KwgUHp4xIjX2U5lmR+fOwmPUDOgebVqJpFrg1Z/yaR8XSde5f5v3+M9Azi8w+
kKZQrOcOFpVnbvvin4T9uBdPlWnsopWQ47bjOjPF3oZZlIbVCFNNZgn2i2+qprJ5sCD6ukkfnDUm
htte68wcc+/lVZTHgD2PDieY00yh6Kk63F8uM8vHnK6lc1iw8tU8MhdhqBtJhHb70SlzZTfP3Tao
gLAVieKoILcI3UYW8FuvEtKZOTIAAcQQUcyZcR3V0v8mXl36H0GaZUB5m1lSFQpiRRmI+JRuI/au
Ir6U0sq2ud6nKjrpIMqj4zWMRjbGNRdNOUpBIUzOO6ARFjziWmBx7RNhAJV65EDxD6i3Xp6/eWqk
aCphQAvyF66mDUjokM+IZKuqCihHf4hlvxKL3hzTonUGH4zmMLZPxgcTYzujjuNI7wPwWzGFbMGp
W+Ad98/4T3/Z5SHHkM4MMesj8i0k8yYYwukWafsbKUZpO71KpkCivWaNVrRr7O/aggRahUYE0zgN
v5/XNLJujxadeSj04TL5qQSdOTg0BKijUmOCRZUGtKbygTPXQA/XFzgGCmXIpRcYP4/lbTD8qsnV
VJ2cTKc+FD/0yhJis1klHL45ljM7zNlLII0317IyOfELr5K83nAZqd9q/rETi5VYiK3+45xfjom5
GDghjcqW1yZntBOiW60Nbp8NxHL3Op0eyAyKKWP5RWsL7Cg02ZTwb/uc7Gu6sNv4qxH4dfBy+T1M
ZFslRpEImY7vwVMpjW1fbaDQtzLq20ZAMYmAASQLLHa0GvtUCgYYUWW7RZl3mrGK7YrbuuGwl6H8
Y4WJnQ1A/0qVgxU5fsu1p2GTQ1gYMVAqfQ6BZWgZlUZlZWTXDwN0D0LsGZR/OAo4B5d+Rg71CVo8
sKkldmz8GeKN1j6UBjXQjHz/2N/YpCivLSTKyzSiwnNpaRIyWSqbanT8hNQvPqgZD/6x3hun+2Zu
LBUo1tSFFhrvemjFX5ppBX0ykiaZnTLmMWfdsTScOaqs+1ZuxEdIWgH7sdwxMMJeAF3ZtuMwx7Oj
FcfiqXZKjCort1JHAAMcQRgPgvMU/7Zi9nq5FmYBEFBgEwrqVTlcQ8CoJTlGp7scOea71uatwprx
COKs786WQjqB9mMtqXW9dJdWl98/85Xo/JmHUoHVRlaoWBxyYGpGqkgvQRzTNtquDHIJTC7vh0tz
zE6Rl7YQpYW5ObH90JVr8M/UL/2w95+SdNNpnCVLFrewLIeQM+x//9/MszsoSFToJ7bZ7LR/dG8A
4qhAFdiGZlC9CWwQSkQIwNeqByvrypKrthV6P4o8n508KqnMv1fq2/TOIxc0DH/vD++2Jci7ouMa
2BGd8Zdy06W4LThsk+455jze/wzrv5L/Xawx4NxI6GEZF01y4AuwWX9Efc92jW70XVRO4ezEnWZW
cWQlVURw4XJIJDa9XRW09FO0HjuTwD2Wn33brHAaC9f37/IFkKUSlQWjzCLi5xRg3alNZyfcFVYb
mkW4BVattvzn8MnY+/QZvMaP4Xfydn+Kr2O3xezS8wLIP/gWmCkWM77ljQD7dwKaQwWeYiPM0EMg
bZvSStuLT/fN3bg3Lu0tS3420WLWtVmtwxdNvMvNz82vgiJ/iibmSCflvEO+ZOXSuD2xmFCw0wMH
dMXbCoqIrNDKAhyWNggLLLc+AnS4/NrJxCdfMYq3wcrteNMHnZlknILeSWMTDOXs8FQ4gAhtr+w0
spaJYGEx2CuYyn+ssGystRYkfTjDSmflR5G+zCSk8/b49LsnHwG60/FOp+kGjH2mRFfC75ub9cw0
cxNr6CVtEx4uoJ0rGsmoQc81SEGO6H5d2S/XV+TlIEVmvxhqKygFLMkg7BQDU81mU5nthH8p0nfQ
KpWhAurvjcgHtCyFHV4KdGp2bbfiaJeo9MrNnw14uQbOtm3d5HozGthEhv8RGb+TceVc3PR0Zz9/
sX/28/UZXUxhWC1rmZVPuv+aSkexMhN57e17I5ODzhRA1PEnWIzx7ry0lNeK36Q1ds1og9Lldd6O
pNy229TU7GNOpL1A4Qhs8NOgOeZt1fqt6/LcOjOPQ9A1PRfDurpXbFQPaEYhqeDWW82K6EjxAdSn
tSm7MThF5QNS7GQllcWiaH6ODaBkSxyJR6tqMB4I9GNCETSY6tZuLO4IzKkV2IrZWOVOnJCbBRyy
1QhSzmJqQw+0oKvJjlvuAXx1aKuDyA1K08wkoPw1NX3Yz07x2nY0eapf8pP4S+vN/GF4Ew/o9oX0
GLRJD8NxrU9bvbkAZ7aZjaYpqZ7LfDc7lVWRCRjgelefxp3/F0yfj0i7yCZwRJuA/voo6auCV1BH
v0D2aXmbB8/TSUQN+pSSXwH92Lw0ZAeqI8IB92T9cgI6Ws5D/SDaCm03z95wUJ/WYspbfud85hZv
cXZMujnVxCLDzIFV3WkPmQMxjhWHs+x/9qQDLgq8Ovgs8YBk4seyydMpbWb47iB1lSLMQHnU6FuO
51MgD2fOzQb0fEp509NCBcGGVlS7rO5ilIcCyb7/Mbe8Dnrj8AIBugzdJczl3PK9MFWRODtR9UcL
j3m64l2vvQ4GCdZVgCSAWuXZmCMFwM+XQ0V3WpkCRNY5OYjD7w/hRrUewH8RBI3Y7sg+sQFGJDZy
qg2x7+he9cqD/Q4QQZraI+VtcTeZKgELX2oNb/fN3nBzMAvuP+DdBWHhbL/cKUoI6r9GrH3HLkNr
fssqsut/yy8IqSCSuynJtJPfAPcH5QyoVLjTuPKyu3E5w76KyAoHHG6Gpc/mskAaOpB/OQcjpepe
fOUeks/8ayTizvg03MEsXqpTCyLYZqtQ6cQ/rLXtXjsZMBGAil/WeaCuJRayBgST75ei6jtBBkIO
aCBMJ4U7IUGGhOYgrjwxf9KUl6fm0hpzaoS2FIxC0XxUqAvCHaNfHFlodMTNYCl29AS2RzvZqOZI
kBYkL0+qGZDTwxtQiw8CzU7DbrR4U7T7DQ9QwGxBiMa8vx+uTxK0npE6Q483ELsAbF5uByOcE61I
At8J84rIaFheE1theyxwrVxaYDYciAlTvx05w5E3nK28N5vCK63G698Mr34onvONcArXspM3oulL
o8xl7mdocgVhuu80T+1hBi/zbOU0ITldg1Xc8BRIh4CSDQRYkAtlL019KMNs1PH+gaw8VKseMktK
HmUhgae/v1C3Dq7BQ78TxrBO4k84f+bi/aIdWqiBc04GViI3PPU76ZA+F27JE3nH7/xt+DA5iicf
gqP/wDlrzJnsQFFRXBrL0UJrgHYHDcSXG0XI1H6sSolzOKTogugrL3uSQqOzlhpaVCuDvWUMQQCy
dBgrUtmMMZ+fRLWY48Btm11+wu2yzYKZ6Dkad+cVKgXWHSzjOjfF7JR2qms0gyaBK/n+Dqp26NGv
OLtqkKgLoGkXI0vAB2tPFPZxyRplAp1xCkpQ82B89ctRj83IVXcJvC226O/7u+YqqPuPJXlx96hR
AqF7uWxIRUo5pJawHyBm6oi0tFMzNusDUropghboq1o1KezsaJzWRECvDiFre1nlsx2rNp0cd+gG
cAzoD3XBizpvhmEbuNFuLP8GMzglo6/7w705rwjfgTpHPQfN15cWp0L0tYbDvArtRlTMauQJ/x4X
AdH8p2mnRf82ZP4ZIZwmKt7wobhWLu0VySCmc4LNM0fpczoWZtXnRGgCpNV2khdmz2LkBf7SzVwV
xzh9TLWSNmBsX0i00H9UfotzRO5PwVVcwXwTSyKTCmMNeQ7MgRESJBiP/r5zE28a4CUSp3DQEPHQ
7RahW7IKQLx1lsA9gXIdAqQlp3o5HWE75F2YlKCGA5zSjf+Ub/5Heew2Gg0gvTJLdhMSzpG8yeZ2
axosLCUYbi9YPjPOrL0wVN2klzBeQQkgs8ZDe8x+qbSgiRs5SkgRnE+H3uKfH7hTj06utcZ/NgSH
fVkEEmChGTAQHzMheCHDPXaQcnaDfJN1xyZ8HP2TKKy1ba2ZYQ60lA+TUHUw0/zt9zNd8YZsOPAz
CFDfoj1/adb+eSWdHVleEaIcARIcr95/+FG9C7pkJaH3k345D4kWG5ICJlOUEMDexbZnhdA5wTu7
D11QUW5KW9/PZrZvXGXrcpb61bgFOhr3hjm75SM4YI8+sjTbLcoNKFKlroGa/r8/MBffw9wAaa6j
XwU8rm5Tv/b6J+qApABFHjjLPvTKmxoTm6eGbHD91ThJR3pwrWaegtzO/e+4cXguPoO5E3Qj0rhI
xLSkoN01AG03pEeZA6v+Xko2sbJi7ap+i1VQUGCBWs+iEoVn/+VZrbMQXXnFGLlhAZGohApvbU6m
iYDDF+oBcwbQcGnJx9FCwuHvdODNsCIFWjfo9v6wr4ow//kQpHdBwYn0y0/cc7blBi2dpFAdItcY
n0WF5NLDEEA+NxpJuE2OSH66ytoT4Kcbi9mCCkIoMIEvOHjkfC4HL4zoIBuNKQLxmKPZ1YgmfrvW
9rFsR49jvpUMW67Qew4Rka/AzkioO3gPFfrKGlwl15ehn3/GchrPhs5Bi20I1DlypeDXIDS0BF7U
b47ZyQfZ2XjoyhexNEvohKEtm1Pe7k/8jbsSnZ8Lhhqs4aixMf5yrENwUQRa7Cbqmw66Wh/ksYJP
ks8CimsR9PnycpVF5yquAy4BrgUtuSIytFftQlA2qsokrUY3IwUSJOCspQ1RqWj1J5XO7/jPn79P
H5MJBmE6k7eaJCa0ZJA/KYFjmBGtfP8oEs10pgAUbztimAMeRtTkEdwfArNEogxEVNDkuT9XbLIV
T2UdT3XUPZGYUkGSfblQc2kkXQcIrNuXLxEXEOg7K+HKQbhyvYsNRPhLRz5YnNgOwjQM+8Av+tHt
tJIMIG9M0LZ6fxgC26aoLQNBbo830DIqYRzMonctN6RGGE7uRD/dQ29u6Xttzn9AJ7FF1lOkv0fy
FpHPDDP4LlvkaOcmGPmB66XHlyN4UQnZfb7s/kBFxXxbBGieHx8lYu6dnn78zch+sGWikhNSQ3jA
pnS7gGoehA3+sTb/9vTX385KIPuX0oH+VY8yWrIk/OtXbyv4f2ltP+tkpDpJdil5QJJNOSJFv3Gk
zdtgfuTEc1JidfT+nFwdA2ZGmBBOr3kgUacAM7KZmxeFM/k/Y46tyYOjZGfkK/kAaZngC89zaY6t
S3J9MXSyBnMH99PlqZmQ14Ls3K/P3ebJNd3jrrbwh2Pt9782zne9ed+a98f7ozt87wuYt1UWjXE2
CPgC9bM1a0elu8+j/W3bJ8u04PPJs9WTjUo2xNpaDw593ToWISeyJ5tfpk7XtuQtj3C2IVnFUnWS
5UCb8TUJqax3ja5Ss66sL8v13odqFBsDDLQQtwBeAZfc3+6b+6N2Frowc2z63Ww1B/mYRo/oEOXN
/B1y5vfn/DomZ1adcfSNroMjvMJHFOWJBzgXWGdxaaAjiNGhoxx+cf6hAH8DmkQDYH9QOk5y9Aav
BXdrk82EqHnv+0Eu4zPs1xyH2n0/FoSnh4S4YHOhLwSHj2IPvNv2U4v739lYp/3G+S/CvmRJTp7b
9omIoEdMgWyqyuVyNa6yPSHcSgIkISHU8PR35R3d/5wb8U++b1DhTBKEtPfaq3n9KPr+4esz3sA/
/+3x/++TGJbqsHLHuAHAMnTj+X/urKNzbVw5jBlFDn7M3bZ93ZQc9A8uP+CqrrZpEOknGILI+OjH
Pt3Att8g5u8gRGin/xZF/j/jUW/bI0Isb37qYB7C3PZ/vBtN0ky+So7l8VuCVLfB3tEHOSSfl6cw
SNJVCH9D4MGQXcyV3OEG2QscbUdslgN8rwd9/jc92q/yv9H+/z/3KEdXgToNnrsgGf9fSPX/LRN0
IrdMsu2RSwUSMxT0jziM5mFcx/TS5qM95RXVlywGe4Ijnf1dyry9gyex+Dw3yzIsUbKzJDk/yTaK
i99U8pg2NT0dPP1vapH/fVLiWks45N/gVaBV/2Olh7w8GpVP2+Oqvu8FgpXF6xT+m+D7f2+ity/B
k7oZ2dZoVf5z0eimZdq1+JL6htq+QWh/wJSGdPV/8wqDecBtAf7ndon5AtZEXYD4elsf//ldQeVK
FyYJb6hq4HmygKJ3IJoE6erlTrOftHTT74OFJe0R6wNJapLYvzEiWvYCadKIvNUo5Cfj4Zc6cITP
/DBSZ59jTPg/tcz1LXvWt2iNC2gflxXluG/V+HQA6ns30q/w6PIVbEmccWBROpM4ei0wVLn4JKfh
ku2HfGMwTKv6qWYB0RPjAqJNhWjFSzywlroxqCS7Wyq3fGjnCVywCxMgyPal/aPDRN6N0qy4W2E9
u/ewboRBcd4sx3uqt22DOZgWKq6fqnWDOVEHQ7t0+seKZqTQ+JERgVagmG7+OKuykuqO762IZz4T
n0PyvO/Tr7gnFYq5ojB2mCp3oJLgEWY7NbVHNF2cCw7rmHUuYbxTs1oPy8an6nOpiBJ3WyshiMtW
Dpe8sdhhBFVXyzH28ZjAvpzdVqQnd8sM6ws9E3HJj3rnV1wK6DcJVfaPpVg9YCmXaukx3YVl+5KC
EkcafDDcX2r7ocgY8FJXltcPpU/gZy5gqXEHlXN40ctsoNNX1fqJLbV1g1uz7TmIlH4ck7C/TCny
tFcw1X3Mp7m1YDHBMkk3easvU5qqpFtiaf2QRVcNlZrh6UTXbYKB/kpm2A/u3vwNMPvKhqpRZhmQ
D6VxQBVxms6RF/OI3i+t7lYr8r8agSPJRZYywfxZJvAwUSQcZ9ncHnco9qbqyCIsg/VZYukFIRDi
bWxS6JFyXtG8m+uUqWGnE5JJTDH7sretTMXpJul4XLabM7c38/okJVteK7uopaPQlfOzMOtouyMu
5lmNPJseDkQR4jetzF64X8esV0max2ujW/vgQxpvCfAZ/TvXiid3hYLb5B03Nt/OCsqTqYsqrf5M
yjQIDvFqaU95UixFZwJkz6aAX0bPXDWG64645L0zekuzoS1n9lsJsv9uCwdB0pRsFtrsKkBOoySx
78mWOXgG1geeF6V2R6h5nRvYH5DDidOywiB3qEvXAqkuZ/N1nvMmRUpLCw/8RGy8GExbUwR8OSCE
8MzKYh+jg0fIxFL2r4JMEpYlJlaXdWJZ1hdJo/CVKYhQhONpnFUGxcOwcwKmfHFke7z3SHtOHhto
Y8njlkC3dsokV0AwqqPMe0xi3M/gTfsWxrR+9riNz3tq28siwWXuYQYe/jgYIyI3jQMi77P0wCyO
K1u8HyWfvooEduK0qtnY5aEFlrU7it+vRiyxrgl7/ZEK3+CJIvbwL7QREj2SgaEjnThefYvTb+4K
Cy0R2Pt2Q/7SCFcvuJas7dI126KgGQp+fs/22c49sGrzK8gQ7rJERA7zkoo9yIa1+rQSR9v+plW7
BtXC5Ql3UXlcQcRgTSccLjScHPnnQHPokJpxGo/hGAU7pdrcDndVJY9xyoA7wE1Vf13XSuyfHMkX
3KiZJ7cgnVz8WazXcIvZd1wjP+qF9LYSGYedB8+RTKtSODlZhMG9gdShMQsZoRuAx2aFNg1i9upP
ZUYPLwrPWvzeuhbgIY4m+9pAuRgHoA/1L9NYlHzHppBXwlI+v0kuws/V65lBmDs1CCZht+e5tBzj
yGZa4Wfl4TdyW1/YC9rcmvtkhAClm2WNvcrmSyVPR3OkxXWCRPPXjuymBpqvMa1ORaYp/wTu6wbv
ozhibINW0Hc+LeYMMQERz8D51tenLJtihbSh1qNFLg+79im8FL/VmVUlHNF35brWxLQ9SdxfmA7y
jTzvk0R5Oc10v5M1m96Z0E1yaXYpPlpZJOaOtJu6HGnY1wsc2lTW4Zkk83lRoiWPjLV8eka4C82H
ZBMwscYMxj8EbBs3aAgqrs4s9fK4HVrVlyMk9rVd5+Qz0OB5efUw+YEvWLqrDCTB8pY/VFAo7LDh
f8Ms2seuyA77a9ub1p6ADvCfAYzU16imrehyR6pnGKNa3RPZmLfDLhiIFGuoqh6C4gLSpUak7kJQ
Lx6npd0BJnMadnFXluMGyx1CV3lJ+FK7bqJavZkZM/drVu9JfdmqOD6FDIdMX88OPzopRfMrbFLP
T0elne3FAnnBa1oZDCrKYtTrY9hW8rjWSDjCJtQoNhRqyefeE233IfcVjQ9IjWNIDk4zpAFtsZDy
JKltMUcfcfV9hvW59jXIS7iN07TAyDAgXRlFBpK1EFlbHQ+CaQQRlKYkcCfPLV37LAeA3LPCbN/B
gW5eFPfsO9o1P+FszuAGXLU8mE+bH/V+nUUSnmfwM6ez5inKn6VqFQY6R0xOabojGQN2Wx4O6Izk
eL1nUt3l1K5ITcqntH2HSuRIOkIRQTNU0uyuI4k9ftAqxU0YcaNhzZb48mfh1qToJYT/CEFcRX5m
EhBuN2bpGO4qbRBCgskg5yjO90hfgcC38yD2DZZ5jsGGCPuBqpd7GmfaPDveYhWtIm1s79bUwXPs
RswesJVX4DelDZMQ6mFx92O7re+E1ins1LeQgB29UDtdSruW8pRSQ/+Fag7rSUxV8wQu0Q00KRo/
D4tPFttttdd4QTmIYsMIHNQMiVf5joznJkmRyVzgWy471aA65AmqmWAMs/d4FulTUk9xfNiyXbAr
wiQSeglj6+qLy5R9aziRU+/GdUvPuhazfqCcJw/JSNc/cqqWl1g55PNYtoBRUNN156eWWg8bMK3K
7a49ylJ8Ukm8GSNQCUMIOAAA9VRF7rIznNbd81JaR19VMWvzRNaN0bfK2vyrsIrA3hpjs+2htnl0
R2cifJ4gsNMpf5c2pAByyxETJhQd2G5s0NEj5AYFah/tYcHpsOv+oeAT/u9wyyrhGFPm/goCLKcd
avY2O49WLyjzUH6CxCMKx9Agq9qd9znjCLaB6+dJNZqsUB1bX11pDjPUl0O2ORvIqiXatBmWHq9j
GDM6pHGES3vaKD/QdFzKT41rjmk4tn2ll4MZBfIn/A/bO/Qy6H+zMDv5M6FtQ19HvEOiSxIwwga/
E5+iuJpROqFQII2Pr2pWLv8scVVqcE0oPixWx498rLP1PB74j2eWimfF0V12LZi834osCawvoKV5
2RJ6/K5sStgJUW7iWWBoeK8cQZvi+DK/0rGa4Pi5i/SlCATz39t5i4pyyckfYAnsB2ZcMb6IcSb0
LAXVqBx2U7FzyuSx9mzPGJzxV0WnnkunWadQLDwihCv8LhdHSOf5pltEc/ERPLva4BkaHGJFhwC+
En/NqfjDECagz0Lt5p9Y1PhVNy7bThpb49IXvCKIKyaQ6mHQZCg/jaIpWOcOgQlvlA72YqZIt55P
Df08gWiEmiXV+RecIfXSzSTK7yqiwum21qGfiNzjPQrzAdd8QXGXO+I5a9F6LC7+zWwzPWfzeEDn
Z8XvFrvaLRDRYWNEDCKcTFBltB+5rGoUHEktd6gKivjY8o2hbUmLQ5zyCafBaln7vIdGvK8hGy+z
zDHMSdrqMh8p+aAw4v7kEumeke42jv1SjsgJK5zJfrQsBWjDdj3hcVhSwk60KucrgtUaPFC11+zS
0FTbE9N7kPf5nq7uxCvks3UhPWA+ghF/WQ5baY3/jFuE0psTA0R9gQEbBk16Te5phZ74VIVZv4/5
DvybEVT43bEgf6BLWICUbrM5CScb5rY5zUYxdHYatlMoRsaSD9WuUjWgjzkkqvYDMyJg6RBwLQ1b
WZ9MTav/Rt/gnhcbZbDInLiYLm5qN4ttC8fPIzovZS5mqsRdRQ2fr0XiynzIU7Nuzw1omQIvJs6s
5VLSxE0DpN4weWmWYullusPrxZVAUVJ6qzTyYkF5lgaEPfbIhm9IpzKCRE2cnfW3Xcrqo7ATeo21
9IjrTcikQY2xzn9OdtOKztfzXAH+B8sOVH8XTB8VUgc7RdfjVGGnRsazwawdGTqVBPLukRHR1Xmx
P9AKYmtRCfyqtvTqU75z0aKyysi95nsASbIGx7Y7SLIe3Zy2AXNG3nyjOYdh1ybjDs5tiDD0r0rZ
PoVClWu3aFpjJrVXc92Vm5iRE7nczDoxFIm/R9osKYxn22UamK2dgtBjlc9qnpM/KdkbwGutE3A/
tGaRPWzp4FvssJ5U33IOm7LKlM/b4i05lZtptk4nNNDOiLx5TFhb8T6WmJF00GtjNKItRyXqwWD/
ZzC1gQVE6coHjb8h585VyxPkZejYRTGLvy738+dsZlSeyGrwSk61JLxfUDXRfuFz0cACvqkgn5gk
rqkqXfySpmwy5zTHRoMdRTdvWHns1XlGANOljCZD1i6wdV5kbp5CUNSclgNiZDhS4QbgM5T/ImiZ
TieqZ47uyRGE6hz5vPRpvUrf136Xn/cacwWaTfBDReF2UHSwwcEh3PkU8Z2QIXzYYple4KhfA2Li
KIdTNSPGT9wyQpBMl2okO+FtQF5dmeFmiXyd/07CZMjMrii2QeZIG09tfbDfcd+OF8t9GYdiBLqB
fzJND7izBva2Wa0+iwr9Ku56k7zGfCl/ZqpQ6Sk1Uw2JZTYX9ZCDbkC7DDl579itgxhmOs32OjYs
1gNBU/edLGOZItqtFk+CH6E+tcnCvkc0qkCE9spWnV5RDsHEdyFP0ORKmBEsEbtubhLevvhqL9Sl
5DOD62JdpfvJ7xVHtB624KvAEBWkeqOWrMtLQr9nZenkPZoJlaEk3AFZcpKgUwWn8kCOwbhodWpi
RrMTLer5uvopNic4e7HfenHiiwIUza65ngt91WLT6+va0gWH9Z5uqvdOgj+yaCEoIquk4WfCDlsO
RM3C3dlMmG+wSyY4GbcKvsxCrEd/O0KbrjzSFR0wQoBZT0W5ZtdjCXq+IAbYFueMod4lHJa4vYJf
zIHDo8gQLp1k2VNNJ+zcQabbk8kzheJ6TnK89wiKgpGdSnL2SZnM7A+V2dErQh2I0Qi4sS1qfWD3
VyiO2QGLlGy/7ZQ5BLIrK+GVzKwo1q7GEgTKHqYRtysvVzdsLJSkNxx9wABY+B0fFy7Q2QBsYrTa
Pw6iVOitNgrNWIIp5ZNI0g3giwUS1bUBwo77osoCR0VlDRmQodFAzoWVkPeZKWmG6ApIErqmmRBj
QNE5a+xQWy4f6ikf00GlfvlctKJdOzRH2O2OVJZF7wtaTn3RUFDd542q5jSqY4a9ipAa1ExkjmTY
+nhx8tk0H6/SK9SS8qZn6WIxJrrflhrjA4DrmNkTtCd/00Ml3w9d2exco7q2ODTnskBGMoTtnax3
2z6tjLYjcP65eVoN9S0QwpBJVJczfgYClGBGogzNyXUpKvGjzfTxnid5hNjDJeFfLo6AXqbYM/iU
lzCqJmMcX1qdYMX7fMb51xQUx/gOMsFHMhGH/qKagXy1QKs03mQZzyvBFo2+fb/tegcklmf00yt4
YUu51Y87vL1ggx6XBtkgOcceuyPtnZyWKUE4CIvNvvV+CinppxHWHz0Ltf1ebBIOeWyipuzQXgPo
YX4/fhK/F39kLGogN7LKX52OGzzJNtRGcDot8TKrhqkCrvJqxhnaFuK3m+tW9vWtwgcuaAQ28I0W
NyaG2mVvbQYhwNIu2Mc8R/M0ipgk6LtcA3FPPqun0UdynEgaVjogV6QonrIwBtvP2A7+Luvcpp0r
U/WojCyACnK1feRZtcApNj3sIyFa8SEqQDQdZzB0fWznuWbXunFbds6jL/LzlDiMgtksJF6ybCzc
GWMeDxuS6mb7NucmpUPismK6OuztX9pqWpIh5zWwJaBIDe/1USn+VMVk4g++mCTttiyDeYrxCDZC
ahXhZR/1bn8XzGbrUK2pIKc2Bxe0XzPBCWw1y/wXgcYVz+aYtYM3uynz01HQzfTO5P6DuMZ9Fkiq
xSkAV/29z6k2P5I9aVG9bnsFA2+5IMtTsgmJTj5b62++uqGPASTIO9Umyt+tKmW6X2NWqFMi9+ra
As2Jg4AiIOskFdm12dGAnNp2EfwioxCkw9SnxV5KE/JZ2wTZR5qhqlKdC9gaBkQLFpCGRhzYSQQ+
s1OzvGgxL0CLvaqby2Rh6NlPKKxI5yIJBki/KqDNgeoJ8SRTScY+EzQFriwwVD232gAU1ujLGJIe
YVUIY+lkHsDjFIDzDCsftlI35krprbXQc8ArNuKIAM8dWCaoco0wts90aPSwyzz8mLDKFOLJlxlF
70o4MM+WrYN3+XSf7LVIwJNJCoAwuInwa59xAqLMKtcHBMAAygnAST/DUx2R5i26tqtBXPyGdMqQ
esDeQn2ybE9xCdUOLgH8I+DMcyj+mzCCPZDG9B2gzhyHDD6YKJgk9J4oZbRCxiWUlhaJfajagBRZ
8i/jLfzXE+W29JKvDY7WKYLlP8C/I5VXFCJC9RnW6G+Hx4WqIJasuTSxmNi3vTDjT1RkkfVsChzB
nqte8+2qQoYU90anIrmfMqn9+XD4X4chEsZvpNh1DmMfYFM3qxsCWCjusRlA7CfmXMmtfp11Nt97
utRQGK+lrhBMCXnsO3VhXp+TxdEs7fyR8rwjU4vYlzCDO61DiBHTqn1E3i5QlR74SlF16aLcMZh5
hJttA3T4W+QBFZJSk39BIvf4rWJH9VuP0yG/zRJl5pcNR0j1luPQjnfHOGfsC64yIBYs3SocbbCo
yx/SaszHH16ZAw9M6vVTtnrhetkuVPV4vxx8zYpGI6kHJiHfDTRTWAylJG/aEygFxtQJFCdpGOVr
XGePbU0IGOyiNIqU+H6xSsA3gWw1nCzHlJTqyZdhU3c0tyqDx5WqtXxdYpLhWayu5k/zNE3JUKHM
xZM2ir8si+IgYKFbcn8WOVkCbBxzArT54HeI+pMpJFKCRnak4jyOLGl7nHsexiK7q+h+b6ekybFh
S5YMCapVfw9nkOwrgHH7qBs0cJcZVQSSyoybqsd4ePOLLsREaMFlaT8XSwqDhIJFAfAa3SJa71YR
DOjxSeJOzM7pq61DWIZ9a4K7dxhUYZu+WUugcsv2R7GZuL5vsV44kAdVQ7kL8B2iz20tr0vYU3G1
ToGa3FUk2PECTu+cnfQ0Elj4wSeBIZzmwOPaXZJ+R61bT91E5hQmH0RUGAVlxXG7JoSv935N4a4i
lMfl7aJuHgDYbdsJlWkFD3S511tXZgbEriQH5NHP1tXri0GPtJw4wT46IJZn1Ge4Y9PxAmlI8bVs
UKXgthGeDNwu8QdDmClqyH0dR3c6QB9Dsqx3y3Rn262UDyEjez2wCUF5Qz1bwT/8gS3xbhpR3ozA
+GLGsg7HhK3+FmmdglB3ZPWdpaWtu1YV5DsEvtk3kWxr/MMtbcbfQOpC84zjtUATEuWNlGgEiiSW
IUuqVKrB2IovqGIlkBqU9iy5bmWpAHQZpmBtOgLawkAAPMUYAI6Zsj2u2KlM2h8tAkX+GacO8ZBU
TPgzWxv5hBxzDUZcchSo0sx2wEyQmXzpuV7l8TKjDnlPJhR4fazr5Q3zc0xxYNaqYnLf8taRj3XJ
YYKkD9QSBzyxlrt44PH0K0nFOtAtVc2lFl5VT63POGxE1nn7lfGiBhk3+mXuVmR41VcCS+Onxm9T
3cXNZqd6QszwmHOZn9YRJd+pUOJ4CCo1dUfHFszIEqGOf3I2p82jU3pPgUUBCEORWoe6x4azMdi/
O2NeKpUHjDiUSKGtnGYUu3QWJSDpQAQQTksYWpEcggonxXGXazK9sZu/9WlJajA/d4ekDb2r+OJQ
XfM7sBkAL0icjXW3rgodERvT/B03k3xBhxEeZ+vrH67Fw+pUydyl4cdIuqYW2/ejam3RiWpBycV0
XVCsgkaDn79yC4DUm/o5A44pgBfUDQQfWpPQAQSICDTwdfI2A3JPOhA4R2z3ErkD8FykaJ/bNSKq
AlOM0uBqFIQoDc5ovEU6j6cGu/Wbj6v8aQDffZmcRR2WpEb1JXIq7/gC7Om0RnR6fTZbXBMvF6MR
HejSf1Jkhe3KVWffFpaon5jpJHu3uiBeShRY5bCj6Q6nLTfm2cN4BFFeiMr72BeJUm0lsjodLGoE
Nt4KTMwv6vmd1QeaclEzjHrqnI3v84KYAC5vQL1F430K4Dtw1LJ68gMLjvvBzUvd4n0ozWuL8TMw
KssjSIQAUmS/sbX9FhlIlXcLiv/PB/SDr5Q7jO/GTCOYafQuPi2JAQSdReZ+0rFBuc/4As5GBuTs
fpPTXJ99Jqe7cfOwBoY26oA9BaBMPEc08lijSdleMQKqUNBMov4SgQG843AofoPig8kQwSAc47Xx
KN+SCac7OqZ9fS9wI2EDL3Cmd4kRyGOoJM9/1vtGPm+LXjHByLSe+4RYh02syM27bdPxOSthvUDs
0b5FMs4pRjsOPtQZNwD6l30BYhd4Zp6haKumE3ZHVCWC0upjzz3jF93A8Z2VVYokHsyhPgUvkb2V
zBH5uaG1mM6ocnKmr1EB3oW2FAo+l639QxvMQDqAn+JrTTMJIAyg4QtcIKQ/gfW/tf2sYgpHu4xt
RV8tKKLRQ7gRT5rF4r6B29vU6cDdb5ZKSChxKAOozSqv/RU1pCsB0mOK3UMoLzA0W8swnddtTL/o
UadN5wNwrp6ogOe7l6m3F7MiqQcB7JADBZ8LjJHdEr7Obpz++bXVsqfSNpgiTbZ+k4lUBdzZCvWO
QT/iqFuPHriX20LUBb86/0xZyY9u87y9TAUqBswgRmieBecvRh/5dqdni0VVIuZIoUmE4Rte8qiu
q56QFI10lvmV6e0QSNdsgzxVO/yh+rSI5PcxFdCc7WL0L+AGzF8ELvNpp5XHithuUw00xfabSqz6
BGCA/omObWgdUbX9tLo4HsWcA8Ihsb4X2U224mxbvRaMVRBryKX+J8ORtyc37bV8DQVGbViDcb3b
LZaVScv8A73FDTJ3Dehljkr1oHe2bADc8g31UJrfsSWOzWkrqggSWj2zn+0S7DNC6fBTLbrleAY+
GcY++CL8TEop5TnuZv0GggSqHkIrXg8oKxPYhgMPuPd5hJum9xT2/jLliM6ZRfTreULJ+9qw4tDf
wTbdEV5jKrWJS5GAPtuLJtHnJFCjH/atxZC5LuJtlU3aHdfa56y8Yl6RM0zKUyHu9tUhZCzUASEe
zCZHfp2WVnxMeNVKILWmKn4Bi7XZV+hpC/MdtSUFscLDwAej74Kd82RSWY+NO/sOAF7WFxs2np4W
5S1uoAl1gjYKXw0wvwGvbN8zmDaA/WyrLykoASgH+bjq++pAJTvkmAh/ryWm4sOIPSo9yWUuwZbA
ZB8scnQf/Iq+bPQ9CX5sz8dhYcpUzoCnLu2ULRrSsqgBUjRe/SUtBlBA3ib73qApI1jtNW6kA2dx
7vFC2N8LIUKAF35AydTuPsnuNWp7cy7EDhC8E5OWXyXFkOY3wZ+bh5WnCe/NioDRE8LayI5xBBXF
cCA3LuFdxOijGcyBD/yEPa1sH9Zxm5ABBvwc+8nYfKliXf7bdUzHkyXZmnU08uYHQdIFsIh0TzEN
xiT+XFdT4q8Tg0QETGg0pOAxpXA/jlvpEKlprAJkgBjTZDtVPmCTDQngyTOUyfV2wrIDKoBZdQkK
3REltPQuwYsqYyK+FGrm/GmrFLDRGugJSBAliDX3qFtLeINxNcKrlZcgD404ckW/VCWXfWHyiMpV
k+o1zdoDuVNrRCtZbXrG3F402qPZaxmgtCKdlzMYMBDIxxJsI0w9G4lR3U6yr3Oe3eYcC+x17kL0
Y9Mp4uoM+3Zb2X5hLZqfHRU96ZIGEKlvMePtAceTX3iPA/gi624xkQx2owMMSkj8ms8GJz4R3iYn
sKbW6d7wdMLCPBjGYg4MivrkanStPTbUZodAisZigGU6xw2Kk1DDLPIiPFG/ZZjwGsznjlOSb9Nx
2lcR2ZdgaA1Dow0TqC9VAc4fw37qmv2LB5rmB1mpg92r1Yn5yYADlF5cueT+rjUecL3YpjT5AjZV
YFdeL22DdjPIR7IpalGEJ62bvgLAmx0andWol8JEnkZMfMqVv2VjNbd3RDUYuuxLUlW4w4CZPyhb
M32RmQBG3x6pfyvQntUdg8H+zXeXbcsQYuvjpR1VA/xuSiA8V8ka/oAmBjgM2cGNO4Phh/g7oJWF
Os/zQbbzGDFsVWX0v1yR7Ps5S0apBqlIDH1yGGRu+FKBmxdxXRiwoLv7Ipjb6dXBuxXnk/RjeADn
ziJNgmAy27PKAY5IAUEBuRRetv1+y13sUX94SJBEDomcsAcQWWLNur5QwYDU46D1xymbK0gmNG9v
nKLU1/Eya2K/o8uhz02gmIfkDd/yfgOPQQP5gPPWyc7SPRrM+Y+zSDSl8E9AYfFtco2FOI+vZDzj
IYMDJxdMfxGZtlI7rH5VLVgV+dEC+pCj/tROiFzukAzlpxMPCotJ2CKAT2a0Ct8WsBQRGmfyzb0f
+JXqeRtByjvtlSjYi9sxPf9GSTKX4J+N8O6uMrWg5g6LcE8GioFHjWwm+5Hlh1thtVRrvG0Oh28/
ag7fWJptcLFdKWxJ225EJhx/FQITmn4soSwADIzhLkAtdoyPUaoS46KmmVmHOUYt70CTDOW93MCw
PQGw5uG87i1koG5tQ3ZGhUrqE0AcCXUBHvl4Fzk1TwmGWOoaoWSZXvcWYNZ7SlaW30scPezPLhti
H7IIxXI3NWkVrtHP9adMNZZd6BjE0f8f0s5jSVJkW9dPhJkjHPBp6JSRsrIqJ1iWQisH3IGnP1/s
O+md3dZl95xZb2EdCbhY61eryRaXgNIQIcpdMlfYsxFUElM1rSvoXObEK/02pEL+6ojIHxjWELXq
flROPH0LOr9gdQWp9a5X6hyyXpNA663mYevdOtoCOhLByEQkVOVya5VJFN8SrBSp4zTDL56qalQl
WGlINbcdB/bPESZ4mDZ+7QXugQTLYtn3vkwUq2yMEGTIIcium9iyKi36qvnYtyJsfrm9WHOkWj4a
t7FTqoYTG9rZeY2Dspb7YnKS4ohKYy53jjRud+ZUrh662uUabN2osw8Vj6dOjZ6r5EvDpEbzJIh2
50/nukruSptQ3s61SX+4DpbsW7eMOJlDMGrnBvaQCQUVeC/5DF3mFj/tHHrMexhaX+/TuQ1gT8Hh
k6siBxhAsbHOMFIc3HO1X2dbuYwei+X44kDpjBfaBr6PejMe1gtInWRXE6Mwf4BE2MbZILrxl12j
lyTcGDi86mqCCYBNVrX2Dk6jHHuQQpK+vnhFnF6HTjt6R8mA5ZeoSfL15CyFlx2Ngf/eDDpIfpRh
ijxnwnBewZJwbbcbsBiAXSQvNBv0xxMOq8jpph3MOEJ8x4wh14fiskacpr2LlGSIxpPTTo6+YZsj
ZIjXOii/NxX92GbxelfurTJeuAvMJIGJXK8LSUybm+ImbCNzo/qCFnAZHRKZxmANZqYgFgx6EUxm
zw/OUiIY8WUbBFtvkIh9uSW5VkW30BbohFq6L2Fhjy2y43lTU/TojTDx6OzqpiHvekq8DGYb0Aca
A4EW5hoF9bkvmj4svpXtKN6boDc9mINGh4fuQumNtlH0DYY4YGhV3LrP9EfEGy19EXD0FUOf30Oa
1PY4N1A9V0XjX/byKGb2flHPIbRVOHNN6yDst32pNaMpVyFGGjfM39dO6ngsglUCbnuyLNZNF1z6
Kz15/oJupXHjqwbt/3Jy1raAkq1TCjInkP6lghjoRXFeS7VrEmQTtIFVTBLRtKZMnuyG4XfdMsQu
DYsi3NdwK49rG4LWqKkROICTaP3CyYHJqKcPffQVZOixT4b51ToZ3n7VNsMTgH53VnGfJ7RAw/Kc
k+Vhj3nf6PVQ0dyvqAl7/1fDapIbYB4qm9z1lwDKdA0hF0Proi5S8fhbOsMSnNJwcnl44j5K0KEl
J7Ijks4HJMqYo7rrwqdhgWnbTqrQ9TZpRhRlOhXmjngMQ/AKFYp7cheliCkcl4VpmfOYvYlced/o
zrp7UyPv3kxWiXJrEBq7Jw3t9tPxgqJDMx7WeisYrJ3u4F0H7IRR0d+Rb5ziqcoKRD4LxMFrhBCw
PUULGqHvGrh7QhoYsWyRjtf5NTBF0BN6WRuxmeY2RlWWsub3aMbsSAXoseBK3QvQhSGcf0WmWpkp
yFBX5zCmBlXFzFT59YiSTNwadk+5a5S0lLB8C5gn6VO86iH3jmR/KqQBTVx7+8YHW9tNqHW5ZwJ/
yU+JaHUL/FCOzbFpc2L/2K6YqqNwLIB04kxcrX7scG9GfmVIaojljRAKnaLumEHCXcClhcJgztJD
OBWxtzUeRQcbbGi6/Sg85IhzCIFLi3XRD4beNONKa9EtwSpYd2FoR8ICT8xCw0NtJObTUBfmPkMk
3gDFUUGQg1UQgqGBlu2e0rg4OUq53R0UunpR8P/VPgomB4n8UIdyOznV6l8VyFHna5gDdoOzoqje
17mlFrB+36BjLYCFtmGe9swM7KL5NQ7pj7agnIyltWEFh18OSud7HdaBuxWrEbB89dQ/6YJJmhsZ
xc03G8oOSe1ikvDkTTF/s56He38s41+yLZxnJDnRg0k0WoNuQO13zR8D/jUXXlVtu9AahOZ9TIwT
bcDyY4x62XyddSe6TdQs3oCWvEjlA2SFj6Q8r53ag2ZJA9e7quDoWHaQyy4CfGTGey0Gub5mMfDt
BgQqJ4169Ak4LYNuqg5DuMp7l6+jtq3UeX970dJ8AInX1bZe+3zY+k2bPiWFpqKvWVnXECWsfV/S
Ux6afBieM+bzMPBlgUw8jmPqgHYOIvnKeb/GB0rQNdnVSQc0pwd2+DZam1LcNZG/nPx1SNHaLmND
qZ2PwMs8eel8jaJV03mWOX4ZY/0geR9hgk6X+RESoQZLeDlKUQ/I+3U5PztOMC5bEwN5vDejr+lX
up7sPSJsHZfgfU5ioIxyeayTpUHjFWpGT0QdlpKD73p6vq454l7gYeIfWqJuvKriYXrv0VBku14G
7C4PfbE95TqqcUdHw2IeWyYUMVUqW4bsLQpsZg+824ZjcPSdL2boo3BfpJzD274a5Xxt2zTREdqO
wL+1GDkMYizt427MZaQ2oAirOURlosKDycv2AsuU6j3q3Ph7M3lzhwq48V+cWg9fg95hsCXzl5Zi
34TJtGynfI0fh64suG85afShCgvXwbueEi+FgKODnm3i0k/uEWTmw240MSlllB2yf4ZNCYnXaylE
t5ENSZMXXQeiPS61eJ8Ckz0UQ+YzOctfgBqrinbt3lMrE6W7NJ9Rw1inJ1i8GWNvdzF59CAYs/7i
2cbrt+hDkhfLTKwOAWyep1wJHGR7OuP6po7GmEstSEGhqavwXgAnV2+N6Maf1M/lfNeWGswmsmaK
94722uwq5yv8GmVXlu+BwAkCJsXJszOTBa3wteYKVR1jh3eDTLNxH2ZDWn7wATOk2XSo027G/U7w
LbdxvQv9oPzouB7Pwor5HQ1uKbfxKtEv9a6Rw3YdRPgxzX4vDyMnZ05jGPbOq1teDHJQz9zSTZuo
5buPfeFcdmjNvmtdzM7VgCpa7NDr5f1NQaTg+rymUJnbPCxAFWB5wYP3+Gfq6go0ORl+UgYF4jDG
4exdl/PcdGfH1ZpzbV6tvzG+hR+RWvsuSgc3Kf2bcZFDskMgOIVE44wmeJLdHJDoUXAInFbuBeZu
pDZHi9d5JjvqdbDlIQuGvjrJIa2ja8MV7VyBEUOAMhAWHj50g9HdcTtm4pB6En48pRkD84jT8Skf
FN26kEH/xWZduGy6MIbxddFMPYdqzN0dl2FFXqqHox1pRQYdOtZxz+G+ht19tzBdnXJKB+aABNvl
r04WZPEM4JgR2K0+hwZkuGmOvXba4JblGKX7eaSP36YuQPimx2QRHDkH12lbY511Tkq4qPhGVGG8
3rJjarqwzjv5Df1zpUc9Paqh8oN9a0XyPRxQnOSVrJKdbZLsZzoHib9JRz/P7+ZocQBkcGNltx5p
yN9BNtR300a0wOUsZPxU0e0LpCYo2spjCV2GxBimcHpOsD4hxcjqgfJTypm9uEaJOAz5uGRXViL/
5ZwSmd0J7ffLobJDnNwKkXjcXDb2ugcmo2SMWtfDRb9XhNEQvwcOvQKLtFrebDuW7tF1NYL3OOmU
e2vCFfZnbtbFv0sCBDAHN/JWCg3X9UzU7RtMFv2EwqdC4AYK1sxddpT5IjsEDa3bgQcEMiLYsVgX
fslBZNzUKnDuXBdYNmX3uhIHMkR091JDOTaHGkBg3fZD4nE2qLr8mbPe0FPCnUa0P+447WunKR3u
ucv8pUIU1v+ISn/AB6R8i3GN8e4D0RVDtoI/U4tZa/T3Dh7sl1qCBv+gR6bhkzMvTZptOieugDG6
Rb+UxSgURbjjOe3NKMqSI6pKuzeN3w3yyIj229rN5kWLZfKf1JwyBartpuarp+sp2Jp6tGIjmRAb
fmWoQIdyNEfNu/GyuWYBrrYHSiwoprytneUSH/yYDAxsOtHaHuZlmG+8QNP+IFNbs7MFqXJpmXMQ
mokA4vZH0K0Ax2PcjsxUx73h1/vBxuuXJVPxQ41PSVMve0V0J4Ara+Y8J2N6a7ysiPeouPLyLhC6
SR9nv1l9Tfmk8holA+XVgoCynePHBYmzeYUYd78NAoZoT3yHU+2zEa0Lx3QWcdGCL9hN2kxEhjSu
zF4ImivNybiorKF55rk++4l38dtgt7M0gIzJ2CeVw62RVFnxA2JdAO8hGpjUQ6jJiXuuYrIit6xE
7hfk1fG3cSjqlzKC48FJU9fAsvSv7mEoVchqSrLR2yKEHW+hfulehzao79E/X1zV8+DZjecu8puO
xFo/wH9SPc1kLKe7yB3qd3Arn1sMLhLtzyRbnBMuwLsJCwYiyzUP8Uw0F4GzyF0b36JHgGqrpmhA
HUUTVm3TMi8V93IH959I/tffwL9pehWCIrWHPESqRNWB0J5TbHT7HZ5Pt75LGHnp7nMqXkQwcWUQ
RVbCr+05pWLMr2xUrNNRiEa/F7DXpK6u/mLo+12Tb6Ii63/Ncg7fM9F3HBONW2wLE5cPbWLjry5W
kPfIKTRCxBSj886N4kHumqnFGardtnzXdnLcm1y6+CSQsudm76VquCrtKBlVjFZO3vqjzaevhZZT
smELR4zzgEzVuyjMUThPgYP6t1M+YfxFU/lw4f0cv1FWMzs0xJRAwFOSYklD8Y8eUiXLzBeKpmS+
eDaWbMOrp94y5Sj7Lc7vUVCkS0ZvdkPt2m/T4AMPMvB+Tk9x0AXYRdXFdAeZREG/daCQMqyPS+1h
jYv1o9TGvwOtGCcw1mr80cxxhN9GgoQCN2GjWX9RL81fZsi26ZB2HeXoIY3QzzYbeim788KsIuCN
/o7mOyjnaRvnCZMnhr5tvF2SaWwWTZDVz60Ksw7pSB3q7WiKnsR+1zgteo2kecSyyWJTnhHXFOpJ
vBNOnz0z3CBwblavdvWumKdkuR/CrKb21Z0KdgqQP6UECzmr2BSIO7R2xzemaA3hdopg/BJSagwM
XTy/JfmU2bd1XgGjtRfmE9KuyzK1aRn8Aq7hOxRYL5OTYLgptTfbmq80r763hTyUfMnAMFAkQJm1
i/rAIWbDXgCOZL2USn3qY9IdFKwmgvpc3Cy5wtXu1Xnw0qd9z+jG2EOIE6bpAJ6WOs7ELKJpeoH4
bdDkVHgQwP/zJNlFnrY3TIYpgEV5k2e68/IcjgmWIpCott7KdrLTnqnZwmym4WKQlo6A0s1xemJN
bUPvBmxkejela+xmNsVyV9P05VyASTIfG3ORbMJCi8dZ8FLuzQhjcQWtZjryAYfmB+L5jjZdyuae
F1jMoHRoW6FBcl8fXFW28AwmcDEYIWvEI9Gu+mFwpq7apVVLx+8o/oi9DHT84fsTdgOgUFTodeBN
lOIpubMM7Vyxe7Md6h51wkXaaZ2a9lHEjcC5i0hwC6yp3sJIhd8bUbT8Z1Dtt7ES4pY2Nl+3LazT
lzShZN4Gdm2xDkxJ+ThgYnM3MapFUF7AuQ1ycvAVLiU0vx0w8w9O3z49oKTHMsgnmf3DnCezu5F+
tbDfU0UKONXSFN3lqxgf0txZHjLPbcQOirruj2Gt5t91jyNlU8gR/jCmRX2Fx+hesSBxTcV+VcqT
O6DCv9Ewlz/qMsG1sJa+kfsszMonElUNLX/vT/eyg6a/yAG4huehr5+DWVfenoA0lJPpOhfXCSPa
cOQ1gkiXsJMRzb/rJ03DEZx36o4z2EH8lUgvRkvgOnn3HqBHIvwGl89QfOQoIhEssiLqazdwervT
UiqMIymjFh6FoA9/CPom1tecXeY3gQNBf0ujNWXHvpbN28wANIm+q2iHl6ILWueQN1V8n4NPcrfm
gg/LgyCqMwJohBQBHylCVwQQerSpY3Dj4onssTtVc2D3dQOS+WWtZfpgZ4i9W6BO8VSKuNI3hQpB
tUe/8/N7Gw1S3ySNfxFmT8rN9tVM9Y4RqVx/4CCGP6LPobChDYR4hihOv8UDtRP/j0T+9iNwXb5u
1jIRkZ+B2h0RHZ70amO1bSovOZMrlU97M6vh0ToMUL6SsMXu10Qn/kswFsPHGri2R6c0ddkmqDpa
VgQLaowQUNSlk22mUjGCMIqScLnSohLrDW6YNn7EWr08+02JIGIuehz3l8JsvB66KJv5jBU2P9we
sGlzVcTOruh0j4Ayt36y90TNZYGQKjlBFZjX0Wv8N6CXgpFB01iQqT6EcbxNs1S/r3HsI/I2YhEb
TB/5h17V+E1RybEB5wA7yoz49KdHhQSNOIDjbJFHz+bNOuUElTdxKh5gfvzgdnBn+mI8ReNthfkV
i5xKOY5o4sudWto52KRxjWTaAES03AkrFOHkBwLXBMGY4SEQ1PmPylqlHiJcQ6j8Ips+OaCG5jyH
VpHL4NPaNKDuDoJbDJ0JiVROg6imxqQ6bkXfav8U+BlKtJKeItotEHtq2wfp8NKU0uCfm7AJwfxG
yd4Evgiu+qHtoGyySH/rtDMMR1NXeFmzaap2rs7DkNM7aXrU+YwSpNwS3zqzCvjopmsBXAu/Prng
vRcbm673IBNyYP/Ma701hUcfNwVedrIVh8U1VvgEfXteOvYr1U5N4hJkV35fIqAZf9HGNeRnVAm5
QBsw0iriXs+W+w4XwRfrjYhnm5FaYuN7nu2fl0AF6PlWNKX8ubGsvlCTTvkVsV7mZ5lhUNogWOo5
H7rI/yYbZ7kvxcIibPO2Kw+mn7rXuZjr5yivViAJ2y/vE5f1T4NMJbwYpaaHJsudbkc89+Kh7heo
eqN4ls8yWdAQSh37b1XWXY6CJUrqLaa7puJ7UOqhA0Rbucn7kRCdMUAWtlP8ndFm4Sz6IomZQHGl
8/TLmGRl/uyj54L/51ytnntvzl7LOp4XtIrj9AA6rDuW4oqZZkpFbE4QQgDxMh1reRAudt1NBwD5
K1qoM3eDvxb345Lg0MVxNqB4wRr3UhE/l6DR9UhtYcrogslmyav3ce1iDJfWQa7K1fgh2N56h4i0
eY/A3wmewotodpg5iDBorIi2UNT2jXC4JcCLWBRnovoVc/di4YjjSIl5hzYie0ONhKJedmtBsiqp
HW9YvIw+kE6c9scE1VOKUHwo+4+Ve5waTJT+M31mnG1rv0HbL/JBP6I9mfNrdEsp/3Vo5+YqJFem
vV2rejr1q9asEiilnLUbhAihIQbeCO3nE0TDaO7LtQ3etYfodBMx9pj8XG2Buh2FoQdBUYhqCmh4
eAlo0n/g9KjHY51o9zeRHb23nxn7xEAgOHoGZpr08jUmL0dhT57ZOsHwiVViFuk6CN6+81p/G5Xd
QnI6D+DcR3ptvwCQQf2kiW3eOHSb+5maQGzBaWOqpSGfLhPus/wHJ8DkbjCFzep2IbACwtgr1DV4
sS9PSGHr8ikgFcDwmC1ooJ7GmDJRlfYuClBnceR1BIjmPSXVJi8rDhxTySF8NUSyZR/YVtLs2ISm
uEU+5SvwRUKNWLRoMzoAy/kEuNL3pyGbSFSQBSLKbegVjNNaAhF527WLLN4A2aifF4XVnYFFEMd1
iK2kYO8XfXPBkj9ysipKJAqR/1pKT4GdzzaLz61rh/4JtgqPWR1fog2cvHT1feU3Y7mfokZ+HYt0
IW+Y6uycwDxRyyN8+tq5C6YW4zUrpLmTLw3TjRdaZGVKAwPQplUDcnTRboDCsxDYCj0WR2E09X7U
L+59M6zpmdCe4nZyQ3zYGw44XT7X2PbUfRjZxqVKGwuc31sRCMcV9+Sv0EYc2qKXSYy0d5LD97Vm
FJ/egd4il93UcRDZ+cCoV+NMj8jx3d59iJcJf9XRzby8xtODH7BOn9RCwkJ/E/sog+kU6bf8dB/i
qJcRBhXc4fkVg/xih5HN0q0c6lSd9R9hF66CDhDV067MTYcxvQmj5JAnTM5pdq32PBJJi5jqm/An
I5rf3ZD2KDNhra29c1oVqGc06mu891prqbxEToyC345Rspl8d/nlE9vSXq8JBQcUQ9A1LzZP6u46
4ySUu4nBE++K3CbxMMDnX9zaHPLxT8fUNn3wokXB3MReqQinnPNquiqdOlqPjW8Z/XyJEgF4sWmd
fqxLqOurpbOZfxrBPNM7Zcn9vCbwjzPTG9as3llRRPPzyJ5mBnEThSHeDBIRvvSTV6w3Q1zK5A6H
EX4rjwYVFxecKGIIl90/ehsEediyNg27S1K3YiHZg3xo5wnwBOvOXELgXjuka84bQfwLu2clo4AI
owpxTjqqhX8tVLrZ0HnbC9DXMwrT1g2SOOW6D+T3lijrp9ldsRIraAJ0F8WrNDr88DDRcF90Vj25
3dowy9gD8lwgGDELVXVBZcO909CIq0RuyihZHoJEBuYMQcUdxo4MXgc/Zvpmyh6/N44xBB7wudW1
I7X6MWd9+r3kBaz7DGG4AGgA2dlPOhx+1JmlfLRBDhAa1bBIiW/5d+bJanHOBd76rVtTJzl5Zefo
EyTe/MU0kT00YegNx3FIZnPfzJrUlRhVwbNRAH2IJ3ACn+akw3VK8I9lrUQlwaeGFXi/ttywN1mE
AAjxJKcDWUFFsofu1qe1Xsd+3459+7Qs/7nvfHd+7X2ouJ32MrhMDDRNuM343WibWeXOIOWyxGvS
T8F8StoyeyN0JKdrmGp1i52VxBMbVO2+ClwZbdBboFXNJWL0DQDu1J443jvOrMAQ/LNm2SNgl6s3
tO3AdYOgA7sAV66/H3BiPkPkQ1D7feWclywDuNVpjXU9MWr6bW040p6ygbp9gaqCVh28uAUkxJd2
n2IRTQh+aN3pagZDuYnXEen0zHh2ZqcS3+PdTH4XI7ZOBxQUAoK2Z0PVc7HP/G7g0dJkXG+9CDAU
c7pOzNYOYNOki7grDclA8vBDpf05P8ZDnF1sWn0vbj2DuwACwQG36/Rs5p2o6bi29L8CBcVSoMiK
2gFDSWoIWoCXKzbp4PntzitT+wsBPb1fguyUfMwsmoJjO0QpRhLu62NLqui6JxhMPmU9mQk7kjvM
o7AxRPeUJDROqPRYZxWqt9cx6QMoYzUMuygAcUZAJ/QjATA5eBbGBX0bkTH2ZWntnNy3DJx9i8Wi
d6XnTebb4kN8g6YvqqDuhbVnf8PWYpclCxSVozZqA7kjmi0JoQS8uAVQ5B7lCUpXn4gBZBe0Zi6O
TS3fukvbs0skEcH8xWFXX6lgTV61iHA9Q9/K56gTyw5ruTn3RleHFblripo+HH9i4kfBgz8EFJ6I
PpqNFfBX7OnixZm4GXXxK8OWbkAgSxzrWLjdvYPLiegO1MgoCVFOYC7tVuh2r9bVW1nbKrmJq8qZ
UXpXYlcXIXEByo35Z9VJAs6stOtdT9P+o8VsgFXdscVTtmrpYaXDHLNBhzz5sJUojA+FC8/POlPD
TSvcxGPoidLNUxek4CiNaIbfjWu67y3QMH+BbmKadBCD5buRtY72serncw20ZTd5k/jqVygciCQf
hv6YuqVictPijs+ESIQdzvG4pisau6ZGL9D713OgYVKGRmbpVRsO8bpTEFHdPp48RurEaO9v3EvQ
0H5pM3PmYDXlHroJLZrLceAcL0Pb/PuunhZ7gx8A24QlgcS96nMcYoqmGjWgGIbvYRSp+RbfiAof
wK9VgDsWY0c0K7KkjFOx5fAaZk5xCusJK1geRNkHvoECXfCg7HjO0jkc7vxpvqjTjJvfBXgosnM5
1XVwJ0wyQ5tgaMnLA2qGmIVrS4yBLh7gHzkY8IfCefGAegjNNwWFiYgJUjge+WevvYswODhXdC3G
wx08ttW+h4tqSYTASAMokaNU2yTUUs5WMV6sPOiKxomdlcMNbnPtO94urJI4ueaUI8RT+s5FSkSu
Hmk0ZrXTA7J8MsxZ+F1MpEm6ovsbtzIPJv+cDnAG2QY/cW651DIcGnrrcljXT2BAKw5Npo7Jgx1V
2p6ULLEnQrlN/mElljO4WSzU2wUJ9li8XL87WtM12+aVO/60U+8/1AGR1tVWTaA8dwszBomiakKR
cGSmy9jfILWpg68ugRJQwdJx7CMQVaa/oJnMMFRHaAmCXYHoBU2MB0kINkiuSvMlj0z4o+KgQQPi
w1FEqwlgfWxI7iPCtqjaWY0YHU049Ouh7soxuapsaKIjWT16OCpLwcKFiJJDbUWhyw7Fc6gI05x1
MV23TY0nOTPav5vnVKQKlDpz/e9rE+hbrwHd/xoh63IfRgSIYqvXZYyfim7sk1uFVRL0onMcItJX
fubYY7t1vrrBYFqiv/i3PVcReP9J9RpKHw+MhwgPk3gZ1DsvSfvH0Rkb72oCW4iJYPK858LLU1Lg
hUdx3ZcWfY9zMUQ2kBHimpo3La7mlB17yvgqT6N26TKVHokaqKM4e6fBnIcjiZnTg/GiftjnNpwM
YuXRSa9wFqdi25l2wdOFFcF1bmLAe0K7EpUlj0nZeT+Kzkn7qy7uuxh9uqILweAbvnOkjOQLjVB2
pDmlsSkBGyI/hkIbEMb0X9uVC7DDRVdn5XWWFWJ8jwX1NtgAPvh9my+9fy8JpstObYEegWA00qM2
EiCP2cBVkZZvBLXY9KLUleKp7YeuPTP+l+kS2g+G4WFQPaK3lU8mrnALpdTsniP9/iWYuhCiehoA
PYwl7G1XD1lQPwCbz/O1HyL+cYwf4geIgjbBzDaZgEpxlvaOvOn1ZxAbmSPOHYvvf8i//Xu2tUd6
IVoSKTyuX+9TrmppajdG/zTeoR6e8mevqvc1Sjx+EImT2KxO+pKu1WFq3av4NG63fKk/BC+7/xRM
GnuIjARzQRgQ8ulP6MMm6mbFn8BAu4Wk63RPkMgOdchdfcWsim16+ONggX+KDmVSsrykeftYFj9l
oTo8lqmidLqzVb/sjWb4iUaIBStsmSyImwBpheJUK+d+Ojhh9K3BuHYlTOadU4wKyebfv8LfJke4
nkJTyqj7SJCe+jnEXE6k6WRtO91Bf+zNcirqXyr9SkzXv/+M+/eU4cvvkPPOyyb7J/70plfrTh4O
pekufpzHl3a7zFfRnXT24zZyX/LmTu/89FgTx7BtGeR4rv80lOUfvvR//f7ls/wlLhcAJPPIWMCB
+kFH3Y0MM5V7TH3LT3lnDwjMTzAnmXvI1B9e8D8/OSCmYjC2x7N/fvIoZwqfGCdGr3TbdbpfSc2g
2UnFkQQCxUUpO3wFv2k7gZ333UV4PF4t/m/POoeuLf+w5P/+HgDghLh87suQ6f8Mgf/Le9AjNk9D
ctkd7M457Q9QaHdF//TvX/sff8RlbgPrOwrdz4sKjtafK2wMd25QP6Lou/GnpyJ4/l/8CK0qNACV
mfd56njZpP4YBom5I8f2iwrdX3jXH+PM/0M+9udnYVtQgmAKjBS4oow/7dfQUYOIZUeWUv6m3Scv
eo37P/zE573BT7gCiQlBwpKa0f00bs3tjGKouFecUaN2415jKg1Pujqhsfj3V/Z5s3/+oU9LkRJa
jjFV2bnoHsfyqUx+e+q7ns7//iv/8Mb+63E+bbWccQVrpd3iPOjvXv4zVuf1T/O5/vTGPmU9y6ys
4Cp5Y1WwHaazz+W17JGBh/oP58afnuXT1++cOcnm3C/OUf6ayPsk+Bm0fxjx8KePcvkT/rIjiWKb
A2V4XTZ5kOk9H0UUT8vw/7lbPn/6T5NdMuNjtRL8CkmC28olLCP+GoSP/7cvf/lsf3mUHLdAgAy0
OPsYUErnFyGC2C//sLwur/yv2dv/70koLH1XeOycT0+CPqBzOhEW50sW2Qbi7FqM2HH//Un+8aPE
kPGSSzFE6/bfT0Ijh6qZWSjnrDvHJMoWRI66+U9tuz/80N+uh8vjeJIDxo8AUnz/026JTOOKbCmr
cz7egm7kw208keSMinDtvi0S1A6ei5TMw+qdk+hrSba3X8fbGWYmQ4GpCAP790f/nKP++Q/6tLfm
cQ0WJ+EPylZvXxGClksPqjfdaafDWMcclbd//8F/etd/fQOf9hjTL5JwABQ6G3X0PhryJesYXvOP
b/ryzT4vnL/+zqeNtkY9oGmfVueSFNMa5TJ+O9RBhL6pI6F6CgNmOR8iHBD//nz/WZGffzj2I249
30Xs/XnFTnHpCtwh1Vk1zhn7JLq6ByL28AMQ3+c8l0/RdzpFc1tfh7c1oU3A4H8aMfJP7zgO4ssg
A4q9IPz0jgs/k9OCgu/c7bJpnzmMUcHfL5s/PerlBvnbo0o39PAZSIb6fHrHixsnSA/H6tyPT0C+
GzLTKpo091uyiR6DA7FaCPqq7R9e8OdxHpHH0CbKmVBQYIVe+OlIKJF4aQCm5cEjzkPQxw5kQzCb
uTBPoX1x2xuAwQLAZoqOsfc/pH3XctvYFuUXoQo5vCIRBINIiZQlv6AsyULOGV8/C/TUbfIQwzPt
9kO7qlXWxkk777U+hjI5zGeBBpgRIGGFg6yHLXUp5avubBTxUYQybMJwHAD8Nh5ajF+OwykEHIIG
gLEW2Qsutx9vwZ1SnIXBtxYAr6PxoM241VcFMECl1MMOKP4zMj96Vf3+9wJk/P6ZFQowTGSkhJQl
WoykYjz0qOIJAoC6mffHEi5uzs3dwRquRRBrYLpBUhGajwf4Q7qsbgPxC2vei7HVA7wbZfE1gEC6
UqOc0/9DLiIxRZHggGnE20DOFwiIWTce4mzfFe8ARTSZeXhPe2JUgCF9DC1AJ2nEbncPEovFNiog
BwTHCVzY2wOrMdBSoqY/HRhASjcpBiTwJtG5shMDyptckgRWbA7RJtgxwBlyK0ktPa/q/ZI9iD6P
6L4yvGgN9HA0SlHIq2mCyH3UsiEW/YQ9tMAY2APtl0G6Evi5eLjJuhk11Xx8YRblKTzy85dgRiVs
9IjkAiLigT3wdawnzYsG/wnw+GW6fiznziDy8pwjEHke6VGF54mjknz0JqHvhcUYvPLUSPGqKU9+
WQFYSUR5hj90OfvyWCJ/rzsgUoFvg6wEgg5SoaWYcK/FfmQPSg501URkPmpPVs/phFJPCtSvjSQK
uVujbOeK9cR9IdtXOiKyoCYQY+t9GqGkNXGYEtY9P0o3Q4Ned2C4SS7wRPS2KX42mHvBgLbUOB3g
KfQGpQ+D6Zl9qkrRGsiewTsGzQPKS1vaSAGzMIDFwo3nJeImopkmxxgKzx64/iV7j2LoQWPqzKba
F5SruPCmEdsCKRJ5FqhDjuRgRTmGyetCw/MCdnhccHYhy1Y4uYI6GAUwdgZM6vQT0J2m0Xp8dvdH
N6sR0JmrUJIKHLvb55bXMQ/GjmE6KDJjAwMBGCCM3aVugP61Wvj5WNiFB/FWZ95KI7YUw/4cLF83
HapPNKY379MX98K6mh3Znimu+XXnAwdR136lW//Ungq3sh9/wIXp5u4DeITfiFslSb5wy125/CID
AB80o06H3vWfUU7YgCeS2UvPsjmtitd9eEhB66qtayfaoSOLIvzO2+CxelFQwSYu4T/8rCGuhMcA
R0KHsDId/BoQTpiw2gSy5IhR+salqP0C7RkIcc0HaChWmBwzG2F6+5sv0JBoxb3mBSQJbr9g4CV0
wwN95FDXDB5X9Yq87dobzD6S1hhX/4lhafTiy2qst/BrHwtfumnweMC6LXEzNiuhl9rQn6IaVf+D
kNUn1a0VQ8uyl3T6VovVf5J0uYVX+xyg6o7xFflyp3NdxOQ86vFuOiVrpseck5q9PpZ3r9nntBF8
dSQ6JZhH4lwzAW1PWuyzB6zQbWXPBhQ0kCGKZ7WjSFpUFEj/YuoXxhjGnxCFpHMwiWwKnfRUyjkG
Pz6j+gRKuAgjb4xX6GXCWmWu0PTT4gqvxBL3BgiDQhpXEMsotV11q7CpMMBS7JLIO3kej55yK/Dr
nV9UQIo2gfXVMr0barFVIDtf0ZjHZ6+cfMSwNshQKhIg2mTiJg183uVAaWUPWZ+EK60bvsE01DtD
DJiAxye7dGcRAUmsxoHDSCJvUspnErpZsW4R9bd4Akyzg8bJoj9LmGF+LOqSyiRXdS2LyHZN1VCU
YhKzh15qMfUFZhkD5WdHZLIzmir2PS8wRiQO26msjihqbdJJfEmTaRsB08oAznRk1SmaoSWA7OuK
BsyujBMw0sU++QCLDqbm6IccUAyZajJzZBCBcIHCjMd9Baq04tHeaJS8Z8ldj6ZsvqYofu7e4Uep
FtgXqsbyyH5qxOKUMgrRflrBKeEl4BoLzb6N2x+sNEVGmmSFgf7JDwAir/NS/Ina4C5UAzepch5z
xIKDvuyJYtsXv0eABUCyFPzBGuGMwfVEBtxr2UMDX0LvJT4y0FsrUqQsPFcVDoIE9hsB4R5ylbf6
tmg1UG3FDHfIdeC6uv0q763oCf3AUWkD+u7xDbp/pLfCiGC2wiQ/Iwg+f1ArzE8U/DZV9hPY1dC5
zTqPRS0vDMQBMupCAstrhEIQAAUpFBjoOWAupJftyFR+BnvAcWFg/jz81cIkQeN5Fs6zxhILQ0P0
FLbISONlIB4FpmIA/FQ0GmAU5/Gy7hULdhAuLDS5hooX6fEBWiiZ5BGCprYGagtfTqsGxFYrPxd8
ipe+KEpmUTjXAJsi87PzeWWjGG5MixYB0KFC/fsbI2Oh4Yd99imH8ufjRd3rMCxqDgfQ6sdrrEoe
FWCpJc2HpAwNGWjZMJLORTtFCiStPKGUBrjZgbtVYhCmAatZk1UOgQihmuNEjGvQlvBomigACYyu
O+UMcilHVE6N8jNFE0EYvmIKEoCrTow5TyGgMLPfP2yUzWVEIVDXKkqExF3JAkwQlj2IQtQRrexw
cVJU21P5Ly4KojhFhCvDoXeTkAKIMw6l6Z4/wKln0Rkjop+Qzwz++fHRLb3oazGEtRcrDOSDtZk/
5AmUoMuER6C6ohfssRTu3i/Fns0uDFaEe0/WeIt6KhgPkHSHSPg9ojeSiU8NAFWz1ImT32hY0sUU
xOro8T4+Frz0Bq7lErs4Fsi/C8rIH3wUcMVU3Ci9wxWN/VgKxy/cyWsxxC4KciH0U8rxhywHsoHq
CWYOLjKrrpD9n7tCwejRdGtEQdUeYN6hCwDKdBcrcbgdAVFA+ZpZGPFAwFaviSJsD8yCTLxGsckw
9t/7ymFE5w5yDYh8gbKj+5UiWIAgbq3Hi5/fGyFOUxCbazA/OFlSnIcyihyLAAHsop8CUMWRKzP8
4cgXuLENJnv8dhOUNeUN3gvVWAzcS6IqI72HMAMfdaXbMErTYYwtVg5hyTlMpk8viXDoR24bR8+q
7GoyRd7CCQOxQtTgCgoIZMHYeitQ8KIBPZW9duC51iqBAFKHxzJeA8gdkHSVXnZoO2nPosAZCmZ+
oTwou7wQ16JJWcVI5qz54JfOV/BqxRpGaNRIHINj2v6StCeMrOpitOLQEhcPRov2ngEojNhysBww
6RH9i9O4UzA1BUCoEuBhrZyCk/JLk0rz8fEv7YyiIirRBHCIIuYl7n6OyWm08nDeIcbIDVqp2Br+
o4vG9A6N8QFIVZEYwrDxm2yHNKbmu26V2RAAFJybI234UyRPezcJDTpvff/Yt/xrUa2L2GhaGwlG
oODvlHawNAC0VgxAqLRplac7KTxwjOOHNeXJLRglNHDAiUdwBpcFQfjt6WD6BkNSXOwfMTNpCtIr
OyGrUr3knzx6N3Zo4GVz3wDWjtkX74pPMb/3WaRb4YShLzKp6YCd4R/jTLXLETDnAF3QxJ8AfTcK
dP1xHo3wd77tt28emw2wfQH2iQXiOPEaQpCZYJxM8I+AcMLgYYiuNsBJag5AU2h1moWXPjsXeHbo
LBQVsk4D/q5pVEbFP8o7gEuK4Tob9kqv6YkcW3n5zqiUh0aTRyxNjMClAqo2/1i0czEK6DLZtgVR
H6b5TUCJPn4892lNAY0n6DVCsgbxNrzc23uDXj5eBg5KdJzGve8k4nr0d2L03eEA4+jUiqiyAxe/
sEfZ3yc9UsgGN3xGJrCZGINnVhqzqQGK7AFHtSwYo+xXmBQMgGieRCEt0Lg789tPFYh4BpSKwOeP
2+iYvwbvOHD1UP4uz4PVrhMX3WhnD63qlO2587QIkYSW78EbC/bCPjrW/bsANu/29+Ptv7OUxO8n
dCrA5ZRa9vD7xQ6gI2ppYFC4DH917fu/l6PyMrK8MuyjQLqsalc12TiN0bHpf4hVvVcLqKRUHo+h
3zOUc7rzxbEmVcR7geMIu8wSx5SVUt8wsYc1KWm2Yoc8AQRpiRh4KnKnHttujblPipd1H6sJaAeC
twF1AG2MFP3tNWZHBKYAkJt2rQEuE6tf4XauMfsQUtvW7p4nJCG5KswBNRI0pFucShhUDDuf3SFj
bQ5rZh8aqs06IcWq3d+MWzGEURs1JUgjBkTXrTuYsYPmVZ4W395f7lmEhqIGuipm/+l2z7RQSVlG
DNlds0Z22sTwkl6bn/7BcAE5tf36tzfwRhhZGUK+Erx5E7YtdgJTM/gtt34s4P7a3Qognmoy+0cj
ezmX3goMdYv2AcqZ8Pca6FYG8VxLVgNEUh+wO+UFcyEphlowf/M8bLF9P7yn0PCwst4MD0h67/tP
7ejp/RozKLaybSmP7M7iXm7h/85OFW7PrgH1b5n2EburLQ11Bc3Q3NBUKOu9D5oIKfMNunL5ekzX
1AAaxQ0xewuodbZqip86ryOXRVnP8qv6Zz2E0QPwWdp2EdaD+bNNZDKGcuQdxqSJWdQTV3deJZ4V
IIwxbZzhBGsL3TwmEoLQE9mvbkW7jhzthAiNBFwMYAl3kOQdNae15keM+ZJjfC422p5fC0Zp8z/A
/aWZAsVo0V4C4Y2Bux44ajwk80ZgFBvB8un7SFsdoTumsotLzHOxu8nW7HRwhA+430a2EXXOAFyp
Ie+1AwBbtdb0qetbvpbIaMIhQzMrvJbba1lmkRhKQTJfy9by3MTk16WJPhIb3E8UrXIfXMxP4EoW
oVZ43gMRIQgbdvMhjlbsKI5nZk7gCFZuJtZjHbaoX66EEfolk1Rhmgendutnh2Yh53974zETCyE0
RoWkVSmgFWDX4SaGVop735uDZSAuN8Mfj9ex/MxkWUH3CJIAqITdnhDwcFKGyUoWPeSxA8QWq9jE
h2LnGRFFb1AlESpKZIBIHwiQND+wWvdM4H+5mesZtFdFlUSoKA5gx2w5r6m3unWthxb8QVPcVquc
0uC6qAuvNo/QUQW4aRJ/LGYdNZiiMZtLxW3++9aRGiprx1yVsCCgI66HdWQ2OvdtANDr+T/eBkIh
AQ9E4yIBC6ps4Djota7tY4MzwC5FuQ20nSO0UgvS+8yLsaIWVjHB0Ah8QKM5spQFLSq/fw6ILKx4
BdMKsob1DOZsfPk1ivgGTfMsaHF0BcJh56DkUMsmTget+iiPYsAZQgIjgpBxm/7FM72RQRzMFIkg
IFMvVxo4Q6be6Hq+ZtY0q7uwXzdiiGMpNBBgYdBkPhYw9xosjB84KShnf19+Q6Pd1YbJhFXwgYEQ
TiEYvEsd4/tGswXPqBlBV4eAH8cwSWKoNJHCvU69EUkYB5B0iYCbwsKEJ/k461XGyIAkr7cma7rf
NL2wZPdQDtYQ3SDnga4xYh85YANGeafMdm9YF+/FZsArUn6FJlj7KEu7z/bNu/mPLLLbugf3qFI0
F1npvgNy83MPbVQjHQEusS3/4j1xRv7F64nLbrxnqrKd1TZhrW7EEzsLir4Ks5EX8bNaT0y0j15e
c2mDm8EIEOdRlNT8G+8kotkRnZrYX7QG4+dXvi7PyVwCiD5sbqhjvnxTWKI+GKB8N4BxTNHwi3cV
0Sr6QpFAlESJMPRNjfR7U8fcLk0xZB2grC8fJYRgb1N/lHy3To88OpSEEyhy9R4j3woj09a7EGDO
AfP/PmG+21fr5YIyjIE1y8Gc8UZiavvsAwPW/bvnoK5qqHtm6xn5B8tS5F5GCMl9vpZLGOxpkBhA
YkBubTFPQBavzNBUjWnb72FXt/xraKSA0AZ5nek9Nb+ASWXWtALegplA4UyTEfeiFHqXDQH2C/Ye
vZ6IrSVw+5rBKXwOn2ctC8YlO92Cuw3MY8Fztq/02KQpqsWndSWeNB9MnSDhBurRXbCVnhpzV21F
t9mGjm1z+xXIeX+B1e17wtXLVpQ7vvSqJE0WMeKJ4Qb8TZy51Oc8O9Y482NrSU69C2DzPWdWI7zO
b+hxwiUnd3faVxIJlcXK3egLYcPtgK0HnmKrN5SXfjW7NJlTG6OFwBIJG6BWbYZ1v5oDWc+ZDA2A
7p9gVkz00qbHR/yCK4xWl/9tg0RYiogJMVw8YRs0R3pSj6juH1t3ssECA2cLNPXZR/0JKvpVYYDX
AgF9icCCchILnv7NJxD6rffCCNho+ITBTExwE5j5zjvw68mInGwHYmqDOdEciqVQ5kYmoXQQrtUy
A35sHENR6LEjXAJtzMybaFfpXzSHssZ5Gx+cPdlpoFSC1Atqxe1+CpsAfvmAS1YYmkkVRDtPQqU0
4IpPExYLE/Cc8n1tMAYwYQ2Ao/QmuLTXlHVRXpFEBAIVwFi8aV5Xb81xvQcnI3U7LC89eNAX/l8F
oTcnR0QEiLOUKo3mk8NjmcPQYVsbynPmjCZ602leNPWiEK7nzA8jMh4uZ7DtzHQPQqPL6fUmsIjc
gmYQaNtJKKWhmVHjFaiIFoaoW2NMDWxsZmMCq8ri157jQQkwRwkudmEouDzgCEeui3qqi0bhSikQ
mkr1AWNQyThVMPJe8kJAmTK6p1lZiSagr436MOsBzWSoyTxhtrUPXgrpuspgLgT3E85XPXpuuYcq
tMC0ufd/NCbapLHrT0jzPaHlzdHAK6t3bvIqV+ZkgKu+0xW3NZN9sgeB61/mAK/vnkxoKtCkq5rU
4TLk1mtt1chxHlbSkdVpZnHRu0XXsMbJmPeAW01cckzZx1Eb99xO3k2fykVjgK3YAkeIQ03kLjl7
17KIG14xbS/XQD+5pAG5l8HuV90abLrQ/5njHxpdWSX72SxGeNCAjNEfq5D5St+f9z9LJa48sMNb
MB1AfOsCB9NA4hhGL6I1tNIWSdzoSBa8EFDv0FMGPHcjewqPs1oEjcHTX0VCVxtKmlToeg5485CF
qjvyqt3JM7vZeuL4eF38u2APbZYYWUCLLJrLiFuZCAkSTCP357VGW3UH2HjoCxzeusN7UO3Aenxk
i14bXEYZeAwiMC1l4szSXvHTDMSOO5Anfg8m/yo061Npcqtyy4wW4JacYpfbwS5HoMmsJJrPunSY
0E6AhlB4APORG9yOgEFKwae20/AyVNxQ9L0awMoy4aXTopMlw30ti9jcslXZpAH21G5cIWLfacbw
3OiZ+/8RB83vjHwI15IIlwSggEMtRliV8gSw+F/dSXEiGFR123xXv7J9aYsoAnjG+Pz4MO/bNuah
vKvdJIIf6BmA5nZYIchBj/m+g08qbTyz+lZc3xB+s3oDpBGKzMUTRB/d3BUFWk9SyXuex8WV1PKw
c4zePeWub+EUV5iTZjd/o2C0K1nECXKAkAnLqcFtceZiaPi7XqOhneLELlnMayHE4XWSVHExAAkv
b35WnXDrVxIcvMcbRxNDnJVU1f3MCDPvW4zce+cCDV5HFzflgS/an+vlzH7KVUBcjQWPgnXHo7Db
PdVHYeNbOTJV3Ur8EVLm5WlLIjzIhu95ZQKJ96WGDGrt2gRfMm477YSoayJsaggbp6Icz8Omzv6+
b81qeTA8nduVPx4f01J+HDNW/9xvwqbG4MrMOR+LqkwM2+xDK0B5IXDgvP3HC0Fo4jybgLQ0X27A
9W/nnNSs97EomhqcT+FOOV0tiLCfec7V8swoCSs927TYEX+N+zlIBZiiCWR9c8pX2td/20WFiE2F
zuOaOoDQueTKIjGTGpMLBD/Do+ijyxgYsTxAtbACUtUqaAHInmklBQJyIo48yoT9PnbQzLAVzM8G
XQC9idnwX2c8NKt8efHN45G2tQsO0I1s4ghrAGumGIzgd5u34sBb8WbSgcltdAYESwbQa63UTla0
vZ01xaMVEwfaKKVQ8ANWPG1R9gVeLpL3oMHZpodhL8PJFE6Uw1zIsV0vk8z01AC246UEy1T0HWf6
m8J+Wh+sYl8fzs4XZU8XdMqNLELlRxP6n8UIi2stcMYiYIu3kd46EuXxLflBN3IIra8NQwg8Xqzp
DeDh76zBoC1gWq9/o9FXf3/nbaBtgtwP15XWqiYunB53afKRFXT6k22edRg3vDaU2Eyx3adldY6T
eEU5sAUbzXPoXhIxrYBpN3H+hisbEKLvhxPGen7yf8ou8a7YNPu5Sk9trlhezz+yCCMAhG8BMMuz
LOOSgg10QF/Pnt2cekJN1tQYapC1dCHRqzo3Smvo92OJ9bXhWLUtV/G7SK4xAmkx7LuSfssKFXRi
SRDPojUWXZPCDKt2u5Ft2sYpF4n8Tlx1iORRxURybf2M7liLt5FrNFmYcMrhLSmVa5nE4qRYBANM
Apnck3dMn9vXbM1agnkCYZJRWdlrsk9PzV6weuex4KWDvJZLHCRCkZwB0xC/A8ooCBvsWvr9WMCS
u4q5oH92kzDjYIzxFTGGBAZYjDMesmJ6xYb1QM2SW1m3r7tVVXy0GbMupB9qaVagAKb1ny/pl+tv
IMw7ADS5rMGEwY41PDfefMSWb7G72T4BvBNqtDdRxgDtJrpNaC9/qZfmZv2Euej4FqRyncDvQBhr
xftuLWw5jDR3eqcnOjCER1O2BasyoO5OlK2nXSrCZohcwWOIYLZUH7sPANPqp+fV6oDCwLB66XVa
FWqpOnK90ov2vVJAaY6LBG4ZhF6GvJrMj1J/+pmYa2CiwDjKsMzVHE9vev3rv27y5dOuRAcNkKm5
EZsMMifUaRl9Wj+dVoc5C/IL/ElI3h5paQPKnbok6q9EihWvDCifzuq2h8jIBrAosu20COIe0Ak4
pEDbmDEAMGokkEiHSsWE4ImS5vsDJolo29lP9lOo//5dWZUFqqZfvvFNuTezGSR9jWuRhJkUGuCg
hz52E7VatFfkbok0T+NWz7JTGNSK1qIKulogoW5BiNa0QYkFBgEy0vbu5F+eBv/GfkouYxbm49XR
xM0/vzo3XmSUMA0hTopzfWL3Yh5RJFys+aP9I5Sq1kVgnfD+720UDdEKrdzAec0vIHEq4xs8RBSZ
i08dU6wa6NZEDBcQGo5BigW4ATK/y9588BJ2ZvEDbbelYIFC+PH+EZIwGoUGaUni5zI+pjAlQp/x
PEBhtYzPzjZA8c8cNOoTmOOcx0JIT+2PlBllBiVtDL6RCdWeTQouLsTs/Iq2m+gpQA0dCGUgRDBc
4GrqIPBweufF6HUuo8UWhB91J5rYSo1RfD9RhOy8Me32d2BOaJfK7ElXu3UGlGnD+E52+UdfWL4d
1wblHEkAjDvpxPbKbd/HWYOFV5+1VYQYpU319mQIr+jK0Fqrso+9fpwLNQ5Nsnj76v9IRtcbCtwY
ABdk4tWHAhOAJjpMz4nwCbaqAdjzchno0RSiT1hVX+sAaJIJwI3XALSuZo5wGhTfZaj26uFcPgE6
DshCMo8SL5lmUsSkB5h4lZ4H8Hmpqxpk1QAtsHhrBEa6Mf5OY3sEh0y8msS1top31VNVotIs2jJI
3rfc7ym1eKduNlHoZNLh8ZUkvMI/34YJTFWVgDejicS16CO/A3kim541DkzhTK7ymBbKIDoqDFAN
0mo6s4642wqMpsOPx1w+S0L2jBUnlrImped0GEHHkGS6WIE5R+VWj5d1AU8lBUFl4ElDFsZLCf9M
GONc7OQmO8soUX2A4S5nDhjdAZYO+wqctVJnf9cFMPF70C258boKbKayJ9iDz2FYYaxHiczEs6YU
wPquH4Ixyo1/8FvxGSO+IKT3UDj99lNris2gPz7+dHJu7HIk159OHAnYVmKYjjY7q7LZDykmeMCa
qSf9joU7tWGidVbqudM/0ZLMFyCYuz1T5nFcAQMbdyg1YQxWKF+BDvRkQwFHgH6K0bzZmQeA4BnA
3RpXDajr9fIrXNXnmXEHHJgNkgOfgMWut6G4biXKMZJ9AX/24uqTCJuDjr8g6AZ8UmOboyVa4297
LR9WGWzpZ/EtOrDcqY3xphUmzp4fn4OwpDkw0fa/7SCuUMA1SlByU3aO1vIx/vUmfj+Fz8pGXqfb
0Kg2frRqrG8kCg03fQltab3HjOsTekTw/23epCUoycThZSugvzTM0mOM9w5gi2XysRnLND+LAMIs
16D7AmA/6CHTt67j2NcmBF2nKQAiHZE+H2Yv7ZSyr8CZT99yQUt8ij1Z0htIUkkCZt0Rg5B+4hjg
Z2BgyM9tE0w2W+cZiOnTz7phpZeuYmnD4vOdJ64m8JiB4iMKSGdizB4/v3JvtEEB7Xmt5GdMlItr
NeR4u2BLzlQYcDcJJTgekyoRKbePDHLmLQfqOqJldHyKgGEnEjj8yMVc0Tb5mU9MWdKryMKTrHJH
eK7QpLPixmfRLHeVvBE4R0H/RoXiCM0hJz3lPx+B+pYIGFdFAI7R7dKFMRh5qWjzM+PI3I4HO7Go
l9sSYIyjjl1HY+O6Fq0MFEqtDTjQ4lNZP34ISzcPShTTSMCNREWRBOsSA59XAqnMzx8IMUsj/Zmf
GsxKhB8UOQt3CnJmIFkRRL93xqHIeGFiA6zUQ58IFlpPpzIAMz1uUxmDCxekGSCn4yQAvTJ6W/nG
NFnSawzQmVL6t6ONl21HJxoHMIcZ9uhu0aDqTHwxw9lXdpO7Z/eFMV1xG+hwUr5eKZnCJZ2PCWGA
1LACKwOtb9ZFV/e76oJw8KUxP8c6HBO4AJsKpCeZIe1BIdvqSmYXjE5zjYii4p8lQp0A9hsQ5BiX
vhUK/gWGa8EEeu7ZojeZclR0vuVEpwBfoM7k2agrHWjAkkA99ZrvraaOpZXg+IWHjceFw4brobJ3
yPodV0YeXj6+wfPYH0PoM1/ZIGiCmYF6ETgJVQ6seThQ/Qk8kyjparlaK3svljTwlHpdHJsxRnNB
jTckPujOx7aNthhsq2OTHWP+R1YI4g9QpWIeng3qHvPxSsjBZig5t/X7hNV0je+DV6/gpdcqqzv0
GiqMeBa6rKANES/ZMsx5gh8TWIwYkyZb/RIQoVaeNtPFoq9RtsDnpnQARYp1MNwYTPnBv+NzGJcX
9PzQlyA54gz5o38rbdkzVM4AWJousw0l7iH7XudLALAEfA8G1OEGkgDxPIgvqzbg/PPMwaOg7y/m
0fQoK6sBHGKuj4mUHmRsyWBNwv7xe79Eb7dKHfOaErDp0fQJWOeL5ru69GXri2oMfumz+fZztLI1
OgaaNaP/zPWf2Aj9qcYoWGnkKGOqa9h7XTdezO/j0XAxxGdut1CDKJ0l+rthOEf8cUb95SUzXgoD
pOroTHJd13ihxRP3OgoPRkBPDHpU8e2k3QMqZFoKmueduPId3HF63azj4BAMFNNz/yxuxRDZg8DL
JbUFwPQJaTbLT/Y1IEQAIISJ3Y0AKvfHB0EOUeIO3EojtI+flzA8MaT5vTkaxVrR0XjzXWx3u50N
For1789R0wd3MPTt9B0faJ0UCy/jVj6hiLiuqXrgVXknU16h13tnf9QGiIf0tXg4/GDtQpfhUIHt
yADmP8WPuQ9IbkUTTp7Kx6oSz6JBWygW31z8FINM9fH+3juStzLmw76656C08VOoFe8UJOeyLfWw
obwkMjXz5wAlYYbTQaoE6Cq3EhiwmvWTkDOn1PEOv1eD27l7AFp+oZq9kcyRcl/ucyVYjwTPGOJm
TgZiz9hS9juhapkToLP0oVnP1GsjSETLj0b+0UuUyvziCUE3zWZKAQ0Gf7s2j6/EiRk7SJMwdVCv
UuVVQDv44yNa8HE0FhBfUIJ43Czc2lsp44T6v5oxzCm3YitdqVtVd799dP3SkrpLCgT7IqLPHRAW
CLRuBclo3lPqwWNOg5/aQ+FGtaDX9a5s/r3LjBVdCSL2TajFHNSwEKRlPWI3tFCILHhkFT1kP5Nk
om3gksa6FkdorLpuxdqrNOa0AYckJlP4I7pFdcTXn5xhZZbhyhtKoLz0rOCSAngH/hIAxoidrIRS
SCYRC0y0zpJBlichbn98LRbuHhxAbs4NosIJXO/bwyqSugGLbuqfE7n6UYXVFqy1rR6EqfVYzsKL
Qh0V5ClYDkKOS/vvlYZQlaiPuqn2z1mduwDOefKk+E3Lwg+hHPUy7WyOZynPaiErpd3IJA5sEIcg
ENTcP+/sJ2DtA2wAfw3IwK/11VqHsTVcx9sniGlfKN7uZVKJMPw3ogl1xVWSXDc9RL+9scarbL32
BvgeHUk3bXutWfiED6TLfR35hgr8bxvRlDHAZTQrZAlrZ1OY5jclM7twe2++aL4IVwegMIIWSU3p
n8NQc+QJXOMSuy0HzkyrxqhrnrL5i+KgZOaoCqRSMnGvIq5QPT71/XMMUmXeClsJmFxO3GyKPKU8
zCXjivoyJwoYVUb682L8r5bGd3HdDKLqn1u3VI3ax4YKeqbqGC99ag6ZKXlG7ekNRrZ1H7Ogni56
J8DX/urLSs/fvZryPWQr+2yrbr6HsB5g6wW8NsP7Z0yKc2+7CK0RNmjzviN0DRkexTIS5aw7YYTp
BcOuFHegtT/X06p87rYst/klIZEk7cZ/Czz1RxbARjHDhRoCso63d4gZGjYt4yQ4b1J9N+kcZ41f
X5vXBLmpr94RaPCUS14bCgn/yCNy6pEXSB2LPvVzH627ZgPIw3gTdLYCxmVWDz0H+YFwApZ9YiaB
YAripgufOPYt1dZ8s0EnE6sXjKtkFhiyzSHbxp5C8XsuAST5zq+/kMjajEEyeWwXBWfMTIPj0EbR
A0ixOtzLL9819txPfp5wbqzfp6cn+3nLoMPbeDmab7uN8yJ+hE+hmRmOZ30pZq/3ukPrj1t+Gv/s
INnBmwlKMYlBHJx5aRPxevOjBgEs5shlI1JcYFPn7giQY75a82ZyHOVdeao5ffjVPDOZMSrHIqAk
4xcSTngbVx9E6AXkRsKwr3GkEugOvHeO4SxJcwSvMPtGO0u5nQM1VkDuia2A2e3WhQl+Xe13pe7A
VK8nHq0qthAd4oMAUwDCEGQlALd/e6cB4jOUALIMzqyhuqJVr6Yf/CE02LfeTE3PwyAmS3mxS6bw
WiJhlsaM19ImyIOzUjlyaYw1psaz8SdS8wEth7m83ShECCC0mMEKiRfUIsPbSSO2uxRtAfALqSm+
VPsA846a1e8TPTOV4KlmUQxYTaCN1hPMwZ0eW/5ldSjJMw8cyO/gEt7ucDszj4MDFEferCa5Qv+P
4Eb+r943Sh753Sxap2q84j0FbPG1IdFKkkuOL6rUADIEZJsAU0RoLamTQVGdQf64kvTyGwT1kQ7m
aM4wYpti98mmmYuGxGYj1wOyAYADEte7m0CMW2ZjcMasre3Xr2AMT73A7NgjH24ieea7NkLwefLv
ZaH7jMkqhqS8UjZ8yae7/gjiSk+FNgPVTcG5VV5a1dBUh8O0wqCruTke4+A4jrXJ5SGA3exxzSPE
lyueYgMvjRukYkR/JygroL4B50Z8Q1xMXDI1+AaUQu00MblGf8dw6T7bn8/n1I5NjC3o31B5x79Z
/JxJBn4y6DzJGfKhltTGZ2VoPCO1FEBMMRh0WXWW9UsyvvIPiZI6XrRRcHL+J4848bBWxHKQIK91
0cxanbJDbDVbxcl3shn8qhxhP7nMag/WB7BmuYHefmCWzKAd+byd5HajgQDoNIhXJYDj3r6xyq9a
Pk3qEByuL+C9Do9KZYHcjfddRdun8db/YlyBxqS16OVeSyWsXxhIwA3sIDUQDPvt5y74bFe1Uev2
bAffEJln69FQ0Nkjh9ZB1mV9DFFM25/34PXSK/38Mv7YtJSbt6RdVcy3gw8CF+8OW1ADsbGWKl5w
DotV0JyqdpPx7wqGQYdcp+36rKnJXZ+VCnJ7CgfiCcKnBvVkMSUCi/Reb4W67467UFfBULvndQU8
cX9jO6FYZr5YzHMACfb2kLUKDahCzITnvPUtSfz0FV3grWIAtolmt/KBzY0QA+75dwOMwm0amSDw
NmTRSKtVotGC71kYsXbsLpjxRBX1wzsgN5TByjL0+eisNSs5cTj22HurSKI4WAthBIbGkYmBgBlo
lLhhgxAJAviyo3PXuIxgNIIZW2NwUKevx2pj/j3EatCuooi4NPAE4N/ebi0vtqraSExyjtvCRLcx
UGZ1sV2H/4e069pxHUmWX0SA3rwWnbxahi11vxBt6b3n199g716MRPGK2L0YizlnOlkuKyszMmKb
cwuPdQhQzjMP74n541BU5NFKBgIIPM3uLXpMLbpBq4TwU/ty1Rmz7UYTm/POwMgD54Xf2XEFA8mu
X8ca+5Ougf1AvAdcsXJuPinj+RRODwiZbkRSgIKMST2zGCFAycMe35G6uAjSLu5Xfvzx3MpEOQWJ
aZET4dvBo/Cg0sVEUc4WmR9ZaAxNclJqEvHP5abegIx1gzd1T441SfWXGKwycayXrwzS5KfF868Y
nu/j7XL7EaOD7wLg5NQVPgKK8TqPbqrE+XxuYWI2USMEepBGbMrBw9xvj4atJKYpMgC1Wlzc/dID
I2qTHZyZXTgxEFwaPGIV0LBCsGX4jJuncx7bYdolGEheR68SXcoGk+ep/nwsUxHYnZXRYMDExLs8
NM+tUNnX9Yrb2F6oQp0nZLZdcuV6s2ihwDgXiz0W/1D5uRnb6E6sckgp96kbIbIPpJPQ/xb9wc92
sXNmCryHln4zEwtMOBFEuDycCCguAS4ZZVjzxFPqOAgiqxFIVQbED45d+5aXRssCOOge5t7jD3sE
DhGGQEqMpDFeLqPFqyUWuoJiElte54MhN0xRNjYhk+SpYcDObJQHRzyyNVpCXs6jlvGD2GIKSfMh
zOfSRgQIuAeRo4r+er5hHnYljCGIHtKSoKHC4O53ZRJLXSF5wAdBK0lx6s86L76fW3h89g0mBuAD
+gSQ6x+XKtOBd4dhauAUAaxwUROqr1cGVHGC4byw6zU1txkfYnL0PeB4AWIBOTqoyY7Wiksh1AIR
hxTlbzgstH1ToCRzyI+Iru8edB8Ihp+P8PHpP7I4WjHU4cU2oLjUWqft+hP6EGYNNPCPb9QEYmfq
oSLfCzX40pK50z6xekPSD5caWAVpIAJHq+fZXuA7XmbhdaO9K2tQCdkGcVjtozQVX5sFkT8cOwwU
YAowxOMiFfDYuLfneIko222TWbyZoNituwa0OPqApD/tTFLzIbYcWRqu3Btv6UcK0owSLFXedyhq
p4omp66bOWlzwxmm98aI4FNsXA9GIsJ3aswvRIVYsq3NPJTmzIyvMJEK2NxmMivTB+Cxj0S0ogcu
Yd6Es+cZzzfjI/pjmDlwxaPIIMNh/d3qN4NCnChA/FbMsP3Fd/ndiN6VYlctwYF6akhYz23Bh9gH
5njU+2k0PfNQMBgNTizdokyBu7SAe5XI2vvIEqPgtYsYE7QWitFsj9NjomWwOMg2sywCSTiW+1Wj
bT4twGudW6iudaTHaw+aPRDU2UvIWqHJgD+jxTDRJFutw1NJHcOffi6ifEy0jL5htHNqD0psBRTE
LHRTVANxuJZGpHRVcHSsVq0ws0+HObyLgUbWRnOcSlJtZ0qbW7kBDvf1HC3plIe+m9GRx6QLV+YS
scitzFviXBNta8gZoYu3NtAW3It0ntUwHELuZyMaeUw0xwVs4lS5FStbQTTrK8Vi9/jRIbNXSgHY
LJlLBc5um1GM4kupEJQctg2XbBlK6yPATy+8nkaG/5Wi6QYt+yDhj1igpQEMJAwVqNwboDLC7JF5
iJawnEOH3qCgiEyoMLpzyyYAApGKCotxjhEIouSYSMyqt9UStInNodfnauyPiHncglBr/tNPwtn/
y6Xd+ATE8F3lBXZhtfk1ABzOCi8CUpLRAFP3dzKRtvEaomn9SjY4JIqee6SJeAYiUfBHkJ/jwU8/
Ois0XXN+qCiFlVZXv1JrTaxPUUpkfsbOxJUBKbQBSiAhokGTx8gvuFUkM0lUWr5/7LmFZDn5Fhup
IW47w9bBDQditH0hC8OgLqOgOgPN03tTyIlkUAfkSovWK+RgPoEzkgxn5VnnrZ+jw/pjxSL7AnYZ
kI2Zzj5WVf14yn/W6KlF99xcg+JU/IHPQS4KSnCgTBljKPqsUwS7EUsrrFQX6p9GlOnxxltL7S9W
dgHCSrNX1kG5FPoF65IG+XZK43fyb3jNg5kL4TEdib12+zGjo+30nl83uVziUq2/0UgI2j/AXAmI
pBGGoeJBSABcmqtLpAEj3XoudTPspvHSCCz2AAJNqODQo6VhilSsqbSrrFyE6pOtcL0apRC0fr6n
2YlrTwTSEa/iAWmIAO9+B+RNxNkV2NasvM8JFILY1zBfDkKOpIh0H7SdCxfUTRJxep1vzAxg6gL6
7z6pP+Tm4sprn19XlZq4b8+/6y/rfT98BoBm9PsPT0z8c3RV4DHvV1LEtlbOEPFoQw/arHOd+wLN
0QJqfb1jujzpUrXJNj2rNYnOcPvQJxG9kGKtCdYAg1dmx2hp8W1rkJPmFehy6nb/HbC9+vxbJ+bw
/ltHcxiFQRIwDt1aBdliVyLB8I6qwYAcGOgCPP0cr9OdoJ5CFZHE94zxx6Ds3vhomyLL6MlJ1rd4
sr6H6rbTkbMMIPnwOSRPz1uFvF888vYhmIxqqbvLx4z9RyT2ILs2KDPgcTQ8v0ZJKUrh21jOhBZh
GlQGAr1fRIAfBrkWQ1DA0QTSoMfeVmfMPjque6uj0xFxSinzgtJaZbvrBMRnYQElzUXEzCGTuMdz
eG9pFKWxUKLkvQLjMyJi7LX3Tm2NSu/RKlYCfqGrG2SpP0HJSCIT7dvoGM+JSq9VeGsyl6d+7EUZ
zfXwrTfXnxJHrZgxdmtFr/GGu/CgEe8XxxCmXPijTC2x4ZxvxSfaAWUDsGLM3Exj7hQwqN1PxuhU
9gxgR0yFD3Cyb6Zcxy4p+U1Q8YSN3wI/HYCfoAQnM1v80UfBKoO8zCD8DVrhUZKE8hzQgTIUhk2Y
L8M9vbwvqa9y6RsiST8+OAloWHtv7zgSmrRDBlbKmQ94vJHxARBKRToS1z480v28C46nsL3sdBbM
dyHZoif3HKwccvzhv83jMjyZ6BVE5/Env/te/IKKd64o/9i5NUw8oElQG0ZvCaBX919AUaHP21HU
Wa/r637rrT+hv7Pbo1TlkWO6Nk1zp586slp9FMudtQp1lwD0e1i8Pp+IYXnHTvn2K0bLz4Qlm9hs
iHkAA2J+kYqAgCFuZrmnDhyWEys+cFsAF34/VEAPUikv0s7yet0uJD1kFP35MKaW89bC6EjnhZ2I
bp51VhGBck4ICcfh4Aamw0iaEOC52c2qJD/GjkP5/p9BjdaP6fwWHMtJZ6Xa63aLYkFC1t3het2+
u+r+nG3PuOK1mFGPLVn2ZGkvHXLm1stINQnRdSthiOWC0hLw1ZfFyScrPd6hOdb6jdVv7fnkTHlW
blBnQ0sm2kPHGUKeGgq0EQ5bEw1ivAe/f0/R1RzJM8s8aQcQa7wdAJeFPtr9Mvt23/vRcKZS5MKH
1KeM4IoWAaAof5+PaGrXDoV1tNAA6AXBx3tLqc2ldacEnYXf1BBBQMOgyDakRgb0/2XogUanwdyF
wyFVojebXZe0xTHX5yYmZ+2fsTxoNzdZAalav4MMNZifnU2EhwETXJx0rlY3M2ljgHFdCY6C27Sz
Kr7FAyvGOYwhR5oF7vL5iKaO+83qKKPDKJRJR3USDNkN3lQK6vxJ+V+sC/QvEeLCdQ4dRfcboJJZ
PqHDvLPqoNKYEOBRZyf4M+naMYX03914a2V0STQSNGizGFaQKtpEw+Pkut3T+t54SRc1Obbr4xG8
UbX+9sGz5IMmGvoznk/lX71s7J9vP2HkOoGdqG0+xwZMtes6IZICN7M1jP0RV5XZ7164Q0w2HxCE
OS2AowjVGdcxtZR/jTMc+gKBbxgd6Y5F5+Df/q9agMSTmMjB+/MRTu3KWwuDZ78JgIrUFx2/xQCL
AJgFVxOd15SZQ+j9HyuJbpZ/j2PsMISIlYoQVjx/EZHXbTKgE/bLo4CMuHVsXr540iD2qEHyAIIV
dZhL9GDM+MeZof6FYjdDlRofwq4yPqIc/KPyI1ihY/zns4kiHt5+aKAEncToXDB1m1WS0+FcoHu7
iAXDzuRlpszhxSde0igWAtMDtiqkNdAodL9qYeDzXMXWPfAu4L3GnmyXaD7XlsGW6JA/c9R8JX2k
6mKuuWwiu3lneFxdg5hbLELys7c4krum+OEF6+KdfslqYqNRjl8oL8nn8ymdCi0QJEJxF9cnanqj
DUozuV9ySdFbEUBMXazzAAX41RHv5PfAn8neDNM2Pu2wg15+tKDSeCTfT2vcQeWnaNjekruYVOGp
YlIt5Qh9pfyDwqWrKJvr2Zl87N2aHK2kX8ZJEhVcj8feugPHN+BCqrN4B3mV4VgkqtQYuIc5zNDk
qwNZN3DZQkIVbdXDUbk5Cg0bB75cy73VB4YSGllLkzZItIi7eBRp6E1V6ehWXT5fyYn6A4OQ4R+r
w1V8Y9WplDZWMru3aog8iCSudYCIJV6tq19GVaIXKOSCAiC62uziueXJdb0xPHKjeVhnNJvCMKu8
eCsG2iXBG528uZyZr6I5BrSpwPR2lKNNlEi2ICnxYMw5NJCEF37SxAzbwxy2ZMwd/nc9Dsg+Gl5A
Qgw5uucDNNY6ESf01nZbqGsDWaRFfc4sSjfRxah6Bq1ZjPrVGfrHIYKLqBap+evr1fowc0lNDhjc
xDx6mHFQ/15aN8vKZDbnNYrSW8jUc7JRLjhXhQb0XGVlchFvzIzntUgqXulgJk639b7LSANHEIPh
TVZeSwiYPN8ykykoEbTPQAYhoAYbwP1mLSoGssapS1sMWS4p/ejo5/3nu4Cm0f3ncnlcglzFcKhZ
XPLjjS8BzIaSGXJ0KKOO9dOyqoqrqqRqi+5ZixJSVeDmvBz3eBEONtBWClYFBIr0aOMkueNmeeU3
FiIa3MSiqnwya9zEJN4vf+LF1wWi5sDPrYqSnBaWTdzFx2oB4hxJcy4zs/wYfd9/ymiWgTBIpdAJ
GuuVI9we5B+EMfCAA4QoMgehOnppXt7QI7cr9qdDNodTfcQx4SjezsTID8oUeH+7AOZl69r9ovdf
3TPEGIwjvhM3Xxd+D27L3a5UO+K+/6Ja/3z806v9z0qMPGIf8IUYlFiJtLtE5T6TZmrlE7v4foAj
z1c2TSg5PAaYauBnN64Gr/ZD91XpkBc9Rplns1IXi29Zn5XmGDbR/V16b3l0XOWKbqQ8CRsElgWo
p2i8SDXF0SIlUEMQuUjFQglNl9nnwksYr6N0ttt47gNGN2tfynTfBJhbjlyD3TuKMa525hbLJeE1
U6eNVbo6wSPORZkTsdndwMcxoOT2bcAMdtc1QjPwfIXG+efoX0CIv1JdfUG9LNAs+3wfTST3742O
nkoRJfkRm8BoowoVAfHc+/azPp2DwzlZLZemoF9CJK9jQhtvCA5JxQwl+IbM8sNNXEr3HzJ6MHVC
Eyfen2/J9OE4N/r7e3lWSD0kaLaieva1oxmvSbTZvCWCvoMPJ6eh7QakvzO3/tzp/otHbi4mVqmy
JImx+anF6xV8FxliK1E1luBxBpX+8UfSN7qELn+WMNbqoGiHmdM9+wHD8b/5gKqtuyhysSoDGSCY
yBDd4f7AJHgExI5munihJPWi6yvMQLg9uObMC/rxZr5fjJF76zpZiGoK9l20F9rNWk4tBtQmdqz6
2cw78pFz7t6V/vWO34zVl5WqVQZXmukRSnpbXt8voeLyojOrncriItHmNv3s9I6cG1ekaVWlMAlU
gmAw2tI9OaQe4gK8K4+AO202kQbHvUJH/+X7wH2Lx7m+/ok08v0Uj9ycFNgUJHeH0w5Sg/UAVABa
gV7lGyz0QG7drgNVUl8uF0hTgEJC5zqiQycwJvY+JYCoY+kXi5llHxN8IzK8/6iR6wviKHPyevgo
KBXtkWvE3Y7059H8InB83gt8Pri9v7nlcy/092x44vP/9sjNHugVl4qCwW5A+G1EtHKzNST02tra
8dgeN4Q6YCsAZYd36cxRm9npf075xrINZh07oGGZy7Il8lVGlyZrr3RUP+iNpGb15yOdgE3czfAY
7pbnReJGKezl2jX72HIbxIPEbAyU6F4wxJNjaDOLOvFmuzc5jtoUl6WCECZTzd7apmB4K3vB7+11
N+c3Z+LDv+11M5lh9L832NCrtd3Wmz4h+30Mwl+H2BvzBSm3WCTgUz5hG80qWMwt5chplUpbJMpw
osTILAvTRsd9BCnGfkkFs3mU4XQ+27Cj+CuQ7TTNFdjqTM33yBVXVEYMlJ8w0OXxRVK/5NNbAj+m
Wb8H0BusZ7YtN/kBEgiJIGQzqHuOFlXuwsL3Y0RJPAjxK6Q2M9U4BtujfPYaFQJUy+CwdI1yzR1R
tUhwdDxDjQ/DZbWQ+wGzNwvknICMYJ/dfNLo0socT85LH5/UHfgARChbuHKylHrgR23ji+yQojup
eAvMTMXkst+YHS07WgOjLOKwFKCn0kQ1ld8iL1XtzIwY9fnh/UNRPaz6janRqieSoIS1gnsDfMeH
+mt4HNMI/ln1M0YXKJYefzHrc45dsMSp3u1YDcXfBBVAdOka+evmwgHGS4MsqCY/eUmO7PJSGW/+
TljpIAnSDmgTAGP3RuzmJmmY+2dfPrrx2NBlW56PGquy2V0V0BbFcHP1+Yma+LABgOYFhIkeaqT3
UUtmx5mnyEPYhIyUNEQsyEbZOP2S3u+ASENXh44elkWM4tna+Vxks+1jj3tBpllaESUOOdShYfX+
C/qMLWqpRMGyokPNL8tlZVO5StvRjpUlEtNSqD3fEswwpvuJvbM4LjRlcc00vht3lkaxJPjxfahh
8+sDpWEzzph69K73pkbT24GnKuhdDK5RaVPYr9eyut6CCwsxi6tlM6fq8X0NYyiSwsMM+a8xwo6p
kzKvW4zLdlUvI+h31WZO0wR6cjAhog6E1QKN4Sjn7RXo9ut6FGJBrzE03b+/OwvQEvTk0u3liuzU
Qx8bz+dwwkcBOQ8SMTDjo78Q7Zb3G0RBza71S6fHHEJZFICxz/2xX4haYQDnmyyJavl6Q379WXXk
iVsYaHoejRGgCULbwriP2Q7woqAqobP8atU1eiqJoCbaFSUgXeB9lcovEDaQOJ1LKj7eE/dmh1+/
uZJrlnVZL4NZZE51/HQKQebGd1RqJoR75FIQ7g2Njp6f5VLtolvdekWSLdb2yIcE6zN48tDzp6wL
9bMw9x7EABlkGwdt5v1yo7NryA9aoBs2rcQQF7W5WtUmRI1OpYo/V4lxoglNOvTezgFZprY3KI6Q
Lhu6jEE+cj8tYun3YSq4vcV0p3idZZbiGUHjzmzxiYcGJuXGzOCWb2af4YtMyRtsN3ZVHTIeXRxf
ITF1fTcUqn5Poa4uSmNxWnwEWmg+3+pTrhD5QLhiXka5Rx7tdDZLozTi4t5ybEctlb3NAY/mryku
QjukPGNs4uEwCAQrLDiaURKXhNHrXbF9VCET1AXiDbVOQZKHLUDh8XCU1E/U6C4yVhGilFtkT3Jz
Dgs1bK2xD741PlpM1i7yvAqR4HXChfiaigh2JGR52d8CbivPEICUs8QTU37/1uZoZWvFVWonwoCZ
TYsW3nQhSapHgf8450iHauglkw7PF3TKg6ABSYScH1AaeIqMAh2micOaC5naki5w+aA0ToyM13hl
W1t2tMSd/tzexKzemRsFO1UOdS6npWuLX/kaeuLAuclEKlW8OK5plzOsGhO79c7Y8Os3B4UPe6EM
C4yNVyXK6GIty6/ZvnRm6nSTc4jIYEDyomSLxuR7O0pdilAJKBurpcPwRRSCrdwkGXHtTtCrLKeW
jR8xhAeDdVS5iinw3ZwUGTPsjNFuxUEBjz/41QZE7egaB0IVMtOcUlteq9G+KaQDkyW1ii7sMfnM
PrmGRJ/PV1KciBzuTI5GHXkik9Y2TPK0meZv1SfFfPKemnprOiZMpnkB8Zil277RWOZWE9JtFh9S
8NjGZqtsQ/s16vYl4JQCOG9/AgVap/FKhixot03sI4//Wwl1EVEJFk84dO+gLhBbw+21KFELiFjI
ZhibFZTiT/2KQ1Wy/PbBmruKaTUrL274JQpfcXMUK5VrlkJRqJG9EVO9lZbeKvNrcJyUKohdxW5O
n2biEsC0wFmhqQm9fcLIb9RthRpJjpIJn677U8GolFHx+6AbWqoSd1W1IHLWORnc7C8xWrAv7RwW
beJyvvuAkRNB4qELudhD2qPR+I5Ev537ixJ1VJuVOLPzJ/oLwKsAMdChOQRB198euTlhHJ2WbInL
yGIzQyApZJpTiLcZ/r42ciM2w+VadlXX6NeRZRt9iLQip9pGhCfsSXr/U8YGDwY1c29MxYB3XzVy
MmHaUlCQwVeB3vIq2GQL2OwAn6X0KwWivsJbV66pptaML51wN+DUoWURdOUC9C5GwUokpiLohMPW
insRW5RWYwicx0gpZ2jb86/Pj9/EgecYCd2wKMoNZAGjEAwFWDlMmqy1pJLyXmu8TgkvtvbMbp4o
H8gcI4OjD4SXYBEZ96oISuKytgyYvgTBGugYGKGtKa2rgaoprUkuWT3Kq6jS24hwI83jAIpo1LCR
VL47ifmqKMBdl1OL1NUZzng+A4/8n+B2k6CDC9QfLjCAXO7dri87TBf0Umv56IJqjTza8EJKDpn7
w4ILA8VKMArjLV1oNqVmmenQ5PkHTDxN7z9gfNQj34NDBnQ8egXDl/He6FfN+QzI4XeBysoCvK6Z
o7JvNU2ibo3/MpeDmzjpYAEYANODFC96vu8ngM1qPLZyPKdyYNeRLbIbDfKaxr4n9F7cNxvvpVj6
q8XMqCeu8Duro51XNj34nFgAl9alEQIxQYJdRjgoGZ2PkflTkk1jbL4kFbDWZrlqt5Y68wFTr+O7
DxidM8wFwlN+eB3jHmAMUPrUWvvBOoBonbTng52aYRS+eZAGoJ0epJj3M9wlNCU6HY0IFP1nAgoV
7Wvcn/to0SlLSZ47bBM3KodeOwCJoYSBPT3y3CJChbhomd5yI5W7Vh8BYBRIvr0QUfu6XHa1jvZY
UCf+nPIAI52b1jnrw6/f+HLJpTK5kWC9zLbg4ITf5ND4QxS7Jx2nZghlQOwSLCRXZc9utpsTtp7A
44CZCRhqSNZIoIgdQxzCIBCDtOwArZKMbOsyRHZ+AQRYu3jJhvbGEfZ9vXAgS0jr//Ei3xkeDzxv
JPA1tXhP+QuWWTkiYeWNxNckYVU3mXm9TYQH6KSB1ghAqehMV0Z3k5KlFSXneFaU3Kb+5JXfvD0r
0syIhImriGeHtIAsCaAMGb/TMrwQmVLB7cCR1w6yjsLV/xZ/2w1jgO1eFYyMvPdGrdFqv5HN5oOB
UpcJaEOvph+4pbNNrW/e0Oaw0s3NRv/olozOQ7ZpeenVzdtq9TunwzpxzHheAhk/C3IHuLKRI5Xi
mm78hO2sMD2ArlLJNCVAp00JwRkEzc9Xe6IsBCmRG2OjU5ajqZWWPBhbb/fiR6iBbt0i0rFcfJmm
jq5oEEhS4FxnL82sw55wnXemRzutVrgKEEyms1gzQ1jkkU9j/f26LdBFFr4q5uqDWgozHmzKW97Z
HG24pkhjuxRgMyLZq0Su/nLL7NJXf8Z9TD3WeSCwJRHUI0gRjDd2yJcF1deY1gQJsFhLVBFvDlBK
00s8YAvEX7ZR6vI10rI9tZRevoUzaC/Oc3I+E6UwrO7NZ4zuxNr27c5t8BkgjGfA47srMbnsqr/q
/J6y6k/0WrZo3gPn6/LEoJ9QmNlew+4ZPcQAQccfIlosQDcwWmLeLhLMAk5el/wU/q6Qj8+37x+Y
9tEAHhcsurMfEai936OY2hatBTjHOxQotX7Dv8orYPdFwAlCqNY7Zq4HyyzXJNM6oTSiaL+DSADI
1aiXGg2MJdSDoFVJ5k7x9ND/+bLRvYwncEZHbdlankQX68AR5J0gh6fn4x/m78nw/7DdN7dU2Sgl
x6Q5jNjsG8s61WsWI7pE11K8fW5pcjhodwPUHTTsD7lVp0PjQpVhol3fPWUyeu25uQt/zsTgF28G
wwmFUPt21VqvVadGEIDAku5T4w8TtImWaD8UOfVtdUKN+vnYJk+rcDO48VqxLdUzf5av7GprDIKi
iXn0TATuWqbpbyz2x+JXWYaoqsxl1iaX8B/b43S5GHNynVV1a9WisGjoV1r5pMVefz7CqXv2ZoDS
KHKjS6oFPxE2o5P8lLYmtRfGM3w30v4LM2g5GahF0EE4pj9uCxD41FzbWmnqqHL56XBGnZ4KPL2f
25l67CBe+MfQaKtEfQAeFbZrLZkp9ChGt7Zg5wQ7KCExGrddAIcDD8k0n/3lfElNwbxX1yhP2QJv
ZFK7dFj+VWmjmR08WH04jTdfNdpGnAAwvEJjKXsUMc9sIQeGG+YASpbAn7huFhy6mv/MKZmbgRJO
BTiCgKoHegjRtykMJ+vm5ESQBrEFCl3RRVoeGtbTs+zQ9a9CzK5pZS7jPgGLR3UHrQYsXsBoDx0n
otuYwqs/Q17WLgCW8TQxJ7ECxDgpIKLXf/MlWvtW4aUEkwvoOtpfMVJ7DsyHM/nMybsc6Rb0Avwp
Ko5PjiDUCoRrgALOfiPnajO8FnJ6Um997kPiDb+FiA5UdXrlOrP5hrT+eJkHErOhqCbzqN/dz7br
sjVEnh0aYA9aTZAm3lK7lEQv9sWdyaFM5VJBY4m8mQiJA2AQRuFK3LW1E7NRb2nMhQGpyadZodgd
k+JSzfjAiWAMNyiEeFAkFBAnjyxxgdjndoxahr8sK7XVCiDgoOEcHudeNpClf5w/oKfR8SqAhYFH
ov1+/qqg4MsgRdCvQLFkq7S9LepFiWSwAXpjRiZhVrKumvU23xohK1GfWcvb1y5pa8qk5bgViTM8
DEng4kioCecKoJGtRSr5aTm3DM5VDGFD9EjIvENoB+B3FTLgQXyURKcA6CjPkIfwwiQNN3IpeaIu
pryS6EmE7O031Ott2oCaHCUjwSonnirzAt1pOV/T8b51I2GQHEPHsj60lMZGXAHJSlgIC1O6AlEI
MBfXqHxpQdzQ3DLgRSrUqIjur2ydBuImkZI2XPNdwjrb3PVyShNdyuYIFLxT2uwTVFPWoFdg/X0U
l0J+lRKpTl5q38uVZVsCM2nmRciluOBFD0jRvgl5Q2lDjlknadflKzYS7aGSwNrilmXoDC0qjc0x
RhwWzhme0G1PUeeFxdYVBFdSczB/Q9NOyEA7m+Sej7eewoP6XBF5r3wJoib1jR64scqMEkXONb5P
OzRodBE08DybCsDHw4Z0pQs2y7kLJpdbD+ROGR1YCR/W8ZcgRMCzE7dHruwzYlMWimaBnVDuDlUC
Pj2IUaPwC6kFPf9ByioXnWVdzlGELdks0cNCCjssQN56vSo3URK9x+CtEnUPaYPiq5RZJ//iiypy
wGHVF1S8qBJeaVYORQn+K3htXF930QsbnpPAZ4OM5AX66aBrEPnirq4lwbMgwuCgmQ2VILTSK0Gb
ouqT1wpS845TSVD3LsSYOTpJU/VaiH/PSpIJFf6eKnFsBQqUfPUmdWpnXeRIj/yGDuOFzaqoQ8Hd
UVUlCm/4MSlAEpHU1O8lV5YlROxi5Rz2YdeRFpKGrJ5VUZhodgZaZp3FTOOLFF9qd2VOQTm66nxW
NJ0k9PxNxSou1MJY3g6EDdI0lLe2c5uOt1SItJgJNyLjh6LPfM31fEWRqK6TVu+8JIYsfGIXWaQW
eSIEqpyhKxgkWEXc5WcHGoecD/0UpYlPaZpK/SaWMsiOhGwbUipPoUlqwcUBC9FlCZPEkBQpi0bD
t5TOsoTKagzO7jhm9IrKuWidJXSMyXObUoBmKmIb5rNOy0BuCVomFYrURRNlyyhqmOwFPAShBJBv
l3Xdwvaogj4JcgvgTK+IufzuNJLkf/ZJngqm01FigfKH6NV6bYdKp7KsV7sGIzoBh6XiWn7Xi+BK
wtmoshXjdiKoK1LI1JthkYcxeFsyRvmi4giyCLRTOYLWQ/XtR0GixzWgZem4ezdPXWrH5DET6GHk
ZKVOyV6bGIzH0mlOapoKe81BS4r828QxpYO0pb+0IPhxoH3UtD8zV83ExQ7SZNR9wZiGjpAxAxTf
1wHu4qS3vBJK276yrn2LppeSZ6FSSRRh28bvtXzOgk+gckjmer9tm2qK/eNFYHtVfmc+Z+Lm+xf/
FQceN5S9R5dEHvUx4CZDwdsxqJJAuo4xkVSWCSNocmY+tzZxTaC2jhQgKkcY/bhVOlYYmwL7Km3F
ohwZHCW/CrJnxHTlaz7dRcZzaxOPD1x8ELNC7AJeD2EUIXP5EIbXaGXsfCHT4tJzdKBn3p4bmSpM
glQLRQTAYkDY8gc5vAnUuLKSfdpFE2NIoc0cj/Iq3TEVpq9Eil44Cz3aMUqC51ephw6INZRcS2RZ
E2e7VP92zk0QI0EOG9klxBSIKrCFxpGFInucw8iZvKOyhVh6CyrTRfsYdkewHXmKyYFPzf+1OTWH
4NYPD2RLMJP6G2c4H75glJvIwNsbcl0u79zwPZGMoqiWtccQSjAkgdQgVBN2Vf+ThgGJkmXrzUSP
43LFYH5oKUaGFauBMG54l90shVyFNZXUpbxjPZZwOWtUUX/iE1cvw5PP7Vl7i7qJ43+V0a/AnUGF
2331Dvr4AKzx32gPxDgpYbiC5HCjWQOOLPa7fItO7Vz2cvzW+deHQrxn0PtFM+GYd67iKdwvWSHv
bOUqgJoqsrU6jzQ5zrdCFyE+QW3YX0el6r5wCkQP7UXXa3nZaMzcnI3OyL++BCRdIg45YCjjpsba
YVBYaxh51/T9UJ8Ok8vM+RhO2WhXAqaGn4y3BbQ4/hbtZlFch0tSEQIFu1I2K+RqFlR5YIStX6hB
dkihDpEVay+fqRyNXuD/HtY/Rkcbsam8ArhKXt4p8VlQPhsRUkiz5bkhafswMhCog6od3gUX5v12
wy6pUzmh5J1D+xkINpUecQgPYc88seISuju12/pGC8Yh8I/9D2fftSO5rmz5RQREeb1KSluVynLd
1VUvRFsZyouyXz9LdWbuZDKFFO4Bej/0biBDJIPBMCtWDMneBuDmpCSt/WxaxHRp6VQrF3Be1s0X
Qf/BvAdedyR2rr+oAX1DRgVOU5ATrXbsiRgPqeNp2UqOToqKv7YXQZplWzO/DbLJkhxRJXrFsb0c
FCtKVPoqf2ibPULGcAKssn+7r0NLp3kpTlrWSIsRYCXNDuz4JNSfZXwygJ64L2NtSVKg7wDt3k4j
lgRiRJHhASzBCq65arWxHoGmuC9Megf/s39zdRuYGsw2UCTNsVWRgnOqwJSKjricvmktiKDIjxaU
l/cFyQQCN5Ikk6j3pVHwPHeCRi3fU+MlBvtTXuu7hm2tvnkoHNeqfjatO1m+WBtltWjmkLpAsQuo
ZozIlR5gWmiN08aVE6g7fdpx/pRaLzkDYEU9c+q4ZXUw2hfhHEvtjYR+knzTwF20FgUv7fVs4DDR
EmVHIP+vdVUfdcwNNhon6HruiRaxngFeD4ykaewVsMjS7TNVTTHQG470hczgnRdqDIAkcQKmYv5a
+DiCxVQkBxo/2/33++e6dCP+vyjkE64XlScCdExdyIJMOTYMkxuAIWrWCI5kmAmUB3YNwDm4E2h7
h0m5llKwOBlJAuWJ09fK8PMUzY4/aIMBcvEp7A8pnMT40GefFildVm0ctmftrsAuk721koe7PUWk
hTCaFPwJeKdQsL7+FAAuUtGZuDFpqXwUtAJFhIbx0Fa/TbVmDfcg52jmhcOEIrs6o50doH+upWEE
fSz0nuIkMZZcqG5Z7yZrb1hQHDRJjGA5dvW1gQG3RwqZc80D7vgsVr2W2XOUQgaRsECIyg3FtkXC
pF9JKi4v7ELI/KRdPMaNUEcltiMWNOk/kLM62zx3RwyoQpLvN9EUP5+6/7VdBRMqnScrgwTbuiHB
Bm3LqDATtjvSXhKVfRSxGdShvuuiP2n+2JAVg7e0i/OpYUoGAAaYGXO9wE4vIwB7EydQ0iNK7cfq
oFRrREmLu3gpRDKqjWZNdq1FTqAbGHaoPRbpvgFVEVIcuzx5Hpx3k/0ZSbly5+Xk6JdWIj/uABEE
WjNwsV2vDX0YdsMn3IE+Dwo1OTKUkTU0+taHtgV2ydr2Uberw9jv7bf75mYhtMApXoiWttXJCuHY
pHaCmoP8hn97HhDf7wc/agGM2uW+/ccRqWtjTGGxIcaa9FsXcpaOvCJYzWf8hHQdLT2Gax/N+00x
Ez7v/yYtcCOaus9RywdxIVU8DVM3m0lf0SZtvnTXDhUot6iBiiuYhPFSS5fSNEpRxzkeDwFQ9lsE
GH7hAfpj+jZGbA1A3XV7sgmBNXDxV0wa2NUv/vjg+D2mWo+YNGBv7x/ErZdy/T2SCgBopyF7jO8x
vxm9vsFrppqbrgetpPqhF/v7wuS2jy+FA/YMjNEqcuLwc68VLoybFmMGBC6T3W9YjIAoNnYVpgQy
Z1vXEdJ4W6bDWFHbq5mbILc8aCdrwBiCzGi8MfaV9o9Sby3Q3Xbh76LZWfHT/U+c9e7mfHAVEUhh
/hxiqesvxNQoHprR5ATIDz9FJEKqrw5f7su4fdax5xqsr05NzEqUmSsLkEY2/YjHwEkVt6kIFvrS
FEjNILZVVxRu6ckFxxtQQjMbrQ0K7esFgTy8sMPQwEVrNI/TAyLCsBeubRduo+ZgYipdjZwVvotR
5yfq4Nnmriin52jgmwbVMN1+Ax/Wig1feHznMcko/jkA3mq6tMt6Wke6FTM8h9rWNB5YxzyqHuJm
jeZuTY50z1u1bqZKgQNFWv3UxPkePbhHHaFbspIpWBMkBRRxHRkUEGYnGAdM4gRdxi6KvGwlBl3U
zYtdkxzPGAzopdPgrTU7/tOOeIzOpebbfd1cfIoujsaQHEEdIQufSqwEpPWs9xx9F0Jvvv22MPm5
fRqt7X15MsHJf0yCDfwh7gRcwi9ijAsHwrASJaVjxgLuklfFw0ict8GfyYPfwLAgXB2TXUz0hD1a
x6ALXv/cl750E8G1idtoovkIUyeuL0eqD3pYGRBuGZGbw/cDdauWvyuN6kbdCjhiyZG4lCVZWtGM
lHRZDnes31n6Z4WBCMaKiCVjDncP2OPZgAHFdr2cuGEpcwSWgxKOpfpOQt12eGDagWpHc+3kZm2T
LeUM3UY8hiSZY0naaFY5jcqpYcGYKY9wTjwrtXwSkb9mnG9qW31U+991vxIRrQiVUXoCKe7SHEsW
tCB4o1W0N52HWkHk5+SumNLMHS3Hi1QQtN9XlEW5GISIaTxo/DGc+WpeaCnDlSh4XbOg9PWjKHHB
Mf7HY9RvjsZafLmoKBeypEey1fMySxRsbJj/K/mbrf+pVgcpSUn6r1uH+ur/rEcywBlrQqInWA8m
rLvZUT3UG11zh/Ez4acEM2zDNZDXQt4AYd+FRMkUa5qwnAKzcgKTDedOnPQEHZA2SKuGU1i8lMgp
Kw/cRBdXn21rNVrxPBYSybN4jNueZ7TNlYLrAyzQajCNGcTbSZK41NyM2a+S/tTCZ6d8pdkeGClX
AV02P/IRzZL/xYt/If3L6F6oD3h907EvBQt6Qt1KKTbGYO0tzGo4IU5eefGXXglwguOPhrERqhyw
JLWeg3ofYR8GciWWH+3+i5swNzbMSFwTnsX1Ro4wBEZrwIzF8OY8SzT+EBvgG+9m9Mxm+CHAAGjQ
FaELiR8c3/zTGMiALZEdhqavHLvMKLQnFl6R7ZDl5WQ/oOBaQl71AyP3SnRVhJ+xcM1tUqB74b2l
9crWyqWZ/1ybi8+QlFhRCoubPT6DtwCOgBDIfJ3KTbgZt8Zu8CuQroP/TCXIQPsDWdGhJeMOrCi6
ZEB2Pnty1xvf2HE4FDGM+5jsBf8AhYyroeER0yjRMVUY2YrFW7wxGICBetfsCwPLcy0viaw86RUc
NIaCeIOZfet0MKF6OgOcIn8UAtO90btSKxw91Iar6Ie8/S+es3nQFfAEcMWRB7v+grwcE4VMMPZo
5/BosnXKXWk+sMpX1Ud7bQzgktW9FCa9nbbatb1BZ2FoSu9dDJgRQCXcvzuLRvBSiHq9IjudxjAj
MO1wN1hd+1z9TLU2qOl7zDKP9uE+i0owrfXTtsz9fFhrRl48VCgP9hOYcTBESGaQtRqmxmOwb5Ag
d5mCSy6sfAPhVdEj4ZY9iG7bpr/s8pTHzl6Ntxb5fn8Hlt7RC/ny+50gD0Gt1GQBqQHdQLA5pC8Y
3q5sS6N7VRD8x2uN94t3Fm2muDrzQB+Endd7PipJQjrVwb3pzV3GA0P9PdXvNXtQinTH9B6my/J5
6lHxqwqTjeD8ZAJ/cH/di6kW+LhwHYCNRQZAenBVoYhSGTICszlsnPE1ag82OqJHu0NqDn1XA/gH
gJSrtCQoCvq6In1h21EToLjFMxwNVLzXe6DafdXAppMgeYx/TtsBg6UJ0i04gMpzAr6zD/GGZBsV
/EdetV+LW5ZiCsAT6NwDbxiIe6UjiNq+qbmqk1ntzZT7UbzN9Jduw89oWugAVHpaWe+CewOBOl5A
pFnmyVTX6x2YhQk0qUqCxlI8UZEN7YAaOnUoLtlsZ5X/FKf3tNXbNa9DcomvxEpRIM2oXuL0SFCk
rwN9Ulu+5ZbtkRlXb27J4MFvbXxguta0a3G9aI/BbCA0sNwks2kUR9pUtnjz1Rg5FTdDI8G0Eej2
5654aHXVBb7y/h7PCnuz1plZ1QESAohAyZTFuGqAC0PkSCrX0bwkwtCI0HhoizU6/IWHz4bPps8s
m6DLtSRJomh7MyF4dLvCPtjIUtjxQ5bZe9uMPaq9W/1qmWLpuoBxBcA2AA+RtJfOsUyGphp1FWaa
oAyCwhKIQiIGzNQhtoFTZc8q7byRpBgOjxY6q/asHoRpyODAq/YT9UcevqrhN23NA1h6Pr44JNDq
hc0wbPkehUasanlCgi6NPqDVBsBFxmOiwXAh5qOAfI7tLmx2atZvKrTT3z/x+dLIJz4zWPw/6dI5
GBRwt6YF8sligOw2TY5ZGIFZulUHUt1+jWZn8dQxRFxHvQQAFLnKHwMT3dtVCWkDQOjg9qJZux+1
GG4Gx7DZMnKRlV9JsCy9FTbcK5SnZuwNRqZf241ctMDjWTUB3gNoR1Vt/fzsiG3BzjlD+3nruDbQ
403k503xoFbnPHsohpUncnHh8/wxMOPYqJFJ26zxPm1JnJNgMHd2JbZWFfsWSsa4zbX2R0XJ6P6x
Ljg+9txBiArHTGCmSy5BY04kHZDxCYA9VXynRAEnJjT3O6vQV0QtPgSY3meCtxj3GGmm6/0Vg8JC
HjaQhVyFB13ek0gZDl3EgVVJi1PogG+bp4Vx7Ito9CJqrj3Ei7uLWgdCFxRwUSC7/gIyRunYRgoJ
GDTXSZE1iFCyemid0U3ER5S+39/cxRVDGmY1qeg3RtnzWt7k9OPAMpxmkz2whPvNP930DGGc0aVn
GRisA7jDWrVx6aJeypROlCuK2WoUMoEdM6cSc9zbzh3SX2zlCVjaS7CFwA7BAceJSmvr664TBFjN
oDbZR47hsGWqJ34NWrvPJvF0Ea6UbJfkoRiOyjtiTzx2UjyAiXJqm3GcXWt5CeYzkHOzo63qKdXb
kO3vH9xCFG1fypL0hMexwopZT/phcuMWQMk1c7r0gF5KkO55lQsrF+VIgu+RUDegP4jJhiRrKJSl
pwxgCbwWSHAiUyfdOLM2Bc0cuF5mZZ4Gex8ObzY7lBV3KQXBb75Za0dYXBZQaDrVUNlAzeFa4Q29
SJoZtBDkk+MnxPEE64JUU3ZKtL1/REuGax4+jubXGblgSupXtbRU8wxOXml8702gkX9E7N99EYsv
7qUM6SpVKbSxRuI2YOmuZ5vm+2TvLSCj2QGDXUHe8Nf5a6+V5FbWJbesDLZI2dRBpqP+S9t/tnMu
u4+VdS05jBfrks2gqREkUkyotwYbpKQPFPSQWqCwPfLF9d/wfarXaLWXLpQ+0xLOeEoMrZNccqfq
RYw+iPBspb3iTxrg1VOer9H5LtWV4f8aGjqd4AwDD3utfhl6HMO6LAHO8UEn5M1jSUG4sCk3H99K
j2+V/ZrEJX2/FDj/+0Vqr2pYyagGSAsA+6C63HTOr66mnqDO88qZLekF8PaYC4asOzBB0g7aZSRs
OzZRqnVaH53/23j6WR0LK8j7GA7RkdenyNlOeGRGigw8yHuSj2x6WfmKpcfl8iukW2cUkTORyAIE
K/uL8djsKH7UzjeEH15SDG6XgZ+YmP5QBEPsMfURX0Lax4mvIV6Xtt3E6BN19g0BUJQuZopBbWav
DiwAzaBbcsBAk1M1gaacizWnZbZYst97IUp+dsxwsrPUngBxGcONDfI44BKOuZnsk8o4906HdNQL
zzGAxaYnQ3+p2xWMzdLNMefqGM4eg2nlYLZJysZA3wTkK6cRZLrgh7p/pgtHios5o8xmjBke2GsV
7kx0ENlTHp4bJ/HUGA1RKd48/hlVCOmaVSdw4egchHEKbDagFyB/vBaXlrQJWy2Nztk//Tj55Jwe
7GO24afhpYhd9hoebD9xS3V7f5WzRlwdI8hIsI1ADgHzBfde0phwTBOt6qzoDAaWQfNn1IHeuLpw
jfixBH9Gv+KtrMj78gwvDcM45b0oIA9zSE618xmpqUvGs9N8t1Xq1/mxTp7ur/DmHLFCC8k9rA8N
Ech5XW9sSwWakJgenrsm3VS5vq/7XcqfK0f/xtbo024OcZYF3BBQUUB6o9HjWlZWlf9XFlBYgMrs
qgLQRIvsVjEja4Ikg24PWRsm3A7PLXuqes0FWwCqbyrG7r3d371FQQi3ZjZS4JBtWRAyVDUihvA8
dJqfcAbQ/FMyOYdC/XVf0G0Sdt47XAEd7xPG08iduGmihFHeR9HZzIK6TzY0GX0kOXw9K46DFj+k
KbBtqotuRQ86ohSfq2td0s3LL5DWii4itWgHHoGNcjswfiDdsTHjg61nPm+416WZT8O/95e9tL8g
fQUBF2BPKCpI3rullehKdLLorCC4FPkPva88kx1Wa5vLcsCMAhw5UEYygqfDKNPWGMrorKd7Jfwr
kPMr+FvkrDyES5cN4fn/iJGsWFKFXWQKiOlCELrGrWtwDHbmzUxjtoHA+5t3G0dCZxC2zglsE6ls
+b6VVWlkiMIgTowehQ37SOIeM9uC0O42xreR/OAJ9VeEzkGObDJttNAjdvii6VWvL3k+jpVIR1jq
YqPvyL5/Th6jQ9QE2s5cK63NtulGFBqYgV3HxGxkyK9FVaXohoj20ZnoaFJ5DHERTizGRKpdtKaI
X01hN7Jm3dBQVIQXLB1dSAy7G0UXnR9+fFpus5k5cs+O+2eeaLgFL9h5e3ZfNi8YOOu+vCT+9u9b
CJQe3En/7e/m6e3zKXgHaVfnPgaYLxx4H8HmafLA7vTn3/N35/AM0u295bbu8ZF6H/vX5z976/Ds
vT57m+PKAS3q4MVCJIOP9mQER/NCwkB/Em69191pLWEyb/y9zZKeTa5NsYb+UMgIE/g+ZmvC0QvX
nIIvJ+pWDJ5m+O0AiMt8Ro2KTk4etngtjcQ1i5+dHrsRB/pu/E2U4wSWTDUbdl2JPlV0Uu3FVHug
GfMU/labL3mLOcCkQEOY5gPztbt/DWZjeO/TJNVECwzwVqSG4TpSP/+5knNc3F8bgB083LCMcrrP
JAN6dukUnXn+YHIMLi9XDNWSALBrguh0dvDwYl/frLbnetcXDm5Wip7eroKpisa68u9v0oLVRePO
XIAAqcbcuXgtxSw44O3MhlP34j5h7rd7/+eX9OPq9+V8DIuRzxPz71uJN0WZa6OT2BJnFAxca/+3
tN5s6pvxd5KlgeDuoPvl6PLyoNB/Eca1sP8GKoqK2eWSJevYidao7BEb23WZfrZLgx401n/eX/iS
4UcNApUIrA+DbGXKxqjLuxhFLjzVPELzEFij9xHI7bVntD+jAdpLxpWs3i1EeV7XhUQpg9NbmpVS
BonTb8CR3Tfbf/t1fuIe9xrvB8EcGoR5oI19f/zYDN7mj+0d3Z97bVi5dbe9l9JnSNeutyfBI41F
Z40/KmC5nVswJyQy53pTlZrAhp/0MfFTq3Wt1n6gWrQbBBCuD8T+IzCH0hh/lepHFL71Axo1d13i
t5hrnkSxBysBC7TifC88YFe7Jl2zJOv7LjQJFLTCmCbFTwAlbJUaOeb3Iq1cBvaI+5qxYPyvBM43
8iK+4FnYKJmO/UGJ7ylymN8oDw6LfFKsqOCCswhBmBONihOYWr9GLF8I0vpGjaOWx+dR+ag6QDJz
X6OgEW8wbtREq/2HMf24v7TbOsx89tB3Ooe8aH2SrIlu1nmC2XPxWat/UBuWnYoOFUZ1p5LCI8w5
EODHHTIczPibTsCWJp4mFcCgvt/f/5IF44k2LzpPrURR6IZfsolrpSlCrH2waOQDqMpcIyubFeu2
eJQXUiTdEbky5qIJ43OXfOogwQGBy3eRb5r69f5qlk4ShNvYXPSxoGte8hfiFjGJAFXEWUzo8gqK
8Mi6nLtN9yvPItdBv6mHuOe+zKV7cSlT8h+YCb6GjECmA/8RTa8bfRO2pyIyvNRcAWEviQLCFr15
FIx64Fi6vhEmGEoQIRbJmQqvG7ep2ACpWelPTJzIalpo0UyCfRF1QpR1gDGQFtZ1HXVYKyAtUzZE
j9wumWuD/Rspdyykp7gDTSIIf81nEm0rYCxqdEY58duQYMv7Pqi6vz3Rfme/9EdwbdegY7XdKn5v
UWgc4PwkzSEy9xZ9jMUhUT8TfY30eknpABLEfs1Erag2Xu9WbE7tRJIqOceTADG4CyCbmT1mtPLE
WgV/6RaZSF1B5dBHD+TRtSgmYp4SJ03OavwHCeZkLU2/pNeYozsjBL/SZNLvN1U8Gg7GcJ4dOKak
mw7JdKrSxyqyXWASe9Gjk2ptPOV8JyWvEA0imFyBLMiclJNe/8RqWgbewuScm2gZ0jo3SY5IjK7c
nsWdu5AivcU6IiLUhHrsnJk4bibsP8jU85WXZHH7LoRILy02LQfdRZucleLfkJ0Mx6f5d8XeRyZ3
7eIjWeu+XvIVwaHxBecA7F8m7aC9NsKdw9bR0I/4Y6ok7swdS/Lpv7Crl4KkhYnBaDAtA4JU61Ux
mg3FeL/oHFvNNtf9+2Zu6TYhLAe6GAlGYEakFwtdwkNMpga3SdS+2r04LQq9xHPq7wn5e1/ULZYM
GTcU1rBxoMtEBlUy4wp3rMLkiJXU0HjKxnxv1wpo7MZnBs58ziZfM1wDbEjkWxyv4bgXzg6yMTHB
gU8Awyc9VXqq9ylRIbvTXspynxvgUN/o5u7+Ehd280qKZJvMcCAOMvnRubUxxKAE8tRMHrUhdYfJ
fOH64b6026LRTFaB5YBZCGX6G4bhUY31FJn1+NwmqvLAeFr5SmqNHqjh2k2ICRUbo++n3UDnOSal
xR6sJk5OkQmyfLRW5ShzFsX3sUfkKaw2XtGshdupUpwy0BnKHF9JhgZ0VJTBFYb75YS7BkQXSKv/
ETpI8zK0gmvMp4341Bv68/6mLNg30CHPrQ5I2iHfJB8BSaxSH/CY9kP5xnn2mluKq2lrXuxSfAPO
V33uWQEk5IYoz1CbUCQWT8+gnRt3Y+ZUoCxLakwADQhABCpGQBKgqvMMCWZ0RpAV27ewTE2fS0jA
pEAD5Few01QNY+u69FxjFDkfPPMDfGkrZui2imwqV0Kk9wmM+xYBMVt67kcXjFmYbUDcPAD7UvKz
8Jt3dbvGn7dwfyAQPa7otdR1FAWuH9xEyWPG0A9zrmubb6AsyqmxqQPIXB79sGhTPYV6Zq0sUxaK
9CTQh+ioBRs7XEy5Hh+ZmO8Wg/bi3KsdcLw70F0ZAKFVprVLtJWsyU0OfRaG9hWMcUAz/QwtvV6h
RiJzEhqEhcpH2Q5bgFtdtUzhYeWefXYsv6Mfbe33meIyi3rcXCnKyXozywfpFCKCGWOK5M21/MFk
zpDXLD1rLHWRzQYZusuN/0bIzL6CYzRQ2ZGOMUPxw+FAjGPGduOaxvuAWYUkTlbObXEpF1KkVzKc
MvgGPM7OI+o3PfavmLk7xmbFlbkJ6uYtw3+Ans/BB45P2jK9b5Je0PTMOd029kDcKP+GBied7enR
ojvFyA80s7c6WMMipwlshJqr86LkGOHrIzBID7hCNJKA7/36IyjFnJnWxpYCwWj7oLkdNponPKDf
XXJ8/fPnX3bugey4b0uXbgaGvYBLCwQtFq7HtVCUVTGiKoWyFCJ6UaYjEp3QT7al6aZQ1hA/i1fD
mR0EgOmBEpBL4xZXI0Wr5yVO56Yt/Q7uFZJ+c5E8RVKi4cMhdjDcBTHJVKUYNPIvm9aK5osrxowb
3NCZBU7OGRhpzqqaRdlZwRsCXkY8qyHco81oofeYlQ1z02KI9/e3+aZLCIerWahXzFl9dBbLRRIw
QUystyHVABsLYZ/FtFeH4iNVPacHt4d5THu/pi8a2JONzHdHkaBpEY+asZIxuVn9XEYH+Al1LrgU
qDJcn7fSFiyNgFV9tjWibBSmeGYbDt40TiESVEaHNqGs2d1f/HxLL+MR8LPBJQN6Fa81UjVffbYX
WRpiRGTgmhM/FwJzz5pIpcDVq2sc0bfKNYsB4SfeSw20HzKMR69nQi4dYkDcIvq/oqw8bQR3qIi3
Zgmagv69wmz2uAucJIirQKRixSbeZIK/FnrxBbLlBaLN6IUdP5spmGrAnDo+dPzR0MsPVMPajroo
L6YDOCzV3wOaGtDXe2xLkJ1hbjpmurI92mvWqJVvmpjtr7QDXlr4ZxhUIbfVlBPprKzFgfcZLQ5x
kfQ7nlJ61BgatDHKW3OnpKEAtVLh8t4wT7wshC+aWN0qdZI96ZE99+oK0R8nQSewjLLUI2WD6i8e
b7/MxPfI0H+RtsRIAicGZSkIhlcUSPbsZ4IafD/qizAahiqfbJTnVTqaqTi1YDnf5KAB9ju8QLtk
SEI/081Vr3tRIABhMMNoRYLeXN8SY4oiQkQlThHKV3n2YosXFd5RV7909eBa3Wfd0wPJ+x17bw59
9NAav2C+JlDS3r85X3mhy6szrxw8ICDjoCgKwnZcf0jodDmmzzXiBNrjQ0iPon/Xcq/22yrywjDe
6BUo/diD01luRYQ3dRi9t2FPafsrNLptGZ5y3dwX9Qd6DyP8jxB9PF1zHr+bBMyX48pbcqNrX19r
IOEAHwvMLV/O5sVFH2Lk7EQ6iBNSOscB02Za/QAGZHdMW9Cpv4W89Wjz10TTCdLDR0yeBG+y4euq
n5mHvjxmde0ZWRA1hpdjGrDhvBrjgC7cNbDuV8Qr7yq6Bb4AWnDsHemlVepaYHpi2p5SKysnt+6N
8jmnTaN46hS1wFCFSgw27tpMHbcNrehBHdOYudWAmbNKjEq3jZZZ0BbqtRq/VSVg1K7Z6vYxqdiQ
b9qspkHCW/R4VizJgYoidvZ7SkLA18uwTX5XldFjCrRdl6cBAcVnxGsFyVu1TgZfz4U9bXONa0AI
TNkaGZvsY8wnpCPfhdcePTnoobzWJ12PQTtlIOvY6Lpbstg3un85/RTRCDKRR3utU0J+bb7EgUtl
5ltHX+6Xyb5QCDqNrRlaEAe4Fqugqf7WxVnfvyQ3a8IkaTyEaM8DqheGQnISTTpMQokKcgpjdspS
Bu2rj5YxPXBy0rlA7MTo+32RN/YBIlFRpPA+QQuBYPR6G6Mp1GpUdMnJTI6o9R56cRoQIsb6t/ty
5JcTb7WGA5lXZgHpYEiRLm3DruPQnIB7rr1iW27XgHwQesLgj8GoIoK/XkM7OJVljoiEyFS7qV3v
6+poZPamK8cV50f24udn+VKSdN2yss9B+22GwWRPnkomxSW9+EOE/XR/t260TZIjGcu0qboQlSLI
0dtHOJp+mYcPRpihFTj5ndZr5QM5+4FlzU7kTPYH7w6kTdcbOJY6t8ISG1g+wpk5DcwHt4rxDbFB
R7f3V3ar4tei5n+/uEedVmht1EJUlLJj/6JVG9aeePYJDw/ew4pyrwmT4ldCC0tH2RLbmMdHe4KX
Dp7LMjPQVA0sWDO5IDG9v7yFg7vcSTlDaYbtBDI2SNSz15ijQmIzfwL9AZpvo/DffVkLan8lS1LG
zmyJDvb+MFAAzIh7T+8ec0Qao7nyGC4o/ZUcSRmHuLE6PYWcqfgAOsDjhbql5Ype3KRvJB2UDRF8
6QGcCpDSk/fYtN87ln3PmfqgvqXPmPxLwvhFzdEDZ0yt368NDL21TldaqUmGdypKR6spg1Za35z+
75j9L2OVr8XNwF+09sFzladimgVjfTaRMEgdUDcM1IhfW1PtvZDW5baryiKoWox/uq8fS+cGUgGg
GgC3pDdJvy4j09jHIgr6VOndBMj2Y2aNmJSAd3NF1JIBQfpkdu6QQUG16/pWm2YdIyhookDoVUIw
AwZFh6xoMuB+EUw9pU0GDm1BqmLYVVPVbpgSdmscggvXYY6WLMCakPtA6/31N2QpTEs4xjwI+z7+
ocUO8Pot6zd0EMQby7pZKYTeJFVxqBioPo9fRNcPag/SogsLU7gHR/BgAOu+qjJwPyK1WQ9eWPcb
PvFdwpjXmnGggnTt/tEuywaoDl0e8BSAOrpebNWMujEZlAfgN06/J06h7Eatyh/wndwbgP4GVwQG
YVQO+SFo3/tVVYQrb+GCcYUbj2wksuYWoO3S8oVVJirBfICgcLoq2w7TZLw2XQ0ckI1xBNU2MnUl
9bS8wmAaFvNorYNnST6eSYx0w2egs1I6b2GxnJj5lATKqOm7PqnSndE23TdFDdGEgvj8QYmI2Flm
pq612SyoGppfUNOdPW4QakkORzUpI+VtmwWioeG5AIPbzhE18/PC3nZ1pe/un/aSOES9uFzgNlCQ
i70+7DFp1caqqzwIpxxsZAhni6zFOGnbQ38RXVOtBVuIHkoTXRCQOY9vvZaGmYd23UdTEajC9q2w
dfvUPLA43nP1lIWTB1qhHjNZWmp6GSVnHbXmJtMeWmvtSVg4YIwGR3cR5hspiJGkXeZNJCLdrMqg
QoaptEAqEBU7h9vHsh5aL0naF5XEm/tbfVP2w6X+YrEA+8tM8S5nEZM5M9CobRXUhb3vwp+keq6y
d4udHeo1QAwYidjH42uorrHwL1hr4OExsBrgeNTH5HqjPRZoO6d5FVA9/yescJMYPTpLk3TloV2S
AyTFXLEAUxMAN9fH23PGO2Y7ZcA5LKSeZqZrfmepYa7ImX/nKjLFRmIINFqQcUUwYkhSowQF56HS
iioYm3iD4VCujbyc0cdbPX3TjBV/eUFnbWQ40Ousz1MqrPkGXXiVYdwygn5qpMLCrHimJM93IRgw
/fvKsbQkpP8weHeuZCHSuJZSAOXOLCeug1LzwMC8t0e6q5Lw1DXfemUNIXiTyZ9baMChBQw/eHHn
4uS1NCgqpsA4SR449qFtXIK2+OPYIgYUZ2OXYVbSJ8N0GAwfyqzPxFlTx9u1IhoEDQFKTPNVkNsn
FKUvRlNLyiDt0EMdfipaiBzkAY+B78Sae39jb4/vWpj0mrW8ICMveRlg1JIb14D4rxEP3VSfsZsz
FypeTJDw4gQlEaSORWZ1Ng9Gz9kWR/oAnqW/xr7xCkAugTzvXBodq7Vq3XxG15dglop6hI4OOsS+
kuXmttljoAWkUiXdDKCQ4mj6Shr2mFnl8/09vL3X16KkQL4lKC8Dic9BntcksW9bLzxdQzOtyZjP
8eKakTohNShFUzRD5uip78o4Bad/hrEohRDf769nQQGvtk46MJRy+qxUHB5g9o87FYcqhQLaD4pW
eJO9woG1Jku6aki3G3ls4ZiU58LcGsN3DEwsbC/N1hoqF6Kc61Oav+RiBw1AK8okgyR0NhaTN4DP
xUmRXxy16DWKar8kr1ny2KOIHQKi1tM1p2lxpXhVATEF2FKTAx1HsDZC8QEK2edeHtbvSdNvlTFy
0xBBf/Ht/hnehgXzeCLct5lIBeV56Q0Q1ogpUApPg7Q6JfmpLXc694WxJ/zEmmdd+XNf3OLuXsqT
4n0rVYsxMyAPNKeussn988vv0p02GRiXVkTNwbV8sy9E6ZJzok5N6tQcTWRinuf1kEX/BrEDwYUH
kmv0RqOlE9ODkB4uh25F9NIRIkkIXNx8gOhuu1YhXo+2NmlA4NcD8WM31IN51Fid/+Zrvf+LRvNS
lHQvIl5Zel1A1DC9T+gIoAx0Ld2WFQ8x1JePO83yw6kHo3EJZp7Ki9nWbAa3UdbAHV/kVTfbfbFo
6d5ETJ9awyxgeQ5V0G+6/0PaefU4jixZ+BcRoDevJCWVaamq/XS/EO2G3iU9f/1+rAUWJRYhomeB
wcy9aKBTmYyMDHPiHB+Kx9YfDt2H4gmI1rfwPDy3B3jF5ZiBBNcrRg8U/+1vvmnNr37DypqR96lD
jSnlix7+w/sx/wPDG3RT3af8l1w8/P/WWllygOq8M9hVdrHCUxFVDJMAZznWtZv/hmPW6PfYTN50
dZf3UVvGgkB6MBu2Zg9bqFUCxeqyyywd52PD/IH0EzlXGK7ulPmD1P3WHvr5HJtf8i73Z3GYuqO5
V4bcyGrxSOSSgKGMpSi9qmg1soinxOSE8xremtP4mP/DEGpOv+L3PLrhXk1/ez3cE8pTeClu0/VV
EpKU5lab5chTCE1xSfbH0C0SZCS8MOmVpdBk1S1dsq78N6frgQKXLIPirYVV/4fnjskTwsYlpX4z
UNkk49jKNQZu6M1Rzu9U7vSUPebl05iNO4a89Yy/Xmt1mWo5oZWBt7vQLAobFNCeJWdnLvtt7saX
RCIJVAJRB5/0+mRTzay6DhHii4PkcJJ7lB/8yIYqDWa28Zud7BWgttaDLJXzg4IPGstVoGW2sj4X
fZ1dgvkcWhc5/mOa92H/OJnfB+fu9t3cfGaQ+7CgVteApq8T0ziK7XJCf/ASNF8mtNpzyuSOm/Qj
tNaKKwM7C01Pqo2DOv+a9kqVWzuFZFGj5wefN2Xx65MtNVHEUZ/mF0mG/DyPzlJ4zK3QHbrUk+zD
tCdwsrXekiwCeSBsMNZYHhFqWjwqI0PUsfxgSI9ge7wg+BDqvlXAO9PB2nP7eLfcLOxDyz3gaNEf
ud4gcqWopeZ6ziNemYnbBu//TBH/+0vYfAq1PQzN1vbsRZgD2yF/XI/EjlY3w5fi5Pi9wA0h7DFD
aD4Kz0DptC8+llGwk6q+gVbw7ah/avCL4OoWnpHr/VkokyoCjdTLPAOvoEDZldplqj9r3WOrfeqd
4X1mB+dBcytDOzCz4qnvQprhoAuruWfwGa3M+JcUP3Rfb5/7C2Rp9cYyz8H8EQjYhcNhdWedsJqD
MMjKi10k93FvPIq2/qk51W8D8DOkkgMGZzDLrjfyqZZUT5CIRm4YEb4qenkMhOnJYn6WkhM17p3f
thH06AjZwybGr4N7ZhWJaKYYNHOUyotl/hmD6WlWE9dGn6JEA1T6UEDHIt6bc+p3feSOwZ1ud55E
9Vnq7+cAwQ/q37d/0LLe+qxQVqJraoDE5LyuP2KSCz2QhjC/BHbgGTqjsbpVnOMhUf0q/Hh7rc29
v1pr5a5FX8hmMOtLLOBL3YlGqFdz8E3m59Yer/XevlaXLw/jzKacydOgRQfkjSf1oyS3x2LYyVa3
nl7Mn4E34IEUUdeDPQk1I7t0cGNiQH4n1SuAFCV6l/DqpLLXpbIfZdpxZtTOyvfm/DfeP9ZGdROA
JO2CdacA9oQpyfs4v4Sd8MrYuk8n8dnZZQV7A+Nabrot05WmfuPAobVy1UraS1YTNPlFA8gumvEg
x8O7LvzYWT+z0PFb051N3R+C+C5shh+6/jnblRZc7uzaTmGOkxfsN2PJ1ipZqDuhzXNQ4N5MPfNU
u0Tx0DH/3DbQrQeRxvHCIA22xwSOcn0bAMqgAC7YaFz8a2fhfR7lB2M0f0/F+GCAdbViyzPC4p0x
GGdb9ptu9G//gi2z5UHkUQQOqL+holWr3tDrrM6ZtmO1FqwOAkshM0NNOO347y3jwWaha1iGhWk1
Xe9VLTQ+1tAu4B5Zce3OkeBYdtSDEkx7pfjNpV5eCZMJTftNOMx0islQ6LJUcRhDjYiwad7FFA12
3Ov2QssXNIF1voF0ksnWbWwNfD9Nhyn5czyATU53+mVbizC0A2CTAXyoMFfvnsb0HoraBBISnKOH
3lJ/D6KUXbM199BbW0YPokGlzA0GGvT69ScK8rKSq4AIQkgDxaL3ZTzuHNhGjGIst5pBfBktNH1l
8Ebf285Yl8VFzH0ZPORjSx8moHlzqqSpDe4jSSNXloLJSXyJDuKJh0rOD7eNfuNAqUTTrkDoamkC
rn4ELNaTiNq+AKH1QbepanauM+9qOmxtVYEDjAotzN6Ujq4PMy+zyDZpH17i3P/qHHr3DyTa3vPl
89cDs//ul86FSmLndd2qfcM++X+LrqsrTmXnepKzaNoIHz58NEhG9JGmsjmI5L51vLGHi+wQ6HdV
+kXEDxKExbcPdyMuhJJFJQsFXqzK68Pty4yhHS0tLiDazKMVR8FBMKoD6TOTWLZWHYWJdNusVXuF
961XA4AUQ5zLQBAw65WDyRE5VyP+deHlqn7Ucjvcm+Woe+giDPdxay8WpSSnaopHxqRr0xsckASx
kuTvmTCUvEwrmuPfHwZ9VrTcFDwfP+zaBkZUG7MKZZFLLaX2oygd5dAQFz2oVS0/hLUTHsRQTb6h
R/KH2ytv2ThDQ9qiXESfWV3+/FW9VI6mHhbqorpIxnwMqv6uSLyplk+3V9mIsOgaLZgrDpzsceWa
ZCeax3Yuy0sXHOr6h9rffR2Mf3fLoVvLMCkAihBHS5Fl9WXp2o5NKQuOsUr5illC6DjK98OsPZX9
bPgUIfaG3jduLz0kopwlvcFVrG7vnEdjXqRlhR6S9qAUjFFD7JVZ51JTfCO7608ymj63D3Pr8r5e
c43MLCqthWiIvm07fLTDcyx/7+0PXSbf51TlMu1JR0S6UZ9ngKl58UmE5anaq7NvvABL62yZG7Jp
Ypkrs1kE6wVzwxV51exJ4/em3ItfVQxvFVghEgJtAQ1q4o31GyMDqUmLeqA5nd4pyUEGlV+RNB76
/suQfVGmzg2zT1l62NMC3Yh0gI4TC1C1wvc7q6vYT+YYBBrZY5epzSHX2x8aMileasWym1d25d/+
mFv2A6vNMnJGpZmoZ3X/pLTs8mkqCay6uXbNWK7cEM7e90pP/6d37uvURNeoT2oEkSV5J9bacMIE
rcR14OBhCl/Pn5UUtq0klmhCOoDDm8hDNynNjkK7G6RiccU7Yw8bZsMkM3EQEyXoja5xHVowpb1W
CfqQ3Vela91kT1lrY0NUV5VlSp/hDoBg18eZZIBRetBml0TTxV04QbBeGuP03GhZenFKFdSUpIYw
kofWTotrw5EulSqEEG06kW/mAAZtHBpbzNUFqjzqVU77ru+mu2T+D61cfM3CFkr4xej0KlkFTd8p
w5TS9p9HLwpNN9QOt01yK9sAJgFclZbS0p1eX4EizUvVAaIRFtKDjZPp59arLd8OhBv25YfIamDt
sXp/qG03aLNjm+8J1W8Zikp2hxK4AvJoPbc7mXqIRDZgjSCNaaN9aro/tze5t8DqGPvGnpnByupL
UzyO8texDPa89GJqKwcG4HuB+HCOBDmr5NSopEjLAz5UkR0LBGjvIbfR/bK5U4+MbSm1a+/1Tzae
P4tQinCKAhjIqdWKRVTnSTyF9SVfyKoj+WzB1q4fSg0i2+PfHx9jU8uQFoZC1nF9z/K5ku2qbOpL
aQnlUDaz7IVZvNOj2doPsYkCqEAnvV8bgSmnatlUen3RK+F1s+rLCFWYTeJCUPWejHgn59jw/KTw
wM91RHXxxKsgBQ7L0Z76UiACTfMrHB+sTj9pspS60c7GtnwFZ0fitJSZ37RhKCrLZDWpuKSJXR90
p34a0q68K+IdI986wEVtbEHtLKNByxv7KribEQkYm04XBHfZcZCii1KdmF2kzV992CUy37hRqB6R
woCwAligrG6UWYkoTcysQRqv/DI7o1ck9U7TY2sJoiwgO3AqUStfBVtpPkwDPUKwY00PXYkVJIe+
y/ZaHRt2YBPWsAsKS0QeK/fnBPi/TAFYpQr7sbcSV5qhaDJzv49Pt2/RxkoEq6BlGLd7aXZcfx+J
fmumMUN3gRLF1+PfbflFhp5wl0z07bmBRVuUQICKUaZaQ8VUKa8KvQcEbc6y/TQa9vA9rClv3t7N
21CGVWhvgsehKIdfuN6NHKvJoISEMkXUv9OHooBBBG1JLWyd+yCBAWEc7QqV4EY62O3kHG6v/vYs
cbXEpACUcRiAsq9XZ6i8Knkxy0szVEjIZInxXg+szA/KkRrZaEU7u90AMi6+nfIqSA8qmutAcVQh
R4/0qrpoQwgceJZa5V0jJ7abKZL1bmyK5GluCAVskQNTNpvA/MfsKyScCmbIjrc3//ai83Hx+Pwi
DInPcL352MyHyAzI4mJl+gJ/4jtN/oZWU9fUnmXtueWNBJrVYCqCYJguBmHy9Wptk0YDujYLwlEt
c79pqvobHsYYXL3P1PdjWVLblooaCp5CivV/oLnS1XcD89ORN6QChkutl2rUwmar2nl1t6xgmVgG
1ooLp/x8/dMap8+tuJarC6Q/U/i+Td6L2BPDTqy3ddyInwE7A59NNrs67kSERtLnAbFe05h3U1gG
JyOIlUOWJoYvBfFHGKnUnTU3d0Y9lCsM9N5eJ339JBeJnhBOtCI6ypKUL2qJD1adVF5tNj9u29Pb
MHopvtKxJ/4iUNdWX1jJW6MsVBZrysld+iEOBI1IxU5B6napc6DivfP4bjkPwnXYU8i8cLyrD1cS
PhMD4HSb9KMqf6+UQ2Q9aCEMjY3+OzH3fPzbF5gNvlpu9QWHrnFkmK+AuiTtM1JJd6P5DVTRnqTZ
lqFAOrVw9NpMTaxr2XoSVrVVkO/wx6chC4/NOJ3HnvxAzYDV73FgbC7He79QHTPduK6pdaMUd9WE
9dupcoojsOSz0/2ZNfunPP2K4BW5bSWbLpB0Cy8AsoVa+SrgXAgHha4r1UW8S9N/O189CttPfzUd
qlae8vnz7eW2vhlN3aXNQlMXgPX13U7TTmr6Rq/AejJY3YCOh1jDmfZIfLcuGgRsUGrxivHpVrYf
hUHtWN1E6oGyZNHIlT8Z4bdx1j9Kuvnl9pY2UEEMFzOwvnCpLzHAchFfRWhKYwWRlKosRh0WVay7
aCiPo+ox+Bhr3myQ4lVHdfpiOR/lVEeqjOBteJKt8xQfb/+ULdvBqzCSvQhMvil2F+1Yallt15d6
OqjmpYkfG/HJCu8MeWehzefj9Uorq0mNLCiDyKqp/Lqm5XWH0s1+GbHL+PN9CRs48pmNP++xqG00
RDlq6CyodZKXoaJwfdRxO6cV4UN9mVGCVSj6wuh4n4nhXg4MN3MUeqHj56TKPs/VXlViA+e3cI8T
TC4NPKofK3cjcrjpsmSuLz0AP5ILJnZEfW7Ft9zS3TI5Z8oHQ/0hM2DeBo9pCclrLj2j8LWTd2x8
42VajfiMwjfBwupnqHFW0yPi5HNmGJVj7qkDN1Xzd0KjjYuKEwdJsDAKLhiM65NGh2POokCqL51q
XVoAg7H6iF7rp9sGu3yv6/waJ/dqlZU7mMp6VmPG3i5Jlj2YpgdjqEvt5dAWOwa7uR3KEBwYLW0C
nuvtDGEZG0Zci4vddwfZziDiUO9bbfx9ez+by1imbDJ2D0frOu2QurAeg5n9ZJLmMKqrAmavs/YU
UVvYcdwbj+2SB/zfUoudvPI6koxOLXSw4hL1GEB6NpLQixLpY9xCUls7iZvW8CcFe0297R3SnbSg
gqJGtjrIuLcCoRmJuDgEqdld/CvYA9Ru2gR4QzookIECfLjemBGUhN11tCS8icuExaEk+tUT55CW
O1dpayX6uGjGkcHjNJe9vjrCrm6aaUqEuIQgK+LM9LX0gSHoY93+uW0WW35LYbwUek6SKt7YVWTk
NEhxj+EgLkqpdO/TchJHpZrmn4WhtidRlYjMKPpjH1vzcZbVhzYu9xQUttzGAt98ATgAD1rO4tVe
EzhWBTOO4gLBnW/m6CyPn0LpGEv6se7+w2V7vdbKNE0pD7q87blsp978Yz9Z/c/b57n14eh3Ib1H
lsp84ep5l0qYD4N0Fpci/RxmKL18B5sZKJ9vr7I4n7VzenlkGNskgF4PgYWZUQ2NpogLrLRlddK0
b7f//o0AndlYEFsqlDMwS688uek0ktmmBClQyOVPEfv8lkvlg5zw/2o7tg9Zm8ku6ql/P6tOi5L2
CPgC5ujY27UthH0jjebAIFjWHSrnmxG9t5vn23vb8k6vl1hdLdFnXREZMvFBRtejgNtKphtbTB90
pz3I8nMmH9T6dHvNLRNfSnHkchZF/HXxqmuouPNn9YUb1Bu93+vfa8ed+87TRbhDYbB5o+HhJogl
3QEOsrpPch/GSm+b4iIq9YcUy8qxt+zQE7pR+0w0KUdFg9mgzMPCb0IAb102OD/+fr9oHgPgIE+m
8bz6CU7ehxAiURlsm4cqdt6RwHwM4/ikhMpTa+6U7ZYPtr4MTF5S70QnCNNZXbmEZono47hF3DdD
IMuAzSoLlJ03betev15k5frDpgA4q0btpUV8fUhOs/MsDW41/we/j/A8rU+6SyBUVstITHZGQVcR
sDujfFaV3Msn66FJHN2PSi3xb3+mrU05IGfNRaMHofuVNwzagqkPZJwvmEENNQm89a0iBj8z6rvA
bNud5TY+FF3PpS/3gndZV/XlxKKXnQXNRbQttmfatUcrKAVBF+0pb21lATTpHWagMQqUt9eZjxak
TiS69mJFVcXgxb9FArA7DnXNn8bZubRMNh3tWdLvsk7Wjo2aF09DZBXHKI9scLBVv/NlNzZPowGC
m4U/B1T0yu3UsT011pg0vHLAzkLb1frON7UdR7N1+WnQMP29VFbIRNbPuTrWXSSi7mKenPohsA9x
/dhaDY21+7Isj6oVc/Pv/9qMWBOOavJ0Mq81A2djWQmDwll3gXjMpsd8ycoff2861BVl0lhEHUmz
Vg6lCPIRN9P0LyFlZ3yoFM1NOtn7+428XmV1H5osrDUxi/4yzG41felav1SeBzrlt5fZMAWD+HGB
lpKV85WuHzl1TIKsLeLhYpa/h+ghUjyt/XV7iY2b/UKnC/U+iD177RPhQillegvDJZ/PSfy5AlYd
pOrBgar59kIvF2nlfSmHg76hNL8kZKuou5nkEfr1Zrh0CfD7KareiforhXH4FbUhZzqSoRvK1Jpz
V+bKB2FBcfGtD71ORZDo52B+n82nskjcmg8qdOoUz1nxZPafzdj04gGUWJvemUn9/vav3joeYH+0
kRABRDxj9aPjHEaMOVCGixUnfuH4SNS4jfE5NuMdu91eCKOFuXmp5K4CqWnKqsy0uuHSVPkJNpy+
1j6Ecfk8hVm6s9RiNW8+BOkwtJNUcGHqvraqcZbHMU214TKdwuR+MI0TVdTEHFyxO+/9NjxEk497
aMBOQkNzHc7EfTaOcgIHgdmDk+G9aB8TP45+1cq/lfTv7U+lv9kWBBKILyyfis7zOtTVUFif6f2Q
hxujO+LDxz3ygbfXER1c8FU2pU3KqGtjEHNthk2+VKMzofoU0dxBR75U0f9W7BJbY0IPeSmYHIFX
rJ/bpJlNgr+E+khmtq4cNcCP7ZMcw4uY5t6cyZfhqU+znXhw4wCpChlL04LZQOLCa7sIRitr5omk
VdHrM0yC3xWn2HECG5Va4ByLPKq2nOIbLpdRbmwzjQk5O2hk/GxWLK+08iezjTLfqWGQRalM+Kmg
U6VGduOPc+4FUGbsXIGtrb4AahmD4Ql0Vte6q7LKLmVKKaigH1KpOOjBz9vWuPwN15eMvi0zcRTB
sX1QgNeHSeMk6KOGEldVVW4eazn9ip5ClwjOla60fmjr/wYqmE653nmb3l5vQnkaY8vGKG6Yy95f
ZclSbxjU+SxxicPszqCwYkbncAGvpeE7Tf94e5tv3RbYOzhb4Byl3UlB5XoxVQcRzahsf5kAN95X
GkoQqh0lftS2072llfLOh9vYHMcJxBGMI6GLsYrWkEoolbwvWa9s78CMfa0CSH8klIVcfeof9FQ/
3t7gWw/GBl8tuLIUkU55WKl1fykc605lZiuqfQt01YyFpoF6YprsdHvF1ZHy2IOBI6EloYbC4k2W
ouihNox2U57rRIGH1ByLe2PIbE9Xkvkxa429hvXKq72sRyWY+RiF55+5jutPiEykbQRyWZ0tJvx0
mqcxBf7a+n57V2sw18sysHcyu7mUfMH6XS9j6Y2d0ThkmYTZFGQYjQeYcWF7T6rKm61B+9VOWfqh
H+CmVKbJegwUffTVYhgepjjId1LBlR0tvwawEKhKxIaIetalYaeiXxmranOW9Kk5KnP8ubCST6YB
+YoT5vq9FEDtdfsENs6Z5xZUAB0xznldsSjyJkT8UWvOGhbM8LEUQY0bDYQ5c7RjQusJv5ft8QJS
JUZAgHdkddh6mWuwNKsoNUVKah3R8wnA3nYMsDppLBHkx2YKt2kjxNeoTHv7ICmIc7ilJoW/AqRX
/+maXnqfdpOw3bybBWSxSFprMJ9npTgIuL+Y0i4KOXKZMK526i7rZtTLr0c7S1vUYHlv38SkA++G
VdvNWShZNbhpmNR3oTXnfllaqBE2/SDRnwiLY9OZ5SmVRvkHkMdWdaOulo5SnUB9J0vdQxIjD60H
0FX3VSB2Puc6gXr5lUsfZWFFo2Kz/p5pOkdTVFjN2YLXA+KLRLxvpBBw2JjNXmhn9VFquswzzMih
zWMi9YfI4s6Hfrk1r54ZfsSSJFPPeJmiJbW6vlXlFMDmSTHsPAcpko25Ghihr47zMiAcWCN5Vhk3
X7jfQXeMABt2RwE2tHWLaQx/Dn2gATAb2prITOnrJzufDE8YRvIAKUsR0i+xp4ocdIQG2I4is/gZ
T2PfegWE9OQJfah9gkeXUEvWgnk+ZGMXNPCFjfKnv706CrghOPg0KpgLPPl6lyKeJzMdpvZcqkp5
KESjMJZM6tAbzm6Zewm01yfKu0J8jAem+7E60a5eklRZZi1YyP0gzFQUDZoEJUAnsP0yDILPo1UC
oZSi6U5oHRdBnb+hxZzsGNiy0PqH4C0gcFkIxKGhut50WIq4kgzsq7RGB8mc+FNgZuldMcSUehK0
Y5Pm7x7XF2OiIM2s6yKNjC7y9YpWoxsi1ef2bM4VTNgWYVc767D6w4h8wM6GE1C49v72t10FSv+7
KDhHkgMTJoh1HSLuQ1Q/E6U9o8wp3tM2jKE1KkrfqrvpQDTYnDol0k/RNEVeMJvFf1mecJt7vMyn
rpERMhRKedfxuc0KFWbdyIdviC0oSGbov9O8ye9NXWq8tBeqR212D22ybsguu6edQqzGi7ig0Vdp
nyHT7rYDqT+bchN/zMwGSSRdhq/WHs1TDKPiQRvj6TB2ZeeFRO/Hpq0ljzDngwbwx2trtfbLYgi/
Wn27151bhT4vv41MHRQqkD2V+uy1OcjdyGiWMlTnMKTyYLdMcfS65ZGdKG5N4e69TSPtucocbSeC
fftS8kZSEGaslrm3N8x19JKqntagOPeI+42uCBuGPR3J7ORToHPxd0zgbcDFPBDEkhTCKGrzKa73
OVtdNCTMkZxLABDvM52ZL91sJs82KqY70sqIv942+eUvXN1sxizwjC/yGhCKXi8Yh0mUzLEjzpKa
zEdpMTxq33vdss1tLcUjai3UbdfDzzRtBmBoYXPuxsDMvVbpNZF6lK0q6TkOsplITwq0Yd7JIjeW
pRkOXftCPAWbzOo0zXgGA7hsTp2+KwYwNMDfuQSPT9jupFgb9kkYZSzWCdzwjUiyVSmOIJtszjUi
cW1meJbZHkxEbDvwWpVVnppijw1gI4olKKHCQBOGITWKJ9efrhpEkfZd15/xTM7X0Mi+jmZWHqos
N/zIQDDOGbXM6wlb3RQdM496GI3RWDeQoeyDPerFDUNCD4UhZVJp/PV6enJMyipooKE+M86rf4jG
cD5mfbNXjd/w0JQG4eZEMRmE5Hrou6LBUMex2p9TPX/qnOCYWrI/SbATzfelgFLM0j4NerQToW/Y
EVUjJpVBeHLaa8c8KnNRWIPozyLsejcCkKO0+Xe5ie5q/e72fdwIlxmNWHjL0IXirV1zIOYlWXgT
GP1ZVtr4oxZInXmXS0nveEkbJE9m0hUf0sCuHDfS8NO+XDXgRltR57+1UE+Pg1xabsoz9hRW8fhM
8ftbnTbKHTFucy9SSXnuNSRab//qrQNCo5OSKuI8y3jCtSmG4MO6sQqHc8tUzGA4PaiT/oc21pVX
iex0e7GNu0alc9HHICZfynnXi1XmoOWiWN6pUfTeJGbLzbLsdxuq36O+9ZsKUKbe7sV9W6tCEcU4
KnMkBhn/9apJZ3ZWV8XDWZjGxyZ/N9e/+uyUBsQh7cFA1OL2JjcMHZ+1lNxeJv7WSaE9JJU0tuVw
bnrzbgwtqEW/FPCyVunB0YpT8TtAce72kuv20/LI0qh4ee9owlL2u96iPTHxk8rZcLZmG+6bfLLv
+8xE9gSy3FOry/0JMtryLoyn1M8N+x/izPagUOt0cyc6GZO9Nwe+YVbLI4ibW/55g55X0L4Ik7wZ
zkg/JY/wo7anicr0ScUx3EvZvDfBs7UehK6AOrh/vImLDbwqV83dqEgdz/xZ0We/BCXvcvN+hFr5
D7Fo+/d3BnQj0QwluQV4tjKovHVaEznE8dyFybeaEo4z/1sZ0+fQrHdg0i9EVKtHntobmFSaUGT8
awLGhEcokZ24O0+mOn2CT/Nz1yTf5LqvfDmZ58dQzRw/Epr1iTmV0suGRjwh6pUeLDmOkY+OjSR3
p6r4Y3bmVDOz4FQfGzZ2DKjgulESqG5SpuMJ9hT1OFB12Lnx634NlskbR5NumSwgC1nHD00pWbZo
0uGc6FYC44DUZfekDvbHMNSOad8nd2HeivdZbId3kQVBs6KCOh/Mgkw3zq1jFWkjdJem5rd0TU6i
Tpxj5xjtXdkXE/ppSos2nRm4cmZ/iPJE8iOnI89hks3L8UJ+WmUPcd+DPu3bPR6Mja+DBjm9Fpvo
C7zFGsM7Ms/liLwdznWKphvAovhj0jfhp5ie22EYepG7UaN9ZrR48tpZG46FNY0HdRKJ33fDfOgm
4KFj07cPUGgHDzYOyhM0uE6OEZqnYjICt5BjBOm0Wj4kXanvGPLbl5/fvxB3LyQb+KwlhH51a4Ss
pl1gGMM5mKuA8VWpgqUJSdHb3unt3WQVAkgefdwiLPjXq9jMlMtpgS/QW6n1i1SZ34VqORwzS+59
a+zUnV299feU4wG4LDVCwpn1fJBiNlozz9F4NvNe9VLbGt5BYDW7eqT1BystI79t7RKZA2OPhnFr
ZdimqKIAIwdftorr0h6O5KDCCzVjFZxiNfyczFC2Dr0BA7SsTu/aVjtVzbhXz3775NBw0ZYBYWo3
KgPf1yds5p0p2YOYz317IgLzYQga3xtm86BIp6nymj0WtKVocO2VlvXgJ3kpRBr28uev7MaiqTQV
STyfh2o4qXHsagqSfeH7WtG9udij99jcHR0QZJQIUXjlrlebuuXAjW4+w+7Q+cKpwXE4ksZNNxxX
mayLBIDSn+ql6mSa8441bVgvhXQGkZbsmjLiaq8jtRnAiJztoB6n8T6Jzr34bv+nRciyGPWGYGoN
42srLSuLCcZMobTfGyX34+z7YP6JUDe7fRc3vhy7caAggyAfXMMqUGBwzVIGuZnPjPtE4klOLkb3
WU4nD4aw2yttJDkLzpPNcPoLPle9/mzRGEimnDnTORTkLhp440Mc+UnqNRQhdK/92raZK1SAkYa/
s/Ryz1b2uch+AwnHapY5weulg6DsWzWc5zOd1t6jTNcOHm+QfcRajEdnjGpXMmKKc0aU+5MFQVJU
9/FO6rHuUi5PH/xIlMJMzoDYeuX3Mr0TY2PxKwrV174Gn6h8+Kar+rbrgVC+veWt7/p6rVVkHTZd
ZNc6a3Xx7OuZO1PVUR6MLPJ4Y3a+7IaXI02mTERtk/uwpniclVEdx1KXz9Rd3tEAsAfiOoP/apD+
tf+oldiJqN9Wcqir4NsWiDdHugZXUXsfy7SelHNsZPcSWcMnhKdjtyqkPbDm22NkJSRmEGkFrsGn
uzYcs4qqphkC5dxAZau+t+vfvfkgt3SzpnDnFLc2hbOmZkhURytnFbGqQhOWk8XqGZ3D9rEQdoT4
jaQdu6qVvt02jrfPPGoz//sU0mZ4o8vc1oqwQmPSzklfVAe6PZ03zvbeht46SnBm1NYJ+JZLv54K
Ga2iyOVBVs9dr39U0d6QhePGaN6LbE/hZPkM1/ebpXApzGmRZQEHvv5MZBamOcWWeoZF7VmTfUV+
h8jKMZzkE0QLJ0HVhmn3nZLU2w+2QBZJ7Sgqgqq1V88QvE9D6rS9BoV9AKUpzQwJeYoeHswdy9jI
5lhpYcPlISAUXkNrCjGHWZKzvcpslbPRt9/7lmG+rjCrY16Gz4qOqmstQd7UWygnpUo9u7ifyJ3n
+qmO278kSMOR0cQAfkOPk8iGSuD1cVPq6wctkLVzlRauyP9owZfbBrpRwH5pkywxNEf8RkbFNkJh
z42ioc4oJ4mrdFoDq0kAa7g+4b/kRhVf4joeCp88g7xGM0QGkhgEXes1sdSNh6FrR8mLVKOMvEyO
4H1yujbfuUgb3TqobclnFt0qxnXWcxJOPUZVMpra2aoa3c3SzDp1qegfy9Cp/YlBDs+YsXpNCxD8
rO2fndRNO2a4cc0gGcMEaS8tLZ2VixqM1OoG0ennxP6hdQud1l3h5Mc8UHe87sYlgw8JTVMuNeQB
63LWFCCPlXSNDg//BLSlR0E1syTTFVVWngy5Sg5VPWZHKWujUz9qu+zeb70W2QJlWXholrhrzbIV
SlUilH7UzwwsPepl7CZy8jy1zd0ox49hCoGBdq/HP2Ilpo8AA7ehoMn73KP3dts4N+49sDPCMsIZ
Rn3W4BQrMMaOyoN+xl0zIaLkLqIujwySf7q9ztaHXXTIluRhwWuu4iVHTluRqJVxdiDAdpr5NCEC
MvQhHPU7K23u6NVKK/epxsIuQ7s0zqkQgOm+xnn80Mg/bm/n7VNKPsnANR0YejBEttdOQ1QVTeR2
NM4wlKO2OoyDh1LoZ4h24BTomHCblE78h08FhQuwZwNw8Bukq14EDe+IbZzHgfLuMFlAP+xMP1Zt
vaeLtPG16L3QaSSxZQhz3XLLIs1s+Jd+Dqvq2XTA00XyO0P8ruHWvn2Qb8MtfYkRIAihPL8MDF8f
5FTFkVOinHtGdOlBsh4qLfYjGVZ55acm/hTq8fZyG0UN1qPoBAckfVKWvl4PyF1fde1knHNjlju/
J3JQMXllOindPApvrCPnMYSM9x87LyAyb2lKniypYHR/0msYgQZlMi614sSy25uouHqZoS2CTowD
wsJltNFvXc0jcPhWNpSuFM7yu8myKtPVEiv+eXs3G1kIuyECZ0vE4BSfV7sJFBMNcNU4o7ik1rFr
BZObSempYgjalr1EQURF/h/Ozms3cmVJ109EgN7ckiwjU5RarbY3RFt67/n056MGB0vFKhTRe/Zg
RsAGOiqTaSIjfvPUAZKfhtFm5Btf78orYDmrqRcSnT/WxUJVIftaCjsnI4gdtfBfhhSOW/NFCWOv
/WKI91k32G27T0N5C8N37bqiIsp3JGfmBF83/8cqAXCHMtRJHn9Es+aAG/yeNM8I89IqhHWuxI4u
jyX088Ptab9yd/CqogAM4Jx8eo0Gy5KFe6BV+snvgdr4Y9DvwqwVjnlvYRAhi8XOrE0J25VyRD+d
btfudvwrJ5xOyZTUcAFcA205/+oVKsbkVz25KIrGbjAWqasBIHaqSGk2Xl5vY1klo9wNyEEiMQGZ
bF0g8MNZU6aQbC2e4x2ytW5sfasi/ykBsukrzhQ28DWxxQv6vV6/BuoiM36c8mOpeWXwJ50OVhjZ
ErLjDUUU1FMppuyNFo0K5e72pFxbDksVgzolMGoUm5Yj+13ZxjeoHil6qpxU6ZtfRW7VWL/pRLqm
/LjUHLqy39ejcmySLUHQK1ispcP4RjjGEoCpWkWeC8GMSZzIaIOjrAQH3z/y1b6a5ej4KbCwR7FK
j2qiHQyldf3uGEbt0c/Hfa2FxzTUX27PxOXdtPwcMk1udX7UWzr6biIi2KlZmE46XIXdYLqC58nT
l2LLCuFqFPYS9Q+aXZfVVSOZtRA52BPOzIVTzojwJ3Gt7ni88lYB9UslxPznq31RTAaEuVjOcYav
HimTEpul70codjbzcPAbv3RjWc7srJ/i4+1JvNzji24VubqIbBpP2FUWUYulrtetqpNFWE6ZKmjT
NM6QFd48Knsz6Hj36WQX7fPtsJcXL2EVCAFL9ssOX23tMtRCkGy6fhLy16l+DsdfaUC9devWvTq6
d2FW94Ys5OkkBqZ+UuJiT53/jwReRcm7p3iANkImilihOwgbrK2twa12KBs3zzpSgBP3anIcjZNx
b261xK8sSyYQNXtyVmgO65ZSH3Z1ZeiIulb1UrgJ9eAhHMvqLk3zzDWFst2ZJdqZt7/a5YG8fLX/
gq6+WhvOuhEmyFT2sBFd2kSU4/via1D57e52pCunHKGgbvBupgZ4US7OW3/ShoR1mVs/IqxHDOvI
yeTIqXjM5Yekvu/DY1hurZerA3wXVT4/4aqy1wCxE5XDHNAwuW5vB1uomOWYPL9qlqEtfGW+HGf4
ahZLSRfCINN0OhuuNB83LauuD+K/f3+16PVSBbHU8+/zxLPT9jWQPuv+lqzPVpDVGpfTusmFbtlZ
o+TWhm77sfZYqv/8FGCqwOPRo8VY1FxX8gIr1hGkszh8rSDYNVQPnS7Lf1P96/e3F9zVj0K2QYLJ
suPJev7lg74cK1kIjVOsAazUpbhySsAa/0MUtBWXbiPFB0j451HMSqyTRUnoNORScWcOEg1gk/zt
9lgu3xpI2dKwJ/NfYIzKaoEl+gzQ2G/NUy5maKdnleikVmri7mU190jtzPZQVD9T5G420uRrgYGM
0kVdLmRrXdXAmWSaBHE0T/4w412mZ/oeTmGGoXA078bYSI9SKzcHLcmL3e0hr73iqG4t7DKkyEgJ
SI3WokWKMoBAFwbzpJWvs/gZF+F9Fg3HOUOTMfo+gshNpKOqCbteu++Xug4NUujudqxOttUURwhG
9yaCWJEY3RvNAmrc7DMvt/Zq3+Nh85ayUVtFGe/84wdZGpdGJLDv2zT+g4RL+doJok/i5ldPqqAW
jlkpiUsZRT2U+kwxFKMQxDhDB8lCwTVDpdtX0qA90QcVnTpWzU+xNehgQfXK7STh55jNyUskCsPG
qr1yi8IJQT+Txw/PoLXpd9mVqplOnIrGLDnxpLli7hb9l1C8m4tfbfUsad9uf80rm5GMhBSIZh3k
jDUOeIomq5z8HEUpTeh2Ump891tAdbeDXAE18BZnqy9e0+yTtaSwUfUFarG+fkqn6lRYu8x4oJDf
4mNiJ7MdWOF+nn7q/p88Du0sfAogGvntQ6B7Cm03KR/2kTk8NDyHajsZdrX52pnHSn4sGsihuySk
odrr9Ube9GaEtVpETAooEqCHsALXIueCSmvD51Q8ibNUsLbT2v8o6bX1GrV6mzljoogHuTP6DAM2
lQ2uyqEVgA3Op7+dGsG8rOjzzXvkyiJgDWFVfPNrKwpsQ/ZFpL6NNAflPCAHFRqJ3LpyhmRSqGXt
r3HWZkzOhiRSXCmZ1V8xAI7QlZUoF52GPLxBi9TvIewVbZfuBA1lVLcM4y4DZxov1j75ZH3XqsYw
bU3IqtPiR50A6PVREZBTDe2OtpTnlIbw1NyTM/ovWCFKX9Uw8SlBNDL1i0JLpI6zzBcMu0ulJHaQ
RbUOqTmoX4JZqQfbGrX6UxtmYmzXfZN/SfGFae2gKQIeLZrVIYQZlIkLdhNAhy8LgSNYEZdjk01N
504Denj3em/wvqxrirQ7rSv06ICik17eNW3TfRd7QZJ3Aoo26kHXpup7QS38mx70Wb5nivzAMbp8
Ho5YyRqKnc6yVu7QU80/ih2too3z9o0z+341QNilKkcbGJQ+7Yw1So0umiIIHCzYgsZza+tJUKe2
34BWdmQ5lkY76aikKkgojbYg0KJVQyt9NgTcie1wtqaHooLvK86mvFd6IG+21EvDb6tOg89ZVjQb
vdR1zgpxAxMYFBa40ReO4CoxiRrDaudGoLAXieWhkNBglcoxdq2i9x+iQW53fij+a6L8f0EBxlI8
wgHaWD1wxFqKxKKP9NOUHLvPZqG6c7GTmn0b/Wu5YomEpDGXO1cRPKDV8GoxhFGnlLxpLMX2Q/2z
VXV31IX+8XVBN5yjkXcT3NmFT73KIbKoVEsxEykHCWxYzZV9dMaGg6JsUUAuil5LJI4YrhPeojCB
V9lwmpf+3Petdpri32PTPClxdRj6xyjP7LbXnkZTOYj5hzaxfiTDlkrl+s4hNpAzQKbLWmGkq9ha
Zc3C7JP5+dMiNxbv6bTaea7dG3FtS1A8JYT6uo3EaflC59vpPOhqrSjgtZIUouBJCX+E6ScB67vo
X99Qy8BY/Uwr2qH8sYqRWnqTAAbUT10V22EbuzWckgCTmY3bbZ1tEAeZJ+CklEGoIayBG10X+pJc
S+ZJKnLzkDYmRHHQ4w60NGkvd63sBqkeOEh/NMBhzPlrozfl3uytr4khdw9TNkinySdTSmukgSet
VU6CjjWj0Cbxndqjru9rub73pXBLxXhtlggLEx0sOsKo26GzwNo7T5SiGXNEtYn9U5QGtpLMuR0K
2ac+EPei/+ibh0p9sGrDEReFEl94HKZ6l5cTILvOKTNXEz4aQ7CrA8muwYTE5tbvu6hGU/6lTIgu
Iz8NzJK8+n1tnQQi9XT/JEl/Qj5iXO2l5kOyU6vAzcUZXxyKYQp3m9Q8FvXWl10nR0t0wH4YAS2F
G20NwZdbDH+UJvVPGZQ3u4gE0Q59fSMDuzpGRDfpHSx78MIpQJBCo0RSmDxjqP4qBoCDWD76fwTf
UYRT5DevWjDstUDaIzqMb+4W2nv9vGSQ2I8oWJNRmUKMfPWECQuZ5g+p7MlUczsQs70IkbyBs3J7
l2yFWR3Ziu6HgdlPwkmOJrvVDkL5W8K27naQi1rGMpiFu4ALAq9Zks7z9dykOEckviWcajM5yENv
I7arD8APtG91jzB42viOWbZOOqUbN+4Fm2EJvTgp8RCEFgDn+jx0FrcCBJQ48HwJXT7DFVTjSHRN
f/alFunk2p4V7Weq9B+Frn3GgfXXgL5xq5KijfdyrlPAfo5Sx5xebs/JRfL99sOAdVHAZ3LoEZ//
sJASeaJXWeD1zQ75Edw7HAURoKrYp9qdAdcdmlCQv2SYjOMT0KL/KBcvi4kQLmyulB0lULld/Cku
dpb10tV7Oc535XiM4546dO1E5b3ZqBtmdpd3Es8FHpnciszlhYIJcLRY8eWS3yzsJ/DcRKL11UVI
OsaGY4pMXWlCpIIofXu2Lu+lJfAil0NaQft6PVlhrGowuAPPimRvMAZ7QkwCU8ZdkoV3/xrqrc+L
CJtMiR/g7fl3SSUjkFKshr3KN023NeJ9o0rzLsi/Q/TY/3MsRgTEF8LlUgle9ShTKhdSps4p1ljA
EujvHYPcv6fXt3AvNxbc5bdDReVdrFVJ3ZDTsoLUhNX5lC4Mdn9wi2lyLaQI9nlofo0Fdd6HYhLd
BWLcHP+HgVoka+CJac+sE9/KZzlRuUg9IX4Ug71ePKZ15FrdVhfrSsYGoncplkmQNkD1rc4zqtl1
ZmVx5vE2c7oAHd/6U6n+pfCwm+n0pr09hIcqF1ytMDbS0strScMz4o0us7yp1zrfijmmvtVijssv
az8i6is9ZFqifLg9k+sKEw8eVPR588CUQTR4zQKqkNowjREHWa33o/uRDp0DvLYEUDTKEYMTlU8Z
dUSc7Ova31iu12IvesnsP/x/6EiutgbqWPkoYHjqIxY4YP+lVokTCujUIFmVyMqHUim//vtwARNT
1mLtLAZS5yErqZMFq1MwrcVdOZpZs8rBiL8yz/ukaaEif74d7/KFBmaFjisEHvY/Ivvn8Ux5KnJl
1DIv7yG+U/YYwkBwy2Ic8ud6LGL5YCXmXB9BGyXm79uxry2gRe4KK1lWLxXE89jtVKRV08y41mbw
COeppXuqqLn771EWECoUIw4EKBPnUWS8zcAkiRiNt3nG2SZKT1YpTRvlyCvpE9gVgLVwFQGdc1ec
hwmyQcyS1s88Oou2oYVOO0Cd6o8iHIIwHPeCFuxa3Q4z86Pgd6fU3MpsriTRcH8A95KkLrrD69Uq
GrQYLG3C3hWahi3qcbuvjMwTjeyHrHX+HtGl0E4Kg+NobH0nV+cfRtUe41qc9j4WEoe8TV8RB8uc
hMeYvWAUnaCVu52hZOo+ovX67zcP6BhK8DzUQXuvOYzVjMd9gsSO11rCHmGop5Ebvqmf601F5mt3
AQL3bGMobUAzV2ugEq3EqtRlauq9Lt03h2AXDfcxrL4d3rS319ty4p4/KTUYFubCD0ZfBhzD+UKA
SyV3othnntz5yWecg30Xl9HxeUgtlZWnyRsr79oO5rXMHkY6SEZd8Tye0SlWrmfsIjH9Y1mJDfYn
4zIf7vNgy6n4zQH0YmzAd3mu8Za90EvQUb4ErS4wj9j1fUh6BGzkQBKPWmBljyF8fbdvobOJmVDv
rEzglEZF1wVvFh9ivS72ipJZj2T6sQPgWHGMIerdNKiFD1kQQLaXGvM4Wa3hNk2oPQRalRxo3z4F
VSns1DgvD0OsBPeiMgDHb6v+j2qGE8/TInXw26yQWVXqu0lueOgWhrmnqudDnUzajbv92q1ACQ52
O+cJqezqA/cpeFZKingzCvMfkv/XUPRtSUr27CFHbQJnEsH0/g+LitbvwqNBsXNdH88E05frsc49
lAIeamnC6OdRDfOT0X67HehyNXGCcR7z1oScyvo9X01J20YC1kBYbJM0YQmfSanbcngks/GU9fPr
7WiX+5JLHalXOEKUfFD9OY/mz7wpLb3MPUX/1RvHhSGU1XY9/FWD9AGs+gtu6bcjvmHMz5cwIdEP
A/wARhYbm/OQwdhGgyhhhqKFuJ8BWZ7awk6EyPrdIoY02wX0Wh5qilUXDjUHOAQDTmxPSjgWX8Sk
0D7JiBNNttGXc2cbha50dikmyt3c5vK3ovPLj1aoVT8CUCS9K2ZZAA1SK7XvDY6eexUA58aArn0w
qAGgbt7wKuvrrQ/yClzckHtCC4erFG3q4eDUptfEHByti7dUSa99Ml5x9PqYQv5nddyMYdAkPL0K
wBT63QQ3+xTk0z7FXzb0xaOlJNA8t7xmL3cchya4UKTY8Ixgz51/s6nX8RKfgtzTkQwrrX2uf6/M
4h5YQhOGO4vH9O1FciWrJuDCOoe7soA3V1m1mcmRAUIbS3ZRaOlFoA/wNQOgfx8Mpf8JvovZO5mS
mB9D0OY6OVpKOXTsC+ThQm0E83z791wdP2IebBCoX9ALzsc/z6lFnb/KuVKSxFFjuoRh3mOo2Cc5
LUSr+BCoqHthh2ttRF7OsvVuoSbLawVLxyUPPo/c0SURxYQNao6q2+uCkyQHJRT/+ZnNNJPo04hi
6rhXzqP40ohDoD/l3iAdUVOw0/ilp9UzFLNjiAO8kGRHWWMDkH+ZfS5BUc5A7ggo1LrgJFtJn4rT
zNkzoFOiPvE63sg8r00eUoUL/xFmO7XN82FVeWD5gbXYxyMSUZD7Jad0s/V/bf8rC1obgAHQwPWT
OjR8SSFny70AD+QEjkUlvIz+Rx8kUjC/3F6Hl6nNopCAZtFCouAJv8px22CslGlUmDIl3c29SoLb
OUo+7+S+2VIMXL75euWBB0OFi+fjsg9XkxdNdRsuhvSJUDz4wUex/CSqthrg40Jq82MyvzfWlqrb
tSUBOo1FCAcQW41VTGjHDWhIDMLpZPr7xtBmN0YcZH97Fq9UBykMIobIlkL2gJz9fGhTD71QkZvC
k8ISdxW6xs9hXjn+9JofMYN3S1Ozk60M4tpihNfJFoZ8wnW7OtJ6pU2MWYY/rRoPZfaaave1uFWN
uHZOvY+xuhuo4+R92GMg38QTwrV3cwkZHk1x5OMUCI0bq/Hayn8fbfk179CgyOTWhlIH2Jpp6a5L
ZCc3SlspP8dNe9SULauVa2sDeA1gIVTiuRtWm1kcujgWet53mgZYJG7J85Bn3+rAXdlh8OMQD7ZI
UoDTrcaUjlLVznlSeoGe57tmNpQK6HsnH6Yxi4458lQbk3hlWIyJ1zEEQ7gra0rebMVpmadd6WFJ
Eu4D+t42aj//aBdNf4d+FPDh5d1ggmJYbazRNKN4MvFTUUfZf+o7pJrMUjDcjY11ZUUsXHpI/Cjj
EGkVRgDUnuBUsLiqUJUdXssxfEzEV7UeeOCWzymd51aZ7pb/jwbXTkHdJMS+BgcKu8j6PaV81w/V
jTLZG5Ds7CSjykg1h3ofPwoq/Oqb8u7stYYxe73Rjd/SKYlip4xhOrvDpBbHtlIi0eloC8SuEiWC
28eaflAVKHSu1GWVZmMFb/xIwEb8aCcfZ5CgamWbVVg3zhRP6gfkxGo4CrUV7nzshoyd2obD6FQ1
LGaSz6qFIIFo8G+hk9VgL0Am1x0an8OfuDPHcZ/q/tC9FLneDse6rBPFrtAvamxjsORoFxj9UrnM
/YQ/g0kHT1Eiurvx5ZYj72KOKLFR7mbRX5h1yYlVDlYZ6mSxlXKnZ+WdL2ZUvZtBvMtBNTrG3BqT
HYVhI9tNjQZJb4mLseAQPZqYCmzot1wmgNzaCxsJyA3AOsom52cL7k28RUHdeHym1i5S5a7IWlex
DlKqIF8b3CNevZ8hewVJ/GEe/I2E6OKwfgtPsYvnJYjYtdBxlKeS2Rmp7g1NsM8rXeKdEjmhX0Qb
me7Fib0Eomqw+HnSeVvrClRV3MX9XOpeYeaAYdCcSWteEJldt5Du28fB39ijGwGN1Ra1KksB5lXo
HkwPu0PP00ITuCldSVNtI/kjWJ83VtaSk6xWFhc6CGwg51y267ZTZBphO4jsPoDh/Y6TqnhQIvXv
3MHrgEyAeWNUzOprU8FY6HOl2JfDoB+Exfnn9i+59k1BbfNROQuJs1pS2G2rPb5ZgMlqye2sgyrt
KNZtfM/rQYC+8FFJatepBQlapiMqqXstwMaGDic9cc79je26FWX1KsgsSjaBnxOluW8pahr5QdU2
EsDLhcLSpxBOo5B6B3+e70AEXtF2KFTF86GMwgWUpaOf3KFt5ijpZykyN9blW0fmfJ2w06CX0EVZ
dsO68BGKOPbUWqx6pFCZAw54Rpl60sRdFn2Qk+dJ/SbKn0VK1KKaOy11q7qf9jhZnwIV+lC6dWNe
G/67n7N+ErV6MCpBw89RlEfVR+ZTf2ytz628H+OHId/osVxmpMCUSDqAESx2F8z2+WSz9pPY0AQD
C3BRfxyT3LCDEjikTza3B21ae3IWcBdwpXzotXJyKlzP97f3x0Umwm/AgwmNE7qACNqtCjOyEiYg
Qw3DS7kf6XS5Sfb13yPQAeAOBouGBNgy5+8SRnORsrLmxvRKUVCdhM3uimm55Q5z5ctRogBeSj0G
jab1kdoUTVdgdsuR2g17QfkDAPhRiE7qHcaXLs/0fz5WqIjQQQG4AdRNWWv69BHGrb2QMG2meK/J
lNBz/FrVQt9ypL3c9HT5eLjwf0HOgqE9nz2MmEtJxtQAx+D+IW/aiP589EHyrY2deJECg/1/H2e9
8eWGRoVInGSYbRMllCT6DBh5V275Z1+55JdIQE5oPvDXW0vn3XqIWOJmvwgR5RwKe7NrFFsMgtTu
wCK7fuoLd307+0dEiVE280dh33W5xvGTm7vbC/NCR4HntIqNHu8LTVmS8NWtKCI0KRiBj+HtJNgD
tmtZ9jmUd3mmvvrQTauDMbtVOT7FWv6xHMdX+oML4DVNqo1fclHdW5hhXJZL6sEhuCZF6EEFIraR
LY83Cv1kKW/uqtQYjpOSJzsS7x7yqS/tqzYw7vxJlu5uT8S18BDBUf7liyiUGc7XWKhXZWzlhBcG
C0nVoHFLgzQwjw285K27GbFxPce7VtsY9sXD4Q1XxRFIYXNBoK3Ov6YuRC1GtcTrflSJDQLFfxhV
O9uoOF0dHXP6/6Osrs2IzR8FSxTxg+j0z92nPnbok/yptvo0y1Zc3WXAxP4LtBy17xY2Qj+tms0E
UgqbUuHn9M/tz3Q5XTQHeAZTwABii7TP+b8fczFD99A6T52e/OirRlEymv+Y+Z2vbTyeLqdMpT6H
tA3QN8SY1sA7fxISFMTq0Zst5HSFDh+V0RH8L5RYq0Gl9ik4aGdvpDeXJxBBF+QWfneYwK9JLdOg
hIMWyKMnaS/gxcg+UPl/zvVpI1m7Mo28hZdYeBah0bj89+8+U9OJ2GKFxuhVsC9R+7E7M4emDzRf
+ihF1UZC9XaInK8KldoWhU4KnvSn1+125LP8hFbF5PUup+k3s7JHkzPcqVS7U+1Ed9ClsQ/fPn3s
vtQH4T79Dgq/PUT7cLTLP+Of8kN5nztbL7/LpcqPYiEhi0Kd76KsUgZi1/hDPHkQlB4HEB2lgDFV
viW1fm2qqV3C51HplFy850YzrgVak5PXNLDXh+cwBLuf2y3a2/8uHbC8998HW91gnQkBA+OWyTPm
kOXpiEXtWmJwUtLsb67+qJvHXigfi/IYCRsr6tpsknQsGhoL/G9NIxYFUe39pJ28UL+LDOEuT2wd
BNI/736wFP8FWe3+OS/gEIvV5FG9PRhqZKfD9NA9BuFuFra+25WtCPqa/6UetvC+VynbCK/RMpJ6
9pQY0Gv0TWlkRxR/GspG0nElA0Y3gywAzxHQWsBEzvdibbDvcr2bPaGGHmEczK9iC5/NLcjxkRff
5elG3nYJGEFQ+33E1V2XDHKCRggRjW7em2rx0j3PiLE51KPwTh6Lx9Esj/loy/1G5LdH4OogWNT1
wfojvXv5SISL00WiPMze16+nyN6fPjwU9venyH6y7Myu7Mg+jS4pvh06lRPs7pJdsvxhh/ufPyu7
sSUbrtTu+eXL42vx1THtfvfNtz+F9mTLdn3gAX0Id9S17ciV7Q9HtptruB939svh8fH+74eH0P77
++/tFfnGb7w1otXNWlvmaDQDI9Lswn7aPzz0e3k37QAQO9Yee5QHYC5P1s5/1F3re/OI2qbmRE/t
B+c42PdA3+2jYm9c9te/77tZXl3CcVKPuh4sv+nJz7NdXR4ySll7avt68qP+ACyvmV+2UozlH11N
BM5G6kJqRUfgIn9DdX6YKgmLuDimJh4Ju6RMNq7ktz23joEaBTxmYHnQRFYDg2YqJr5WiJ5kF85P
TIX4D75+Tmp/+fQjtEXbU182vu+VYwBm4H8hl3Pv3U2ZRWo/DxYhVeWb7iTH1BWc1s6c16/Lgv2O
Dofd7LOvClPsOX9NT7kDr2fruw7ZRnGPPode2Nwt8v7bsKWpeiVDOftpq8NemuIkMiR+mpgqO00o
efbh+h7VbUOeEu2aKfKUBt0UVdw4hq/OCbBknJ4UaB9r9JRE11+alFr0jL577otjnt015s9E7b7d
nvzLAb6ZOMIFXY5HfADO5x7YZT3VcSB5qP427aNV9nZW4vjtTnLv5JKyM5rftyNeOYzhMisKljCc
kdCrVts5m9W0lRJd8lBnU+fMjhvJkeO/Q4qGV/6gd/dJP9whM/28EXcZyvnKXjjUcHSoQi8SmauV
rWidybtZk7z8UTCPsypRkMd+ZfqFuj4M2Db/WOn5TjJ2t+NeJidLWPIfAGM059atuTjtOKs7U/Li
hpdH8pAI31s8lqOnSNiogFzWJs4jrTLOvpRbKR4NvmUb290PMXiVxc95lbjhvY8y5+1hXf+MYOHI
hkAtwWA7Xzlib7TomDOuZtrNTxaZApoxvobVaCyhAuojhfU74Jq9HfbaGJkvGtS0jlWe1edRIwvt
NU3NZc804HRa+7B9NrDO9Z0u+iGIGxN6bYwsUXrviyMIGjmrk6kWo2SOzUL2MhiYw+BGja1CqqzM
XcZNWp2EPrFTbLRuj/Fy7y98/0W1iMKowhV+PsayDfVpjlPZq8QTONMuaXb59Bp0w0Y+eWUuibMM
j4yIrvHqcKv8VIkqvZa9sWwcs/gR4kkYRyXoOw58S7vHduX2wC4szaiAnEVcfb00H/tZMxq+XpHY
SYr1R2Hn/VeANYLiVGN16AVXbSz8QQ2bSp8thBZcEbfgz3b81WjVg28d2sweKnybWGZNZBzyQD+k
suFoCiSXcH/7F19dAaA8OS4WYUlW3fm3KOJM7vSukr1S2Mc+1YO4dvM9gHSpQtm0sn0Dmv+Wlu+V
2hUqMKSq1Eg4KoFGnUcNJ6kE1dKz7kLtNz5lzmhFO1FxS97I4m8er3gI1HZnIFGfWcfbQ17+7dUx
yZXAaqc9BsFhzUeVtHqYu7qTScpNDQmhptjPfppsTOyVewfLNxJUNNDQu7FW985QV7OZhT4rIc4/
+uPsVbPiFFHnCnqONILI51Sohjcbh/G1mV0UqCnJAYHkc66+px7WQy1QKfeK/hfSpAMRJgGve1sh
KzbtKLeVP40gu7fn9GrYRW/qbZuBGJJXH7Sv5LKpBfoPcLSnet8IkzvqmW2Od7r0tUzKT7qwl6NH
5CY3MtVrn/N95NVtW0ChSIwk0LxirGr4/wOZS4sL2e0BXvucXAMoheDyhjfualqVNFLy2A81L/bp
wCcQ99u/U3UnYI4Q9P1u+FDFxuF2yGtbE7jLoh5okaOB6jmfU3HW6BKzZb2gscVdO32U0Z2t4sNQ
fBJTYz/MiS1t5BCXk8njkWRuKccverOryZxQQRDwcpm9VI6VXddF+l0jGPXd7ZFdiwIWhdRoEXu8
2IFTqM5KEZazJ8/k91OENRyi8f9qMEU+wjVKyYTmAvyOdeZX+9g/JFU1e7owZ3szQqzLHJVo4zS5
vMvOo6wWfpFZOmAX3kk9fuGPBv5oOyxfye5lU7izfHXYmLsr8bg3KTmBEoEruQbMjtYsp36SSJ4f
K/r3QrOmvdSbpAeaH9Y2qKJ4Y2svKcD5cUke+6Zs+n8Z7eogWyxAa55lJF3AZCBZ+G0I4RIdR6Go
2n5jmy3b6DwYiv0mltNQqtlm63ZQmI8gRfGu9OpMtI2JV/vIuzx+0YI/s/mgxBtb7HIyz8OtdvVY
CUNmgQ0H4hg7Wjo5bDin0T7V/w7IOA+0HC/vXoAynSe1DUQD+FrxKy3TxzCKZ7uTbdkIbcF4EARt
kY7unlT/24AJ2+39tmQdF7O69EOQsuCptRbyMcxStxLyXC+DP/97Cu70b2X6J0E08nacy31NZW0h
f0G/hou1XptpE4WVgJerN9fBzwx+DBedn23ccJfrkSBQPcFC8HqnAn0+lRKOoqNZZKZnpVnkAOxl
TPSaoQa1w/8ynnehVtmcnuWmXiJERfvYzG1DLfNdNKJF/T/M2rsoq0U4BHPcFxMDMv1s37Yztrdb
MnHXFsD7OVstP2T+m7wP+DCZ4eZCmTsZSIDOeDX1FF2m+NPtAV3bVe+irduBixxQoftMm6Slzd7q
/M4N5vbjZAWPST3NG+vhSmOABUHPGp0KyoIXcrPq3NRRr1SmN025K6OP6LfNqbGknRib7tzfW213
wAP1TpU7R7xPptSOOukgFd13K/a/li9Jb/yxEt9W5oMi8fihVRgm0lOm6PbkuwaSZ6yCwwQZp1Dt
PulJSV9uT9jl51nWsUw5isSCG3F1h8x1hN48aDo0LMcZ7Cx3u+y2o6v6d7lqbp2xV0p7psGdSI+S
vJQH+2pZq2NaWhqkD5LvL7F1hIGeFdhzCXZYI44bdZPjj+1fRXgOM9nuMuGfBSFgFS/iwCQ1pBo0
dM53cCMskHOhVLwetVmXHrliq7G4hQ27kj7BuDCJRe6wqOevcpmgEgQ4epHuVUpp5w2mxzvefMZn
fGjr1+EpD+uNY/Zy3dMHQ03ORMUEOfU3+tm7Q94qYHwFfg1EqscaQjCrL2VG0UlMvgmV1W+kvZdS
SsDyeVqgOkHnnVlcHRtqlyCoFelgDhN5V+UznX05PwD84n1ryT8BT8ZYnpuILPXpXeazL9o2OWj0
wvzoTpFLBaGUtL5XpX66n2rt5+0lfQWQBGsAMxwyL9Cz5JPnH9nsJEh1fmh4gSk9DIL+WLf+RxQU
7ML6LPMMwpPd1Zvu6DfpHp3iTH3UlPtGMndS/yRvocff8tbzG3D5NQtRGAT8ghI6/zWDMA6W7wMz
kT+PJBYmUgjfLMTTHaimWvcz+iUNjvVsdMfbs3CxsZFOBJbFfHO7IhGzOnc7PZEbtMQsb+7z3RR+
xdreEYpnY35F/vp2qMvlfh5rfepWwDhpxxBLQVzvs/+3fhoLt3FD+VCZ9hbFaFlcZ/O5BIO2Rbsf
5Amoj/P5hEShZnncEkzRd03xERcMW8B0PaW3UnzdKqBfbKxVtNWVr0h9UHJ6W16u/22nxobhiSLC
t8UF+PYkXuQWBMLgFErvwttn3Z4PS6r1SUit0PdSfbIrrmE5/G51Wypo14azVL2IwMwR5jyKPgQx
3hOR7xmym1guUPwsfDDLjeTl6oIAHQuq6k0Dew35rxnekBqEmUEbfJiPbW0HmRPT0upTJ/j47zNH
RQ+AFQhxUBWrlS7GnRqXQuzzLKmR13Gl/KeSbZwpy+yvFh0kdcYDxnqhdK3ewzL8D10sA8HT9Kxx
B60QbGWQs7vbI3nTKLgIs4BDZMSSwPGsPk8bp2rShang+Z/qZ+lVlWh6Od2fObCnaX+vv2j9DkIw
uvYbcZefv4oLwpeq3xuaGYGR1bIwtFrIFVHwxPoxpsM/aZrdJN+xv+7b3Fb/H2nntSM3FmTbLyJA
b17JtOWYJankXgiZFr33/PpZ1AB3KplEEsLtbkCACl3B4+LEidixt7eTCwB40saWv3VRvCFNHDUP
bBopluzs6NoJoVYovkuXu91Nv62mtrv2pyF9Rapsw9at16D+Qs4Xh8HksleuR1hGXRQL2RS4ffbf
EEqfzPZZjNsdaDzoHNVdv6WN/Bf4eT2l2CIbxv8NEJ4OwGuDbRXU1YRol6vin9L6R+vEoovmGk1Y
EKtMT432q4eUsm0/0C2FKC3dI0LzCNfYMZzLRF+RXTIKaMwtDkxFFWWLoGdl8oE9kuCZozHeu4ut
No2T7llhH7qm9xQXPgky7SDU/xXeVwRLN/zBDeMsERcZXvYVnf0cn2X7W6dRYvaQ8XCz7mOUffP6
t2l8GiGM9vR630vs6N+lYIe8P2hIz35llStDx6l+6QoFqqlJtBVEaJq5v8LfQmTfnmyiQfb9TMXL
jaEuNobY0HE1pkrkSiFw6Tojc54MnrVxwm40E5gBtjgyN1Q6gJgvc93T6JHohQTF1WQOc9PsEjE+
z6/IAnI+X7g0eXluC3FnfPGG3CaTIgcgUMDZpj6lu+QL/dCOwPtiLPZjdGj+grkH+JS0XRpuncvZ
YS62LsjxWboDZgQ4pxbxE6hNzwhGMXbbwKmzj2peHcpZz0H/2cr9yUuRe9pwfCubEfwtD1EKT9Rj
l70NQSZLyWSYsVtZD0H1SWovof/Q1E+A8jf8wO0LhLrP/A9gRURsCSSuzyVs4iUkz17mBnl3ADZt
h/FoV4y0lzW78CuXJALb0NvF42fJy57LofvnwTK3kB9QggK1TRfJ9Re0YWwUvVdqL4JgOeEI2KKG
zoyqh5wczQ3Eyu3EQts717voo5rfBYul9PUxrmQz5N7KtOYQpgJgk0GTn7xcopNLrVVXbTcFQtaN
wrpJBACS4kaaOgmmNDRj4SUsJORA1KA3nczypf2UgPwXx7p2GtqZPt+/xG49PCA4cq1AKzjONydM
yvVOKuRBIANkVpOTFaGmOzzfzQoPn9eeXY+eRfU0FGtxD94r3VLhXdlakJnS80QSERQwgkLXC0t+
KlWlfuILPD/I7SGBAQbgb/CUURpwuoyD2iVpthOg87WzNIY3Vq9OhLLyUWtgQ7s/H7cBpQkAE+kE
8IqUIZePtD4Is8wwxcQNxEHaZ4I8ONgEElC0W/HDiimSprTHAjog573s+cp6MtxVYMVuPSjKLp6x
pUNFq1s5jFsEgbdcPYwJViuA1ugB4FTnzffupZsLgEzDNkrdAv3Ihp4ys6xhkK2c7lEnVsFvyMMb
5/gJJ9KNu6wyTk2SHov6YGi5XVXDYUzLnzVdw/LGWbt96c2aOMQWsN4R+t7MuKR0SRA0aeqKnoUY
Nle9dOzGdOcV9MF8l6rWMbSDgnJhc2yMxyQV/nnFYb0z53ZUFKDwL4vDjndVGzk3UtcTH9RM5cwl
u3SrNHRzuGkwgSwVDhtzVjn/G/q/m39fbTkDiF8R16gPgSo7bf1qQUvTai4V6MP9PXz7kFhYWwxJ
U4W29Uc/dyezO5tlb4veuRh2bxF8pxDYaC+yshUp3gbhs00IoeYHEotoLGwSjtWdNVS5W8NWYwdS
l+8jOXulz/RHpY71gcsqfIy6EIb5Nh13ylhHDxBAwMgsWvmu8CLhR5AJW3XrtXkniw4LF/x30JYs
7i2/U8Zm7MbcpXLGLgoNmsSbzqDnIfoe9Em5n9RtSkyZw3QVCTAVPEcgUSVhRpC+MFqZkV73tZ67
WY9Ak1ar8tlX6RUv+9QnlVX7J9P3ub0EQdjpceo9omL/LZeM8tyXjflnYzPMIenN15BGmUFbULou
H6+i2fc0PMq5q300TspjVJBWsjt7+KPA5W6H57yx6b3cAtLe1pfnSWDwOuk8SpN/s2HvdnwhQhRv
lGruDlN+KiXd9l+rsdjVXW1bSDHG+kNrIWa2Q7Du/oBXl3x+H8EXI6K4tbhPrHCE2GTyC1dsm7e6
HaO9V8KCIWuTeowy0YAYdcp+3rd548oZLOyLnHASoeZN/6wmgJkTpil3QzLDNGFFSIwWreBUdIDt
75u6ibxnUxSYgeER+/EIufbk+jTWxFpS4Rred0V+0623+7//JiBY/P7FOZaEQNOzSC1c2dh5n6MG
HQu7Kp0sObJR7puaz8FiZ9IdNzcA8cqk3LZYqQS19MhLjMKN/xTn4hLHtrkrW6f9FKj/n5bm9Xu3
GXsJfbDEUgpXs1zDPOfdromdof4wfhS0ndRs+N+VHXg1rvlEvrMWypPeJ/O41OSjFu4l7TX44aef
NhMQK0s1N/4RIXGjz39e2ykRkos1c2SpkLWHc7f/UxIxif5HqEideCh395drZeddmZuH/W5YpiWM
BIGYm1CUjT61W1CGte0Aag8YDbQFBGHK9e+3BNPMQlL/biJXtlB/0seH2PvjlWepdHT0oTu4WO6P
6Db2IK3Bc54XJuk9KNMXJmFq7Bo/ZrPTujwVzyGSPPAqPZFs/u19gkokN88RDARbDT9rM4l6Eoyb
pPrgw1yYlUla0nDIBjGzx0Dw9ypidvdHtmVh/vm7taoDEcI4Ewt0FAr7NPbhHBtJ4t+3srYB/5cI
CNQG0dvCVxAtAWtRsALXpPQpUc9KTY/gKRqPbbtxpua9vPQVlMJ1CNuJn0hJXQ9Ij5LRisO8dH39
EEA5n7zKaWYPxgbIeW3e3ptZrEwH611e17MZNkKTPQTy6f6UrRmg9YrOEjiU0LGep/TdwgyNPhY8
eErXNGtHSp+z7Vh/norFVHGCQGOYvCJBGy3cQoLYqkaeqnKN9gEpFHqt9HO/iwnxFeMghhdJPnWj
M+yHk1W/hYG6l+0otnunaneadKCskm41Xa0s3tUXLT1HFpVpPRgUOITmJMbivBftLPjTif9cDyBP
Bu0Cw4dbgr7Oxb73hZxATzJqdzhE5lvSPxVbNcMV535lYXGVRGnbIGOCBaUfHbH7o5uPIfGsFPlI
17ze3yzz71qsJM2pPMspUcKNuJScGkQ9KYu0aNwWgRWHXGPAuyFKTkkEhuLfTbEp6eKEbIhy6CKs
6PWOyDGoG3fqJUeVn6WIxMN4vG9kZR9ARTFH4lT9OcSLzY/d0ZyMpnFTyLHjFDacOP5h5OND2Rcb
UeBtWmHOmFqzjBHZKvKoC98U9TUuFhUKF6GuR6k+jgabX/2oGB8NWg9TNTrE0IB7gnqqBf0YJFtc
zrdjhV+A7DxNgIA64bi8Pugq1NSIiZS1y4eAx/0vkT95wm5AsP7+nN7uEd7NIHP/UrKy5Rf7ERWO
MELxuXYlASmKLIeQWz4K+VYG8NbVg8xjQGT/ZqX1Jdlvg1KDnHVT42ZqZPfSpzw665MzKuhDjBkt
nef7o1oxRwaMtlHw9PyzrMMOjaI0faw0BNT6Z6E9ANLrakdsP1XOVIpbpdjbMw0v3/9Zu6nEDsB9
g0hq3PKP/wqpvxEc3rok2Yo25iW/Ps7XZhZbUoKAGs2QsXH17NcY0RVrPFblNwmxS28XhoQanmo3
0e/7M7myDxVkNshl8QdnYh77uwunz+vBElK1cdUjTEIf2qct8NBt2Mao3hlYHGoYO602jjAAaZij
O5Kt75RjvgsP98exss+vzMyf8W4cXpxUaYUqshsikqt2j3Muyis2DtPKRpgx2LyUIWShC3wxFilJ
i2LMvcZNCugzIJvpSYB6Gej+V88oNrz7ysrMIitoToJBIf2zMNZ05HnNsG/dMcp+T/AtRYDiqkna
af3Wm3gl0IUM7S+sFgTRnJ24nr1mFPVe9eXWDc7+S3HufokPaEwfm4f4qfnjfe025nElA3Vtb+GV
xNQThkiUWrc5NGcij0/qudjTr3aG3/af98XVyOZZfrcvpF6MikYRsaS+WX75c7Li74P/73gUskfg
vMiRk+AiV7sw02p6khPGtG4fPXuRqyn+x0rbC8KDXv3Re6h7fEqOlnSKphRS+fxD5p/uj/NvZ8/C
e5C6nSmguT/RY1t8wSR6cGC3eetaZgIRsN2Lih34j3J+8LTLNO2mJHMqwx4DSLAvDTm4wnrawqXO
W/LeNyyciSzn3jgNXcstQKq2eWqV5Mls6lNdlXTHTN8mcUtfZuXYw8Sgk0wDlcNFsPCZeSvXPWjt
1pXHUzD+lxWBXeSHjaldccxXRhaPiy6DP9+Mh9ZN+sfOAGEpOYMGGYz4QRmOiX+u9C/hx/s259W6
mUlAt+wpAGE3QXouR6mewkPLtg0dBXVOxP2yL562VV5ZtQO5MDySZCOB+l4fj0m3gjTRldYNI+tH
j4SiGQg/0+jLqG4xSK36GEQz/p+phY9pJyPpQU23bnEgLGh2jWkX1SHPD21vB8mO9qCq2Q3ftqRP
ViI9jqauzC07AFVRdFkMsYukSSwYohXlT2H83LTZvoSwg1LODjzNvp8oh/MNUudBtja8iVnt3l/M
eWQ3i/nuCxb7R6iHSg8RT3WTrrpEcvOmBVvruHoO3plYrGMbmVafAaly0VrY11JgW92Tqm+M428A
fm8giyVM23KEERIryin8XsNw//tnINnhXoZovrRTgEiP3SkhfUwW9Ssl+fpU/Jf/zAZHp38CjUtq
wIMT/beJQ9ma4MV1onhBmPstW2uUs10n7Y1+a37Xdy+0mbS4AehFt+F6F0nwAxqIwiHcLttqTIv5
EOyq8y95OLSdHf2Iz/KH+5tm9WS+Mzj//N3FFSqwHYX6PKaH5DwcRKdXNt50t1W/+dJ6Z2Lhrts+
FNFEtuYrQ/2UlM+hD+WLg+Bg0TyQuj9rif6QhY5KXxS9Ui+xqT35um9rQ30WC+r6amerwmhrCD+a
/UamZSVsvPq2RfSTlMRzvcnwy33RlKQnXvVXKX6jf9Ie9MtYyRsvilU3AdqXlIsBYEUSF3s7qOO2
VgS/c9vmgzgCjLHCZy+cEVry8zR8yEjcT+QAU7E+Vpp4GoJii/RjbcWJH4C10tdB0LJ4Eupwv426
PPWu0Fe24h9rubeV6pe6pcyy5itmqVbkYWg40pY4wqyGAii2pJ4ohTQLqfWfUzluhF1rkQBijjC/
wJQ08/hd714FHZVKNqLBLadyH4lPhrwfmssweLti2G8JKa/tFdqCaTvlkUZJbeFfU6sVPFlPB1eI
O6cPoqNGfy4evWyyxy4y7BKWeHHc3T+fa2+B90YXHrcSKMMnaTzwWvsviA+GAabqq56febjdN/S3
zrHwugSViJTNaEKgn4ud2Xcw6uc6lozcd6qwdjKzOrVi84n2+Z0X/1Szb1ljl2HthrS+osp91KVv
RfgjF7rvemgeJ0jc9CrbD1LiFIp3KBHYbT82JcI6YroV2a9sYjDiJANA4hjGzUtC0oIATR/WIhVP
bb7TvyIR6Q97a0ycNPnZ7NNfIT3w/8FZN3i/gtLuNhI782QsJ+u9/YWfhgN7qAGdsRci+Vwawkdz
yLdC7Xnz3tiAb0TEfVKgWmZQjSqUEq0sB3fiEkCh9LupvOha85zmbjCZdk2/V97+AS6/NyZta4Ln
zbw0Din8XLAGrk027vpkJa3WqorXj27SWr0jm+NJREGVTnLF+ySE3U9RgbzKb4RjWMrlPhDRw26N
aDdMUr8xDytnXIPUCbg4WXfy/IsbqhN49TRpxJeo4rcy/0+02gvKxE4v0Pn2XbS2GiRW/BZoR6r0
1EZI+yxf3xAga2rfdCOlx8KR/OGkFvvO6J0hSOwpgBjVfwDaNxY/UvVLVVpu9aP1vYck2mIuu22F
YMjAvZE3mKuSN5ojZlabiV9Po9tkbgQXXBvYsvJodEfT2I/NoTOsYwEHFQzk57mnVwwPIty00n+Z
5m/s9rVbi+ZRcCPU0FGuEheurzNlw2/FcXTr/LEtiK2KndXZE8DLF7nbG8+T+dXwtxh31rYgdRuq
B8TzQAYWZ8wTphFSyHRyC2RZB5SDgxatHJSeJkoFgCtNEoyyHfuTXSAG7xnWVkJuZQVowJh52hBp
ZQWWeXw9zIfK0JTJLaMv8Jo+1T+Yoscyskqn7GGK8gpHEJ1itGmXqYST30IT5f/usux3EP+8755v
HQ6sg+SPYT1lHWiZvT6PpjKicC6Lk9sOwGn1cjrDLLJVEbz1qtdGFpGaFGdagPzD5CbNQw5zU0GF
a79Jhr1mBaw6xBFwzXBpL660oOs1pWoq0dUi38kN2Ybg5k/Sffr3CaPVmXUDI8x9PbuVd4GtGaEf
qgml6Orj+NjLRmgrqfl638ZKgom2d25N3pv0bVnLcyFUQCjpiRTdoH3whhMia6Hw3EQviVdTyVV2
iuU7gbrVFry2F9DTo0INkG7Oh18PTS4ihHo8rCKDOdpwUsZ7A6D4Rty+tkyQxEJ2QbfYzNd4bSWI
DS3BM4luzu+vYu8IfO8jgt4/iiDc35/H1QG9M7UY0GRlidgkmuhK6rTvxmfkDDYGs2Vh/vn73YD+
sVKWKhbEEWhhmduWkmzE9rcXBzmUv0B5KlfsuUVgHUShbFRaKs6YmBgxP7F8zqVpYyAriKbZyv+2
MdMNuYwKwrxL28Lg9GQdVHUWb6LWVh7kXfbQPGffiw1zt/NGSkolpQEnFYifJc7HCOpOYlCy66PL
0FTHBFXi+2t/O2v8auIMMpqgLYChXq+MVQtCHdWJ4ooTWL2k2vd0+KXgs+6bud3NRFI8uOaCNzfY
sgAxVKRo82ZS3bGAYUc8N3Q3TdpDGG/haVcM4QvoN5r5I3iWLHyoIaRy18eS6mZNeYj08FJ45h+l
ppekSb/cH9PK4vCIQxAOilgaVZbVUt5vWYpsiuFyU9qB+L3Akd63sLLbALCBiaZ8SO0XMYHr1WlG
VcumJjddA5xe+tSU42vtSXjt3rLrqM1oAhF+aGEP4mJ4ttAP2viA29kEnYIHot1l9kXLClxIG+Qw
qaHlBvVz24qoezzrFSm8cAP/u2FnWXsbxs6vgy6wXCGIHC+M7A6sr2ydu+Tn/Rm9jWbnAaH9yWxS
Tl9Gl8MoytXYxZZbWM+j/ECiwPYg3G2zH5IvnWlI/3Df3m2/77w95gc4TRr0iBmLFcx1LYsh2BFc
LWjgu5VPtfQg5v2lMkWatDsHIhz4wugZf7am1ykJ7Fr4XfQKgQzsMUBow38P664/aF6Kd67YMhvZ
SERTcOXXMrGFr1pjn73G8T9lD91z9Swc7k/AyoSD5oKBhyo8khjLCVfgF5+L48HFyIXdJPyIW+VU
CeU+9BBW6YHgbUK5b/YShuhoJCQgdER/dc4jvBugqfW+J/vlLPbx0RoRUBF8Us6dIfzpUU6/P7p1
W7NP42nEhpKvbTVVW6WB2esvramND2Fdv5k1aoFVWRmHSFOSjcmcndfVq3CmdKFJAKw8cTGvgWtz
VYEmblNpsOF3u6JFUkA/dlX3UdW9z3oXb1m7SbjMvcJzTwilSeCs4sKV+kWhNjUsNS+t8VU3vnSl
/6hVdmOUUKOTulJNR223JvR2hNgktuKEUl9jHa9HmFReTjoGyouqm+DBLZsLseWx6jwSz8moOZpF
k9n9Nbw9ovM4ORRzgxm1paUf7+NMKtq4MV/KCgpobJ5yQ6+PuS9KJ7Adj0rrRU9BLDTHOM++5aQc
HGjoClsLJv1jbpXIQtYX0Eie6+lTsiu7TXqwm0tapdTHXTavO7yGS8iM0QtWCPuO+RIJDd3AUJL5
bQpNQfpxYyqUmw2GIVjIiWxxV9BJXE9/KkgdIqg+TPzPjPfz1Bzhq+5Q1G3eaImxw4/Kn/FMTlFt
tjIeN5cpQ5x513jg0ikMI8O15bqy1KBrC0j4o6Q/SBWNi3T9mRsx4m2DAmZ4ShMe8m5gOhfhjmb5
hVclqvViiJX+ffRb7hopUK2vhjzVP8smxUmPvW99nWCoKO3WC2PfFvA1xWEYe5hJ2jAwklMw5d0x
rcx+S8djbRoQ0EHOG60Q0oHzz987L78W03aWdqomf3pC+yq3A3nsjxvrvGJG5wakLwHQMIWOxTTo
OTwUtezRZG40xeNE8G/ZUhWDq0FL1tYnPT/Gxmju1bjXXiQFqHSmF77T9Gm7F8zI2BetnCC2HG9x
P974HICdMxH2nF2c+doWHq4uhyIWozh1U1lOXtUwkI6+lzSvni/VThDS60hnEByeZjnSlwUzxv2J
uTlof82jdjrrTAI/Xk5/AEd1WwS0IRmptcs6MdzHkxeS1Cz/GQ6p421MIkeN4q+MNMz1So9lmEAF
ZgYXxGH630lKgN+FUnUa60SkfSZof9wf2u1jGYPz5M5tA/OzdfEij/VMa5PQDy96/UsdPvVoLEOw
eQjfChnBtqA8eIIjqFs8ZDc3JJLHuCw2Gd0YeNjFTvMDhNzK2AwvmaJWJ7mU/UM1Neo+1uvCDsds
S4XiJt5Y2FvcyD2KcgXPdkZpPJb9B3RJY5pANHK0Toqo2v05/fvUv7qQsUZUA+iZ3g7YDZZeq2mC
pCYTfekdxOFO1j7ZdTsIfHfmLtnBEwqJueAceoqi3+Rf6aWVHC1z+i1Y9Gxl8RUzNaZIOEtXLiLw
11tJkBCfbGmQvqQaSbkMed6ogyZF1X7CpfozDnxzIw5ZWVRCOmPu7JkbCZfHRG5VVSjbJLko4ZM0
Idk9Xd7GeotwaG3HXplZOAOprFWUhtIE4QT/SFeYkfmPkh8e83if+56TUP1uFfNUSObGs/vGCxHO
vR/fIgpBGSwZjFiILyLi8trwGCVuOcCkd6EGZUPKr0fF/v5OWlvC9xYXG6kX4kblcCaXanwRrGqH
mKj/LBSHCq35+5ZW1o6MNkrypPQNHq+LSTUEVCDlUE4vakVCvQuPafhZSfuXSa539y2trB+XDNSi
M5EQMdaSpMKsIquZ5Di/jLkBd5nmMI/h4CDxFaURCkdORjeRFtEUt2F43vDXBwIUMzgtahY0u+F+
rg9EX+Wh3BsTlD11870cnHGya9L21kEO9k16lpLSrsSjFCYnfZNN73Z+r20vVtJKGtjARAnbw8cA
msAkO6Wt74xfNsZ4A1ei44cH7LxRNSqGS57rLMobM4rL/CJIl1qDpLb2j4P3FFmPZIzJicKUcNGE
X/et/n2I387s/1mdT867+GQcw8HI8jy/dDi4+K36qP2MXyO3e1R3sNQ6+RFU9VN+EB9p3XXHp+Il
2ifH6SJ+kD+Mx+agnbeO6q2/v5qGv3vw3Qelc+qgaev8IjXCToCXRxtUJ63OkojQylQ5qIx+uz8H
t87h2uLiRquCIfLFiYnv6ldfxM1Pz1l9KMNd2L+gT0irxfG+wZughCgNLAqHaE7YQwNyPedNWmQd
EUt+gRvI6SRh55vyKc02lHrWrHB58C93GpnA+WnwbiKtujStMp+Ki+LZRFnC9038zm02aw432a+I
RJLOAsJ4bcLzh4znelBeBA/2JIoQ3a5HUNVWlFrZNyV/Vw+xuMsHpFcTZUi/0O+TOrVvFOf7M7py
RqloQmJBr/ffR9X1h2SjFxK1aMUlVHvea7Pa6QO9JFDEbxFWrMwq2QHqxxBnUyc3F2uXFxRqScsV
l7wd7UwcLhU4tIjGkfsDmmducSx5O4EU5j4m5bHsEbHUNNamLi0vZpZ0hzIQIapupy0N8ZWdT8Mp
RVl468gJLq3UwVTGVTiWF8rWB83rH6CqeI0ehXD8JgnmjzGZjqW/cdpua58EGe+Nzh/1bl8GvT+2
uVmXl1HIz3H0uazIilUPqdDZWTXYhtYCBD8PhZMJwptfhZf7M7u2gDTZsmWpKYBxXxyLTjaGIO2k
8uI12qEdGqfr2n0j5Bt35aqZOcdCapyi1fLG8iZyWlahlpdAoKBbgrMTGvMwFvrv+8NZcZcgl//P
zuJ2MoNQ68E7lBfNOMtlRTP8JymDsv0pT1z68jfgXfNvW25Lc6aam5tT6XdbrJ3ftmkcaFV1Geqs
eVXzSP/c5rHlUDVEjiqXi30kRVskd2tuBtAED465U/CWPspISLWWalpdtCg4iQ2Hu7Q16Re51Vj5
ADsX76t2yo5CssVduTK58H1TVgWgROVTW0yuBETBLGBFukxajo6i+akrzXw3ZPGrRkNr2JiGYwlU
Qu8v6e3Zn4sDMkZ5h5BDmbfWuwMSA0JIE6GuL6NRgZiQkuBzrevR630rK8HcLJNKQKeRnSCVu/Bk
WZmKQpiqDC4d41MdjPqDVlrhThE0Hyoesf6Ql/3wORJa+rf1VjjEvH9PGx8x363XG4qPID+EcB0a
AFTGrseqx2YTJ5JVX5SqlG20z8m5VdYPCTrh8zSCbDS6mT/E01InT9p8n/iVRTY2+ucGzjmFRHaS
1zS1GSBb19+R11DVkzSpLy2ZiD3gkeY0RWm5cfGvrex7K4tIozMrilYhyUUoaPs9bxZI18a62d+f
1NtDOo+Fi3fWPIOoYWHFo5u7DlPmVGrLR6XxIqic9F+RHBx939ecQG83ID63vg6DEGJgEsQ25+V6
8uQyTBXBwqAmjmibB9IvWfJyWtYrY8Or3t7zPIh13gAywKUZjXBtiQynQQtj1Vzq6nc3fFYQ2kzf
Km/Dp65M4JWV+TXy7gBmZH4HpcybC6k7FEpgKLQDpIphOYSIN1Nj2kIyY4uwZrk3CEcoClNa4j6G
UX6ZwRsrOv6sVqsu4GZ6pyjKigR5oG48hG986dLMYmxyU2TTUJoA2s0aLijIkNDF7v/zEBGV61cj
+G8c6zOdLvk/7pGl3cW1O/XFkJAqri6W/rmPjs34NkSf7+/72Ve89yV/TcxzSCRKqWHp0HyVynBS
+/XFiL/LNeLzwEnRYt/TzgKXN901qmaj27zhrf8qSi/N4jkAq8wcB6S8r3dLOaVVUXgj7lo9RG74
Jn/TP4XP3YP3lP0xHP8hJ2OEKr1TnxP/IRo2XMpyr8o0ZuC2qJCTLJrLOtfWR9QGPc+jrBImtvYr
64NzZOq7UtJ2umpthE43yPOlsYW3LpJADlJfai5WQhLpIMIUgJRfNtJ21iG2ZU9CPD4MA97ppGaD
oe8FOasDp2krOEI1Q/PCoydZ3dy9XsjJyStrw3SSOKQ7Tg8R7N4VXS1OJ1lPwPkohV4nTjl105/7
+2TpRBgFAFBWClQjVZElaxbvSl9vkqm7KGMXHQXKP8d4DB5pQopO3lhlW3fcyhLNB5urlmQeCIbF
kQuLvFfSJOkvdAbKz2HaCG/1mBpnPeyDvSd0Ne6lmEgsinXnKHEh7IpCgcdXjzqH553s5JN8ioqC
XKMgyOcIY4Re6WbHzTIBwbzMhIw6XfZEWbjy663kC6M6QF3cX6LWs2xdzh81q6q/JZNUPSVKpNgD
acJ9qefhmaYd6aFCoGQDGHl7hGf011xeB/7FLbvw71mfKUWey/0l7NX+gbTPiwCVwle1Kpp9KAy5
24bem+ErL1LRbfGx/y1FXh/kuYSE5yebzqt2CX5P5DGhjq4Ml8iXS7dKvOGgycpI+SiYHGIU8RAr
tAS2ktA9WRNiu3raBSdg3sU+9Yv+R5RE2UvcKLIT9QL0nInWk8BA8U0ZasOOe+Qbk6DEzxaV8YBI
XglrUxe/QH/YO42lejYPIkhmc09zdHH8oIeTdejEzj8Jnf6xysvOoeFzLxAf2n3aoEKVZfnGs3Pl
eqAaC30v1M1zjL8E4GV+XCWBGA6XwPrZ5vLOHxFjDT4jo3UyY/kyeKCx5AOB4Ee+8P6xXDkmV6YX
NwRFYvRoRlR1M1l70WLvY6VLXwcrfqm7h1gg5X7f3E38O293Su9z3zsVcbjpr7d7XcB9N4jJcJGi
CFUydRdB6gtC1klkxc6FxlGa/CwUwFZ89bBh+/ayv7a92Odq1rVGZWTDpTNG1MVKGnMmedclx1b4
kXqGI1vebszg71Dr+NiHB0M0HSDTSrIFfVyb9L+vG9ho6SxZhm5WJE5dOVSsd9TadKGKxAEdPX1j
/QfExUbwsTZqrig+lgwARenFjBujVSt1N3HAIoHao6dJJ62yqn/fR9A8zjkahfcTvTLX62oqQWqZ
kTlc9FR77QKUd1UaBH+rFtQvbxvruDJ9FOFUQJ34K3zn/PN3kWJu+A1FJH28hE15CgPNrszP5XhW
acwZe8GWrOlBqy03Q0MwoO7MWEcrsHPjVBu/MoDfWZUc73/SMhbHd/NQJelAEYvE3HKOx6HytKIM
p4vvqbxO26GGNRf4cThyEd83dbucM16SfgoGz+W9fB1byHkq2ZROF3Rcezsk+N97uZLt7ltZCTq4
inBHcN8AlCcJsJjjTssEP6ykS+x3zT5JwuZciGpuF6baH/tRkF9HCveQQvv+wS8VY0dPvLGDXdfc
ad3UHaXEM55iK88OfpCWz02eSEdD7A0nqFrUIwOpVV4tiHw3At6VuJBECa5FI9VLl8WSW6MrktHs
zEi5jH66I2Oh7oNda/1RW1svDhr0a6MT2WgMQoMR7iBYzL5O87mr7GIrmbji6q4/ZV7Jd9uUurgh
aCmfoj/oTnYIdpfqB+qyh3Ir1JlDmesrFK0P4mhAGbPm/ZIeRbH6uJeUTLlw/dnpvnyQdtHhl/Lg
PWZO/PH+xljZ6djixYcrhep22c4wtbno6xK2GuL7rPiMoGplbcGXbmPFv+IlM6SW7Qc46HrmoEjt
gjpKlUsVv8Hfd4jGep/0CEoGW1M3u6WbqSOc09AOn4sCC0uhopRmo+fKJfmmCydjXx7H6JhVB3Jq
wsOUO/1Jk+x0i2x65QyTB5VpSAITNqdDr8cX9SGbNJy0S6XpD2M5qo6mxdb+n1cKPzyrf84oHXPJ
eK7IfagOcWVeGqmrdkbcJPZYVU9TE26Jyq/sCfbdX0UbKI+IZK+Ho8pdIg++bF4iTQh3mhE2O7VV
052VQ2tzf1ArM0fHqQhgH6o32skWl5mo1E0aRIZ5EUpVR8pENlHrHLaU0VYHNPtyKChB0C2tGEKt
NMUgmJe0VqpzRxQacou00ZcGSZPX+yO6sUXcO2uzgDcgjUJ543ryDMEvkiJMrEsti/lr7Pm5chBk
NNHtiua8TSrRW3OAZajpKtAXz5tiEQOFtL+ZhWEIxPqJbSGXY3nfDaVH2vfYt6mtxNNlLA8qfdp6
Vdp+5R35q30nUJb0N9DKN2vJ/ufccV/SEQSKeLGWUm9pYd0l/uuYQ3uBkNWfePK3RAZWjMA6Dikx
L0D6DZZpObNEVV2wzODV3W/4jq3fvNj1omBJXPv8ZiIOZ+sau/GAMwzm3WfPfuvd3WE0bZ7S1xi8
juEXPMlZU13hawx/dg2nXDIdFPWsxZ+K4CXzR0eunn1ZfBx0pzKtjaB57UNoNWC78DIBfbzYnqKU
1nWEM35t1OgUhAlNNFVT0BprZHYcbnXZr1gjD8d/PAQpxy+bqgRPEhKYGaLXsptsDiagwm4nBtC2
7++fulVDSLUQhXOBgFG7nl98bhG3lRe9mqbwOE39yUqnn//D2ZftSqpjUX4RkpnhFQgi4kyZnCGn
F5Q3ByYDtgFj+PpepLrrniDoQHlVJVVJKZ0dNh62915D6VWhm+2qISxTdHHHmH/MbtBXMIGiwEv3
MpZdU8sDybZMijL/qNjXej4S+TLQo1T/2EgUiROUOmyfQOWYUTMDWhQtgkDAFb785Wj04+2RX4kz
4LRBAQbfErc4muH+auhNPehTR2SVTEj+jkVXNmbg+yML2Jjf+aXfPCsFl3HDR9W61Ftwj+0qP4/S
Hu8xlXmY2d0uEfrqGsa1oQOvvNATF+3f5dR6v9x9BlNkZVVJOtJX2Hp+qLzhMBEZGK+tMEOzPTZo
KyN7lB7JobU+B3TvmXSdri0qeihQEfSc0PrVVxkvTAlo3sMVLGmdezxhn8oq4dUxt86te+4MLEMN
OBdSBbc/x8Z5jDcgKlTgJ6OW+adv+27kUOLKPFRVqgT5c1AsTgHs95Dv4aI2zirc0Eg30AdBMrAe
m8wzImxAJZNC91TIG4Jnp/S06PZYriDgWFruIlkOaVu4PwP6fPkZWelaqe2NNEmNGi7fsbBRvs/7
c2MfTa2B2NAUUgnFjFYFel9EwruX9CfQlpEAIMzSHuu02tnnV33vPz8JmnfI7Zaqo7X6qk5uMzvt
AYKlOX3xU+8sW/HDHmO78X9wJsMpTQNtOk3mLxh29tUU356SrYlHGrsIWS8t6TXzTNPGxpFtXieN
Ag5YVzBRsjNo8N6OsnGaQZ9igYfB1RBFxNWWLkurGfW6r5Ma5lYmL87T/DrX5YtW/6fxAHsCEjsA
sKjcXX5hid6lzC0H09m0sLk+95naWURbGwI1SMhtoJmGsayu1UKfR9MoijoRYA6E3ej8SNUA3XGt
2ePsbe14gC/BccPk4SZY560VBfxo4KxJpiOBkMvoxNV0Uk6SFs+D8VGbXjn5+90OOTyAWDA8oJHW
YsUAv851DXh8UknDhtmk1AJfM8/EeLu9IK4qutjlsMzGlQ0bEt1YLwjmt9nUWmWTWOZrDyXhkKCg
6L/1UCwUz8LgO8PauOEuwq2SylSU7kynpkmI3ULdYzJlNLD+VzFBFJ9KX9yZXqb9/ZpHTBRB0IOB
F661iunITk/1GTFL/dc80Ni2WGjPSfHXUOglO4czHvYVkgVYSK0PtTStNYt2TZIVYV/6sT4d1Bvo
Zg2qCASP4Ntf7o820ipbQDj8F841eM97q7dh2ngl7GrqNinpnD2YhVUc0r6SH42uURGZve44ZkRF
fYYuomCGFXNhGKGrOXAaySoVWyheh60NuzShmV0M6yoTRHvLD1XJnDNXiiwuEXlkjI4dlHnZ3pO6
009+OkLyLoPfV+P0QyxwXsWFr6YDY1N1FiUrHzpe2IEEe+CN6rMbppgU4D9HHOJZ3jxXXKdHUcNn
XA5oNmq8jzLNyO9Q2mZ3BsrbH7pZwJDFHYbj7SlbjvD1jJlousP4haBc4C9n8LsrVBi4bfCPbTJZ
dX00U72JkfOr0HZRYlY11WMpXPHm02Fv3V8X7rE2LIKWFhJk5FPr7DiffbOrLbzbBsg2WHoodePo
zeexSJR9rEQZcbJcdywG3fl8e9QbZz5uFJBbIHuJp9zVXat5s8f7sk1GzwN96pMsWOIuZ/LOPts6
St7HWV2ghj0YLdzV2yTlsVm9NR+IpQVu+sVbJMPlP/2eavjWWfI+3mr99+C3ZwDftIkovnnyeYRQ
vX9XUVQesXpuT+HGVYPSD8CUi2nCAtm8XDitW2VAE/lNwo3COkuvQOfFg5PySPtftyNtTiIUY1Fj
gpT2lftcKuuWNjUGZcmHVtmhh0a5U+aQ1/uBMvdnoMa6vUqosTU6lOPBgELOB5n01YfTfInEU2o4
IPNIZ+esyANPfC+s19EYApuWh6w+eXYVe23Ypnk0IuEuA/uEV2lQaXfZECLLNoqo9x8mQu8cCa83
G/AS7/X21FxpcS7nK8osSP/xLdAJXB3kfe75eenjwGPRQtYNASBtRYhEOzuQc/cF/BY4v+UiANH3
5Xbora/yPrJx+f3dYfaK1K7apOm9kM1O3LEqmtH70bwxZik/EJ5/Ag1uZ0dtrXBQ0hblWDQxwHe9
DOvxWs/NkrWJB1pEJ+swb34X/g+Hvpb+8+0Rbh2N70Kt08+BtY0QBubWFqbA1QB9Op2Oj54DoKc5
G+IAdQx4hNN6T0l2Z4zrsotCz6nRuhZnsmpeZmcIJv2BcRap4gutft4e5OZnNHHwL6+2xfzrcj4r
sxlmR4o2ydMiYPxDCwZ49YF45cHwi6eRPhKxV57ZCung2wHBB4AzvCsvQ+KlZTBnqFgyQx8f0mn8
1Nh1Hegmt0Kaq+nel3YWoFOvHXM1q1Of523MfbhgjOYMdVKn+DmP/hB13OpPni7pqUmZPBm44lM9
r6PbE7R1VUCCCW0cgBRwT5qXv1b6JEVBEbdUqnwJEl5dnz0KXnDWahmkGcUewHnr5FmeW9D4AQET
NNhVPG9mdNZqlqj4rMK/Zd4v58X7v77atTOlyixS/HXT62J9fKnqr9Q+pymEeKA3eRza79LLIuaB
qZLcnsc/hKx1pgGDE9jZAXkPK+3VO2tgjT9hE7Gkn9khre4h1vTSm35oFd6BG8PLUP2EXI6j7pR4
5nQI/I8zvZ9sGuKpjGx/vM/JUavgBjfeQRIdktt3WRnU2p7mzdWuR0cZcKyl6A9EyBUHgcyl0+al
xhLHnSDXz0OVPnryoSPkxNvyFcX1Zucm3XpmYwwot6OPgmbKWp8gt1Tn+0RhZmQmj7lQePRTUJNg
WzaHpTDoXY57L1CG4qfetqcno5zqY2EOfoR2oLG3RpYVdvWhcBiAM7VU19egGmvg+lBpjCUWyw5c
P3U8SLNz4941Wjg/m+4EB8Sn6sfO8lg+/1VU0DIMdCAhaGKuViYqZFM/ew1LSKHHANa3EKnIftKc
BV5m/xJM1SFX3reqiatGBZqXPY7jGI5sxu2vfckgy2bx7MS0350J+6Zd8ZitQwtkdGAu8NqFKNvq
5zE4azlEDSwZ2fgNmaofah3kIyyv7s8GgxSKWXmAh0nNOmhD2+1UQv7kG+vZwZdA7wbCX4v29+Wp
0HtDo3kNZ1AmnSEZylWNmmPpZcNXH++dh5E76cJmmeFOif10kpJDLM2XZnfuy9JgweRm7J5YXfaZ
NQPa/FhQ8kEZFhuX7hn0w2uz+nr7i27m939A6Dg8QddY6yg4Jck4swjWkTHdtbY6OzwNygZp75gd
6hfTuc/TcBZWCPmqnSxhqzqBxwVUuZABQm5+Lf2lQzWvrZSB+fpS3dPAw39M9K73ShL/nzH+G2d1
ffaVqtzSRxyn/u2mj7m3OHk8U/Z1Fl4I/MLBdwLd6578vUz/+prALllk2BdpHEzv6jTltOONW2O7
FIAjQnPHzX/WuyyGvSCru8hT1Ef9GreFkWRzG8jXLn3MRi+QgkVlearpm/nVtR8q5JsAkkUtklBt
J1tYkoHLhY/XIWA+wMeA/3L1IbnNU6ufRlyHFo3NWr5KsifatbFY8BKE7wFqgMAAYHNfbi4IiROp
RM0TfcrDCrwX2loBqCTnon7IMwj8uVPIyac23RnbdZ53GXf593dvb5JXI/CViOs497O4U/rR8o+l
G5p7wLGt74iq4AIiNUFIXUPk6tb0tCZreNLZPt5O+ZCGmm1y8GGzXbT29TmOQeGax3GIkg/s9C4H
JZQ2QCJX8KSBiWvRW48MtvDuwubLcF1xdmKldm+kkK/1m487J86Si60XCyQ7IXIEfcQFxXQZm6fz
xBXIYYkPuCyUBZBouCR3gD0sAx+cTMWnNuocCPWWXUcPjSpE6E1jd247AXVimHjvXO1XyQTuMrjd
OhbaI0DVrEscKU47exoJT8zGeAE69tmRDebf/dHa07mxmpOr9k6+5SJaz8FS0UNQ6Phi81zOgW1I
aFWMLU9kVx7cHCYQDjtPY4IyusGnaERqjUZMWEHRt5lgBZrOO2PeWmygkC1l2oWzZq1+gDmAL4Lu
ExabMyCzpA409x1kDjAG3BvrdW4OGYl3oZaf8m4DlX3dzpUOTxTZzt+UKpEq/M5G+jtj+t3silCY
40Ph+CGxpkBV9X0nrTDLXeQv5DjZJ8X2kF9bY0ejSEcvDJ2XK1nGoeI+r1zKE0inBISSAJ1YyfYS
xq1hQxN2qd7CpRtvksthVxaFRQRqPYmTymPHjKAj/i9msRPUCg47W2pjO6NGBwjb8kEtkHIvY1mc
mIUafJF4qXbghIVEegntRaBqVOdmqb22rQahaF49Onl8O/jG2Q/suU+wfcDRAWLqMja6Dq0LYUgB
rNtr6/yY3J0MZWMeUeMBkcsAGBBX6PLv75YPM0ijyDyIBAxqzQCiY3406GO2B1jaWBQXYVYnYm4N
A7N1hBFfzMj6OLzenqXNPw8MPJAMKMWhP305CtFN5jAPs0goSDiEHiZIk8Pg6z8EQeqJaj46zNA1
vAzSEbegDKjbZLZEyHNYBKEFP/4tpW0hwQBe878oq8XGh8zTpwFRRGQFO8fS5sf+92+vuzqkkD08
DvAVylrGLtVCYv7mxncv/y+L6l2cdc6UkYLTEXHm/uylEG7KROCXR1btnbMbWIRltoDyg30Bzvp1
6V5rhnIsWwNbkwL9APEcU6J/UAeFBghS4EOpGbq6zRHZZ/4mpXe8vSK25/Pf6KtlR4umGjkMUhP4
8ISmiRKjAxFkCWUACFHfDrV89tWVBooF7nVQhlAyWj9+GmUVadvRDovPIbHJNXrUDAlVbsBN6Kgz
aEEaZPGtrx8dANoOt6Nv7S8TWkxAoOA6hSnX5dIH3qvVW5CCkkk8g2sTU1kG89TuRNkoAiw0S0C6
/tgqARF4GUbTm24wHNYlvNBBf+Qybk0jhm/XvW0MsZ9pD6w+QSLp7DtDVM5mbNva6fZI/7zsryYa
Wp9weARRGv2zy99guJCz0j3RJdAP/8q8Rxu4fqKRw+TTAPaSAwourNEiezQCw+2agOv8QZvNUy6y
WNqver5XjNmcezxwkLJCKAzAm8sflKeO1ypoaiegis12EUgQqPN5p+CxjOpq1O+CrGY+aydwQXXZ
JZo2HyeHB970ZIrvXvasE+i07HzovSEtOey7S8fLS0OjwOwlWs9AzxyqYHKS2mj3Ns3W/lzehv9v
6tZpGCVaiVy8S/o0sJpX35uD3vjS7B5Dy+11PXugtsIaCyqx63xfEmblA6jXCV5JcDcyDll+huRT
0OnWYbJ3Jm97UP8GWy3Qom7t2s4QrHF++/7XzHtD19pE8fj2Rtg6cJZmNfQ5gJV11stO8RZJg5r6
hON9RJof0v4iARUc1ZFUr0Z2X7Vfbge83v0LwBLvTGBtUGj21s/5wpSzYcM0Flk7D4uxiTqbBxzE
CwDsfXKqHsqBH+2qCGwgbf6WDA3l4AWQsrD9gB4z1hRlb8qyompR26L+GxK6UvRBJ42/nVPUVSFc
D5od0kkIXa4+XdZPNpkdBwWL4Vmds/PgxG561LV7k8oo30OuXu2yVbRVJkErbagmYjPg9BI9HcLR
KgJu7AGqr9tvSxi8QBbOBL6evzqf3MZPy9T3WMI11GHc0eEhdfmdyogW4A1mfRzNEiQKPDRPtde0
R0MztINHBzMWU3+P25IHKPGMUb50228vqc0ZAJpsefUDj7fO2HwIgla5TFmSh1b1U8yvzp7y3NXO
Xwb/LsJqjidawuWtRISuwHuSNbGJ85LaAXxmH81sZzjXlbbLaOv8beB2JoYO0SgDBRXy3VbZhzAj
C6vWeyStDASqi32ZBzgduKufbs/m1VNkFX31obV+nGk/uyyxtRRymM6choXL9uACyx64OEsRBdAt
NH9w9NgQ1lrdDUhyPJlijF59nNmptE9SA3PyXKP15+7sx80JxTUPAygHaccVCdxkUzn4quKJDRkN
EM9/uuKFj/qBVfD/jISrH7pp7Jee2wHiFcnt+byuuS1Dhc0Qbg0o3wKGcTnUZoKwWC0wobkFT5P2
NzgPUWv1r7ndJqrUHqVr3UF359mZ9+Q9r+6QP5EXnhM4wygsrvK5uW1r3a4ynvScHHvIZmnfRecf
IUh3vj3GrR0IUI0Ohy1YuUHy9XKIZS6gRiRQCCEUjuYZ98ww9wRgEugm7uyO6+WJvQUyDJTuFrOS
dXdCDpO0vFbnCZ3pHCqXO8gq+j0v5L0oq9SlbTRb9oXDE2VEqRZwHt2esI0lifLkHwlCPAHRp1yt
f41SB/eby5P8tRvKoFVeMNIjpN+n3AydNFY89uonqn26HffKbRA9J9hfIudeVMGg1bE6yVRvuaXe
FXjLCANYmRxpr62QMBWEaUeIvRjoRjslaP/VGI2QLwHXFm5IIEYgO5D0DcBdSDJmgj2bVq4OoiGv
M+SpTxNcUsORjHVcazzmKUFWZJHn1sryx2pyTYgs0RFKMZaMC+FBqtPVxM7CWH755YmyjAwbHA1X
aKqteUzzzKVn0hwlFFMcSpEfQG6JW0iRf0T9b4CzdWAM8nB7Oq9PsfcxnTXJEpZR8OCaM5Fon+u3
6pv/aQhqvBl2zq+txYiGvO9A0BWN0/VbxQbJofJqhrIH/BJDSaBG0M+E77wNrtRVl6UBFXcwjIA3
wbto+Rnv0nWtES2EjVqRGPZ9ltPPaupCoLEXaXwUj449KyNH8yGnNkYEftBZNj/lM0iSsKbyih+m
U2OtgATXhgzV3op+YCOUCNDIZvzL7Vm/PtaWHwp6KxwnkIuv78fKrBla+7VI6uplVvfZWwpenr5D
tr++8hEEGcmiNAsxzTUBHXAFNfseKnJG+pH380NZyHDIrTtUnCM/31FWuD4/EWxRAYR0ju7AuONy
6pvUh+5LJVCecwFsqviJlClSqz1/ic0waBOCfr00f9bNkbzHBjU6IpIeMkfR3HoFGj4mOUFbYU/a
eXP68I5Fbx1YSxTsLkckTAhFKUsXSWfcFT6BLNcpB5OMZp+zfmfytjY+Oj5QDQF5HY2Y1VFaFJxn
JdS4kqHQftaLjwNezmNABKAdOirlhH0mfA9MuhkUzR+QkICcBmPscnzt3GagOKAm5A7HNIVmrSwC
iLu1oYkcpnaP1fDz9qK/Zixje+Jm/b8RnfW7icykNbTGwYI86meqRZ/N0IqnuIpkkEZtqEKYBRzE
0XzxwnTnmNv6mO9Dr5ZnOjo9q2cNH1NLtRfb599zvY+Y4HXg1mMDgQ3T22lwbYaEjQWqRDiKkCpe
zq9wedaUS32GV2frQHGE9zo4Gces3qU6XtX9MbHQGIWkM6RvlsV6GQp+KzrahiiKTOpbgWQ7LK3Y
qJxIt8+5Z8ecPPtizzfnShl/OWzhu7Bom+J8QUpzGZRlHSqeRd4lth613/hb+za9lR/Ssxa6Byjo
fjG0yN1Tx9y6RwCexOsXiTc8WVYxvdzoTb3lXQLUBcA2faT/rVjrn1HhyIRCDUrnIEhdjqoWWdtY
uuqQ6j6XzTfVnSi4EX5+ABP8kGdNaOV7RaatKxgSjkAxISoym2Uhvbu1PK0qrUmYqJtl9p37pWyH
o/5MoekMIZpPeDLuZBl74ZZ/fxeuy+jgpqnVJaSbghTOMZJDaqlqvgvzUTfuGeoYt/f9ZkC0VtH+
A0njCjFFs9bVBqZ36ErZc5x5FRy+YZx+rJqmPvmj6g9tj75YCmfAnXN167ZAhrgUatBbxeP6cqie
MEsoGzqY2W5YEtK8izO3rKM262l0e5BbK3MhXS2yI2jlrtVwZc7VJNKiT+jU8kM/Gk3gZrg1bkfZ
yhveR1l+xbtvZ+qzXhG/7BOHpkFR2gcrf86yN4uLnW+2GQiX7ILtggztutvm9NL2+3ToE0F4aGh5
ZMq3Qv/c+3uBNuYNFrb+QhgDFh4KY5cjKpgvqt7NZWLU5Xwg1dA8uWlW7YA3NhYCkiy81mEUuqCR
VwekpOmYZxK2EDjn34ABSuYc7pt2frz9eTbCoCi3kOAg/gM+/erNVdPGFyZz+0QWTYC2eoBZM/U9
IamNiwUYYFBbYcKGxbCmkEpipZNf1EOSOzCM14amDNnY/ZaAV8Y1SIgPbHS6nUNjc2QonCF7W8pT
a+5+VdaGzrUcMYt/+vyDWT9pxc7DbmPJ4RJBbxeyklAz8VbHIKRrO+UB8JZ0BI0wOtpGpDHgRwcY
G0YdIGk7S3xj5ZkAeeC5j24sJG5XawLwIX8ycntIms7n8dQ7M1SSIMN6e0lsfSzsIcgfo1+KvvVq
Sdjp7KZONQ6oEkHkKxUP7WyH5rPOWezR5vl2sK03OUhiONKwkVAaXl8lHZMkzwp7TPxaV095X9uR
rwkjARvTPml4z4Y596EMyjUjpqQw7qThyFhUUOK6/Uu2ho2eFBjOSH4W7afLbc2tEn1utxwTvXea
o6UBFy90FTl982o41YcJy3tnhW5U5QGxQy0OVG9wyiCqexnS71jX+ZYmE2cucHcCoRoJvShin1U9
ep2sfRr6hkTILbQn3Dfsvs58lCwISCPE1fbc1Dey64tfs7p6NBSTlBwdmaiesMhs0/4gHV8LIR7V
RKoyi7uBmeDxDd1wp8tsD1m0cecCVYRkAljlRfBzFd7nfdHWdT0mDS5aV3jf3O6xr51w7n/PfD7l
Kdmzqd8c8LuIq4McREwfJtuISHNYYcmv/K1KxWlhUkHYz32Y8s+3V9jGcYGyK9jXqAqi07u+cFsw
DprUaVUyQ863SUZfBemE2s+eofvGyWehRgdaM0j715w705W2DV8KlZSQRx/ggIeu3F2jf7k9mo0o
aOVa4C7ZoB1B6/Ny8XrA3QlqjFMibPfB1MA1zix60PpuTytn49TDbQt7XWAoQQheF1TJ2Gcz1OHm
pJSOdgefjS7izOA7idd1lAXo4GP14dbF/672InfGiUNsViZa0QKgKQJrD052PWGIADwtHq+gpqCW
cTlhPM+0LEux3LqJH3wOZoTrliH8g/eOleVleFmUWwIhBwKsALkdWQWqkJZKXfVjQqZHzcwfeAth
xrl8Xhp9RsDmr03+Kx1/DOOeTPf1AkeXanmHePAdw4W4eutYBTWslHYqUT8K/yCBehoi3dy5BLem
cWETOSh944PZq11rZjLXQatViZg4HLp7kJjbsPd+317dG8sBQHw0SWDpBP3mtXVVJzX4kcMaPSHZ
B8bKYJj/uR3g+rjDUgBTBX8dFjV4ZlyuBl3KUjhNRhLhtuOBlcRCDcVRH4Hui5p6MT+EEdhBjXa9
c+NuBfZQ1cTrDag7XDyXgd3O1mk1FwRQfy8QU+womKFpoSJhIYFNoHva2xvfC/1ffCnwYVHpXDPA
Ci+tRkvmc8LVEJDx5FQyUNPx9mwuu3O15MFmQs0QB8XCNVvt3golKpwJ9Zy006nu/slNK6zgy40X
lN3uhNpY5Iv/FNI+aK9DkHxVl5lYo0bTFzOYGl6sqHyeRycaYRboavP59qg2FqEFI0yUnzGB0MJe
pSSoBwuvIJIksqZ+6A4kj4TgewbMGx8I/TnQpLFn8ahf1/BTl8KYxVckyeoxbGgyZzx091S7luW8
+kBAwEPxF2seImRr5+qqEFqfaiZJeH2Y5g9a5YWwgoJz+dE0oeJapweDfL89exsfCkKD0K+HKBn0
itYfCljwtKpsjSSDsmHH1NXQEy7HOagcfu4rn+x8rI0liJYq9NygTQY/lLVgRapzy+IO15P6ScAB
jbtunOr3HvBMqtlT+tiKBTEew8YRiFrBGhTTDobPutTRE1Tii0JFnSrCoso/MON+fLk9i9e6MRD8
gNgBzAgsH83ctR6eOelDKWhnJEyzjql6zLUMen8icCDUycg/UxdAQx8CMXpsNe0jlemB5M1hHtl5
yPUnlsmYpP7n2z9q4wx7/5vWkp6DDfJsq5iRVKw4zEWk0lhz7nrrWHtvg9XvXajXxcqlvIbqGoqG
+LprjqbKvRlt3YokmnOiWR2k5mshaAQtNrd+qrQ3NHnB1Ixvj3Fj8+N6gKnY4tx67YtdtMIae7fR
k76e8mB0pQJlNjV3TrONlXQRZdlE78ozbm1Jd+5KPVnG1dpgbuk9TGfmMDOmwCx3VOW2oqGgjnk0
8PIBV/QyWo2SV15xqSedDjF6FhrpI2jBqo/qbmeFbGz+5V1lLs+qRdRlOfTejcuwK0bSzNKTQrgH
u5QV/ApKCZV1QFgbulfO3liPKJ0YOG38Bey9biVxe2xGe0r1xB+7KHWyJ+h1lParLr/pGjzuxuT2
0th4OCJ/BKcIsoTouSLjuhzdKNyKNhSoCQMFNS5f5/a32fRho09n2z6oVou9FGLV1YNf+Q8y3VPY
32iLLPkrCrm4bJExr6+M0u2p42Uc+6/+OZXZ5wlSjzBPOWu9c8dcM5gAQ6qEeUTmFJc6+d6pKcwc
eeZtAnnDtyLOH9gzGOe3p+VaFxfHLuZkUdOClxC+/+W0DBT2UNxF8aDtRWRSxLQ+Ci/Rx5h6X8sy
P6D076FRVf0a/CADdUIApk3fJBStO/ILAusPJThmqb/3wzbQKMsPA8gX0EIfAk2r70WBbMgAGcN8
4fEywd2pzKaoLFjgusMhG7xgsiDwQqdjt+ustnGMuEhVUOdFkx6glFW6ovORWr03GskwwABXapID
ma7tdTm2thsIWRCFgtjLQiK9nPlxtPUG8CUjsfgnNZaR3c0oZZhx2uyppW0cIcvfBzAc2LDrs7gr
CzP3zNpImtmMqjqLgHaB1E8WFBDfYd7h9pLajoYs2TOQMuOxezmuOlMm9E7w4erSc2Nu41mTgQob
KwiQBgoli9/amDd/n0nATRZCXmhU/UHeXwYtHKfKXXcyAKr4ZDduBHj0YdAex344Os1e1WcDY4jb
BU9SpM/Le2ctRWKJfOjhYG8kujYfWthIDtCQcTLzMJMpgpBCmDrs5BRPWfHdZ+XdMP5k+mk0IUEy
jTsbeGsVoTACaQK8v0E+Xc22ckadz8ZsJN509rvPo3wt3Zdpz31iM4qFkoULEj5unNUpocvJd1UP
kWxS0o+6VI+mqNuj7fX/pL6zB1a5xrzjTFqYTZDcQ1/iirI1OWXdVjixkrpD5Vsc/SoGIjy2u+pO
ke4lK54b+YP5h36wgtknB4P2Ea1d/H83cvkeU3Nj7NihUKMGcRmlgbW93dyMqikbaiVtffTVCJGg
OrDVK3Ssbu+ba/IIcGLvA60mOUtts6GqQiDrXhuBUMmqaBpg7e6rB7OpXibvGbomQj83BsysZvqp
7rQdZ7aNdw0o2kg0cC/jdbN+eJaunBnkFKxkbtLsUPStPKWlIGFrgU5we7gbh+z7UGtwDGzFC8JL
ZSV1Sx40RV8rqCjeDrH15RZuCvB+gG/i3bk6FCCgz+rCshLS9PZzZ6DFW4+tdlbwbI+t/S7AVjx8
QlSS8CoEv3QVr4Hfmj1i9yRyag7C7iPHfWO2FWX9TqNra+7eB1p+yLtMTR9IVeI8wNxxKMQ0RTB6
ye2p21oI2OrASuKEA4lg+QXvIniDoFIZnZ2gGcRhRu4CNr0DXNra5mgA/BtjNV2wiGIuqYWNAOow
sTDvzr5W3etpF0/kzAxgiWf25NNoUB99W94N4gMb3kYSC5Bebg9368u9/ymrCSWLfHkN9ARuSHpo
jS5cJrWAJYu/d+tvTiwuKSTycFcATu5yYie7m/BmxMRSCi2wBkJQb0a5U5fdPEmQu6AEhx4JtClW
QXyHcwgAuHaS1j2lQaV3yDOZjdKmK2QEYrU6j54nccIY/UNPqHnWAbU1U/BS2sFlD56V73ENNmcY
tzPosZApvlLptf3GbBuZ2okajs1wL7sH+2131e4FWV2GkK9LJw7Nw6Q14JU136f5R5qW4X/7iO8G
s6oHFgOAdkT6diIqFtTlNwuyiVLbSWk2V8q7IKtKFsppdVHBhwM6FkdDwRfkGTY/t5f91jmCPuz/
Pspql7dD1mS5wDgwV531Y/T+mhaNKw1fHJZmPtRG9PV9kvrA2RBfOEnu/xD6DEzo19kc8HT9fXsg
Gx8e3ZQ/ZzzUM690TVIoZsnCahAnh35VB0ujA0wgxaGtCv4I/tjeuLYqPEvJFA0p8D0B51utAJd1
vShJ4SQj+Wp0cNhxn9zxvumaJ5pnoQNF3GpyPhbOsXSC2nZPXn+Wb1YF0aRDs6f0vDl4FJmWFAUW
vOs64WC1c9lA+C1J8YSr22dNpJErnvxpj/CxsVxg4ftvoNX2GsTgMaA8sFycLED7FZref59/YKGg
cgMgEcrt6z56hS4+mdPlOxoqYCVq6wCepc//YbG8C7Ja9fYCKs0z7iTCeJjcB7e+h37K+NcUcygK
A1iDsi1a44ClrKJAJrn3UjY4y/ZFrz7A/oWA+c69tQEFQJTlKULQdgGue3mMvbunJetze0LBI+G0
nB5GO33TIGIWSQ7El0sbAiF9H1qDeDKxsy4971jNFRTHAcyq4tuzunFc4XFpALOC+2ZBm17+EhOQ
3amV1E10/8214d7txHy3W7YZZPHAg/YMUHvrDGsqRjVyt3dRdz9D9Mk07tPu4+1xbO0msA7+F2I9
jiFjld4ihG+izJbr3wf2ZaAgwOg7OPa9QKtPl+u5AqOGu4kpvla5F83yLRsSOez1gvfirJMBLXWI
NwyI053n0X6ps+mJFcUvSXay0r2Ps3q/2I1HpUhbFyse/FYVdLkHh5vftz/PTpD1s6EYR5rqLXOT
kqDfDA6yLO7qNLodZJmSy84LCqDoAuMVhD4OlvPlWnaHPnXo5KM2CZPVA849I3SqyTyIdvbDAtSN
vMjyU+71e0XRP+3e95GREKJtgFcmmnKoFK7bVxQmuK3q0/nN/jAPQZoePLj2BPSFPsjT/EXjx+6T
dwbk9772Quexeyyto1KRa0MODqoCdz101tjhUx7X0EJOhtPfTcufHwc4wYJzdlEuXK2krFXEpYUk
byl3RDhKtNVavXICxnItMFTKgmoeSFAojR9uR74SW1tCA7SLlhvoQCiiru5bHxbzkIQfyVteBkYy
e88KSgrfp3/cO1EdfT0uoCT0W6GaFZpwCn0qXvNiJ1daL7w/vwAwG1QFIUsC6s7lmrBgi15VhUve
qE1HbNZ6CgyuuyFLZb6T+V2BrpdYOEhRfQSUEUfq6u4gNh9y1bXkLWqDbzz49mU4fOu+sOCOHW/P
6xXNah1ptdK7Aexgk9TkrQ5kZAdV0AbL/xsOgKacnKMfgE4V8sCM/g9p37EjO7Ik+0UEqMU2giK1
qCyW2hAlqbXm14+x3ru3M1lEEtPTZ9Pog05nKA8Pd3Mz02/IJiEnyap9Uj/2+sK5nl3h6zFP5teP
FBB1S/iSl/T3I/YcWVsnMtBS320CmixK0ozuaHrUrg1O/G9WuXmVCP/PYKUrRG8aoud0HF9juJRS
NJYtXddzm+ja5uQEBaXLCy4kx+zt3vz40A7WxtUpSy6rBVf85wU4XdeJL/Zbpa7Hnnl725j6sM1M
cU1jvdnrC3mC2a2KuiJwiGODkzRVAJCCOFMbFFztlIBP/s0rjOJ5eAhTIjuE9sSr9a/g+/6mnXrn
cWwjaSncAArVyEnensQocMCwUnasbUoM5R6YgW7O/BKVy5KRyUrJfINTGMFItNZItwNHWwPaAaIt
3DR/HhLTwUwWKoI2V8dz8Km5aKbP0au4Vp+AXPaO4BpQjGibpkTxKditK9XwFCL+m40iQ/4OzGBj
E8v0qmtTYJnjvuVsPSZ4/ociyUXSR6b6crBpuBQUj45reuZAGKiglglELqoDt0uHvISqormyt5mU
A8PblotZ8/7m+EMTPk7otYmJR8sVCHYOjNDbw8UJyVP4/mZyxFwX24YMD0A+EW0PKp6EHIzVCkgl
8rVgf7yJ7g1x4sfSkEEbLVo9bBBhFEZM9LdH30gtVfetsN3IsAznsmLgWxxD+lqigF+a4MnZYLmu
jSNV6u0s6g6qnK5qplySdBhHcG+Ek6MBdjOZRzm1t3nX9MrKYNm1muVm6eSP9+dy1tBvUyOQUACI
TM6GVHiSOAjBYHOeDeForfpJB1NcaqH+pbGdjgflBlBgjF2NkEG/3ZSQDO/iVHV6+0kguAe4l56+
FC/6y5Ejjx2JKeeSh/bVp4aREeqRfnuxyxNdctlzV8P1V0xWDhx1cVAETG+PDfjSnpG37RL/xNx8
XpuYLFzkc3EeJ1g4KDyQEAyaQtuTot4N/JLu2Z936XgKR2peyH6I8kh6eDunlS/waZf4gx2spZd4
xW1BYBJ8xOs4IxF0oT7ub5TZsPnK3JSWTspb1QtDTF5Tk5pu952nd7qZ6OuUWgrdGa1u2K/O8fkT
AZthvF/OIONa2Kx/CtaTIU8p4tvYd2Nx8Aab7/e50kCN/cyq4CQfSFtzRCrfkfthQn8JaDOzqOBs
wPULd6qNLXO3Mw2eXzcMOXWw44P8BBgaZ9YbpdimZjCsoUt7CAgDib1dCFVYdyGc+cMfjiFD5gyy
PGDIAhvgFLyqRGAHCPKatRv3veMvafQMdlGcUyIO77FfWUN78lC080LxUvnNOmAcK0eOUXmpJVLG
FdqxV7mjx9V77qW65P5Iw0DYt/t74/dpMDneCBNQtUL+cWwmnGzFYZAjPkSTtC3u9y8cAuot7oXu
szPxXokQq6SFnhxcyhN6cfXz033rc7vi2vrv318laHoXhCxl0g92V27qh1YhsfLMMmYnoFtNx+lj
FtbkD85lXBNcrqh2seMrcpqHSVK1aRpOHmynA8U0BGNczXB8BxyEBzDgNKIHtQR5wz7GvMELSyxN
fyrjv9Y5lOEREUIWasrMFsisX3sVM9j1pjReOlNPeytiDPA804vetGSJo212dYUrgxO3OfRoSFfB
P2V3uUQyYBqqlqZNCnYIvfuoQa2lRrRIQJLWfLouwDUHhjsyI6e97spWK1qFb2g1shUaWEgXjuZo
errxkPiGngJ429HIPolEZJBzVExc4dM48qaCru29DBfypbMmAOAd11xB5nVioqicQCsaHMCYgPFg
WGl29xTZ97fw3BtRxuX7XyOT+zEEmKOSeRiBMLnO05Qi42LBscpUNwcz2yVraWe2MuBvOjZUZcEF
5Bdvw26TvW8u5SDm9zd64pB+B7IQbYu3/k7gsoZ3lYy1XUX8DGrf4Mt10YYGE/2IzqPcmgHzXUPr
nmtJIun3p2LuWYVUK6jkEZUATTNtylPSpAuEIWfttmNIV7/4hK1ZCsHLMNrUHSQ+o5Z4CWem0Jph
sqcoWEhOzj0X0AkxMh8CpQuQ0mS719EA0ioPa+EEl1p+ybKzbNVPqks9zxQfxYvQgQC/ZMFzbpVg
KoMEYH1Eo8mCkxld5nRno+F9lCmDW/3DzwAnkMl+JLM2tG0E9pQ/FZrur0tPFwu96BfypDOBEbDI
yDeBdBzNvdP2XkUtB7GNXM7mVNRPcI4EkdTlwjto7ha9NjK5JPo857uggRGttDr5KSgI6LHj5mVh
/0xRsaN7vDIzvTDDJi95kWGwf3qFKtpr1TzFwdbzzqq0jzqjaVPCre/bnJ0+IBLATY8QWpiyBaed
Ag3aweNsgTe0Q+Mu/PwffbffIf3z+9MhVcCmdjWb8rbguqAbLVnRPwMWnPGmy8pRApnlATIxQNAM
71xbxKDcRv6TuA24z/UAT8WOiFqDm0l0fV8z2z6LjEByuoi0Gt7fRlIDjtkJaYkbDIRA4JCoarxo
oFMDwUFWzSH2mjkVpCbilgm/oI5Wv3moeAKmUwy4EZBSAu0zOtbU96rvBwWcQH0I0fqy5RKLk5q2
okBoIMU6MHgI0ySLpSPbIDYxYiESn1IuUUW9B3q9RBkPeBgr6wcA4+VBiiAxnTMvRVt0nXl/yWaD
hhFF8v/XTJj4uLJJYy0GFNzWK2AiiLKKrRhZqYEC1ZxY943NPZiRZPzHGH/rUNlW6HOmCTi72HG6
WdJGj9aD6a/Ub5On1XF44El16Heqyeretn4MSLQAV/iDQZ1uoUmluwYXuCzl4xZlTypjMODoLo+S
sMsjIxtOLmt02UqFXGZUmGz+gkZBvZETXXTOvWeGVWMk6kmLlsg6x8fQHx93NS3jS/sqcPMgOZin
MjxCVBpwPOxAI+eZJ/nq/vTP3eDXsz+5wfsS0jt9BjNuTwJhp3hGo1kCMk1xuXBSZ6N1NJuBMBzh
MHiJJtOsQVQKGjZYaIlIDfWR1d36T826tmI41IDkO3YnrsD8too2wbn9yGiUjxnnxSTouHv/zuw/
3zGZ2TDzkpR1Ys6OG706VRDR2qq7ZCAGVYvn+7M7G4+OwIOx+ZsDcfnEFutFXd2nCWezvSFbbrTi
ICbJ6drZfdk4n+UxG2h8WVjS2RDl2uhkTZ0hj/teTjnbWyMqAyuVPE4xIMylrh4bu8hMyI7fH+js
/QVYOXotxm4abRKj8a4HoeIq45D14jcp+EhLg//fMnz8HtMrG5PYw3WzMs442GAEyp7lxGATO9VT
ILH7hbB29s4CYA+3Fd5r6BC6PXtYs0Qq0dNvq5HlRB+SvGXThahivND/bEJwh7FoTENf5HTCqhSy
vB2ei3aaGmj3RVkpcHeZTNgTVHF8aeHsLVmbTF3vuXUkpLBWOFanEP7ojGmQsKKXpc60WX9yNa7R
rV25LXaoQpdvYEmN9AohsHfKA6NpPoCluL/j5vwjutJG9hywraLL+NYQX/SuVyFssv2f0CWmXPmE
C15TFlLY8r+5D69tTQaVIjPWJnXB28ORRTCh+YThPgXIp2vQejwWm2wpqzK3Aa8Njut5NYty7UtK
r8FgKDbQR1oJ0kv0fX/+5rbElYlpykoduCYF+Rhv11SMjWH31myTJ5XTvYX8x6w3ujY0CSaytmt6
ELXytpQPa8ZVoYP55PAAEr8PWLPcPXTipb7kXk06X17Y97ORzLXxSXChdikIWdKEtz1tMziQNwE4
CxuEJOeE+tnCmV4c6uSGc7SuBEsyhlqCE76iabR2sxNTbrKdnz4MbEejyvTrVbnUYDF7zaCKIo9M
fIBH/8ZYV/tFLMU85tHwZ8cQ4BizO7qqoLd/VWTH7hFazsm6q1xDzXQwncjmsNQEMFeFQ0s0cEYC
6Jwhyzo5IHyZMg7OKBJxFS2qS5LRXodgsCGkGy6wWHlXiutO1LWT5i88nOay5zemJ0eF4fuiqvBg
taVPM1xJ5rDG8Sx2DBn0yDQZ6qCvE1TE1FkrZ3GVeiTa8FueJTz+MBZjibsBfIVIG9w/XnMX4j8z
ArTQ7QkOpDJukZxmbdQNCNKvZ2UhFzB3fkegGsTW0a4AWMCtAZfJs85pC85GX2dvZRCczQAXou4j
kq4LAfJs2gHaSWiKQBYGXWST5e1TqYpcsUMsqnMfjn6o6AYVpLNDl+TF5gaFywPVOfCrQFRvcoBA
bhWFbstxNpAnbQjwv5bqgIEbbROObdTEr05RtsjpMk7V9C4GxBxsQEBSQip8ErxkjsI2fabi8b2K
oZoB5KJRnqQnh8QnI7xs0+1SbD9XnoBwGTgfETFpqPhMLDZooB76UOPskGyL3b61IoXkJnV18eH+
Npz1DChHSpDMweDQfni7TaDPEnpe7nC237+1zDejrFv3Sy7XiZFZRUB50NKwRlFQ/zVotzm3cEnP
rueV9ck4GbHsNScdrcvbOrXE99x9DtV14R4lZIWXpPfmXhjK2EWI0A2PeJAs3w6280v8Ve/zdg+c
IeWB6ddIPrwIiQHCd1KGyBMZxT4JV/FnmRsXcJ+kSJil2Upac+j5dn8SF0CP4fX+GsxsL0B2RiAy
iiEgg5pcgOUABbZU5Xob4uZkyMEVBCnT+ybmTuiNjck9V/dxI/PoJbVBv2S2TGyKjLiTS7utV12x
D9x9x+ge9AeztDXT/MgV/+cvmBzdpOj5eghR9057wy8bqwDlbVSKRofoDJT+leNum1wgoCgiZduZ
ohav83IBIzU70xyPTDQABXiLTLYbOrPLru7Y3u6F5q0DZTMTBAuL+Yf9F68QFRnY/9qYxJ2qAvBf
PmCme6u3gp239tal8XZ0Cf5YFekekFxai0eZvG4u0AXX7y/0XL0B5iEmBvDC77m+3eJBLXFd1KHA
/rJ/+3BJShkaW9UqpBYK+zbuXdKScuVZ5yWV7XHuJk7y2vC0ztdXwGlAcKi368Eq5YNSv7fJSyQv
vLyWrEzOigq+2LYpsIugGAedurw+lbG6GgKk3NiaMf/VZGrIaINKD454cmoy7z+TWdNK3++PiVla
ICcgDwSz+aqSep2bl/PXUm/x3DbFww+oJA3X9x/B8qBjpR4igMAVyJvQfeDlpfaAX0c3XawrC9Pg
nhM6dM2JsBCTtqfqXrYaQPmOj9icEQmetL2272hFPmPaYd/6JNF5o1t79BFlle9nwmwqS6IcRXad
MgJpl/L3v0nfe983WWYmqiQ38fF9ANshv4isX2QGZmqle+fkrGNqGQc7MEKzsGIT8mUkoS1hzIQi
6Li/BeZuYrwe/7sWUwqQWG01wB6GwQbeUKSAXL9BtHQ/HPrg32y2a0sTBykrBVfmGurAMYZcjpOO
IatrD7zEAOW8uqhRXhAloovDiuj9Uf4Gg/fme9yRV++DEN4k1uRf22+PILEnOWCW3hq0xPg3LHpH
Tp+1mRkNqVbfu2fIZ5ELUr0U0nd6uV1ECc1eVyjgAN2Mwj16cybfI4qlIDje0GMuisc0XKVnVW+L
gyhcYo7TfTNBf33YU2V9fx7mnoOgPvvH7iQaSmSpVqsIdnkL6vIv5bejERqbqwUvvWhndHNX8934
rdC6kGVGfFeZ7EZHPwK1W/K1MJw5bwkmB/DhoQ6Jd9dkOI0j+DxY0FiYkT6Px8fcWkNjMtCHpzTB
PbByDguvrdnjcm1xMrDBRc2Aa2Exz06JVAGsR9sI6cS1pDc7b69JB/S7LYxypmgFvgokqVH0HDtb
Jzcuw4oypKsBhdw3OlJ/b35ouZA8I3VIl7gDZhfu2tbkpeMjL6zyYY9nW032L60KwnBl2OuGtNRk
/ltDmR7Jkf0KvBcICRGt3G4R1esdLW85YKxZldZWruzALXjiNvHaIg9obyJmadKfZK+6JLLOW+Hx
STw8aXpawhUurep43P5+C/KQ0AkAM8n0bg/KYUg4EaPeBy/uWaHchlYWCGzIDw7/wqb95fW6Z2zi
+1sFNLluMS7ndjA/3sy32motdWNi6z48aLQh0fb0+G08G+85fS6szo7oKjI03b0svzf/sKKM0RwS
sCw6YdEvLU0xEm2nhpHGoBZQNWKy7cNYL7QIsk1A7RglkPUbKO15ujZ06ZFlXFxWTq9sw0ROn3w5
YdcSSnNWwA7KoUn9CP9b1lrCICrHEv+g2c7VFjzYbPw3Km7ibQz5Znz27bZhBt/LBojVIq+gO5bC
ErGlDqsHKx13o7Y+px8/jL7aSuuaqHQJ7TKetOnSgRYdJGpj/PsHbJ0nmeq1KTLw5WAM3IfAPfaM
6RF09i6c+SVD44a98p9qAIZhB8l+u1HsN7HOwHN3zjChGbdgaDacvx7SZD4DWUgxJKRRlIToL1vE
IzVKv0bxiuYhyUBORUJXwkndQvKbIV+rpwXfNnfyxs7RsWYCKe7pcsZFo7lRDPNZ4UInbC8J32IQ
ktr3qcj8OBB/YRkqNjkqjqTMNpxrhOLweP8jZvcU8gNonkPVGuDZiVOvksyJ1LDi7MS1wu1AtPfn
0rQql5wsw3BfD5vNWXmF14Gs5n3L3MwFpo1nDwVscE1jT03WOWYEZSgAHqw3Idkj7dIaQ4/5LpBg
OgunmiyEe3PLrSHpgrTLOOl/KLq7UI1EKKJw9lbwICZEnoufBD0eGTkQlEISqun5NqHC+mm1uj/U
cSSTozPSaOOhAXgbKCEm7j7v4H+EgmftpDW15C13P6t2BzXoGvh6IdAbfqk+Mm7cewYnR0jiE0nt
kGizg08u3StcocvqEthv5pjioY2mWMjJiTIc0u3yxTzLyGkOG3Gz7xtjoP6gJ9UST8OSlcn2FOW0
zDwfVoaSupujfw5XrCEQ7pPXQGKnyyvciau4fWIzY2G7zOW1x0wCUnQgMEIr7eSu8mUPqhcNvK0K
PgZXvWjcLo2NODQALMm7Wi+g1td9K5DWYmhU2unH/U0zA7eCc+B+eZPGqHXKP+tnIhc3Q8UDO8qf
lc8RihEaFqcc2BeQsK2AQigNxxhO983OACJuzU7WdRA9JlFTmIWsj9y7Op8AVLfXTLVdFQ1R0fWY
Kaam4xNi7116YJHnkHRx1zxpoZ4XC9HJXx+Bj+FHHgnwGSLlMTk5jduWId6yPMK/tU+87VLRZvz/
bw/K7e9PDgpS6EIb1QMGC6obWVmLvkeRWqTSsE2Kiwiderbca4Ge9+t02FfN0h77e1Bv7U8mG0kI
MPqM4wN7X/rcnUrp0Ql1J34InffhPZSPSkuVr5T0BPjV+ws9E+7e2p4crUzpGyGXMPYooqhZNWVG
mPTUPeflqgBO2hDLpVLCGED/mW1w4oDdHw2mkFe5dRk1X/WhlCPXLoRVBLQm24A4SakjNFAqrSxe
QodnL3XpNzrUvEBi3yaeJJCoCGWZQHke0MImloQeMhuqvx3iMMtI77XdRzi0/XvKxsNXqrggLL0/
UX9dEObp6qsnz4KhB02yJgMhVECakC3llQDcduhtpa6E4OSSVMvMjkDTwojbHbGefzRvOK7K1BTN
UrYvPYv5Wg0e49q8P6C/1xGa8kcBM2A5QUUwxaXUkdoKSd+MGJgYaMaI9nm5ZrxQV7InIdLbKKZp
upQC+RvsIN0F8Cp4OKRf7ebbtVe0Wqtr0JPbQ1gElhdH713jLQlmzsQUsAJ9u5GoGZoiU17hpBVj
1/E93pZLwPujTVkQX9zXYJQJI8dsGhB0lcWgq7Xpxy9FZNXxOU5yIgWfS9iqmeILPkUAHwiuEIiP
TAmj3TKsQZ0c87azzx5zmuuSsfY32bbUDZUMRiISYSGWmylBwyR2Du5jyPei7HA7x4yn9jUroVTX
n1NSIjccU1HnDh09hLr0L+I3ZKHRkI0KJBrWsbC31vBoUhS/jQAiiHATAcaYfbHvPI2pT1WOOB6p
X2T8x4f2eYmceOblhmokZhaIIx59g9O59XsZGlsIPmwvJahj9cRfOetqqxwqJG+3lbH5zteA3dt4
Oi68wWZc2LXl39vz6nGCtsw4cvlMsLkG9MSZxbag9QJ00xgi3fEWPM/SOPlJCMLwAyjDGIyT/cn0
/CDoa3cTU3SDOsfCENEe5iCBWFmhR/KletrsUbqa49+Hw9VIK3UQYyeE7ezUVQTESbq7FdBzR1nP
oJChrbeYXxo//4uUz83iTqPlChE8BFlgWMn08F2k0VHqdhJlHxFgRMFCgDF3CyKvBPpCpAbRLDZV
B0oqJNdUrQNCpdt2DW008uVKZqbpwEa33vtQLkFi5hz8lcEpYw4/cNrgNQ2uXQD4e9LxhEccu0OL
u7Rpd+/O8ybCG2Tp9b5kdbKTkOjuqryD1S7esQkta6uW/9XIQBsBSg84+T8st0zL11UYCMDb8E8V
I66hJaVXXEAk3s4FojLrmFXfuOSndMyIN/lgxTirdklGaOZyk0AgDKgpblEQCY5/f7VtIy9MM9ZP
BLul3Tr6qNeuiflcip14/Mokkrm2Ml3ELO0i9B/CiriPifjW6RBUe8tf0jXK+EsJ/Jl3K+57PFzH
NndQbU6f6H2FayaSf4ekxyuxQkhOuwf18bP9VD9tnmgckbf8fjii4dczhYyID8nSa2/G7918wyR0
68pBClMJ3xCi/QY8JP5J2ED5uv3wlrSLZ95dt8Od3Ct+xAZKPQ73OBD5y3It8kyEzU9qaKtyqRg1
cyzQQQLQ1Di1Yzr2drcwRe8E3WhrLxlfi7tk/tfxhoMyKoCKv5CFq71Y87KbakIq2IUJUSJqxqsH
3yp11jTSV2wT/X5Yx808ZjCYf8yNn3NlrggVyN+p4xqRwix/WgvAalyH7LHeXepVs8RbOBduwGmO
eG7gZ0CxNh6SK3uSyuVZmNSC7cQBaTeNYPDqPvjwz6BwIeKpKR7YYVcm6dI4Z/eihmw1HA2gFeJk
L9YBkmlt2PK2/sJvBjxVAnrwSGe3FySOzkt4nRmQ2Zijwi0AUh4QP4ljZHs1zEoN696rMgBLYiNj
9VCjTu3rERuhhzE03EjVEyfCHOyyDGSYGeTghTOnIADzWqPpbS7aesMmSnlapqsKIJBsF/K64l1a
jooFld8ED89LnW2+ItRRImthU8xN1sgkBBprJDHAi3/79V4G1HQr1bz9pA88aVbrkDYrFs4RL7wc
3acP/FYvFeSLQahz3/RM7x4m7sr05CAHbS6B8Bl3Tn8GnS769yrdOTe6RiSfCM9sYRivyL1R0Sev
r9ah2a+Sxcb22T2KhwDIlEaBdzwNboffuWjq0nhc7wIJkMVJqcORiqIf9LxI8j532q9NTWZadnzg
hAeYetL1F3GTuyRkCLdnEaCtVuIC2uWX+Xd6A4GZAFpsoB5E28nEGrJviluEuFqll/KdfVK2nd48
CofQeFSoteNAIQOmtXNhXy6CbReEGM/JakeQz72cXXPhRM5kacB+/c+3TBZa6XohERgVcGw0moKS
yZRELLe4lLGY28qQY0dnP7Bz7B+520bKlbBXB8GupIdAI3FiuUaH0DAx/NC+v3fnIm/p2tbkYuiZ
jnf6lIXr1tEco11EOnz4NmP05i55V8lms8roD12wOpd7u7E68agNqh1l0PKCPZYAesLtnI28aR6J
rJ+M3a4gvPk+DNRbSbT8uj/guc0LPhtkBWRQsQDNe3tOfKdKhjqU8dJQadO4pL0E7et9E3O7RPht
XeUBfZF+H8xXfrQYfM7nSwwu6gHKhcynUO+CeOMtRPQzPWXjswVkGqMYB7JMk93IV66qxAyG0qKd
rH9yn9E6fCpByNCsCIl3n9igeBJ/NuSbMT6Ekni9xS3Mpjw3ndffMIlCS0n0XM5XBTuVUgZtTWEZ
SVYiDNqzlnu5XYVp/+hCeONbBod5rae1g25xkfGUfecO6AXU8qaKofHaJxw6RPJeIFKIEIPIWch+
8LEIYE7aoKhE8pwpofboMh6Oe+Ak6Lvlggh5KldKPiNZjCNTdmLFKJj6Y0DLyaH36qwhbTHUr8Dj
1+uB62rocmmMZCt8KT+mWRKd+LSA7kBe8VlOkx5cTlRIZME1SiCaXPy7178GqVIgV8pl2YoRYwRm
laIBcO4F6j6UhGiVRQpEADPZ/eIl1HxpLUopjZIq4cgQN9VGTXhmHWWJ4pOIy5SGZnxUQ1QhidjW
SAq0YRJQCQA6nXjFOwsBG5bIbVs7FI264UeMqSrJqLy5JH06e2P8s3R/JMRbv0FjJ/j+7eAxh0o4
lS5aD7q1lDBrb+sYmmu63kJCbjbkvbY59TaqXPYJSq62t5OpdzkGunvmLA68EJERWdLCQZyp+eGE
oIKMBmqc9j8dA2oLFdkgcbA7DW+nN+Z+H65yAJNS8iIdwYD2nmZUzHU5opRJLX3htpgfrYzcJmoq
I33H5HBIou/0cheLttjoDXMe0nP4JKJRqCDsGntKEUBYVO7r7tAvYePGX55emlCH+4/lab+wm/Jx
Nki+aGsvfEZDIhQWn+7Sxiqb0/m+t5v1AIgtQGAOnwpFj1uHip5QCH13iYgH94vW7+sGoIGF6sW8
p7uyId7aiLOe9yUWNgpzvwW5CDiDPP3h2zHdXUOJsVldflbK+kldfP/ODg6QSZEDphpvp/Hvr1w5
IwxMz7mDaG99mLk/cWPg8meNrn57ErHVMnoMhfG3e9vY2B4AgPd/f/6AXxmYRE6K1AWylsGAGqwc
ywOw8CVtUNITUc5TMjII57SWiZbu2mohaPuNNu+NbXI15UqMDZjDdGrs929HE2gt0ubA+4BtcLfL
14fDhif6RQmIqy9di3PR0whz/c+aTU5d5wZZ4HqsOLYd7PufN7xHiGigQWj9EG2t7Of5NX48bGwg
SM4r5BD+1aH/x/wUlcpwGSu0AYbevHC74/gAcPQHhfbHSwX0oxUs7KJZJ4MHG+J+PE8Bsp9MdTek
Jcf5cKkh0I77nkKnuDL6xw14dr6cJT7Hubm9NjaZWyhzBO7QS0gjiEa4UWj0sOJeF7bteAdM9w7W
Dh5lJKcG2+HtmUua0IVceiQiVWFmW9akq/PXql56s83lEPCkR74C+nGgeZ9GoDgXqqTAQ/oFdX7M
j5wk4OUnH9r2uH5tDO9BLfQDFUJiN3aoX+6PcS5CHPXtoUsEnVB8we0QI6WOhbzhRTuQP/L+vU8f
Y+a9X9LLngHE4g1xZWYyRkaA1IlcCvBeL6PX9GhzCoCYysnHo0s8nAeRkB1zBi/3jlYg3wV5pW/2
hNE1HdxdNSoO94c9u3uADQE6lRtldCa7J/P4nOV7RbTZN+YYtZZcr6GWjQ4KeaG2P29oFBnW8GzE
8t7Or8LnnJaqnmRXuiqbwgfrrJLEaMJVpv3cH5Iwu49Q9wIl+yjmOEUVQjmXyeIYplKjNBTCXAZz
EGi0ftubUA25oGn32x2TUxGBlN2PkZDwEVSa8Qldyb4Oaj/7/vfMVTNQbwYP0ig2BiTO+L1XN5YT
Mxrnetha+r6le2ikE5T1afEcbeOdtPFkWtOlE8vP3WTXNifXsyo5HlNBYhcuSED2A/RbI6FudzGx
zYj1SXZGlVNjNVKwnvWnhQHPLQCajgBfAdoJ8NmJuygrcWQ6gL9lLlmkmUL0onoPAmiCusQA71nQ
ZVTNLYRfDHb3UhJ+9o69tj65Y0W/GVJR7ceh7/XipD0r0IUHH1ZAf8B+t1oY61+QMNwF0oEjThj5
8WmGblCdjmN8WbRjtMNU69xyC5p4ih4GDfrCVb0L9Mr7vG909i6/NjqJgWq/T8oM4S1i9qcXZw8o
F9kfS7L+bk+n03O62wn0QFcr+rTkLma2FTgDgA9A/A6eNXlyisM8cAK5jCWb/wFJSYs0rw6umo6x
7g9wJsa7MTM5ManoRmHVZXAW0pBZQ6BiThk/oL2DCsR9U3PZFkC7EcmCRhDkutMnuyuHmTQ0uWQj
F0lGxtQH62TRgnjkAjzrwtEYj93NRYrLDdZwLkaSdWQob11BOLDQ2JPc1gZnvKt7NQZWt15tLIzp
j7MdzUCkAzp043U67UdrkYmXCldt7O4YHjhdWMV7pMW/Qddl+VTaP1eGqJe61pwXhvfLQv9nfFeG
J2dP8qUgAaNNa7vywSm2zKVaC/Ha90ygWpvqXeG/4p56VN6h6SY1Q8/80N4j0YjxPNegJ1ISyHs+
5Lq/z+2+Xof+M/gpIp5GO88qHFI26M4o9RJhs+E+psc0os1Os7ngWY2pp8cuKaJjl1lSTksfdGCr
7CLnpwIqpdAP7RkSrJL3HBwopWa6PN654ipDm+/GBwg02MWc3vJ6TEPUKEkChJ+kGq0AOApfkfDQ
jd37+1yKCRqDUGyvmGewmSAvIBreXvwIysXW9vEo3ZvKcY2vbg3N8VGMVpXGltDQ/1TmVKhAh7zj
QOaHj1HOEmOUnqE+3N868zsHNSkOhXDodU7vjdDrG2VcQM70jgpyVY5LlqjslmxMvFeTorhfZLCx
FS10v2VbfulM/3HKv/v/n1FMLqCuy3o1d3HMQFavJ8cKUIWnEFuE5Fvn/f6E/cXaTGxNtnzb54nU
cKMtgmZBKV0JkSGdDw7JCEdzs91y9KLFC+2Ks1MICAzewAjewJl/uzniXs7Lig1htCprs3YgdtVz
YWek7bqIgTjqqu4p8dglxqq/uNBxsChmjHr0o/rKZGLjNIiVpMHSBcEbO6BfjUc3zCHxuRFPXLJE
AONkZ8lfPr/LvtljoeqQFSBivRBMjlHpn7Nx9RmTOQdusk/YJGjHan9iMiiDFxiyY/io5+THWBHM
+4v8Wy29Z3ByGAMpHcSuwnyLuVl5RNKgGOAH60LUq89UguQWBARSUL5R+aT6RrwOlVX6yX03re7h
iW2wXxxQhOnz/a9aXI1J8F56fp0qfjRuvTRahfWDxFHvw80eNRqnRFzXL62/CzElCSllPWS2fr/g
Lv7W2cbrBewMCPX+h7wvW47cVrb9FYff6cN5uHH2jjicapBKKs3DC0NTE5wnkAT49XdRvbd3Cerq
uoevN+wIW24LBMFMIJG5ci0Id6C4+tUQS7Xo+qI2xrvOPEtM5Ij35d7RPFphy30yotJla6N0801j
QFsBLSOp61wryQPTQm5jZw8Yml8M5HJHCEivtHFn6hvjJM7mV1vpfA7OBJYIwsXsP0d1TFdLE5OE
FPk2ZfiA5lWpb0y6itkqT7aZ8dw5e0O7OfGBfnXcgwJhZsrQLBk3n6+ro+FW2UkmZVDvOFeS625i
3gR5Y61J9qn2zEwZlD7bVg2VKA0k6EqZznPbn0C+ilcBNDlCn8BGr56Cyxeut4LtZlJkdUaPJqtH
ffUIC7FT137CxXJVraDQ1HtAqvE1lEbRdBldA1nlm7sSUBLj86/fL8i8PRy40bepCOshAVIGNP8k
38mAtWvZ6GbyBcDcUXHincU7gPggRdgfNVAwDJmEB7VgOEyUdxbt7aaGaLkaGK0R0sIrzrSegizn
mfflid1C2J2+PVwI8uJkGvSqk+U7Wt1WL1FxM8nbZFgniq/Q0JROJNeEo+Db02bjP4gTFFmyqcTx
eTMUc8xbCAVBNgdSc+1lkZ3q7Ti5roK7R7kjs8pAG2a5kYO4Cxt5XfYeA+FOirZurVxDUfwkvcbn
1xLNBngLECsoJrhSPi/8h6+YtNyC1i+ob4FFt1eQZwlT0GlDLQLoS+X1FMPNL99ypjTCVgHhHcA8
vy5pn8ogRQUU/y7VAyP3DLpON462bvgeQSTJf3TOqsWJq0Rvv3cPUQvm81vieJWRNgQbDfC7Xx88
ZY2VRhztZ1pPonuz5+OKqaioVWWsulpB+DNPhuJesrV0o8gWXxcSRxteXj0VU/sjU4px1Vl6dZUD
C3c5VSpwS7LxUvO0Wv9+pr9yZBTC0cmkqaYOBeavE2WFTKo8wkSTLpy1womyqnzNPikLJWygnwsy
RxpAkJgzVkoIR4ch6kaUM0AI2vqoE3npHiyd++LKDNL3cUVBcy8FRnBuhcnGWI1+sZHDBqUykJte
Zb6zgWgB4vUklE4FmLMLixZ5OC/RQipFjTQN87LUD7PI10NIuyRgSOvE8bM14hqjlZ7x86n/9cb+
T/xR7X+O3/3zv/HzW1XzFlpaVPjxn//TQ2DxJU9eyj/cvv146f+ofvxxQ19o0tHkrfvvebC/f/mf
X3/EWP96lv9CX778EJQ0ofyq/2j59UfX5/RzFpjV/H/+v/7hHx+fo9zy+uMff75VfUnn0eKkKv/8
1x9t3v/xJyhyQCMN9U3TUSCWrhk2jOe/Dp/3r//54qXAOBdV+6PKsz82Xf5Svp8c6OOlo//4E5ff
vxzQa6iz6sOcs8amOX78/SdoPUAWdibGgVjxn3+UVUvJP/6UVBu/hIokOnPRlIhWOVhbV/U//8z5
CwoZSN06yBNgG7L//PeMv3y3/3zHP8q+2FdJSTu8smg9yBZhpJnUSoPmmShTm9uxrY9RQx76LW9B
jNE9TqdKEMINCF2VXx8hnLRU0Sh0R/EI376LX4bH/HKw8KTRB9/owef418sdvsxs6l9c4euTRPRG
bllV5th4UhW06/0pAOr3vX8e3plrmUjlImMibIlx2ZeZTkbyMHotBLgupocolG/ri+TEof2Z6f72
HgcPwsc/PEd1hdlprTLyUIKOA7TKE+hBWsV1XpGVHwACNbYUHRTRvkd2vN9wv73QAtASm74dZlCm
q8LCCRUr+P3iirfLn9/xYFbCRpOnLDannJOHFmw01MvWYfXhBH1IIe3RvrD74ZnprnmqO/n7QSSs
+mzBBycuaSNVbyw8Vt4qfnvLNtN5CkGNh+5uOFO2yMTsu8FLDbfcbq3bBa+Mzo65TAC9K8Djvz5b
aqTU1FNKHpS3Ek1/rVs9V17/ZBNXv23ReHmZhQnCOASPr79/8jywaAGHD54jrYOXdkCg2MrKbGo8
sEAe1brT/dupk/N7cIGlPXyK4JmdNhCIUg3kwYQ8KeoRT3LjKoWLaxoeqKMNnLiJ5A2nAMEilPTT
kpAwQoFNNSBT8Tmvg7cbkgoxk+KQB7ButmVHwzjmUzDaTu3WhgrBu1GTPVz7rwojRVsW22jgA3eL
1kRvC5jUvT6xGtCX9+gMJ6za5Yp+4dAs8zNm3aRS+4zOTeRY7DQoIshgJgpbAWXzo+IWWVsVBGCV
QUpAEKn6Wdk9THzqAmWqY//3n1AsvX57S2G7KBVicSar5EFdSZd0D/6x68RTLmJ3uOevyhOgSyfC
bxH5/O2Jwr5RpjFHR8VEHrQb3fagswJK96AIQL5+KRHPfrRPKYqLNcRvTxT2hIjn7dA2CnloguKl
WYMgHkQeAQvzc9mz0CPjBMN+cnO/CMBJi9smWqTiwAG2LoOY9kyqNIKnK99063yFn7NLyYec7ImN
a/aVb76EviwU/LBzq5/f6cDaJnuQSUkxx/Z8OnMuCj99/v2X/qQqFJ9gK3OpVoY2JrDgX72VU/Rg
6W2SPBQu98wV+oN32XV13b5T4CjcBoHh2why7zv7aTojPr+kD9CzkoLkmZ7xfkft0NzwvXoDCgsX
yeGH2I8ClkJO1LU2UqjcsH2zli03+oCMOjgIjHfkejIluJL9Zt+/Z/vIBe78jCPLV6huvH8ZT5Zm
PzlAfveGgi3npFFkSiQCEGEfkM2ATCbYRcMG/K4gGZWD8VoGl/KW3NgbgPF4OHmRiwx2qL+abuuR
Z9mN8E9IkgSoe/mnyvVi4eTTDA8/gGD4HLICpa5E5GGmo+NbmXjdfbbuV8OaVr4FQVa6YltlK5+T
rbZ3zk/SZ342of9ufQQ/KId6lIcIFpC59bm+JU+5P60rrz0b95l3a63TmWDdz0DmskWxw5uNotk2
Ht12OxK2Z+yqfN2/vLGrPEjQp5N6jz1Am9qTDZ4snzA33VUP6nV3NspuvRvPThEXiki4n+uH7l3E
oTNiVGyFJWqWAOlLkgcKcHq5aVUfF9s3I1T8maDLCrAn14F5MwX9ZfJOPXoXn9QenS3o2woirAUJ
BiJlTOWrD6kklrhtpslDcq/eqx/Stf5ugpJ2WxZBNvkAUqMFejyplfTt8oQTEFK6fz9VCC6mLgZK
syyShzSsL4215O67c9D+bMezU+XKz3ra715QiCXa2qqdSMKjkKSmbrHDjhDhrlgG0QU2zlONbmKa
+OcnPXgzIYJoNKfKoJWTPOiraMt8dNNfRGD4Y+cMAqvSBXsFiPtJ3kAAy2/dcdPdoO/ZTx5+vzP+
2jEPZiFEGBYv8skq8NJwSlAc1etplb+SSwLd1XiLVE1Q79CQk+6iCxl75+r3Txc7xn6ugTH3AQPx
MDPcfLWpMi+ZUkRYgz4AE7KfXuZ+cpb7xJfQnFv/GJ8av/dRHQEbcuy3oD+0PahR/n4SqET8yrJN
5D1V4HkgGCQkAHnvxDXqTMnD4+a1AO/c483u9T5MLoAp8mFxUPsA/OZ1s3u13LMO8FMFlb9ABaBw
VaPyu9/o6CW+VD3ZK7aF+2iunjs3DYvVLfYQEl4Hmbc+J34447sgtrdHOXWm03u9j8Obwr2MNjiF
vfAMvC4tisqau4vxiM59vtpZ4Vm1ekajEBrM4F5uaIGqU1/J7hXz83MW7i4Hfww6NNd6ueutuL//
CPdP128Bv0TeVg0gUIJSP0giXAhSuWeDb24vAfx6viUAWv5AUcLd3T/74Na7B2mx+9b63LvcAd4N
yr115d7mLp7vKqHmPobRRgqKzwVQQiB/fYzaYdTJ/bh8nvEiVxWkUW8uuPu+e57wCv6Z5AfXl6Do
OwfjlGts/PBqe48+PHeH93lHt3t4t36PQxuTy73aXYPhPfLeH6Pg/jkCg0bl7Q0cX7l3g2IJ1LQu
sZazdbCzV3yPGFyEBd4ZGR13Y7hXO8im+bsNdW9XzH3mq+cz7535Gv4TOh45lhf9nT7Ocgcz71aX
wJ86iLkcNLp5qwlvmO2oe23iq/K9iVHmbnT4XYjxqYv2ZdR05395Q/YoWNmux7YaOnOC7cVcI9/s
Q+Y+rdFifKN5q8HbdO4e9WTY7fnDxc1Z7l24e7B3J975euuACLXxg+35Nrg+R3OG4z827tm6d2/a
YIPUFB7iIdJyvQjm9eMF6GIPEenM/LN60l0dFrePA0DSXWzvu969AJvqGhrm+LgqcEEXN6q7Doj7
PoUGFlTbvhF/NYbSVtvODRnuxR33M0B6ACQrViYWLrjGPyCYHc/fLnXvwdzio5yN0mftnn9ABBLC
JtFZsFW8eWYflRf68tzJ7ZmXF+d4EObp1d7uMvGDH4G/XX3MgU5w8b7rvW0fOO4dNjTZHfdBGaw+
Ji9dN8Gu315xDxx5Qzj4Skj9deaudxrmr27v4d0cZrW7vB38kHs8aP27+92l4T6uLXjE4NsreRWs
Zx3q+93ZFWae+YjIAnAiIXd31geX95nvVv4Pzb15fIclz25kuT8KP1jf3XvBfjsTz16snrB8hfvj
fv04ulhd7qcXL2hasd0LEFw+gbYj2Ab0ivsz/cEQSMhWEjc9i1yc7fgLrKsI4sI1FrveEgBgMeo8
Xg9eJgMEZ5jQXXCH2aG9P/Jurh5fwUrFwDyA5XXheWHntpvbexlfzFzNwH3waeZ3sotWhIt2W3rb
bv37DU7/5cl9sL8JNQZVss0E3PvJg4Xt5VE6e5z8110Hq7nHl4LDglN1p3szzrbyXm9XFDXJN6QN
ms2D7Z7PsesQNKHm3SyLCh1bwxVXRd+w2CBZp5FiSFKbIHPwWSNIvGhVb+IMRYk0pEhAjZfm2q7c
MoDqFAzu9+silkR/nj4HjxdOYIc4xNTLbo4J1avn6oJtLOyDINfVLqK1eWmG9Ta7PMW38avLDhLp
oIPQ5hYx8Z1lkqFxQxuTh65N6oAY0d5RU1w2lOalRD3OLae68mLWWqeyfL+yAuhNgtkL93nDtIU7
UFHY1ahIeDDoyzbyD/uH/jQ+qo+4kdQ7ay/d/ouL+f+zDPQcJR5POP9PG8957PLlMNc8/8rP1LJk
aH+Btxk4sRnaCJTaf3LLkqX9ZaAnGMTKAM4AfDXD4/5OLit/WQiygQqHCBx6h+cy7L+Ty4bxlwzg
MRopkRCGCaPg9L/ILn8NfSTcteF1YKMX7mN601egvCc52oL7h8nhr1F/f7AQ+59x82Gq99jIQkgH
wJpM9R4jI++OVlbmgjrvhOMeG1qw4GTiVG8Yepm5Y+1lTdrninaKP+DY2MIeWfeWWkZZlAWQept2
qP0CzcRz01+2KEKEGYH/ocsTOwuUIZQrw4uT9kQO5ci8RUx2lcop47aSBRMrBzSZywBZZty5WTRv
UVZSjdppLK0KEnPQMvcSPZ18U9JP3EGOTV24byFjbI26ybKgLzJzHZf0ZZSzU2S5xwYX7412hyPP
Qu+71jVI1EznSRufOle/XBv+9h2x4muUjNlUpuh4c1ZOh/rbMs/5vDAepMHw2eoat/8s6OJOveiM
sn/T0gSCPMu+peCYkT1Ydpr0edBzbYNq3G1mWAuHFhzTasZmhIwlRCntnp1Vaa/sIls60ZR07EsK
nmlQS+9bjmUh6ltTAzUVG8v2k88u54MFj0wzYlaq4kOmJdBIUE3VpSJfNvjnxftg8GTosk6vrCxI
6uYyUod4bdRMDhd9S7FpSNbsqu4UqIC2nOdvU1vEmy5Vnc2y0QXH1HM9Y9XQAZr4ONWedoqQ68iH
/Gx9OFiRyDZUnkAkIRi7unRbpUk9fVKW7YMibKvUbLOxSlhJzNJVG48qhGnZ0pnPb3Qw8yED2V2T
tHkwWHHn5iyJvNHum4XLLTgmKfNoikccDraTY0OxEw9ECu1CMxRccyqKaYy7KUeRKil83YCMA7fQ
e7DMUgTfNNW+L6YKo9fpedejJ/tE0HrMVITzEu3yZYrWTSRb1WFXRHnqtmV9grL1yNii1L2pTUR2
JvTxouC/qbKieIGMqXai4nBscOFK0Zh217FRS4PUNLPn1pS7zHW69hRq7NjwgmdOhZw0iW6mQdQl
UEir9DVXJLZa9DFl4cjMK94rsYyFUfO88iMDEkSDSReeESLnX6roMi3TIoJEVu3KQHeqw/uyec+L
deCdUNZrUpLQNOh6vXONXn/XolPd9scWXPDNkk6plBPAdG0w6hSsfiZKeoou5NjYgmsqkQGNHg3K
k2BO0d2k7daFVfzvZFz+DlJEUmA6WJS3LSaejaDi0wy0RqTZ1bIFF7xzsElZqAYmnmJYWSvvuqLY
Lxkadf2v37JkoHW3SwzdWtTaUM3ayi2zFp2auti9kwEaobcdBi8IyN4Mv9UXzlpwS9bpXVvgPAt4
Pnpo3gM410pPyZT92kxQePm6JF1atVw2CcykkXSvQ2d0YDr8btl6C0WdPJLqMuuLNDDTXIeOrOJw
48mqwJ+/KHr7pi0MwA+tCc3TgACRYksPpD2Ftz+2LoJrckvqWaRh5EriWxrXilt00+2yZRFcszZI
2g8WBNPTYnyVpP48MupmUbAMvquv37OSrZ4xAtTQoDHzOpXZnW7E6omej2OLIrhmVDZJojl9EsQK
2YErGvceeewWncoApX2duaNSyJwkBcFt8KONN3a56EIFnN/XcTuN5M0QY9xolIFIgMgd+kQWfcgZ
Pnh4NpQ0x5VSyUgwlsGY5q4DiNCykQW3VGNdSXmTk0BObNQayvIJF9pTKcojn9EW3DICe05mU4ME
Cc3KwJY6cJ4ApL1s5vNDD87LUkKeKlEweJ08OQQ5SCIvCgcBS/46siTXaRprOoH1MRtNHYqDdIFS
LbNtMYEpp7JRjzZGj+L6HA50pdLqFF7m2IILTknbMZZ6CU7J4hccypkb9SCrXbbegk/mdqKMfTFb
Sg6QtR3T+y527GW+I9KIjkNSqGqMwS2KSpABmphloQ8Ik75+zN5QcXdAvw38hnqQ7gSTrpmdKrof
WW9L8Evg6XVKBqx3YTeymxZgHYwdaVxmh2JLa5oyKeWSSgKVgzlcHuPUq1kyLIqTQWT9dWGMYegH
ZmP0Sh4v8mz8aCbJXGYrluCbadRGg0qwFbYSSLOAwwC2ojslYHts0QX31GN7HBpiksBs0NFqAzDk
KUVDlrmnyPtBHTOmtKBwoTrqV1EG8jRtRGvsIicSJfDUNu5jmWNhbKn2pnpv1o/LBhY8vy3sicax
RQItkQB0GNHoPIy2vXB0wfdBNVynGamwZ/EJ3SAR9DkWBeEgVvxqhXE1lmPWYOS0SX3ervPpFFj7
iJkAvv7lfADVrDM2DkYuJChRE+2V9ciPLVptUSYNHWc8l+ZTM4OkhU+4UXo9O9XRdWziwpFcN7aW
V1UHx+whUzZMqDKjL3ThzAWvJ11uFkRqMDg9T/iqGJYFVZ/glIPT2FLRVDBMPbrEK35e5/luOqXi
dmw5BHeXIVnEbAcOCQgg4IzdsvBBpHUo9bHvSNciNrHZxlToGUQS/WXWIfii09DSJmSAL07mthh3
Gk9OIHCPrYXghznX5JHpOMwakqbXROvu5l6BhTuf4IoMBGqZxfAJq1y/ae1d3UTLtg9DcEUGYQHa
6jgmddAw9kFJlhmdSLar5LrUth3cEKp/b1yZ3GnSFgbG3/SWQMfRyWw2u0pqg0mtIshYnBLQOPId
P2GeB96ioV2bV02JweOyfrHsWjknxiR1y5xc7KnLHbMdUgfD980EEgrCIDAGNcdF1i2yGtUxle2m
QvxqZG3zMEVgbws1qwef/7LxBe+JZTmT0rhG7JCnV5kCUKrN18uGFtynGiySDx0svCiUNUFDvZdA
1WbZouuC+1SNOVjtOLtPsbJ0fslZfaLF94i16IL78FQDh6IK99FKe52VU7OSITq8LJskAjmyIks7
U8M+yKla89CKJw6mz7RnC41RE76njE2lYVNthrRnPSg8GrbOicX2iz6pyAqR2GjUNPTSDMfeNr10
oPZjofenGsqPrLxYlm6LibCsz82w5LN+Qka0/dBQuiz2EcvSwKs6VKWpGVaZCnSQnAGsqxqnmqWP
zF3krWjlguN2jA/bSvp0luX9e9qo+vWiZdeFMKKvp1pTR0iT6MqtYYFEiC3DGIB06WvYBl4PdUSH
Iy49BDhHLeo80ylOqa0cWxMhlrCaCvhzhsHzsVqTZDdJybLblNiakdsqRQoZx0Vmd/vcloAvJfxU
l/axaQsuZPEJvbdlbwWDQ4fzXpbL8wY1vGDZtxR2RVOu46ygkxkmaQt4MsRZNxxc8stG14RtMSsV
dEq11AzjoS5WTkunTUTjUxDsIyszA5MOk0CWVVOm0AQnUDQOaOWKeUDMlC2cu3C9zyR74qPTmmHm
dP26jSclZEivLDtINSHOh/yx5LRlY4Z2XxcXjhEDO85TunDuxteVKY0o4VEUmyHJBhlNDV2+kohy
ytznOf6n2eDfdRlwQAujI8AoDTQthkVapW/WxKZ92mmTWzVNGip1Yi47+kQaBDMjjNayZYRW1Cpn
iJrQ4JPEkb/I8kVFjYoTlY28wls4ZnkFRlptA4niU4oWR2zzk6TkIMiTSklrZAtHU5H2QH/WZjPt
ZGpIC08P0Xy6SJe4hOFtVanCRrKB50eX9bJoRkQHWQq3AbfFqT025KqRIGNUD/a47O71DSKkIXOY
xjhWs6RItlpnsHUkmwsDDrEbA6yfhVPG8CtDZ82tUZXqD1Il1sKFUb9afjLEScNiLAyjfeFHslWt
e0R9y4JfUYHMkTvNqmavLWxOQwbuGLc1J3PZISUihQoNottkjIww7nuyYtDnDQZbzjaLvEmECunA
66Wtjp2eppkadoNGQWBfLDRIESuUjEjI90TC3I2G+VQei7PeNJaB1sD7+/WrmlnTdKlVwGaMQV0j
LLC9SeXZshhbhAyxqTE7u5fhTEnXXxIjjv1JU061Yh3ZZ0TMUAHCBwCdRjNsx/K6kQx925e6uezK
JDa19llW1uo4mKFMq/esq52NRk9SqxybuRCOxYWdE3myjbDPDdOPtaxfEQna38vsUfBUrW+SKTOZ
GYI4jTw3eq6tUqtOlpXkPtvwDnb3TE9bLS80M1SoLa2KSLe2EgeHzcLJC0FZSSSnTvUOd4Om515k
a9zNLVYsc1URPBSZlOdK6RhQhSvQ71Vy07OnNFq2zYjsW0NU15Clg6vqWSHdRACa+kptO6eaKo9Y
jSz4qm31Ohs0mGSL0vZZWibMkwtoCS6yGhE+pOYOLVgGb2oS1XTlIgOVjk30E+40R1+/iJtE+JCd
qklVQJMm7EnXuaxrurMMmsSbrGpsf9kLzMt2YJjMIsUU1djKQH3NH2tFbq+cwuHJCcM89gaCzyZo
BUFlHm/QOlV50UZ56SGJBeNvrJqdeMaxLyx4LmRMbBiNaUBcj5kbh0jxI47x8W3ZAgm3qXJISgV/
G6Fp98m6VhJr1aFtf+HyC45bWGmiSoNuhNNkpyvW6kXoDGa06CTRRGCRGmPiOPaM0I4TC5eRyFoB
F5AvygBDweur6eRG1uOiA9MhumRCkFpNAoC51UWepYkSWgaRpYbqkxFyE1JtZQkaLy1rnIWjC+Ew
ZGuJ2U24CUpdXKyrBNy5k1FPi4JtSDZ9XRky97GAdtIKuYG9EmhFew3ikWWlqm9t8QqNxiROEfXJ
tKjfWQ1iyTEu+e0Se4cmxde5UyOLBqVG1Ec1VQ1UaXTWLU2sRRGr5gi+OsgNNj4J0XZKB577Umq1
HzWUX5YhAKG/9nX2zDLb0eAYv+Nc1V17sqxVNOjSsr0GrUjC+BI0FUuILoeAY9AHW+6S8ymvhhP7
/Xwmfd/vNRFrBBTtkJizVXZaNoBuEjUyz3Eq57LQEs2Psm5yexQT42VOIEKQBlQoUtXKrFBDwdbv
9La+QLdcul9kSCIKCZe2yS4jJIrivGlcNdWJBzlCPVg2uuDAJhtNJtcIkqEDB7LwhLUukBv6zbLR
BQc2YDBcZ4inOnkczlD3o+HU0mXwwO8U0o7SZiw2zNAEQkbxyrYCeTX2IC1aVOnSREiSgrJ4HmPr
CZtCne57O9J/tI69LImuiZCkrNTGYYB0fTgOjN0MoDi51Ls4P+EDvz7NIRP31cMKtVIzC827Yacq
dD9AysizirxadiKKXGxQLJWIVHZW6NCxijaRrVQ3FIYqLTNLEZkE4bOxllUQnRlt77jglc1DiSPe
WWSWIjopbfTe1uvKCbsu1S6KvJDPnS6zHpeNLkTKegZSfEJsJ7Q7NNRJveXcxW09LsrNgSbr63ft
ZLREKr3mhJbepJuak8KNazYs22xEeFIZVVNvS6YTRlMG8JOhFW8k1qqPZSsz2+pBkMzRc+AMvYp1
NyV+D0AYLdwU4M3rZcMLR65pkcxJLO6EUqY21DemHLI2TuTwRQk0SC59nT5EyDpG7CoKQUik7KqM
Oq4st9pCkxcc1tD6kaplCdlwA5RmjTxGfmWkp1QojmwHojJVlRhOBZgeNFIyKrl9IUvrmubOspUX
8URJpyU5upWjuR6Yn42UaFvAR+gydxUxRUWOlrU4a6OQ1IiNwdClXdCy15ehwzQRVpSQyClsMkRh
U8lyIGlS+lKUBX1dZJSf7GIHNt9qHY97tZTCZASc0BxSNTQG1MGWjS4csBZzqggJCykkTqHcmVqV
+/VIuvdlowv+OtUZ5EVoIYVRwVnQ20q0GqmkLPysgrsWpdSmnZNDyK/Lcw8q5dne0jLtbdncBWfl
rMrYXOwJcy1Xd0SRmltc0U+xhh5xJ1Nw1kkmBQVrshQOzcAeVRZn28iSp0WJIs0UomPdAj9o1tdR
WE6TGo51epFERbUoTwTO2q+7WFSMStNVYxRahlQHCmeRyyZClu1iIugoGsyylrJBCvXBqCFeIqer
UW2XwYOgc/V17qBC7mNjMqSQlnk8bZq8bm60yKwX7sEiDDUuKCp2sQZaPivTAPgYxxr6pH0iL3Mo
Ed6UWojTGh3zL2Rq+kghRw+aniTLHErEN2VGX7KOYKvpeducEc7TjR6zU5eqIyYvwptwTqsWh9xX
SHifb1T0y91n5licuhHO8csv7mzfAE41bmq8GqXQJr0RQ32eySt0ufVh1oD1xDUr05q8RVuDqMAH
sLGdFzqTQt6BQbuKNRUNRtUpebBj6yQ4b1KZcp7EE7ZkjWlbWY91t8UdfVn4J+KdEmCpHKmI41U3
GqO+lTXDvKuQGGmXBfYi6ok4FafMlpsV7ZUoBKv0uE7rbuHuIMKeqKTqVWFV3arK4tzv+ZCV7lQl
049FH1YE3+i9QRIFze0ry2Et1NCMzi9Ili7b2kT0TUq4ZCZqIa30HtElaOnHVZNCAWrZ3GdzOogT
IuJIkaQZ0crg0L3BPV8yP/ShjZcljD5png6Gl9F0QLqMxutMleTSr0uUxc2sZQutXkTiDF1TVZEN
mgyr1mV3UIf+nNZZvNAqxeMWac1El9V23fVUl/w6j2uQiZBiWWu0pgs+m/WlVmS93azHzGi92sZX
LcFXssxwRDBOA1olOcpiY12nYP0AfgCaARodl6WPRTBOlfUj7JJJ66SpH/holB+5NXZPi6xSpMhu
7SEdi6SoN4Om58+GktbvNS1PgTfNT8f/xa4vonGyHpqgutrXG8KpFp8ZyBZFysqioPotz7lKeslB
g0+Xyme1XVn6LhtHyV5BgIZHH6OqyXOBrkxbsAvLXVX3qUukSaI7SYd4FMTbMq5ZoWVKJH1typEX
rqXKjGuuxAtT3ZKqz+rC06bIkcM0GbTsVWJajb6wSTdH5cmafwVsx1rSTNcm422+LSMnKXYWsdJy
a8R2HT/1Zd/0YNeuOtbeyE3T59Dc5pTqqYuXiOJXSR2VOIIAjVql79Io0XHymNOz+C7iZGwGV9cl
AqOreBtdVoqesvOCsslsvU4ZbOorepFF1/UAkoodtC7tCSxxwIym11bTZwpU7lksM8vnNTfa+7xt
c7JCV0BZbxy7tw03pkMxVP4g53mB9yf91GymVncA65cl0kAiPNfKC7tSnCbxxlY36XnlDGpTeOPI
bPu90GulubCI0ciPBc0HVfYHpUhw+6pAZWNBLxHkrjFeltoZlPQGjNk0ftdAn/R1ymWDNO5oN2kC
6mMNii2gujOYalWuoyJUbJHaiYY6iKMxqi5SXlLjqo2NDiPYIHdTwe8IxnCDBzGkyYzLtCuz9MJR
pyFfO7ib1HihSK84NDEU3Dsn207yq5QV9ayvp7NqWhGDG92u67W8ycF2DpzBzeQYKs09CkHDuHEN
NsX1mkApWHoqNMq70k2AbrOIO7CiZBVyIMwYobNh12PX+8DVae3ooSWPa9oZT/MBaTVZ4XRyI1Za
RroCq1Qed14zdZKBYkhpRyZ4wVF9qF8GrRvHuz5RbXLXREYztGAGAN9N4ummykCWIGmxRjZmXxnm
c9KpefqDypY0gc4ulia1dAdTwq95JhlStk4Z3kr5v8yd25KkOLKuX2W9AGNIIAT7EoiIjMjzsbLq
BqtDphBnoQOgp99/1Myy1ZW1Z8p6Xe22Nmuz6syCIJDL5f77/x22vtIdiINwRyBhTgaO6+6GDHIt
rIlltOl7qEUdNaCIqQqziSq1Q/AaeGMZ0LC1j/x3ECq24AfwEV1fYs4BvNa6mbJ+F02LAjZr2Nrz
AuPK1GqHefIxW0tgV122XsZyjMi8bwCINMMuyGoDa3dmo7oaSp7KfnmjqDfYh7QXm9SlGU2VFK0V
n5N1Hvmu0SZVeTiHeM1nxaX5TjSe0Q/VaDoJPLyebCfw13p+hSF2TR9ShX4nyXFu7O77JJGnhbQh
PPCyLv4xLm5sC1h8+e/U6wY8uI3D9gcE96e4JYv4IYAAiA+CZzX3uYjWWlXXazeaFgz0dosX4IXi
KmvFK5A48dhex77OqDzBzWaVXbG02Vx/0ogOMfgTzcplXdIqWcZTdzZmVyUkeaJRZdxtyfIpCULt
39ZgdtNzorMAsHNTo4gc5jaKjb+vYWet27LDzkCGolt42/gc0SNYVT6GaDNOe4c+/kwveOjgcHXA
qGOiq7yH65B6x/jWtC25gCOLmSAhhzFLmpt4S6nLuW0a9Rm4EKgX9iuSuS4r4CDUOmDzhsyKLPdB
rIACCDdYXAHTFW3Zw0yHJfkcbYEB/idz/Rzj3ha3xO+dmaPxXtY6Va/r2I8ECLw1nuxNFTZ0/boI
13SwatvCSR66irkZDlRqglNUHtq6l2S/iIRDJtBuc9TSq9aR0JG8iwcVuXJOqwg6go4GmryudtnC
HY/bJH63AQ5hMI4fRTZ2e96i0L8nIdXzjXKNHUZADFYHp1I0QvhjDWeG8Bu+VrtUebqmTPY5toYl
uwM4hnKorUZoUvA7fFiXb000zgJvc7OGwCAEYlipPbRqMoGCo9CUiNukjgJVUhBhw2MoY4P9gicu
hc2iWqofW9u5+r7l3WJvx0oxesCzEfH3Lo17ghnAlKXiGRu9beBEmba9cHmt+2E5pir2aoWuOl1g
Q4z+EHrghYndQJeC286KZ4z7j+YinKleXnW3xAMMX5ms22XXmVWZpZiWNXT3ViHOXOum7s7GPKEk
BeHQk5Wi8xksxfU4kntex8bmQ7dJCtf5eFm7T0FlEz/eI7dvOrhCA93QTJcbnzzfLURP6yU6fQEL
c0oHDW/1qSfxlleojXVp3ofj1n9j3RpLoDiyekFxslZzPIFQUsMRqIU7g6hvG25nhOyqWuOvMB/r
hr70rjEEzL2ez1OSDxR/xyed8kwDGtY243Cow6Zu08NA3JyGOyLAOL6k4xDq7XZJXUuHItMbFf46
8h7fVa6I6WYICMwWVmE50qBv+nJI8OUOhZrOh+vc+CiY7ieTaiw7zE5uVO38giLfkJuZiSG97dQi
PlfByJASrLOh6xvBZ/dVDrB2437Ey5JBlLZqMoBxFqyDuYhpukSFCMJqAWdxM0v6EFqC2QGRaemy
nHUbjvTvsvJuU/sJnaPsGREwpDJ3scyCfUgTa0EPSMCLa/JhqOn2bVN+mi8r2m7hqVHcL09D57W7
jsNtNGFhVCtZhNzCIwjAeh7r0dfP66LxghRUG07mAmgvI0dQNGi/viCqN8EXyzdORd7QHjoF0WRR
/dZk3TA/zamNRnGIx6hOQQztEpVdsVClAmBwO7ZOF5JMo7zYhlWGGai9ZJhcrgJEp4cl4A4hOY5V
PNxFyQJ8e5WtJrn3YRs6Ac8SyXxTUGPEoIsZzySFLamIoPJASmqXoq3FiLEiTmjUPWbDiK0clLya
mS/BujjxBj/XWE+Yx+gXC/gauvHN5wzEZAUazNI10SfisiYCWHUecYDJq9T6YMzXGh5SZKf9MLVY
bxsSQpa7Lt6aS5a4OXlAczbKHqVnqjP4JihRKMImSg4of4EpAayOF+10SuOKNS+dt2z4zqmc6JbH
Q7QSlXfZTJLvkglsAzmVSSc/iU1U4MOINEDuk4MeXaljr+sGgME4grr5RXdKhrDIBpoiwANMjMGr
VW2SiwOTyGNpIWHb2SAOOhYQzBfAA8Yig5pxLM5l303Vsa6txhNst5VcIeeI0xcwHuN2P3lythEb
PCziXrcxatv9qugyt6AQ91EFPFs26nvcCkOQq2zXn7ECo6Z3SR+nQZ5BmUdy3g8W9tdZawhwBPDe
qx7GKl7nI1m7ju59jO8HCbcbs2fD63XGUKIW2+fK87m1+VYHUW9yUodjfB14rIn7cGsgPssnlfn2
TCdNWCcRYjuT4eNvowDAB+qxoR+QksQybndRpgV/0y3c0WCLHLIMP983aLBesB671Ce/VZyf1iYd
2asgiCff/YgHdt/Ohrnbeuwjd7NC2FKfIIXiGLfD8XlJT2bQs3knkx/cDpRMzmzuLKnHi8pFjX1t
J9huPEYQJdYPbgkioGRHjBJvL63UrbpAP7ZeSA5mFx9f5hA90x++T8lAdtHs1mTJKZqEy1ObKYqE
3ollYsdNNYvkF71oOoyGyjqwPXB9k2VvxLYNw/7aiv5lQRDB80FFTgJSGq5BhW8B61mpy9XDRP9r
CPHe/YajFrviNpgxgGxseLeOFsMPkZxl9iylbFxf4IQ0s+ugzdr2M4W7VHMLVDqj+7nBOvwqtMKa
LFpWZQzTQSSLMENJ4jdXjUF2v8EhYMXhaQlCdjGEMOo5ogmdmqexo6b+tmVzio+PUN9ut3wZuh6r
rdvMcA14Q2NzKupleI1WpJH5NIEKfmwmMamrGZie6OCsbNsnxqa6b3PXbrS/6KZ4VIgCOnqxUGNN
t7Zyrj3oxgSByl04pMFTPSlB39rOLPaAnU+t+QABHcmxLXK8laShugyNa8KrObZV9jJMQxcjZqds
Kom06fS8DjHqkXjKHotAe24w1WUTpGT3gV4MSs+2rYZm55gK2tKlzvCHQOiVnmYnYrA7/NJ1mAVb
s+4m6nzrRd57RJ+nNdtWVozDbEfsNqLSuU8abS/DcKmTB/j49a4tqoF3RuxSktr4AWU4pvfN6lpE
wgWYo2YfexADDpPuU74LJ+2ELjFEHC87GDXUwxWST+5OPBUk2fXaCrFvIqzQU++HpNqxGED6A+WS
qKvKteHZjNSOsr2Ufbx00IKQpTXHcDM2LSnOu92Ng/hKH23t0WNN6m4EqNziDpMLPgiZ3KwMmLyr
PkRLpGRJ0Ey4WYwhwdlbpD68rOakHb+LpE/1q+VEkVvSIYvGAQ6jMsmtmHQ772ZtZneVLDSZjnGl
DGI+sS48yngm6xUmSOFAkSeNibMv7SindZ+CUjo8tVjFMF5oPFGHOcKh5jZxOp6QWqUNrx0qRjTr
r7t2oP7GJXjQA0BQAQBLzZFtIg58CTmfHGDyHWw8g+smTYI/kav+TcX2Jx7nL7Ux1isSjE0sjit2
RLi39KOCCgZ94y//uyLKh9KeohXWlZvrY7eG6hLt9fCmHcb/3QBA9HFYh/bGcuRJ/sjGWueLJupp
S6fq/n937x/aaJz5WQ0RaN8qkeRE6675dM6Y/9Do+jnY8v+q/3wo7ImFzGLbZHvsxq6eml0MBl2T
k3iujgxaJIxQwcxRlCahAV77rYeOMYSn9pvMWpy1mlGwG4kXCaRsitQL1ON4yuYtD+J5i7ARpRiD
K2Pbp/gBPcWiOlA1gkPWtBMFpbCDxvU6yPigT8JJUuO11uiJhX4DdPU/P79/09b4OCkLsfRmRLMu
x4zj+LB3c2bWC12R5X0MDQHUDCYqf+oF/5v3+OPc7KraKHB600cH37vg1MkxC1gZSRKOZTZ6lGFy
VvmYlagmBKktavBWtxwSORIwlMR8uOXYMRbw0pgJ5v3aVXq+yPqIsqvEVUFbTAMmt0DXNm2QWRQE
5m7QN5J2CRIyYyabGrglaz3NtxAMLvYGZi41Dg+6TtXprC8bg5JXLU7VO9kEtmW7bh0bXtK53hZE
TMQdemgTQdeDEzNZnvpRo7eRd4nrgUmqugqGXDjN4vy+HVTECAoxygtdF2G1qbGkC1yHdr0IVu1O
cbpm7qZPEwE/sHbRyyDLn1/p3/Kov5bfoSob382vANSfpur/Q0e9dW+zAUT1v66/Tvq/9nb4AYzq
OHz8nV+Qqv9/MFTPvbF/72AP/tfYf5Nf/2pgf/6NfxnYJ8k/UhYzcNM4S8BfPYOn/glHxVjcPzhN
QU2FigZO9j//178M7An7B4bcILKm4LaG8LHHb/23f338D2wD+F8J/IUyAphU8nf863+2W/8n6jD8
k3HAnkNgVnkWwjP/154Lho7mLUMyudd4p6/6l/HBXCHffCB7v68OZ/qL37c3RObr1XxMQZfw5bS3
N+rL/DADKfLePilYBRcnB0am223l81I+Xk0FLTNwds54H32UhQSDaEVWhbRi7/Nt3/74yyO/++ft
/tUr/wNC878/Rcz/+Sn4R5X0wiFpQS7X77tXu5vK+agPWHUrTvJ3FDWtF4iEd6Ksj/3ln+bQf45Q
/fYAU5LEUULBPvo4UqhltgkCOsieHvx+/dxERfeaXvcvKTm0lyC/H31adLz0w83whx73r/H054cG
+QDX5cAcwEDsg3gE9jFLl1rd70PU7ocUNbyVH0i93qAi+/CfH/Bvl0INDvxpjhM6DETpR3ZZpaPI
hi2Te57iEF7jEAXyQdhcjPPf85vHh/pwpfOd/CURSRaUm/yMK7noYYkfu/X5P3+SD9CS8wVgB0si
rCBoC8504V8vkNpGmn5GMS0em1p92rRLKLQUeHs+pW3Qq5sMQk62Z4Gv1Hs/pWvymGiWTcdWd3p9
mbpFAczA/bjpy6kPjLsYV8t5EQOu4F4wABpFOzQtK3v3n2+c4b5+ec9ASU5SRhJEA2ArPgo2gYIP
JtRqmr10z1uPNBKok+lv9c9+PhuAxFCJT0KgVaKPGrZujZDRa1zDujNo/sTGP43GknM8+fAxEAeB
UCE0hcfCxw3acoOaqa/kvmLmx0RApkHFsDXVaancMxDleYuTj4qrMhj+8A6fRT2/Xxl08/OVITVG
TP3rmxXOCRcuxJWTa/GwXVd35iTv1sPy6T9/T78HhARLBY8wRlhPz/23X6/DtB6akWZyH+VfFGCJ
UR4WC2CHY5Ht/EE8gWcPVtkfLnrOQX/7cBxgE5SAKcer8utFh4xXKG13OG0BNjresAtzUe39qblJ
LoIj+VOqek5JP14tA1IwitG0wYjCh48YBC0bIh7J/VIkh/gU3I43Myhua/4GVPLeAfqE/t6uyqNi
zmF58YcP+zOd//3yGVZBBII4lvKvHxb5E6+opHKPRtFJ4cOul9UxOaaluXAXwa695g/sgeHcNxYu
90WQFs1b8xb8iO7Sm+SGH7OjKLMyvORH9ocn8/M5/4db+7idLpMIFw8p6H4V8AXdCbzf+sKQQwpI
W5c7nKnGvEL5AyTTR1Rm9Z/8IH8m07/dAOI0iWF6HUYfycN8GFFlwVTPHproi2iflVATnWixXKS7
9gZNr1d5aW6rKce/8V11G+/pZXAMy+VqfBrv5hMM0fM/wTfPC+vXW+JgSyNsMZpmgFF++LrsNE48
a2yNFuU41NfgCM4PDUH34W/pOs7RC3sgQbKFWj8iy8cRxzHoqppCUb2Xo127cuuobVGURXvlDyKG
30MxAhFj6DajVEtAqf/1/UPxWfXLAr8JiaZH0lvQfrFWCuv9n8zef9t3OXS9aUQ4jROW/Sb2Yxnq
q+m0BTuhgkPWJ+CUngbZFtHwpx3+5wj+L9/S+VIZqqj4DwYpP56ha9Lrymgb7FjePmw35jb4Zh7Z
5XzbnrJdetveDTt1659XVKe+hN/+Bbv6vv4f8Tbe/fM6v2Rwv70kHFThKALtiWec/qZAnpCbQiXQ
BTuzn47zsTrVYA1mSJ/ofgLReCr+kDJ+vF5CEShDGrMUmQ1CyYe8lyTSo8CKdTIAJTQDEsiC8j/H
5I/fHa4AdUPEQkDDaIQG8q9vCTwD6GDrTYLENxbpXXfx9wTPeN1j/KXIRgiydgJp+QclKLSIEbDx
wRnZgf4jbNzAFTfL9IeX/eOD4owgx0yR2xIkuL97ErfJ3NmtJ+WGOvc+Uqq+bFNp/nRg/xAjOI4/
hOMcgq0zxrnmvOP8Je1rgghw9KjtdlQF03XDSfUgMKrzt/S+DINEyJSxa4U0wrk++mi7knWLdmYb
+12mPcmh7rOFSue/Z+ryz6vQFE3OM7A55h9frUl5h4YasL5rxYOxnDXWN7pCQJX9YSP8GIfOHwdw
Mxan4NFRfE2/PjSzZJmo6NzvBjfynFA1FD7uF3jLhfEfLgXC3cerJSwlWChIDAlFMP/NNKx1UneZ
BGe3EqgTY/Sa1reJHsyWylL109zncETjfYEqE95H1gqvy5UFfZAHplmeOnSZYDTUz2G4b1noUXwS
tXbFnEViKya+JO9mm6JbHFTJkQ2dCQ/CafItqke4y2JUMbxrkmgCTJLDv6Hc0nrapyH3Jm9ihvZb
rHCUzbsxHkVhLAQmuawja/J6c+wpmWti8wZzQxeoki/dJTyHM1NmkICsO6jYmx5JqIW6AIDm0F/y
PgppOdQNrJFoF6r1pVEQWRd9G2XrY5TAkCnLa1JbU6AhB2VJ2pmaF6zvV4sbad29rgNCSw9z2buu
Tex6IGgp3XorlyeIhHCj8CWAEqheY9zi6ubuq7ICxT6ddhDXtFWlHxIIva9VFRq963gf88JNnABC
aztNDniYKDKjF1fdgiEjuxzf3jCVXYSJ29IEbrM5Cyf3IxJTxHO4T/ObZLJu2KGD2jQ5H2Ry76bG
x4VvfNjvWU1cl9fejTcDbmoqMpwDP1UqQkdBYv4JZa0xVBKYDTMte9Qle42fThJeEMMk4ieXy1BC
Ktdejd6zu3RKF5BQoQpCrxhrcYU4A82aPO7VMJ22bsLVFi8EaLE2nKIimZKB5Em2TF9UtPWSXpCN
h3Muwo6/U1brqeC+QQnBcou+sGv0aHKY+filQJc+2Iq2mQOBaB5Ud603ldnVfAav/NhxlwkgjZZJ
fW3oBgHYQHojdzzI4LC80WgCkNhv63Wmx1SXcO41OrcQ/YnSNgwKHR03sNTP0P76XLd+gM5oDbu5
RFMZKVzajC2ENHZcd/XUpmiPhkGMAZRhMVvRyGEDJb7v52cxOTnlNLaRv3Jb3KBKbatJXvBkrdId
w/hjt6sHvIG5Uu0EVcdIIWsaljRPNWoPZ7WInYrlbC+E1eSjT5wMwwt0cd0PmvbsKwcWYSpHOANF
hWHoGeUcsediQeXzEWvas4s5iRqya/DTX/ukb+Yi4Dz9bmUGIZrQ3L3j3fIKdYoqJhAkn30b+tYs
LtdUh6A2r6wGUGSI024voghF1QayGkjZ8Dpt5cY1wfNaQvU5Y+OK1zuboNEu6lSnz4oyLC9lWC8g
T2jD4YJCHmOgIEN0gwanGtOypi67nLpqE1B4udAW2zDNEDw4YIsa4BxTdE1Ntx5Q2EQT4TzxiuMv
TijfddNLsQtVFzyGERz/c13LMCjpyNmKxnZTgVng6zQqVKI6B8lb03UHGaH6XVTo8lEUfR2Ru6ZJ
w88wQ6QUz2Xlz3SR7vPE0N1DpTjGSFTQt67oRdQdhqCzNynfQobF2rMr1rPGFiMz5tlG1D2kZnAE
zzFBfVj14aoPKm7MJarqnc859os3ulqFui3X/KaZcNgvowDuB1BWKAzB1iuUP0lJKsHqo6opcFYN
sF/vLdLecEfbGLoTvG/YtRTN3FYSSBHnHbNso+W4ih7SMFlBRbDNY9yUWWjVVFZ9f1oh8XhkAwnu
qXZLXzoJKTp0QQF7E8EQZ8epjev5AobHSZQLoaWBYJLEA4Q3tFvLZJA6zqu5pyjrKU9uqJZTXWRD
Nrh8HfRS5xgXGeB3bWAjAGElYGKl7SBTy4Mqrea9GGfld+Cu9eKAipmgpWnmihU6cDVoZnWF1DNG
/8MeeV1VBy2mlpSGym4rojqTX2aPhscuQxusvxG87R87rKg2h3x080W6zNBXNGeLzBwSLTkXqTtr
i7zXqygaMeqvcJ6K2W7t4cZzabd6pBexIiuyzKlOoaMNYyy1Rs+2hHYsaYp0m60rWKRmsT9P0n/K
9JSRItgyVRe8naarbp4oKdBYAbOmSbsOSiriquV6cZVsd2olU31jRUpcEffWBaVNo6nKN8xnQgXY
0PhVDJayIlqsfFdNUCc7rPQqza0hoj3GA+RWZZPOCO2Lt0FXbCLV6J+7UL9NG4xNoUrxY5CzbY3u
0AQPpnypYqxIkoYyyRtktz9s2sukwFnGzeh0LCyFYFzA0ZtivGHOB2kFtr14YB6LmVvEpw162HzU
6FoXqD6rsdB9Nn4GjMdEeR2R1eVbJRqZB6AbTBCZUH6JgOLwYky9ifHnaUvUWcAxZ+6zsNE6ggCT
wu62xhinLadKYRxVj7N8Pbd9cRRexPijsl4M2Nb6iZzqNUl9ASBVyC8ITyhaq0sX348oSD35zBng
UHEA/AGPYXuZpQaCF7Rw0eJF3TKg2An65dalU18X8I6KfmB6z0+HBYdT0M+rLQMyG/Yc0Kv0Vj4p
BxlYHsxRFJcpJJdtHi0i/tqzgb+hv1qtuHRtOdIZsUZQBM5IIKAE2Q6jOv/xYtn4LYPuAgjw8JyW
aLKFBAqWZUP0SjCVXNS9JmTXjVi6F+sAEhbo1YkLPkO1BDHMpEkbYWhxGr4EI7foZQNFAVygmptX
E8+IvGGikHNAlNJ8cZjlc4VS/qw0rLbpDVoCuN74JTT+wnTxuBbKKR/vWMjC98RRNMpBB50BpUYR
VBRx6M3nuY96TGMHUMlAxUTtS0c9tId9Gvm4ZA2ZHxtstGSXhI17rFabhbsqjldfJB5xjuPQ/zWW
1XlxcC1jLIZObj+acIWWT4NdkgAJn3YDKNwSoxYH7L6j3kPqK7/Oa098EWFJHe3cWFYgsLJPXRtL
C2cKU18r029ZwefMP2xcoO/NF5L8gKvpAtkRhucK1pp5KEzDIIjo1grvd7XwJ5mwrQxFlMq9JC0z
+1jLAS5qFXQNwAVI1HqvFESRX5zCA7kfbMjfPSoC9U5HSU+h7zS9PWjnCMnHaon0wSNWRLsRnm9X
mVLIB+kcsr6Yaib9LkRZ4TmDDNofokCw19YaHIchLarr/TgnFYPoooMoNRI+hXhKw2u4c3E6FG0f
q+9i096UU7BOUB6sEX1X9QaBElTA2bBLYI4352HTwGWVsCbLp61H/XWBM05eqygzl7CHSi/xsjtZ
kqRBd975KYugLcUM9o51UfNepRMcQ2s7VLtRGlgqw6W8ugshfOG7jWz9SxKlltzJrQlacVFty6ze
jZLB9owqdrQ1BRKj8GRhEoIOYqBSvZfRxNoHHxm3lB7J/3IIaOLthRphaPEZ55wpuakrhcF+N4Tp
dBP1omrvodtJzIWuDV3QylxclGtVLa+1REl+p1O4JuRmnAf0L+c0MmXTYgVCgqVC5AtLs7ZFK1su
79NgRu64dUMYot1AtvMURNX2JY1E/R2l3PRtXT12JrGONTkEqm/jF8OHaip6HoefY9yuOA5k8OF1
pHDeO6F8L2NdbJnogqKlmuINsKZS65WsoH1hxVlycuVRWEJi3jW9y3bcySBOyoYw6G8RWas027WJ
3L45up6FRcb6L2YW8UuEcvp0aHHQcTmRrQqumwbx9gLeENVcIIAzEARGgt1+hSrcQNXfysDKQ+yE
kFfTtJHlGGiEkTZfhG8escMGKF51MN840Mn34tY5Fy0XcFRGzEamz/vdbFkCATDALMuJo7/s8lYM
ajjFWs3DgU+VQAiCnLtDbK2yJwO5oHwdYO/ziiErmh2qBbKx0wqe0fcMqiwF9RmmPS8SmNyIQnds
dqAB1vXCDo2Hxhbyh5DU+7PYcNxps27kHlUvx2/oADMlqHmCsx8a7PYDCFocZtv40JH4AT5v05g7
XQHOl2d9rN+oaIf1MM/IdjBMQqvu1BBPZDkM2KJvwU7t6XmqjLJHxfgMxU63pvcBmWxcZjpg7ZJD
6NiyY4o8MfksQ3w3pV+iJMH8AVbJNSwnEIhVZKOwnJfVypKvQdgeMgV3gR2qAxC4tMnZ/7ajQyzu
ZnDtVhylvIXKGBqyNM9sB6xyuAwVBBaeBmIHsWAEdC5JNqyoSI9dQRIyazzZtYXiupuGqpibbXM7
g0clvkQhNJc5hYehfvBp7IcrlhqZgsbne1IkIIPEZRIN/HHAnzy4zKZ3q9XReOiTcP7Oeu7tiWEa
p7sfm2j5pITNggOCRIYxjGwGkGLTvSHXNhxduFN89dgImRHLZ7psMSbcHB3hdNVbBY1mDHz2g2nl
8AWYIEkONK2ydyL91J1ij2PTjQ7x3ZUc32944i2FDdcyz4Lcwla+9UdI4Uck22EK5R/2WbZufRlM
UJrvjGGDyZMBJrPlgkxtLZC6dO+kk8F4UhA+YELG+mVaLkcYWwalkfGEBDGETu5JbKiR3CTRbLo8
CjTePjNiiGZHlrRmt2MnibiEvtuveSdRgy1iKyVJUTsfz5lPWJHe5dL3tjpFFLrzlzGGvU4O2aj7
FmMaOncySl8glILZkYRB/nOoGXePAeTWfUG3JXibKhyk9z5T+jsN0gBH8WHzJ8CmgvYQCesfx8lN
0MM3tXgzYbzM5RluHP3o9eiql3lp+tdN1bUsvZfTdSY9FQUbWxT123nBASZGVeEHvFTX5tiHg3yn
2qugGOqJja90DCNbQiXPh0twyYLPAVKs7LiqEXNlzE+9wxFF2uRywIzUWeNv2+d4MFlatAuErnco
CNXPHevEeCKQ4bdHeDU0ASTqLv2kYNP/yU2VcXucXFWVGxYqICTSWEKUyAIa4Ewdr0ueuAX5aJJA
fXhxDln9rcE4UldQGLWQop8dDhfQVK9XXY94ktdNx9DbxqaDzwbVKkfuP5LnukeIKAL85Y9tKJAC
1C3T5jomazI8rtoM8i6E2TQ9Nd4bfeUCnFHmPILKTFxNQTx+Y2HEUWQxk4P+b8BJohT9hFEFjC34
YT/SpL7vcYwwOTjqW7SPpW9YgZp43xSOzUGwUwqqHlSCHIYU9Khiet0O9UYupcAZ9jvStja72FSa
igKTKM5cwZx+uLOAkroCwr8EBzyf2LjNMTE+fNezSO6SBLrxQ4MhYIWchJJ3lGMgAcSOaOZD/H/Z
O7PeuJGsTf+VwdyzwTWCvJgbLpmSLMmyLXm7IVxeuO87f/08zK6edlJqJdzf7RRQhQIK5UgGGREn
znnf59gpbepS9ACqvw4YqQKD07dnJzDK3K17w6Lo32CtuQOgia8LknyjXGEEXWNUPIQxbrRMI+2j
ZKji6eZC+rDoVbve5kOsYh0YlULEX2Qc1Y8LLoz0aowU7lwLS9VCPWup3Y2M4La5i1JHSPP1RfQe
Qfw4unjxWIOzHtaNL9Noqtytcv0VhxHS+VYh3HBpKmB8nOJ0/SJyXf88jXlDI0KabZqkixYWmBKl
Cn7nKI4Sr+6zNX9YUJeyAgysX6O1mhW5iFisrpmlkeMx6bDXQkXoKz61CRFkxOXKcOe+sb9XjsH6
jZoiutOTAeNVF5baEgwNvQeuMD5bD2GryK/hGofvRRqG4RszVrLZx1+QHtdYmahRDTQ68jMjs22X
K05XHluu9DeOiVnsBjNv/JDQkitzrbFcb+LIqRU/FqCH8BjN3KJr5tp0i7wjyzcPa/uYjFlFaNYA
ZiW87rqvSPWtDya9Kj+ERbbyw+m813m60yHUt9Np/Fab9fyXkRVW68ekLpFpFkl3rTW0+/RWjUUU
aGHVPNVSUb8YIe8u6HSLrsX1OHMij1LhD0qWETpxi5N8vLXbvJtQzDdp6+r2oj0YsgTBqaTg7Nxu
aeoPU1PZWADj4u1cktp3217NPjt04Jn5vueyIaO8MTzVOJQPtZGWs0vX1+g97jGZ+lWMZLvMRZe7
Jb6jO+ylXALQMJLpAwku7pM87K3juDVjOnTpQOuXDtmw5dG6pX2YrJHDfW5USpPrrPxKIiwqrh0b
kRJU9qLrPq2189jFcobQLbUpcFyHeNeswIoRniOIJ2/ALSkiYdPVWj17XK+c6Yblsy68JI2dpStN
mXjkoMxba+hk5GdqjotRbZe6dUF/S51m1U7M9aKJTtrfEjmkEE6MPiOevmqFocVeU1bRlblWIva6
Vjc/VKGQX4cRFZA/pyYv1xZT80tGCpteWq5l7xd6SC5iM2f8TEez++60TVsHxRAnv2DGYIIxtKl4
6mtn/tLEavHWafK5PiiT1b+dURbH2/nU/SxbQ/kyDlODbLFKl5wctrDeVZQCnixcwdwntUIObqsP
a81JrQxsD2LCUmTmU7y8EeFSfe5JxKp+ouXqTZKFWE7HPOQ6roeh/b2ZzJEka5Ksb0TTILZxktq5
ySGVK25DWFC4fbkuJjBF+h37qzE4n0ngkdC1nS7/Kjoz2a60pTYTn7S245kZBlkvj9rqe7dk5eIR
jGGYteewWdzEIgPmSrwgGu9yGWsXm1r5Fy0qnGta542pJ2y2a8/I0UEG61KW75ZELVpWd0XsDAeu
T3w8AATVhDtD7E0a++qNU43FB12S1hhSwYHfqLF8TCNzehwGvVjcFi9EQM9cVfPn1eDyaPSFo5Bf
zscfQMOQfjRyIhqsom8xRlGi/05JP2hFqAc5xoUb0SISb4wyHrCXUDhyo8pBj5/jRPwkCemwME1p
+rawbedLT2LiVx1O3ZWuY3YISDj3vadjKfW2Kye9Pg6REIPwDKee3tLN3Hxc4zF/S/otvO3hEFhu
Q+uer7pJKgkXXlPcrNEsf1gqTE5al5pG9cZMazaZtUpX7EW9+gZ3lXanTGrde4qSrz+U2GYRkbnt
PkfrPHypBlxd7tZi8ZuTzQu63VZSJElMK73llp+jsiLxHLmWkU9IF5y1+6ZR8GbRSmP+5ZDN4E+j
T84TKnsDwQwVr8FTV9X5y+xHFh7rrq0xcqKz8ZHxV19NJclXT5tCY6RPQhxrbICT/GAM3G051erh
rlDiteQbJZhw1VGKnODapg3z0FcNku2uJLYe2+IHzjn5UaUkjkpgXIrHRO3KJx3rsYZHey46Xy6z
xLqUpProzWFXxH5p9vRJTLMkvKejdocLpk7QJcd56Xx1MABIkkYhaQ4DWfx7Q8b1XxHxU43JKd2y
F0pa/lyNdn4CatZ+tqa5ZGWa8U/Sl2xxIdVXjN2O2d6m6lp+Lyjrlq5VFeGMeUkzrlNtTJvAacrk
KY27gfa4lS7fm1HK9ThZw77i40Pa5keqnWsHSyp4RFsxSemW9mTUQd1oFsEvMBMMYrVp/lgivV89
iTf4x0oWhLU6yVX3sjqNOM3p7I2juI0NlhKMze/SFLPO7xurOwnTDD0i2X3F3ywWg4stJaF/Qpgg
21EyJidIcR0R4WSc5YpIddac0MeHqdGIijAqYTzt28J5J7mhP61q3ZguiyikvyDlRtcmEB6odmEs
dJEpqm8Xo7S+mPoWlHGcDQK1iTZZ7kT5tdNnF0bW/LGaFZu+0tzasHnRWytym2Fbs4ZJii/QtCFc
gwnXPq7oYUpUtyK9wDPjrSr8nEns3aQc0sVzsk43sDgCP/JnsXTYJsc6TgJKkeFwhfdL7zzb5Dpy
x+4vLvUU3GnnKbkiGKCxORlwPJuave94EVH0slCR50Et7WDOjmlqXa/NW1oM33Tmk9DSo05XA8r9
QWXafuQ4nmJ1waC9IU93r+ml35j3dJInJLB9KxrAk12PpDxbc74ubJr1ZBfKqc+K6lRuHQrrhqaR
TXDQ8J6Vu8c8JwOiUIiO6QP/pFABu8/L6M/gPlsh2lApeJuaoTsSndZOp9LY/ag5Q58Ha0VHPcQk
8t6UinL4M52DJGEmqEGTjrWwEu9lN2knTV1brTSw+nx9VKd2vCM7Ia9tAszAzqzpD2U+p/E2jR0q
RTh3e7wW5iaO8kKkQW20JA2WlNAVQZz7XzwVekv+TyQxyK3P39BAvRcFkJkGZa8iKdOV+sq0CFtN
sjRXNXrYC2qRTazxu/yGOr6m8VDIuvkwzH0by6Vecwvglu0X2742m+a9OgkCeC4OXLqVt2WcX4L9
7Qv6DOls34Vqsw2Z5h44Dy48j2n0aflVlYRXlVKQ3+473BJqWV54uudD8R2iu1U5pmxhip3aRunW
RYh5sHxFd0rPbGrK/hG5rnnML724/dKyVd3RN6mKrhu6yTdy/uLYvMTS87i+EsYk4+LWFn7baFyS
Xv9AXhrHRH3P58gCkPpO3kNHTJz5YWL62WQYV5YkrKhmqV/QxTz/LAwTfY+DCAy5Etrr86epl466
ODojn8KD8Z5tXRK8KXpxyOI4+zrkJdUSA07Yha//+cOBEmaLwp+g4Q/YN99IcziH00KOqhRVfSBH
o1032Bov7BwvjSJQk2PNR2LkiN0UJilHjVwz04/tdryh1eDmjW3/dL84Cdq2LRCEN+VVYyctsuYs
prdCamJ8tC3u8+ro5Skm0Nc/h20/OF+/ELzRNUvcHjgzdOP8RSU9V6ehrw1ftFiwxBpqB5wBJRSG
yPILNWkeXh/vhblzmDV8G6aQutwLfq2psSYyn4av5dpwaBVnfC+h0fx8fZTnnx/mk00N6CA344Td
fsVvsiyIcLSQmhmFq6P+NuEcPg5W0z3i+VQe1owKVGzbBIevj/p8t9iUq2wVEgk1G/xuLp1hdaIx
jw32Qm11nYjsbGj2iVuO9fLPof6/gel//cQD2C/XP/7P/954q//ZwBR8H779qNrf/Uvb//C3f0la
/9i2n+0URMSLA4E1+rd/ydH/wQGyhVxsTeR9t//0L//SPzjGcFig6UPjf2q48C/7kvUPVaMY4tiq
KWzYyieb2L81oli+/rNm1D5fc5pNu2t+FUYOhMX8Ydt39NvXqeANj3F9KgGO+8Mgs0eKr15b/Cot
8yqfnWvQGkP+DZ1MLm9tOQZcid1+rq4bZThCDDjGehvAwrr+bfpekLLudgJ+FRuBYWgOdzJCn71O
Lq9Q9DSO4gTIW2pvnLPSmzpqdB1qtCAR3HRfH+/E1v9t69FsDnJOBmebCU49fbfBYWdMR9aTCJI1
70gTiNIq7nuad2HQjzP8xZFh4gGfSkXS01Id0tilAqN86DSUXwhNurF056jJ74d1SVCoRyHXQnWw
upS7Qqe805q4/9Rkc9gGsKfISRgUgrigccP8XM9UTN1ojNdPcdpbX0F9z9ER3/BSb/vtlH4oOwc6
RaHjonXTKmnCw/YkiB3yodNcxDVWTGFDbcmdOi0VEqPZ3maeltlIKlzv34edJjWvWvL1UM/aaB2T
1Y6OilhSy8+VITcp48TDIS4iVbhVbWAJqPJyOiaN1VjuPJTpp8gqDAP1VawJv0xLOEP5OA1fGlMo
QEK6Jj7UIXBPCnR63vlxLUXlJ5mJorG0ZofskxNyvDtR1CAn1IpVRWpSlZSbY2Tbnglf5btNHTF2
nbBrnJssqq0aFSYbqptSLMr8MpqWtx3l1zoQiCy4BBspt6xVyemzNtqy6IOodWD30H7JinF9KxYt
gNTceoJV1i7eXNniI7CH0vSmfNL6q0iFiKsp+nipE8gWUOw+JtvRbIOYFzEuR8tuTVEyz2fIXoGZ
GN01HE/nXlCard1KQWbnhSTFrnslRWeS5wNyBZWL+N+b8n9c2M/WNZpmYg78HSxqotNdCNfpUc1t
XGhB1cpm8fLtqu+to62nN6ssM74UZSosqn0IM91Zkvo6vL6ktO2E+W0WLPT224UGIyHRJDLr3S9Y
u0VphzVTg4n2b49D1nQPpA8mfxmK9hYtSnnt5FF5CLXE8TAz2bfKREVFhgUK3DzGaTiCMnv9N+0P
fLnpsHV+kaObWJj2XF6piDpZ1FTz4Wbld2Q8hrekgtqn/2IUTKdoAgkqCJPPX380R3qaDolGlR3s
2ZKUYAbC9RJb+JkLTFqG0PjMIN1gcyXCOB8GeU8fQu3WfAre9oMz2tZ7chjmT81ERUi99N5ZnM9s
zaaPY73zoADFF3bp3Tdm7X/B7kHx+KkrWgPNn2btlzSRzlZdPyLZpJWoaJD3ROHips1SXgDn79bX
s3F3Z1a4pBW0Y+T0IxXUG2BbCtgj82sTI/91+7qpD2SSlh9LKZLY25hTF+LG3el0Gh9xuqo5AqMf
C/185ukNiqbRVFSfjzo6hGYRenFsDQ9y7vIbuRjir9c/qJNy/2wp8aqxaTlUwjQ+qX3vloR7Zaiv
QvV1BzAaHc2k36m1/hRjmfd0SXnUyjMHLbIy3q+aNf9cRCE/UNuc+wsH5fMVRJMgFS+NRVDC429T
81u4UKlszgvqMT9MkeWyxvT3ZrNk715/4H3IzIfFCoXIKJleciLbB/DbKBMYSYPSseZThkgfe2dZ
r8tslo9WjD9jAW7JcRnn4R+xkEn1WCYBlc5NAG+jSuh1PiqMUKBsm2KSKgTnbDxkwToml1rT7QPz
bZTNze5ge+KfezJyBWti4XWqvim7+DAXc3Mk19/eQn3Lv7w+jc+/UxISUAu3gwg3m9wFNSs1JwO/
EjXWeJzuSmeqPgIhG1zSp2ZQ1VF6wfr60qNJVJ54NkmIYLE/n0Cac1slkktwaknVHK1RIWuWTak/
zEV8Yai9Q5RtmU1Px0OmngLrvUkwlqKt1SwSQd904xpEWilQ6yMM+AumazN6ldCzTW3UjKM/Qcq5
0lWcc/4SNfVyW8ha7VGZNPPDRB14CLIaecLdTNcP3Y0mhTP59Texmxl+LZG1IJdik+VwoL+dz8wQ
9aZsqxRgRR7OPnzQilx0Oh/oOn4pI6Vv5+pvm8U/x9pwBFsNgU1q27V/WzzaOqxDCTgpGMSgfp3W
Od1UrVb31JaDAw12KVGvrllMR82EduqRl0W2eYOXcFo8G5tU63ZoQlErJ6vzjQ7RmU0ryJAMdzEb
5mPX5VA6BCgw0wdKhA8z1GhHef3H80XYRI4LGICz3QXOnyHLnBmFQWIE2mLYt3pu2Der3i5vINQM
718farfXbNPFbkZsjxFM2FStzocqGwCadOklWOuRwK2aub6D4NcRWKYtCJNSDR+Bxw0XdrhTamv3
liTOtu3gJjlFIHY+LEBVlU+xMNBrJN37tGlCJI5tS8uAluY5Qd9qIxppSfK8z2YIJX0Bcw4BLtJw
ROIUkygItBrIJVp63SQAkarjgLznaLVFMXhj5yTljTbpufVmjnJZHrFaNQgm+tHO3UxL7cl/fRp3
B8NpGgW+Q14ZnjnKD+fPU9o9bBSVW4reRv2dM9QOirH1Ul/GbQfZz5ogoUaOF4olRu3zUShETkU9
2wiC6dwATWYQPyqRiihIeju+QTrQYIua1lvaujiPAwfThSPihfGhvQEzFRi2bdPeRR7I8PSuSi12
z6i8bVvjTa2bN7Fs7sEa/SwGE1amLT8iY/z++uzudvJtdkmfk3hDBkBrwn0XwKZU9KQkVxUUtTEG
2dp21yoUBU+MTRL0uFAuvM3nz0mudHM/O2whONZ2XydSW+FESqUHGXWxW6eCtWgWcXmdcY2G3Iop
LMBqCsLeoQ8kTHVxqXPuPuThibn6szZMbg9AM/a5QFxHZqLLhiem5/UHKQu79ZaJrDRX3B5fTaXJ
kSyE0KbcrTJ8OVQlE3p8CewuTw2i5unCFv78Ayd3AxxlywIwOXsHNvVI5PGtYQb8V8RTTfnLWHGk
v/6eT4/17w+cII9iFpmYjbCg4sbeUwHopdJ3JUbeQM3ScIWVJ6zv9E3QZt8mX2geCjb3h63/KXfH
Xtq632UI2Y6TWsa/BKroL1IDdevKYV5rVymo9MEBlt2b2FmT7mDgptJJ4YDf9cx4zT91WbYWV1Fm
40egloDmI5HaxerWKdW9eyoKFrxGAU3J0czd54TDsqrLxMQqkwPJiWB/6ykcRI1upd/XeZ1Vd9Vy
5WtC4RsHyNgMx75K581Thu+8W2liaial9Q7yZPb0+oSfH8zMN31SsbEKdftxpthXOhyFlw2XWiIl
Sxp/7G1MdjopnHew9KyPfziWiW1EgBImzyaJknazMAxT01EDkb7kZPZbOyqQTq+NN0tUSX86FJcF
oepcwiVW9H1hxQHbC68Wnh/5JOM2mycZkLkZj5bM5YXL0O6ezxRuFxMymIJXa7Hz764EOdA/da0Z
S8W2sPKr2JCw/QyFJr87Bgkv2yCHVI3rcFAHB1y+AGnsNJnqGgPoQKwu5oX74bOXuoXvHOqcrNut
ad9IU8fmYGid5OkVczl0mCtJ6E3ALdpl/OOJPh9q20h/C7ak2ap6mTNUEldtsJDV8GSXs1H2a3Rh
bzgPVLZ5JkFJfXMrJtgk93dxnW6nhRMOVOLWUh0fRrReHyvEWe/XebHfjV2k+VleGhcOvOdLdxuV
E5cvF6cax8/5A7ZLucTOCF1tiZC7ZCoSWWc202sUNfpVlIc2rmMIN0a8VIFIuviWPb16iEXS/hi1
Fo3+6Fjj+zVv9D9/yVxrBBpR0sTU2XarCTRrmpVZL/0JQtuhbvrVnzGwHXDuqcGfrib6KRlMvAEc
Bp+kcT4HUxVV5lQI6RdrpV4ZUSfuqJ9m92ol86fXhzo/ZU4vmaG2fP92zpA8Oh9q1WrAgs42VIct
2MrZkVVk3he+2vPEzd+jkDzaAl6wCvtRhGK1tWmEkoqoRDij4834YnRR+WYuUmsFoukMb0VVrm/s
MbzU2WV3sv9zcP00mSYyK8vePWKHgx2NzADOSxjDDZn04RBljflWFCHe6yJ2jpFtWR9Ja+SHQjb5
NZF/8i2SUG4vTMN5lPP3L6EiTEdWScphX/tQyyhEqlhK8tRLftetYfa9E818XyBfvTJKdTlIWiE/
yUkdHutuKC+IMF5Y0LCNWFPs+acj//xdZ8mqpiAQhe9YyvymUFTjI0728JAO/SORPwqabIg/v/59
vfjIFioCXeMAenYSi1Isij0X0p8r5GyZQ6fnisvvNQZO5S+O1+XNamrFx6lb5mNaiPnx9eFf2Jlt
UkfA6blubZ/f+SOjo8xSZ26kT6fX5oCleHiYaUty1+v68OP1oU6UnrOgYyNu/DbWbmtWa5jMdr5K
FNfILbmCWzdV2hnYn4fmDV3M2yt6LRtk49fxnSWn8F6N5uwLkFJxN2TLpVZVLz/5trZVzILUBc6f
fDFp34i7X/r0S5j8HrMqC7v6RTD0Z2Sdv79q6uf/Gmm/MdKLoMwURipzZ/FCEm1BqSUbJFxt/Atz
vP1Zz+f432Pp50+Vo5xDh9VJX6vF9HYVRRRgbdHfxvhYa9GkgY0zz8sbGeZelxjjXTtNhzwXl+6F
L87udmMgN0le/6Rt++0YHkhUmhwH0jfGpfVX8KQYT3saV2iJfeGZXxrKMMjrg4shu7JXk8Rht2h5
x/ZlgHg45m1vHXS6hfg56Z2r16f3/Nb3zzfJW4QuaZ4Eebsv2MlrIL8zwekEldnFMVB+ddR2eGM6
ZnFYE/lnjVH/NR6hBWExN879kRotAxeEoeJtNtBWBqpSHmb++UIc89IWZFDVFeSSqA3tMx9QOAq9
0RhlXbXupplW5d6IydUpaotasMwiz+kT464w6SdkTNMlet5Lu+7vw+8+2dnopGzHbdO3yNvnQGUP
wEWKIx49FQBGb3kkitLj62/SfGGdbBQj6vw2Odd9Qhu0igpai31voh+YD4giv0ZJnl0Y5cVPE5Mk
YS+BPxnf89WIQrmo6Vgl/TRX7aNdztZRRSMrJa7a15/nxc2VNUWCgGw5yc3dUBnoEpFxz/EzJ+cL
URryICKBSZxndDcKkyWY9bGiBcBVTwfSz40l128U09UlqMnnXviiXlwn0qRcoKs89X7112Yr+7Zj
djEl6AHyp+bOLAyH3iZG4w9Tfwkz/eLb/G283Y1HjelsQbGfh8d57jV9ZAIowar4+hy/NAqpQUHS
GJEmB/752wwLfF6Gyt5KX6bivdYCU1GmWL3+n42yfVO/7Zx9ORWbjZE1L9b4OESVPHT1mgSvj/LS
midQN7ZiNOyjZzEfdlStxKHvJ3nT3mBPTxSXhgPTl3GhfOZWtEYje8ed2ZXoDLVjro/DhZ/wwuLY
OIsSpSH7o72/FKJeM8KxKG1/nqLhzRAPsHlxPXkYDcyPrz/tC1sM+lP0PCa1Hqp1u7OeLn0tvRkg
ssx6VH4Zc/owrOSMuq6qv7YcYYe8CtXD62O+8LUwpgUpC+Url8PtN/32Hrt5wSexMGZElzk/TlPt
RrUwEPwXoyBBVamQWSiVdyeSHMW60r/O9ocOfautV7+MxrjEOH9x+pAM8BcCCs7Y80fJO2NYhMab
Smj3E3Iu2DT6YMf7sspBf0t+OXs3pdqfUftPhx/pi62syxatc9E7H5VI3KAhGqM25CbuyLeab7L4
YiV3O112ARMyQJXLNFEKN+vd1tEBixgKRWPrmJDYZ4NsP/UzDgabptJ4Ofv+MaWV2hFvHXAhdYJj
XuvLNT3cMC4qTXMpJfXiVMN83ISx2x6zm+oR/1SF7JbrZlziR5mScj4Yk94cc2wJbN3FdLeYcBou
bG0vbAebGPL/DbvN0m8fK/1NpELQJH1rAROv12P4c1VqGYBhaPwiatLFlUbr0PHPWjwspMmF8V/I
WaHGJD0EhY0CKSv1/AckEG36vIpsvy3n7CMH3FB4WmthV8jp9vTNHq3px9oJ/HZRr2qPFR73b9iQ
aDDRF2tRBfVqRSopLkk15vUVpr04N2Q2SPEAVaSWev7TekHX+xl+m0/8inBk2JxKNBpU8HkPNs5D
ZWtxZh7TjuaD2FvWoLFodNQOYnlcJ9P82bXhFynz0FPSxLzGIpwe1MRO3yYimRKkpuF4IUX00s5D
iY66BFvXJlE4/8GLlSt2gaDXR+0CgyyS8bW6mZFen5eXvlQH0js1X0Dv2t7t0cR0elPVlDeWA8Oo
k0mZXYC900EzovnolPT28qJKWa0L4z4/NlDvIkpGQrUJyI3dKVyWUZpKh1uErdWRFyPuCVqaJx/S
HqzV64/4PCvDUAaFJYRJ3DD2b35Ka2VwELz5QBOKh26iL5ibQjWjTSIalCKgU2V6O/SqLL7KbJwv
KcZOIu7zvYlPTt+IrDwoOpPd5j7VICoLOwr9bAgHE4JIk/3MlIEYCrWheZ/mugOVaFDFrYVhdg1E
P31QVNoyuHRbrGlaVQKzC6BlQRY02zWl0ZFSSAy3ol5aD1Z1Gh3VZjS/JeuMeQGCddgfOCH1e3uJ
aGZGh5p2CiKptu8JzfV3W2LyWxeNCr67Na+qQ0FbJtOtimZ+W/bA6y5ECM8/5A1qSapvI9Nuzpjz
D9mhyqzTBJa92UqmoKtk+r4ly/nHeUtG2XQZrBUOrX0cUg8WPbWcjNxbO1DVKVfnYK3jT5AR8wWN
xEvfk87TsL1tddl96tZGZggSjZHQrNbXMjX0J3VYjYNRtyT5FABqv3B0BZNiGZdqAi9O5dZL1RYY
fIhIzqdS7zOzAOnG0GqrVe4EzizgXE2OhrrIzxCrmqMUdU3vM9mBBuMobKlVv2FTA6+HvRW6TvjO
wnP67vUl9sK9ZbveckvYlFv8yy4BhTWHMy4fSUAtnWVQdur0DwI56CN1IBNMSg0ZZs20/PtC58gR
27iNeHK1WYTePCtRg+d6WP44D8hvgnTOVZiEFbXl88mCBhU7wlmkz1dZ3edpH7rDMK4/NLPCid2s
aw4DL7qkoHlpYxOIUylqbhzXvcS61WMWIfYBHwLI5EW6hWuylT+0GVDIhUnfHuBsY7EILXTBp0BQ
jCp094BtqHWOQ6bTb3CI3tjold0atMB7tpvhNrHxsLhKPOlf855GDAAjh2NV2ia54CZ9r69F/d3G
rfqjnnX1QSgAPtwcj/aFzffZsbv9Rj4M5FCsFXqCnL+EMIqUGFgJvxFUzsMAFeN72Ibhty4T0FG7
MonpvyXi+dfAT/u80Br2+PosPVsyux+wC8XaqQTaQq9Ofxhy5Oax87SO0M9fH+TZlrANwgWMwBqC
P3qN86dMe1p+9pwzQPGUW0p5Nxldm71ZMW5ba3zTm9Z7q2svxAcvvn1UsNy5yCtRZT0fc2oA1ogN
XWPDSyhBMxUR255ouc02x6SMlM+vP+NOGEskvz0kPiSibG5hePPOB7QUFIxSkaEv1SH0Iwiwfto5
QCCwOba/5rFo/iorx0LcB/9madARiuLS5f3Z6tp+AwHDptfQJR/U+W+Y+c7iyKJRUYJKFsAiyFEo
Q9b9UA/1h9ef98UP57ehdvEXNc4IwQwfTlnO5g1d0N6DR8qvXh/kpZdoU+Pl75PAbzfIIs1xjhS6
YOkYHsOgXOsV1mNjq8ew6NRPNHQ1fr0+4rOAj9sss+TwNpFLYmc4n0GlWxZUWI1DNins3tCXe7kD
9pm/y+cIx/g6pPmhXHFQ/89G3W1VWdjjmlpaB7+5U2FhHsQvvdlQCR3gQ8y79a2ydOGF4/L5G+R0
QRS4GYQ2w/FucptsXcUc66Fvpol8Y6oQ1DQgUNevP9rztc8oaFMIcaDDM875hG5MKHvVx9DPHQ22
bDyiu49NKrbJtAo4GwtQ0SJbYO9VaZ5c+H6e37isbXSB9J7c+fPWKxkMAppkW6G/OHp6323XLG8s
++ZRGN0tvQA0r8yb+nrpYvlBNpnzjSuaehDU8m8WmJ3XZmPnf7wZcsHanN2UQKgf27t4t06spC1b
uE4pFA6UflV2NWPT/hi2Wh96pl5Bji4FmFeaCabu6y8DYQTTvT8UcYlY7BJIWZ9JQietWLBojLS4
MIASRpuqzQPDtw5BKmtV5fZP9FPJmnb1kTZ3LrfTGatIMuUqC08X6dY4tm3dzGqEdYRsnBgYZdT8
E6d9/IkC7EMVGuBza4o/ZhB3MVykODNob+zA2qGsXAH2CuBLmp/jYXDi42xUEmFG1bUPsMGAYpSK
Nr2De6q+HSBYJ3ASinaAw6iwo4ETyTO/6exRuJTN0EtDTUaUVGO2VF3AV8YP3BbzL9qDLrd0c+1g
/sk2/TT3Vgk1lSovefZ5NT8Y9UKTVCQwPA9I1o9WJtW7cJRzSdNQyLguHnL+WYYrxayFJpS5VyJ4
/772M01zLdErvYsPSEAlANY739DieOzdPmxhh2rVVM8kwyHt0366wbi6AnN1Y9gx0a1i6QsydrVt
/qJPWBT5oqFRN1KV4dOMSDoNMKICPhO1XcXvlAn2QmGnmf2YgeDMxqCZAHp55JLsEcStrVypTeSg
wSiHVqO911q0Un/SqBVxMZI8X9H4dOzNYRZbRR0+JZFBiSOx1epRAydra0e6+uQFhcGprdzSiCHk
mmEx5YEWZ45BZzqZCd8SAwjFKI+plCiNKr/1Mw7mdqT45aWwZnMwM7BGMdHYFlE33CfQ4NbMvR82
YNZ5mkzmnyPI53c1Bemf8ZTJHl4DnTy9XIFX7Ns4GNaPIJmj6QDdL8yuOmGCYFpXta/deaYw5Nea
IhKvHWzCtobWTx+0riSVo+Uks/y6s7i16lkDgSgHTLcGEo8ahEQlAnZEkhvwUX2CIDknIFISaaiB
+o2TtGzEpPkET8Kw0j6QaQGpBDAvBPR9Qi2lJ+xSaYzi3j7BmPITmCmuLABPNTWc6sRsorfW8oNy
ACSnZYM6NSe+k7ahnkbkjB0Uoo0AFZ5oUIpV0AD5xIgaWz1/S3hpv+s3hBSiBGhSa1PVpDv1UntY
TrwpsB/ttH2VcKiasOoA/Z34VBpiAkDfkEzpoXxiWDnWrH7RN7AVmR4YV5ZORsdbI9FeJ62qji6E
GrMFmwEci4Lz+I1uxoCuqAbiMYSVDUkLE8T6wQoj9QOFT/2rdWJupSf+1jKs7WN5onKRRAUfnAHX
F74+JNCAhnoBlUa6JPnZG+FyA9UZwFeXJ/FDaG7YL0MDZ52dYGAdp7699dCeW59G0wDDCMxSyuQR
IvCGKmF0a3fm/F7ZOGPrRhyzOtnHVyKNMTDmYYY3O7T1jbEKpMxU0o03WEr5fRqcyOD724hmyolu
hjYQCooNRNj2CuqZK3nxGBraoBqQ0ZbSMH82J14aSCLYaRFEZliaJ6Zazp2OLq/6XCXXcZuVXxq9
Lr+AGDI+dicqm9q0ENrkBmuzT9y25cRwc048t6KgNZbbJ1nZe2QaYb5VvUVM1hrxcUqN6VHMmX7V
WbGCjRPiGr3Sb4YsT/6aF8RkoLry9HMMr2hxIdS3bMCW1f5VjPDlIqTymtfbov9MR3mhXQmLvunb
xgAQCXBU/ATRTzzp6ZB1B7h3c+cvU1LMX8iaGbM/zqaVBUsS6+/mJBxnsIkKwEwnMdThe9I2OUDm
BUU1XNGkk/D4FqW/Dk1NGAeAfikdK7qZYrdD35kK9DTNMryatsQiWKI8owFcPIDZVPtZvQHBoOau
IH2ukHfO1K+1mYGhXcwK3PmYK2CobI1bDli+UV182ZlA6WYaD9FRINFxUZRY5QV8vF5CUu6ijya9
zGlm3EEa9+pxwGK2zKoCZCcVuXpdAa6MIEgjqbrKCjkd7ZR2a7AX02y40nJhfNSVcQiPdSXa4rqT
/5e981qOG8m26K/cH0AHvHkFyqDoJEqUROkFQTkgkfAuAXz9XaXp6aaqWayYeZ6X7gi1QcEl8pyz
99oT6GwduVMQosJK+KtKU2836kkprk131vZZ1us/ze5oKLRnXY43hVMqYGc5O+po7EG6f5CD1pMq
bzIH2cNRGSael9Tln+IxzcOGGPVlU/hSPY6Etlfh4ghiQA3AtkZcNdjjPliYYMvvg8yV2pBaJ6qw
dPvm2hih9qaucD/oJJM/2uxArS0rqL2GwkrEJwicOHpzhTXiDsSQVW9hCVb51wTYZRsapIv8RJEQ
MBjVx4JerWUseghVewTX7GXa06T14IKVRmtiUwATnTermYkv6P3mu7UkDuIdj7YitCNtjDg3hPat
s+1xPFhjUj/pzEpkhNMYaNPgJilrRzAEq3UlxoKPQF1pA0ntXqDsnULg42wRYaImwGswyK2zuMsn
UQ7GR81KoP6mQrJOaOxDnnwBXRKOUmeGFeQ+4HL2YD+kbqI9tr09UbJbM/WA1k8WkQB0SQFUdTL7
BJDVSKNaArUqkRGZm7aejJ9aOw0/lLUun/FLK148eP7XXgK0iw3KApAjWG2gV5mmN9drRyd5VxEt
kO4LTxQHx+ndBUB+Zb+lkVJ8Mb3MvOucyiRac6nr4YPV5eIWqJvVHQNq27uefyshy71p3K1uZvJr
Bu8ui0RelU4EYJbtnOvn0w8Tlt4Ktypxb/JGb76MdTdqRF4acthOy4ABGXabcz1UQT8c4Mm1w95u
JFloRlGZ6ExG9MqRPcFv4PevTrfDeGPf21k1v08q6Pd7rxEgnafVVmDjFW1QtnFj4DFV4LkOsYDU
LV9SZO0hVVCVbeBqGknkEj3yJIcKkKmVl1ofTVyXWw02RRB6NZ5xrOZFDco8n6/IriEGwSp/WFM2
g5tsbe22sLJcblbGNo5ycTcLHiG+NvSQpn021PK68JvW3+mByj/XvI9DNAHHhwPUNeMKTNzWHknM
4CV0hqx/6pZjgPlEBe9sXa3xr6raIjek03TclQbyuacKUrluFWSJTPzesCxNc5/Xnd5/LWcv1QFY
FaaIbL9MmFuQh44jlR40rGjg4IKPPwRlK1e1DidYU9edNmZ3aMcqSWK7Z78rwA/SZlzrCIISZ13K
nO0xSTV8SpTZFDgCp5rqvk7WekADqynAWXNTtVvoMvO1TyoFIFIN4cDWUykAelb+WW5gknnblozu
IXIz0X63iZ356cNmg5KauuVtgNXGCdNuQoZfLLlLrMwA4jaibOrI5DPXjjzWGQN2mCQ06kKjBXoV
YdUkFYOdL8tZwPAef7vjVP12ybk0xyLLvNS1/jUW+L2QwAjDAIa/HpuIp+pU0LfOkb6sbfCkZFiE
qGOIpuvq5ho0ehAm7mJdWVOSMymx5BvfG9RbZ/XbzVyI5L1waw1otrfGwZh678o1cGhMi+S66iYn
dOBl7+uxGICB2QTgVdBWYQ4gXl8VLFHZw5ht2g+vl0Yv9G/wl2Jqxl+jA6c4tc+DRF9VMujJ5qjb
3xuAZQ82cOuoaWznlkSQPCqMJL9jg52Rl4h1664f3exCMOw/GziY5ynoqc+OF/e0UezNgeoIlAk2
tlkQs6Ln4zvWGrbj1dL+54X5b4c6qUM1bWjbOqfT0VdaFmfS6N9rKSS9iiJiXywYJdamfbDZHn96
/Uq/0HfA4IOXCjwMIVu/StRnY1jooSCYBxlQV3RwIaVstxqojQtl9otXEjkzFTaaRP+0s7rqlfSL
PA82OMTKT6Xl+T2cPSi0dN0uunRePhjlNB1AD/bBSZODaC1c/SRn0EqZiQ2rGZKy83wXLNRNr1+8
f9bvPCA0M/59pOM/f3bxQE5nqM+5awzE5jjzkjr2lyMt0vFQ7qaNigCrZA+vH/T480/eddqaqAfw
kPKy/xpvPDuoM6oka4ox2CyY/zaL6cmN0O+y5sZIiOR4/VjHx+4fx8KCxBgHFBhn+vsJdlVaD71X
BpukNe0fKugdtbGcAU7sPOgbkmOqh6yyikcwrcZ+rh3z4+vHf+HppHXqHAcG8JmY1fx+fOUmbLtN
+saWqbyPbYGtkRzK6V/juP/Bi57Bi46tvvPwol33o/qW/d9+FE/V03OE0fE/+xNh5Bh/HI1LOvQq
7LI8e9ysPxFGjv0HYhb6l7QWUXRYDs/Rnwgj5w+GDZCvXBfF85FWxCP0J8PI/APpBYwvXA5MXOgL
Gv8Jxehf5I6/H1YIg2hX6Ewfk97ZOTBC//1haQeDnkOlMPqkySQPowb1Jlpsv8mpjSTV8UIICUzq
wpmLSIlWfba6zB73apA11jo+8pDnKMw2GLJqPWpqvYS6baXp3oEvbe+Y18udyIeh3A7OquJ6MFuC
OLrFD0IhXU1F9JTcJ5jp7J+HLkvfdL1Wk1/s25SZaYMlKkrMhvLKMtC9bsZl1Q4I1Pufgd+XH6em
FDV5LM3gxKuX2HM0dWxNtgzIEn1vLwRfAe2GphL1SZbM70cUIleqn3owaW7QfQZjlQ0Rtl73nlwR
695N5VTG5VLn36W2tO8keQ2fAyOdAP1OWfuYmgOE5X6ecu3Oq9QcK53MHJgH7fKjhKxPbh/dqm9j
bWaPAzCRd3B0y2VT1nBab8hC0KwISOyaRHXv2B9o1E0STLKWsw9WWvndMBO3/King+t/pKFk0Gwh
AiTb+sZkPUxVyX4y9Tw6d/rqjDjIy6mghnZnMUKQ1yBM+Xi1gd6XaUrMRIAMKVxKa+QuZhM5QnSe
tPZW9hlBdAPxCt1+rDoR0NNO2ytCF9vv6Lt0EemLlbe7zlt8mFU5k65QJp15lKCu9V05HjttRt73
4xUeL0gZI+Fi5ZWA2peSeja2xESUWGUgMTnyTdVMPbfTdMuGoMYqz6KVrLnvWTCb0GwkVfsBDWj3
uOia/1SZyv7uZlVfhpTdy0c719JPhU7tG0q/Ktut2djuCAIa8xvA12AkXahRPfl8dH7NW9tr7R/H
GJLyDdQc29hlQkO0ADV9zj8MiC3szTBXDp+28giHN8ej/xbYibw1MNdVIXl0trUjgWp033le01FZ
a65+wNl8bFDOtE83Lk1Q6LNem2YPgAkohkJhLGoO24b3jFQARLtdpZc2O+B0/mrWCIfYZ8/kbiHu
7R7RYECebjv0T13p+vd1xs53Z01rUd4bSGPoBwe10g52Yauf3ZAEgugYoP9PQ7cMPi9BYnnXTI66
NCwX2u0bYi9hZa1F5Sa7qiQ6J+z6qSEGYJ1h44FFpdtoFNkQgIOvkiFq+7Zo0Gun5BKuaS0emZpk
P1r6Tkg6Xa8xQmSM1L+dZamSe2XV8eyk1T2ueRuNG7MGnibJ874Rnn3MFKoZYG6bufIJu0B1k200
kMg/SflBpmDkw9Gmk/tmj+k8q548A+BVqGyrew+6krSWzOqARthaAUsSzILd3o5ZPcxbk2avsdFS
naDJqTbHK9XNNcHVpZvuDLPRRTxrVbmfc6eBjV/o0/0vzmyTpZ0WdcXg35V6n9CYC4zhoejKrNwE
piUfUiQkRFGYs/cpLfXgXTMU5lsd4tJtbq1ETKTuWBO2AZx0w/i/hndPC8yNSN2qydnrW/cLK6T4
RE7j/JQ4i+8ffAqAImKlbsG4zwJgViKT6g09gynbukSTjGFa5eotsZNoL0uoxjatKSnhTXZYyWmr
OQGwtFL5BsJQOc7HctuLgT5L6vpF6+erIhnnaeOT2shTP/lAdUm5our/9fX63xf9+Redj+wrX/Sn
QsLk+/5/h/74t/63jzr/5b8/6t4fFI5oYCDKIs6GfPfXR901/mB/eVQoMR9Dc3dUKf75UdfYC+iw
xdBSU7VQoB11ZH+RCc0/4F4BPWWHgO/cxnh8AiN8FU74+3ZXw6NGr5tDHEeZz7a5Ha0rtNqyiOXs
vJkzIqyI0RARAzssPUNnfdF7qX3wYOo/CskiUYtV7Yi+c6MlmRcy1ZZgjydZbCdCbj7KbrpofOL8
n22O//5lJ5viTMv1qfdtGdNjKa9Ne2lwV3dU3XAUbglxSiK9Q1rQomILjWkp3g/W+mHSMmNnwvtA
gpA4ZBmSSLWBTGfuEhPXuVWTRevV/rwtGN6+e3bn3/5rC/RbKPhxm/z3zujvX3q8ts+uoV5TEw8s
EvGYoOixurELC42MCIZ82Ted/JFr1yZacFozYHBOgqBmaPv6ggTtpJb/++jHOu3Z0S2/T4KJPj1j
MdPZsR6rjSZSZ+u3fF26bChjxPAFWWWqYaCkJpIaEnFBd/T7wPvvYx8Li2fHritLkBNsynhFvFmF
jTuJ+5Re9QFeObF5KtDfkQxEFtrgeZeUzb/Xn38f0/r9mFPAnomw4jxu5FjuVDnCXfCr4hah//cL
N/TcaZ1scX1Ai6W+KhlPRppd0xLIoLRX9QO8fsJm1iQDfU++YZAuOmz9sorLdRp2frreyUL98phu
Arsio1f2Xwnusne1MMfI0Izkwk3/5TN66ZE7Eb1gQKir3lV5bMp8jqpe5FvCL/pdQfshtmgEXCk4
ZVeg48vIQ/X2gPclB91E8lk96ikvb9qTuVp4e0vO2ZWuDPOuocl6bQFtOug9qUkMFvuwZCpz9/pV
PXffTorMsldiKHynIu9wLsmJcOiLzfm0JxzugkznFyDkn1fF/QdWLJNpYdPejDFgFsBirJaYLAbG
TtHM14iR2MB1ot4zA6ix9i8d8Y4kZEwlESP6PBr3xJcu26w7JnoRnYFSbpKfhiq145QAsdjLF9q3
uGuiZEVVSY6Stp3nGtQD0dqR0Y/GVhL/2jL125ZJYu6mYa2u6d+3h7lhI9g4nHLH3PHaTu027GXd
bMaU2g/81q2Zjj7piJ31H2lg//2W4AL+/S3JF2cl9MmtY8b5elQ3AqyAC9NUbxZv9/oNPbPyUHn+
foy2g00ULDOX28tJX4S7uZlYq6OhGu9Qd34iS/AzqKdqoyyvDf3SWi7c6BON6d9nd7LiNloywoOw
61gKdyQ42cltN1I0N6iEsulHOfkeCRN54bnQRhZpR2NjBPs+gEMWtu7s6PE6GIzxLlyI47rw0nN3
sgQjKGnqtXa42GCmbtRKKgqyDVHGBGB5zIXsq8pPC+wDFljXkag7zZASQ2Q7x5NdXgIHntj+/74q
J6vxVDm87rpRx8gjRFyZoG4lJl3Y9cmH1lLsto8F0aIPbKJV629XxDh731/HC1+Dl/cSdCh+fx5o
p9kaZW4R+4q8NYPybJPWRXtNGF/BRhV21OvX++WVBFfJ78dJFp83C7pWPOVzue9h9fOxx86iG+3D
60c4PsEv3dCT5bUrgmAFWCBjOYz5JkFORu4njOTWMcYDIodjMvlifHr9YEh0zxzudGmc87GiWVvF
2BOX76hKQdUhqliumMVowY44MMKqZO+Spjt2RXFdkP+Sb4aR0NuwsQO65j4lPVGfTecyYpC3IH+4
OmLAG1JMvrydi86V1FaL/g1pRPLUlokxIkGw8s9y6cfPmT6lGJMGdHi4YEhfpuOK5MdhMQ0VKaUE
m1ZZIPduIry3uk8qbkSIEZQ0WD8TaW+zeduP03JnJYU5blfapodi6X32H8LQ1m1RJgT90J1GI+Sy
Rdu76LwMTGdACSAA0g5ReGnfpI6PIN0i7+1akGlpMHEoSTSqelP7tNidpIGjlfN2IEKqvCFTOv3s
sK+4Jjd39u+moDK2jjvbVpQT3U4kLXViEI65yt0oABzmEnlfpTtCntNhb2a1+wAUpxacWb3+1JJc
+6ZyQcRSovlODEnVum99yl0gWJp90+Vu8LD0+AK3hp2IhoMuFYrXqTRJu69Hsn6CRAFsyTi9EKry
2m0JKu6cmwU6jaUN/CGVfTxaxVWhA1IOq1kcA3KAt06RYY75U05n5MESpXwjKccPbcUsyElNWjdD
53DnMeM0PvKBJlsouG0l4n7p6dlWkErhiAtQ06usjEcXWZYVqkb6MlKGK9+4uGq0K0Zs/Y/adYqf
uF+C6671GjJ9iKjbskmot4bvTEhhRDe0pJUNyYSLZCwlVq3Zfyj9lbtsSFW8q8qqKqE/mj5pH6J0
H7VVkIzR9TZBp60VMBDziHh/VKUg2WpZhW1sGeQyX83MVCvjYM6sx3xxp9jyZfcBunX+ZEjX/VYi
Z+lhR9QLULFBd78Bs1m1Heb2mdBdyu/03hVW1UZGo9UZ7QifDacpzfod/ofyY2rWVQrN2JR6LNux
JZnaGPRdUsgKa9bUmwepgaPYCdWt9Pp6F8EBApeb3lkCkoC0CVu8aASaTdfHnhPOmT7e20PFnoEc
ZrRkvsC/MNqamW7EQJJHaCxVsVGN425K4t9CtwuCa6erSWS31oQsokQNod+BzvVzqqeQIPL1c7A4
bRtBCHOryEzm4X3bwPEMHXvR8I6NRHAp38729qxGsjyzYLhPDZ7raEx8HvZiSH86WdUMoU2yFI09
g2SyrpapA4VsbWMtMMrd3LdN/kYNhvt+yObxsdO1Zthqbs1zyKOTbghz5mvt6lZ+TxI0ee196QZf
a961NvSKznufjE31U7N695ufTsawyZbJ+dHC2hWR0Y6kXE0kRX7Itd5kto/c4esw9UMWOb1V/ahT
O/9AkDYZeCk9wREDPpPbkGnVQsatMVZPLT75u5EAjE/LPI47E3L1g9uJhmA/FEaHwa+TZps4WmJE
CdoDv/e36YwdIGyALv6cU6c5ZrQ7pPw5zVVaLPPDYJQ0wea8bJ88HifUUSVSw9isy3wnVWYVACN8
6/PUj3O2ZdRypUo9O7QIF+mE5kbbxD562SP8J5/jwS48M0pGY/0qg64Z4qXPl3VrkjN5k/QrjAQW
hfJdQtweq+bQfGZYvJRXepPot4RGrod2zAZYkaCaPtp9zo0fg8W/McDED1vZtQiTNLQ0Y5qIO4M0
a4DOThs7rZrdUDlw9aJAopkwClJGl1IULBQw+OJpsYcy7OYg+OHUuki2ZaH0b2VKc42wCeGQqRrM
49eWLWu1IyKtMMIGcUgZuXSmbpegHhitu0SFhXJoctgPXrZPmqNQUGmN/VkPhvJpKhSrbUEy1jH5
uBVN6ErJ89xPU5KwhrNmRqINOtRuWebcwKbiPXz9E3jmi+6d7FZbZY20QTs2UMPS75zKSg/k4y1h
vVrJ5vVDHDdBL3zSvZPN6jyWfYkGoY5pknUMIxYrTklAjl//v59IBP7aex0HOs8rYfJ062D1zCqe
y1+ja8ksIaDxOTrpQr++7t8TgKt2q4kGj7qYaXoC+n/s2LsEtch20kCw7Tsj0YZ2jXyYr+DOXnPx
sZk84sLNgUizohdx7hDZyy3kK6vketXafn+nd7l9aSt73OG8dJlOtrIz/dhEDGsR56PKbxgakM6W
E7ecm/ZEBN1ibPu0Pr5tQX9o2Sfti2MiudFM5oXN3cttHwgCv19ILwOrKv1WxM6S62/ATCS3s2ry
R63V1nBRhPYh6E1jbayyY9D3cqGYMc9s+U4Z74u3FEj4bBEned5+R6gIbUYgoDYyTzU3o1W6iDTS
MWnDqS3Vh8Gx+6eB/TQNs3GZ9L3bSPIK16AnRcFb53ILSlYwGCEgkz9IpvYjpSnzAcN1JpAdfZE+
aEWZUnlmRR1sMcS7n7Vhnq4LhfCIKtJKWEAIyr1wZ89d15NNc2U3ec3iiuphnE12Pdmxk9EUw3ac
FTGHc5s4FFImtHXCs5Pqe9bn9SXb7bnX+2Q7vXakT7jWmsZB5Zaf3XRetvTP0Ys3efMfWaD+ev9O
HQYdQOmOxOOcnZsZoZYr92VlsJHVxPfZWrwLF/HMiZw6SlNvFTgTGxmLybJvUqZ6dPuPohXIuBeW
wnNV3CleoqpWVyusuYgtZ812nUJ5UwiLxiw0doCWfH6i2cmXt1UVdDx7hJ8qf83Bz5jJj9cXsxMn
yd8X82Qx86AjBBMtFN6yoT40ybLsCULL3iLWE/ctmaTEaWbdh8qAcI4V0bnN29K5X1vZRgtmorhJ
inL/+m8581qeepOqLhU8mIOMNbbNJNfrzKl0B1FxUWuRUdb51guWP5UKZxM9zt3ek7WHdo0Hliit
49G3IP66qR8hwNO2FqDod6+fz7lDnNTIwwKOae6sYxcsN3ctyTZsduQEpAIzx+uHOPOl80/e9GYJ
kI7ThaXtNZuhJfoadO1gXFBtnSny/ZN32U9UtpaeW8Vt63QRYoSHmpDP675AC6ggV154Dc4sV6fO
wmpSfgWeporxzq5bfdDVXZFqtxhX1puSuJlIoTOK3NFhizMllxI6TyxDfz35p8b8ipAAQqGrOiY2
oP0ofcEJuVpOZaIV9vookMkRJ63nKUWvSgW25SKpEctLHBQRyenyZii6Y5xoIuRPBvv1xxpJgY8x
f+o0lJqTbNnQHQtqbWEtXquCFd9y2nq/ANx+25Tz9OghT5ehYiZ8ME2a6ZvEs7ME/Djbzb0ue2oz
T2sJJiSPu7s3ZNMw2bU7cFrz0E/3Ihnlx2opGYvYVVtfSuk81+07Re2MFcyBsmURpxlh7RbpynsC
eDXa4/RGpeH2G9O3soNmNz/HEbOFO+fV+9ef6F9O6Rd2JadQL1oh/rK0g7YXIquu+gZRhF776+cF
1uRtw2OydSykBpHG7oF9rZnONINAEIWoCJyviPK7NhxoD6UbS4ngrlqSxNp0zjLGwlHlTqPhElul
MI45xEHzlbjw8hH0drMPRh21BwmGDJRaisFuI+xlZqaKwvhNO7jB8N+tc6e4xmBQTLNQpMcJEdZh
gWR91/TDemNh3yPmReaPBDunF97hl+cbONN/32NB8raa2m9ETBzZD8sa7o98OKrD/K7QJmPf+6r4
YqdY1F6/fec+aafcYt3NyZHxGVERwH5j+ON4r9cl0p+j0sEzRbMb+yzYFYF8SlZPe0QEoocjm6G3
rx//zJrrHv/82ZRKkkDUkM0gY5twr0gv3HJjjKtARVKICwOZc4c4+XJ0jFx8wsizmFHceEiEqRMj
IOprjrVuXj+LM19C9+TLsfp4A5pRS+PBKnGtqxZnXOvIm6YzmsPcYhNoibz69vrBzp3PyTekOoae
LYGfxpTmRCEr3T2QuhhEata97euHOPMhOYUTZh5gExQLMi7p57011kYL/cpC0oUtaZ8MOIxeP86v
uJeXFo+T7mowtM6sdSxcRuJW16RAW1Hv1snGQIeyqzRLux39Xl71+vjGYF1967llufWMuvk4Vqbx
VKuSlPHM+FFRwYVVjSWT2PSHVOVVPIWuljRxkbV9mKXy0yqEu1sHsm/pQRCkp4HOWcZU7rRu2Gf1
UUTVlM52Qo1NW2mSb3AhfMtZ3GggYJ3MMdTHU42VS/eyNhxr9pezm5X3Fbd3m8iO3Q4Gg2s59qSL
9CaAajf54g2i3XmU+BcetHOv61Fm+Px9GQo0eb5uUmT5xPlmyNzzEHOWG7nkv22QoPn7rDP1uNNU
spvaQvuc9u0YWWWhXyinzzzrp6HJ9YRgebWMNO5LL8WEslbvVxPPpTnqBv4I7IIhFtTpx+tPyEkk
wF9ffedkPfRa+H/DItMY0L9+67nwbqykWuOm77qDwv26H9zepCjvTbKEpjIUGBOj0kTsmAgXA/Nc
fwgyLYj6UnYYhDp9Z6sZ0WJpr19cRi3HEWG+cczC3NDlQJ+El+bCa3TuUp3s1YMJf7AnxjT25rnf
WmalE1NcLbiZnE+48MT9WtA/ev1CnX0yjsvFs5V0OcKDyqZNY0Ktq9i2ln6vF8Py1ZuW6VqQ4HQ1
uZIIhCLL3itZ1qjB8n7TCnHpbM/sbZ2TdTaXgRCaPnC2R5kY+Y9aVAr4YBfO77gkvLBUnGZCtH0X
TGCS0jg1/ky8j+tVdVvczHi95tm7brTZRGq25ofOafEEgh+6UMEer+FLxz5ZcnUSGKCisEvUnQJJ
wzhXG5IpBBxTs7twfmeWXOdk705PL7fXBeeDtyzmo5WY8y2St2+9D+I9ojV1qZ33C3Ly0rmcLLn+
QoYY2Nsslh7ijzaYl3tLreW16oZhY9aJufcBru9UgUqSXDtxX5mjRtqoYEftNjlTIkYniGa1ZTul
nnW1OITe9557KYfszLU+jZpHbGwNi8/nuuiq/D4x6bYbq1kwkXKMj68/S+cOcdx7PXtVxOLXI15N
EQ+4yve/choyECZv7NG+hIg9s407ar6fH6KHTwBFQXCIPu+vPGWgw9FksDOdMsA9J0zypoxxy0iu
ufAtPXdSJ4sNIth2bfxBxNw+zFyzKa94ZPvIRuJ6YSf1KzzrhWfHPh772YVDHpxOdhHQAPS07IEO
d7mfgs58W3RdEy2pZm0WfI7vOW57YMiexeaMF8tJ/RX9cTVuZtvAbenNdrRCotnYpJVF9GiGTdfN
l6rTMy/SUaP//DeOQYvDRmiC6hS7ZqAcGS25t+xqlyGah3tx//pDdO44J3u+xG0100tZvztjcRim
l0Dj6wCVMt3KKCuxDb9+nHP39WTtCcC91U3rCJrj43oopjkPtSTQtp0qygtrz5mV+zSYpmbYSjw2
4oRpUsl2HQL7dmirZfvfncDJgoPpH5V2GVRxh3c4hI/kbBOTL4S/MLX/rw5xmkok23qw8PlWcV6l
jOygOtyB732DjFdd+LyeuQunsSNpQIxMtxScRBb4bxqJAzOou/XtNJWX7sKZB+rUaaRlJM0RoE0Q
UZsMH5NEbxBiS+Pg6n0TIgUdDq9frDO7klPQGj+9m0dp5TE6y/cYu+/SvHdDAzL3ZmoSQBj2JfTZ
uYt2/PNnywXJFmpViKNjQlGBQ1ckouZea9CkyYILj+45fcYpmXJIzWrwmymP8xwdHzzM5EqfhUas
ckUglOrRyB8nYibdm62QBo5dIiGuuhLbK4E1F/fl527eyWrgZw5tgYoyOqtbsuxV4A+ARhzD+JKA
zmiAEuTdYTITzO4QD5/Kvja+OGPf1JiObevbsGjqKpAOfHtJzYE0rqCMIH2J/tTrd/3Xk/rC2n3q
Dao14VDeo9m1xjaU+M/fL/aINIL8RbOT3RaIih0hPUTU69Z+1FsLVIBBH3dBOqrQLhxng3Rrgb3K
bVTA2xmme+2nMTX8/eBAoZnKZN6ivVwBYah0m6c5SAuZXXeqv2mnsg/rHpvGSGqpzjD2ZlpS95Ob
+dO+TC25G9PumjvY7qdBw7coUvNu1vuN0V1aI858kY967ecPYwG2xGwMHhTkFeYhN2bqlCBHd6t3
FIur+VNbjwHnHa7J16/4mQP+qmiePf15krs9rshgj/W6D8me+Garon8TVDQPSUa36eXwG4hyDC58
ns+8bqdxV4BJ5io7HtB0tOZeIiv6ybLuHrxCfHv9lM41Gk/Z+kqHlIWVO9h7E5vACrvipi4zuXOF
0X8dXI929jAVm6bsu1ggXtjAF56/Xjj4mc+UefIh0dGcuBqb1v1kqIfUMfRomTK0m3hPIjPVp405
OWILwUeEpqUVBzBD+rVqFYYWW1YbC4L8TurT0+s/58zt/UUwfnZ759VsymZS7l5XdUJE3eTuurXq
7wIysAiNIRQv0QWhPpXhXjjimTXmNNKUWeQgyXNFF6jl8qOJLHZjlXN6JXLXPND+vUROPfMcneIR
4UURzofbdI/NtdpmhVnc6sY4bRpTyPvXLx7Rwrx2Ly1HJzcTFXMm/TnLY7UGOmaAsfavRUtMNdQc
iYF41sej67Bwg6iBIHJriHoamRkyWthajhAbWiuo4TBbU4IJdqHgPeaG3abKQYB0RCuTlcpXmndh
N3VQnUACsO5EeMrVl7IAiYQTSUv2g/T7gymomUN8ffP3bEoAG2XsaN86rTa9oZluvS8sAxomhLHv
WVtlBrHTU0GWeC/cW4UCRoQ4iMYsgi2bvCkDzak3kxaodzCO3GmTNm497rT0GwKNqsYtlJh31QBk
BnWPZPwJ2/MKMFqTb4J1aKFVgHLeeIvOgy5QLsxboFVpFi6+V8TjOiNI0DxtLTa4uaW3TXpse6EP
fPqHS5NzMxOeCM10tvrP3aSLJ3/wERlrbRcc/fsOTBtIwskTN3T+iL3z3eBm6spZkHb0RvCmSSds
hysY6dDuMpAy0+JqDDVJ7LupAR/oIXAaewoTUDvNlvMT38eiMG6SPE2cCDZ3Mm7Q53U7t62zJ9Pr
eiQVSY6M1QF/kW2tyjYenaE1rwpQ1tss8/t2r5cVbTxQzLAhpFKdEflN0saWxukIRRJL5LOty96S
LGoByEvGHPKEVc0/ar0Zpneoitt3uZdPqHT8AOIJ+rrgW5v0hRWtTlDEqW5b9Yb3MMG81SwlRBAr
7dTdEGjF9woM8GOx0KEJNRfKFnQ0O/9IEiSQBwU05ZMSmeNFM/lqyWYE+PBhwNGWR9OaNl/zcWEJ
X2UBlqNLl+lgzLk1hjpCngg5VGvuUAeOPNKrCeUJ22ZVhDyQ6nExjJoX15j8D42ZiJ8aqkuxxylZ
yo1X9kk8D1UO9qurUATZCwqw0FZWfqSGOQn8onQYSd2RC8gmq6uQT46izXdU6w7W+6q0571UhA9Z
1mSZW2LgbTtyMk/cKuKMDboYSr9XabZ6BETjQxRmkH1ILbhot75RYR3Sm1m3DtO66kYoYShV2xp7
ZnBoe636KgbbJa5xHIIvygt2ic/ILcIyuLz1g2XB21kE3n6ChGAB0rFVxGfwSF8hLuhGAdSXOzq+
7edlEulTr69ip01FfuzwZnlkur0eXE1M8uuoJdBx2yhWvSslDDIcLLqA93hEGz+m9GHo7vPFK7b/
z96ZLMeNpF32XXrdSMPoDix6A8TMeaa4gZGihHl0zE/fB5FZ9SvVpVLXvhZplqYUMxgIBNz9fvee
27egnnx2NvaHR4vakxYqQst8K+QpNQ2IxRkLLtV8sPVoc3P617BvhgvcDpBLTLd10oBBtvcQJUoD
IFRjxcBV47XpPVOYal+mmvN1EHO94V7QCr8PiwUdPGuSp74M5WfVOxkb2pQC82DylFo7eMuKBEHD
kHLXefUSsaMJ66tonJJsx7Kk7iKHUrXARRN0giXzKI9u3baHyEIMKPKreHGwcfVj9qgRLyWGqMzi
ibgAvOApi90PUKqoMBlEuoUYz2oNJH3s3CzuGnCpskHkm1R24R6fbhtvNS90ll2D0H6dFxMAnIkn
SEKceDF41NSDRvIqVzhZYTJp29nSamOTWyRqttXiwm3Rw/qROBlRiEGXl5k1UoQde0X3OQx0m0HU
k8tuTjydCbMxMn+1bZX7C7gQ1zdT7gavG5ghWd14NdiKCgP+f25gTmF0aEOVmqe+X2p7y1vHsVzH
bf7pecPYb4rR6KlgKZwvkCx0Hl1ZN3OFmmFwj5aNNdMvYOyRUO7c4WJaKO/28QU6NzoVp5Hvtd14
LCAzQRfyEueOb32Dezn2mjQouJNnehzdMagWOIX7iAnXh+MMV27RPEc6nY0bg/Lhi8nUom8FP8+d
gI/Qp4wjubELaX0N40gDWpbWNWFxYTrHiOiJ3Fkxz6ktFbOYP8CEybt6UtDHKn2dCEy5tH3RsNkE
ntYPIceAjpmaoqMcsHzKnmUuDKPxUS7113CGA37oivCmSSx5U1iD8ZhUGB3gfsWV35i14FZMCZz7
OsJoiO2ztC9zBv3c6PUY3k567ti+3dXGF1l5fbV1FC5HbJzNjQrNjo73+Qmv9OrY8tLyUcsWLcXS
HavPfBLVHCg8pZDU+qx4y72cX66iHNCgeNtuT6jvBSx6btnNXFfa6E+Jq4PE7bL+HjPseB9TbvdG
WaSa925naeZWZE7b0X+W0K2eDvSx+SzpOpPxKtIPJZfAH7y8/CBuOzwuVVlc12CUyFzr0VL7ZTk2
yWbSQm0IBDfOAbbgDBMwq8Yo0OUUgxtK+sTa14Q1v8Z8d7+wMWhNoGV0vuPwVeGa2Y7aZZ0SZ9Aq
vdDr8HrJ8Gj3JUI4ZpL+EkuN4+MhtUjRm5qPV/YyGdoaEJ5jqvv/7Q3cGOwa3P1QpsULVkF+NTh5
9cu/3xD9as+17vl+2E0ueQhRr5bunmYZ1BdP3OTTjIOYXvPfnJR/9Qrrn//wCiotDEtjeLQXrvbU
pZZ1m+YGHfbO/LsypV/tT9et3g+vAA8gZ2ZmMwBIGnM7QnS4qKbK2JEKrfZG7/6uJOQXAsbZGvXD
64TUT6s6BoYXZfErh9gjhFas3EX82STVfMxEJ3+T1DrLtf9il3pWHX54KdHmrU7mIT6EPYnNpsqj
W+m1ww2TJuEvnRIHS/SYf1VaXpFBs4KqjSh/j+NpY/EFefZy7zt8Pp7LSZddDuFkPKfFaJHxscaN
ye5v60aYQ2wotCC6wWpgORdbM0/ErQXodpdIZq0CXRpDYCmPo5a2QTfbxVZjCrlrDOpmaT7IbyLI
pntL1tlVCFk5UP08Xg5aPW1jqRfHIofwN+awNXhMLNtyTKnRIAmwkT1OFHbbkK0WNf/mRvvVJOr8
5z9ctCbKUxyKubZvRKmOBmvpFjJZDA62Vxs7pPoNKhxB2yzTTirp9PvYMFh03Ph37J5f3OrmT0PS
PjM0bwq5ER3yCEGVw/9yrLnbsef93cT/fKj+F3fGz8UBPVnX2IqX7ABawdvw/uZdHaE1QxCKYObj
BK7SZSRm2izbqgyjL1TTtHDfoLua5jKfcpN9XOi20X4ZISQUyguvQsoxd5xNiCdG3m1l5/ld1lVf
W8dLdv/+MfOr6c/ZYvvDZxNXYVT2OaOPJVwovcAgGBRQFXd/JpKXTt62lvg6uY11mc+2c/ASphRm
ogOrYym8tQxgjJhxuQtD23uwY8fxTeUZv+mC+MUTxPzpKehGsJAXOMmH0K3lnSfAEFJGkgSmtxD1
aqX9GzX3F0+Qs1P8h6uQRXqRRcKU+9ibb2kfqvYZHSE+ILTQ50MEpUF+4t9f8V+9pZ8eioU7ACuu
zHCvt9NwOeNAC9gajjvT1YngESv5zaX7qar6n4Pys2Tz43syo8ZswyLcD6PyLCimS37DZNwCtkhA
ay8N0ZgbaBOegYFZqffBHAqMYKLfu/B1ORnMmbEZU8e59lJmMr95+7845us/fRWtOFKdTWHfoc0b
Y18mCFPYw83N+eL+F3bxA+zi3O39a9rFvp9/Aledf+AfkAvxh03ZMERBG5AZnQLcnn+Rq1bIhWuC
wEApgXH8I7nK/YODA2VToLB1qrypX/kn48L4gx8w6dmjQAM6GvXy/wniwjm7s//nMQq5CknJAJ4l
aOoBy/PzCMqBVySycoiDmGYKA3aPJUuo15VdB+0kgHACMVjehsWwnzA1Gph9XC9NAmdpYnIyUzc8
jMk0YcQ2MuuNNlOwSXwblE9jlvY4A5H+HJfaMzfUe5/gutf3zLeJI3XaNA5+xUHrwqoN/BmRNUT3
FXRoGWjlkt31fedcEiuU0Iin1nmesoRzY72U1YjjuR6hqduzneMKhP8dqAVG9RjpHoI/ksgrp9ru
muMWBHU1hka3wx7BO5Jhpl4Nnd4uRqDWCkLCuvXe2n1019ThMPhxb2XfIhVDr26xHKG3T1kLEn/s
6L9r+fK2egzBa27XkIIjQHHstbKUF40ZOoRFCSZGmzovBNMOmxfbGmYFj0aMRvSlU1F/NXRwkVl9
gJD6Q1TMdzFnG3uPFKROhe5qnL/o3bxpiQjmO/CdpJVNxKvBzySnLL/oCQBuoN5N4fq5FM6xXnTz
EEUQLq7RFSACR84kvxhOF0aBzZFd24Qq83CgEmPi5CKH1OHaj2RpMeomCB1Nq3Dy0JtwAIqaOUdr
dB6YVIX3WmpHAMoUtW8+kQjjXiviKIfI7corm98v2hCCdfogsuTyFLX4cX18wO5Rp0hdW8dNbso+
HZu8r9mxCSB+7NjU54XmfYh2suKgFk73YUwY2X0rM+rhYOqF8+B0yczhUcuHxzHL5cDBVq0rfN/A
O41BOJu9c0rKbNmOYxKShuq9+grsD1OSvIObRJuMNL67ONgKP0RdKv2+MZTiaoMKB+vsaSvmybQb
Ym6tADQ9ECENqlkjV9Pb86elqurbsAj9O2UI+o1oZwbXYWlaNWZZqDBBPeJs22aILZATbK3jI2vm
5CMWYzf6cFlnQmWuGoBUh/WbLKsYsASBJyzOs70w4gF76S/OeLXQ0ZlsdVVi1xndlNQZTNf2LR2p
sfDFCCyuModkZ9hZZ2/RZMTJ6VhEEChDCbg8iinWJrzFsVaYVd1+zFqYX4N5zklBxVId+ySSXMgh
L+wtVhHH2UtzyBfGjL25bEzlXBipVYRbAFP1o60XlhvQMkQmNzVFUwZTMpTo/BEm7n3VpsNdS0NH
epRU+8yBKBFmA1db3I+6XODetDZKke8NRiWuJ81EU0nYhN1wrgbVS7gx/+wMV7UXrSfjy1oQ5fBt
fZpWvGpNDQSUGt0O6oXPYqXp1t9RJmM6yfLwFaf+8q5VfPQBs2vxpQS6z2en2/WXPNbwR1ZROmgb
fYR8BnHeKVK/WbykgOYRT48uk4kUDcMcroeaYKfPfr1/cxAL38eMgClNpXEK3XwsQawti/Yue+h+
G0qovE+pIk36SxWqRzqqZHe0ePzFVFl0zUNJY8gd95il1nhQjZwE1zhFE4Z0HwCY15AhyYY+u4wi
Slyv3Lgwp7EP7noZ01JeVmbdU3hUe8ap1+txuh7sZJIoUdJNgnAa+u4kKo/LYTdQ2IPCWQHSvUk6
CrzQ0opHOjQyK8Y62cAZAzea8pAroLwjUCVQjEddr7Jrp1aJ3Lagy5PN0OE7ukrHOLJvCIfqH1oK
ztcP6dNx93m+CBhaib468kQ3TTcNZWAEh6xazy4rIrwlqIzaue1zbe7uqgUBMbCppQrpMRC2vLcN
LWa6G8+VftKahGFw2xeOCP0lEUZv+vbQzGLyZcFOBJXISNRWzb3+JJeRKqYZA5YWlLYcdToONe7v
OLYAZphuNLfP0tG7/FuWA2XxAUS6dEPwuQLHblx33mfs5XhKzLn9Qoupe6u4F5UPpQzbSzGZxsfa
g/TBcCAl4hnyWdFUkIw6UlPRPY5cm4U8blN6u7RRcsL2nohpo+Y4vnb0bDwpWCGvSVqEfSAWL71a
oE8Z+9AdBoCJs6sx9xir+mvURctXR2XtTdVk6VtNu+hFHAvjJeQL/dVATl2CsfOgB/LQoaiCnKL8
lOPYP1lw7LEnJkPRBdaqsZMjCmN48dQntKBRQni1Zma7L9YwedWFQHtlArIUnF2arqW+1G2WglWC
R04/ApqDuFzxtKF0xlo2xHQrzKGePi2slwJpBVvkA3Brez6Mqnaeq3HMUYqnfn6CZc29N2R5FKGi
RgwbrHEsYz/pGErtsqLFtY2MwQVsMA43JyOBYw2pMMzinTEwyfGzeJJwZ8OmfwZKC3RAk7Yd+o7R
JylSvGtgp0BMf0rkqNxglh5Bwc7y9I7lApKen3phdrl4VJz6PI/FVnOihdssqcw3IINMeyoeKAPL
f5YPO/D0zpuInOK7jJByOW2Kut3RF5l+KatqenbM1IEEEeriA59C92iZlskKak954eccnVjFiYZ8
lZXmHYfOU59uMme3XtNXPDDsAW9d66xc/Dp28ru5TNJq2rPaeqV+UULVe+7TkG4+FXUNyABG598z
nEjfBz3yvht2rfN0KuxrMmqi8jHAqhunJOlPbKy6QibvXku34WROHr96TJTTZP5CtBN7s22YoN6N
Wh4g33FILDmqXuYdfRR+m5RWt5U6vsANh4zuEIbS6reY9AoriHH1QOCPLf1TjNMyb5jJwYKBtQK+
z0qpc9Knwcsgupvmo2v19iMO5ghfHCmE1AcwHTKsimr2XFPqPnYqLEWQeFlLjqemOjsAY6ivkMPh
1dPLzlpHUHTykHqxEpLsznKNKA0+Q/W9OuJZdG3IAXl63dtRPlwXtAgYGwcE/BMrip4dUy8znqVs
zDGwJhXuYiVQrydcrPZmjl0z2lqyn62dOZUAhcqyFU+dxTRhTw2P/drSgIrOY8XZ45Lq9S1kjyQK
Bl1j3DBFWX7JQx3Uo2cPnwVszE92s/NHDtjizV0yrBCI9Hx0YLpMfkvJRx3wnZfEWuta8TUXYXeb
yDB+Qjt2wyDq2Y75I4NBPQi1LHsc0z7M0I4N8WXu0+WijBKn2TnW6HmnWgIZ8FsA4sZRJSENLgxp
jOemGKpbvExVcYA7NkEoJVG1sVg7LoywH+NNa5fGwCgLbKMfh408wlgZTL8zKNIelyXNmaKn4gRS
DAkY0ZVYrYoV3E7u4YxF02TuQ4C+DveuNfBsXEy2B4vuONGObqeu9KNqMl7ZIxQxFno2iRu38dRL
3AH7B+qK7d6HmplJKPMeUxwMlFp68EIYWoFmh6YEzr9493O5zAwoXTk+2mkTv1QWHQdgQMuwhehj
xi+lNo/fXJkCmCsztk5+aTg4bzJMMBd0csZ3PZMsgLTjKB+LOiU2wBofXSfMYdYIWT3Dy6Xc3iRZ
NvHTbh1714s06LtI+ZqVVq+9WqUmrUOqWSDZq34sT9qY0VY0OLNzzOCKPaXMB3jA0huwUCujwhtG
cfwOYxkyHhhmIzJ9REALxaiP0cL/eyCOkqr8keEISP0HCWbz3r3/dVq+fi++/Z//9dDzIOLf/p8f
+ceR2PrDc3WdKkaXJkSX7t5/Hokd9w9dGjwpuPNp1z2fe//iPgqojzowSBeXC+BmZ1WK/8I+Gn/8
2Re84iKpO8TB/R9AHxk//s0YwYmY2kYYXXThWaAkOc78XU2PTLMVKW1ygGASg7OPuVCj4Jo0Svh5
Ltx45xp5zURTD/EUEBR/KUQ5XThROJrwy9I0PNipET3jsmDxVIkqFz+z88ykrAIUCVyW9V/XPfY2
5bCzS4e4gG0w4pGhDc5I2OuN6VuqLeQ5CobY1t6VCgu4LQt92oSjU1zM0jXf7annXOiwK+99a5Fx
72dmW8kNUxfTXGe2q1MyBRfil0lf3wDc0KtgrhkPbVnKWirbVuZGlagoZcuPAWKDjYgysYXSZBnk
bmt/sMmBMzNWC/zIXoisPkZKIg0O+pyzByeVnd0xzFpAGUbOXGxdV1GHYVWpxxndEsy9kIApYnLd
+LnUxnHZ6W1XTIERT96dHU3hd7vvo6fQGdVTa1W8HdJV1kvbR/G9OZkTdJSuL7a9ZbI3Gs4kWIp5
y5u0xBLKjB5INbGjIiYDQzzUPdaRnN7xlqUvpJjEW5KUdR8MaTyJQPNE3WwqI036DXLEUG0yC1Ct
sSJrvWU0b5kwhPfjCrStOK6sCZ8sf2TPA/FWV0n/yOKzLqT0V183Zzqu1bnea7Iic3Ng3DS/REOx
r2vdgDK24nUjhmDsd1bobjvk7I5Ii2s0vgHimXgyowpegT2B15uc2b3Ki+D4smlqH9wz3RcPTPke
npm/ZroGO6J8ZQFHcDK+p2dCcDOttOCG9+pS2rdShNeH69qdBL7Ep58L0vC8QofBHa8W4wHEIFld
qMTpMOIGBXgCrdi16uQbTTDJa36mGc9zUrB+iEjr4JWvxGNxph+HeVkJX6mVirxYNk9x/UxL5nsE
OTlsIfJuyjNReekoIbiIwf64LMcGS3Fp9Fpy4jkzfS9ce9KOtSYjRrhkLIq7KK9rrEIi9+7mM9GZ
jRqEcltrX6ec2NjJsHM9PQr6cB+6oec8tqGBaTKfYJs7zQfcQpFe0IhLE1w9Du5LaTs0W8mE6SJG
UGYxh6bVwgfATVEX9BrqCV1Cuaz8JIfhfK8JDnfsgDR2ZAGzRujqsWNG10OIn92XthGBFlI5bJiS
A3N6OZrjeGVUpuw3HLLArbMFZJxr9hUWe+q+lu42BC8kQBuaQAFSXeH7IQwwQRoW1FJlQaLStNx1
TYqyUM6p0Z+GyAEQrWuYQvysKO0J14ZDfxWR9eFSVYBT2Xk0BDLKuErTrfPnkVOA4uYXFPqdUcXN
Q+rpWbxtMtvpQI1O6lGcD7Bd0Xmf5Shsa8OuS3sHaJPdeInOsbdiN6xxMTkN29h43sY/j8hTNF6j
FXBwntYzdH0+TusN6CBMBHLR2CmsR+54qjh+12ZTf6FSammIXivxhaguR/XGceZ3/Gvhq25a0TdC
mNV3Bty95deps9j4TdZjf9XheGNYtcoBalUGYFK27YVrhdmno1slV++sItBeBnwqEoW4bs5CQ3UW
HTBjuR/OWYqwIunOID/zPD1G7G7vGk+QmPRSg0gtrjUEjeIsblRda7qBhjP4sZ4Y/m4L27rIurWH
aRhktqxTZ6QStSQ55oizhDKvaop3FlZwFBfXzlluIYKB9ELFDfssL3Jl58dShsW2sTN5GrO+lZis
qkHb8nALkrOoY6z6DlsP/q5rt40WzGcJaEYMAvaFLJQqxvLTn2KRi9ch6FcNCZ8cR7uqnHQOW8wy
/HzVm8LBowgHwQMZqjpLUpNbIE95Z6lqTpu52bttixEEvnrzYp5lLVEun+UqdZGWhReuzgrYfFbD
9EmhjMHgRiXrhwTFjEpw1DOUOZz9eaKM787o4LXrz1pbyMd1R5+Q85bk4cwh1DrlsnQDr8mQaeO0
mHfjPAl2qaTgHu2zqNdT5vhgnqU+/Sz7dVCCP5JemKDLVl0wOUuE4Vku9BIG8j7YOb6by1lSnJPG
PVIgayCdkpF9Hs7yo3WWIhngyyv2tgiUY1twwtUsU/rhWcIEGlO8ipD3d4RV5xHLn7t4DxRqlT/P
Umh3lkXJS8SPGtialwG6AaJQyTaAngGs0nd22uu+Vsz1fVSC2gBPYcT4JAbhsMZVRU1JO9Ozv1qc
/ztd+XG6stJLfj1duX1v36P+ff77ZpIf+cdm0v6DLmGPfIbJkin455+bSWH+IUgaUkDBlg7u7TpB
/gdE3PD+MD3DZkdp//Uf/7mbJDz0h9CFRfczG0rXI3Xxn+wn/z4KF6w1tk17jeXYzH5c52dKA9sw
1xzpw9haUf5QAjX0BV8+rLWR/HMW9/8JaPnHKwnp6YaF2fxspfhhDmkPmTA0O81oup3n67rXnVuo
qzYWALygP3wGbHXmqCp/pHr/qze1jqZMxke8Q/GTh5jKnL4zO94UEfDbGARXoBnOfdOGv7F//H12
++dbsixi1Rw5hOQa/n0rzoAMJnjmpdtsMlWOl4vpBcdM44K8HeSplHT5v39jf59L//WCjis4nDj0
UfzMMhowbCa0YJOVK9v8xqtc9Pi0vaIr095lsaf5TqzU7+wa7pnf9T9DOF7WpaiNz8ylztT989jz
o4GHDvNG85QVb6H1ylsNcPu3sp5DcjPEMS3Mug/DVI/X8+pbsTpVHziY5KcJDNp1iGK9cVqAfk6d
FS8eyuouxWR7GqQubhfKfQO7ALkZz3179NiYHAymRQ8pHlPktIlCNaXyMFgKDAd+UTEWr4fcPYmp
yr7khCa30ozRymi3qVTQZnW30Qem3f6coyeEIL5xBGfyC6T7Yh/D9LR9NSrthkZY92uoh/abzUdH
B/EC5qtoMzgeXd/NlyyV3bus8s84G9KAw+L1oCSIU9OjVxAbMRFYq0u5HlKijTqMznEVXrCgAdKl
vhNiX6K9GHbsXjuyGbdGAWtciL5JAizT03PJpnRPUUhyk40uVcC1SI42TuyDoxfvetWYh7BZh2BA
MCO0ysp4bzGvPNScY1BsKJTu6QWZv1IhVLFbHN18x8im3yOFYHLMC+pINdHjFvUSeIFBzgblxkG+
63zRTDl5DA+pCIzpZUwHZoorSM82rHDtK+717J797Pgo49o4unPqbExtEfRrl+aHWCzyU4le+gpN
ydosYaJdTmbkAq/XHVQlt/8aiVnzKeExHjWrXm0aVegkwdwV6aWoiEENRR4eW4yBW3MB7RK2njrF
5Hxu0ryNbru8CY+GhBTsG/zhoS90DXdhkeeUlc3OLiMMLZhPTmGQ5OZwqqFYPsyF0wg6Q8rRQHQq
5KlLnfhLZFjC8BeXU/Ay5IJUe0axyaJbJ8rDynczUpSrVF1qfmXJZv+WFao/jCFBWT+Gm4AG27oH
I0mQ5XFSzltOgsbGLqphr1fJDW2zC4aNpf9cawFOxeQRntIFmjXe6ta47/Su/dbrurpIw0gQ1ePi
Lg61M4liMh2g3MeDXzbsvWoT8SzNu+a1EUN0FENq4bumVKT3tFhurJ7cVD4AHB2KZNlY8zDCYzWc
Z4aJ1S1+T8zyUZkFYVWHL263pJzdUwivdqGfcL5lz44+LK7fNPnbrK2VjnSmY+pyv3VGySa/TOQr
QzHET9HNj4lXRPfl4AhqXGzvKUQKoBFJuHs2ftHJAwt+RcDBnRheGfqTtcRr93kdXhtGwjQVFNf0
EIeOvsGCGX4mSRTfTE6ZBsssswsvmbI7KgbUKyc62cFprZt8S/tqqb5qsV3HW3P2ivTQlbNe7cZy
oEVNsmvpBvzxK8urzZTV7HHUNg3wTzEVd4NupvGmoe1I/yy9fMx3aIuU5pZL45b70IEE5VueVVVX
MafjQ2YpL33KMssy/GjO9U/FHlXuZrp0522UIO/hLYfMesWSwvVeGB+4QTh39tvSaKLbTCgtcgfR
pe82WpjZ40kkNbx9kGO3OpUNMtUNZ89ulRNZC0dy3KAGI1OWEI6Ld6zC/WMyVHa2cdiLyS3WBvsK
kjctSDiqivEUO2NYnUrQaC9s4uyB4aM1vRcD7gwfZ44DYNBU09deR3zBjKqsZ6piPHnKZNx9L2o1
PxhzEVuPaRZiHeSQT6mWLMwlPraaltmbQhYg9eMUUZ/uSCu/J/3i+lpC3TqYkr1OGApLoa0Foeou
HdBGmKFp7myVJODQtWBDBqb2jEipeKrGU4TU1DAPCuh8DJ+tIWnJbKfpdzuel4BpJm0ejUeJBbfT
xF+sXenbIDv2nCVPbYlwTcBNv9B6wfOC63HUBu0bpMzhko7W+rZD3AL703PKozvvgJ0Yn/Y8PGTc
XlWnB1SV0p7B6+2NiS14F3uPqlc3rRCHsCzcmtdy9R0Vqvs6EidTTs3GLSnTKkPbuKGY5Bn/RlAu
8Z4ViNqN9kJ244WItWNRy4t8yp/HsXl1qibZT+H81WmMd2to/LSz90Y7XDIWfnL1eHhiHdozOTzo
ggmGaMm+4WampmuE/BqaNGVFUX+symq/EO/wB7E8Z1SPM9aMMGLI5T1P2ssqy65YJXE5tN+Jf+4r
y76x7XpT5PVD1eR3peWVtKXa+1FY+wQl7a3n2eAX8ao0SGJ85CL8rFT29VCG32N7fIQIfSMNbhKv
pMoesL80220Vey8t5O7AY8gDGyYsdpFSd27NfTQsB6k3MEDwEswNIlsaf510Elb97EfeN/rSIRU5
3iZe8mfOpp2fOwOPzJxjSAaNGDIXmOHy0nGmL4mQB8umEZfyNaviuZsZ25zaW7vr3tuB33gxLuNs
voF+xjxWrVA1g/1mvfA3mp1qR3A58qZTI8RqXVxHlcm6b/VXju2aD7Zstw4om2aYHotozOi8baur
xg0PSGHcR2ZxAMe6m2v40DKfv8AkrsmZ5Kdx7LZ24pKyoROdh6VGXStOTcRDzd73U1NtokkDSY8Q
ERgjfszKbXwpHbDdXhtUbq75pjT3TLUxIMztrRZzaDVcitpry25vehDr1mDDbAgnq7rMlz5m5IlH
BpjEySaFtmEc0YGcyx8Th62hnpVXTEqjfZaXuxVrpS/uhaPi97zKPktLb+5jO9rOEmy4bZqnFKlo
WEOoTK4evMK9mJvIukm1tATzBH6IF+DNp+VWhjOwGkvfyU5j2Di5L3M4f7NpKUfyEH3AaIXAWNzn
waLwN4nOkHemTOtr9Bb6zshk+rreXtc1BQeTp/V34Ou8o1c5r5y+uWRqvvBkGu7WCnPGuvqe6r7u
fmj7cFdVDSVDWnjwFnN8N7UpvmrkIk84jm/DpDzMOiNqGwPKVaY5x8bVqkMyLsc2UhPZNO3NYq0/
YMQd/MI1rjhB35UTbS4tXDim6inQe90l5ldf49pVrzEnpGBsc5hjytzP4QjkXGWbrk9e8cirXTvh
ACfXxd+JVDC5050akufKGO8R+C68UZEFMauYm5uO9dE0rw2pXZFaAvQtkNWqLn6YZv3asIajVdR3
njWf+kRdDqDVgYtjENp4cTnum8q9YtS5bF2dQEQTXQi7PVTTyJTdKXdzTxugg0I1G9+zZDxIq7lv
4vAZmf7ecqzrKGsvZR7fZl4/7IaFUem8rEG6nvrAefoqcEXMZG/szD16XXtQI11ujX2p8XVlyAW5
QmVX+Heu8zRLd66bXFMl/mFNBc3byX7o8HQkAA99Q3PfDLu5j2ajCBhc3CAdb7Hc7dA66GHMM9IS
0NXiRbsUevnYLfoHmTjdL/NhE2tTslm5ndyyY3xSFnmXljceucxq52lCM8wB7sZjD02D68K6tFyS
TrpcUr7roJh4FlYIN0niWPey6eBnI5u7dm8cugwFd2ppiKxrxoVd3Uvfq80nTRnHkozVVm8X6Rf6
MB9pZzcDrTU/dZcPMVtzlRolkEamfa1zW6dPthcn8L86D0X1lFf2Qxn3GlCPAVP1CPtemY6HZc5q
kzunXeNRjHd8JikLoz+yQL07fB2iKgzKob7qxaidklHbEvtebxXvVeXl29SWG6nS5WFh6OrTU4A/
XrI4wftrdvUI34N884vTDTP/y/ELmZ2rIme9kQI7vUFeCSChMg72Atmzm1T6aQ7yw+zy/ay0i7mt
3tdG9O1ETpTH1NYWXN48yrtdLZBtGmEsuzRGtW/P/oZoeGCUwuJSiyPvn7ciyus0qb/lk7qgz5vM
vVjTeo1FKxhVU6SQydtP9Btd6aknfadQmt+ZuboIB0XTUYfkTQHEqpMbVXkQaVbuq0Wk+qbU65Q9
a9RsjIYAo1XN34qlr+kRH+hUtPq1iqEuCSY0zb4jC1EiNKcAk5U+PQOxmk5ovM5Xuk2yR9Ds1wow
OzmFtnhYeoB4S61RNBOH5mWBn51zViewZpTSQG9jf6zTP/RRIohGgVnExrawKvcBTB87gIgz3/pd
5K6LEKLRWKpvBlVol1qdOM/o1R62C/rcu9EC5yYKAj9zQvW4Syuxt3VXpmA05PE9s3zxnun5dGht
6wpyebwbdTe7xmuffKNRVHYby1PUAQpPC9D8gZhizImDLgqzDhuKdyzdmHkwFqb5mPT4yfx0Mknr
ENdQfmQU5iWFpOkJkCUV7/+XvfNajhs91/W9rGNjCviRq9baB90AOpPNLPEEpUAh54yr3w804z1i
iya3fbzKY1eNKRHpT9/7vWGoKifHqfvsW0bvGYM+XtVJ0d61baNfE6GanerE/oyBOh1/KGQvfkok
AXZlLeWNERjrIGGMFnZbHGtWwY0GqQsrwcS4q6c8dmUM2a/aXALyE+no+TCznJKGC3pzvb+Gx2k8
Tn1DKqkWdhRRU9mcjKE3D02kwHGPySS7Ke0gcxIsP9aqDwlpRWrAUzSF4kBrSLkBHEB1aodqckKb
HN1LQcLx15floVonup94jFjzG1SrAmlpYT2NjMIfptnVbh8P4utoq+lRTuZy3aGbPIRZHYH+Yovc
rRBoNiHhtEOGIoO5v0fuG2zQzpvbSvPbk+6ThphG8kvXVKYHj7ZFLxJa9/E4qteVrVR3wywkZ2oG
jmeZsgv12SdHx/re1woUQhaSfTPbfOhRkCMpl8VEQ3Tubms9W1ANMx6rDaLDKncIb1aiPfRRaYDx
E4ScmrAxkhm301HOBAneP3JkZlbhWjrD4WyGYpq6k6xVkTI4FU3FGKFuS3xdu5rggqluNSWIc9KB
zFcXsV+KgHKUlFNTkyp3NhJLeWq1DL7twvoDOtaK4DbTpqOiayyu2dDs5DDo4Q0T2bGhk0cDadJV
ii0oJZo/ZBlLTOEa3D0H0VD14DoIT1HS6lhagmjKyGocbC5lt5iqzkU4P7kKUTKbDnN0T7GNYdt3
MseTuXdrdcIMOlSdYihzGFW5CQQTawTGqK0DTmgdVUWzVlrnn6uB05KCsBUDE3vcFGz88xqnlSUV
hs+VlP2GRx33EMPKDSX/3dSPZI0Eg7XzJ9x++rZy43YITnEzftas+cWI8C+aJNwae7WVXBJZ1H0I
XUSr51uLlkUiVHkf4LeLvQ5NpzGYWofoXN0bR8SsPUETezIQ61PZWsOmS+f0EEK/xgKBRqI0qeon
30a+wnzeBLKOIyC8Rw9KVudivTshxNHufcEheNIbDzaYTUUhaMeVox2uoeMYh1bQPdB1qT/VmVl6
Pp4uu7bQybjIfMFeOY/SFb1gg3xPMhgLyTFRNK90ff5K+AIjj5bgmnAZw5sU3CcgxHTZOguNG13T
DrU+Ga6F9Qn3QwLfBB29ZhxVq8IuCqe05B15LeaRqTyyYZrw1iCVQ7oLteu6LK/GCD/x0JBbL9BG
e1/ZgzKtALHip6bIoGg2ZTDsyCD6WhaN4Rhpm7iw7Xu3sZJiM04ENWtNQDKJrGbI6psv0TTnHpJV
FFKRJXmhH0S7cLaq66robunBGo5ZB4+9DDnFnIbEravpmaxeDUpgT8MKa4It851s09Gg81LZ7Na9
7BUZMESfK+qnKcsrz1+0QiM4wWqw1Cugzom+ddo4VJWZQ4nRHXT0Z2uVJEuORLTrPBhDq4ITxzpT
GJiBnPhQVn2gO8KFDxRqX2SR/KhxCw0tlmac69KreJysU2T711ifUU7Uov+sQrTc2RMs+VXRq1Dh
BOkAS8jJg96zCuLuf1O2cnS0JGJrkAfYXi8j84P2IX9WWJh3ZSLXDhkz5oklPl7rldVsKWNSl42g
oyFkpmvkxcKdalMnlE9fvNyU8dMMvOo2hjUdwcGz63gcJgqdOP8q+f5wA2tUh+Zg6/Fnvc0Tt7QU
f+fz8G5DG9CtRKsNJM7wf3Z0/PdCJhBOrlv51i71eOH7w/MMMkl+sKqOzVJSDTfK8u4uxyr1QC1e
ukWNJ08gYY2NX2oFzza3d9iFKbgIzDHAZkz+CMJsu8RKILP8K8kYFdj31ePUJfNu8hN13RNCvNbV
Gsm7EBmd/vSLQL2/ZrtgvKGRnjX1SglK+RoDbJl1yeZUZlZ5vESFozJ0ksk2HwVhYw7UtmAz2rW0
Jx4dWTi8YUCI4iGB5A8tVEHSHJprPy40DotQbweEF840qtZK0edPDId429TzIg+PcaSIsVdbiZ4j
aMj0WOk9I0XjoNwoz5lGeojaKoDOKpQA5tPZGHuMX63M8roEvD4mknxtW6VxxhU1u9Jq9Qp1b9qs
Zhh1Do1oY0dS+UObKg+KBXO3yUMK+ULn/DdV+srPa1YJhoRVE0GtEvSttsZjtTCviW/gCDN7xJ5B
8c53dpe72lh+NmNrG/vqWZ2sZ9ynvnKU0jniEqtYDVZ7HWrjd62cNS/Wmsz1NZOyo2m+hsGAMpKg
RwJoKPIqud0p9aCfmXP1aS6S9lizxW+zWGmcEkXyNqyC0TVKLJSCyJTkM7FLyZ4M95MeTU9qNX2R
4KxRsQ3TXT7Lza02AHBUbRBMa5KUEZu24rrsMo6ZRBtZcNCVYaVFw6ET3eDlem4/+c00PulqSR2l
WtIJ78RTl0YajEw0E4FF9hBJQndGbz2atnGAf5B6KT4WaaKzw9UBPMSx+pwbU+UIf9iU/bg3sZ/k
0OAA6B4nU7Oeq4l9NAllh3pq25vd3VBDxx8tJ0vmW6Mk4xoE3tNjoJBILk5kXgnOvnj66HGLf0MU
3Qx14wCAO2RiOYXOWIzJdhzyaGeO+pUZ2Z/sWj7E6HVKTaDvi/dBpW2tObsfNdnyIMascevZdgXr
pR3dNFJ334flQ51367qwtmCqXkhwSAccYmf9PmgiJw0ND1HPS0uDoCH+YTKacy7N+rMQGJhDNE0V
NltivBxRSW4R1G5TTPNTbGbbucelLtQJgFti2MkPS6VDXTF7c/ugmoqX+T2pVr2FVcaIfqY5W7bq
2Xr2WEJ+DqP6M2b+iPkpjZfSZg722KNA2CqJqsHeFmr85z7DjijB3w3347IWaFtQeO0n23jwISPp
tnBTrWMUzY6dVDjGwxCNMbI3Qf4Nwf4G92pxPFkF2fdMLaurMbOb7SAKh11jD/ek/DSo6j7D0j3s
h50WsqtH/rgLAtUJC7zeNDK7AHePbZFvKEwZq756zHFlADBYj2Gz7rnTJCg+l3HtBDFUDTtysrw8
0w39ZEosg1bApi0bx0zPb/MGAAmCNtAKsRZY4XlmodAVUPgY3To2jeNoNpvQ6NdgHmdVLbEeIZse
7rNrtpYn2Ul+5FWebN2/b9uaU8Y3dRDHJoo8XDnO2qAdKkQLTpNCV/HT82RBs5lHfgnoM8WOLXoM
yoJjgJMzcW7ZHeYep3QC/WJHV1vhzFW22EHL2BUM6k0QwpGZ7WesZnA9wAOKzQN8VNqOInZVdRaQ
e8cjbOxTY5WsF9ZJ6soDmZNOqjOXpWKX+5T9HXPMHmn8rcqB3GJ2+ZsyDY5qHz8PTXeegjyihdDu
RTyvQ0W3bgHWJ44BqVP4XesaunHC7R9fG2kBMLHZz4t+vFETAawNYQCmVnxmw79JjfZUc6Sc5QQA
QQCt8fRJj3OKbrcHTIVuCZzqVrXZH8q0wWsGIJaIq02EMXypKYcx65C+DaQeADudEXgdNfym10Yw
3EKHvQtT3zFjQSwfPk+52gxup9bpqrVZTX0JMVaIAaXXRvI2CnHoURlX1LauEWvPquWTTZh0nwut
e6w1lk4IubOTNOZBE5MJF63+Lg8du0v3YwzHXT3EO62wnTGPPveheUPH6EHouQXy3j2nan+YE8ve
0Yu411i1SnqD9DhxWwi/Tv20D3vcbGLjPNnxNrB8lkuaPUpkQ4v2bc9U6ttBB1QQg03aWjQeKk3Z
6Um28W39wZqla1NwTi6kGd1CoN11Ud6sfXwvoJ6fhj57iQmjGCuxKUfp2jbCLzaMrDW4y87XKPyW
Uq7g0QepuKY2cVQ5OehpePDt8TYxqttOppkX6s0+L5sr9r/nIiKpylCshzQIx00mWs5PJoFsdAXX
2Zxfm3VyrHHw2PjS/EQHezVk4wHvk2ucl2bqCl8+4gwV3SkBdbhETuPVPNOVG6wi4KTRi+5ujrL7
JB7GdUh8opvIUjAhi6opuzRf2Zk2snpFTqbjoMiwgez5qqwxSrca5gXzI901U2VuglGzcJ5Ry21b
mcrDtPQFCYIFoVesdlqZoiWPckQHJ7ocwMeqyY4aOM5+kggmmBl09nyIZFU5wYdq10nbpJVXkKXm
KnW9HIEsw6ORTBO5SpdI0DS8y4hv+ZqoIj6nUwXqk9hThYbEl50uisRtP0X6WTVDHGumyA5IE0nk
l763QWLwkehYiHzY5oFPykMlh1/TcPTrrR+RHY+iP+g+S0M1sUMOxXAmcq8csP2xOjYr8g6Jgou+
4tRJSF2W1zcV3cNtkQjzTo3s+cmQdJxDs966kuxKgbSbUjHbUTA7Ta/JZBun4xnoUP3sS6H8PIAk
b2FUwavSMQfBUEv21zFtuNSNAgJVUYJlnm9Gw23Fl3EnjjeuX6IiQuvZu3kTRF/sysRpopk7xxjb
cU1XXeU8TgaTEbcwhbtR9WgnwAIufPsWWykC7eSGujHlcBEhzxSqp4CSsLD3wwkpCu5Qk27wjXIx
PKa5P2IX2Zv7Xh+sLyFJAR6ctfE+SDptZVn4xQ1aOj6ggIXVCPkugEDmFNA6EdsMbACKLZfbRuTd
3lrsIIeo+R6H4bPZ6u11BHrgKhDq77tMk7uVVjQ9oXZJsZvmLrmrdYDVcogAZcBVnblWlLVZ6Pk6
oZUiQzTkTaQBTUkAVN2cv+b0BvF0s+1hN0pNuimblvVHnk3PtKryUBV1zgRiaasC2dEK5aoAc/dG
YLdbW56TQ9TqG4gJN7SG1NswmzkHk6/WuDKsHme08tztOW0/jc2IQS/eSa5o2hzvSp39Xw9SAPVo
6t0WCNURKlBTrwI2VFCFT35hSlekzUBpNXuIjCs9IscEwl56LaaBllmuBQetHgf2jsFfdhMYFyts
orqrCM0LfvZKfPBDLb6RC/O5qkXlgf80XpAY6Yazk432Sc9wXSrY2DvSoa7k3iwiRkBDsykhzWOP
gZV9Z7cJXkJNVzTfZ8XHVy/o6syrzKG7tko5o1wzMGPrZtFt+sFGGIX/yUiJb2qbWWvqlmMBJL5V
HUKFJdhF1U5+PWr7BneTvZaUKZqpaiY00AjLpPcywsW3HQ3Qha4c+5z9Ra3dw/ATpaOPKsoSWwYB
QMtmX2dZh4S2nKSJE2M7XY0JfmqoJ9pPSqNk26SPQsfWka6MbaufENAU/E7JuCr9xnR01Ha80ylD
wxEXYvWPOYexU3YKUIItJoSYViALn/Xap5QoUl/5ZBuxEX5STRNTMfJQCVUwjcUM7R9tqFRKRSvS
DXoIVrQ3sGelN9ZW8pVRmU27+UeSJTGJ4QAVZWzTzwojrrWeGOPjmmyL8DHwSUn1fnKF/ped9ws7
T8Ds+tfkvNULXMrvmGi+5G3UTrvv//Nfy1/4i5pnaPDvTJXIa4suqW4IWGT/tD7Q/iAEGWMEJCA0
+5XlR39R81TxxyK7MBB14kgtLAXWXlN0bfg//8WPhGZqJnZSOsIMGnP/DjHvZ6DP36QrZLwybCvT
YKeGqGLoCz3wV9JV1WWSQSFVe6OSAGgm+Fh1q8EHvkW3IQZn1G+FaTh9Ml0FFoksfbvhptjA0VWE
yik2k81iDVdNj/1MJnADO3vEZBjHn6xttn5jOVTW+xJKqq1+19pn20ThVnVbKwye8Jx66LocDJld
FC9OpZbX+bA248Ij2gslBow6HzOsmISUNnwKtIZDbu3MGNzBrQWxTjFNVHG1UY+I6VR7Wxv0cy0D
9C5CoUXWM1aseXyPYAZgrr+dQzb3iLME50pD36hIxloqxY7fQzf2AyLia9be7y9Wff1iLdnojcxv
aijuxX5B6QbjrHWx21f6n1PwX1IeF/7fe5/wgh9YwhQLx5JPyLIuic/9R3Y42u+PguGcbCwGHprB
gLy4QGVK7NPxUHtWcKKFC8J4NycUez4ZsquEwBtRrO2SmqlKrsrwoBaZl5BAE8fXLZUHYhdXJS2G
ZsK+kXTH6J86tXFk5XFk4GAJhNqOSo+/H7fFevldbTUdbX1x1wP7U2+kif4rfZsYAR+kAhfbN5dY
A1SiAWAyFBqJ+KgCUSdOboW+r+gr/DKf3yB6XpjaLN+SF6DgMrLMYxPC5+tvCd/W9Muhr73aIL+n
gK3xjZw3pHNPVOxQqRdxO9Kkccl8o29L7rfwPRyg3Pfv483v8MttXGiyMrrRBqV37SERXsH1XU0q
Z2DcIXBI+WBMvea2/v7Ei+3wLzTaotR6OwxGlgWAMqFAJQE5RNb7wRMtC+PF2F3erIGkjawx3ZAv
OLR2WOOqkfBmG3Eflvouln2KOzIGshJy+lNtH2lKrlttX8vd7SxdFQtCMj8JaqAZUXVeyqvCd30f
JUDzAb138QZ6Pa1e3xpyv19fgdbAEmjirvZkAEk03U4SNqsEBnxeBS6xRhsI8q6EX8t/8pH/fiMX
C7ItjZNf9nxkFCGODjOqwDakKXsv9T/i3P6+cLx+woslKsfHmKMcl5qQOGD2Ctzy/P7DfHSFi5Uj
7GqZhixXGKbn2oQ79YHd1NszgsQxnRem2ouv0K/fyJBVeoUmi2ynXLfTt85kdAT6yva/vf8cb04H
6OuLGZHBnnsxHSIT04Ks4TrI1ekzbEoayPPd+9fQtDdHHAEUJsb8OEdfOl83eiDLcsaIgyLMCjd4
+IZyikPvMcugsvTJScWzoCyjPvEi49AAD4Ml0pxQH8cArLw0fwgd2ujQUcnSRO2k8aFvO8iDUb14
wPNHrWhYJ36/lVL9mI0PcSJvNdhBoZIgqwqvMYh1UIu7aalD1fsetIMnA9l3lNet+U2uvoONrROz
3EulvFfCq556gOjgld4Oa3yIhtmV1O+N9kCBOdO60htCqxMHL5IdRipObjK7QSMlArEKWmPB7HtD
FrOElzsfr9xQNh360PSlwLaVPVDTFp7KtgW2LWktNumVyF9kjIuLr1Ft/tC1/tHQ5zvLH29bk7bl
FS5MN11q/og7WGTSAMxXu34s32GrzRE8PLS8uCY0iUqpHQ2SVdTZKzisLn5vjjGca+LZpOG5TvA5
0tSNPuibAspYmSXk5VzRZHIZIuesTa6SRhyT6jtBFiv6eTdt9W2JpmNvXB4BlyHPx6hokm674ktu
fAvm5057ouvO5vQFK+qzT2PImDpUZzb5rpgmo9UuhthtbdtFMOQNDR4bo3XoRlIkwgc6+l6VFPvF
XD8DkgLfk+f4FE8YudGmX4YLacZVlHkY/G3IBL3l8zhYl1DK+HC4l4AY/UiH/bvVjZ4GuDSMwCyR
TGMdhuMRa4tTocF5pnNzpfbDXVkN2w5Mc6zu/DBFBHXIBCBqFbkdZgVCNg4ZFHANEoAFKxHl7rBs
D/Qt4rFeUQuvMfvCrLjGRx21QPtVymIcDVjHJXLiv9NMXdE4guIzOdZXfLBdwDo3spVd1Wo7Mzgg
mKVyDndx/EXFlRsYwOOd5/QE+/akyX+eCGBbx1K3NYN4YeSvBTTcrFTdrMictrfvs/660XG5NHAq
hyPEsa/tvtKqrgE0bXGFJ/ogn2UtXEG7XcdNeEsX01NVDcuIzJHU/hMqCHa/pRvILEtoF3bBqg5y
T8QYkHeEUvriZIc9qXf4bBfpVW1qtP7j50ibr3OjuCIe7LYZrGPGUVbWvsEI3Jv4FZocQtvuW6fZ
aKvqRyyZSXF96PG+KMJyHRRf2+llIG9LLrGlp1AluYiD0AQxqbkTM4b4eM6kNlX6uYtAZePvCsWj
2rIfKoobcfsm8UttsNEG4g/6EnovJ2k7wpCIVOQEqwGMizDGiBXJTWGylOBWAPSHrCrWoShPY5A/
l/y2TgjXKq4LIXEHtK9iatX2ukgAUbrBpZxdGZBLIil0pvgx1akdqmxLrcyAhEBfPkP8OPud6oYG
zJ9hcuqgXNOqgIp8B47vQhZZYyK6wR9qhS+T20j1ajlMigbgNr2pMfUaQMOiSd0lNJiiOvdSQ1rr
MhxgyG9UyY7F6If6vMpDN0NGqVXjEbHedSqhvMNLRicfAac0hmWGcBGITprofEAVrdN5vTxhYrXk
z4ybXjz3S2BIfgctIOHjoDFpivwcZTSk8+wZn++bCNQeh46jWFyIg2EzSkcJq6AKS/Rmfo5F4qh8
BZ3lGtqRCyS1Zo61ZeEpXAhDDQ/m9U7zU69utK3qd7sxspnCvad1tov6YpUQ9G7JZw6aDkFa1ApY
lsMexWxqG0jOHAxH1apcS9M2frKoioMnmwVKoh+XiR/yaK8a+Rza3YFIirVkYEQXHPUouDGxfFKr
Z10Et3U37vr+VAKDka3iSgnMaZF79QK75btclMjUk43KcjcAxoJcPNb4ydC3PJAicK2Y2WkmSqfD
hxaphYsH0y5q7uqg/8AT8yLci5MnRa3JP0iwcThQrIstXZrmJoy6ovb0qNgvfVcjYjGAUFzA4ZNF
6mU5JSGtthE2i0TXxJBtV7PCQ9LLJzoc69rqIc4+JnAD3t+gf9ueL+7s4vhtYmWAkIU7MzLLIfj7
WsZ5je7HSm8eU76l3WQe5mTO+1f97ehxcdWLo8cSjlVPzWLqAw3N1h6xRNngb/7RYXc567067S6X
UTSDhVkQTHWZJ4K6V0GBlvBwZrkyOmOrS5y2u/bcyZC6yXQoRhtMdLheDgDwqNyJ9rc9d4e+sj4F
fIpUdVFB05JK1mZ3EEQQ6EiDlho9HPQVrWYYPdqDVqkUjSgX9MlR+a1oKuhEMmuM3WA8trdtdN8q
NCrsYJ00ykpV3H6rUhL2+KX7NSkCuNcVOApqn0rfVTVOJ0Hjdgj9SwyxphDNsjFd1Wp71jCGt9QX
sivOodSclzlnKP2jHmSfJCi8+hyc08Z2Uzs7+X3u2cHwiFGVa9nDTVOK5yGb1mZ4ZwSAjWM9etk0
3zWS7IR9t12ECKCjn9I2uJ0pTbB63Ei4TaRUY6UZ/xhJhO467FUz7CEK2nq4zURsJJgOLbyn9fvj
46ff9Dtf7meJ9UupxhLo15OcLsPySmZNDOs7TfIWGMearWPPO54fu33XFBvWXt/+4GT8Wiu4TFcB
vrWAURiGaPzP6xN4U1mjXmtcvSg2OER45S68ijL92NIp/fmg/xbSeF9k/PPfy9/5VpQo14Kw/Wlz
8ve/naJvddEUP9p3/9TmpVh8WprLP/TqNzf/5+ePg5disXd59S/uT6zvpnupp9uXpkv/vIu//uT/
7w//QgzvpxLDmG9FlzOTb18ujWbUd9HHO2jRGTrVXZN+yb83v6KQy1/8E4VUTPkPjLjBKdAG/4pB
Krr+h64AiGvIV/8yZv2nOlj/Q0aJiSITDqCiADn/PwhSUoAnARv4EesFMj5N/XcwyIsRbFkAhhY1
j7XYwyrgGxeVdk3UPVh+Fi0RK2LfgPh7BrGGAEhG4OBd1O8VzJmcGD8uUtNm3UX3OHrJ0tHMjK7b
AG/aHxSWFw7Vf96TpSz1sa2bSGEvgAkzC8ZWs/v4TJiK+cmnLaOtMn1M71Vw+pdhSpuBCIYMwcgo
sT/pZnBjqAqam1Ef0BWSsKOiCVKV+5jYPlroWkS2zjTGYbHO03z4YBYK9dXy/eftIv9mMhoCUr+9
7F2/LAIqfipGIqYIEimdbafoh/K+7osK14XUlM7WFJbI81Cs7PIo628x9y+CtRoYX/WkF1fyqIiH
vrTG+6X/oa/YOeqXFGhuI+F+ezMJO/kh/D76pmvh/DA1SXmXiPEWaZL0+P5q9how+OdzgARBlTdV
075YThREkZzJ6+hsCJrpFjkIaw7Nivf+VV7vqT+vwqCFCCMjm+efC1iCcBgrqtqRAVdLidNrygC7
qqoOdcxZ4/1LLceVv1fnvy6FMNpQOJAJ27w4zvRJZJcWQUVnKep+pL1OZ5O6oZGURb2nP7x/sbee
S0E0AYQgm0ioL0bBUOma6EItOoelqR4hB7e4xsWIR7Lmo3SuNz4UPSTwYA1LAVvVLuaH0HAXnec6
Psd5GHmDpg7uPFXDB4efN6/CyiA0OhR8rWXY/zKs0dzKEbwWeulBFnv8idodcbX94Bv9fhUdA2ou
I6sCqwNxcbATijH446zEZ1uHbVp1cGZ8K/7LJfxfwvTK8kpeDwWdpQ6kk18jAyOJ1w/TjhpeTGHC
UMBY18kRG2xx2GiIDJehl2a8wEoIyK4WzkhjgRARodQHCdLLYfHyFoQiqBOwkF6ArNe3EKOTNY0+
ic9DKH50kJ82qqCjEy60P+yM8Ynqa6IRCkhg74/MN16xpfKWOTAIGlqXOZlWmvp9Kqz4DKUtcLow
RddHVOUHH/L3yabTFIOLp5FtqZnmxXAhbAzOqIjis1zZ6lrv9S9iyp8kGt+wFK/ef6K3XiVO5mDf
NO5U5TKStY+tcGq0Mj63daq4dd/q7pyDdlTY9TnqaFfHWdMgpmRG8cGkeGNvwkWSfgyrCad1vuTr
r9iHnZUPBIydrfE5afqTNqku3o8gXDLMXek+TnMSCf31mPuObcpuNt+FU/ylJs1pnHDjSsCyu+/v
v47fP7BB+WDTqeSkwFnj4tUbfRUKHY+0s51K0SP0Z/s21v168/5VfoZ3vB7AcP/YkU2s4Zf+53Ib
vywIPmw30rPDeNnREkK57QTnWaPdIo2K1k0YmoTdS/FnoyZ0SDOEvY2xYYcmVozr9+/k989vmBaI
sMlwY1Lrl0utotWW38dQ2IBOt2jLWk4l8gh7RQ7hH+Ua9esc0Tutww+u/Psg58o6TQdM622MAy/e
dKYqNEdGBt5IfAR6CzCfyKAtYmMFi/4mlj9456/L3mUHMygI2b2M5bWjwnj9yoWCSFaHI3mOeqqz
GdNI7DJGqVwMo1XkxppQUd9DU852Uhp5IWkj8weP/NZn5yxKcDI0KziAPzuUv3x2bLLUScPd4WyW
ChzVlsrN4MyyKtFlsmZBewZsbO/iEbPvIjQM2KvRBIs8LD84F/7MaX09AC2sjdnKVX1ZP7FZfDUA
uxLfpH7K8EZFO7U0A3EZgJklig52roIAOpZgVq0H9CMHSapdY+rR+FY19sjrAgUOdg6Z1J/BgnLf
LfA+gMHdxTIwY4APKvS1xS5qaqBs4e7hW8e6zcXnAmjeCabAhiA95u0ns9fGW3yurW7diHp6kcc5
+lEhlrwfumYygOrK+kfZTQiw3h/1v489zsQMiOU/THZ5+fkv3yGyCRDA7qE5F1Iv1vgcyk6jQBZA
CUU3krSwu/ev9/uBhq1ftmwT7xuDA9vF21bN3jLiaqR+h5+81UMV2+UJBkFcyP9eF30Z5lyKhcvC
YdO0+b6vH03pymqC+dicI7bivZSoC21UNrz3H+j3ZXI5y8jLJmWrnHAv1q9q6iJiRxdAQlYZK2P5
JGlQkv6Di4Cg0Vil5uAs/fpRwqqHi6wWYDeTKLyUOJnVRC6c829fRWUQqDocFoX16OIqk1SVAv47
UEsgUlfp/a9JqH60o7/xvogHURTO6DBvWfNfP4qFSVnblFF3TkXXQMnvX3osfD4Y1ct+eTGnF4sr
qlAOzksX+vVFWnZ3u8U440zwYrrDxLPeSrac7ig/A3ee1WyNP/tHG8hbT7YU10AnfCN7If/8OpUM
s9JVc1K5qAztIcHpwCW196PcnzcmEGd+OorMIJ2IlYtRneVKjTdeXZ+TCM0wAYSSg7p0qVLhlb8/
Ht4o4+nDygsYxFkd76iLLVHNGqtX57E+xwRJ0FxKTRder+KVnUm4FEzbo4Cpv5ZivaL7Jyp3CCrC
basido3eHB/E0Kr79+/pjZeMi5lCXayaGun1F8PH0PtkzMK8PRNrQGp0YL74uFi5719EeeMlUz+A
VqtsUEJVLlbFtoRjLdd6e0bmHTxKU436AA42VKakHjYhpoWcCOZ8cLVeXjIWh2HKIK/GusA8bwhi
KDFN23iTlT9FnUTnrLKLLP/gLt+6SZ0zOFALH8i6NPWKsgpMIC+7M84Fo0NzKoRrg9xYgzH9H4wE
Tgp/X+tiJJhmKYjbLbqzUoeWp09qcK2FWEUUBBrs5FELPTwE9GOp29DWZZ/GHfDEOk38eItp8EgI
bmh+8Pg/iWwXk9ym5S4sZsPPxf71fMvbKfQnRR/OZSGVxxizsRUis8W/FH7xN0PBvXwVkqCN1Xe1
0LqRsddnEKBSXjd926KzBTtuHLQZZbAOzZD2T0guAzbadteaa+i1tHAqo2u8UJcwNMKSk546CEl5
XlySow+OROoycy+fhzOggSEJ6n6e6/XzWAhEgoBwzXNUqY2bhHXs9dMSUDxg2mxmOHhlRvwSm4BP
ftP0e7/FkJPOI/7McWrU7pSngTfT5HVqfORwvRHARmkqwF9F/x07AwszrBzmS8OTRrr+I2w77Wxp
feAVUSyOELDz3RAP9saKLAt9fdPsJGHLLkY5pDzD+vhgV/t9ALNcahQZAtSGIv1iKStlE01DKA9n
WWqkNZa89ZNh1AUENDW+eX9G/75sYB/IO7XhWRrAphcbQjV2vWbM5nCW6kndhE36UhFYuP0PLmLK
lvrzv+blhJTUqq1ZmsYzGBsJjdhwrcH2xAd727L2vB4mIF0AoCxNsMBAcl8Pk6lNiplzwnju4+Yl
aq19bNI0gTW8iKM/6kW89Yk0DmsUZ1iUgw+/vpg/aAhSCn88iwmJDWLvycsQsq7wB0g/mM8/F9XL
B2O3AfFcrkY+xutrwfCM/UlPpnMd6LgNBVaEZjERnqAf7/S5VO3tKWm+KJEh2jWfzzhYSMoQvjVF
Q+sdD4B2HcU16YnaHGRi05rJ8CPGhrH+YKa+MZhwajdVGLaLi+Nl7TI0EHBlNmGUmEO5lju03kYd
ZB9c5Y0SCUyA2pjwsgXZucQ0q0xIZqbwPshJKIkmW0zYV0qiQesajBq/udqU620cFGgItaZRMBxN
gsAjCrm58ztcWz7YBN4YeOBxlrJATWy+lwAhxs1qrUbljP1mpHyZ0SUxvM34nJuLVHLMqw8G+hvw
mv3qghcjHWKqVGUVF2yt0r+esCre1JpAHZoawX6CqbAauv/L2XnsuK1EafiJCJAsxq1iB3dbcmr3
3RCODMWcWU8/H3sWY1GChJ6VDfhelEhWnTrhD2XwHfNr/XObpmLXj+P7hrVzEcFvoB1EU4boQSPq
dFNGoYtEQjaqQ+Wa1R5pkgxGntZiVhZaN573wlkjy5rzViokm9B4ulSHLKKMswGVD9QgqDcrby26
fthZQ3MLCTmjzZdBhLWAAM8TkbkPcLpWGnuMgQZb0XDyxL5H53hjhVBDpES9EA1hxJ+zfAKqNmG7
5QP76dHAWSfIYn1BEj25sdXPGxK8ZI+Mi74wVgj64iLQytrLJ9mpw0R0WDVGb38tMhTiYi9vHiQ8
H9zvWvQnhPhV1712I6W89N4RIEUZ1cGB8CzZMzpptwkgnIOp0u9tCGBjzIpvjYBIev1+eMvNFxGO
zPX/Vlq8dSxpKqhOmnHIHGiCgMuQ/zHMpkw2vtG2H5XlYJCUBmkHuU40xgGTaZMuRJk5e9V6YEIE
DbgvYZuipjEhR4GxQA9Xhsa9X+y03Kx/eXEPvM6F1qN/4ISaiG3oXvIhr7A0WVdlhCDP9Wc6j9oe
bUIhKEZ06hJhL3YtoK4RMxRNHGoP4m8Ql9rej5rsgBCZoW28oZz8ja8z+F2J0SyOPsPAF9SD9X5V
or8mwcvYag+f2v2LmKCmc5MN2mep9ca36z90GbTBQGAmJ0zdd2xuF33eBf82OmLPmVRSNIfA0GxQ
MELtBx8F1/eu4tIKQGPZZD2bDX26yuBkUkAI7g6W08Z3CKPkmHpN/ev1VZaRmLYZFaYFAYXjIqzl
eDX3y74cmno4jAOasyH17Kocpf9Vi/F0noCsfb6+3tsU4d+NC3KVpInBKak2gw5v8VhlarSCpEk/
BJVwf7V4lgWIX6CgAXC178N1ii8icCPS7B6NLBt6eJhCpcctzwh/N0Liglc3mCmu+j6KX9yqa9BE
TXL8NApYVwg52DNlY67rsrXbRs5HI4tTsozKif9r+L+LVY4Gb7Jy8q75WddG+NR06C1Gg4ZGWBHZ
OvLTCjA7Dn4BjbXYqNFuLovansXnYdsh5y8bRXlg94ykS2TYosGavJVNmzRetwBWik1ki/Ip1rxa
Is8/lr+uv0JvGePIFtD68GyYQYjdUFme7oyug9qa59CsESSGJ0a5rO78wdOfrQodU6F9taWaXpWV
OPdeDqcRP8O0gPKHQcs6sxL/QS9U+Ts3GM6tpAKXt8mSGM8HhKC0l6l3jWY1Da7+EM3Yog8Gchj3
cTCPrwG0tD/RWi6rvQvq+Y7Py5fJBj866LVTf4lSj+lCmHrOulO11BE6aEvx1CXCHlcBNgsPCJdC
yoCpoNOInFDLWYHwDCto1731DX1bHGTCJtHgB9oIg5Z+mlewrc3hKVKVAIRYTM03cHvA/mc1ERxO
yXrkusm7rkTFpbOPDABLf4uFTfQw2a1VEe4DtVVDC7E49icF57l1a/WoDUlqPpi91X41ZQ7ete+a
zluHNbC9Rw9yzpMWqv5YFB4KcGmo/8cOw01djzqjRpYu0HF+dJGLwdMgGry1FLLo9rY5UK+WVQhL
3uyxLZNyllseRk+uM7+U4zYLc9tYjRaKRHk2RXeoNmLrVKOY9M20KGHgskSTvcoUakGOMQIT1u3a
21/fQMv4Ne8fBwoZuHjQuPpyjt5MWWx2iHIe9M5pt0ZOs7FkKLl79yo0zJjLukAkGMnMv+KfKInH
KzYQeU4Obnnwb4QEUyrtW4XfWWbHw7CMwwPNqECIOKfLBEWbdYHWTSC2UP3WnVZtJd3HdSLUsMef
4YeNhvcKvSww4h2VduPL5kaxNlfTpyGNs8jlx+SSmQstz9OfADI2mLQh6BicYhafA+BAZRSRTt3J
1yn2e3dVAp3Xn/5cf8Fno7750YkE1A4k0WSWi3WLtkcTw6sYGDTwZ6GhaM1LxmtAekjz/b95W/Z/
fZIQiQyFgnaKDuBO0us6OJpmrYcs/WbkQ44PDrkhLO2pxnVjwPR21SLMd2M2Mv+Ws3fEQIq4RQ0I
vuL0HTV5Dyi9s/rD2PdMtHNTv0+Qnd5a7YihR+m31F5uub7+hi5sdIIkQ2Xua8aBS9yibuej16VO
f+gGRIJw8KOqo3l7Y5UL4ZguInzMWZ3eJBE+fbTcKFq30rXhMHhafIfWNQBtL1Y9mCDSqdc2zyIP
a9sq+tvGXVytgyqYbnV8LrxezhgDR8BIFjFvcSUkfZfW6aRRyQ+eukMVLd6H6Ace7by/99M6+JK1
rvnl+ts96+my/2bnCFr8zCrw2p5fzD8nXHdSJ+hDYzrEug9RBH+XMX+mcPxiMsGfKh3TzPJHn1ob
0NSHkqieGjMQMtnc+B0XPjO/4w0cTE3JWTj9HS2WSMTckGoHLYF7LzLRzNR96yGrU+TjxCTWo4mA
jFka5ZayoF7n9uQyK0L8E/nqZpvlJla9wrrZ+51zmcWmp8Zl482xiXp38YLS2oaNIvlhXt/hqVhE
fz1ErQ4oPxTICxAVK7sFLNuH8keaON4OJ10b0zBS1+tv6MLu4BTYTJf4UETyxQvyiwDe41xuh0Nn
rvQx7z6OPYpGuj0i2iWKEZHGqby/vugbyGHx9HNGSapM59/jiJx+FsdOk1KUE8UQaKB94PSI9pay
2Q9KQ2cjQmfIsMLPlYEds6VZ+qpO0C2YmBPAvmk9RIGFi5ZrjgZYJKsPVoISshaH7SPAIm1XI4x5
j45Z+2vy4wHj4cBcjRCONmZvWA+9bn2bFLqKBGRqBr484lyFBvI4gPejBggleZ7R5qyxD9Zdhiso
0jFKTDcoiYsn5JLzD9ffxjLP5qwwDZvHSLwR+6y2afA6T3pUlw7NhCMtntNI0pV1tkGcAgK+OVk3
7qRlJTqvZ+mUiA7qOozgFkGpahnLyy5g65ndcJAOhrqpjNptgunY/vqjXTh+JKJ0m3WdqRTjndPv
rIUW96+SyHsBP7vDYNfaIwZ9qzq8tAr9bMbKJsAyDEFOV4kBTSaF3euHxiaZNXN0OXudc3T9Wc66
GfN7cxi6zWBYxqxvnbR/YlquBBl7g2dLkHK/gpKZ8z1BPn1E00u+huPYvyDkG7UPAU/6qQhHFI2r
1HarHQL3erVOixq6yvVfdenZaQXPSGr2kLfkWJeBGQMf9XUUqDwAJBJrv5hYe2OVC/nEPHMkhaEv
5xMlFmGisL1ExFzNB2mrZFv0fjhtQj2LUZT3U/kN18LoheYt1DS046tD0ouO6kzGkAIG1cT/MTy0
YiSasvwnJpDNs0BrFPs1ZzD8NaL+oXcjrJ2/Fn6vz9BqLmItZlenWyLpfdppk01zQ0c1NMBtYWNM
2K1cf/nnJ3e2C5oBTBT7Fvnd6SqU+J5yMCk8uA7Bo8NrhjpLtB9Uk0Z3yaBQFfh/LEhPeL7JwZAs
zxNXXaimRpkHJ/CijRcHGI0ZsbEdqCoxncfg/vp6b2nQaaDmCf9ZcH7P/+x5ugNGXnXCPOQCrX03
TjYogSJA636gWRwjtIPKXK+1wRbXymCXNbG1p1WDNkJXVJ/ohOSbMB+mh6KpfuBXkaAVKcz73FHa
brRvfIzzsMZPhf4KVo92hbvM9jEuTEC28FNRwYs3XK/tqgQsuY6DVt5Y6uJ3/2epRVjzyXjUyIDg
4FtZu2FUQG8ptYyVM0zRDs7irTTy0m7mdCO0AdJApzF++hVCa0qoyzLzIJD+vQ9jnaeaiuHGU81n
YvmtOdl8ARc0i7OkZATlhDa8NNlcCBzisVW5h9yRyRpLJ4Q1KP63IMj8l+s77LxA8vFRpg8tOEdM
WBdHKNeNHssAKQ6tEs56aNO/emkjnWybzodGL6nJ/V79wMrHvREhLn3D+WEdf4YdAmc8fafCMSdO
WCIOo13Gd0TtCWnEQj1bSH1BXDW7/8d6HgGJszu3oZedwa607Q63AHHQsBGC96rFT65fl8jsWhMk
qay4UVVdOA5sF2oOkxqbAnTRTKPbjUp/l6kDRQ5JXDKZexSr/iRlKG+sdGF3gmUEnQxAifWWfcIg
Rjw5tmt1SESl7/PIfQL7egtAd+FxAADjeeyzCIOqxefKxWjh90qS1HUpDjutREDLZDYTFHV443ku
7AymMOCsKRuYSorFafP9zKi1UlN8Kc/82I6FeJKo4u7SbjL2dAHTG+fu4nqzSIBrksC4Z48WBcVE
N1c/4Ndp7VwKtpcq7f7TkFx/VnKMbgwiLrRFfJIYtiAqQez75a01FY1R2rGjH5xSV3sUEOujiHD6
rIJA33Fao13oVcaqTL1+Z7d1/tAMUrtRAVz4nPwGiDtIkguwmYt3nBttN2Vc4QePXv4O4yHEg5xE
7PE97m+83gvbk8xNp9gQ7ixHs7jCkKpoHQe07aGPzeBxGuF9h3Wt34hjZxMKwaXD+I5a0GeaRzp2
Gk+KqsBBdM448JcufwmkMdej0MytnQdwk3Q0EfU2HB5MFwNXgaXn2hlabSdKB98Wp8hQYIv/aKUw
7oYJefMcP4vN9Uh76S6n3zHzr2Zswlma7NWJNzV6pqMU2UEPdgcsY9H1vYub+BWXQ3qUhogf0jR7
McM8/+BOaDmg+phtcmxnX7QJtHhbe0AoMMfbVoONeEBez2rTkq7SjUTn0v7gq1mmw9CHyeGiPPby
SkLvtvWD23qwJFH6/dS71lyeB7eoQxduoHlGSZtupr6cUaBM9GCc1A6NA7QX5t+MHZ7GOs2fW9Tm
gAJjpgdfS+eGMNvf17/IpYfkRkB9BxNOcNKLNGKIzSbCStCA2IGSURSr/xp7sO/SBPnz6yudTfnn
3ck1O48GTKDn+uK8eUGLhujUmAfllc8FQ4C9EWbtT66G/HMqsASkR9TAfU+N/4yxML/aKCreCTe+
EXsupBjEOUpd3USnBBDo6SEZozguVN2bh9Cs0W1S1nM+eM6mo1OyUYkH5Cg0Pl9/9LfwuUhrmKpz
ZSCahjmlPv+mf1LY0u01OQa2OJRGXM88iyj9YI1Qq1YMLvEqJ7o9ZLEDzw17NQSavbi2XbQHUnRq
bWeSh7yy/zJZrKONyTxl60+6/4LhhvNTI9FEgd4NEZHy4hIgVOfKfPYXHwfErhq8vpEXypCw0lyR
bD0Xw3LErnzzu9Fl0/Nkj8NeTa3m4OnWRIiRz6oobHOk3b0sewzk4DCMVUnVMp+wUWSOi8BChACL
nUcoSdjHOKqZ4KDpUZptUBdUqAYi6TghVWw4H3HuhbhvuIhsMgCB/wD8GfW/tWN3uF+lUzBqdy1b
ZW+76NLrWp7/MhgrY1NOuvWxMR1AanpV4g5Gz7BYV61XvAht0M1NHiis17uo7F9K5FbRlBLJ78Cu
i/K+7UJ77vZhMbfKwnIWYfILtEUCjAZvxIhLmxqwEPJic+cEOuki5CpmUL6ZNOIAMuejq0oDaWRX
fcXor/trYZz30EJc3LiM+15zPcBpJRtRoTVUkd5d32MXrhgKIRBmXN8GzJ7F6RosqWmIhAtarHl4
zwgR9qHrhft3rzIfYRPNP2pxDAVON3LuNmaQaIE4YOLm7QLTkVuI1T/euYhJp8YADKT7SGvRuz1d
ZHRMdEva1jnE7VBtK6x+NiqOb93JZ5GPVVyByy70ORM2yiI5RckSx4nAcA8j9mcrNwnN57nIuatc
61boOwvvzLE4+TMnmbSbDPL0gYZBWqicSO1QuHhXdnjWS33CIk7m2kObmjiy+tG48aziFrLqwsIz
rocCg9ALLXWRsdqJUkYxCO3gMI0+ujWau9ieow6ust+486HtLxUKpEN3azf+bxvgJOSBfKcIplbU
zRmKsAh5FcBTpYlYHr3GpUilqxPtmkKlT12jYdPJ/EtjNmzU/RNjwOTObuxyW8YK3DF2IU9WqNO4
cPAU/2ghLPQrKxL3W4yq9Mdel9LCoQ879C80VmIkjuSUBzsjHFBvJf0ptlWusoDiMaqabS1MRB2a
ZiweKsc0sawrAdxsCK/uR2m42MTiwVBUa8Sj3Awxnqi/q1UZlsh0qPGA23gYIyCZxkdH8/tjmnEA
11PR5wcsYvxnNHXSH0lhYHjlNT5aKGkG3l9qjnxJosnoUSUbhj9OrTqFEE5j/jHcYERrZaiyVTv4
jwi+W80TUTQx9o1RTS+tPYRi7YNzCHdNY89Cgkkz/h47W/zO6lD/W0D7pSpNGkRPZjCpv8XUBa5z
ZEfm/WTH0t7AMm3+yCy914hMhP8wgMUjWjbDnSbl8GFKfOtzayuNh4xT564alIPpnTO5atv5Mty6
GfgEjGLtCf3uVnS/+2i063U89IjH9abodyij5c2Wnnl8Z2ipGaJr2dFM8SpG9m5OJz0o0GfRQ+2/
TqTyJbPMLOPbFL729lTJAz0A60CjMHmxvKpB9yWIsArr+qj53lpNVW198q2D16lkZ/lleF/5Ejfj
uhNgP8tOPEc2jBdsaHHDXY1IMYc3EvazJGHevXQhmBrxjekLLE5sQ8uU1CA+6k2Emi22y1t8mYtN
Z5XttilRpSodb7x1mcyB7fTMQPyEf0iExZPMX5Ijda2ycqfz5FFLGMTZQ1V+gzE4rSsN12dUjZO9
V+XpXmL0i4qoMu8Ew1yFf+Sj2zjxe0tQeNCULDRimODCAJ/j5z85S+LweX0ZZEd+B9azViA2eLLg
Dt3Dgg2nwL9xtZzXhOTSGFby5ZlT0q5fvPMuTXExlE1xNBKJmL2Lh2uCzvJXWWTNR9V706MuHZ23
nxn7OEunT8Ykzdf3Xj30KyxKe74DV7q/uHp0T4s8L0/MoxsGxaM3pf0jpg7TjQ89x/vT7+zMihZk
CzNxm+nE6as1O6+OnTayDkrIPT59BX7QJq4XBUTQyIyePVWNqOD5/XaY4luY3vN7j8W57mipwnkx
l+RfAprpglWzDjYOI08ugvSrNEeoKUBT4PrLPL99MLGfWb7AqN4+6ulj2tHYK72WPGYDTyRiGjLl
U7LP0eTY4s2M1bKJkWMZOP47qeKzsAdpBx0hhorwthfXXo48dYYqunWoZ29SR3ObH+FYWTusCqcH
6QzDBh2cYusqpd3axOdHmAb4jHWnEQxf212cmsacbC+rMvsQZNO3SbbOF7dzEkCldvRgzApdRYVb
o29HGwe7hefRwGsJwfFWi36+/+XT3KCwI3y5ZxM9p3Sc1O9s+4AGSffRVtTTq7KvzTs91V55+RBQ
IZVkZABSfb2+9KXtTVtzpiPS3gFis/juKJOXWSxsoIFKrZH4zz7E7hjeZ1OK72ftPSZlCts4IbKG
VCnXF78QRminwpRhFsfUHfDg6eoiyl0/Gcke+7hAHiSPy7s+nJqP+eB6/7mFRLfXaiwEJqEVHQHs
pNuxsOuP13/FWT+NHfjvj1hsAz9wcSXPI4chSa+v8ZUMd+FAgW23iE1As4+319d7uxpOQ4qr01fi
U/vzTGaJJRlhEgwdoiiHWs80IGdJKr8LJ8l+2FwUn+wSyOq61b00XLdlK76TT+CCxFQCl40YOXeM
3LCqCNchesnprhsaJA6xWlPfSSiAy+GW5LSrCgRruUriRt6RvtqAKKiI4Eq0sfa9SWpTgzkmuzss
GXFtl6Bbf401Oc/1Jz0fgZpk0UyNYTuyNEDN0+9bFSOpWO05h2lkPF40mnbvN7X/nGRBtwMvDKtp
GoE3Af7DAMXBjpdfWrYROr2Gqd+aSp5/aH4Nmf3cp9Uh0y92W2MWQz8UlXMAKFcf89z/wwEf7twI
D+LBHG8N386qvPnh2dl08LmaqV9OHz4GI1jF9ugcMJQXH+wiw5wh7qP7G+/4PHLDWAdWjdwGU11I
66fL2DM+m+DlHqxKs38Chqeyn6KjEZv+R7NAaTTUWu27mLTmS4+H6ZMYk8c28bXf0MVIqc0stLeh
GXhyo5tZcPADP9zo+DvE69zopxvYhfksLbe+CYJjpsASdJZZk5vqeOx4k3MY3FABhgyRZASsuAJJ
d0ta+sJ7IbDMJekbqGh5yqRTDjjaC/cgh0LtQ9839oM7+Y/hGIiVEUh4+8Xgb+re028c8POE1LVJ
R+ecDG70WcM8T0WrEjcKjzggj3dTr4X3XRo2910TDRgTJtmWwXd+I5aeB3J6yKR/jJaJ5WBkTrdB
qHLNQcoiOiIKkT5mfVU9UPGVm7gyrdWoBrXqax+8qTn49yD81eb6Njw/W/PyaPpxhdOtQ6nrJAMt
rNY29YLl+ypw7hgmdYxanG7TaWCeQUrdopleXI/kG2gKsYVpyOl6UsfKbUq96Jh0VbN3hxRHaVli
tZtq6NgigXbj9Z4f5hltAxHG4Xq2wZwv1nMCYYDSiI/4BkpaHKAa8gAJ0Otv8Rw3QRVDrxNyzwxO
gYF4ukwHmplxtBEfTXSKP0821IBVFWWp9RROWtStgzwtv8CZBM4rzdblEuiLFMNecIBQgMIQl2zL
7IdhJSwkilvliD9ZNOD34kwNPo0CDbQbP/nCbcZPJnkBMEggYmhy+pM9A3foWpTJMZpcDUPgiOtT
ZuZ3lUbaXs+1cFO2nnFXGhgZ4TdV3ktRuQDvhfaZMtrbBjIRd44nvbvY6Nzt1KFzYmDfdnSbPH5o
xTRtYW0fEGDEOzpORPPgNrhUOngzPpiZa2ySHAHInNr33UUVKT+zQ4vJHiCeZWB1fARIC08mx4zm
QFvTeOrj2KLstuKVg3bj9U9/HhlZTQD9RQSZLPhtZ/xTwtV2pOzWC5OjnSI2C9Qq2Zh2g/g/PeUb
ie+FvcxSoH0RnZvr5cUmS2mpZ4by4iMmCPKl0KMML+amufH6Lq7Ci/NnPheHf47P/zxQLystrPEG
PwpVhXsIHNqmtdBBvv7aLsQB8sb/W2UOi/+sohlZreyEVSJRu+tOT4EH+v4nT6+MHUya/0eYowyc
NWMZjDEdXLw6fRx61+v15Ii3rvW56kq17qfJRcNT8x+6IbrVmzu/SoCkY1kgPEHawizu9PGiWves
tId4bAL228Ejxbq4dLAXMUkDbST8MQKvnPfHclpqrg4Qnoeko3C6qDtlYQfXITnORJk7hNSjNboZ
zjaK4l+FSG5VARduLko/8OdA7i3BRjhdDjMlLbLaQR4TQ8NiXuSPOLh/zirrr9mLoz8mH6zMfh6r
/L2iH9zRjHco6TFZR3V8SW2M6I7YRkpMDzrg7HHoIi2bTf2Nt7lQGobIyDJEdFr9CPmANlps0TYP
miDS6U8hYwKHAxJV+5LDndFX+Ki2CLunmn2vk4xtmDzT9exgcoYrLIXLx9hElxzUlIVX+Ah7Tamh
WLuBauytNyRqhwC56lZIPshb/a0L5wpeB6cWCvys2bmI6qMMMB3XaAm7QzbP9ttqHzsy3kuVOOsJ
kuaNc3wh/JEUzqR7JptYBC2iBQzBdPKChHZa3b/G9MHvk6b/AxXmlsbThbAEyhwq+owfYsn5wf8J
GNUY+FnZu9kxDGNo0gWO4K3pjjc++oVz680D4llzhbaNvUgXnGwyrKKzsiMqP4zXdM3ZDNDV1oXj
y22OaNOmRqR0ez0WnmMKZsgLOAkKj1mVbvkSs7Em2ezC/DgYtbcGTJntfMwhHz1ABfs6KoZjNlrg
6wuU2ZLUt3+UKL1vqPxtGFT0dPtYG3ZdFeTPdedVz5a62Ti88Jk9kuJ58kW3Fqrg6dsfOi/DcnvK
j0nayUdPV/TV9WGEKOi1Nz7BhQ/NV6YxyICKBuUSx9G2CDi5MPGPJspO6zrXkHROkc6+/s7P2LOc
bmiVoA64EN7ShdMn0t3BQGlJFkf4SxYgcWE/BLWdfVdV/3agGZ8wZ/2gkrDfk/kUu1Ka1RPqo7Q6
bLvalaqF0aOVf+qyiHcApvJtHeCSic1VfO/06auZ2BC7zVL9CmHVrVMNytn1Z7j0psAlMBFFao4c
ZFE6aMOsANl7Bbm0bhCAGwfZi+gWr+QNQXZa+5Gs+x616kzbAQF2+qZCGH8A+/zymLeWZDsmfbxH
PB9pN63LRLrpRBn/jCTM4E1ltuKbmsLSXQ2WFfxgHGEc+9EcvwZmWGJZ6jg/g3xqmp3v1smxsM3g
Fww6M6eBOKOs66Q1ypX0guzGEbv0qubO99xyfpNFPH0G5VeiigtZHgU+evgctAHGDk3mv17/Iud8
GHYV08BZLxlSJKXH6Tqh75TjiJ3CUQQBYgrDt2JghCIHJmCYdvfN1uqMbVIhvq3sZt2Nw30z6E+F
ep8W/dvdRfuZYSiTFXqk+vw+/omWAmUBPmieHB2smtaIy433iS36tUj8Zu+r4e+Uu7suaOuvYszT
G+iPC2+B9JQi3gOP6CA5vMgMDFnpCQy8/FiL3oUyaozfRITVAjwiZ58gGS5XpcAMxdaL6GlAdXRb
4s+9h6OarJ2otre5JYobepwXrnPC10wThCMFDMhf3IzQ40LkhehHumIMf9SNnKDwgtx6nZweD0et
MgusUyYvRKnOih+TqhZ3loA8t+pCA8ffmP/qZ+oa1EVjnEApaavxLz4p8FWTPNAZ7uHOc2uK8Zaz
nR4+AOd0QhhqM1FAqeX0QyZBNqaQSakJG6v+JKrIwVF37hyGTB/QikJYsthQdfgBvnhudc8XKfeo
T8fY1ceI3q8rO+jkrso762cR6MZTy8PtzHysOWej1gPKcboE7l+g4YvWEAvntl5nAtefTHnoNQtG
jltqzasRZ/wbtEBvQJu1D7YS+5GP3hRP3qYU1YAlKjRouWn9ZHrCpDm0NzRnR/g8oQddAEfPfN0H
pebsRAUkdzt4TRyuu1qk5UbplUuXDYTSvRZ2kf6gqajZy8g1M8yRvfzoGLUFRrhWNRY1IVqJoAi0
DbXfuk3cZ0SM1KEcAGYoWzm/CkRhqlVgafWXrsVjeG3q0fBDr11LrkF84hhTNjL/FQR98dqmysGv
xPDyu9ZDfAVbgQAPi5ERcbq2tD4APjSOGqZCg3Q6mq9FWa8N4jvivIEL1qTKcvvYSrsyaeyG028J
56haT37D1DRBNcnBhBPFyVXXNN7fySoZxF6POf5ZbJuP2oxpo1Hr0LZabGyhWXYML0YdnUoCGyIe
IA5ZFaWObWHspRCOlUvu1yk/32s+1thfE8Ctu97M0fwDHWLIR+aAY4mFdy3+mOMYfLH7FkF16pdw
XeOJwulA+xC7FTR6/yt7FbRrmHPDIzR7HX4rn+BT3FHPbbvQMl9jr42y1aRqiOGWqDH6m4zx0Rxb
BQk3qiuWTk0xm9PpP+LcVN8KPeXgVH1Vik2Q6unBQFCLSVI7yXQLYTcN1gV2UOVWjmX2E3ui3twU
poex+cCJxzzCnwZoGalHVef2pXjVWzndW9UYzoZsldfvfaMQw6q2LBoVY9qaNYYRyFu5zQR2qxC9
b++8bjZs12BJtPDUZ8czN8r1bV5M2Qaaqp+uRWXkqyq0o99BGRZ4KtdhlOKTbDjRA3w+HFmDRER/
ddWGLyh5Jp+NqMOjqaod9ALLmZ1gidmrkKGMvx0yBSZtSOUEpU1k6lHCkc63XJDWK/q1AcESS/cf
AZ6/KzWYEGbrwY1mzygg5WtNq4KnCEPX4jlspTk8JIGt93tvAmu2U3VRfL6+x856skz7ZpAJ0WNG
9OiLTCOKgySNu7Y5DomXru2ydB8ssz42elivehtFUjsdfjaj8G+0nefodhL94ChAKGNWzbRlFoY+
jX5TQg6WqKk+ljIV66JDOrkITUQXA6vat/1NhtmF55yZ6jSOuMQpZhbP2SS5MXpWwHpp8Nil9Ke6
QHgAfLPHDhdm9hbWkqZ4d0FLFsozkmnSi2O0uVjWdELDU2bfHKOZBT0Lwm9TBwH+6x/xLIdnoOHO
8FMwSnRAlnlcozKOp571R6Nyj2MX/Uh1y/8wWLV5Y7dcWIjUZ1ZHASbNvpn//Z/kI2gRwQnNrjsW
CGBvKFrgZTLM2MkK1+Z3PxPgdmSWCYBY/C3nEoMBUoH8cTzmCAyviQlqC53Se4S3Jm881fnQk271
v2stSt1EFGCUunE8DhIdo7ZiBBgqxMOENJG54CLc413hfsMIvtiUUVKv6PkX781j+Q2ofVCLAZ/w
ETg6fbWuzMCMeO54NNHX2ziN4z/kk7qlzXWOuGQZ6tg5VWar0FA4XcapE1nZtTYeR9Mo9lrm9I81
/ljb2hqmR4AP3roKh+STlwIbSmfxYXBo3UarbO+97QV+yJuGNi0mqo/lDxmnBB3cqh2ox616NQ6V
vQXUUWwk5sKb61vpTKaTIQH3KGJrnMX58RfvFsEXgDppPR4bW+xlGv43eF78WlXVyguCveiijRTh
fhqre5ANj2Cov7TsvlXpCu3JrScd4rBzd/03XThJfABwjUw+aXssy4m4E7GnOn88osmZ7pGJHD4m
A4DG2qSV9P7wMCtWUQ774LLo/J5+c79K+8mi63Gs7RYgmky8z8ngIhMpUIm6/ljnswdaRQ5DT3wv
4KCBXTldywHypEWhZRwHALuUfbqb6zuLlCtf9b4PrS8eklJbY6pJppvN+oVfdc3QPsTNiBhuwisz
V8q1i0PFfTmspi6wHkPS6GSWTYXJ0AaZ2AL4c34qOKEf05g7d12Pw99RFfIXl02HY+GgqXuovtzI
7ggM7UkFGDO+f/8iCkHHGWG/WVx0EQqBHfUinJzpaItCwAzB5iqikfWJSUJ1o+q6tFcYJP8vqoq+
5eLMan3Xa5PUpiPO9dMml326jjIspsIpuingOoN7Tu9lunBwp+ZJKd0yd/H9EHwrTOWwlt3G7rpo
qxL+voOseY5qudCiJ8gw2kZCor/je3wYTL+48WLnFRa/ANd0IhRbCN2X5R2T+po9knNPxyYF4Y/A
l05qFqJqqin+iiD8a6oXOWNTld26R8+TEgAgkMNtFPxmje5Fvs2wTtlRl6qjTTmDPWiGHJUzVBRF
2IxNo/H+c8l8GHIzXHRgvm/Nw39uU2x+6951J/3oQ+RxY7P6KjLR3o8DrPPrx/JC2IelNdOaSLqo
OsUiD+mwsFVlmtpHBfbja+ADQkh8fFHXVQWLa9Uj13tfaAAnMLFO0SP1lT+am7CUIJCqxv12/eec
1zUzAJ6mL9+XduCS2ZgjWVsXxowIHv1X4HMWyrledSPCnn9MCEHgyOhwzQ2b5U7OTT+uKrOyj7UV
yd3Q1zyyaSX3Roufouxb40Yb4sJDebRE7DkLQ7pviW6gAY/YRlhbRx3lntWQ0/qqC7+9kRZdeCpu
S4BpPrf4PGs/ja9d2dR0yBvnmNd2/iChvdx1oYj2VA8jwAZdfy8Ui3AwN66Bv88faqmjHTRVqiZr
co6MUox1Rja77fSBxnSY+ndtheff9a1xfvqh+YDFYjqDwiV/nj5floeoPxiRezR8YEgB/HOYL612
H1a02QxVN2uVe+5eadHv6wu/fZ/TuMNt/IY9RFfWIgaeruxELYIhNW8WH6zhr2WRSodaWm/tTvvK
K24+lcz7N3Hjga/XU+g3JVakjHStLXII07MR2enaT8TPhuQQW8MoP3qIFu+C1rVWsWvnN7b3GzZq
+XtBOaNoQcRiKL64gBqJkdfYCfdYpVq+dSAGrd2uSV6DAm02fUAh0g/+h73v2m4dybL8lVr5NPPA
bsKDs7r6ISLgaEVS/gVLFt57fP3s4M3u1IXuCFMmuypX3WRKuhINAmGO3WefLmBwsoZtVqU5fGIv
MIQ6X7BKU3Pio96eRh1QRV9P5OdzAPgH4Bg8XoGUzhQH4raYDsXrvZMrAvY+eLVIQ5BSzmmJz4oK
xeYQSKBbwTXQ0eX75QKeDJ2Hkb0+LRCPPK6KYgH/u29WIJ7J6+4p6135qBUIGtAR2RTdDD0QCNEg
EIQM/H5lh667kZYdYmg71Fyh1/YzGk414lpHSyQ7Db2V5YchsG+6izJs0ucBGhUPXlWMbFBW9XEo
FPQOU1O412SphCV6wCpKcgsu8XGjqmmZgHzPX6HuAZBz4JOX8mhofhjZ4WrVJg9APY0gtWgKNP+N
NTU2EKrJ7lYNqvbb0o9O0M7Jq+YFcm2Deyq9KUp5BXhLHognd9Q0E85M8rQsMr8EOYfbJ0zFzbwB
W7AcCaTQ+CBKEZpzVfUAVgmpK9HDNm9K1+iEQnAAXglfg1wIl1BsceRRPZHLAjx1ar6pmjJ8L2CS
gsZc9Ma7IhPVQ1g0SQTi+EjaJyLYBS1NQ4cbEH/3rUcacOshmePmfmzFXdrS2I9V7KsC4VXgvPra
ENFSfLvwANIG+lxGb98qVCNhZj9wG+j708Bp+Dn5DkBeCJtJ32+HegAZqhbXwSmswTm/UjuRSYlW
31fyAuQtUluvS20hGVmBJNcI0rgZE+2z2MLlL9E65LWQyZxYDsGI/jOyi7Y/aSTdJ72PMhU/UqnW
BSpCr1pzhXQJ+uu24DD9+rTxD/7uvkGmChsJQHG4MGBbnty3GqAjTQPUwAnJnHLXZ1rLSl8V1iGC
Yabiht4ONv9i5oh/NicUWObQ3jh6wCTAW/1+thcxziXOk3iqmyTbugpiqV2y6FmCnLtTwG7bKFnk
mjkajiFJgN7VehSlW5TnFjPq6WK4TO4fuAgQywLXCZKEaeijLkWhw1jk0+irQNT1ja4sjFBUukOv
D8JeCH1Ee91smUtElb0GoKVWeZAq9D5AsWjRgjUfPUU3LbyjzmzTVN6Xqw70TWkyLjuWw1ACs2SO
Nhq0Xbmp2YVeBSAw+HkI2PUazwCYVA6ZnMkrJ4JnA7N0BMU+E4Q0BycZYuJopIxm54g2BQX4CT2t
hgb7egd8sgiwCBCF+IaeYCDKmXgHah2WXQk757RCnBbos1VCUSQ5mnnZpQb6fgTs6+t92uo8gnaJ
oyG9CiAFH88Hq9UD1zY6QobSqVLLaIdmRhLKjl09vimW2XVULsWHIuuUB3Q9rGYKEz5pFn5lMAzy
PDU09DT5VEqLqhIXg3Tqyp63HV7EFKCbOf31g82N7BZCJNw05ZH3yYQmq6TvxLyQTsHgZetgFaM5
poJ23EkUa1Blowe+PzHcC1jcR2WI7vVaDhwwU88Ru31y+3C7wCmgngMYHAkJ2u8nOs7lJgy8Rjqh
XmK4XnZpZq9yJPn8euHdfr2mP5rZj5eaWF2w7RJZhuQ8JTqCk32+SCgspM74+iqfZDRARYDcoDQV
bRwQqeSj+LBzAk1YgmGpUU/+IAlmtAwSB4h3Cb04h9Ru8lxYe6KEnlrLZtwNkSDMiMrPYT4AmhDr
Bv4AWH/M58RkCOQOal915VMu97oR6okV+GFM5LrYAI370KbLfTW2TiaXh1YL5q7O5/B7SQXkDkx3
ONWKirT6ZI7bTlss69RXTuPYj7smEqQjWHT9XRvVIysD4ERRZlu+RdIyeURv9ps0CzhxbRnOGY5c
JUwGAjuXF4lhGRD0n6iMatVoo1Ymi9OyhCNBBK1DJhukLPWhxHNXaoJ2sKRI+1yiOqjt3juvsWsI
WZSRdtVAxzoPBLSWXoXPX2+PTwdP5pFJVHZBrYjAnU3Xp4o8gMcBDTuKzeBZ/VLZ6t4g2ZqcSRn6
5STDGtS91ZUSATtThMkC8Ygofao8KZg7DtOjx9tZ82gZ1IoMK3MKEBO0MvBVRJuPaS4WPquGRR4Z
og8jfhUVUUpRJINchQL+k3G7yhcAkedJAeI2T17V9zre67IedOwD0GuNILFR0mOeAOvkwChHMDKR
pVypEJsIXIJONB3TravFnUbKLFrYZSwrLwWKCLbILHQlCkGD6kGHLm0I6l/yjgSB3j7LzSjfrZZ5
sC2yJXILEhynFc1SlPvRpOSxs9CL+ltdGmpglMNkg06BCki1wlQksN5ykZVwZRagLsnHntZjnIaI
syDdS4Q+Cea6UX0CQnGHCiYDJ6nE3kOM+/uzv/TqVOjyIjp7clSKTj8Cc0Nq3wOzY9DqlUgg76O3
NhLja3chVojcjVF9FutGsmF/x8+BEMpAWCNYjLBhuPJ8CgJeRDEEdNt5n9mHXA58PCAYKxqLAEmA
AnfglaauRTwqWZWEGCuqckFkGelxTdu2EKxEWjaWLPqZ4wtZYolhGZ0HTlgJ8EXLhC6KKOKfc0wq
wvTAoncLsi6AnvCKEui/ibUFZt1gKIuFeF6geQhI0m0Epw1BffR1hDQq1eQcLpn6lAjhXhkxc1lr
y330FxrYGARKKNBbFew4qBWZLiDoVZRGccXlOc4alarouEmX46BaLSzvdVItC5LnfvfYgRMazJ0z
NscnpBIMXMQ/V7wuDloZEvT77VM3teJqaqKdR/EqiHeVcMiQldWlhoGfkvE+ajIoecPwpNYrNG67
H1CoJsk59ZRdAou01A05FchKvAvT0Fom5Yxm+6RaLuMDWPLX8U07oPV61y8iIdbOgMZaiaE7raGT
3vDJ8eu9OVWh/Dpgp0AiA7sT8bzJPMhd3qNfEOYhIiIFFQptScdwhGbm+5Monl5nYuQFkpu3nYr7
WVKBVNRnYIFkRkiADfm2r/79u+7I1X/+B35/yXKwrHjo2/f9r/+5C15gZWfv9X/wt/33yyavOuRv
6bku397q3VM+feV3b8Tn/3p99lQ/ffeLkdZBPRybt3I4vVVQapeLeG8Zf+X/75N/ert8yvWQv/35
l5cMtSv807wgS3/59Snn9c+/cAKpf//48b8+t39K8DaavWTVn/7X5u0tDlLvf//JqeKn9LWafsDb
U1X/+ZeV+m/ACCEgtgJyEn4mT193b78+owMniOAC8iGoUMGGSLOy9v/8y0IQ/g1JfbwHGBegeHmd
NDigvj0l/hv2EN4AUi0k4RDh++W/Bnr1TRJ+WyLMy6+//yltkitAMerqz79cdvcHgQk0vIhmP5xy
HuhdAF0nAgrNCEJEciXRUtuEKO0m9Oyg3IB6LUmcumQqehCApChF9F72QMlr97WtShsQhZEhlVBN
s05HVsTgeSTgzEILo3a0lx2V1HWpo++HoSLEJtMqZ0V1bkNLWlgL1y6B2tWoUmwTkcPPmK+CeG1d
po7UbV3V6XzDbagSM7W2kn6To8tBZrqgyhqukxJon52/0W6r6+QVHPLv/RPwM/J+ADg4fBhkJ3Hn
8Jz8vHw1QxOfAtQ96Grhy2DwWxjV4/Cm3WWPxaOoUuVu+db6RHsWcqY9Z4/ZY/OW+iSKyPjcA2B4
RiWIazbD2xAAGQOJR7KGKZndhZsmfFEjgNULKxx3lUSH0Bwyp45ADAWe1od48Q4jGg0cfNKHV90w
IyIuJHpf3JI+0ehanFeS62HRO+0+L496bC/1jbK4yUVULpP9+L446vfNNrkeb6MHyVjEJHqAs1a0
FN0aVgUFBSbKX/NT55IB3FklCpCIhDd+OFQ/2Juzw5yY3f+gYcozG2Sa/v8DbJA5qTAtWvnXkwo/
WHOQC8GY4UAAuD08tvfBH04EsAmpiSpZQVroBATiMRpbICbvqiwa6rlahLmrTYT033i1qcXGdQL4
ROGyIjwFFoWpRVTKY+bJLdiEG6paA0ULVBqykOHQ05UBEU9HPBQaMBQnMo8pM+IJdvpnkftxAFOD
NYmjMXfBzWrJVmeA7hDdgxrgTEkVg0OKKPcDrbcAUtYyba/1p/7VRTuZGzglIPPH90UNxCCJ1vkZ
VUEF6iRHq4SH/hysk56iQzTPSt8kb96xRlZMpR4a+d4s9pJG6k1ws0S1p4YcDIFHY8fLX3+Rc9Jr
BD2YuhCoKdKERDOijCAsH1VGWJPapeq1t63f/YQtbha78NSh3zqyFWvvynsYn/IeBDo03XesPXky
dWO6dUmzLW/VmOYx2WolUe+F2+oVZQ2H4a7beCw5FQRVksEJ/AXISi0Vci2ZIEzxCjrGNEO/2ZB2
vjk+IC3qM5CxBu8+nn3PX9KX/KUMSefx/6WcqPvX5V6C2uXNRDBgKuU3iPMDRhpHFvDFJZiT0GwE
vTAexU3AKh0ZUMLjnufaclHzDMjCBkjqOebV+WWeyPefy/xHXOY5aTJtOf73liaTLMs3YcapN8E/
KSL6zGXrB0ldtL2g+0MsW7novXWiDPaMIiC1VqE3FzjS6EKS5/ztuUtOlMPf45JTr+/bbaIyEuFJ
ADwBL/j+NiNFjIqVlMoWoP20ZxW9vgPqck+bmVjC7IUm5vBffSHxR0oPnXvglCCkh2Ytk1kMxMwX
9apA0wrXdamkZx1JNXRKAxDEFoO+N6u892xthQIrCZyY5gKRMVKqkULKctANzsWJdhRD4gySn699
dDKhMlDroO30C1MdIHnLfZEjyazqEMmhG6XMja57UY7B8lb/pZX9lwX6eDuTBUqrSA0QKpatlUQT
6ndo90JHeE0jKcDUhEbaLfVSFgcMyqwFwx1Z3vfoUVZcQXG4LUHsTOt36VOcEA3oXTqndH94TD+O
b7KuXhIv0bYB4xtg2TugKMwdNwZBFg3P5UG/V23dFu9z+Ab6oXtud71V7oKZjODckk/pq/7gS65M
9Nv/9JLzHTfxAmHb/fcBm2JLMz9Jl+ICZl7xVIDYBuVfT1VDABOkX/txc1trmrX4PbbW3L3K34vH
v/pep9CeyzHnPQ1E4AL5fxOpVbV+HI6gPbXu75f0cPBITR4ebs7nmajEZXGmi/fxOhNx4ukpSAr5
dYa1d6odoAHJcu1anl07z7lTOqgvNFQKA9mpSE+shSVRl+QEtt0236fk6WnNjIVlrFX8EZn0fU7u
ZKKSlOzRfIusZo16cRKZ/zQxU/lS9npQoEDcypALOEH+uagzO65M/0rwjYgWGV065UhTMCUd83Vx
KJcULUU1lIzdaM7MhpwZyyUk/MEmAJPG7zaWuQ1z0bcfxvLXbpgf6u0PG2ZK+q/4HkKRCTZMa4KO
TV1Xjw6UTGbJKxASGP0cD8Xcel8yIx/uqwuLaokspWzVrH9JerY6xNcgbFAA7vGZHzDoOwA7ao2E
thTQlXQdtQge0oKhRC+GuzSHtZg7MZeF+DCgf/iJmV2xScLgb12xKb/c9IROMc2V2qzaKMAOSROa
WUu4xdS1ZZkJ7xL1I/Q+ZYu/eZdMxOXvvktmJ2EiV/8ek/CjACKAwSD044V8q0+FPVIYCWMHfJ3F
2GNGHnOzs3aP4Elm92bIyJtnkIpVTD880GNlSMQ+n/fI75OB2ZuB3tvMvgmJ/bWIBMj6B9bBh0HJ
kxhx3NQ6WKsxqKWF5DaDoqHqUSG96V+rVjOQlvktfqvW2aZa4yDfqzvku4/IFL3glTld2AOOfm1K
5HZhvha29KCwhq5slxY2Giwa+o0L5+ToGsdb1P5fqQYaVRHJdlBHSXWmOgik0d7WWWDVRKP4Mmpi
XSFravYb33wDVZAx0orlxlu5kdEt8PoKoamFAdv5Ldu5TL6qyduCWk5kaUaLCVQJNR5qEuHjI6q/
6uwthrYzaEnW4IM0/Weo6mfPqky0osWLwbRLX66UHUm2VzrTDMVwVtBQGs0xDpXFxKjMmiydlmr4
s4xXgD6BBpa7Te8CXFJlyknb83CZYC2du/C9XjfmHRrXrXE/LxF9Udn2oWN3e53cIbxF765OCbXQ
mnSbkswBTyuUsXWHp0CrT5T1GjlJvFxaxzz2tjTRyJis9+fjEWBVArQgUY1NZfDHPYjEyea1P6Dz
gdnQklVGzTYNfb0VIfoTAt5vFtJXBe8Dz7hRsnSbkNa83zRkFzuAPzMoCNbR+90mdEpWGIgOHfzt
Jt3yD8tZafpOt27vC7RlIHlGOjqsw23oNMCzUmR+SLMOKTqMXYkIH4bbYS0d+GX5CF3q4usWTYfx
iMjr/kGx3INOnuz3htzeLo+APPdkSUixBbkm5jg3Kra8Nx4ipzZU0hqZ81CxhnVsXHemtsM0L2hP
HI9YAxmInVK7w/3NnARuGn6ytH47nVPO4rwBPBEVjbKlkMqIcae4gZ3pZFZADruejWa67Qx2pVmo
7F4/VI4hrDFEczANymasvjlJMa2G+x+RFHPzM8EklXVR1CAu4PPDN5W70w6dsQMlKlLcjwIb2Yok
dP00bKkhWTgDKVma3tV2vT4fZ6ZnXmhNzPyfQuun0PrXFFoT2/H3PJRz8mESgP095SfIH38gzJHW
Qk8rTq/6Cey/kGt39MG+A91UspItLa4fK6M1W7MxGmM0R/xMbnuzN5F7ovy5YV1AS9aX1/GMFH8O
UEoze0odwRRMfT0ykQpMMUXDp4kRGYERsoXR2tqptVt7QVUGg4at8DOARa2Ax4CIDdVKM71tWE9V
sm2Y0RrKujWePLZiusE1KUh5nM5YnAdoUSDUzA5/RcdChjwNfHZYDDGsGkjTfUh8cvMk0accf+cu
PowG6y2h+lUG7XiKrKuTzGoYRi05ZXQrNiTarvbFi2SNdAtNm5Lt1fbuQUVQwCd2DPPhNiMrMl60
NtT06+ZWga2AeIZGYAGC6pccG/LK5+adD+j8DvWN5zs8z42K19dXZEPXNDQi0zNjK4HxKpPBbMzc
4NMCUOZNwQZTNROWW9woQPkTi62v9TbWc2atJ6Z8ACax1CszRP6xeg1mr6E6vvjKS1DlfCU3LeMZ
Tr6M8rozcid1dCt3ejYYkrlE6lFEECWHFR4YaA1meoZvhvgtRXw9MVB6jgWXmGb6WH7+t8JCB1IE
M0IzMCoa43m82sxoYIx2YkV4trejHXxedEZaHpIMJs3SHGGCggtoO9yjPzH+lw+CVRqdWTmjMTBY
+q4hEtHsDVQIwJrOYYPhZvAQMKrAcHEbKr4GA9Yb02BxF0ZDk01hSAfVEswlAkGx05o5Q2cYWOAK
tr2OlcnMmop2TmkKPI3h26S4XjrjXjpm28IRt7VFfcNjwMtS1IFgOMI6tQNCYJ4bhZWaiWF2Tr2v
90tzydI1Pml3ZCi5ov4aPesoWkhgC3PTEz1+aAxDEoYhDW5b/B4bGevxiS2yyWiuRdFZg9VGjanY
IO4EAxRN+QzdUPGl4YZgtPPDg8CArW1X28C0V4DOqdfDoTFJ4HgOBTmS5c9tn1lRMQlY/RQVf1hR
gWKzr0XF1Nl1G3kRoXyeB8cqCIrKADgWAr833WP/q2JwcZZEyAj+jHIP6gnIB4EtjQEn0LWWdABK
ImWhmVgL+tLCYcWmNZwABDn3FdyBho1GwgLsZw2HMKaxtWbprt51jnrfYz/LxEUcdlwPB8AOGE6F
Z6Qm4Ofcv8DpHSiS//hI+bAke/HeP9U0Xq+c2qotHD5TsoC+cvx95iCpT/XLyYG0M74WqSC3mJmn
SUajbEMUxnalbEkICfAT3VB48ruOcvXYGMrLaLYsh1ocTeU+dkZIJTTcZBLjcpI/VGBSVdpYMQMM
GhJTNmJWWaHpY948/BssQrZnuAwgfPz0jMzy1oERm5VVWMIzl70RJGsK+RqyzPLP/H0J0Cn8tcEx
gPIFpI4VO7wPsld45p8g2KFZ4P0+w9oYCXXZAhPebhKLv+rbK6s3/ooMD9/k3711bAZrwS4s/MQV
A6OglZVg3AHWJTbRTx7fI4wsMhIjNzEm3GMKLYAmEhgBl/ou83EfiYWvXWLx++GRC28dstHO+HhM
/hPjxJ1keBW/8uXrwPUEfx+E7b61E4hcLnY1GBAaAgoBvYqcBDbDFm0AYT/EZHVU1pUTn8KTfJ85
EN/QrfW+uhbWHetNcPhZzcXI6eHZc2MGxQRMYI2VYhVk6tMIWq4xoDEgv8FyZGUXGZ2xej8akO6U
axcR6+XZfD/2WIMlTolr5LSmJV0ykKqdFCogoRAx31hcBWZk+oZvMDBJwzhZsAXUO1ddBRRCabrG
YMeWB5U2mANL8FxtIpLADQoZY21Nrqp9i8cpwGkDJYD62dPABLrVzfxdgWHhUn8Hbj02EOUKud21
x84ZUD8WemnS1NJPoRUwqHkXes2lMEoGnC0D/ClUwUwiJbNCFCijYIixFLqyCqfaVlvNOu8KqMoS
amzXQYeKGHhJI3YvmApuusIEVUaObc/PF6gHAX6KTIl6AEJt7M3K6cgtv0MdE4MhY/jMbmzkc6Fy
GxwQjJaVRsMyhLZyQzui4gPXXhkEqq8lREPUYKQ3tgs9D7vMRijcqRxpXW0FS7yXX9SXig0vHnZm
xaKtvm1tB351RkfuaANRDvMrIRuEcthuNO/N1ljssLSwPD0LKLWrxbq3YoO+gxmOvr/H9PiKdDo9
3+yfQnJz05FXWH0uFow2dnij7tmGW3sCGcmJh1gqcs2vUuAfGa61gnkIMlFc8PX1dmWXDGEQxrdZ
YXT26srDCuuYqQL29ICtxZdUYTpeXpqIN1mdnW0yLAyXhXy2XCxNgX0wAAyPvBCsni2AVwjvdaa0
9u01VpKb42D5wq7jmwnZcmwhl4YUxjK2A7qHQ7iORgE7k2pW5miWgImT1ur9AqGh1MJt0b3IFDpg
YrbUt3l4jxgry5CM5OAd3jOA40PLxd5P8QCuDbfABbWEv66whBoDYzc+ZjETslAu8JdpeOmDRzIN
6cg5mpe2fYU8ySVaVxjixSfhB5ZbqPxQIINy8U/6e+578AOd7aF8TM9Gh2MTFWjXiikwmQpbAQK2
2XsbDb/XztKQAuLZMuVnV6U7bqYq29x8FkhzAynG0sPFUoVU43IMFquZmtG6sQrIO1ivx+Gmscoz
yGR3lSUQSDu8DpLQEjboS2pzyRxCAmfQVVzWwfJFbDPiKEE84GaswAh5ACvWWTwH2+ZB2Cu7aOs5
yr69y6yeLPCulcFDpIisXq3gG3BZyOUwGnOxi5SFZoisCOdWhSz89tkL/OZtZVLCY5Jhw2Lb2J6p
45DxVeIBRtjWG8HoqX/bmXgVwrkt3tNdtVR1+g0ksxWfPYOPsbYRsGUI3NUGLNj0xmMxbGzEpe+6
u9JqWAG7M4B8i/D52AUG2tBBvIQ4xAOU9ojd9FRSCrO6xPbEOmEFfat6juHU5Ew8wo/D+ecuUGgJ
DqKh2IUIl3LrFj9bk690iVArV51cNPPoOv8XwoxQ+QWAPCWCsfBOsRFhM1jBYUCMc4FPTC1URuNT
Lg8D/KyQTTysCtmFyfCxqwXExxuY1UtI2JXVwd3K3/fAQpralgdptYsY82C74ylUoWT4DnfD5JY4
+oxAq/BAa230xghfYQWfQyL8CPPjuoLAXsFN9TAjMeYcJIxXyR3EnOPSBO4M1go7IYFo4w4vHE8g
RnkCo8bnc3encZaEQoLjOGkXVXSZGXuBj9Qeus3C8XGYLw8zXrdWTVdOul8CLJnetmtlh+XiQXfi
Py2OUOSGe1aRHMBW2rtMd/B12Yo64KrfFCr4sO8iDIE7EcpeZxK+uHKNblxncYJi3iQ3rd1vuGKG
8WDyTwDLFT6RGxUwSsyUBTZ3Bkccomd43pVTofwhINBDePDVCCG0RXMrmprxwjdyAKOgs3y4gDA6
MAXJFmWjh9yyAzOlNH5rEKjWsboNEiEF1m/FAmzl2kLrjYLQV+xjTBCfbfnkW3xXcw+5uOOzDa0I
Zwd7/ZqrocU1fy3/q04rm/9bcUJLPHHNyb1B34IbBW8Qr6bYdjMG4ayPPeUw+Olj//Sxfys+Eubc
iUm4HrWmKF7tEI0LYfxyxVHByHviYlLczYEy550XPpoPAICfzstP5+Wn8/LTefnpvPT/58fFozwC
+pXrMsnsCIsk8VZcfANqgJi0Y2mwiWeKAOeuMQEI/VXXmHfCJqmCn07YTyfspxMGu+unE/aPd8Jm
rehJoupvsqK1GXk8LdFYLosoWfXIlHRUvuQ9cocnztOtdOCJVY4cQ/6RIFiB7K5yySHm8E01xI1H
Jhsi8hgKYk0j4jA8vv0tagScns5e3nhcNqJv2YosX+/GNcLbqJc0FKtD2ACNL2gP0GPGPMDfeECG
xzy+xVk33D+ew33N3ukk1/HHvdPZ9Nclk/7BM/oXTX+Bc/NHBg+oEzmTFYgbpxDyrmxB89PWfPMj
Wod4HY+53d6+3g70GUFV0LKTW/whZ4imbwAT7PBd4qF1Hu9DHMoZ2fNpJIcCL60ogurXC3IAlGCd
HtJDZelX9Z14Je2lXX+Ur3MjR0C7AHJEQ7qqQmiJXF1dvYD0jFwhqhmTK4SixvW4XjrApK5Hq2AK
Qv2NmSE66psCzZwBYNYC/C/gs4Fz7ZsE727JuH6IiXZ8fz/75Iw0AMa6YK8BO74jByDhHiIk9tAr
ht5y2ObC3NxuEPjeogcxfX0NKbAfyPwh+n9bslukNhAXVPgNA8IJVEjDf/Jn+N0fbzEXlznCJ6PV
xOUVHFRwfP06M/njKPqHlZn49nEQrSI9amRglfljg5QPfeyMnmXkXiPmNQpx7lrikVNPri+17BbA
y8TYEuBftkDQ3KBGxkCvGIbOQoSn7VokV8wUyavQCJCYwL2EiLnevgJqM1xm7R3Yl9B4n+stdYGT
fjKqP9zJxKju0Vtc6UXkA9TH/N59A8za6tbaOXhSj2BXO/ZX6PyUkt5nvOu8SpcrAnLzxUi0nX5G
caCMth4hr6bpn7MXFUk+tgAWO6SViwovisJB8agabUfah69XQJowXV2qBwCo+u+zMTHU0UoNhL0u
zgb4lAPkad94CjShL+AgIswjwQ59pW4SMzFjAyT05+js79BqGZm7ABkhHtPm+OCvx3QpsPtqLidm
PXoByVKU89wKMlQyRSYKqRDJrLc6cFw8nwdADKnsC9aE1ijjF4wMSCDhrjPXwC6hYgqZTWQBq0tS
BszgNMRQgYlBjqhDCjPeIWcEqym1lAeUqM4gj8EFNCNv+PMf5HIIEmotWGD8PFugY7w8SYu8wY5D
fgakbHl2gOeHUgCXOsM7cfhSi0yce4vcD/Bo9YGj0aqbGD95epsnmV2kn3k6ncOZePqbg+z5fg9o
guy7VeaGJzPp6F2Xq00hswK88gg8D3YI+HWFDGbFgm2PKN2TehgNm0N+dJpD3SPxi1XUkTitkPdr
zUs6DUFoPuLY6S+wpBWLgF+TDxyv0BrSegkTIUWi+D23us3rq2u8v99s3xLrdJVGJE0Jzh9kVMDw
zccZPL+vWAWEGo+O85g31/v8e4fIN/LWSBQ0Nv+dZ4F4rBzpRQTXy0s+GSnbv3F7iZMSiUZOA3eQ
sOUTsrxgEFCva/Pp7W4kuyA8exYQnwYQJRC86zUkxjmnA8npzZLcJOzm5pyxxLzcIWTi8fU1Re0d
l6Jfn4MfW4i/nc1LgeaHfbTs06CVGgy0OMUHGQ0pGZBmVmtlHAVmlVikcSvezVx0TlteKsQ+XPWn
tvyf0paz+2EC2f+77Ic5YSxOgv3/uNMyJ3YvyMAPG/en2P3nErsTC+mfTKvPGUriP8BQmjM6xYmh
9M9idM6Z/VOy339es1/j0YRPpio4UjmjmAI7eiIdlazwQDoCU08/PrZA7hyy3nYO6bnaCTZA3uwN
SAojJm/RzoMlB+wBa24Ao6fBGuaFnayB7SEA+8C9e+mpYlXAkoGzylLNcZchEhMSAPXaXXTBVaSU
Vxn4NytY3kFE/WNuoStTeCwLcozh6aFYc8aUnb29iX/2B7u9S8OWT6sHhntBAPU0mqfxUoQPGkNP
qiQA0S2KZQeaXjeAyMh3GrvnpjnHwvYMxjgtr+F+wAGJ7GijXrCiBW12HAcamrxMpAV7DbrPELRD
jTlujxcPsPAAkJWZ7FZw+TnkqEGGnAMuAeWhEtYUlO8W+sGSTCCdaimCuWqMrw252ZubWAt/qJuT
foj8/rByk3M3LCMvFUFAbCFMoJDN8RZxjdt7+NHA3i0RBbGsKxkRl5ZeopNX1tUxR7mMQOGPzLgT
XG19tYcmR6RwwWQUKxjJwXTW56/XcPY2Jzrzd7xNhc/oV/c50X/ouReoTYlQTWFwLGm0HxGkMQNI
r2cefHl29iJ5ethaHupHg7WzR8gG7DR45vAMsCNellHE0HhYYTAeJatyZDO5EreqrW50Ozl76EJg
fz17fERfjXiiHUd3pWV6jxGD29bcIKD39cdfGkZ+9fkTN79Gj7pM1CA9SrSIRjHQQKPbZ15MJmxl
usTPFAhMxeYITY5Ej5lgm8KGw8a5B++bPjtVYBd/L1GVj4hFt5WoAOHgEonGp9EoCcBppO0M9/T1
wGfmZTX1f3t1ufBHzEtyfEDp2HHOwf6x1vjtcE77LuRF79dSgQtsalQRj0CFgi2LZojtIYS6INd8
Z4zwvZ8RVzUdYqGSLcUfFPMZ7WTIG/5/uwLXzU1JHtA0i5QEo0RBG48Q+vDC1yU5QReiwOmMON47
Wm8Blvc+s7oSn4UvVnfanGyRj4tw6eMmIFUGDP5+Re4LBIB5tPhxx//SMrRwgnznRVDbB754C6sk
7OvFmjt3q4kY/+c/d9OmI3/puZvbvhOB2/zdt+9E6P4xt+9EXP9e23dGO06bGf5F2nFOAF8iWR/M
t38aASz+eFaQiNLQaog3yIHs+TDwNFoIlaJ2svXsozypsjIQ9yDYeAdZR88wUW4g7xhqKXiSaqZy
QVhygfFZsP128UmCNB5rMVtIPeprE1rsQ1QUjaiFHYzdhdnrkBiSnQJsz+H8KxRT9SCbAs7zrKAQ
6nlTnj304i4Ieh1WcGYK1HRxCQ9ODclumfsASLq53y9xHyJ7D3EXraVvlkj/hiRBVU7GJHpe4p+D
01u81ChEwD4wlzb6sxAPVSRI0vBAa2iIdgT/JzFDIwHEGk+i+kOEAS2yJRPZE7ejCzzxtbAF7+bM
5Ew8gqEIwELpYmWYhkrqAcU0XOJvMqieAWYl/3UJ0b97XF6qaXhtDaqN8ReN3P9XFotXYfeoLZdM
riMywmsDHld4Z4E/c6uJV+LwekT+aY8FwXPfHv4Vfw34g+EUXqMEDCB+DvPPkcxAytAQkRzUCaoN
aY/yLp5lB+UW/x1wf1QkoSxcQ8VAeymwQCc1PGOkZGV9Q+8LawEKqgcfzddT9v/QT79tp4l+Sjwh
abII22kJL6kgzx5xCnq6Rp8YbhpWJGUm/wPfI4mROo+PdwO7kyiY63IYPU9Pr2CwgQ4PyevxfR1g
1+fUx2ZI2Nzazm58buF+OHX/Shv/h7RRuv7bKk6UalG6aZsnWMWLOc8jFfzBF42bb6F57Vyjhgi1
RCggvxj9Adb3+vkZnZrJ8f329v+y9107kiNZlr/S2HcWaEYT5MMOsCSdLiI8lGeofCEiRVAbtfz6
PYyq3oqgZwdR2AJ6ZjBAFhrd1ekmeO3Kc+/B6IGfP03MfkoQD/v72cNDP+3l4fX1Fb2Ep53zqqEc
O3/cA7Xn9+yc0KIXoUWnQB+e2qLBba7XxodTuBntFZ23erqFRf+vdbp1pbWw9f+jtFaV1iI0/Lcp
rVVPYRFj/q2ewi8dbYvoBIQ2hBpvyYl3+tL3RZSOA2whrBSYoPGkcyh4jLqb7MOL8ED+e1jR0b8c
OWu+W3Jx3IhqjYgplgwl+THoJqZSmBUIWJpvLET7aUe6bRaTyk2SLPPUhBmpjGDUKEtsUGg99T0G
7ZeZqh1NL26yjn4rQvA1qbHacpnUttV3+tqOf+kw/LljtnDlsjhJuF9DcWISSYc+XEByQqfYG/Z4
RH6wQWPvrsAYkPuXGZRwuAown3/FAr9l+c8cundbWDh0WSXBFs6wBQTWs4q+CzZzo9w8zi6157Ew
c99gAJzQLbyr02sKLMTnPgCdvaLPdrDwmrKhrZOwxA6Oc3T84/Y4D0S89jDTr5mn2twfYvt2Zcm1
e1+6HX//vb9NMv/s1At/oi7aptc0nJp4JTw54MJKB7kvpDpKwArK7YT3Mg9GwCSfmTPsCn18s2uY
2bcKaILIBUBi3OGTzN4vR9ofWQ6AlF4fPr+pX+u6d+KxMO2D2WkaVdjmA6z1t9nDhFcGtxMpjdml
fXK3nYN5RIV9Mw9Z/M4wWGge27i9quY4ZG7s3u2+zJ7AvPV+zsc4aER/eHg9vX6+01VBnr/5O4Xz
9wvy6iddWNJ/0yddU5Mz7dn7i/r3q8m117rQ61mQGH1SQAYz+3hzuZLnXfnxJbb5r/34G9HEJ6/8
DR/xTijjweC638Mk4bXUeMAEY0owmMRJjvFjY1/OXfCRk17lgFS1GDmG+RoY91XYVxjOMCOefswV
h+fN5y9l7U0vkb//vjdNVpyI5RD5v8OJWLFGb5f37ov9DdZoVUgWOjabIiHB/g0h0R2MEgsA5IW3
BAtQO/Po29kmaPbXwUXMv+UA0Y1IgCSefwUs4hZYxhN6850Vz2R1T0tt+p9hTwv9+nc+pj/oKG9+
f8sL/svFf/2P/9PWTfWSRi/qH3Zb/Xxp/5G//uPUvDRR3UTf6/8C1JezCvjX1JdXM0Hlz0r94/hS
4ZAvv+K+nH/hd+5LwsRv4OuGz2CappDEhH35nfuSMPYb/icQ1oAaE/zAHEL1B/kl1X/jHKzpuk5A
cSnAmPn/yC8J+40QSsFMZoCQWDCT/RXuy4VGwe8LDiZxkxAwuYEFc2FLCBio88Hnw02iVYara+Sr
TEowwShdgkNbTU5Yoaz27rb+EJH3fJuzK/fOCGBNSQXYqU3KCRdkqW+L2pTKAJ3yzdS1nRfpYM8M
S1Btfr7KktN2XsZgJgyKCRZsC/98tOukiNM+o6S7qUioLsM4201hPLjpxKgba0NnhzUNjkmf7Adl
nkRaBNuVHZxdLuUmmXmYiTGTgr9Vxd7pztzs2nGaxurGzBtwGheJ5fUF555udRhtWfPkkGU68rBh
ANxx2dG9loBQzcitdJeQCqOERTVetKGRHElDgougK4JvhujClZtauoq6TmfGaGpIOZOggsrv403p
U8hiQZi6iQ0VekLFcKFVoG17lfHdRKcO0d5UMxAUlFeRBti9PhXPJAxjJ2PTjwaUud8VbYyrWK/K
Q+anwzH0Y2uXUtl6YF43tkVgxh6ooYsd09ubXoz9EzHAsWZya8RnIJ2TNLr6KuLhtPIJFoVHHM0k
uP43YnbwoItFRKmyURs7g6U33ErYoVRkcOTEo0u9D2rHqlLdaVnVXzHQXm9CNeqeskC88PkmZgfy
g7xjyCom2jMwcVNqgdH24/Xmtei5yePkplcNvUhT/hiD7Hxj9KL1RnltTQEq1aJam954/gC4aUF7
WDo4dxmVS8Rzo1t1J1QW3PRyDJ3JJI9p2GIkUMw1149raxc14Un6HNWEIKldreo0+/OTL2NZNAhZ
0H0zIRf0nGWyxRtUxMpVLJR1DdKqeisDDVj6cpJ3gYr6jQnS+C0ZTyyIr2s6ol4BZtU6qnyPtBSp
fVClXCRGGXpml463SWXuwgis5UrDgLmGPDUpdRrMQJKTtdJvfaagOAgtUU6ibGZP5/rCsCYNK8CH
Ta3rKrLkaeR9t2nG0l/xO8n8rD7IBX7dNHA/JuMEXNiLy6FDnge5NKfrKM72Q9Bq24FASIE1stuE
xx5pquHFKNi3qMWAoUmMdtaackUZL8MfXRcES5ty/j7GTJv2UTq1pApVl0/0Whm+fsWL7lKfhvS5
ayy0YvkFGCdLIyGXFLRYwo717hvnpQjdtpAmBKdM8mfOj2Ft9bnTJDqQVyav6F7xqrZ9GTOMum3K
2Zaw6uvUVsbPzyVs6RLP2zclGO8pMWHIdLlwzIKcCV4lln4dZvyy0qLguTYgWzHo6DE6iowd4ICt
FR9BxZIfZcSkbw9D5+9lx3XDY2FCbTaG5CvvRX0EDMPHrCZjDI7K16c1e7CIrbBXanAidY4OIfDQ
L8ecUWtIslp1zbURZ+Ud5bzZ9qUv4dYmxNO0AINvOyUv1FgM91le4AIzkiO50ZlQtWXc1U7CVBHb
RRY315o0Si9Uyup+f7R/yYX778loPhMC/mu3zsnz5JeuHP7W766cRrj8zaAE7ILC5JyJP305DTru
N5PBVzNhRVH60f905jQT7Oc6OikNfHIqdDl/+H9SmVPym4VB3LrFGCUGHET6V9y52ZT8qVK4hO0W
HN4GN3QYGkjbx8cs+cBbUfnGXa1R5C+ToHJYmMttw20fOEmItz32g02macXQflSZbwtLiesBY64B
f4cstEiGnCmvg4rdgYYwd3MZopAtpzVPZf6VD8eDpwzfF9zvBmr9eEUfj8dVF7dZ2+i3k2YcNVn+
9ImG3iJtOCT9j4DF6iCJvqKmPz5anGyx5kJL53VaFUOs67d16NtZGGCsYp1hkpwe3JhFtbLYR4/x
98UY+Ox1itZamIbFNeZa5kPxYrFQ9bproZkTxL/J6EboWD1leh967yT85vere++KL2zQ24IcqhNO
uMFAfL90kru2Niq/kfS2CpI76rP6svLLvUqSfaD1Xyo2avuIIhXDdn57xZspXPEQFm04bxuQnBMi
QU5qwezO1//eRzaKsbKanN5iKeOyZfQqsvJiW2q93PV5i8K2qDEascupK0LVnBKvoy0SrIWKH6NI
7bV9U3fN8fNrOfvmGJrP4LtzU0dQBB/m46YCWElSpJG8mViLts16HG3g0jHvs5DTzhzKNRk7vwUs
yE1TwtkwERYtv3vViVqY5SRuFLcCZzSjU0W0C5IVpVfEIwZ+NnT6kqphsMNSc3iPqYF9D6qfYiz2
FLbW1bP8FLRyzTs40yfYF2YnGBbGxUgJ9tiPF6HTIekza5I3uY4WxpTvwR3wNYvbcgPHk2xDoV+2
1RTvxpRUK3XmX96JxYQuhAGtaC7H6lVpIOu2w9oyqC8zGb9a8OTvSTB42O3wKK32Omww13TiFdsw
gwV7CxWtXBoIobpxvLQGn7p/XS4sCZAR4iRpmW+giHfCqlHo16Ck+ExFldzoplU6TdD+TDT2rGqT
rkjh8vJnAkXTNGZdhxAd1//x8vvI9xmiJ35nWu2LVdJ9VWhep5VfhoF+DafmfogwSl5Nq47pUplb
MG8GgRmzEBOCL3jx1fsoLNDFPJE7Zp0imduJGbgsM+zgEGBuKXojMKy3bWyOqcU+s+Moco21Vuo3
g/Fe1b/tgTJYWwKzCtH7ePg8qAw29ZTcdeiuPUqwrxnfGPVaccUrB7LwKoU3RDuhgTHWKXIn3PuT
HbO/qp6W21iop7SKxjTQsI3gVTCv+k7aHZjGq87R5EEox2/tGGOwX0TlSnJga7XAhXcLGZu/xLtb
WIhAkweZr49YvsfcOrIL6K6L3CkCCfB1r+2Ce0bssHKq6T7FfM4nld7UaBb++bnQL+LI800sxKGN
M4XITid3rcgcXj53FIMOTPiqw3el3xYQkMpCOn9ka6HJ0hq+nd6Y02OI4AWTC9Pb6VUUjFFK7xgY
RUKH6TNZcBs4Yth2050fYPK1sYNpsJP+GNeDXfVfp/xKscPYe336RYLOlQFJZ5zC1s2KQ8T2WeIE
4kjp7vMrevOrzqQV78WA5YYZY0sx4Vpb5YlB7pLKGwAe6+xrMbjm4OQYIIsCIMgewD2RbNQJTnz5
vXut91xhVPgAvyz1CrUt26uS2NSyFeYsuLrHH+rcbUOnlTYjjtXu6LQi2ovA7/fPyogOJQNv0bSW
zlQRmn6mGR29S9DIn+zGl4peBp2tqWeJifSZEwW23EUMm9+U8QZjFKbgdurvB9CXKBcpnhVt91bc
X97h+/0svvZA8lDlWov9gO0lc8bAkVdmdwwwKCfyhNwMSP4nxzrYG7UbDl5W3sfGjowYLNJeB18z
KKL0NtMvuL7TI1vDgB39MertKt/Q8iDBf1cxtPJvi2grkD94Sszb1N+JytbvQOr4uTjMD+Kzkyx0
l6U3Tas1uNlo+tpYO0t6KTAE5ks7PhjGzedrnXlwFoOCFDCTiC+QrVimWJgWcstSjNxZDcgJDS/D
PH1/Zx2trxIMsp8vtiiVQWYWiy1O1oM1SIYSct4CE2ngj91Um0igmC03Mj/wzLbUIQm3LLnoOsfw
HQ3+0zDdRcCbgAUvvu7aKwyY0AvQ75QYcZzb/Fa/nBJwr9o1BsSkdgsQ5ik6gQi1BArgiXlo6krE
MQ4jEO1pttF/qY3d1B3DeBMzNxsvjcDFX46+i9wNtTuqDp8f+cwN+f3IFp9TWQj5ljYf3ibTmBrJ
3bi1gFctnQyDxr8bT71waur50Rb58U66UXhZJk5VrrzSt3rrB1mabxxGGP8BawAH+aMd1PqUWXGB
G7eCbYxJ7JgEPbmzBuYKk1ok2YzxleLbHCkPb+C7MHWGH0jU9KbbEFvlxx5JAt/ro9im8cM8BiW1
faBnslvVuQxvLb2c6gczt9mJ7tAHaSSb6meJwd3Zk5XfBZpDci8EKMj8MpELvcBsNDN31SoF6sdU
2B9yBY8KETBF8+AbkvidY1UXtSWnAJecYnb45CRA/L7o0J4PAtW/wmnJsQw8OhwU6sFXbWc3wjaA
3K29WLh6vUUa8POvLj/mjc83tDC8ftORrB4GcmeOToR6I32I2WUPZodrzJHp0mPZXHfRdScObXxB
xAEljFaz6YlXdoi+LGEnsc2gPwO39l2lELq4Az6KsoNrM3TC3Gm/1Q/ye+GOd+EtfxG+LU+QLn/a
ewIo5dTOTbu6Mz3/SVDbeCCJHQibvcK0mNzuH7Ir+ADWtXUToxco8/rOoZpj4G9RtzhoPz6/iwWO
44+7QP4WEZpEweksbaULVKm0ntxpJ+uaf49/WIbDv2X0omF7nXhC81qo68vqwH9Wkx3EdnmNs2cv
cMStJ2Db8xeNuNlVc2dsiofsS7nnr9UVRE7PbPXUmk4Do/M9ulOX/gUSwNotiCj2+Vo0sQzp3p6x
pRMKv9Zkpr5IwlOZ5s1g4RC43ArMJ2gNq+zsSsPc+mpbcJskO3w2+bMBL6tCVIEZ5J9f41sf9vIl
z0EeQwYDMfebyL2T8b62tEyEIb0LfygA/u9DTPHfJq1rYYZcbyMrk/ZeanlQmjx29Cdqmxf1F3WH
D9rus8JVzE4ZIptjc9+Htok2A237+Q4XvL+/f2gu3spVCLgQRX3UNVYmq0KYuCOQ2AJfnNrDF9h/
fruJI6e+adAr/f+54EK5VWnWamKWLFUhlLDFTwVmL90eQQkw2tORYRQ8vDq14leunnMhCypRvpnN
suDfT98bavdX7U/zC7mNX7oX6yFd8Z/Pwjio7ne3uixBaSL7Y7XgwccoMbAWv9AfPJyJvqNV+OLa
YotSXjA1Iqw5QrcRDLnD3midYLzOc3QOjGiYyJ9CmQHmmdrwp3Jg0HWPaU5hehEssP+llbuc3ljT
rvCvdB7YvHpg6sggbh0iL37tl6d8WJtJ/ksH5v390I9SF8aa1hoRVG0JQobQHe9VvstBCRHZBnLf
31GeUvGa4M1+ytlb/FPSxSKRqPomFUGINX18B2KP40azPFWf4GNq/sa416Sr7uLAxtH5jV+sPbRf
mTvkVXSK6j4ip+XIBi3oFWunjN75r/pLMB78Z4ts1LfigjBba66jbMW3fkvjnZ33zwWXlWgadKq2
8pLeCWtDTXdIHG552fhF4ey8tDs89wgsWvRCws9KdOHRfOXKZ93x2Q4WgtlVVs0MiSN3XyqwO7du
CA7cyB6TL5/rlDPfe3YfoMp0ac4ZzSV+LQyqfhh9Xz/1A2LGyk7bw1h6XebbRUjtyHr+fLnzPMVi
veW5klbJKsJ6ybhJzV2bbZpum4LaUTgTSP8yt8lcWt6m0k0QPN93tzVYrTdRsvKF1469eEQ9Sox+
32EbJjmYICgBL1F9IMFzpJzM/OtaZnHoxfPhcT6ZfojVNNTwMV4RIwZrD1ToOrcDMHGxTSeus6MJ
+J65CYa9/qxS2wiOwkA1wk18G38CkLJErpY7lXBKgpQm0vhOQb3PP89bkvCD2C12yj4qF574nVnk
2GkK8pjGCYrLEKRK3TZGpvAqrPdBfgHcxwhis8k2qq3Cgxg6avPxe8muWAEf248QAWeuUSCZUB17
MJ2WVwk6lcF/o1FnAJFjeokGcNTQt60eOhyGSziDljqiBGMNWJm0XU5yR0egWspT1v34/IRkvuuz
EwpiMAPJapR9FqkHroVxG1GcsFPXXwsLI2kxgU3sK9DKGM9GsrcQ2k836eA0Ys2OnjnJ8+W+W3rp
L5iRpYc6lg7ZRlrbuMclOC3a1NGIiaeAOR9r3fDnxmKx5MJjUMAN/PE908tc3+vO0B06y9PFDwmI
g340rI2sV9S1OFPXWJQCizXjsLgOYMBHIQo1PRJ6PJITsnBNuWf6tgRsxUByxuOhbQGrmtrjgwbN
abk0OsSJJ8MtQSau9yjGZjSwmvsMhEigFCrcGOM0NceXGxq7rLf5Xf9sHXWQ9rDv2tfxOYAsBvjp
xg1TG/ExZll2dxUq1eBXzBzraEY20ow1gcM6O6oRxnOal1bR2g17NMttExzMyukzBBArT+nNJi4F
jRoC9T1qAE2yRAmlVtzSoNH0UzTZWK9C2fqye8UQl8mT/rWFKQ3KhRQwpwu/tYBrRi6eT/U4HMDu
a9nmF+0O4KbUxAUc4eCxcKObO6P2WnMXPQdfkmOGd2kPfBOZbtptQyCfam8wbVHYASilhntL27Ts
tdUOAO0YudO33hTbkWnTLVJFEy7zMRRIx//0MQASMRqywvGKC3/mXL3JwZ83sFCyjVVbdRtD3mt6
2xQII7aRthP7lzJDJ6m2//xhL7hXYcIWqy2UbKiZo6YE7htJln31XeJTm2BUKuE/5ujYLRwTrII/
09Qu0QSothRO8wExJuKq79XXOLFhaPxvyVoG6BfaBvnoeR4Fyh/oZPr4FIB106NkiskJaEGjtrvA
QVzy+cHPnZX54FwXEj+PhZYZF1UmKcmqgZwk2iNAQIh+3txufqTfAmrHvtP07oRZP4Wtgl3w+Pna
C8DSH5f+bu2FvTAGwwpZhrWj2mYP8lH/aRazCPLH7rEH3iWehxNJhOPPyPbUxAkefeRUdgnuOrD1
FRzSr4z6+4tYZNsCS8/7aOjJqcmcCTyHtxl3dIwfDUAN9Pm5z0OixZ0vrIiyplHLqomc6lHtzATJ
PLxGVwd/KrmUsOoaAhdP049ju6JWVldeGJEkG0MdTeKQqNJFgqtEtyuInUEIhwgF2BwwKJo2B3Pk
ahQ4f8ozffbuUy9MSZbEzAC2i5zE1/aheoaMiZfJtGNlaw/az1B3ytJNBxueycpd/8piv/+ss5p5
lwjgdRabMsFdc+POAGdh5wblVr+CA2lcjy/sZztsCwNfeloRpwXO85/CPZfbgTZDUXfhq1qpbIyu
1wnqIU4M7lrD0Uav8rfcatzxqzA7uw2/VPmTkpPN4u9RcBrvp+JQGc8lIXZGbvoEFRjUYlEK9DEk
mzqCjrYRVY5Ba1RYNp9f1K/F/8/tLnRN6Beka7DyyUcSgDkF7Ey998kDyo9tuZbm/aWNn5NbwMAB
qrnsz2xSbSbhKshJNZtSYJBYMTgEA6hnqMFlWGi2H3lFeFhNfRqzfJ+J4buFF9JQarlZtDzHKeG2
pzZsIMpGZeKmdGNitDWz287NOnd6RCEkoV6jOaJFy6aLxkwLc3+MTQsO4RbgVTdM9uNwQVEMb7Ys
9gxxKeRtx04BRlF3+64/8PY4DVu/XlHYvzSLf55g2bVpqohodVZCrJjTIDNdQT6QDR3j52YA5hr+
TuJ+LhnnKclZXQlgRtBNKylbAjRSMrG8b+CRhXJvTNyu4suatIg/lMvSPW3dGiSP4PDUnYrtxjrz
BsSAxHAERm9XXqoeeHZM0yOSbhRD7KPrYTqa1Ok016B2VezL/igRNcn8sdKfIzB/dpspfUrZvlJ7
au5SzOxIpssiS+0iLTcqRr6cIqdC7kL/MqpPK4c9ewcoABiAogikxwEjXkIcx4hHoRjgCFjFMYdr
x0ywUzZIM5vb7KGy9rK5jYtrvNYsuwiyvYy9KUVZ9pbXdiFsP3FU4fSRa/1sLAzIIuMmzNyEui18
NThhcB6uNG1TIdGuELddNNsixTSQdNwMlVfLff9EMXMEphcX0mAmn7r9/HhvVdwPD2BxvIUB0Pg0
Nl2N4zFM3mgRITo15lu9mI4Gcu8OI8gxFwXTTapbZJElxcVvAnnBOBJSHgOPMrcLnI05Juic6QZj
V6z+NQZpMd20uCZjmwsnJk6tbYsCYONNlmE+NVOnSrdZ6vT1rpG2ZTp66PKrTDokdnA1lenywMkm
TyQvWbtp6BEp9jpyW+qiYltldouW5NKOBhvw0ebrUNrFV4SvFfXSYrKF7zDTq/hjYV1+flfnrtF8
V2gmYbpuIm+0bJ2oSESAtAngGrHNSD09TOypuVFBYTeABKG5nDl1exOUh2n2vYeDaFaSmWfaarGB
hVNadbRvRAn/z4x3ZnlfNFdSOJJe9P7KEz+PaxcrLT2xghvARMHZ1v1Ng9ByHJ+IuKVyXxZ2mx8s
f5dUFzJy89yt14bdkTOVtlh84XnpmVEO/iyTJebQjY5IXQvCMBz0uSnisu72PPT4sPH9Q1RtSXwV
VFtRORY4CWAW11Jn5wCMxW4WztlUMUX8OCSnTF00cmeiOtFu2Cn/AdxeCfhAveaTnXkoiwUXTxKI
HlZNFMcHwFGNP8pun5mBLYxHPbtTo1vWt232hFuH6+IP9f5zIT8PfID7oDqATZYUQMyeAb9qmg5q
YskpAxodzrepbNZk0aaxpmdf5hiAhx4eBJft16C0wotkDr9qbvRuLRENKc75dqz8q77KlMPG8dWk
AFETov2sGvEVPt+4NbLxexh43dTLIyzWl6muqhVn68y7xCEMhMvo9+JorVpOvJtL9dKISHKq1Ayq
EOWwGWC2tp/f1Xk+BOE4EcicAr+B8tzbv3/nSzZyMLQ4kOGpNMXzkGcT6K4bAHzzBiWmxCcbQJUv
LWg1wNNQOW1RVDe6tbOeq6W3XQA+ivFb6LExFwmSoTLzIPDH8CQGlDKTOnDNUsSOamuxZ5Wbm4BN
WcxAi41wsnynaZd1TE+yJPdtH00r0ju/hnf2xETPD1BTFIAIoIbQ/LLw68thKJvQ94PTgEXcMkpP
4VBLW2+C176qVltcFm9lXo4zC1mwGdgPsOhiucRUXJ+sHGfvjEtBI+IRowmdsqH3fhrYacGiXUON
alOo7KVMEEkZeq5d1Pr0lHew4kUnNZuJotwEafYdBdCgbfmu7AxEmwMznAiKhXB0qYWCpyte7xID
NG9+rkKgSw7AJUNf9mOPY46WMCAf7uiA0sdUIn1YEcU8y0/2fpMeuSbJXgVDY5daFrpmkGleUKGG
VJRJaUuRP4x5mdiRTve0MIOtYV6IcNTcWIKAhbcg5+DG2vddjHGBI6S/wawocC06Uv184TH3o9/6
VAb6aRDkKsx0uy9Z7PZmVF9Msf9FixLtlmZTgKr7IHdpWKiNqqm+jc3+isdFczEMSBYCXno5Rtm4
bw3iFD4/RsB126Ouhzc+zum07QQvQPDuKtTbHn1veuzkWTw5n7/gpbbDaQQAWJYAphj8MfjzMRps
RBtbEdfrUxdboN4OcfuBVkdwLpTc8CoCECt+koK0HghxQscPAKSRWQIUXA6frVLtcNC0HtkoVJZV
UvtXcYQUXDAJD3wXDlpZy9uGyhxO0Ijhb10B+jCt8l10H9GVOGBZCwFUGmBRNHzh/VlyRjN/PIre
D1ZnZYV1FxdVfqFF/T2Fq5kJecUhSE4uitpJo3bHJ+RKjYH3V1kIQItBzOSQkmTT9lp8MNLYRqCa
u4A7xS41YO7fbvx/+lv+l4Tu+df9LV4UR+hkUU3UjPsf//vt//3PvhZp/obnj4aWGWf7R3eyZL8J
AC+h1SVQOeacuPmjO1kj9De0xqG1ED4omhWA2//Q0AIXFUYAiKk5MqPGX2loOUsPwc1FnwcM3Ayb
mLsnP8pUaaZRwyH5D6NRjgc0JdRPXci0b6qu+HVoqOk6Edno+ojXrjRI/D4ZwsHpS5rejE2Paua7
K7v53Yx83jDBcCz0bOsAewo0oSyeK4xtGOi9Jh8YjY19w/LGrtM4v2CTtOzOMhtb03KF1DQ1N2mU
BoAiFtTxmyRbycQuHQxczNwqIPFxUPWRbzb5neX3J2r4ymrJg6+qdBMGYe0m41TvPj/vGxPDO2sq
AVfBgdE9jU+J4HNZTx1TofkN7fwHDdbMYdwAeVGmY4JiKIFy8htzO4jmAophcmg99T+HogJ1mM/l
XsRJDDxZlXoZKdvtkAXAQakp2Ju97+9UZ9FtU0ep62fdcCFSbfCSomQe0cP6PmuKTNlIlFkbpiqY
RoOudWcvFe/byebGl7mZi7Iz14mPDc06lJAfNKUuilZDHqC6ykl0WSrEeFLt0BFti5G7RY5RXWHk
GCMgcy0q5UO5CwN44LrvQT/ZVEk0cudeHMvdkHenhiMm1fytRhE5aCuZ2vPPjkECBCMBTMwLAG53
kcOj0P9G3zTmQ0hFudPMxLLHolwref1yFUCA0DwpJXypRfyTDX4uzEiZDyNvuSNjoI/HWg4rntoZ
tvINCwVPH24yUv1oEfv4uAOjzEOa0vARDb7RbUsAygD31gDoaBKk9W1Vs1L3DDOOHsaqaGESaF8d
Q1OvpCPQCllumor2E1qkyqC1i0lk+Sazxile2ecvboMyIDXQJI8+anOJ4EnSKq2BXfAf4qLQNpYG
RDcda76iWn711CCHDBeuMzgWyxfdF5UehI3mP6AphOy6PCouSqoXqKvxBuabw02p43oTx0W9ndRg
OmNT0pNVJuqZ02h0NXiiTl+FkTfm6keEntxdj0DqJm5EYouwa5yxFQaKhTUQe1M3uXEhiDe2mXLz
BE112TgNBxrT/K9mLebPzBAHUQIU3uxxfvzMKosoBdwFhGx+2h+qESfBZINvQOolW1Mo5bR52nnt
ADhxXCbVUcm8tPM8ZXdaDHBlqwOHyqNkTZfPpuODagNQBL1WFEVdeMDwKj9uiw8BMmlxEzwGlAUX
Q0TgFGq6cWH6aDwfK9QYodaqY53Vrfu5Vl2EKNKcVwZgG6lLpPTQ6fdx5caYWhGFcfCYmdklmuTF
SWoxJo746GaLRb3iYs4maXlORKCo1FPADrHex9V4j84E4PzDRytNkKTIJcCqvQFmvzyr3aIskASN
SmPFcCwzKDji3Jk9z5SYfYe3gTrvzFOAvmzTyi3zwUfH6lUYFdJRBlMOZSp/Qnuo3IxMPRrtNG15
13crL3Y+0uLIaCVkaBpBlG3BSn48ckymBLNoCuivoOMYrpB+DfVcOemYrFVzzlLR80HRqSXQHEct
DHtZLFVi8gtPeWQ9aF3VgjezrMU2wHSTb13ZhrvS6C9lb8od6ctvJqpst35LdlM1cNcK5GunZyA3
NUR+Y0T0azv4004r2TP8KulNGm3tkSYd8MBK81KWvCbMiq4MhrYzohLuxJjtgjEJfnXBW+Nx0kd9
U1hxg1QZigCk1eRFVOfRZjSr4mIiyKPRSWyYbG/K1Kr2+f/l7MyW5ES6bP0qx849vzEPZt19EUEM
OWdqiJB0g6lKKubRAQee/nxk1W+tIPIkrb6RTCYpHRwf9l57rbVzBa1JGeffx9Lytq1qtTdlI8P9
ICrF95pEUACZDDjmo7py1L2xIp1ZdGIaBJE6/hyXn0c41mD01eCckC56e70HRM/zgH6ldU4zVxtu
cJ/na0TDN1YktDB3Th9BlxB2Xg6aWKFaGZXtocEo7fuhtw1fcwrlmHOW3pTjaG3DCeY7ZE4HpqPs
VjbEG0vS5aghhCIzAplY7MLWUkejzVLWSWSomy7X2+fKCF+0vCxXIsMrvJCf7+pzgDBTgrhI5oPv
l73XxGlie2Pknex4Kp7dTu18IzZUX9gCv+zIkvvUaeRWuqOxTXvIoXYrxxVo4QqZmh/CwICHUBni
obOEFoZcSKlYpXLKytz0m9Yp7/NKqw9pkw84QxjNrT5lxr0+xuMRgMHbd1EZHYVaRytI3BuHLR8d
5jUXOF4wSyQuTntzsMrKOQ1Cyw4moenGS8ryMRmtD+2karv3z/Y31jYcbwxeiSwpsS6xMNS6Zl8U
hntqYij/FXr4feKW6r1ijPYhS0b9UXr2j/fHvApQeC2TLIzLDNoE0uXLDy4z2UymJt2TUCN7N8bF
92ZI3ZVL6wqRJ6FHJ8YlgmmTOtsMXI7SOiT3aSvjc6mAy5ZTjS1Kaow3Utr2h8BpxFEzvOE2zGvu
s0bEh0jTldsq9trHnAYmux6YYm2pL8u2PBNaXG7IWbw++xddPlOmFnjqlILQoisKRGpjf5/0cvK1
NMiOrTWqh8gwxl0Q1zFQoCtvhdTkAYBwXPnsb6x37Ky4BGYTCGK3ZchcllqWh2UZnzG3gsWcRe0R
IXv/RNoafHMsvd/Fg1McSsDEoxXl6W3Rwzyui6g9vL8YrsMakGeE9cBjPAtJ+uWUYAun6kNQx2dL
SerSH9tU+1RrIamwyKKBxjEEfC1FrDA6t25XGivRxpXOATsWElJzDvjgNpM7Xo5vDrRx672+Pwdp
PW3LSjd2EqebrWtS1yM6lUepBP0ZYJaCdzqhfQy8Gt5q4Z6TwBzuu6EX3yzbq55SUw8/dqNKSbzN
mlsxcRdCZM6fY+EKv7AjZdPZgbPpx6E51pmOcCi3tEPiYRBQ4EXjJ1nT+5jq2Cv31/WRAlGAE4VY
nUIcOPPlK2plFo2lpubnugwGv2oy/eAmuu2XtdcfxKAPK3N6vb9JrAlUMb9wZiOpxSovykyvHFLQ
c2EoL70yJMdJrILB19kY6h4QBY/tPSeWzmIUu86KbPKM8jzao7sJa+tWzz3UEeU07IxkNPx6GjoK
xoXylFsyPNSx+CFjXf0zSbP4xm3zbF+4Ij7plhH89uVJgo4KjjOc5OcqyCrzTGlzvUjPehwafhGW
qV82pfGiVkjafnf7UGIlTCZMYDQ0d5fftjG6atBLvThPY1E8y6as/ujGpIZ7V8lDJNz4RdPbbh/j
irB2wF4fZhDWwSUgrqOownfhcmgJ3UFMusjOGGDqH0OL88Fw0NuqrT3S0lyWfyQBJAYCx/JHixmo
77gKri4Ccs77c3C9vudcDdEhJAsDu5F5Pf4SQNTSimgHZxVnBYPArdYH+cZGX+kUXrURarVGxbqG
Yjj/LBukb6YWwvlbJIiWnmdJoefFOTam4dxaU4KqUm3vWkNgRec6/UutSfZ53tAJTE+AVoa83qhJ
rd87Q0ZHsgBTAC8iOS6iXLmNq4HAJpHGxsri8IHSV0cZxbYOVu6OfoKkfuON3XBn2FXzUtUYabw/
fdchAIc4U0cvmhkHXybyYZmpAfLB6CwGmX0SiYOeygxdv68b79DrovEnK3HXAq55ki5zHkADC7cM
5pFfl5yYvHTdOAqy5MxdmT4HmebclkFP2cP65tp/NGrR7HIlGe+SKe8fk8JZE7hdH1Iox8AIXe4/
jv3XROmXRSNaXZVekmdnrsfWN0f8q2RU9StzO4cyi7d81XewOKkEcdVcLs0xV53Jrp30bKoCnko0
9HdpUjkHvNzWzHjeHIrAVfVmvjN1ssuhmsh2Btll2Tkry3wjnKD2jcT4nFiIp95fMG+EVjapuYkP
HOfvzOO/HMqLkcFZY5qfZRg6ew1oYK90tTg60pAbN1XsQye6L4qDVGtsx/a5SwdK2p2Mdo1txjuv
8ORKBn39NTErAy+YNbnEVkvdcZwOSmMmOU8UCO+QA+FtJ09Zy9OvdwqKdQdik43akDt1McWOFmhj
pcn8jEojvu+d3kaNNhR7UUb50TM7y8cSXq6cblffFedUyhYevjbIYug3eznZOPwb2RS54xkLtZ+d
1UT7XqQ6/gKi/bDyXa/2JEPhQErMTImVkv8iE1PV0G3VtJzOXZ7Fu8H2+h1gKuh3WBe3IcaPG2WC
0RcZQ3dfdJQsO2muGaFefUksZDjJ2ZRY/MGsWDyDPoelbmDqZ+kgOSicHtYSpowr+/LqS858pPk9
6Q2h6VRHLicVFKguVMWozr3exDeK0Kx7dRilDxFi2oeJGxzbukpW9s3lPUWASZ2JeVUhPgAfY154
OWiqmbLpXE98Di37XuuSFyFnEUqkneIi/+v9b7m4pP4eDH81Gng4fFCe+3Kw0RzbXKvC7nOO41C2
cVqrgtfRpAcEA862Lb3xkLmtDV+Z88FrNPMpxO1vlzqKdVO2erA3p6Y4qElgb7qiHbda1ItDmrcN
Ci30l6ZaaPdKZAYEu2Phkz8lB7cY3UNtCWtbCzGsXBgLww1eyMWQju+lgopAKFs2Q4zZd8oUTN1p
rJT8NldSvLZZKA9BVue0JYv1nTfCezOUOt+VIUgJfBeBAQ1lEdPKnFPr6PFONc1qV7hJD1uVizTN
i/SkOllx6GrZPLKu3dtssNxdK2T6UamcaOfWCD0nE/l14sTKHXWMv4bEGw51ERhnPXEQOKiwj12I
+LDth7oE7HLSWxPrqTs3pOY9RZa2izO1gtUpHd/WwBbf/9aXW+bvmYHKMq+vORReKt6zVmpj7Trd
SYqEtmp2a2wqyVDvj7IIuOdhCPVYueTUKsWcK1VmEOVeawbqaexdnfcfcRgbCtPv+rL/Mo1pv8EL
3drXjWIdg9jN5pURE/tk8UYnB7kXeZPvm86GvW041crTXc+BCVRMMMHqxX9q6QvqBkoz5rbk4bwC
6Zs2aFuKXt7KDl72iHudg9kzEbYOdx+1pstdVSTY/8adpZ5cGSKp4yCDEN81SKrM7IlyNe+qBZG7
M4y22jIv9TdVR3U4KSOCPkulfw6Oh9ugcjW8Q6z0kVKDXJmJS+Bw/kxAaDPMgF01UPZSLGxGca/G
rqKd0sSyfLIzqKmxRJugWT0kl2I4BrUVHTol/OEKtsn7q+Tytvp7dCIqimMUv+f60+UEVUEZKaUd
6qfMHZLbzoGLE4fglDkOYCsf4+o4BbMicMVLBnyUfoqLMzxoq6mpssI4kVHke7PTAp9YttgaFUbZ
ObH5ysQuivuv70YaTSSHpZoHiLMY0KDyO3DdG8D0gfl1zE3jRm2M6smbqTgWSIKfjLjzUNw3bhRl
Mrd6kwf7qUvT5zRthpW44K3XB1eAS4M/hMNteTnTkZoqMZNjnGJZjT4guLUZyII2RtqaftE5xcp4
b3xZVjwQuENdkYxh3oG/BMx60WK6WDvGiQM+uCM4ZA2Vg/ZoOmq+NtPzTfjfYfPfMz2X4dRXbQPw
8+VYVtC5ed+xhjtROk8T4LDfS+XFlqG9m0zpQHKq1LPqJM7eyDLtWHuNviVVHQFrmk86xEI/+YNG
03ia7xRLyxHkaWsX0pvPyB7Dix7KB9STy2e0szyqpsDUTrLXzQ+mUQwPUpTZbqy6cO9S793nSen4
ZT8lz+/vsXmmr2YHDp+DnMCilrP4EgppU2gWnsZZp+t7mepy37hTc/Pbo4BiQF6D0MRv7rwefvne
lgOndYoV8+S2kbZJXEBUEWWr2ojrd2H5zoQNasmYtiz2lDNEiReFGQZi4JU7syw+NWa/hgW/sXRN
gnY6GkDFm7H1y1fRlKbUXDlaJ82O7JtQVcKj2ZXFnU3jgJffnzXs5Wh2oHEwYel/OdSYQgsyJoZq
iyiAREm5sjDybuXGf2PtgdvORqiaRsFyWa0g/4rsrhnMU0ygc5hCxznkZWK9yFGmd2NZDaiNqVYb
jaeubc3Xc2Wx+mxMwAnNARVhdyzWfVLabdLD+j9p3eChyAiUMdgleRt+zzJWPQb5Ba4hCg0N7uK4
Tz43reJ+AL6qb+08dv8kLq4fqsz2zhruB8V26rXgu1II5SU0rOqprTJX4Orm7FtTpa6e1E4cbIss
mf5AepegM7PU9PtEzKntbAiR7lZPbcABKrbVvTfp4d6o+4RLQGopzVMrt/mO/XAPrym23Luid60d
zlVoU12LnHTsgiry26kamo3XtNafQRw4f3h1T+M5MRm4AYVWOxr3URTT07XIsTPMrK4qd5oj7Pqu
yYDRt7HbqN9No3d+KGZbWbthGuQRk3Sl3aZaWWd+GKXi42i28UfD7CqTOl4ZPAeGeIjKtMy2rTEW
6k3Tms6fs+MsApFKyB0Bo4wPyRQCGyeaSCucCMrkzrNS6W0CL8aPxS609j6tA8QTNYB5sx3Uwvk6
SpYlnU50F7/tWIMANBrEykHWi2knsgE/uro0sseaSOwwN65xYMibU7vpHKs5t6kLEFVTBY/2spZc
p9YQFN+nHIZQS4ksvCmkzvwFxmj86IcWxIuwjsNXFPZjTRkvRlTSFc22yyXmK6WXJDMpuESFYk2R
Gh91tQs+9kw/CqS06E9hr9h/eR2+A7GRlE9znoK4nBv9pg+L5ocRzFx+I6/KFJuCXlc3wg66z3qW
DIVPctJ+rupJpodWa7sv7uBax0QfLA2rxcb5kUbZdG8MAgfcqnJaYrMy6Wmo2xYpYXs8RrgYwsZB
/mXV2bYyMbQy+6miJI2F2nOTtwdnHEz9OCZk3BuzC4wclnMzfulrRXe2Kr0kb7PQKAe8aix47HoS
0qgj04P6Kwg4zWwNrcVZOteseusoTROjyK3EX7IcANU0rCLbjapOxtnFnxVvl2nykIbF5n0bqirt
k8fESX3THtwnva2CLR1Eoi9anhvthiZQ9j5si6TbgmELMrZpKv96/yS7TJFf72BueugAVNDUuXhw
eZIpU6/0YJlQ6bhbPg/lCMXNqwcFR3oWP1KiINx1hRnv3x/2jRAbkrQBoE+VbK6XLW6EzBHVEAVW
cMLbyXqo46A+e4WCUK+3mr/qxgpggnTJLqSY51eyq/0+M4NjmOvmi2vFBYYxyP3HmtyPLenepqUR
r9yMy5mhnsgp7lC9NG1u32Wu0TWBbpRF2p5Sq48f01BkO7dPnK05CfRc6Wxu2OhrqPNbg1pcyGAI
gIlAfJefA8N2iFhd3hPtOsk20R16UYf6tFNpmuvtnb748f53WIaX80sCDVKnnD+CtaQb9ZXejYNS
96dgqg+NS2Y/JDgXdKXWHKEDrVxo+iX0BJl8jjS4yqgBgn2CLl6+Xm0W9mj0Vn+SUy/3pj21fgaj
9Skq4/6YcDNsBUrkneHFDR41SXCMyPEwRTP0bVIltd9Svt46UebteHBEjpQbtwoE+F0UJ+LBC5zR
n7pxXLkN3/goEBfm6OW1sLakLpiZEF5kxfKU6qONbY/pPmuRrrHZC+2o112wi6Sxxu9748sYcyQD
9EopGR705VQBv8isrQt58uqmPo6uohx7WH4bmKfST9o+Xwn83xhv5hG6c5cRA9nIInrq06wVRiSG
UxjaH+JEr6mDhtY2rbzb0BybldHmp/81vGAh4OXmgkLNWTwp3uLtMG2XwFTDSTQKOuEoQjrgNWsZ
xhvvxPsAJhG9gwAuRcC9ATU7HerhVLS13PbWmN+20v7AddDekaKvbd43h3P4VphyalDbFqubcE11
wlgfTlPS5Hgd4fZkQYS+GZXqB8BTubKb3phDQDI4NURpoH9LBmM59FIGUzGepGtGe2jK5b50Qu3z
b58Q3A6ON1t/aHMR/fJLYfbhBrRcGk9qa323su7Z0/uf4Tj8dIa+2L0/1msRarEsoPcaHEdUlmlA
schGwsh1hgreyCl3xs7X04Tuuo4y7fpEmIfRqaKjJOLaKG4f3/R9jGdoYQy+ExXhVmSxsa1UK/IL
YoT3n2uZWQC4oYUhQQWjZ62+Hmu/JElenCkNbqvdSQn7fl+5ieHjOeMe1ZIr//2hruCHeSzsRWY6
Jioc+PSX801dzorjwO1OHSH4Brq28qmmc9W9rOxqZ4gSuoIxwAL1sDlRPW28HUxRHYKpym5aIvHD
/+ZxOBeA66kFUQi9fJwMA2S1NKMePECpbyadqxeSxiySMYfNOIE9ib40oN/D1tODAffbbqr9TivE
Me4KuUKb0q/XPLNDF7p5xc/Bw2J2qr7MQ6dVgIfhWN+pPSoLayCU9UQF6KrjQGpGOYD2mLl0pIn7
xyEOvEPtYqARjBLlPeJRZ2rzg0cZd+sqqf4kpszdWZWlPHaiyG6nTEePjzxtC/lvwO4aOXOblXKF
JDQ/6OVKp1keuILx+j4IJi7ntfPyvlcggp70bELDVXrGY2qSYkVRq27cyAu2GXWEOzMxT+9/0YUt
+HwHG5B8mTukdZBxXgHgXxaz2hsNN3TZnzg68P9WxukTxFTC48HB1gfBly8alOzSqseDoNfCYcy9
r3ES6C/dVFXn0kqcnUJIuDVDNcZRyVI2XqpZu0ZS73YNRUGP4LFyLVP4XROZe7vuA3RW+DBPXlR+
drPOxbfDoLhlx81Gi5ruToN1CK0gmnaVbcpt24zZs6Lr4lDT5mIlrrteQiakLJ2qPkUww1gyStKo
hTIr4/FkuSOuBEYpSTxja+X7Xh8Zc+scANJZrECMteCtjE2pyjy2p1Nold2WNmbOBgJScVO3Ulk5
Mt54IUT30CKo5c0h/Bx0/fpBbUgGVquqpw4uJ07FPUYJbr6mfX/rhbCH1GfCNsfz3Bfy11FCKrNk
4ql2gvWC+Q3Kp81Uec9urnW791fo9TUKRxoGLp0kiUOITS9HSg2nof5Rg7732lFNtXpra/lLNVq3
mG+s+flf70Pq2xqkMKiYAHxXRzvIrtYEwjildupslHBUt/QNah5UDXwvaBP1OJZqec7UaQ1jeeM1
oeTBo4YiSXV9OaGT0nTk8JFx8mTofBKh+V2LVPWHEnvY7zqOXDnJ3/h+BCWQjSm3Aty7i+BEmIXb
VuFonNRc1Xy6GDiH2MUmXFfs7vP7H5AVwSe6PN1Mwi50diarApRs8Qk1ewibMQmcU+SGd6KuCncX
N21435aAVWhCTOfTkLQi3Zqp4n4sW6gjvtT61N1O0i5uPT2AV16OBKFdaxL0kgNZBviAi82aN5RF
RF6vJl+Ba8PPjYNI4yhMrdF8wyR/3SZehTVxl2OMVTdujw9FMeCMF8Yl/uixXchkZyqEFVyiKO83
btOZt45MnQ9QILm79MrbCCqNp7aNoSqOYQnaS6gKLV05VsIpPzhB3nYIFCILuUrdf6hkhqNHKJn4
jQ4uJXx7ivQvdqkZw40zjNqXyKw/SGtIm42lt0kGa0jJviZmmnQHF7lBuwm5SjMcK0d49FXMs4WD
UG5mKTnu3Vkb+7T5IR3u1PbFSqDjg7mMvX40ucI+dQTqP6hJK89yyCfssZwq+DyOqeeRv6s9um9Y
W7dqXRJORVGPDycUfwcn3QZefgPB39tGYFoaV07Wmpu69PCeHmKrA0pJgVy3qS2Hl7FWAeasKa5m
DCdM7zoaHkJpLNOvWjcqf3A6AMAhBas4TzP7qKUT575e2VJsrDKNho2nJ/k3SEJgMTPuaW3LcVK+
FtBAPzW1iV2Zbcd6scm4OaEFNZP4DHwrYb/Dn/qoqkN41yphdmjGsP0oVHf6pjmKbA4iKrSKSTIb
QDdTTvbBhe6ZYK05tsPOFkgzPxdTXAdPlvRo1gF8Ez0qSW+vWfG9cZagn4FU4UF5ol6wiJU0sOcK
Fc10KmKxbR27OtKzyt23kaHsR/bZhsIVdjFqsrK1ry8AC/R+ZtaiZFLJ5C8PzDq2ymyIFO+EzUBz
HNXUJkZc1Udcn1ez5BXgda6Iwm9b7OnKnAKlL1vlRHjW3uI+IA66LBU8buamCZa5FglfH1iMR/yL
1HNO4JbtS2QZRE7s9sqpcuEuByXGNr0wHgVCw/3aeXV1XDEU5S5ET958Fcyv/ssNqgUIRIfGUU6x
cKK7yNOmnQai6atOS2mnNhQ/TLzwQ4KK+ak12+KvsApz37Ok4Sd2paxJ0y4pl3OENj8OLVvgzFFf
XVZ+qPR1hAm6cmror+m3UR0/iyYYb9EF0LTSCOo9Wz/aTGZo3TaYNGxdVve2neI1TOCthQX7k1uY
LJO6zSKI0QoljUM9DM9SUVK/MyeASnwONu9P/xsfmjuYpAcaEGqIpRQMlLqJpdPaJz2K0PgYWbQT
o64f7AqrrveHeuOFMDOgDyIOKNABlylzYNmjUgadd0qyzrzRwyL1Kxq4rbzQQuvy+gHtGUaheylN
88BwLtcTNu6p26eoekyd/nxqhwnEkOdizxE87nSPwoVdRPpuCqW2EeVkYQoxKivlwwX3//Uh4NLQ
RRVCOBGbvTiNkrpJUyNsonMQ9fD5hVME92Q5GC7ksVmGkBfma1Kn3w5Vka76PCGmxVfPUdzPuqcg
E3l/6udD6DIkmMUuSE8Q6dMFchl2Y82hhkFUImx0sPHZorEK670+VdbcIiWIacOQda16K+rQC397
aIp03OUuUCKZz1IeH+ruMBScmycaZna0rKqSbVNM3lak+ddUGD+H0lR277/tjIpcvi1mA95sEQCL
mKtgkd4lSqfa06xQr4fR+JnBB57VDaI+RWamwGAI8FKhhECTwa1txXq6LQuoYr+dGCBhhsAI/RUW
I6zJy2Vol50Xx5C8TomKxbXZJoJuYCgQ3n/VN0Cby2EWCNFkQzxJcoapvYpKle1UG4ej486pde3Z
UfLsKR3c5nOeQYbVcZfxcclxNlkaR49VYyP+68b6aawTdyUFWxBY5x3AScrVSNFZ575afoROBNrU
xSrOmbpd7vln2YOJLQ5cvKi6z+zJ26XIkvw4zpttEXYZgO40fFP0ekCPnCS+FspwJfl8a7KAvedz
DqonpkSLhdHUXjCF/TDLXAx5SJGl7II5zlWyET+ksafkUtAxsHXlT2jE3lNlStsnTuTMHzDeMV2R
bVrPlb99MJK/vVaBuHM9Dq/LpVIGoW5TYaIM1BtyA1ya+xVyvJVd8YrvL7YFmeMcrJAYQDJZXChR
jsJxiCvEBEqefFLqSflLj/Vq3MW1lqkQ5TGFiigl+2FnTAXGukV3MNSEfk1VZCTeRjeF9+xR7n1R
YIs4vqhiuqQkg4oRVzA4K2jTW4+L2QATg8YFtNpanONaFDh2kbrJ2RhT93GaKM8pYxo+crrjpjBB
kDEcRXygCWt8a40EDNHY57emihdvaptiX9ZqdVBtdMxW1yRYY8Y0DhwgKqxs9LdWFZgzzh9U07Bk
XNpgjw5QV6QP7qkasSFWspw+UJleYxYvlD/CIeh/RENjfi3DrMWmuyV2twStCIClmtkvA8GuVYLj
gBf9Hl993oMcuBCpKFsBdzlXwqsp6RQzGbxTmyKntApZ+KGp0DGp9KKVNXxFhp3HIoh7RWqx/lwG
ErFCX3avm4JTpbr5TarjSVyZQm4RU9i7usOwOCnpudBE43QQoZUfuiwIn+ANSFTLtnswHJxUBw07
LrVHKSiKKLrNQSM+1B2WshkRzOe+dlusaaUKI0LlJ4dusvOcjoaPYZ6d3j9Yr4MVSmWGC7sLtjvV
2cW5WvVRqWKhkp5TyBNH6UTurVaW398fZF7ClztyJnoRazqQz6GWLpa4aQbaoEg1PUcDjf6iMLd8
cM/ObzR3XAuzry9FyD+URVgGHAKQcC8PGT2Ji1EJg/RcaZG9qTtV95WkaO6bvGx3KnvjqBBT3ZdV
0/iKMai3TjD0QIodDSU5vnbhlNtPyC21nZvbwnfCJNwJw8MrmPLYx1CdVnX0c+C/mB3wfuhptFrD
N2BpbAIUnYVVMSVnwkYbwnMQZ19yvNz0jSd7mc50k/oJbkV1tjqu4o3qpdlN34gBgow5dih8zGpf
DWV0L4Mx+GRJJ6B9kJXkHzhHBhBQa0pPfRR4LzKv0gdl4BzaTCOgxa7Qq+gD4goV+X5a402ld0Zw
n3hBndP/rMX3JhQi/g6+mUeQL2OWSQvorjHHtu/l8bB1+BG3blrkLel2n39sTLemkR0Otc3Wbgf6
A3hCRzzF5tUUGA/0gC+0rPuq1iGNpuIMX66Vc+qt6SQE4/yHNDoH4pcLQOC4lXEtJmer0CI65uaN
X4FK/SHTMtox9u9S8TkQKGjSIBBlMK6NS9qZMjuyaaaSoP6xbd+oMWV1cUfammbj7fRxGFYS8TcC
f0qacwEQeQUn0JK9Xg6KM1Va0uLeIXSAm9H1zlHnjJ962Uf1zqHg/4CoH/FvnmUKlB81xr+nL7Jg
zQJw4RY6H7we4DbGJpT1qZh4i43NT8RBu1b6M8BKc1OYqvmpdKW3r2R1a6MguiX+sJ7RDqib0g3/
rCO427TOqPZq1zQ3k2aFO3Vkq3mDJomZS3EAFqW/oZy+kfWsNQO6OoYgOHI9wEYgN9OsZcMQF2L5
kCUtPgg50SMNvsp02sj8n4j4t2zWnqqfxce2+fmzffhe/cf8X/8s6ecdY2PzX/9x8aeH+M+mFOVf
7fJfXfwn8V+vfx3+LP3v7feLP+xefc1eup/N+OGnAA97HeCff/k//ct/3NE+jdXP//y/f5bIMOaf
BlhZ/GqcNhfm3rFZa34Wf0b/55mzrfjJqbD8n/+2XDPMf5EvontCA4D7okF89rfxmgJE/i+KzCxt
+DAaFofs7X87rzn/Ql7Hamer4RU4M2V/cV5z/jXX3yGxsu/5HVbmvydhfpqwLJg/Zp1J+efPvzqd
Le2IAAVnY0tY+TZcQjTjizuxTQatjRM5Psi4C/Z1lYq7Vibdk9tjyJo2sn/ohlbuNI0aBdHNdNsV
JWQhNc182eCQnVjV4BuZICs3I3WvIFTbdFOW39a2Si+yKO4+xbmNV2QxnZqh+1yP8XeZDN0n7kTz
oFpYlSoK8PMvH+ON11qcGxD4MUgAAgGVn3FD7vzLg1GS9GIGAbcYq2b3BsG2+q3q6w2VcOXw+qCq
Iznv4+jZtOPxtqrLNTX3Kzj531cdj8ATQM4lxJvjgCsNox3bXkItRH2Yon7/xa3H4rmoh6Q89tAK
C7cZ9toQ4Egdon//Mjv/onxwg/asTlr5ksiC3helPaKLQ3Q0HfMUzvqGIjfNFKkY/onYIn9KjLS7
lYZwgI1VK7kZDAQLSjQlN7YlzPumqUuasZTcSpu2SwaxqXGx22h65hHktwrcq9Rd6zi8CJ1f3xvt
k4GT3JysX/UfaOqoG7W6GR6oYBsfsrCtJ9JXT+k2pSnqv7Q40u1Nn9EHES08zf8GGZi3cA+fIr32
NpqchODGzpOv4LpGv4JcLFLY+enYT2xHGODgMUSClwsjSePEy6SmPyTYdX4vsggzYQcP3QPVWZNO
StIad2ljhE9JWA23GQyhGoMoZdjY8OvKreK6WbmpZRr8nuMbzzUrI1kldB6aDdkWNUcRC89OGyEf
mjj51lJpYDHQwO39bbEQg81vP+s+SL1mW3FAZ864X3HZPrDCxiJLfFALGq82jWxfk4cNLI+PaV23
t7C2pp9wsZRdNKk20iSIGvu8avNPeVaGMXak9NRjLmY6KA09eh8tS0qjWUM5GO3Uf2qNoqbw7DnJ
oy0SWsZrY7uDTuK+5GRpBR633vfRKkGkhmhUcS/WYvOjObj5NydvvsVWP4VQzzAg2QRiRlhoGSmp
JWM+S+lQ94VDe5YptesfLLzUV00dpu37c/TG+p0DG2hOiHQxfVgKNppJ6mUSDXSZ6sr2i56O5lyd
xcOIhzUU2HGx2Ad2vzcFzmpbZ+qcj3ZU03NckDR6vvwEi7pJsh8rjzUvzMvjBPEsq4NCrk3VeCkj
E0K0qay88aGo6C6u4Az5kI527kOqpHOoxKwRg1h5M5W9PMFqBd5ILOc4Zmn+ZeVJuHyWT8K1QeF6
7jVCRXkRCNGVIUyKijYxClUhvw0yK/SxkOIjQSqi1CoMe5+EJe1EtVIdv4HH09+nFExgOlv07FKb
vbSBJmn77z/ZZTSMMxdLG2sFaDU0Z7dQYFyu7tbIWvLxoH9x0uJ7pTNNrhWlUN9pSUdysII8zbH1
rx+E0ZD/g7xwjJCALeNBZbBAAKStvojBqL+aQxahXGmKlRz86ibTESl5tJCcLTGo3S9zPEXRrbSr
Q+1lVIVBwSZTdqLOo7spUF1/hMdFh13jW+VgrCU8L/6W5LJYi8Ivg8l5YplS3M1BmxFxQVq6nNjJ
I+4QRTe+IF0YDnDWq700VbFzdFZh5LiPvec8uMJOjk6g01fP6wNaa6SPyPgJPAPPqTeqAfM+MIN/
fH7/vwHMgt41PxtWNK/lMz4HJbvlsyXC6vQsyF487NhIw0wOnZy+TtGoxZspoTmIndblropa60Ms
oBGGWmft0ixwN30ytitL8DIj/+dpWA8uYRtFy1dE5ZfClxkWw5CrRvai5dhQYUZGS0QcqXzXf2xD
0/5o5eawxTlFXftE/4+y89xtW2nb9RERYC9/qWpZNiXHyUryh8hKITnsvRz9d9HvBnZEGSYWEKQD
Qw6nPOUuy+PhbRr+GnjeG38PrGatpgo5uQ59WrlaUcu7Qdbo16dZ+RmhM/gMWYEPqAWovy0gPURa
trdpwq2t17tNSIWFdUpPiOBUvat/DNC1h2yQwquFRqzrExVviyFrjn6r5ddMZDm8DnAKmeRnSMd/
gwDwrc6M/VDBSejrybpgdKg9mdMw7fswqVa+z/124vGUeTGTL3MBvjV5/pqnVnK0xrdEdNWCFrtu
BK2uvTYdjcEMHhXRc8hXcvssyJwezQ7zEYXO5MozzCvy5uDgEdDv0ECJE8UTed9+KhRXRQhIKrrK
uv9cjob8ogdjvqPt5T/UjaLgm+qHz3ZpFSsdrPc+zYwFnRtogOHf5uavd1f56yCdfAaGbb7XWpYH
ElXRxpGscG8mQbKyFt5qkXdvCh+R+x4hTLDXt286JvCb9EqIq+Ek9abzRf9Qmni5BGVqPkQN/opF
jYVL2iKh35tDs6kmOzr0Mvr4rVRKp0Huv5dCtPuxKrMdCpJYPShBuZVFrm/7wh+/12FqAlhsvphV
oewDUwtWStbvzhnhIq2uueNzFzFFkTJVURtd1baNdlIMPTZKxFdBP8ZVUn0NPTXPyN2MwZTmHoON
DBPudsbsQfZbaUrEtQytV7+Ou0OR2uFensJ/c+GcQTWu8WEX/HSOLFRvZcTp564aJNW3usdfq8KI
oykJZSe6CgOybeKrX+Wq9h/6KKSiWGM9E1nNvorzF8d+doz8Oeqj5pw37aGiBLFT3Vpi5v/jRc4j
UdUkz4UnwjW72CFZYHXQoTlDlBoBXD23vqhqd50gVG4nP1+Dzi+oM/+bAftNXY5wb66Y3E761BVx
045NdM2kyUg2VS9oDElGAGuqGqbqF8YsF+piaHVGxDiJirVxhHFjjU1fOB06TAOQCjaOXTAan23f
SH4w3ca4EpcuqB5vT4kwGD0ew6S65iwL/wTeaRn1k7jSYda8blCmz03Xhw+hk7SYJwGUwTQqyRNI
bKC6BHkVehPg1+k8KabQPvVG1z4rTpL8tIMS7TTgYXiZ1marb9U6056yxijPgSmN1ywx1K8ff9E3
MYXbhc2BRyOFquFMPl8iQizbz4n1s+CaZOPk+qVd7hKQukc8CVUc0hVtSyivblJcbrdBHB8AF2uP
I2DVr6avOMexV/FIy+NjVeLDpLYi3MoKBhyFPNDrtyxXteP+pEp9Cd2t2dS1gu8656kz+P5Wr7Am
zTtD35D6/g6yXjoZ1QuaxPEn33CKra6DSy4T6dMQN+pzmFUDiuZA4Ho8Z/ZlZiZoMDt4X1BPA1xG
BrIyN3d7njYTtXDEydFWkY050PxrA1K4lgNrmKTLiO6Iq6Y1WDtQYStCIHeGGjNAl4SGrhY4GCLk
RebroCCWK+izX2urHLe6UVgPKppz25i7aFu1Ci3BGNO9WlKmT4JaEQZdUevlRf8a+tn0BIg1PyVO
giOZXvxQrfRzG9Mw5J59Ncfhm9+nIfiLdCfXJdKLauMffJXijt7xScoKGOB/njSOrTlXpvRtIQ9z
O2lwukAE14p00epYcqcKJwBnCsXPj0d5J1zgHMLih17lrES1PBx9qaDKJJuIEUZsLL+zCGoDxNrw
JPD0uvEEmKp972fFrJf/ZFRGunL/LFqm87af+zs0eU0CFpUI9/ZF5QbRimE00kvZWa9RcbCMZ8nH
nfRfga9b2Vi72oofwVc5PS6P43DWSufQD+1TEf4JVEyihbNSqVgUwv/fEwE7AQRBJIXg0O0TTSWl
8EAe0ssUNNpR86k+KWOk4oYwe63RHnm080h+7coy5dCp8bFqzGkj+12+ldE22WkDCo/oDYpfUl37
pzGVUjcIjHZXKIEg4FrVNJ030O3ZM18mJC/o+aB5sTw5gf7qJbjL9NKpmrEbezqYkQNy9OO1cpck
8aEo5b6ZYUAxX8oUJZhkN3Qi0ov9JvnT9sEmUWAN+yPw/I+Hug9KaIrM4TUUIjBRyzURdjhV58iw
XUCoBVt1bEBC+mnqRmg/bWJNXvvi77za/x8PKYDFBanqQlSdGcUXkdgPQAg5A7TmsY6dmU64K7Tw
KbOLU6JhkpuaLqDesssO/YwE7spTsGYocJdjQdKcQRVzOR3h46ViW5A2TTWMVXIpYpp/hUFVSRfh
oc+78KhCjsYbHYMOwny0s6XB33089+8sf4u6EkWDmb7Dab2oMhgV3aXSGMQl0vXpYFpV9ckfS+vJ
0vpTKNGAgmOkPfW61M7iMa1z1EbYPZkUnDMUyCZanNl4GuNKOQZy7biZrw5HqRiDJ6cR0blR/NeP
H/g+3QDzD6UNhTsdJO2ycJQXpq9pFNEu9TQivQ+TYWN2wthmuilvggRj79qSvNyGKf7xwO8cnpQu
wHqgLTTXDpaiDuhD9awPP7xQwBv3sDdeOlufPned+ku2g+mfRqFZqlWyBsB8pp4lRrryCPcLlyeY
V8oMmkAhfnFUATwCy9VN4cWp65esqNRLVauF22dZtjLLd4VlmM1crAQ5vC0p5lLlZhSiL3GvYKgh
Pwqr6KkVx9pTK+X1o5XWz0XmmM9h124LWs9tAWStchL0FtTnFn+ulfd+55vDB509Tzj4oOYs6rxq
b5lTq43RRUPOz8WXpn62zdi4qvb0NULCuTKz9JOMHuf3jz/5/UlLEEPpYw704EQsxXUAKpWlpdbi
ovj480koGG9gN64B5O6PP77mXF6gKoZi7pJwldcoDsRaFl5ENXQPjgj6DXW+YjeZ+qdaGVfQw++s
IU52MMzYnnPULgVd9NKM+ybLxUUqndckq+I9BjyIwjlav1JRvE/+SJNtxNRR8VMQD1gcs5Va9kMd
J+LS9cqvHAGNneKr1ZfATn4mYyP/Aqmzpkn53ssx6P9Q7vSrFmFUXkap2gspuihCk86mVn8JHFM6
Jqb8++OV8c43m93PQD5QV5+lIG+DhhBy7VRzN3vwQGB8Jo15NKPhd6v2xeMooz/78XDvZEtzcZq1
QYjCjC5VrpQi8ak1qYo3hZn1BKS02tthND3TXaLgYaATjprdMYyt6UyXzD6V9Iq+gtrdVlFpPVSh
rx6rwJjoZVRW8LNtmuHQFsMfLRziF1FicZZOcbSCr3zn+3NUzYuMGAVW0eJjqGFp+6aea16FeuW2
6ApxlXL93FgEm1kl1dvByddsQ96dKHTZaFJTrqR8uvgwox8V8HtL1TPi7DDKwampX+P2jyapvwmo
jk2IMsfouzqWunIHDVFgdmXlJ90HzpW6SDl8ticJaZXG3AB9Ooq+XTlT7meFw4SKCNxOtiHA69uV
k/rgUAXX50XN5UvbOi91L2vPpWqfdblKX/qsDFfCq/tTbM5TZ4wHyQU11UXIXRT1JJWlH1wopAl4
QZCtUMtqDx8v0QWefI6jb4ZZlh0yIv4+N63gYoLbrppt7CSnznCwVLSVr2YyfZ2AxqWBdK704V8g
6WvtktUHWMysMSKzHXVOcGF17KVeM10cTmSXpHDfFuq+cwBQJc7X1D/5ZoDnEkyoj6fg/lAgLGG1
owXN2QUz5fbT9n4Z652Wc/rgoOL2grHG9o8S6Pk2rf/5eKylBfs83aTAs18Fclkwzxena9JoON6q
cnDRSvEiKwRhSWEE7pilardBmWSvj6L6Q+aCSxDF6G+KXNqPjW5mR73mKI4VPM4Jc5xzPQbyH9EU
Jja0iQTpqbDL30XtU2OHqv2F+gIELajIB8mK0a3X9SF9lBxoz1s/QcDRovy8gwWCSeqQjE8CbvJe
RRb4WbWTYu93qfkvYpzoGxWj/xVsmX+2+UgrR817354dZc+HMbNCdfZ26n2tbJ24iKJLi9sjElPT
b5vG8MlXpb3Wqe3JsDoK8FNEZcuCr0fjWPmMscpKhfg+TqGbSVpNiu3Mrbv5evqr9NHIOgXfSgkv
Bstw04v4jzOV0aGr+vhMllNukSf6lSaN/OfjxfDOuAQQYG8gbQNGXMJDVGOYgqzugktQmCMKpbp2
zVs7eAE5fpEJ4h4G8JDHTDTW48cDv1NtpY2nz1SGmcpMD/X2jXMJd96SnsJFVmndYTTxp/FTsU01
NSlAv0YRd2Pvn5xC+iLjl3Id1VE9KBxGnmjCcGfUETicQveEbV1XHk1j6Ns0mboi5yulUAD+yELf
PlokZdVcI3I84ag/Cmohm+IflTb8V5NKPQ3U+JPZxGfkr0y3V1NEKuPfNWTiJwDca9yWd07gueJC
qRNsvwPd4vZR8qoOKtMQjhchafLDyafYRRE8XlkF98EPfUOuFkJJat/KsheUJxFF38m3vTRvvQ7b
DAyLnerQd5W55kL2ziU2Q7aB5CGABHB7nvu/FrqaTVpkqr3vpZTbdrHTiX0AKtQtLbPbllrebZJC
XRP4f6d2xAZn9sCsEilDWbkdNSvVCIhh6HhyGgMngs9pbOocn7hcj77FY2W5aWeGh6QdOX7R5ve3
/eRftckOkeUusfxtKgtWT1NIJ+SZ4cEWtvynbtcUFN47jIDIUZthJ8JhWAKzpx7BpElObQ/Gb3rM
1dLEjx0Vh6ZS2384QH5kilach2aUTzyV/WCXcrURbfhzZQfcVxZQZGF3zk69FEuXQaoTS5LSIAx3
aaes+Acn5uSBBFIQilX9dqS3uzVJ1o6q6X+W9LHH9xjmN74km0JCVi2FdqEOwjj30oim8ZRE+6EI
czdDEOoxScI1mYK723PmjpJZE7XhwITk2O3XVUBIazmHyUUuh3YjDxWV/0Z8dtBD2wyT85+XMMMh
AM85TTBGYD0/zl9LOCZV8HtfC0ihWwFccEr3g2SXW7vKkr0ZwtHm0k1Wzsu7g2AedCaZoaI0y5sv
3rFiCUP6YdCeSsyG2nTiVk06rlxDC6IDoZiGGi5TOKv+OLK19LEjbzVzWS4cL67FgTIJZe0MxKxw
2/bBiSwssbVtGhz69nfSPebSwxDLXtd9VvOcPkvxKA3xNnDLn0PUHyBK743is+8gpxx1/KqvPOwd
QGl+2FnJSuPwAvO95FxWmSVPZZpLXkPjYGel3Ys1VeIw50Gv4NXiI+7L0nasnBcL/8pTl8ZzoOLT
u5JROqTUL1vHyLHNlez1/rRBRILPxdciX8aTbxFgkZHH/QC7/9LSTcdA3I+OAUnSQ9VVLo5V8VEv
6AaTMgTPtizEwVHYVXoftocGvFLgNrbdIifJpCGA/TugG3kFdjWthN13uwZ+Pd+ZCiLtRQo284r7
axnrQVE1SqioLyOt+X2a/Rs013rmRiVRvyaXdV8UIqci0GCD0vzSKRAtBosRghkD8rhCsk2vynXP
iobeLd+48kFhnUKzVh/neFfPbYGruoJWTSr/q7VQjyX6jfuPT7j7bA8VVy46lbwYGDtH7e0D2VPr
EIKozqWF+HUY2nrCxUoOKFKCHXpppz56qjrnGwZC6qG3IS9h0qlimmtofMNySA+lga6ob5T1KyrY
7c8CQPzkyn6Dfa/WBr47OvYf0MHKGgX47rPx4JQQZ2EP+vB3aaoeF9OEuaF+QedsNw2RtZHU/EqD
juuCBtDH0/TeYEAkqWURhMwD3s4ScKxATypDv6RxPJ5NA/NSP6Pb2GCBd0S6bs1T/e6U4+UovuiG
Ac4KGZ35ef5ak9BMaN72LS+HUZhbqE6ytTp57ZR7dxRWIQoprETwcbejpCnMdhsnkQtygsOmK0oA
OI62qjIwL6GbMJITgAog1yiibbPm1u0w4JIFVIzBuqSK2p1lqWk/53HQb9u6N15sLZOpeqZkGMKa
JLeu8epswDZau14CGbNrlVZxXKBS3SUnOJl9AEb/j9WM1ld7rP1PfVuhohFk8qzlRcC6SULKN2Rx
cp+53VDZO9XKg2crTuPPAKvB+ERDXVfuQEp/HIMBwQ3QrYDmxhzlfaKS9EFU9uAGEn/eAJksfjhh
dyxkyrgbx6/UajMFali4pdkp0kZ0ibqlQeJzAYJ1jAuTHaJIzQ49E2Xv6wkg8yKIhsDtrMTfQgQz
gpU9fLc4ualUTrAZpMqNuIyNyVqmsC0c+aJHWQRdC2pRU9Q6T4XKtEajYWUzaHdREQB2pJCgAs51
GJyObj9okxpx1yTD5CmdfLKtb0qnfW9a+xyFCXjgyg3EqbS/5+H40iexqwCoLkVy1Aa0S5wNBdOd
qjVHtUe0yYLT8SfRf9MUples0heO3KJM9g1d5ciXtol6RR/XjUX4WNBIyijapdJnuxubDe2Ya4uN
aK5kOzmRtk2/0h+/Swbmt6T/h8MITCMw0rdv2RK893JfTF47dmT6alWfh6BMfkVT9/rx6fLuSHAS
/tcYobV7O1IfaGFnh/rkIX46/kOT+5GVnT1MTZPsPh7pPtvkpSgok+TC8gD5vjjIQAQqvumUk5cb
A+hH/WedJFfbBAiYd+jJITTnYnjyJ6r8Q2jUbiKSS8+lHIf9trAp4Mtr9lH3WJv5ibgUiSNR/iMl
un15dL4jHGzDyQtrC6HnVtUfcrULXavR/cAFLlfsKnUwD2mi2Jg8pvRqzFON4Z+nDVK2tRSqJZ1Z
2M+WVsCy7ZNqpeF+d0oiZKGgpEtozTNyLt8+YC6T/Fm5pXjS5IgHwy6JAOP6svJh5te8OSQZhbh2
/jL0SZAFvx2l650GtoMqezF5315Re7iPo5MYDz2xqNuEvv2tzZ2Lljvq0UzgHvqTDEYOJshh9pQO
2fKt9QTR8VcfzoioKAr5lLGC3K+kpyvL6A2BsnhaOodQjbgSgSMvaX+x0AtFD6XWs0xuwc4R0cHS
8SxJlQmmvTzUyclBCOMpws/dhSEsH8jgw8uQVeEXP9CqSwKjEHupyuSUAkunDFkcuFXloFZXteMm
LGoHhlybbjoa7G4eWcGhay3JcjUURdwu1ymbyQmGunqO0qA27Z0srX/Gaq2zZlDGfigNP0CncmwO
mZPgXKP08G5GK9pTRlAfWOf9LmxEtR1GNTrRfPydjlF76Aqt+RSNvb2XovBqj4rDQiyU6Hs/yA6a
6nm+p6E/7PzOeObWPtdQ5g+tlK55VS1UGMk/EPCFkUwze04+idBul0MRV5Eca83gmbnK9eYYTXBF
qdntA38CYV/K26EekTAW/jPdd8uLdH18BD4YXaqptD2tIOtsUys6YJWGbbzm5I9NG8KdqIPhuQBf
8jj6sfVbV1JtS8FfdkupqI9oLncrC/v+rqCRQPDPD5A/lDtuXwQxgtgYw7D3KqNXUPElEWH5docq
U+TfrK6fZRP5qduMXbOPh0pZQyrM+2axUmfdPqQnZqEKcvjb8dOSHkctp52nCmF9UaQa3LM12Keh
JyIlABkPiojKz60R1N9riSylHaptrfi9G7R2tP14l7+VlBdPAwMKyBU0/Rl4uzjsxkBTu7ZoLA+6
nHhAtwCcqz0Z1tkcxpcJy+aOp0OKLBadRqld1D/SNm9/Km0yvtBwqF+1Dh+plODwSVSyc0XzBc96
LbOepTpNvVB34j1ULHycCsxE6E2LfTNh0oRaHKmNM6Zcr3VIVz3VK+NBjRrzOwDw8FNWFEiyffyy
d2HJjNYEhU50Ti3trvWbawElz8puPU0pqr1Ia+GBuREHEMDKpiqR3vx4vPs02Jl7zJQhQVODu1mK
kfRg6wtFzWxP8aV6b8Eq/04CETxFTlF7bVzJW1Ep7Z7V3x30YULmNdG7X21o5T9A4VU7TlR1o46w
0z5+sLsLhAICDXD60sCN7jOVsdOEniFv5RUlTc4uzs2HQu3XJHjma+hmadE1mZNtesWkKcga3C50
TcmErEaT4zlq89TlaFs1an+CNKj8+/HrvD8QmSIFRJAUy0aqSEMj6ULT8XCWyZ5MC6cuOPf1oajV
Ndm1++yUlwLMN3fb34rk89T+lQehl6yNtprYntSN6a8sE9qVHFT+ZqL04zliCs/JGH3VpKTc4hg2
B4ipg0zBaLjOlNbfJUkSIHML8zimY8rVIgkkA6Xu2JOEd65GSdFNYXH//niG7u7yNyYurW0VIj4d
w8VTj21ii7xrbE/OsJQYZAWr9UhDT2xA0uAc26PzJBnZ+Hkq43DlZr4rKzP0DNmeKUyzAs5iFXS5
EZLoxY6H5qHYyf2LhebstrfR5GjM0I1Hf6369N7LonlJTYO6672If2UEkRajMemxO+MtZgfmtiuy
4JnPiqgMNLjwbNNbalwzHNYqTG8AiMWipy7Fpqc9S/NmmVoOFaY3cV7bXhONyie8TntXC9tmO1V2
/hR3rbKPat/Zj3bVFG5g29PWQG95k2l1sI+GkrAhKLtzb1S06spR/j6JmSaDqGyJ8nKbkkaiDO1W
E9TDNm7k82Qg5WWIsNsqCbdW6I9StTVCAzclGJPHpgmtN0ZCsGMRNBihjgkuk9XoSc2wCSjm1Jta
SA026kWV7ZCo1HEpcRyI+HEWHSs5ik64VxRoQELT1W3/wc/K4kEEXfMknBiN37LXNZcCR4R74DBu
zFbWXj9evG9a+7dzCvl8RgoRg8BHMRZVAVGFOGq0seblkma4fdRBGizT+ilKJ/xQjAYprYapfSSm
/1w2ibIRjRltCwPkDbHiJ+SwMAtQsg7CaAtOwE/7+snysSvFXnENrHB/FvGsYBTAPlJYU/TFsyqd
2Up1lND9Smrlh29nOw3rmq/BFL18PCv3lxlNCFT65Lk9xG8XF/eAJie4n0bzlOlCsApItbesY6MW
r6OprIRM9/cFA8zAUe5MwGrLA9bKUTPREkPzQMt1z0rdGBsc06Ttf34jLmc+EqV0IDhLoI85qKi5
6ZLmlaNK/NW18g4nrn9DHTVXywd58PFw77wUWHZa+xzlIHCW/tqlkralrdOnnKSePqfV+rTU/L5d
+U73EEOKtLwXwnA2lxMK0bc3xphXfWuSH3hyEHw3WrwL3dGH+FfLjXBls3iMxgFN6iGpdqJO9asa
xp8+ftO3OGOxgWiJABMhggfXJC8WZTI0U6+Uk+Y1UxzvtDTpj1MW2ZfG8K/AKcZvMPK4EowqT74o
hYn4MlX7wYFi3YpRe6rU8J/IGPsnGAztYzn2w15qZLST7DjfO4VfXwIlD9xw0rsHP+kp3HX145jo
bhNUEKJrtdjYXfooYqg5CYDtfGeBo3ErqMLbKojCk8iUfC32mmt4i3fGn50+BPc02fIySUbwCZNr
p9W9KG1Nd7Ks4ZzkhFhanKheYNnlP5XkXKhIceLRKQDWoFjdt48n/i7VIBqAv0eoRRINOXUx70YY
UJTGstizISc9tIbRUpdO9cc8tdttmjU/GqPJ9qCVPbMctcPHg79zEmkGdr9c98AI6JnfrrtcQXup
twrNS0LjrHaNmrgIDj61egUk+eOh3tlKZN5IyCEkAYF/WYxWrGgcJZHbXt6P0b+Bk30vu1BeWcXv
bSQ+I3EkFyyFCWs+Ef8KvSSzkCVJYxRtNCHYJD2mEA63Hx3RuYVUi7OFWC1edpmFwbr/u4zh7Xz8
ovehBW70gFLYzCqhprHI3WIhaXarpY6HfPdZ1cdndUzTqznrsY5lnp4dwZWYFt1KDPXO/EJimOs9
xNOzEsvtm09NjaZUSoCbp7GyL5xA2QWFtBavvzsK5tCc9SxWMMK3o6RK2qHL7zueBPH0kkTyWVOG
5PrxDL6TE0EPY3/PPPi5X7KYQqMNnLodTNsrEu1ClzBwFQg8Jy0sijNGAOWLluvjk251X9Bslq/I
cxt7v7bqfaJn/UNsBc2pNZqVC+5+o6qUVGECozmBdv8SrlsqIz0jcFlep4/fpa5uHkUJfdB38g5H
JrmJN5rZww4XHEEnydftlbvofl1xuzoMj1MS33fJJqxsOVBihaxC95vx1Gd9vq2bMsLx81rW20rK
si1FyzVo0/xBb49IOAIEVnO/BTWC5c2UhJFsj6ViedaUf03iDrgZwhF5L15o3f7QpO4/OotQRKJK
Ty5M4xXJr9lf5HaJxV2sBLj/TB6xWXsYKyM6FCgkzvDN6kkxg71lVwoGGGiww1VId3ZrKNseHMOG
xn27Vol55/2hp5AncG5BOVtmRbJU9CSoHM9tkRk7WXBJuXaEXnlMZ+WxxirDazJb+SU7gYR8QbsZ
EUN2kIIbNxDItS+6jJaN6k/prtTl8FJoiEaDT4Zq+fGeud+YGCPA76X7hr0EGsa3sybQKpVLlZhS
0SPzYjrZU9K24coWuEe4IDvNEp/53og3cmXdjgLouBUK3TIvwGQ1QTS+DjciaoZ9OjaPIX7aW6OZ
xl2GhN/e0dpP9YQbG856zp+P3/a+Se+QpWoycDt6R4SDi4wRd5KWMFZSvH5U4odATPlDoRskQJSQ
ROc6UqF/91Hd3JpZGx+S2hovkVY+tNAHv9VBYT85BXKT5HwVac2YlelDoKbpyWnXsur7U4PQQoZj
NruKUMpbHJgmDd9aEorpTao0/Q5qhIryTtlmvu6OmnUMB/E5Uerpe47G1MqSeCue3O5dxqZ+yJaa
G85LZI3UTproncH0HEe41ETOTakVbuwgXSWdpulnlf4qu+FnLmwXgNpDZrYnm4KEm03EedBZHPth
EE9WU7ud/ShMRAWa0K2N7rfkGA8ff9D7QIS1i9gCEFrErqib3C6sMMzBBgah/hza+p+si4rnFIXF
raN34cpI9znRnD3AgJ/DHXiXi40iB6KW0qLXngtl1Pellmr7PrHyXQ3gYkedwl4JB+6bV4yFhBTY
G6LM2WHn9tUMuaEh0iTac9Uj1oFEnn6QkghOb5SYP9XMwb6kzEK3n+N9I7b5yQ93lET018QMpe8o
iVr7qiujTS7MtaDhTt2LXTRL61Gyn0Hc8hK5KnG656PWmF7gPwMKKKpil4/hz1D/KqXKNkLgCL3y
xy7LzrmRDBuEb7CO+LcxpqsZ1I+1dDRttIVeJWQ2JcxuHfm5Up8i+2p2IG7DhERc21YOvXHklgZQ
uEN9bPJDJ1lri/2dyI83IYq2NESdEWuYD8i/Ij+S+ykz+UGBLfwSVka8laaqchvRFtfAt+MtxrT+
19ZUapwTIaDWq/r891cFmQR6VDQM3nLFxcpCbUt1AmGqntlHyrlIpGuqObu2158U5GEfMO77/PGm
ecsNlhucVQXwmX4L+gKLaDdQGrMKh4Bs2EBe2Kh2uGZvQ5TT47rexe2LDdpfl4Cky9F+GrNNGwKN
NPOHtMy/BLK5KaeXwS42snEK/XOuY4EhFd447JoYI5VGPSbaBi75Rsmal4+f/J2LhLmCN8UxguQ7
Cfbt1yrl3MrCWFM90urhOUzz+AX1a+FZRa1suMu44K0u2Bnokh/qWjd2fqRG23oCiP7xk7wZii7m
kAIP24ANSu67vNIGnMvsLkx1dNsmcAf6o7ClTZGqlzjqd078oohr2oqtLYXHcmwe2EQgBUZ8xcsd
NaOLE+7VULp0xZdBOoGcNKovQjpUGL509s9IfjbQrysuWpy/mkGJU3mGYK/6JcoeTFnivwSeJeqd
kJ/biupcRmMlCAFCNPFPXzUOpTpd4dR/SrKSAl5DH2SSrC9Z6zzNygGkLmsc/lnIcRHu4fFI0R9N
FyoskI1vv8vsTGMoRSd7FdpMusSxjzGKGf8jDf2mJfSJrMsoXin41TQbM9nVIq9TzuHwBx/bQVM2
QedRTRt6fAcDWPMwqXPcjVtb+44WnulaWXJFz8Gbsn3TfM6RFZKN48cf9J3kAXEJmBGkmBxtSJ3e
vgK6Mai3Ve3k6aExnUNJRfKAbPGSFn66jyY1OYg675/a3BcHWap8wOhxihl0X7dbyZCTR6tL2ocw
6FZ15+9jNAAMRJKctAjXmUtDrr6LNQyDxskbmugkahyJI7M3joqNKd2kWRLF3bT5TiA67gniup8N
7jR7YxKy6zj5a+6nw1c0hFcOkfcOTpq+cGtBMdC4WDru9oPq6yKB0kYspJxqXcXULQ0fBF36a5eG
0cE0K2mnVSoYNSrNJyvU1uQM729/Sh+I+s1MZKbGXNz+neQII9fAdwRafFSQCQAjAGPrcQrDtUDj
nvc8l1ko6pHT2JADlowRw0e2r2v80avtsTuhtnWe9DI5GdDWnoIYJbqyhyZTZXL4LQBM24ACSlmw
XTg9cgun20wk3IqFFrVPTqcqPxwpsI5IiptXeZysJy3y5RXm5n1bnVICSxrsEsc8wr2L6WmVOLLL
0hm8Vk5P0CoGL2pofLuhrFIPjAw34YR2zcHSr7U8ho9yROMck/Dh1HRxcEKIEJVoOxyf6yodPCUV
9nNvWOhnWc25itEfJoM6BEGNfkFWxpe2QRveRJhl5ah9L/LCuAfRJvABuCEtbisMIHVAbK32jAvq
FpEEfwuMx+smrd04hb4y2P1eI+oiT6aPBeQJt43bUwDonh0aZak9D1KrbEpJm33Oq98fnzX36xbW
D+1izhSyHi6020FiMYoCKGri+XqYeaVdv4yRYzxNcfGfc/95IFqkszkkl+aiTgfz3e90tU48K5Cy
Iw71v6rEOYk+Ehuc7s8Zsb9bxel/lnECrj77ZMyGmgQ2ywOry/3YEXKae5HlBF+0yfimjuGrXsSA
WRy7PcZh7u8/ntL77zYPCQ9AgzVDPrC4gHxY2VY6NbknBbZ5RvZHPTfGGjjqPlKbEYDkr2Qb8EUt
9fa7yb3Wpah8EOsA/diJZrSpueZiZ5mp6g6qOmCV0MUr2/g+EzSpsqKQA12NZHAJeLTsLPCjySq8
bDT6A1ew9FIXevtcCfuHU+ln2uMKNWhtPOc+JY6V/XDPDeBb/j38/Hh/xceRJaRJxHXhTXKFzdzV
T54kUFl95+y0vt1SVHz10+6oA3fP239zu6OYhnZQlX0qRUOj7HNJ7B43h6k8Y73rUlb/bhfVxUGQ
etMqL6GzJtf43kog30LNjaY9BKr53/96YEfOssIeo5KCMVLNje+oO9vJ/4+78+qO21rT9F85y/dw
I4defc4FUJmhiiIlUbrBoiQKOWf8+nlA+0yzUJrCqO9mLmwvWyY3sLHDF94QLczLr5YCHRfyH65A
DtfZzhJFKNKaL+bI4ETePg58JidKPw0mfvdD2JQnY1SXSIu/GBPpItjjHOcmLzf7FHIx6NWI7+lx
au/roF9VrfqgCckqQAA+LFynRES5ab8hLnEf5o+JZX7IWsHh8j7IXXJSFX+bdkt74vJ0BpcwoY1Y
mgD55pXdfsyGJo+k9Bhm3edaNzIqIqK+H9UEVY0iX0yLLycBBB6nM+EQPRgOtvPPm8sl/nRC0hzj
Vk0/R3HsbcrCHD8FgwzkSg7gpsdq2N1Hlezua9X6kLKhP6ZBQTRkoDNYumDMbEv3lA9JnQb7MDfG
l8TS/KfrB9IvUpUJQM/BS3yEeNLcLysLNIBgZY6WOMHLrjJk97buFL1yVD167q365KbVpswo8dmS
oKcfixHz54x8Y+EOuPxAJLaTl8uEelepRZ5PWGhiOxRXoBfFEnFSReiETVNZxTbLNbqFUrak1HZZ
b2Y8go7pqKRHPW9MgTgswgxK1jFovQg9ryJfa7UZ3iWluqnNXrrNOnQFmqAPVwszPsUz5ykZGBQa
omDwpg6KOtuTsjEqOHkbzTEKRG0dpJW8bQdNOLgVDI8Eo9wH3+uhDOU1EmlQer8E/CkYCcx6Rzev
Vl1iLcnl/GK1kh8ChAIUxSJ4y5veHUaRUvZiQtPmmNSyviOSdQ+aVqQrunTZF8C21rqN+y/X5+Hy
AOSuABMzFZ41JLNmiUw9eF2Bu2FLIZyU1JQiwxklNM+uj3IZw4BUeiOJIHdK/3EWKIWFJoRlXBZH
xDIq8INJtTWlXHwYfStY6Lf+6oUm/hDsXAACfOPzFZzXcTGYppsf+4C4wQXTQk2oHBfu2beWxPny
mai/wCs4XJm3uYIVfFDSmVR078OKLrQ+xOmeAOoWs3rdkaugWOeZ9i0f1P6mRUfu1aqhtCsGGXZc
RjA36CKscUqqMGAbX3oio00nu4ENhV5BSyBGDjrXk/UgtOr33/0SrCvSEgjDYD+pGZ5PT6nXxgCA
wr1v/YY6TQRvL9PTatuVlG+vD/WLpI8gZAooRb49R/7sU1QJar7AYYojVI+XmizvQ1C27rqLPA8b
QNOyY07unSIKNO/NcdJirKuFhTcN8f4z4Z01hV46VTsclqX562I0Y5SpVtf31DuFTWcG3jqwBvNT
a8bBDueXYNdqVXVsfeU2a2NvSXzsooWACfDkaUFtHEGcieZzPt3BEBhBbnbGfYPk801nysU+KLxN
705Sb2K4TkN2ta+oI7l59CVodHcvtND/avKND7nQyk4UF/5m8OXn3k27XRYsOl7PTx3ETEHD0Xab
qhlcytOGenfqWJ4HZ2RQg1NrFT/8rtOouZjlXtSi7KiUAGaVIG2eF5bGFPyefRcGpZBKjErAyT9m
g3opoudwysNToqjeY+dZ8Iu0EAWZmJan2cO9Rk7V3wmKXDt4Eae3aJUnWAFj2Wj7Wr6UEMyvvWkO
qORQM5miE7Kt8zlogBIAyTODUydY30K5fk4UbRub7Mi0yNqFNTm928W7vxtstgXJmQPK9UZwUpvA
vHGj2gUpgFbu9Sm+fCWIi1Mrl+CWoPziZpVaD5OhNjjJtZU8mbFLDsJXdsq+xx6ZjHJht8+PeMoc
EsBFwhh2Gso8syNepp4TuClv1Xnat1FTo70W1bmDt+jSNfnLkab+DSkqN9f8hMcvk/yt6YMTLh2m
Zqdod9lx3yqjTfK4ZGN5cdC/vRdRL6je6UoRZ+/VRTA5OeJhD0i1kyvhRjGn7lWAhGDX96Mzus2H
PAJ1RDkcJo6x1rxhJybjJk+iu2Ec4FdQFI9JYAhsbGRVNp7i3aImcwi8aCHon0dT07NOhHN1AuRx
n8+eFRk9ww11Kzj5+SBDAEnND2Mtp+u8RYciE4NulQ2au1bzfinv/NU3odGlIeVINksf8HwD4VNY
lmnHyAFmzDZuospNELuu7Ylq+puko+kl6QxP7wkShSv+fCgBW2KtDJDh8gMjcTqsERzB6hbd1y42
6XQkAMljmRElztuarh8Jddh64SmH10izICIMg0m4+f1NytVAesbSQsBk2sTvzl4dkUMoil1wci33
Pvbc9lhSkz0UQtffB+io7f8nw008XZQucFCZXcgAd3AXydmj0DwQItV/EmIWa0swv8mx3K+vD3Z5
rzCD1Mfpk2HYTSR2/m7Ircp5iDnmSe0xrOxD/7UQC6S6mrDbxol5CuXqN2MbgiakFpjItwozqNfz
EdsR17pG7WiDqzq44rgvN0h/NnarFN3C6XpR6ZjGgrhDsYMDdoJZn48VtRqEqlTWgGwoG7lyNz1V
0FWPQ+rK6OqD0OEjavrmNy17lD151wd3sXrK+o9+cqpKIIfqQQLDLPuUQ+NxEwi97JRG+lGaeOFS
V2/MWEFJKlt47Is8k8emvketcpLpA+Az3U3vFlyXB3pvkV4eIxxp7DBRuhU65cSufmiuokLLP4co
Btp6Xev3kti2h1ZC5SU0rCXb88sDgwehEYYTNjNIJHr+IFpZl3oYIc6Nrbl0M7Xmd70QwGkFvL3w
0tM7nd+3xuQgAEyBw4k0ZFbtQ8ZfK6xE6I+p76HYhGrgphfL9PP15X55356PMnuhzMtzvXS9gTKm
CTZdkTFwMKVtpNDUcr18e320t47h/KUmvzOo6QZiCW+x97sPKQkI75hlNRy9VNoIlfuUm7LrRBWk
Qh9PgEPRfRFC77aRbtPwpHeHsPgQhJ+G8Ki5t3L/3TOPWniSo9ROBqcpWifXT8DkjnH+UkXfqvKQ
dD+82nNGEQGejSz/MMdvY4OUPR4D1pqSi924XzrkxQfrYJnoudSIfz/X+cnrMfL71lkKJgUljOtd
KOA9Kz0q2oMwPonimsxW6B5qC72wcKsVP61230mfkM1vKUdivmEb/k/BcjItwXNkp086Q99SDxP4
yE7D7/TTIx8KS/ViBK9p+jOBIW+6KmHGYagOkvw5t+7NBgSUvEqREhbAbxvxHtsT+/r8X+Q2BMug
xiYVY+rylA9m+x8xhKD3yaVADza0KBtL+oQMv/a9tnrvppB9D3n4RNpDl1BvM2B9Nrq7eFNff4q3
MHm2CkgrJrQgkTsK37MLP4l6EzKX2x3rMsd8QDyE+W7Q6hcsJCgU+fErTcB4Ncbad8kMHVF6CQcq
fandAMQp8KxTDm0w3sbVs9n/GKVXS9rFJnwO4b5RXwSQFdmY30XZTV9vwsz4rGbyg5a8GD3dY5Qx
HMp2C/fhZQADRJjclGYHV+4F1VcTfd/o9Fg5ygH8a8V/EqicOgEknY2aaukNmv22YhXawrAX7Vzl
rU0HHnRyYQPkMAvJpSJF4kzrh2Oj8pFCoyq2/Yj4Zay59VYNQeShPdxKz4HibuskjR+jRtHugizO
T1HWqnd107iODjT2ty9syjL48pkTThWIz+zoyqJI8+PQE48VgrQZ4tUbtU1Nh5qZXUxAtOvL6fKg
nFySJzlV6PYTAvT8TMa32BOHIGM0JG83Q96kEGD7JTDERXOUyeaW5uifJDQRPJ5tHQN6rizlMrT2
RNi7nMj1HiizHcePbZKwBlufVpqG95DgOaEHOnOUvmHG/V3PcsVOy+oRrdFtGcVO28O5V0ZjyTb6
8iifmHXc6tQtSJzm2WAQ8sf1gLxBnmsdEl+K8KRZQuC4eBk90mJRfl6f98u7kF/I1CNlChIZWPf5
vCO8UeiUxsWjLMDMri2/2rRe1q8VfSl2/sX+gqXPRaXRSJzoLecjjYk6+oIHbMFA7mzlBcAaof02
tuuPt56/pajmfu+05uP197usgvDFiTlAEQG2BgA2Tfi7y0pJMrBFfjweO9jhnxJAije0vjIE96UB
219BP/pp0WF6Q46vCsL3rBbQrgqG3KkVDygFed62hZG612HA22JctthFddHX6495GbDiWzsRFaiF
TLj+2WYLcPcIh0pHu0NxM4hdlfSQFpV+n6tj4HSBFq6Vtlnqfv7i21MEAYEM7ppsZo4USJFyK91O
4ouQMY+9ZFLtxg8CKEC7sMouMILsO5jmICCh3pA+zYUcB2EApmVaYFbkUF9Jraif4nL8GOfRCOLS
qtXXoUKjy8rjBzoAto4v5Zfc0vqtiq7il7KPnhSvLTdtrSi/HaHBS9HJ5Xg8qhVzCpkcJ6Vf9Xl5
pLXhoY2EG3ze58nC8farZTh1+t7uluk7z5ZhXOQAZ7SiPAbVCKoo9ocbEwE/W4I6eFcrgroJ+2It
ynWwIRDRV4HRIQWelke0IpQ1oKx0kzXiF2hnoxNPDiz4BvdLD3l5CE8KWLQB4FiwQ+dYcKOWkebW
yvzoQwP7qGpdfj+aIcbfgfWslX50F+rGi2QlNf7crXpfGUEDwLNqHxCn/hwGJT2KQoyXroYLdS5l
Us6jpEATkw9EufB8C5t1AzRcb7Jj3TwH6JAdZLcsD2qsdc9pCpIn9Sy4me6g3Y54BJ1qTGHWYpL7
z43YHbpkyXnyV7PEcoGbB74PncjZ4zQ15jdNRUc19vz8Kagyf9Om0bi+fiL8ahRyV+o+UDHgDsvn
L92A4a4LYPZHw0z822YMUP3VB3N1fZRp2Z0HcSDDJm4WjdpJ5mV27sQxKAexyAqI+ORDkCmLdWFq
40oXfED2ffibDZLpSzIWtWgCR1y6Zy/VaWY+9rmcHXEXq2/ERiQA7IyFPuLlscY5Q5OXuGWyYplv
NbkWPTJvPUekw/MgllcPWS/F3y0UGK9P3q8WJmWnqYXFfplkz86/kSyNvhELVnXkIkPEo5HcnWyE
Wz2shm2GJsSPvJR3QV0PX9t+CBxgro3TyEqEUrTyFGJTv7CBL/CyzO90xkISZp7hMczCm7wGgxFi
4Hqs/G7XqJpthjkyXZj6upOreCQ6WdIpjz47ZpVZ4lqsO2s1ik3zGd/FifmpWhnN+qyzLR/dGgv1
3Vt+1rSjpG6xQEcQl7tRa7+aSdjYSEti8F5b4r7KcCoU47ocbV8JgM/FifLt+mRP4cHZSqWbQ3gy
wbnpmfJxz+c6b/oRtc9BPIoV8BXVHwOkADPr0EjohCSJGexb0JhPmZQH+0AURuf68JffmnMRuTQa
5bjbqxdFOTP2S2sMY+kY90n05JrWLg/HfufGygakJWj3tnK3yH19TfMwcrSs1VcGdg7yiF3eMHbp
QhPwYpHzOBNjiTY7VgQXLjaepNc0lxLpSPM+PsSy598O0P9eisRdyjcvTqJpKPqNkO5YX8jfnM+8
2/j1oFmZRHUhG0+CZlROL9Mjvz7BF+Eho5i4tFKTgSkBk+R8FKgFsY+8vXicyMFOLNfJTsmkDr2x
oT+ytcrHQtPadYHg+sKuueAIcOVR1CWDnWp4DD17QcDiRWtadXXEOhlbuSSqngVcQlZ90sk3RS0N
O8PXPqciQMQw88BOYvV3HBrffBwMLGVpJrdYh3juY4zY+C5v8dXNyuIrmPUTWbpoS5FVHwarT46C
X3GPU5b5qcYT3wSBRHmXI5u1UXpcWbtc2OQgJFZxqglfaJvImwHL1oWlfBFr8rpUYSGr8hfNklkg
HmeB1eIuTeexKJFFpX61Mkb8PsNBwihAsRp0rYxoqWg0He3n+5dRpxYNUEJcgS7cNI3RjJJWrY6o
/G1BdRjVJ40KoJC3QKTXDbF1oUaOnG2T8gldHLvrDjVkDCF99kKw4cmDV1Wr6ZjNVZVa54PbIRgh
55P+2U4I8bKyXvJO3kR1uIqz+9oXcEDYIN/sN3Q/pGSXuwpWlgjtBLVjqtHak5l+H93DOzjnXqQ5
Qp2t/LbbhEa4gYm3M+JuDQ93hRpeAjzBL5H8TP1dr6brKoxXU6AYI4oY82MuRrX9rlY9AJ/AVcAX
m2tFKzepifE0//Q6Ebtlc6PGwcoV9qC3t7EhOZH3TeRpenXbyPK2codtQo0EAamy9UMuRqjx1/fY
ZfpLgYP+mEFeOdWN5y3pVK9EelWleHSb0c6FsbUjTAbRbrNuBWXwjgOzte1BM61kPS7hvlQjApRR
cRh046egFNk+1lJj5dKicDCG9tYCjINVVZrKHenbkqjwheYFaHJkvyh1sWY4+udGG1ZkupIQy5SY
tDrbpXlQ3KLSKlE07IQbdfSke1+MA9sH0i11proWy9pdV7Ei3eAx/QWIwzE1aJFPYjKFM0Zht3EV
Kz0pybh0816ekWAMaPFT5qXrQB/y/PTSR7VWqgGsVE61YDUkvbcZZKN4uP79fjXKRFqgWUPgSev6
fBQrF7UWYmAD1c/ESixDCFcXUWi7PsovrjqiGRBrSCNNJbF5UFg2qe+KStWcsEEyDnTCvsh4Idhl
Ir/2Inw+RU3wfWy31OWcqKwQsDHC0bITLwpumF9pIUa9bByQnIIQoKVM+gQ3exbVZEmplZ4Q5afS
ShVHyaLuaKaodqeBp22Cwn/Bo7hddwD8nDQj9MLA3nCCqH68Pi+Xsz/BOJgPRK6hn8+nRQu8PsT3
JT2NlvFiqSGOap6YLVyDF4OoQOFxv0DGiR7zRZMktSoPs49QOI6Ibt7CR6T6V/XZwml8EUxNoyBr
yOKHoEQCcL6QwoBlqkiDcBTUbFzXcZuvGz1rd1YODsI0/XDTBJ2+FwbT2IIPFBYi9DcthLPLAM8y
gKGTPDnlGeqe5+Mr8pgqodZp91oXIMaOPast9bjVFJnvrUjxVBha1AltK6CCbw6opwXJj8FqFTuI
4pNSIVVWydHgIIjzOWxbgESe0GKvWBryqbdCY2fSdr6JqrazBwzf19cXwsUFSvYHpwthLzxnJh3g
86fP+iSp61qLjlFSSCuqTyl8qpCCUVdvSynY60EjLu3Ji+sTwRnu6klLlk/Glzsfs1T7kmmkxZPg
ouTU2JmcuhDpEKPP1O9GoAT7PqM2LY2jdocfBj6Xrp7vqzEwtwPyjs71GbiIPqlNsgkmzVLUxqjt
nD+Nhca+mwdjDtfCxG1FC5TPBYLCP4VBUBd2/+WGoHEGZR4mNHfJRYbq95rqRgJwhUJIow1lB+BK
yCgujHIRfTJroHRhoUxflbbK+Qs18BsGahfh0TWadBP6+KBGyJdtkDn3PhVJF3yOMtfflLS9Fka+
PN0QBMM4FNcteI5TFnk+dNR3rtrodX5sulpb9b7Y3OHAEOI/GG4ytY82HrxOu4z9bG/gcdAi1uiE
qdp+u/5JL4+ESdyICxcADUX4OVrMNTqVXk2VHDUNnAiSIvW21gxHCofuIQ+HwUYePd9laofEslvJ
C7NwuaVIqpDIBzz5JvIxi0k7GZeIUeySI9Qa304hTG3VRmtX7MAPYRuZ61QKlzzVLmtygB84f0yR
rIYay7wijRzqiMiXKd9zcalrAtR8TaSXJ6s6Ur0vniAmO18cIfhnSJ7alH18O+sb5Ng9PbpL80h2
snrMaT4q4lctb9j0UR4pN0osWr+73yZmNZIYsKtpuAIrP18j4Zi2Zt734r0qyB/pkrdUnFS0e9x2
4fq5+A7gM0iCgLdQpoXTPe3Gd9VyIQEvkWcMNApHI0m+GNhOphnSE2UZfXITd6mXPP2+s4tgGo/O
w1SAeqs9no83lmpa0uoX76Ge1rZv9IGje3G88FYXx9U0CpLR5DqUn6m+no+SRrGLWFwn3gtCgg42
3nB7mRPbpsw+LlS4LoMnxlKhsrxx2ThIZkdj3gdSkoyVeO/r8qMyAWsxd4kcFUTUq9r07batxDs3
lx8DvbJlcPaFHZWetfUSuqVpb/64vq3fVKrnM6yCcyCkoLlA6Hj+7kpjlkFvFeK96eXDKtV9d40U
SHiQMqWxY9G1tqHoR7vRFcOfuY4zpg0n2f9qyaOCcnudWGsMtapt6Rm1jfV4unFpVWx1My52KE3+
6PXY3wGfFLZipL26UZSvilIeOKYE5UbrouQ+GDP/pdDd4blEu30XZ7J20wSqfizSWnI4z7FfVdvi
lovMepLSZtFdZzq7z2eAJibgHOINGGz4x5/PgGFkYdjIOexCqdFXegd1vGulhyiUHSvrNFjJ/Oeq
K9HtU0zPKUqhWAgYLnvllBXwaiLqAhk0lVvPH8HVjVD2UrggciocFE24bRSvWhel0d8kaPUdKj9+
6cY2vElFNAQxmMzhHYQKXhtREtzGMROqeKO0xZm2/anXsbpyqxKD5hj6fZh7u5IgZxtyZa8Lop91
J/XibWUm+aEIlNoRBaT3nXGAUTkOin6XuoFqm1ki3EqKVOC3mHLWG2g2Benp+ur7xRGLMAh18knP
B9H2+XlS9EIeNkUEw2ZQhI2KEr2rKxVCG4FUcFwGdXObCFa5KqNxF3fjY13Eq1jB+lZsK22fhPRg
CQJr95H+p7WiqHFszE5ZOF0vDz0eEg4IaRUxBhfB+dcxPXBUpVkJYMXV4lANPpKJMcyl0ASjEpRh
b1etIi7ceJcnH5Vamk6UvCwuvrnyXogVUT7xMY6F542PaIaVd6IfLrX4prV9tvYn8pECJnPSA0EA
bXavot9c8BIIKIisf3lQu3XWd9G67sICQOmiB8Hl6UdRgeYRYRT1fSAN01u/uz9MnZNWiwfpGEY5
+t55pVMTafrqOetUYV24Jc4ESnA/VJK8DxVfc6IM3XhZ6KuVHMb9I7C3pdDu4utOj4SYF7EFBxsN
lfNHSis0QIwBJR3k5575K3HiJE++JxkwFU8Vg4+DuyTEfvFt34YE0Y54D3nOm37uu1nAILrXh8yV
jkOgeU6N7Okq7LPud0vAqCDRs5xEXmkSURQ/fzFRRLY6oiF6VEvJ25hjbD43SLfvEiFTHq/v44vg
kMiMYehEMYEwxWY7JMy7ENlhZPTEMmrug+imsUqMAC1LiB3EhRTRocW+llF7P0ASXhj8EiGDydeb
eCTVINotc0zEGOFnFuh1cuyQv9sivejuIs0oKUhIEsRN7K3EdVeIT6Lp5+u2iiVcCrJ2nVAUt/NO
cx3P04eFI/0ybJ8eCtgx8zJRCuecdTNqBS52PzkGilrtKWqLqyzLrG3klZod0TTat6L8wdd6JxJD
VJuCaOfK8VJZ9RILxmNQHZnkbUgjSCTOF4ECpBKDny4+poV0N4iBd4fWprImygbIJBXZKobTsbIa
MVr1KebecZQuBFeX+4uogtSB5IFqwoVNRjJ6EVdLC0e8UR9VVfD2dYhqluDn9Qotr3WsFEtb+hdv
DU4LgDQcHRGTHHUK+N5tsBi5zrpKsvg45GmJDGtufS19ATe6OqJ02Zki8A4qByEVMxZpVayr3qJI
cH1TXO7y84eYxRUJNaKoLJv4KESBsCl0IVzHWeh9/O1RIPfT46FBCwl/Dg9LaksSoiT0j3Lng7ET
JWHVpZCYro/yxkY9vygow9AyhLaNCCA11/MZDQZRLeoh9Y+e1a24zO0k+hQrwQqu0qbXni35FGqH
WvmkdqljhKoNiNa24mY1CFgNN/eGO6DHHOBTKNp18CKP0b2SHjT1tfFUDOMfZf+j2+MqEQG9bDrH
rICaFPGOyHxjpt1HiFC3ptd+ysuvGR5p6zL/htrx738vCIDcgYAIuAjmrGRIP43XBLJ3xFPlxkwE
Ga+IajHimdL1+USagAiREpxIAvN4G43Zngil8I8RwvW7XBsMx4WhtxusbOMLhrfGoqN0OjO0HAMs
3S6NZckG4FAtfNFfrM6J9QW+GewsydzsdqgQ9bAa9EWOXRsqNDcwGxSnCun1dXO5+eGWsW6mEwC5
2vkpmDdW6wVG6h3TsXzqxNF6LCqjfhI4qHBBCQxSHBbwh98elHAaOAhxPeCteUDvV4CofBNpoVGs
4v2IUcQNwHL8V9x+E0dCuyISXXI6vXxRUmImklQVO23I7ef7o1J7n65wnaKqAj5Q00Ptk2iO9cpM
e2nFMvJugiKJt9df9M2G43wxMSrgJIAm4HFQqTgf1UrooxVDmR5r6zhmriP5+BtqMYpjiZ3BMBi7
TQNHO33qweCK3VMskM2pa7fb5+4up1alR/d1s0e4xTbMhzb4qhaWow/DLhp2koI7DfQvuFlJtlE6
3w6VRym5U/x7w6IM7GnVgz5Km0EEs17FaDxWdsC1agXJxq2TbYVUZivVqxq5TKOKXhKAz+shBjNr
lgAW/Rq3oK7sdtenZMqU3s8IJQkqdLjNGhPyBoDk+YwYI3tb7ILuQ8rlsCtEfNEKzCB3QiYq9ObQ
UKiN1lgnjbp0RL5FbWdDo3U76UZNIjWopM6RYqaV+COXUvwBoUzZrhGgfWxi7VTKtbfHv4UWmsdc
u2birpWQ7a03nboLa5DkiT4gl9UmMq68enBA/0d1OISGTcGRaWDe+jgm2G717qfrk3XR70Nagszf
nGQHWUUXVo9970W+WurCA6n3DhGV/JAZQnDM/bhaC7lW7oSmWsWamK+EjgBm6EVz7aqCdArNwNr1
NQ7HDSV1fZCxG28l5XEw23JVZ150SuRQXljuF4HehNiBkI85CScozY/ZJssEq2iMtlQeXMkjUZDV
agORIHuml/FVNsv6I6IsHGOym915o6nZhW41DurD7qbApsrBUql1cA8Pf/MKBrZHZ29KYycGB5Xi
8zUXZaOQWVkvP7iZ569DXahWjee7C5Wj+YH9NgoUGezN4ODTpT0fpc9jP+3GyUpjCPIN9ntsu6Ko
99eXxJsKy/tVDMAP4BXQbhB+hPTze6FNpFiqY0F7CCWr2OilOjg5Sq/wocUXlAEOXaRE68iMn/RJ
o2OomnXahvl66BH9tcy6XGdJH+2s1JIOiK18LnHxsRv/0fcDH6lk82Ooif2qVdLsQJ1d53QgA0JZ
pXBkT/LXqWoUt5abaDvfz1NHGoVoQ3FWc1QxMVDurFF9w6faSQtVfTIjPXbUyCjQjzPjhZvrYjsz
EcwCHQUOV+LQt8X4LoYM8m60amwCH4h11toGvXdncNp9sKbMf9M72Z2/guJ3zL/Wr8Gju3CFTUtm
9hUmdD3AnakcSZZ4/rERWq5lv6zlBwCfO1icammsdHUrkS5c/94XZLG31wR1gSAVRHSQ3ucjYb1o
Jux++SG/Nbf6NrrvN/le2sC0tr21ZIubxFG2+ad2bTxoW+MgrtKtt/JtYXP9Oeb35/wx5PPH6PWm
CVqxkB9QCbY1pOBi7auSb0tZB765sMbnO4lYGVzLFHsRmSAlMntlVZmqKT5qa72UaneG6X2qUsta
yL5/PQjYacp6XMxz3VsCqqJ04wTwdICbYhaEwRoDuWDhVaYL/mydoEsCBIJe/yRdx/VzPm1a5yPl
OubpUW883JvhWiMHnXkTM99dIZbxldZAcirAzDlCNC4tnst3nLCEf1VzKGvPGXsUhwd4qIxeiJEO
e3LIpgxrybhyNgpgrwllgP/u1F6nhKecv2MSU/lJEJ44UsFNGnsEdryLSagfrq/AOTjyr3GogaMB
Qi2MPX8+DhojLrtBTY69GPZ7P+07OrWZk2WRwXUu1ZiL1nnplK5WrswITVfA8ONTpYnuVmrxpKuT
NrNZCdlaUsr2ZvAH3x4jqN9F2ehbL+/3jb+L2uBbh9efU0vljZlHj9DCw20m598H3Y0W+uizYOiv
N6IvRA9rQkDP5RMGWONunSrJsbC8h0Gl3FvynTSIoDYqPoGtemhU5pJo/t5mfhtXpUPECU5ERXv2
fCYHgJAGGuYUZCpJ+xgncXDIG1K6Wk08Oy6Mz1W+ZAf9i0UCIgWEMgU1XneOWIhULpKuCOJjbaj+
zh1G04kVqFFva+Q/vvf/6b1mp792VvWv/+Lfv2f5QPPWr2f/+q9j/po+1uXra333kv/X9KP/+3/9
1/m/8pN//+bVS/1y9i/rFO7o8NC8lsOH1wpTobcxeYbp//y//cN/vL79lqchf/3nH9+zJq2n34be
WPrH33+0//HPPyzOhP94/+v//rP7l4Qf2zYvyfz/fn2p6n/+QTf9TwJazkf+PoHrOXu613//CVkO
USP7BODVH/9Is7L2+RHlT8JIZfIqxQSHVgZDV1nz9x/JE8UGrBaqhJyK8h//fqazaf/vz/CPtElO
WZDW1T//eAOi/fe5h2wdjIYJ7M/DcTPzm89XmPeGHuk8VpiW109m0jQ7t1TCb1JblqbtKW36OdAN
39pxD8T7buwK/H17xVtbYajh8FQP5S5AqHnw4TIVdeR9SChWflDgmB3DxJI/DzB+nyStcr8Co1LW
uC/YOY2KeykTh3bTe6mjDZH60RP65qYWWuGDIBcKHsVu/1Fy63C0zR4ct18axXdX7DeUA+uHoI8i
PDlKlQREVtvMdzptNA8JvSccBWq8KoKuK241HQjZ/2Dh3gXfy6zKftbnq/R8tf8/t7xp0V9b37vX
l/LHP/ZV/JL++Mf01933VZa+xP/+b9X7xf/2u/5a/YbyJ7XbqTMChpMTZeJX/LX6DflPeGrgDCZo
C6CTqYLz9/oXNPlP0vCp7ktCTjFgaib8vQEETfkThCu3NOuVIhPb4Hd2wPnRPg1Nao+WIukb0QyB
zPkG0FUPvloCSVHQmmRjJaG+1jP3S4G2ItVcF9C5NnzssiW63Fts9G7jcSuC66GSMTWNUJ6ZOwZZ
NSiIzHLDQxtV5SkXKwvBkc7NPnOSJC9x6gsfgNhn69Zw6xrZun5oHXS7pchBOmjtp1kLgSCXbsJG
J/CfOuU3gZ/G0qaMxewZXQPPx9XCzF+VplFJMHIE+AdCw5++3olPw+gXP4UQUe947PEJkhr0AqWo
udORU/2elsnHUpXyxklGU0BSOJCF50FIA3xrg22aNjACdIUQopU70ASaWNC68wVXPBrI/fyVFP7W
VfH/6Y6bAG3/5xvlJiiDby91cLaxph/5a2PhMySyEaZ7GmMxApNJ4fTve0W3/qT9PcWz/J3tx43z
985S/4TYxU++33T/3liS9CfXzbQXKTWSwKCr+xtXyxtx6r9XOENM2BZANAgyv3GR2MLvewdaEAEW
8er2RDdUXnuZHtm4vvxo46D7URSRsZcKcFgIk9GfFtVqFUoVeWCjqzdy0Ujrd1P398X3/qKbS/zw
NIAKpvoeJUUCqnk6LvUB9m7uGJ26OB/tUlAOBMHxp17zZTyd0nKXSPjeNIBKNpjE4F+PDeAqkKyd
MKZfcb/Q7ZpG/6pIzOqpV+Jy25Zqsdc7Rbyruaxu09Z67gPsEK8/97yx//bcxOuTrSlATnRkzmcR
JGxNqUYIT2Je7eNUZPvVoYPTh7jiyI0esrL19uZo1odabq0TDjLexpWjeNvBa74hWCy/N0lbfcrj
/8XeeexGjqTt+lYOzp4DerMl0ylVUqkyU+U2RJejZ9C7q/8fqmfwK5mCiJ6zPQ3UohvoioxgmM+8
xn80hiOdvN/v/8Jl4jv/wlmGaAb8UAXjyr7+hZ1IddBz/EIqHvJJR9vwDyJRyDVUprF1AMHdU8BF
uUAuEw8PX2lTThZAUyV0QWGmm7CuEY/L9P5THoj6ESCU2OMsgraEhElsJWf5boi69CBsKPJl0wYf
nEEet2ZvE4EPzlp16EVA5vW25Wp8QQmSxGNADe70ejr40lhVIsFTTTSzR59CrjQcVlpD39lUHOFT
h4h9GOF0qg3JV+67Rv5RSvheRLVSNF7UjQUSfxCarbSIN4FUI0vXkMy5vmgrfBIK6WcWSzYgEO55
r6eQLA0GUGcrbH/nIx6ybtjm1qUwzlrnuKOo7Q9lGaGWixADNtXNrFDloyPnSUWKaMOoQY+3Cy39
ghOtDbFX6h61eFK/TPGA7wfU5hwJUSl23LoI8+8+6qIbRW1+871KxU0b8jeqSrbzOAsJ5huniYqv
ejP0Wz/o/BaLJmVN6nqRYKBnMtsCwBGnk0lpbJnTgF4q66COxHlSRgWHGMXcNXahrwhILW+fm2EW
ga2uZY1hi1CcG7wr9xJeuft0qvAzrwXqO8h9PxRK+J0dGGKHEmSfc1/OLzgNXbJR+vr+CXlRvH21
pea2zYypxQyR3JFu6rJOYvVDjI1ccZqySUEX0hweBa7XG9MWNuotSuZxiVf7fgglz+h65Q89LOkD
bOD0Pqmmyc2pPB/pKJieYc1rFvfdJhqt5mMaN3ntSaX2ayBh2Kt6f8jQdj2IyqzvFezbDqbe6F6g
2QINtQroz9QkX0K5Gx6CAcOpyrYHtFjojhlFLT85aa+c+JO5ahmXn0mQ7MP7S7Hs5tNIggALwxA4
DnwHOAbXp2sYTc1vwsE/0cRwxTg9xKwDNB9EaBw0QMyjWXRe0MS7qBfnMjO9lfFvdh/hIm0NDYgO
9eWb4m8xe343eqKffMT6j4YvWaxufzRTMwNuO6aHXvajcyTNPIfItF09GejBapCd+O+0E5Uk/ZAk
Y78i6vbmz0KVgxoUVXmM966XJWoMtdXqQSPmG7+Yjao8GlGo370/+fmpuNqG89xp6MEKQ5aZgOF6
kDFMfD9C6eIURLa2N9XeHUxR3bVVs3L45o94PRDaChSA5FkZDKzEYiAVKZVax6nkNMVZ4ElChDW1
myTEOWccPiMUsab+NP+F1wNyUb/o49gICyAqcz0zapBdmypacwr0eit340dESb0mM391UbKpomwD
izfbvL+ab2xlwCAAUwiV6MnSA74eNC5osjtGV5wGB3uiqTqHqL9PVbtHEvWHFSsb6CvblmRWjsM/
qprt3x//ds7ghueesw7oElDS4oKLzEyvQ70fTr0El6PLzfFTErWABrqm/1g36g9+knrU7bY7vD/w
TfcIeCdx3azdA60RrO8isNPzti4wSK4+glGYHuUCM2ZJEUfsaIzYVXAqd9M6mraFL8RuSjL/i44H
yo40H9ua1m7x+ovFU+yXq22t+Wl+tQ24WmCFUbwlCoFQBcn0+otQEuRkExF/NJuJmpHdGces7FUv
y2r/PPXYkA+pTy820XZp4dxbNdpW0AJ+UVTAqtvCgrolaNmFwhDcR1a/yWT2UWmYPA9FMa0U927A
NRyP2UKEX4u5O3iQxTGR1BQKeQIAnGTOq7Xclbr2g2I8ONq4UXOxCxp110sSsI5p5RMu9s6MzZgh
c7QBidGxmVqEbH6AlXxF7ebjiN2H3YzmQa259TE5HdwiVYydKKcYd4i1OvfiBnoZd2ZBUdoC9X6j
AaKkMQ3JMJw+an2ECVMt6I7S0vYohK1pz81TeL0XUPmY4YjUoOENUbldHI927JXGAhD+NKay9Gj1
0od8knCfQRPdE1C3Q2Sbv60cjOvp0fpFWpZImM4lzwt9hMX+QxVTj2C0TidsohAqzYS90ZIaOXdJ
qxR4rng3Bl2Q3Wl0X+9QoaGiVQU7DKyUozxVijv0UrfzcVXZQ4mI1mBUL/f7/y7Jy88jQkeUFs8a
qh1LHKMxhFgfJ+l4wgz4WSgoaQRtFe1te3Q+tJ1m0DlEZRWxiPBrHI39Bz+I6seobatNEqX9Pbm9
2E6DHkMcK8ytjR62Z9YKim5hXoff9K4G7T/lnh1HQHEiE+c9NZ4eqkTHh2rQv7Y2IIdEa4ejVner
Uu/XL+jfk4PlRouDFjIbbXEpRTV9KjnoplMap6bn4Kpzr/UgcIsJPQO3DHU6YdhOH2P7R5ul6BoU
A4i1NvvEJnpWR7/WvDCb2p/vb4nrg8avmvNfoHNzKwSR6KUXgmaUXdL6I9yaJtF+GXabH1BBsjwM
5fNtiCLkNzsDX6L4eKi9P/LNejCyCbnUVilu6SCFr+9C2Rp0YeRCOWE1m+4A7QXeMDrKykt/s+O5
Q5AZooisoBhx4/XgN4HZK6Vdnbjiun2lGV/KurQ2tPjXmlfX53leSfr2LCa0KaJdULjX89FooHOt
iOpkNHHw1YAptDVy515VIijsA4iZ0KEs9f4aLl66edCX5jHVEvhaM3j8elC7LIaO16A9xeQSO7Ra
gGiUOVgrITXnmMtnG45j/7lVZ4mPuoPwHs4yS6aebTR9CA5R3sebBKm5tZvm+qX7zw+bzzCKl+iP
LFZj6nGErQv62SCoCEAiVfkeqXp77/vadCfGwkdyGhk93jTwRHKRH3laYkoHCZKJFCtCsjBcWYxg
jymYekSP+4cI7N96LiVek1OXf38dX4QSr26eOUZiDekJ0nxkR16v4+xNqUhaUZ0qFenxqewHYFXY
vu+tstvZVVEeOaTZXrdQu0AoZzh1nQ2MtFen8LsZSjaGvE59pyAD88HX6uCRLKv5YZSAowwn8u+z
oBC/VeSaj0HVaV5SBtE9iNRx2+kN4uqF4XwIVTvfosVdPFZC/i7TP/jMxVDp7oyge0Qmiuduwgol
7H3n1DWFvQtjzEtbOhfHotTLTajlphe1qCC9vzYL6NDLp+R6oAM0381sscVBDQZJyxIrLE+WHF8c
0Ow03Ur92Asb1JAomo9BGkqHrm+fDDFNX/zMdr5BCv+KGnO24+JttgkVYFc14NWMTjI+Qg0NjzCI
nJONwNbKkbgO7f/+tTjm8ktphPKWzBfCKzBH3EKuQV6uOKWj3hycMS08LVIL+HqpsWkmY02d6fbY
E9HTjmSBUL+kEboYr0kNMzD84jSb9H1tEfkQDsWPKnIoxYyNeecY1ZrGwO2lZlNURRoReibR/Q0S
2LIp2FRBeULOyHQrNVI3YQN8hyO9Rk55Yznhi0FKgTLBJrip7uF6beo1Q9nYf7gSNJxHESN2EYVJ
fkxbP9m8v9tux3PAseOSCUAFiseSDGNlJuKb6SROdu1Il77oHS/A3dgdZWzkFSkuVlyvb94/YvJZ
SAGgKHqxZLfXn6+um6aKMOE9cbbMw6SAnrSjsINmXptuYSIeHheZuKvkrl15/xZiM+zUudKA/DFN
vjnrXT69AGHMIjaZauRI/behjIYfBZL4n5vceFRLQ9tTupV3GMOojxIGQrvEKIw7xId6gMMo40m5
KjZ2hytCouY5mXKtuUjr4Uw7+xhOYjMM3yWFh8e36+qQ65rklXpbfWnTLvjSWqOb5g6iuKOIdlqJ
rZBLZbCHetW092ISKxiZmx07z9Wi4D9HG7Pe1/UyF5U/Zn3HNgoAHLp26Ue7jCuUIDcdV1KHmwO5
GGr+4q8uAL8d8wmxkILLRR48CVnZAnNJUgfnSxOWX5EvXZOleCl+XL0eNoR8QgwIfaScfNnrIfVO
iQWKbOmJrSofB91GlhZBNYHkGLIAfRuhVWGF+bbq1aeymjoUtzTxKGf0hSvcR7dtZvMWSvYk3+kp
hqtZke4lqal2TowtZgE19CTqqLovtQGrLgNn2Elqfs+pxdbswLu6QzUVwp0wrbzHWGpTDrY4ohC7
NtFFQjhvWXouvADcdtTRb8sY0lgIYbfJCcGYbcNt+EEZB7Byk4zEDeLW2MHr57DTGuG2KVYu+vD5
H14P8w8AoPACVLg1jkn7jvp8UiWnQUIsnJaeqf/Oer3fEbA3zyPCZvv3B1wUUf6eMhhUOjMKzSLS
4etvK+c0gWKUtU5aVJpHu/N3GtmuIXiZ816pDoEk9Me8q4INCp2mG5XIEhjhsFYau430mPncUqZM
SpUWK5fr39FWjkW5JEhPVTxG+9Zxwn2iQ2h1bR9Ft7b+raLFc1CDAdwuAmSbiIJqXXR8Jh/V3s6v
7L/CeO1z3B5rhW/x0rCiyoKO7uJH1Wg+goLPT0pk2F8AtCLz3JvR1kgk5dP7H2LRH3v5EFTkSQ7J
mWcl18W5BopEPYuc4VQg+OEKO0TuBiktPIqNGimuLsqCY6vp+U6xOWGlkNQdFoXtcexD+5grRexB
Z4bJbOdxslcALaG9KXxWTqUSh17dnTUHfF6bGMbB9x0RrgQmN/kOXUZt5kigYoQUobH4/boi+YUe
UnPUbeyB8yGPdtQ612QcF7zLl2VCx5XcXgWxR2K3KPpxG6D21Xfi1EnB76izDn1kfxGlNnoGANwD
YlWNK8LI/6RJUelKfqvskRganxMKPR7euNXKtN86QIjZwimaifBAMBeZgD/RFoucXJxoz1telsBU
TkY1PkaFeYH2Oj3kGNTiVH9vldNFzfr20K0lI/OcX93PszoLZADKOfNDSxKoXm/TQFJaFVGv/pNC
7WDbNlO70RP5T2ZY8TazUCEL0FffaXnXbjPKWVnWrVTPF9kQPwBoL2K+IEzo72pLMqwWBwkAD7k6
FU1nesXUp1tRx5/zWP4rwJ3dq+NQ38RmSXlWU7qVQGOx8f4e3EEsBql4hHaWRR/EGI3YNIv6FAzR
LxX93Q8UxLPL+8fTuFnjOfad15hJzuoKi31nGlU3Fb3Zniiv2ntN74PdRGfa5XOIyh0hchBJmeJe
UQOxa6IwdHUwUFspDP2LWUzJKRH29JcZi+Qxt+NhrymJ/3V0CuQ3ajnao0g4248P7Q6nnXZno7qD
oJuKaUUGe3cu2hyanoQkg4Hk+z210xZu1zDL11lK+LUz02yvYXG2xTW4ejSTsSbP7KXtGI/O/TQN
gLyHErBkYMWXbrA0V67VdBeqtYMdQKe7eEN8L8udGO+7Mar3naWXH1Z5JYvQhXOry2x5UMtsGOoI
8zZ6FbpknZLU2qBNp9KJfmqj3XuqI8nHNHMQHBSzVhl5vZ3j36P2e1weiu9BWH9LWmrGVZpEPwqR
NQ9dURWf7BD9swC5hp1UhAIPA9u8L/Ai2BiZ6FGKHB3P6Yx8Y6Dn1butGNUHVEpVBNyC9DCVk7x7
f3vc7EEA7tRyKQaoYD5gFl7PTMskK+vtUD6ROzRuHQ/SpzwK/af3R1kAeznbDMOdR/OO/i1Jy2IB
zUjuncGvlFObDhsxRNtgtPCvF54ZVjtbac6hjfEDMnsR117S526X509Kts+DzwEScTnu0dr4YPfw
8Jx8GzSHtGouSdS7dh95o9W6HDa30PrPBi/+ykX5xo+nMgupWQPoyDFaig/0Yx/AaWrsU2uJbGMJ
yA+VLQjtdXWA3KYhWVilI+BapRNG6Kq0Ct0qiMWDXta6a+pUd7rRDr0i7iev7PrjFNo/EY0s9kZr
OMeSlvanTqbJYEty+itxqnDHK9S5kdoFGwM5+4dYVTF3i5105e1eyPfN34Ww0SCHBKyNI/lSslWJ
9T4NQ0U6DfjCI70nGtrDwVM6dcPThFLzQyWFzufaHJuN1rcQBq3ReOzLbvLESHc40qNdKctj6ZaT
GmguV0pMBwkaaWKjlfL+JlrENPxW7HF5qOdODSW9l3LIq0NoJcKqe6dVT0KSFIrNwrmrCrTXE0mV
VlKVN4eiZjgLD4H5WdLZg7Gf0gDXwJOaxT75V5mih1mb24TtdXp/Vsv48e9pMS/ks/iHR+j6BA5G
o/RTU2gnwBfYWeuBssnGoKNsJN+T/7phJaK71E6C/ag4nxtnVA+O7JfQdoJpoyqcDjkW/yyaf/lN
KG0gNw2zgPrI4jfpYib8TJV2isL+D7F0kWN/avqfUq23Vr7qnIJdhQB8VfYhfx/59tzWup5+gpiU
ZYBDOA1K9izBGneTPEIDRpID1xJBt4LHf2PHcwMBnARLAGWMbv71eIEu2PFT7pycVhM/TMlxPCWw
k00e6V3q2iAfvg69atUbMJFI7tjSL9vo7MmN8mFKXJOU46kYg60OnOuLJFv+3RRFsHUogNJ6E/G4
ckJvXx5qH3SWqILOjepl/bPHHpSa4hSfJy3MN9Kk9j81pdAO4IQ0Gm5qe1fleM6u7Mm5cnj9UXjl
QIxRcyWqv/Hd7YpuwmgjK891C/snFrSfstwsdmMmjR+rBiRI3g7aX1zLxSYRTvVxysJwq4N++/tz
/X8I5/+FPvjqo8ycgytSwOPv/v94f6W/f4k8+usKxzn/f/+mB4CDnvuxs9UYKYUxd2r+DeM07H+R
ygCgBOdMmX8GeP4HIK3Y/6I8xWNGLXYGWM6F0f/gOFX1X7P8L7kQd56qz22Lf4DjXN6i2DWQGBJ7
AtamyLRsvAjbagI9KPxTVvygm2HKX8K18tXyeLwMwTz5xdTAb4SjJLQdxlAHFKRF8jYuvjYOTubO
X0pwaYgNX32Ap7+3/2sg6DJhQsmCo0AQiEQUHXAwftdXhx85PQJpPJb96Ibe+OiU26HcY5VngWPQ
D/leXTPDeWt6KKprszAOWcIyZ5TjRil0HC1P7R/xXTxTwqFcvzbI8gaep+UABYG7hXoFhvDX0zII
S2wtNwBWQdbprACV2MrTjXg3BdHKEr4xH/BDMzef5uJcmLseykfbIqBR558aOfck/blIv5pF4dKi
cc1oTVVsGdoyL0JOoAI0/VAPX5pOWtUgClE2EbFltzUr3GrFSgK33OAzUpnMClWVOYsEpHc9nb5J
oKiFY3AufPkDIoVyYGyktt++v+/m+sPry3g5yryor+IevVTtbgym4Ox3W19yTe2L/9HcdXTPrX/m
m4G9BBOCL4aELyd3ruVdD6XUAU4CThCeKVBVXpLsSkNNVhbtZVWW86EjOkOpsfqGAHc9yNBrWk7t
PjxXwGcgtHtjsavyu+GHuFN/4B0WCi8cXPULcgcITfb/zFTz33OkLgytWJv5UfO2ebWcKppaeaOK
8Nylz6NensNeHIA0/Owxl3//wy2rsn8v56uhFhdG3USQ8PoyPONfTHfXOkHl/Vju1A/DQ/aPqOm3
s1p8ubrqDCtDaPmsmN1dFU4gIdeaW8vDy+YAcg2hhvYPEKAX3OyrhZNNxPmctGI2hGb2aNwDNNzG
CME1igI2Ye1auj1c8/eZsTBcgAARFiljXRtaQXUiOA+hissgl2uzcdashd4ahHNLl3AGpdFLvt4M
KJqCzqu4I0SY/JHUA1TQZ6ofK1t+eRNBdZ6fW6CC1KuB4i9Gie2cDkWohmdoC/FFV5BmDy1f+oeF
TLYbw2AbQERAU/DmMZSHsdLQ2g/PNunyOFG0UmDcrczlrRWD8zeHFvA9kCO6XrHaSVFzNgNu1b7a
tuljmEZPaOHv3z86b6wYvCMqBeDbEOpcSt1m5WROBsrTZyX1lC5RvEqX1oRxXvwMri8iANWvBllM
pSmzAmkuBtk8fLxoB1V3nS/dR21DYnv4cXqavHGDYtimOOr31eDi1Ho/up/+i3kSaRFlQ8wk9rpe
zaQyRRhKdXTWAriHTSIeg7zZ/r+Nsbhvwzql5S2XfDE9PdjjQLdrJal682u9moV2PQtKdVITNkV0
7hu72oZGu2mqag2n9fYgpG109enQLul2fd2JHpZpdM6T6hBH3kR+9t8s1P+OsHhomyFGOGPsGIEL
rqblEOYrC7VgvMzXNFtO/d8hFr0Gy2qduI+G6Fzt1P2wM/fTJnIvmWdvot9+wQsRPT/9tPb95pHO
+o9edv2T7a0xHN5cSUTyybtnXPcSm2SEfddU8hSd26S9C6YErolYCfRWhnh5GV+9FUFEmyeMxujs
fLTtaF/na2IVS0ji3ytJ2fLFGGsmpl3vOb0srNjvNQ7vD5w+9riH7Oq9eEgejEf/Ym1/fjserA3f
0TylD8lOPYhdtQ+3o/vrv9gzr37G4t0Ns7gOokSJzrZ5Bt1MGLumpLfsr93MdLEtU8BLfZ5Y0Xn0
/L1/HH/XCR473tSgDmJ5potk8DbdFnuk3mbDXtsVH4PdmtH9mx8UcQtKcC+R22KeUxNL0dAb0Tkw
y33fltlfsK393+8v5vyX3FzIaORjBQk8jZLk9TdtijYkjjdhUYhHX4OrJt2PreYJvGbeH+jN2bwa
aLF5lBxLeNGxpAj5eFBdXdxAVoZ4c4PCokRUmD/gGxeX4gCldtJ4Gc8PP7JjulPulS/B4HYHa1tu
Jk/zsk3u4U68be+DTeq1but+6g/hUb4//BdvDAE9vT6q7/yaxWTbPCImmLL4rEOS0+LscVDE9v31
fEEbXX852nfKLDtK0Aa7enGvmaKNEJxIMF/NO+t3PUndWYmHpnIFAn6Q3mAbfOvwpP1TDH36dZww
Ia4TLX0u9C5+MLVBPUUovB8rHG5g7o0SkHYRd/5PeyhLbsdJZFjExE350Pqx/GcIlPFnZ2Zy5Jpo
Mj30sgEuGyNYbaIyz71A0bSTQKVjwg6TTRUJ9rFS/snMDflBNX3+3agmzfHqDEsGN0kLO3FLGVw3
wN4aZI4TKfmjj2QzmvLapJ+mMgsfkB82FXcakBXYDnhLCNdOKyS3aer6GSLEah/RvQxpVjntYMAW
0H0A3GD3xNfRltFvgjRoyW5MDQ1wAKalf97/CLfpxox2Q+QTehKtTNjv18cHcEGKAn3sXBLq9bu6
LNGvbmXqhFLpSA9tZekfObPSfQZA8YF+FsIjdeZ8ef9XzLfR1U6gT0JBChwch5im5uKiyHK9yKMo
7s6q4T+OxUnoxh8nHd0+fORFWgER35xjBdz2LPlHU4CIYEkgpfSahP0QyAwmu5aCGvoq53COjq7m
A+tjlr0HQgQWjdW9XlS50NUgE3p0sRG9TtyxSYtvJvKRv8ToN7Vn67l8AqQvda4xgNV3zdSwjlUc
xn+yKAmeWqcksFObhP49JeK0em6Dro69aNCtz37jk++iHSN++baaPUnDUPxpWlP+pdZT+33Es5Mu
p99p8EKNoR68rLULLEinNi/g8hnJySwdo3QRisdCvFbwFg8MNfuENM7wbIe2FiIEWuLCZ4BBTbeI
66i5WyVF/hBUeZNiAagkxn6ISMaBW6TRP7REIdzh/qOPwFYEpDPXFa8Xz5JKUKZlF10kuxgfZMia
rqxAZkUpSQikNtLmu2nV0tH2hew1fgDBLA9+Bn3Zb0PHXLPUeekyXn9LMgpEB0mPZrH9m5+DbEJb
liK5JHKCKUSmBJvB9+2DBIhxKxoluEf6CKoxLN9zVRSW246aeNbkmfA66G29rUu7e6wMfzj6Nbq1
k0ilM53wEOhxklMM7K2z76c7qR/Fg+ar7U4eSmWXjsZ45F4USNi300OXWs4m7PXO1eNGW7uJ5xLa
9RxRS6NmCPiUTJNU/XrJe6w1K6dR5ItjpfNVJPTmT2d3QeIWQlHvIyHp3yBaT3eaUkm9K9JG/9Rr
iEgdKhntzICU+5LbY/VXa07j05Tk4WdeN+VSjwUu3GOgmICFRV88NVnG2zwSmGidV3RCuYw48n2C
vE80aWVt8mDKlRK5U+n7stc6oMTBcQ1fw6quLJciTPQb/ZWg8Ew7bGUvlMoSnV4z6UoPc8gB9Hk9
Bb+hgjlfpCR2nsK6RQdAjju1cbvMSr6qXVT+RCTG712lKOTPIDPlcy/FzYOaoFzhdqYjbfw0sfS1
MuZNJZgNPXdF4Pqy0vqtqpNlRqXf9c6lrR18OhvQEfVD7WC449Zp213aMRmjDYqHRexOLVVC/NBq
W9+DZU3QzBj99vP7t+7NRQj6DGoE0g0U8HAHWcSIU6ID6de75FK3sQNOIANSnVvW0/uj3PQqDeQi
ZPUF60Up4yYHkwMlkowoyy++XyhuieTCBz9GzRWXrUPCU+PhRUHz0tz7sGV5tht8ITM/96J6ROsq
7I2nmjO4e/9XvTF38ENIfpqQCud8/nrHiyYIjUzr80ve2/auaoSxnaBL/+N4jq4JIhfcZJRWeHYW
qTqWk0pooqtywY66vg9N2X+0pcA82HPSXozJuRFl9kEJLH0LN5/vLkXaNguMzGsROdiOLeplpQbL
aUhV/Px8rGsUWdI2U5aAqYa938JtOJjY7h7aGhfDTuqK+8YoS2hRSe1NtCa2RBqRV/vamtLiHBlc
XRrz3HixkZWha3TTZQzswCituhSXHquDTW1aIJ90mQJzYoT797/WfOUvh2LxKOmpsyz7UsUaiJfe
6eUkLja91HtkbMytVSBmDc+donaKLVzWpcnFUXzHK9AHu3t/+JvNwkxnuCaMUngTNFWuN4tpAi0c
zaa4EJhK3mAO/qMcRu0Kqlq9iRoYhvbGHJlALaM7dz1MUURyXThNeSmmFo2pJnQiN5maaZuUZrhX
s6jZ6SR+pyDzTV545QHlLJxWFF06qGk6HrMWLmwxJMoxbQYVDbvI+hNJwMKTqRzcnCg65PXOIs+W
A3U3FPkaL/omjCOzZqNT40PHFwGHxYWCC08OLLArL87QTp5iVNiRyPgJGLVxbooZ5SI1K4t20+d4
GRLW9zwsBvSLTxNqfsi7PZWXBCEnLHmwarabSdsi180aSaBPuF9Jd5NU8d7fFG9NFn1shCih+lGG
W3ytRnU6NSiRx3aSTAG329iILk9TutWrnAa3rLdnYavFyqhvbEXWlqIfzTdmuwzX5SrTIQlr1SWu
BQbEQ+R7+hgaK/fW7dEmnSb9BEEA2gEQwfVOVFB3B1wSKxesEeONNYQ/mmZ+j/rE3/zTVYTPxzcE
R8T5ght8PVIb1F1hhoZ2CXKOluPE/pa3ftqPEmIMaHuoG0PSgpVNs4TVMiu2KPw9ut9AtIA4Xo+q
Brijm72QLnE0oGslGXd1h2+U46Os3WBQ69j3StheKrXcNb5durhnnRpfL1w/WTMdvP2gZNezCNJ8
dIgy50vhVdGr0mo9QqFDuoQNjS3c0P4MUStWVnnei9f35wyVZc8YyJ5Rf1+scqrJGZaTeBhUVuls
TVXgfaYG0UYTdrbtYj/Yv/9VF3IoxPDEOi+QAPI6+LFLiKw9wpqQjca61JH5HbzyPvCrxI318NPg
n7GPcmuqTnmP13ieKG5oYPCblCtH5XbS2GNxQEEJgUlCaep6ZSlLkXJqpnXR4APiKTxOx5HwhK6A
GGePU3nllXgzwAOZPGd8gCBu3BOznOeL19K+hJE8KhtUxdVvOViKp1qd4s6taOmc9HHCiDnVBmPy
JFX04c6PUv1Xw7v/j8upvMrww7FU/xsotdjkWZkOnWUUzsUcIseVA0nyplT58/6XXugXzV+aZvas
0AAGHsO3F13qV/t3rOQqjXw9e478oiNj7zL2lR03h6KalMkz0q65A6Wr6PtGb/UetqQ1Ji58ZEEv
NYohvGV290MugFF6cPWHYGPrvZN6BSJwJJh28VFOBarGWpV8nTJMv1yjLahxh4oRIHVs+vYTyVmO
0X0FW4reSOVsehXfodEYEvTOx+ojLPFK3jTp2JIAS1F3p7YxEiFp4kufSaHV3Iuj2vkWQSjoXUex
ELAWholfoJSUEhLOk/osnCmjxuTksuTWoZ/zy/yiDTbA6Ix6V8eRNrpF4jgfR6RsBo8ziGtJWIhT
Kpfyr/eX/I19BjcZJBrgPxMA5pJ7EGqdWXdlUzwHjtHuSkcuPGfSpNSdicWeHiP0ZPipOFhxfDQ6
6LVBXCTPpd+stfXmE3R9raCqAypo7lOiQTCDjF7fXaIsMguSW/yMen5wP5oBZgW6Wa1dJjfZKW1D
Mm88JAHr8D0WL61s1LJSJX783IPnPpSRbN8HFgI6lhInVAl9HHjsqN5GrRSelLa3XDbamp3n7WWC
fA9QZ+hKVCVQgVxM1U9NfRJm9CzjkPRAM3t47odKfsyEc9HGoVrDD78xHjVzqKhgoHkYliFnAZ4V
ffohegZbKG2QXOkOkzq/RAaqpEYQrnXjbgEWvMMzIYlAl24wqdH1BEnxMevCP/h5AHZ+GOum89pa
D7acf9Or87KkVNpz+Bxhwk500p3wbUzU/Q6bP4SvvMGK8nM/NPVdGKAFGZM0rPTBbkO9+Rdyj5NJ
kbctlwSJ+bClMhY/2wqfwEBcyxsZHpGkQT80s0r20LXlcx6tluXf2Od0WUE1zsny7Ht3vTZyaZQx
5J74mZJVCAVH8XdUFtca/m88mpAqZ3YaGQBx17I7ZYbyoHe2CZjAooxlyg0mHTi07gxKBXssbrRd
0VmamyRm9WE02uRoBLG1yUNZ2/QgNzbvXzPzB18cbqoVgDco/4O5sRbV+VIZykqCwv8cZc7HIRn/
IB92Mf3gG57hj7Xofrw/3G3ISRyIzxRsE0raN817PAFGK0Kz+7mfjOLelALjBIXyKyVMZWVit8kk
8EdS11nDkqx8qUvSBL6BQo+aPxuT8z0J5ObJ6a30Me7hXFdK3W8VX+vvskYBzmtH5lqt7XZZyRio
BUC4dPCQXuwlu7VFlNDpfLYmSz5mFSXAQjaROUbOZSWKx8viZjA4QkiiAyOZO+3WIrg0C8DFk+NX
zwVHtDjIXYQ8lF3qLpD7OtsWOu7rnsi1/vtkIO2396XZGrFsY/FXLtK4vbf8FKpNH3VqtimmIksg
KgjjrNhl8DQq0hRsTW1Sd5opoLyqUY9ZkCqhIiu3obaV9Dx9hMWh2xu1MrGh6Hr9T5xSq+iUotKP
ZtCGfw2J3xQuVn7ktPDFR9xIsWr2OctEBJugsqNvjmjHdo+mjv7ckxX/sFWsSl0bs9GnoR31H3mA
gKOHdDj8L1OrKq9Jrf6DVuROPwca48mHaTS6HSn+yclj7QKZldaPk/rlcx0AHs85jghDgmM7Il4B
pQ75CNQYSt3oWlczisb0uj61zrUwygcL/sUs11CHnTu0qq89oNGRSa5BCeIwFnwGBGz5xG5I3+TO
alv1GFDpvIhS8v+QAM90+6GVccUope5/2DuP5riRdF3/lRtnjwl4swXK0FWRlFqkpA1CaknwNpFw
v/480MzcYaHqskLnbk9vFNEyyUyk+cxrPs+apOc0W1m+lZVUZ/BzzlgESVnxf1QgM+hXqwu0QEUH
Qd1nWj3UQVR1sQzUaSCgmbspJsCsBmfvKTSb+Aq0BxDXnebHNsqUL43bqV1Qmhqc99hpcF+n0TS5
m6FKdTot1mLjRr8NXVIiRsxiKEFlWxsf8NfZCm2sf3oSTHzX8tB+wnCUfkktoJb4pafK3sd7Jis3
wojtcJPFdj76Yd+Wr9zUXbWRUF0c3+01pdtW1KJcvxua6T4sI+97QkH3e9ibxWGaoljlH2ore2sp
UdngeFTMJpB+tO430rSS28ST6AL3hZl84o3QkcnMXciyntMbR4/gsvSdvCI3ZWOUX/JZpjuMAudb
dRzFlivAQqgDWXDg6V0QWcm40WfESIIRgVbw98N45PCp9aMtstbwIQCYJYRbJ2uDuWiTDx4tvY86
Jp4dNrtzdAcRoDgAdZq+pZRQ7UCfx8K9SS05q75QHCy+IzlpO6GVxU/XKsLUH6mv/9V6ocdndKP4
uePgfZFZ6Hyppds8Kd2U/5Qyzx9a006ACcM3uB/VRvc2ii2i700noldaloq9cetSfZoBNVe+EMkn
czBhv+ZNhXWUAZQvIO8qXpwKaZbGnuI9ijKx9E0s5lxqE2pSBI2op5dqIptnibLZDtrYFJkf6dh1
Tt5ET2ckrnlNRY0eRaarXxvRejD+5qT90LStI/xWEKT7c9hbB+Q72y5I3Tne1aatlNu0M7ft1GWf
JnTSj7WWDArKBhEm6Ik2aykGIdXICPaQfC0V136M5jL6DnNDcvYV28jv4L0tH9p77EvX/hzSDW8J
eRSNIoQyj1/popKzzy46I4MdGemmzXPbo5SlVc0mVLLe9qOxmn40rtfd92Oq37hiYBmmJg4ykUWb
oU/Uh2xQ7R9x60LGiitpvKrGPDzyOdh5EUU3azsqvcATPKqMF0i9g9h4auW5QZLb8q95JMz/Kxtm
bQhE580/Ri3TcK/18h+Rjo4mUtV1/dGLcucvNRTzd8caTTpuSGQhddPn+ynCKy4yjZISbVPPv3rL
9kWhHPvUu/XUAgsvMxQ/bPoWG7OAFK2DBniNzMxuAja2XvkGTP2DEpHZgB8Pm7sCDwWV9A55Z79z
tanyxwjOfqC7k/pL75vwiWht+BiFyvRSaM1055VE674yhFhUj9TnKCPFzfQzdT0Y71EjzZAl59av
EU5UgkU2nU8W5ngLR1WDuy/xSxptzJm9xx2H8Z7PPZk+l26WPKhDWmkbvl3p+onbma+tZoXTlfLN
eSAI44lQwaPs9puRwKv3JuXs0k7RmmxqPoW2QINHWBi2uy7Svh4N9DRXvI0c+ulGRta1qHyt8kG2
uxDkydnpUNp4Cq8ynna0jSyacvkpI7lOg5Bn9yY2y2ibSd0aNmrluAWl2Q7rmHGaeNJwWMVlHc2d
OshLIR5FqGYH3Ux1NBwtSk1q5szfeOvE7eQIp9+hQoCzIrXVttrnhdU9elzTzoYFkcAKhjb5lEdI
JgW6TvwpNExqfIreuETH7mhjIYlNahboI1VkhAe16FkiNXqNgnwOSGPVKU+TEQHoJQFd5Qqmice2
J7X2k67XcO7TyX4eOvNb4Rnt0cKTfFu1VRkYTZnsU2PoNm1RjMFQOFjJVinnwHY6elud8WAOPc9n
jg5qLRzPh0egH+HA9Psa4PweDSl9O5ize9uNUf2Buk10Z1JfvhIPnkeeS60GECyfFn3LtQJzyiuH
VJnVfupnVjObKpRhYzQ/ZGFbV0pS54nE26HOglxPx80uUpz20yTjaGskuJR78+xdifsuTAjqLIwJ
nXof7YTlp3hzPkbVjKdStcpPoVJ/G3pPPkau2wSGoli/3g/aL8yHAwGLgR4fQOU10awGFi+jxK4+
td3o+CPlXd/KzGt2iRdGIYJdEiKC2UXP+XQ+SZi6jY1f0ad45InrchRTMlv7UxoDzEwbXiu0/oXD
yAk/HWVSlZBudd+8ZLwUQSXNJKg7ABjvr9jvJO5tWsUILBYkwkXFblHLOx1mrjqrm/Swf6n8r5vG
x7rdrwInqP1fuKgFV8EU672wHm61digFJBi0MpwaWL4eEKoFyVbZcpczVrq9U/1k9/4MlwRmPUEK
+oAmUMDnnl71DggEwNVgc/Fi195jZxCZG3X6Pc/kT0VUV0qu652xzO7tWKv8JoTcLHRT6V/64sG0
/k7Sv96fy2+22XuTWRKsN0dJ1waqiCPLd+/5je/53UZu+83tdzOA9ulrwYc42HO1bfRd7Gcb1b9C
0FiXBMjekNsjTVy0z+AlrbFKUEEwLNCN8VPWlKoWhFk1UeabMFIK6kwXd1pWAymry7RTt1mFMhpg
sslB6n5Uc3NLzmA95qqYyytJ7JoQ+/vn4n4hFqZRibjqKotVW+j+StVMn8IiGT9LrZN+ZpHKOko8
38rGDIOyMsIPToVYEmwrHEUqPfSRpx/QgK3tHT7j7WPT9M+DJvIHXH26zdSo0QZF3ezD+99wtUd+
/6iL6QkdJm3RdFofOPJLojp7/OTNjrKRUwO6ZCS1fH+U1a7nKGsUJrkMf4sBo01yulGE2RtK0UsH
1aLYfU4KRUUIUMggo+x2E9rDv4Tx/pfj+l9IKb9Z+nOO6zfZyhNu6/Ln/8Vtte1/cFgWyjPWfZwW
bsN/W5TwO/RkOEdUNxfe3X+4reo/4M9rLg8YjOmFNLS0C/9NbuU3ifmW1w0zdtpJC73tD9itZ7js
pRLDD7FgYugSsVtO9wlPTx5T/QmfaC2bGz2mLyTE96lpp5va1W+MTFeA7SHeI9KBkoujPiTu8MXs
IsfvHEDbqIyTZI7Oi+YGVtmkgV0reG075it1BK6Grpv++WL97077L2p/7+20p2+1/PZ/Fk71Xibl
z28nm275q//adJb3D9zM0KikVL/sOrbWvzadqWIrpfLaLQh4lMD52P8mVKv/YHeyo/gPBQ0g0Avm
9d+bDmccmh0LL4vm9MK61v5kz60uQNIkLmjiGX5BrorDcbrlBmMEGQed90HQZknBJnfKrxI49s2b
xXn656P4lum8Kqsuw9D9A0qFnhzP8rrWWIRzhTxf7T4oXZ0v+Md5Y4KrOrZ1Wb4i2mS+YpWmgyAs
1Ncmtu0r3YHzWXqLdzPgYSJfvOBXLzVOvq2wSis6lOrc7bUM85xiHP7sLWGOHtxdMgXeEbCSaxxS
rDpdXmlRfAAkFAYKxzbI9fYabWIVs/0ehUbA4vGsLb8uU30TdCjzFOHQmcQHlVoM9ZOy2M7uTDvS
La4Jgl5aNaS8IGnSvkO4ZLU3MtmwrVsZH9IplX97lavs1KI18n/eISf2i2/3xqVhEBmEX4jIqY4A
/emMuti1Jk8yo7Evum08YC2TW9k1LNC6MbosHNU/vj9fh/x8rRab9KJStF6ND5FX1YDVK2JrA5vz
KtR/DmKkSCZsd4tDmbsbcBDc9ONcbVuccf58L1IWAVZC7X0Rn18F3VSuzVBBIOmAe7W8i12AlXJ2
8q/vH7hVyPF7tstLRkaEK8NvSYa328SbyiIcKc4cmkz9MdAy9j27frZqFx6njprO+6Nd+ISwNNgn
XFUEfeter2TNUcG140MiTbmXqSGoraNk8P4oF7Y+3Fncm8lckYFYowlC1FttvWjTgzGP4R6niwYL
rOknLinXum1n88EGE78M9AvQMVhU3E+3ZJG1GpW6tDh0ZRYCzmDz3ISe0K7cGGcfiWgCMVrauLwD
yyNwOgyosCJznZobYy6SjR0V2Q/a5J1voxL6jMLntWLG+bQAmIBT5wNhdwO06HS8SYM5Q4U2OYQz
XiRY7UBvMAD5vP+ZzkfRbeiUfHP0cBALWWb95oZqcjng/kTtfoSpcou5eR9UdXYNln5+nuGCEMWB
WuBIo8m6up2qxfugdcLiUNsmHISR7kSqN+MPuiPeLu4i/XGa+2fDbcSvum+rx1DvgW7M1bT70+lS
FuI066CFl9trtVcSK58qLS7jgxmb0zaWyo8QYtvmjwfhHl4cK4HSMuHVlyORrWSTcMA8LNi2WBon
m8mxm//PUVZTqUQUityY4kOnZ14Q6ybuyCjtXRnl7BjzpCyHi7gDPwNgdqf7w5tGN1e1qjgUim5u
EO2fvtK+kFt0k92n95ft8lBU7vC7ImZaE9XUyh1csFy0kQrN/mgYcR9iJzV0LxkAsGsd1eXiflMO
4KbgFeMGBJNB2+hMP3tuRTRVTl0dijZ/Gunu3jajqfthNwWa2gd5o2IgWw7XLHDOjxvDIqvFoV5u
kXW91cimse9obBxw21Mw+khAmk7ZNbHu85VkFNSz6cNxIbLdTz+aGyOwgQtkdWiA9tVBryuyuG9m
EUbB1CEcdqV2c2EtoRYuPCxwmNAAlx/nzR3igKgQ/ZzVB0eQnW3DZs5f8tiW4a7AX/AYObP7Y1Kk
fRhrJRH++7vm/FomGCHmxm8ObAPP9OngEbS2yhid5lB1nVZuMvqUOFyXbfoFcWDja5yrIKvfH/Js
eYl8SPm4zkB7MuxqeXUAKqKJCoEVmgX4TM2jpxlXY6Ba2jUprrP9wlAEIKBk6FXynq5mp6jUjey6
6g4LnP2XCWDlWIMavubwcmFGxDdcWSAACYnXRaBhkrAny7w/zFLr7+lWFbsCB8jbSAnDz+8v3tn3
IvIgOyGk44zDE1wtXuVlaDlYrTy0biE2qA/md8PYAGh0le7G1Dr3SgR3YWog7Mi+CFiRmFvjV2mw
A1f3hDwoOhNaUPmbsi2HYKxH5+b9qZ2dg2Vq4JEdggNoQWuuIFuvHVW4RweiIe3boOZpoETUM0fL
GY7ljJAfHgQ9hAdoIVfk8mEiri+0ZXAaH5y/RfRrLZhv1YqZI+CvPzY9QprPozMq5la4g+U+R17Z
jrslO9X9sQHL+RB5rW4CWSkrRMrT2huLXQoEsA8KrQA2M4ezasNsbenNq0EBPhKckDSIRNGPVZVb
PBRbY2NBc6z8wgBZvrFkH74odqkQH08GQhNZHdb6BhpuJfYQ7doSuda6ERs5Jtq4MdXBTcCI00P6
2qZzMQV1WMyveakn2VMmE7IxPamFfV+GIklzWsFZXX3UEulBAatxHNq1fSHTb0nWD93O6HUzfIpx
QfceM1CcvyzRar0fe7kSP5QVtMNbvfRk9yzzqIZ9bUVF55uNnas3Rleo2SY1pfgcFbPjbAocgqIH
1w1zOCmjAZTcBhJR+HFuu/1DouX1g6qO+UvXOa2xRTorTv6yJ4ANGirVxrfRmHL9GGeiTh5R3hin
bVLO7ldBPP+q6GQO+9nLungnwKxH+zkbQvmaZ02mPIzpmDq3oxuixrCl4Rhqz+mgWQ36spAlHmez
V4YdOEPnm2FOmruJC9q0t1Upln75iEXSTePUw+w3mC1RfYUn5/g9Qo7dbW+mSYGJ45C6GLwq40el
H7V8U2O+/LntijqGsOwU1VaYtY1hClrdxSbywuRbHS+tyob+Uxx0pNC3Shdl6UYTQhV+PRawnIos
FN/DQbc/dMNIRsb57ekdd2YVb+va9H72Xe7OUMHyPgmSjit6H8Z4DmxmW6nNA26J1rDLZmfA1NUT
HMxtTIToPBaGYndBo+TS+R5bOSAhJXNklPplbjXutnZmIwkqxUPCcXbFd7utaj0AkZPLnSmGKHvO
2kQf6WoXqv51JA+KfyL1M+g3SoIhzz4P1VxsseiB5BlHdix382jibONYaa7ehqjAeTthZYMG/jdz
oLuQJeF65apxM95REhT2bdYZ8Bl8K3el6Sde3w2U9BoDdHKmKvlGzOBjAoF/a3dvw/iEtJi3LaTe
SWvEzhuQrtglmdEmW4SY6+EOV41GCPSYrbG8d61hcZVULLZ72osiuW9FmaNtYSud9mMAjFDWSC+l
cX2Q2KcMAWavfbQtRBPqtx2aW8neSsNa+Wb3RVX6NfrveBvoapXve5EAE3Ci3H6mfBMjSwteVFN9
O2wi69b2Yj3aYUBbtftZAue6TTL+sj+l6Llu5xYTXVppA2YKwOJMZDr7vIn9iWcq3A5SrZ/sqMTw
2BmoKj2KtsW9tutr3f0c5XlW9D71nrZ8mTXERH/MWldGnyd0/QaQIXk01mCw1SKWt6hOowmA78Jo
iG913ljdh4zTPj0oNc/KPnMKCg6wWroOkACWoHW7mZHx+tFjFNh9V6MYrki5c2BftCp7cbCszE9k
phZHRe2NeS9iw8pfSbkzQMcDB6BfXCZdWXj3wIyMfT6xXretXeDB4VNkw1C07qKGlkPayeppKFJv
vgEYYObPYKQtDx/VRFPuOFqexBA06pObNiqwRbPb2K0eYYoP5d/jXM7j09SWjrVRlbZyxyBVsXn6
ObVT1f/KkknvP3hZFXXHNDVnMmUiGWNft3hH/Sx08CQdV581z38tPhr97KsKjJu7BjJO+3dejWr7
pFZFmWxUNkG6FTVGD3cF+hkcLF3NPyjCSJx9PszGtNdSWUA/TDVdHvoFwrrrRB5Vv4qmQHc+iLme
UxcZWiJZGaDdYODo5ph/a7OTeN9CzjVgQaE2EnAZCup+hXf0kMIsTzrjJqVdOqFEklZWHdTwQfJg
DB3gPDqwhs99jkDeAxeeE/punMbZRtGj7FiJ0Wu3BJJU0h3Rey9FXLjc0fQZf3heWet4DYIauvcK
AbJlrOwC6vI4uAB8GgXtxVjrPZVq+1yjnx0XDp8NmBecu1I1f5Udznr+UFjQuCXmojkEzTT5yitg
tD4qeE0Z1IqM7+IWXDxYPgOHQR3XkGLXDLkKMJHWJwgfCUimkvCn/zK7OP67KQZq+2rPRfTQaF7J
zelyt29cjFrUY2eVOeoeZVKKDetSqZvJHc06cERU/+gGEWqbCj+kGoTPRA1rVGLTfirHYm5vPHRz
aImPSpN1uzCPvWnfhrMXP7RjrA6RX7WaMT6knRORwFYALTeF3mrKrTuSnQVqCwIwKHsbks7cNdC7
/SIfPYBPaaohQCKblDvPLizruWnHNAoiTZYfao+wjMtczabHGF43It2NJcwPsnSj9qlt8pQjlqBU
Cxp8wOqPm0BURw/FbQ54O3jOxrQau7lJtEEL94NTDfqd08a98lwYNVzuolHrrzwk9lOcUxP1S31A
wD2NRplsc0K3r1gdqMVdkw+h4QvdSLsfMlabB6zQeqfxkzjX5z33i5UGncyyfvQNLEsXP+vQKvdj
o4PrrPo4NPdZT9QS9H2l6j53toRHrrnIJRijwIZDcVPUtU1U+exN7kA3xXOt6Wz1njIWqp6eQhlj
1zpu+mvq9TS55Y8jeWOK7kW09dj2fj8uz0/cjnUWuHWmwNkbq1HH59Bi11hmWygfSqOBmuVME1bc
TRQCcESbQXBNCDuu0b4v8/qHtcQmt31fOotqfJxSFAEYA+5I55gOe8CZ6J1r6ogmfz2X3FkhlVYJ
cxQ7Fd+kSVwERUqYvmkHu85uvU6JXxKngKZpVJXzsQQh6PoNIK9q78rQ+5EkGhRj0SJSwraAQeyj
nR19A3zRlDcTYWC5y1Pa0L6BhfI1pMTFEBygNBVjYFf4d56maEZp1LOOHMJhcDN2SqJ8btK4RY9i
uqbUf3GkhUcDWIbGoXXWk5sXwJwjD15doFFuJOwmyOEB87xWSbo4FCn2b36YcebeUA7ViKq7LQ8z
ph5Ef6r6WQ3V+S4RZnlF5mSNHYCYSkRvAB9AzBTE2hoGJHS7H6JE7w+ugkOTT5iWHme0Eu40w44O
qhz18masHYsLD60306+jQv/pNG35iHmy9twSQelXcuALiSl+TlTEPZR3KVAuv/8m569RtlCpZfSH
aahA14YDPuN9El6pLFwaxaCMtmSKC6d09T3nBD+luWOUucdLQWnkiNuWZm7fz9supKS0Zuhz/dbh
wyfqdC5JPHZyAvR30AeqJQlVjL3aps2tAx73sxQi/eOUlDDdok+zdKCgDyxb683aDZMXC6VT58OQ
AnhM+VC8C0oTgAauN386NTYNUqfUdynv8svpUJNwymoGC35I1ZbMsxBC1/zaoCW1UZArCYM8HYtr
Eq/neTCJJrA1jiHaGPBsTgeNnCIEJRt5B1OO3nRINUske6Ur8xa3BDestxhelv1Tjh9fdcjpnTlX
NucCBDkp7vE1F3YZLwcPxxnLR8a62mgyUQ6227p3A8y2R6TLSUQFquZ+StcdVxcRJuaVcc+362/k
obdwbRzkMVYAFSu2QqorVXiYgb5tESoEY13x7Lz/Tc9HWVAONKWQ+KRNur4NVD2csF93w0OYdfNu
MvV4C9/mWj/x7H4D0QbAi0LXApqAqnX6EfOeAonq9c5BVrkahLSu8MDBmYjPqF85f2cTWg21Kgmp
Iu/RB5qcgzNI7dCopftImeiaJ+v5KAYBBq3Y5URw+lavkBvVRWOWg3eoU8W5bSTO3Uh6d1durPNl
o+BPJXLhK4OsXRd4ey+Hr5630bHu4wGlnEInFzQb7LHzxktf/nAnLLIBpMMeXSIABms2m9M7SN0U
XnRU8khtH0u69sWBQqu5+8NxltoSNxZgnEVxa20JPM96FndC4wEnoN41QMm+lkY8X3nmzk/t6Sir
bWA3SRNJjzDBKNQv0D/GrW4m3k2hVOFfaZoPvDLpcKVLeTbmagVXJxaZ2cKLlSI+djquh32pbDXx
U3Fg1TuhNe+EG3VXRry0QWhBUZmHrwbIZNmmby7/bOzcZEkgjjDrcxno2VDcoSaiJzeDNcV//+GH
oxxJ25/zS2UXoOryw7wZbNKHVIEXFx+TwtGOjtZlDlE+KmPvD3NhFQHMLLcENibwH1YPKDSSxNWS
Pj6WsR0dU3TXSR618lHORbgt9G6aIPIOhv/+qBdWcoHp0C5Hu4bwYDUqhb6srYBfH50yLG9bq0y2
iEA4i8XctQj2LEJY1hGJQ0IEPhrF3dN1pIOhaXU3x0ePrMhvFZD/EzCzxC/mUA9avUquwEUvXFaL
wJKhk3AQIazBZU6E5oVV6fFxLAznc+Ra2pfMM6/pNl4chbY5gGmDC2SNSVWbUdYjDphHbdYbcaNY
GKs+etOsxn96gbB+Sw1epYlBH3gNle4xQUJ3rkuODSS1Wz0X8xbNsWv08ksbgocRpUsyDbTnVtFi
3YlYmTDkPAIgim48MCG+PablwcntayHOpQ3BdgBcvmACaASdboi8nSjgDUNytDCP63KPPLDM0MIw
5Rd67Z//fKMvbQWE3ThbZFCng6VV7LTAbpJjKXLzUY2G5u9ZjG1gTPq1bsmlHUHcxn2/qKnQoDwd
qszLvDK6nPRCM7B/6No+FC+K58T9X+/P6eJApE+0YLk2zlRJczNJSqMzk2MYlpCebMWxXwxcwv5Q
/Xq5HnhwjeUxJiGELnw6oZy0H2+eNIXen8lXZ7LHblPNdf6H4tGMs6jIL7hSwgt6ocuGeXPTzk0Z
6rNkQzgx+tdRrOm7yXHjj3+6arS6oergQIJdJIXc01FQfpkolzTZ0W3H8SFvevWhsLP8Civr/BwR
noJGwp4R+Sp3jbOmfYM0AsWTo4jy9MuMDNTOkhVgpBx72eD9GV0ba8kl3qxb6uYu9ME5O/aJPj8D
RzQ3lVCHLfXia1I251vOZq+hyIX0GAiD30j4N0NJ+hVhNI7JsSuM8CVXQm1HS8750+QOLtVSFVgM
aRhtnfwUdm2YbVKkxz5LhLPVbDzLPrQAofrAy2bXuBJvXpwUnwpUqAWUYX03qDDDHEsa3HnDQIGa
+nXQaZAw3/9Ky815klC5YIS4EDhHC1hIXYVJ+pJfWJJrIeyTkdokqIOG6NlaVCPd6kG6Q/qQKrFy
NM1qFLtRK5DQev9HuLBRUGIADwWwmzjUW20US6RNZU5NenQETT8qiDNaeLJKq1ctWnjp74+2/Gtn
E4b2smRZPCdrBzgzMushVtr0aEpD7CjKUVSx6y5YCHN3diq7+6gU+k3rUWF6f+QLHxT0+pJC8h4v
/50eCDzPEy9HoveYTnm+8Rot2cpBn67s0kujoNQLDAr4C0pGq3veckfaIRgoH+Ga9q+2msbFhv+Z
RFeO9/k7iTU1dY5lGUnK1xsnpPIeWiPriCDP/NHuzPpj6kRhYIfEiDUdLO/KgJe2Cdc9Zw9iI6i5
1Q1ZOHj3RYOSHNE2tii6K/0uF4p311GfvHIZn0e9zI2YGrkksN9nMVpZzmmTmmFyzCIhd5yJCNjh
oe519aVKnX6Tzv21AsPF2S0fjDcAibH18zzQT8wTJUmPVq+Zu4K4985RRsWHMi727+/DSyeA6gnh
Buw2Xh39dB+2SUcyNnKPyaTLP9roWt83nVLcDV2pbnrNSi2/DWvvTmROv31/6IuzBIK+TJTq/Npj
ZKSxZ1pIQ6JUbouvhtelgM3FjLjEZITdtWrcxS2KhAdC0twv3HCnE43jopkgmadHV8LFCmujRu8r
y7Zlr5X3tjqbX96f3cVt82a8VZRa1C19Ftowx2LAQzN18p+RVNDRQp/vjtY7GqJZXlxJrS+tKELW
AM9gqxAYr4o5qD/Hg6csjbYwRLUhjd3B72NZfgljnOCu3J1rIfIlFqIs9Z/RVluHLgj9+VRPj1or
anMzlg3KBb0SPqUSA+EyLWNQEfQlp86Vji8co3yFcXAtsli4Pmd3uA5ZYimcA7hbZ6VeGM/ekCBx
0w8D5bEyd8ofTRbT3ugcgwZij71kHpQ2sAea8LhQt7juPsmkjm4KJBNvR0wytjGi8f9ifP0/MfSX
doCO6BfPGBcVLjqnO85FycBGxz49TpqMIfulg9iVWka/krqpzPZD6Xznsa+v5JQXNwFyS+CgSCMQ
0lsN2+JILyVQHmmJ44xWzMuchuq2yW3lyt1x6XUhUybKWpDZZ/6hjau0odtxdxgjEvh9WOL+N/XX
vIsv3VCk4gBPfocma5htV6E8KOSUHisK9ci42uJjTiv/QTeH4sPsdN69EZrdjdaE0RWDzIsriXAb
3w6RJ6g/pytptplai1JLj5mXWVtPzM020nvjjhp3cyUcWP6pdSBCARu2NOQ1OGvLJn8TtPKAyYQw
PDvOY/uz8NiqnWjmn6Ix9C9UKqZ9HLvTl8qtip+gNsQVWNnFMwTlUod1BAYYu7TT4XM1avidMDu2
5AR7ZGE7WBBzimCXPtbtx6xOulckV3JwR4P2YyysL1PZm7valUioqwr4ldga5i/v36CXPjwEBgvP
JPpC9hrSl00TGuIQ7o5qZVDqaXFI2YX13H3Th6mnsJCXX2lyiw+KpttXFuTi0HSIeHttQMPr6Gww
st6rVNpvThUOThCnTkpHPgW2gTSCOmDRCoR69DXEIKoN/uCevHK0Lt0dWLMuBFUDnOG6MKSgkksy
INKjPiNW0gAO+wQ1JT1oo4Jysxpbey/ujWteWZfeSODf0B4oeCxn+nQbINU2Uiuo02OOv0PkW5VZ
LViKWHnsqevdGqV2zeDn0hEzqXyRSxH2Q6Y8HTGa4jEDYJEeW0NrIiQn8Hve5KOCLghKGfm1aOfS
spoobcBVoTJL5HE6XD+jx+0iJnXUUJNhnKH5jsgMyEMvTuLdMAzer5hM6+X9jXxxWRfFY3BPyCGc
SZfXmbQT+HVH2Y/Ae+YoLyRW8tScF26d3BlSE5/eH/LSupKZotBLUgTDebWuY5dWEzIkDDka5aMT
R+O0qduoj0Evm9nz/2AwWOVAfWlgk7adrmoSIQE/lR3JvdXmL5akG7nD/T3/3jpZdE1+97xLTtjB
YDhK4qVG/29VDx69UjQwgxdJO/IYBUf7QKFvvgUgNAe2FgV9bmrPiSrKjZPq8WaaHYrVkUCIVBnj
ayXjSxc3HRNeCHCfFBtWO2rp20gnKTKgQDL7EhZdd8yqmC4a8Y57NLKxeZQoFdm+AQzowXIpWV55
Os5JN8uCcFcBBual4g4/Xf4G5kljKfwIbSbMwNOEOj7MvTVtMAWZH2vXUxYbteGp0zrzQUkcDcNN
TYJjH4ZreeClexNEBlVrUjI6iquQp4/SuDGiNjsiHOzu6EOgM2nOUXMva3faSRl7f5tjkR/qCumw
9zfhxXCUYJSbC8IPoJDVvhCtnKJcyfJjWdAN97m1zM+dm8rPCnaMbWBPQuyNXiKsNQ91t6j7NKMF
2AAS7u79H+XSLUM2RRUD8gAbdbUn4IHnWYYhxFFDVqzHM4hqeGDijoAK10R9ctdlUfhLUXJ1vhL7
XRoZGrKuL8CY8zJox7xKlKby48wfcfwI8bF4K5XO/JBLkHJ+C34ykIueyZXVv3TfQEZdGjSwp2HK
n+5Bc/SqycSV45hbVf6gjc0QmGrZfOj15JqV/KU5Qv9jixGYMdVV2qHYc5yALKQ4CphmF45diTy+
Zt+CM1DuRRG/pGWvXlnXy9P7z5ir8ExYLsDmusyOKpWx+2GKPgBtK+/Dqi5u3987l94KqpZ02Bw6
DvA2TxeyAqTcqIDfjmHVOKM/6MgC7ptSSi9w9DKS/iCV9kq0c3FMeGxQpeFJAcE5HTP0DBgtU50d
hxJ0mG/i3qD4nHDINpnhbbFQu/bsX7onCCiX4Ap3Qmtdox2VRDaZoWfHMbHUbVjUaPfoZdjc6Hpm
3w9OEndYrBRyo3jttVbBxf1DREVZZYm2jeX334Tace+oUa+zf5Sovavw97DTERCZLZ+VBDn5qbhW
57h4MyE18H9HXK1viUeP5o5pdix1GAAoDakbUTfhFgBLe+cg3LuZnfJLgQjYXu/6eZ/EUr9yJV1K
1RaLJqJ7YGbczaeTpmarCbDC2VEvSmufoEDtu4gMXSk3Xvystocg7tJDpep4Oko+xwamNCI74hOc
7Sxq+8jG2y7Ok3380AOR2fXdhA+fgv3mnzczYJD/Z+jVV7Vj1EWB29LMoJel+J6dx58aNwH6qzoL
DeL9U3pxORfC+nJoaHeuvmiUiL41RZ4fJ2VG3MrteyKruhnGa9WNSxcPuG2obx49VWfdo9E7CvJa
siRmLpKJfmpbY7cjvC0oKLQqrJ7353VxOKLxhR+GONgaSFDr9ZykkctOtek4oPWfN6/A+MUvxQ5l
/j/Yk+R2SyNt6dQYq7AxH9NY+W/OzqtHcpsJ179IgHK4VaeZ2R3Nrjc43AgOa+UcqV9/Hs53cM62
1Gihjb2wDQPLJlUki1VvKBeFo27Ia0yzVNhhqE3uxOTNKSEcLIkKtE/W/Gq4TV0VeUke9PQ0VBTr
+1K/GGXcf5k6x+0O9xfw1lFKKgiJGswktsmrJETp6Ol5Q5sHQ2VkX3qzF7+3hhf/hqKH6R46Sgj/
ocrEg0323QEa8lZdJRthqZWIIix5YDmKQ45f1JfR64HG55BrDlUszE9N2Imn+/O8sarIKiKtLgvw
iOOvdnqPXL1rlCRb5mLgzIVSdE7zELi07yqdvvO+uJXhwol8f4yjAQ0b8/pc4cQO7Van+tPmJcwz
1PRfEjPPnxtRiosdtfq518PiYwoQuvatVm2Oitk5v+VaV+5E043viyrRu1Aa7D/eIde/xO5CJecE
RXx6NOf6eWhDAO5hoUJdaJPF+NqXbffH/aW+cV8hVSPL86BICSv5KX66r7Dw41hZJnI66qx/aVUE
665N1FMByeUNiGl4hsLjjDsnwY0TjrKlpDiyN1XMoq5H7eIaEWc0yQKzXIRybGOnB2Q96W52uj+9
W7UnTjjorxR5pELLKrcC9OwoVdliWNoKMztprUcDDseT/NvSo3srSUnpU4pfXDpa6Ym0oTjGTQQh
F8GO1zDvmie7nJVP93/Vre8su2YWu5gccw3xXND+bXhBFwFQDe3UY26Y+wqatReogOoz4Pf69/sD
3koS8DeTxT/sT9jNqxtaD6d+LNCzDMiAQpRne++w1Lp4Ji4myQtDnowGMCLYAyQNlRX7qipZuTPt
W7HGUUnqST+GS2B1r9FfAszgsa0pqy5fk2b501Vy8aSYo/OlthL7TLjtUfRlJK1Kn0hFym69FFjc
+BjMWW4qE13nwC0M8csQqfbyoaZ83x48agrIJOe/wvdSBJDUIRI+wkjG8v3+4t/62qSDlLLBMdPU
X52h9QQ1zkJCl06UaKUEbGlaR4vn4Q+nLcf+g7cMVrVzU9xaauzsNGkxyLN9LX/UtihwI0adB52S
j9/0dFGeCzU1Xx0x1lifqMpTDPz4fH+iNwelXE+pmcYz0jvXu3qeLWG0fVQEjj5WJyioykUVCbwG
XE+eNH3uf58ypd8JqvfQXX9hcFoUMymHAFFfhbaS92HeK1aBLXFS/UqxN4G/5Ezf26WaLqoRIayc
iBNMssVXzDA62ogBHWjp1M/a0scnt63MS1VDP76/GDdPHgvvAiJGOuOtT56wUhLObPiCpQujbVR6
7wiIaMJuDUzAQdFgrmIsYPtjIpBPRryRToTwQZyHB5QUW8q/cbpzr96KRJ4lvKRJIdAwWR2GuEfU
kx43RUCb2ZmwsQL6zuoMkkadqC23zCjKPSnEWztQth3ka5p/rusVWl/FIQKJ8CZFrZ2tttGf0XZP
nsHlNufZAjPgubjjjMUcRj7sY7EXILfCEs8DqsAkg6i1yP//0xWXJ1NclnSdAyxbEHeYBvp0/mgY
sNqgVy0XFOOtV4Lr0MBRR/6EwrcNfdznUGkPLaY/L2nXin+ROafGMbfSaLePcOlU9Sn/537QyFi9
jmV2nXxmyG4jGrer2xhNmdZMQwBtQ61OwwHynvbNyFtz2dmp2wQLZoHsZ3IyUuRcdyCydEaCQ/bW
+oaqneA/LS7BeqhetNyBcP3wrKSeIhQMwo7BVmHXLIMHe84GepibdoSladUsFzNKmunhtIJ1A02B
d5pMHte4DSweCgSh6YqjPd74RlgVSPtHe+pl8ppafSTc2UD10DUkqdiUiHSjY7aUF2iAVwnwL7d2
j8BIksEvEyP+XihlkR9h/Esivepl45/3l3O7objNbKo3EiqIZ/UqSDAxwT41TbIApJXzyYNIu5xK
fVSj32qlralFIp7wN84DCVdL33fdaVIq8TA7BtENapCSCIG3NUKY15uqielIJMqUBU4i8lOe4ZNH
Ez6pMnaMJkA8NS6bpcn13+9PfnuEcaEBPpCQT/bIOnVyoiSqSFV41rWzHh6Q0sJ0BB/0QlysguGP
8WjWe9SF7QnCoFAyTN5cfPY18qFESbDWZ754a+bLP5QDl4MzWuPFzI3mIw/z5LfGG72dz3xjpkB1
adDRaJH6Sau0QcEXth4Gip62OXnUeUnf4SDmpfDgoXoJzNxcdXfShhvngsxHyRQ1rlQ4kNdfNY3z
uMgWSiyLiqDEcShGJ3vKG6MxfLdQhq8Pf0vZ1JBoSg48cy2x3VANwDWq4HFpTwZiByV0W8wclG9u
108B1fZe2TkgbsyPDiTyeKbF8Qq463p+FVAKu/bCPND0XrWfl17FJbyn/VJ/h1/WPnzdIoiMeZED
MZBy67rDv5jpYAndKAMjX6qjCqcrGIsWtjSlrItJl+Lbw+sprYx4TwCVoz69uuhQ2cpKjA/KAEPc
/GnpDcMvPF38KO0O3/e+FbtCjjc2BrgJQMQS3aWTX1+vp5LHWprgJB8AA9eVYz2HbyFEQR/jnvwJ
txzvg5fjpLUTpTduScoDHMBUJMAJrXsx1CpiwLNLGXAA6d8U+Nt/NU0snu+v5s1RUE5COxLK10aI
R2sjc0jhkQXVXFWn2OjGg6tMe2nijV3O2kE0YP0kHG8VkQh+lo3ZzBXQDN7DZzMBb+RPiZXq50V3
Y/3c6ULLdrbBdlDwrxDUoQTzMAE5f/3ZjDhqE1zHyyDuE+sXJ17MLwayKT+WOLS+5NVgW8dH1xI+
BS8+QKKStbQmVaSllDBVjSoYbFs5DbU5nMOxV3b6KLemJQV2ISmhvM1j4HpaZWSaaYwtWTAUDkR5
PZ98q6hCxCBaSsWLbpz/w6wkjAMIiEw4Vt8uFaHTu+icBLYyGa9xD0nTqMTONbDdYvz9prx9eFcB
PVevJ9UrCl22NmuCKS/TlzLEUTiMxpF7tsCEC1Ls/FsYuaG2EyLbk1IOS+kEDVUonOteax2C1ZwN
rw6QgBrfcJbTMIrpZpSMbC9THg8PYEbw0g3QMNKR9nqOycAbTo/iJmjt8e+hLgZscR7n1SI+SOTJ
nYYs+yY6GpRKhDdObZAOTWn4lL6b30RH5e90PypuRCGpNQrwcM6JijWrR4SlGeUUtAIdS11/rJ3o
BTH6f/W8LoNZqfeg3tvhOIGp4eNWAbBmo7omKhPZoGyZgriKfp8b1zkoavfZtkYXawyxR1na5r7v
5/17DkZdeE3iLHp8B1DnmQOtUmzwaiFmo6Ga9tmJ69v7WI5F7KEc0BTNacJvba8Nv90MHJZQiunt
cbFS0bkOFLcE2l9mjWCHoxlcuu2vvbZ8j8BTHRpreitrtTk/+DW51IA6SpwLBQYeZtcjDhZGj0bj
Ka8xZlfHdjZPio4TSFy63G+L9mjG8D6aw7YD5cD6rk4wTe0gS9ea8prkuvrEA0369iT98sSFb2M3
zfmwM+Jmn0sZfCBw8iGo02xarai0nqvyhhcn0hGLfZzx/ez9KNSdf1o1nq2dvbG5UxmNe1s+mpgc
ufT1atKENUBRSPbMiDGVOQ/KZ3MQe4DDW3MiN0Ajk43FppdB/NODf57aCBNzJwmmeZmOmYv5slu4
youSl9OjSQITkrQw9rvUUl9fOXlspSXyumnQVHP9ApInPwlt0nda6PIjXL04GQVtRvmeI/HZEOo4
7bFXQ00uGCivfK0AjCL7maQUE/siCsu/pjLJ1BwjgEiLPgxGOFc+dnW6t6ekcWthyWNpdrF8yIKs
FjZW1DDC/gTcoOmF1WnQm6o7ojpkja+pZw//IViAZ5LPco5SVpS/5qfP6HWjNThYiQVuCdBaV9Uq
OfZV2fc7t8+tWXEjSAAdmRgtietxplYUApwNgJrcSRFsHRL3n8TVl4MWJor5nwYDO0IBjqfdGj8d
4sIFo4PBAIGOVA28NDrBbW5/WYpC7Mmabrcbhwj+qcC1TZRCNohLbImLOKLgPoraPCVoSyGCv3iP
dq3e146rGzigvBNWGcqURF5vTwo90KLxYHRZbZ+giGSkf0OkTd50u0gf3nV8La47pK2pgGjrxKuo
UfCiPlYEdCskD2hySuXcFxUqho+e/iBWOBkhkXC0Qpa5Do0xLcPYaqldtnk/Nr5aazh7IjxXiaMz
1knkN42sc9wfdHPJsZ7sMb4XD1Wmudpl9sIrNWmKKIgqUwkSVVHPCiqB6PK0xdNSd7/raM/tZJmb
LIImIE9+eYxRqd60yVJaJJiew/E30zk59W1t/l55zfQLN0eKqzNKMzuT3G46IlLaUNBwBQFtyB/0
0+bGgNab54kGRTZT+zh6ldP9raiR+Noq+E5e7q/odnb0QujAuED3gL87q0uuqbBAs8HNBcWsKNVB
11u1Pk61UBok4Zw49ROrwDvl/qDbzwjZGkSMhHnzzlrT/VPPzG276PPAwzj1BblfRA5zYfa/6KSP
fp/OEXKOQ6Lt3BXbPW8is8F+p9FHhrQGP6HDOCCSSNvBmxYwqV4KPHN22ofTItiZMMh4a8nO6lqN
yy6B4y0OHUz8Cn/0Rpz8m5fl8N01ywYwKi30L/cXcxUu9Ih50mHtJVHASKOsd/wCGrJT9Gp+5UwN
D5rs37kI/R3j3tkTZl4toByKiMTIHgUWjpi1trAKeEqtXVu8lgh6f2mTyqaiuiQ7edetUWjEYL/C
L6bcttrk/YJsYdmL+VU1O+ol3D+n1DR2rfLk2ftT5iAnIzc0VWKwKZBBV3eoFeLeWsWWeJV8nuxg
aGmjn0qvRYw2adgrR2/snPngNI74F8/wuvKButgfIx6HRjChLPu7FlXOL5XaN/OpKwtD9xMjD1Eo
TLqc5UfKRfEjEGH4FhXAYZ8nFcXLF7NKlf61G9khh2rCSPhM99mcLrowqvis5mFhvymzIWz8DtX6
OTJjIEdNOPH084XpRNHH1Ha6+DWr3a48ebVop0OktiorZfJ4e1KB3Yjn0muKb1kWO4sftrUxPxbj
72sHlJ+snwoXW2r1iRZdq9EMdNXXZii75zCvvZNW5OkZme7m1BaN/hghSI5H0Rx4Dy0Z3vrrqoxW
ZIqpFJP2akyNedCM2jpJcKM/LEa6cyDeiD5X00l3uLVpEq9THjoToy3CRXtVs773hwjUw9JFe7en
XKBV8LmAxuk2EoKIWa0W0HTiHPmq2XjF9UJBI7adw/PkdNop0jLloIvh3z7V7OosRih098+LWxOE
70SC5QBe2rT9DWUacaLL59fGKotjienwZ1XPnZ0IWR3xfDHKmmCuKNzRDKEUeX2JsRFUe0am4RXh
x692gqbj7Kp+U8Y/IkQwfBHuvWy20zJ1dh4tQgmgoIV7PaBSDpPdlor2mtpl/dSl5Tdh1nuUuJuD
vCtPUSSRad31IF7VDX1qN/pr1APhHyItPnNeLMf7X2h7olMbxzQWJah3y9BV1tjndW8o9M5fAUGE
1Xmsl87yAVdTH0dPe5dNeONTUUSDFI/aGcDc9aQcp29Cgb/46xx72u8DQrrPBrT4FxAL0WsDNf88
ZyLduYtvzBE8LMNCXQFktRYXUiytE+jGmq88ipV/TLcNvy1TAsELy43msSycWATUzW7D2pAmq7lu
s1uT0JI2dc1XJI3QUlSs7GjWMewyFGmPIU25nR22yqn+N55swEktBeoiMop+SuCywp6ikILMaxpm
03EOreLgzB2SxtU4+Cgdz5/vx8v2A8qM+N0igtYjjcfr8ZIqgTiIVsYrubAzHkJh1P2zo7hl+6x5
ndN86ODpANbPi8zayVW355iF2DPXAEkkEPY17LJXSfGmRbNek0ZUh3BWw78AQgOWAid1mdtI/GLC
ZjzM2rgneXRjkSWqFGguFQBYosb1pFM62pFwEbWjnzod6zTs0TcWoQ/a1PXLcrYf/qhUTTipLRoR
8nZY9RwhZDc1RFiqXU5U+lDIs0u2JPHBSPJs9JtRjP/e/6rbs4bx0FjkIQyAlqfA9QSFt8RmnvTK
K6tv+n1fogviNnvthzXEk2BlGChUcmL0PTaCevNiZk5mK6+WYgWlmS3HbsQL2VL/tXoj8t2k/5LE
bnd0VPE2adaTm87zThCtajj/+wlQV9ikzJZz73qm4MYBfJLZBINpD/HRnnEB/ZJVPAZQMvbcPvVr
dAWKC+4Ecfhj0DREjLG+Lh8kuLz/DtmI4c3Fs5Yu+vXvWEy9ibMkiwKvCT1ftEOt0afv6j/tGgJu
ncJcNOO52SuybKcvTfKkXyYyTVRaVsfF6HgzjdIiCSpb2E+QAzpxMuuiVv0u1m2B2LJq/2nowrL8
ejH6b6XWmD8ejTVaGRRWDdmI4rJe3TiO06pOMgFPi9GCe+0yLT1hmTntRPR2y1JLkqV/nHkIuDXG
Kp2dMMvBCweloqv+lE4v9I5c3xuVF3AEe7WC7f5hNOpjwCHwXCFrvP6aHFZ9k0Z9EeC+Uv6eGaV5
cr10erq/cu+vketMTg7D4iHphRzluu4e44ZgLrpSBUnqLrbuN6xe5rcthdHLMGjJj6o01eXolVON
GraCrcP0EqGIMR3dEm09u1ZH52AXmOx8QZTK+yeiS6L5mgf8+JB2alMdheZFxjMnjpPucDduLRHV
Zm5f2gaydXC9REU6OFU5eEWQaoN9oPmvHJwKwfn7S7S96gE4SfM9CEfgjTfFyhnZSeGFZeBgcYUV
pGsfpzC3DzUw6PP9oTYToqgHekvqJhNeG0bmEC52XTphFfQabtrTGCsHF93ynWbq5r5lFPYKMcUb
iP7f6ryqwnQotXyq2bBFcm5ag1SiFbbihyEKmj5g+PE82PqDurRSIErqWZAvQddmmquANowpt1Ey
aYLe7nG9VQZYt6Y2nx5eQt5XvIexVKVquS5Z5sWcZAIbl2AKtfHQd33Es7NOjvdH2cQEc5GnLJ1A
7lN0mq8jD38KK2mSibmgSP+0CDt9zUltjlR+9pqO26EQSHrPNeHpQntbLdu8ID09eksdLFNnX7rB
dI5jZENbVOKHLxASIKgn0DOo3kkE3PWsqMRkBmLzTTBos/4r3yZDBQW3ulPaiDnxm2kIkb1Z9Efz
Wzkslk9YAL4jCVczVPu01OO6bYJUNyDU9SI9jVO4/B5mcXH2ilx5kK1EJDIgoAVSad5am+J50jey
ElE2germ9ZMLSvsSZ1l/GjLnwbbf+1AspsR+0jGmani9pLOlDWbeagyVaPWTmiIs2CXmcMqoDX1I
EZ78fD8wtycImiokQ1TueOEhN309nunUqaeERhMAT7ZPVWGV50JTHgSZ/m9WVAjZAkD+KaFcj2I1
g5nko9cECCaqx8jVCj+f7OVs6aLeyVtvTogyJG0ynE8hs10P5WiZPfWL2wSLpYV/grSaPnW9WHbO
+O2RyLL9NMrqM9HyikIF6aUAmoh1SGynnw9Gqrc4+4Br/Uexpr8He0y//YePhUmKPKv4ZOuHXeOU
lgaxuw2WyI1eJmkAYmDJ8/gKEu6AWHhHorGwdv61zD5U4tZugwEhUrZyiiFUnIiHT0QyEgltltJj
0A5Xd3GIN0zTugR6F6bZwUTsMnCbaH5xtMH4dH/ZbpyImE/TQJO8Y66IVYwDXIwgri1NEI1e9CVv
F/VZaPGHSCTjTnZ0cyRqCsBhJfZ2XcpNKNtZZe80iDGrw9Ht3MTX4tQ9iIT+wv1J3YhzqcHPuQta
RsK3r+OcNKY3xiJtg36OlENR6+VZj4xf/sMgVCJlNYHu6zqDLVR7sLu4bANNvuz7Ypn8Xmh7m2mT
J79HAqmvZItQhFyd5+2I7Us9jAQcO/W5qbGdaQQmTCRrzXNUlHuGxbe+ki6BMjKLxTtWbu6f6hVO
QlXLGwSzSsI5JQ8Ug3IulaR/G0arGnZi4taHAjkIGk2KiFCwux7NgGoaFmJpoX8b9SWJVPxqLdzL
7n+p23P6f6OssWGhBzUNjdU26JKkPVLmLw9NirtWFUc/7o90az50EEhiSMwMMADX84GD2C8UJtug
VZLxOZ0W8xB1c3j6D6PwQuQjEX4byHOklxVChF4b1EjbHVtN/K0VmBz9h0GkWA7dEDL2daaetM2k
RFPWBaEeY0Y79dMlFtbjSTrJMzcfHweE4Ab7i/Kg6w1u1QUAJtw/NGO0vGcTb0f98h9mAwFWcty4
y9ePWsz0ensJiw6l2HZZfC+bVdtvy7LZk069GQHAat85ZTRDZCz+tH96z+ohdCUsWyHEkaeB42Ox
+PB7ljNbQhYA2SOOxZ13PUo+WHMymkjL4dZnnMK6w/7OAYrx8KLxRpOiOkhRwWPQV6OMYKOt1kbA
Lh+1Q5omytGoh8dPOJIR8CScOMTABlcSjamNZZEFawBnpE96kqh/w4QzPkdLnz3PHEJ/3p+VzKeu
HumUlZgPfT7KXVTVV5erW46VM7uAsRenVoenKu4b5csUi2F5DSdRNa/lHIb2OXEweH6iEd1HD6fo
VA6pBONwzxME6PT1sk4FSz6bYx1kbUeJNo4i7Ued42JzgB2m/IbA0LB3Am5vEV49jCj1komZdUJh
eiluf8Jkm5HBDIeyVMziDI5hueDOB23Z0Ytirxy8HVPqXknQNpUbMqXVTlAHiKIpMLkgEuoUHz01
b+xf88UYo2+K2SrGn3WWRjtFDPl3Xn/b6zHlb/pp90XdNM7UfPugH1T9Y0Zx7GjHRf+byMhB74fR
dqPL44Sjno67dPNdfUXXXTpTQeMxgLGlHOcWFHXeRPXOBXlrEQlVTEeolVHzWU0oGbV+VLtmCISR
fS/MbvCXNP04LPrzkFZ7ye2t1ZPuWvS4oR8j53m9elWlLRkl3SHAKrN7QVDsL5DN4uIueFnfX7zN
SPL0IqLhINDW4oq5HkkxqPzV/dwHblUrxxS1UAhJRucni2h3htp8J84tbmTQ0ibpzIZ7UYimSmys
gYOwRPUrS73hmPb13ga7MSGyQADgwKwkenp1IHfNPGqJXo4onySN7kd98s+chQUe2RaO1Q8vHtVx
G8ACe5lG5yomTEyWm8nVR0BIdgVLvYariiOfp9WHBu/dvaltzst3RD3oOF4j8vxYRQV5k9V2hTkF
ujtxDQxADcsD2v52+4Q5pkXbWHTYOtKqG783PPmGnURku7QkolKNk3uIYtcGOyrwGuATq4Gd58lp
pNRy6LRwuEyLtae3sHm5UiEmMCHqsbfpu66SbcBNS9xMhQHKF5tkjTyL14mbnrGCMwM9b52/ciNM
Hu1+0jDjbOZOktLPPJ2v94IbzQ2d3NYJBhduxIUOUGRd0GTXsA0bFbGnvLTdD1RdkV8mduiW0QO9
Hm6ehjGL+sqF3Dyqhz7WbF/Vd0/H7UdDBY78hBYr+FfS1OtRFAN9M89IlyCPoZYfW7cnOp2+c0u8
axEO29nkcntdnfsIw9K3ohkHpUBitK+Hq7VU+u0II8D60DzGFZAnW7jtWbdmFRe7Rj90Q0I/mSLw
U9foe3fBJm7g573rZ9MM5JRZy9vYMRiOYnCWAJG3Njq7U8sQndH1+QfaXK2FNTKeuhjn4o5xvn8Y
bHYnQwMaAZtC7ZlnlHE9c1OLcQgOKw2Vcreuz+loxNrZq+NYP7FTx/nItWu5Byue8+VUK535oNiO
REyBpGP1wV1LC7PVg7GxyaIqbTSDdMEM1co895MWk0vFU6d9wU16r8my+dTAzsDk8FbgD53Q1Unb
D4WXLIttwZFS2iddCTP72aqsnDYld+QpKxN8ZKfGARph9jpGnCYvZeN0f9U3m0j+CGliKNlaDqnx
9aoroCQKkWcWBQaEdziS8peltPSd3sJmE0EBQD6a9wo1Vh1Y5vUoRVcv7ugijjbFWvUyCSc71tT9
j4O1a3t5cyjZbgU6zyHrrTYQnRIeLZobBpbXm+LcY3ZWHCKccJeDOaAH6z+6fkgKU6XmD2kwJeTr
mTlG4xTz2DvB7NWRb0dILTdJUu88+jbJkxS347EHspQqykYau9Y9mk2Z6wQjdbo3x231vx2ALM/1
hBeiV5TqH/dntV1EgoLXMrhLFpIPdz2rfFSMpR9cL4iFm0FDQQ7hQEM3/2wju/boicftRNFddusl
l3/tRdLqVo7rdBcGcOlLVNYV0R6Vuq1PamdauFdjUg5UUnEL/aQpsZ0jfm8uO+t7Y740n+h4Stl3
2by5nm9aWy79FIKmQvP9qdKG4ZgUlXsanUF8vr+079zxqxPeIPulZs3tTNsZTPT1WLaRS7bFlL21
odb0foyDe31J+fDGW6Y2Q3uyEw7cI+6+eKa0ZAr9WW3b1rzUoxDKEydizlvAijqYGJO0q06NOBXf
0Hgp27OSJlPo62VvZx/axWhHcJue9W/bNVblV9aoiQkaeTGOvt3UiFDHmWcM31uRmIyCIHp7TId8
6I8iTysEmgS7yfSzqIVWCcurDL9mphlOT2pWuZHfcqAo/qTZ3UVQoA4PyAqZxiUz+/lNK3p7+hx6
dhg+pwNwuY/apDTtqxY1bXvsvBo9jblMTOO51K0qxfTa7AsAdLlZ/Aq/TSzn1mzD+SDSZS6+Dg7k
3EsbqVF0SvW+W46qxbvId3N7/hN9lzI9qAYb4pQUBQKBdQpx9+QW0ez6k7sYzees00eM6lvbUp5Q
FQ7HA/tsis6sq2qelgy5ns9DSeuu8zUhJu+sYuja/hrj/+6mfs5rzEBCpGl6861VpgajQVUbv6Vj
6xZ/zPowFJ+UpKUOHNVRFn6dG/ycxgNe8XH44hpJOXwKZ10Vv3hG1QkwKYkWPS9Tq9V+jTxVfQHg
ZJH/knnanwHOutXT/aDbnvL/14iRxIzq5NrPanQSDpjKqN9iROFPHaZXfq1H3enRUWDaw9ajFoCm
AKnZdWQXVlfU+ZBPbzzEh891YY6nNNb3ukzbFIXuEm8uA4qs1IRYjRIaZidGRR7wdq4fsTKqvrYq
6runclDw1TG70rMoKqfjb4/Ojto4a4ekFrFhrIlzaEAkLUZH6ZvSpNN8SMVk+rHb2OXOK2F71tNZ
QK4ViXo6dbR4r1exqTJTHbi13qasZ5ONlZ7/m0MI/k70gyNqc82qdz6c/CuvjySGZEZMj9Il6PTr
IY1Yx2q0MbI3JVsq/ax3TZifSijB40d0IRb34WjkmYMkJEHyjtdd3S5JRZHGVRFHKJCvPuWj0M5h
8SjnnXSOPj8oGZlS8i/eKuco5ylaYDuGQWaY/aUGG/lLNSzjk4rm3Qk/aPB8jwYIA/LBpGKI7ASs
8kfdTM0UV5gwgDanX7wU/wrcoB60jJPTgk4JSoPb6l166/pbFZSgSttO0jdvMs03Y4ntg6NEzs4n
2gYhzSCK/xA9QDLw+LkeBbB6hxFikb3xPjX+mJpm+R4buLIYtVucFbUud56O7iYCKXfREScuaOYi
Gnw9XjlrC8ptY/1WTbn1QSPFH48hfgi/0q2KX5ip+sqhMP7oZm3eqbTdGlq2IIgViVlfV3CyPCrm
djSbtxI27vhUlzmCugiSLBgWCcOpLgLRkv5l0iDSXRY6ZTssgO3ZTF8USSYcoYAeQPe8nnoe6QtV
A3t6M/VSvKB1HfoFhZmdD3prFMTt5fNKDrKGtIYZRXzbyue3d3hnUyjJj7mulz2ppO1JQs2Bo4SU
kS2AXPn1ZEogYzCCxvktbcsPcag4h6yPUqxzINXc323vNsXXh5aEdvMi5+kCOnhdzVkSszFaIxVv
eE4uJUj8KP6lscXQH5x80cvjqE+L+6nuolY9kX9Yzac5s3vNn6CqTH9GhUL9rJmWMvJTa1DckxU6
00drihTrHy/GDObhMxZlPlg9tjRQ4PeuDj3FySONrEe8kQDJSmSuPs1aP7y5DtnM/aXZbl70/8gv
2UtENY2I648QGeo4LNDq3shox9bv4A0/lfE0/lPRfv2q2FPbne+PeOOzs/1AvMO/lqjt1SvICLN2
yqx0eRuzYXyBrlgcBPXFo7s42s463ghkj1ek5OYjswOC5npyYZspkdlnxZsqVO2pj5b4AOE121nC
bZJBgsERi/I9lVCeXtejOIlqLApk2rehGYcnPTXr7zAmrZNCXdD3ULM85sMgdtopt6YGBFtKpiNX
tHm6SkX4aPZ6Bq0h4tdJWRx0aqR7G+fGx+LEoaKFcAp3/TqRidpxSJW0LN+SmnKCRyPjAhapPEyq
kX0yxVL/MSAEUPiQxqZL2E4vs2pOf5hplL/k+DR+oHvenqIKmJttFnvqFps1oFgpxZUlZgQy3rvI
4s99Dy8RunAG7W0sSooEltv5quLoz/fjdTuKLKEDDQXdQ81yvUPoykEwi3CMjwWY3SXJtJML7n4n
VNdKlWw9SuhkqZKPJJGoqyhKefNWmd4PQa4XwvY9k8T1BxIPQ/cxWqxGfS0HnrRPtKQFlLzFcetL
rriL+9JEZaQfwiFN+xO+0cvsz/Y0Uj5ZRLEn7LYJB6mqxDVKlFN0BP15Heq2RpNwaNsh0BW98dPE
AGeHqI+v6Jm+E3rbZZc0A0psYP+pFa+LJaAIeIDB4w7opLSH0Ymri5Fm3vHRjyu3LCPIQaSYzfWE
csSGcVluxmA2OzAmnh5fqJ4Wj2Z7kmEscTkgjSkXvl9PPwWqamadBpZeDRbF1l6qMSuO6iCUnRDa
HOXvo8AGoU6IO+Uay9zAaQMn3zIKbxx/SK2/BmN5qhqMZ+ww2jNs3YYCRSwCgf6EbNKty3TWlPL4
zA2NWrcXJr6RQQexuiai0p0bv97/SjfHkr1y6UuFrclqb1RhB4UTuctAKVPUxdvYPFQK94ZnU/C9
P9Q27JiWtNRBtQwY65p6jl9ePiDCoAVTH9kHTY3CY7I0e13izZXBpwL7C4EYBRIO8dWtu2T51OsL
i4enXHWchlJQnxmUL70Bdac1qvqs2ckeCezm1KjcqvKhuH0Mz7Ybd5QOtWARojsbJTXBOBv2SnQ3
RyGlgEMCvpl7/npHaUMfdXFlakFs2MVh6MrmgzFEe8YWt0cBQoM4uSRtrOrhdj+LuQHPia9Vbx3C
NG2eFaXbY1jdHAWeN6cQBIoNujKzYiQ6hUvctQ76/SnnctMre1CQm8EAf0tSX3hRr8GIhchKe+Sx
EeAitRz0Inmz1fArLulf06p+HcvwMatObhqC7/+Pty7jx2pq4Y/DF0rr/o8ywupk8KL6aJXDHhp8
07WQI4EToOfNw3BjzdMhnzyYQtECY8KMc9TdpyQqn5wYIRCjWb41S/VHOISf8Xt4UEHifY6sJkxY
ygd0NeWX/enE7fLW6tOE+EAIIbzowyjAGHvlU86T8dF8lklKeBXgGp4XFMCvh8p6wmJZCJJ48PQD
RtmuX3kG1cip33vH3IpHDlyA4FwjZCSrc1Cl4NzRrtWx9fRwJfQK5cWGRX25fwTeOm1tXtYSBsdr
fs3/TmZzsETb6EEbOu4JG54fIfCIoxtle032taEanwlEEIVt+rpASmhaXK8dZI6uDodqCUoji9Ev
ncEeiVo/5JVTXibsLN6GJZ5fh1Ebz7XWh2fqnfVT2UcTZVBnT0lpu7yAxMkjkeMgG4Okdf1ritIQ
lrmYSzBbkTiUuYfY9lIaDyc2PETBYEnMDv3bteI0vZ82QmZUD0qW9Rj14x/W3OzJE2ynwrFIPCK6
QwNho4JJyzejKGOIIFJq5axFIz5obm/uRMom40C6BCwG7W5JOOdyvl6wMIwHLfZiJ0ga+6NwrdcR
KqcfI99F+3kvWDZTsui2IEsNQxJMEJCM68G8GTnRMe2sAEkt8zgVJrY3hbEnuXlrFGiVEmJId4dv
dD0KwN8x9ebRCqzWanxbH72zmQ17/Oibo1C0hbcKHAGEx/UortsCxoEnEEBzTyANKwYO91H45f5G
vjGK1KaQlySyADTMrkepgV2YCyTRIDKq5YgRvHYae2U+3h9lc1zQkoMLg0yvxGtvUuhZeH03K/+H
uTNpjhtZsvVfuVZ7VGMenvW9CwCZyTmTlKhpA6MkCvM8BIBf/z6wqvsqkWxm863epqxkGoIRiMH9
+PFzEhuFrLb7UGdUjWIt7X6gi9KfOTqvDYW2Ew2afJ6Fonk8ITtG0LnhB7nL+6Fwy1kddpZOkTF2
kua9VWhmBaFpcUAlJiL7PR4K2DRDSSqn0iilkY//KtojMvrkbT6fo4W98pkwPFq6Qqmvs+1WQ8Vl
2eVSS1EzlDF87QOlv1Xsbnrvq79MiO4h+gJIdKjUHk+oicD7Yi1mQo7+NcYW+lLrHWQH7PG96OEi
3AAzCQs5Yk0EDo4HKjp0XOIwD/caakMbu1J/lIjSvTejIqDg/eP5WESpTlL/vg5jcAsFzFkUDxgp
Ro8SonYPb+/skw/DAQGfUsjdLCpU62ozlZ0+HtK52A8yRZymRcTYUiVxZlPTU8iKHKGTJDXUHEhD
gSZPm8nkgrBQNXv7TjTNVPqVaoeHGsu90esp++kwttXS2rMgdeZHUyrCT/FUjva9hd2lehWinyU+
Z7GcFpupqNGJM4mEK496qXpXNekQfFaEqGY30jpquaUiDYarJoOpXVaGZDcungd03bid2Y54PyOf
XOzwcE1bP3emKXNLWw4lX8XuZ/RSk+B+G3RZa7qKmgh9U8qj0La5I7p66yityHchRo/jVT/YZr1z
rCDfxiijWZNLpWhUH6a8nMUXeHvUis16tK/CNNLrC/RknehSOGn5K+M6eSYW15TtLBI7vHGKSI+3
i1Z+37mjPsuxLyqoOQ/jSApyH6R6FO0moTTATVI8NTeqsA2cGwCYcbxVimx0tTZwvpV5z9kl1nZk
1Asws3Djssg/mBFcVm+sdDV1S3SPixuikrHZ1noyP8hZa31NFZGV/LRZFfnjLOnfbB0cZGNPxax+
MAfN6C5ivH1Vjy42SXURuqjRabaCylQ3JmSM6meb9+k9pBdFQdGEKHJbdAauv3mDGdg+UZBsu5qa
Sojd2OIctU0TOtwvAhJdtCzQeBvuRawMXyUAa2g/POtG5jmRFOjPIKmh7JnzmE2/8JyzVC/BVaXz
ijGvWi8zk8B6mIkWnW096NXgFfkwDztDKYzkojOtEWWBvJyEdMvrTmum3ujhoWSJ4u+OJYJ0IwMA
RtvaTrUvkVHomkefYlZtHJHm1r2cThmN60MQPYRCcjKvMttKQkFKrmt/sBIhszH6QfXFGEXYotKG
rl+n6ZAqV7kIppicd3KSQ0fD9XShN0U6u3wMCUZBa9W2l6NEN3nwFpLo1zyFne05YZP/CMK2eDBD
DNRcg7Cx9apQJA/9pI3yx2zutdtJHjNMnNlpioO0mikn3lQYUunjDFvOl10n5x0ODGA998asZ4nf
RboU7xU9k5JdQpoc7iC8mNFmlkpb3UxR10MwWT7D57pSWnUL1qEanpwkotqOZVLJO+guveopqRXV
LrV7Z9xRHkomN4qz+Rt6hOawuJdwnly9DvTMj5HM+TYoGC/5LfSOykV/YFR9W6sVw69wtzc2TdfK
5rOi1LnsRVqjplBNHPVQa3JsHhS5bMvUpbms/ZJybhXPNNJQhQiXKd22bHX5x9tX4cnLa4IoLar4
tCrDFV0DFoqQhcikstmHQFjbzqniCyOW1E9Nh6Tv20O9cusuDCZ4oWjG45S9ivNwHjEitW2bvVF1
5kU0iNzTBkXz3x7lJHRdQqKlxkWfN9fuupJWdJS9MMBu9jV50BWM9oaOQ7IcqOdbhM9/vj3a6Zwg
LYFhsnLE40R8x29iLTmBnImk3zulmNAjM0tXDuV68/Yopxjygu6gsUm34SL4sGYl0kRm9SGfaj9J
eSFcRSowDaqrkObaIFHU3k1tzY42bZr3+U/FmRbtylQKoBGlomxviiwtx21W0yx7m1qZ0bu4WAfv
rlxA+6AqTTcpSfPCXj1eCwQXAgoxQ7dPncE2/FwI+doYnfGdhuv0btGDTn2AN5z6NGD18Thqq41T
RYcd8pw0kVZpNOQu1NDkkQqOvhnhQW1Dsy/CMxvrpESM6ijUfg2i5mKitO5zyeJoDDpBTlRbQ3Bp
Wd8TReDdFra0HqcFVImoM1216aV3d0fBzKQJHlYBEtGoIK3mG8qIVc2Vad4VlTLu9MWsDsWnD29v
sdPZEQ8DCbwkRwb8zONFbbRZyxettDvNDqStKenadUIV1DcqW99mqXqdxUjmOK3Q3h1VEomTlKP3
STxDhHk8sNbXPIRa59yJmvUL4bpdt1jRnYn6T24FdOiAPsiVFvO9E49Fsr+6Fqbk3DV9kNw7qZVs
Fb2SPncRBCjUGebHt5fz9FrlwAKj85wszIl1j6ZScciiwBF7bl+Zp75J/IT40Y368Zxv7CtDkeBR
XSL65x5al13DkHWLRrnf58Y0+OjSpY+oZmrXVSn1Z2qTrw4FwgxrkYohrf7H30qK6skRkd7vmzgc
LY/jBqRjhGFPgCU3tbl9exHXZmq8FODoFOcWoxiSD335eX4D+6Yq62R1ssS+40bL97RuSthjzZmB
IqSNtZvX9vy1y8JoLNUttUGuH20dz17YjVViIf+txOEFjuhUTIQSxeewmJPwnh8P0ja3EVfyYjd7
/OPZQuo6ePnD3pKU2NNEQrBHGe0mVh1KTkZNe+YonaswvPLiAEjSBUTLOcCauvxQv61JpKHyMVF4
3XNN9ZGL441xCFiTM2t/+qmXd40dtbQxnmbkU4buZprP417tKQl7mlTOe2xYndjvp1kPz4QGr4z2
V9eLtdCNT+DCKY9nBexs3tMgOV3EcQ+JNYjjG3qBvr+9p06/2dIpCcy6ZMuIUq3uOafE2DafgnHP
yy3do9UYGpdg5qpf5LaWb5GDqScvS0UTee8emGI7KDLP+Iue7fF3y6wQyglM1T3wQ+UDqUtupEjC
72Wn3Ct1nV2IJQh+e9CTaw8JcMIhVCp5QPjv8vu/bRZrRpS7HMJpX2ST8xAPc3hdSIaDXF883LR5
iqL82wO+8iEBJ8lquSLweV2rpyp635JOFQzI4t+GVoKmCZrgj0HQxbu3hzo9CDwb4JR8SLB+Z12n
NItA0WYrn/atbEfXapKiQpjH55wSXltB3iX6hVEzPYXaSl0LFVKaaa8H0fTJMuLWDxUj28l9Evg9
CtlniGCvLCD2kWiIqZwEdurqOexms0VGopD3SuaYeLJWPVErZnZJM54zznllARkKmZtFT31hFB5v
Dqx4hjJua3mvhSLYIGmuX+ha8m5EFPSD0wZUSc2Qu3I1IS3PsqhA8HpviE6/TIUz3QKAnNN5eGUu
aPyBt3IRwwxaV3dF0baUpxtl31qwJdKsG+ksHXP/7S334oR2BOgwmQXdRQCWi5/i4fGSCSsOJdsK
5P1AzVDzg0qDPFeCViAiWI7yd2m0obR3kJLvpyaqnS3U/zYMgVoqybmYGllNPTVwxk+TNU7zkyqK
zNoUstUbHvagwt43aiFnnmxCmb5Kg6b5YQWx2V2VdTzYjwBmlYy2WEylUjOiKNlO0SC90x6eR5fq
xWLTDJuO5VwzJzrU2bKhqJW9nsfWHbkNuv5pFS+sREX5/PaCvnK6lmZHjjB5IVDYanOMTc4lksjK
Pitl+rYVA9KsS2+ddgAobtpNkyWqeSYUPN0qvIkUloGQFg+6dZXU7pAvG8cC3xgpVXeqHcNjmvX2
zFZZfvLjnQKaTRs1y7i066qrmaWqMhQpIg17xyyH75nRDls2rvZQzIBB09iYn3V8vS+VSdbPUFlP
bxDyI4ikJNroUHCPHO/RPtCgDEXsUUQ0qpusmZRPfQphV0wgf29/vleWkqGoAwOk0v60pjPy4HRS
WzJUoGXiVmOrXMVqb12+Pcrpk01EsPAmCThJLte6VVaHZjU28NoetLTxC0MY23ws7NtRbcIPaWxm
Px2847dvD3o6NRS5UVWDw0rnJ60Mx6uI0nLWlIWq7anCOJ7ZpPEn24mMdwfUCxOKr4QkPGX0tUPa
VCX6VGIdtcfUMb7BmZejbgvz1qytc9zf020B7ALplEuSoJr/P55QPlpOJVEE3Tty9L2Zne5S7qtp
K6L2XD3vlVsSNToaQKhPIVfIhXk8VGSCyuq1Zuxhr6cSnsY0+CWbNEH46VLR8Xv0Y11UdB9hqqRc
mdE8t35t1uVedmq72ajxWE2f43h0UCod9KXCNepychFaQ3yopzSc/KmR6p94PofxvQVPJLxQkdjI
N2YhxxEtSjaGz0qfx44LZ6UOaH/K2ulcqLMs2PEJ54DTh4dGHHsAsOl4luizF4GwS23ftPGvsqs1
z9L7yyqgAUiN26dpiC6ntMHTTDoTwr6yNRdSPqksIclCCDse2MzaWQAVq3vNKc2bWZekp8xolDMH
4IWHt5oflXYeATRZGGcN1w0osjSz3Rh7WqJsD9DcuMtss/fDpOvuFatt9zIqvrvJ6EtvnER1wHYg
9kuzO+cTd7pzF9ti3nSCSsqRynI//BbEksT1MTIE9t7CdsIFrZS8ZqxLIO853bz31C+df8th5AFc
1LaOh+rMMswDaml7XbLjjYa5BaUE6glvj/LKhKAUkzMCYGHYsebeTnNaVZKdGYREAMe5EYe7QZ1x
xI7YO28PdfoMWUsVn8B1weVO6tGIu6VOX7XGXgktyZ/Cvns0lXTwwsYGBVTsiI7AUZkSf9Sy6kw7
x+k+ZWwqeVzc7FZg2ePFFJlcxbLK2EkcO/6MgwTJjhr7b8/w1cXEz4DGW+p2aFUfj2INGY417WDs
47nqdyGmvTcRidgWM/pzucDpiWdC1kIEX6waYI4dD1U30oilqmzsJyiZaIfyRjw4cd5+jti2fqpp
+c+sSfovAUhb6Iah6ZxTMH1tsotBL7uG2ujJe6HHejSwd4x9RafDh1GKhlu0FsPPZm6cQ8xeOf88
uYj1sUFhYp94lZSNjlRFoJp7BH0G6yKYB8ly09p06I60ksTySicSn8o2bnKC1zEbdrLTxvWt2Sg4
TtUQsoozGd9r60/AzCtGBr+AQ8frr6eThQJoY+71sJ3A2bOcWuX0sWrrjV6ahtsGyvfWCbdKmb1b
6BeuPG1Q0EYUYCiY+cdDz1ieiMWhZk/obHtDLAcw0sNmFzddf2aWr33jRXeFN5TlpwvgeKiWwgkg
ZWTth2JUXThNmKZ0JholaaA/vH12TmlaTAvhGjYUEQhoz2qsTuDJXofCYj91g+TTGSeek6xGpTGX
8vleKO00udbcZ/tJpPHo02UbpNuu7PqHNsnNcaelanQOKVkGPX54lpSewAsUAQhxzaMairBr6zKy
90Ju9LtyyIfbETbZx7fn/soo5DgIOKKHulhErb6oGYcVPSS9s7dEP8I5Kdry22CY05kL+JWvufQx
0AhFls3HWtGOzDKy+lnKbV6UPIV2NE0PwlDEVolM/cyMloBjtW5cg8uSESMjpLx6J61En61+kO19
ZnfD42BEwTX0OmqeVia7sh70n969ggjZQAemfQRKhr66eQuprFUwLXtvWkHmVl1Go57dnTNEf20B
X4p5QOnLu7xawH5otdCxU2ef5kW/Cey+95TSyhHklc/ZW72yJV461iAFLdJia81Vwwit0KozZ9+O
9eSLrqo8FO/OyQy8NsritgCPj1VDC+v4fEdNM4496M/e6PA+6RDX8xNgnot3fxzqHchdLxxZ6hCr
u3JUooLKZRoeeBWNXVGK3pW14FxzyytzgUzFLmC/cX+sQzMTPWFkNpCEqoSWeX1spZcpN+Q5TOwk
iuGcvoj8UjYmOFsbpNqJUKwcS92Dntv97E9cWvOjkrYFuFg3SjZWUnif+fRrV4pXt6pMb6/ZwezO
Rltv71ExV8cHTDNhLAAMNJlHcI779iIzISWuwTX3NZYRXXFrPGwdH7snh/9P+0K6yALAqlvbFiUs
CNkqqKvEhpE/NgiZHDrulhjDXbOTXacXyHChrjBl30scO5vb0kJSwVXCMHuYx9jAK0gauipxqUMF
OC/VCMxcV00AkUYLpRiFBfw8HTdVjeSHSPEXfYgToysvGrVUjY2OspG4HtG0slxZASn+Kho5ntGs
UibzWtJjxdrHTlbWlzFGCgFtKAJlqUKdHEp3cztPLm4YQ+VKSJSmjR/CF9S/Kx1ePM/v3HiERjQc
UiKliEgnxCotGrQGJjb52V5V827btTRb5CGs6XeOYkFgfoHxuVpPVbwGAg00SSZ73xNm+KaWh36X
I1b/9ignN+oyCu1D9OEtYdA64GslSVFpvLL3dtknBxNTJDcfQv0608ZxE4is/fL2eCfHaVH2N6jz
At+wiOvHwtFrp+R3lX3Sx+W2VhHGjRrdePeslq5GQlnQDQB0c3UBGbSGyMhbqPsmtBq/tJJqS9+b
dG1Uo3RpqPU5rYbTVSRTXTQh4GArPO3L6f49f0tkqTebVtvj8qQfcNlzIjeCEf4pDDQpdOUe2+i3
13GZwdFLCOgGNXrRTljovmsIbGqdrkq1gUCxyXPLN6yqftbFFFU7s+CS39WGNBpbrB1G8wyg8yIq
uBqa5h94s7CnFwB/9ShC9Fuc7xxnn7djP91Vo5P9SK0i/dJYIg23Vqr23zA1ol6YpWM4oiPpoOHS
O0H/XHV5K106GQZVrmZmkuOzJ20ofRp8j8fItFt1R1razH4c6xatmvXYVV81Kw+Rq+uTyfCqtOnj
TQmm1Ph9bJTdBycwzV+BOlifaWHVBjee0EF0ZUiCT0NLgXj79sK/vMar6UNXpK5GVwhJ31pvWZGU
qTeRHtmjG1C5NVW9feIIQ3eTyTG+a8P0qbAHf0K9/0dTDu1XvTGrc6/F+uMvMCGRI6gSdHLix+Pt
1kRwrZB3cPZSksY70TVKQ3VaDVNv6tL0DNh68jLZxFugg4sI/dJvvfrcgdC6om1aZ++EsAwFqZlL
j+w3c8x1t5DqXVGo96HNU/P2Op9cFDZwCFwg8FCSe/Nkjo2Vy0YaJwcRl/0XIZWZi5qx+untUU5C
r2UUeiYUqEdc5Gt416hnbL3SIjm0g5TurFyRb4pxTrdAXOfyq5M7gsSdgYAKgAyA09Z3hCPaHJk1
gJfMwU3CHL+OaWh5AS35XT9EZ+6H04nR5bqAW7wgKqILq9HCqBjLsKrCQyOGygNBoNKcVdqdkvfv
tiQE/oCfDUDOpECV1OPdmI8jKnl4WBySsaTIUzf5dsgQjXn7S53uB2aBiCLgBGgkWePxKBJgXakW
NW9UE2QecUd0WSahs3t7lFeWbcmYeDyoYwNXr4DHOrJKKxVRyrKlWuhXpVN9s2faed2kLSLZf3u0
k0ucoglvIDOy0AimonE8JyOIhZkL3l3ZCGfXyFFWc2rpR1MN11IylDtomOd0F1+ZIG8UVG1kaZa3
cTVkz11hzmmXHqC5V5eB0VH6mjop43R1wfD17fm98s2cpXrCQ7x0Ir6Qx397FiNrDHU5rBCNKtvw
1kGc+mOi5+Xm/aNQfFV5fxcVl/UqgpFEUidZ+WFWZmhyuSRtUOcoz3yr1+aylF/RreRYgUkff6so
TJQC4YL8oPZ2sKU/xXwKIyP59t65oA2jQ5NahMiBglejSE6VhokRsGKVDpcYQTw3HOpzRpinVzqj
GHwUmsWQs1yf2NmSZ7Vsi+JQZtq8y+nq2jhTOm8RnOoudUkd3Rr98Ouuzs1zNJjTLa8tegRcSGQk
S0PH8TIGQqkgHUf5oVSsQTyoTW4md/TGqOOhIZUsPk5q1X83q8BI3i30/uLIoKGiQtUQhGv50X7b
jW2VtUoi2vKQRaawvbJyMKLDZPf9R4zqOUUhgha+IAJGx+Nk8RRYsx2Wh2BArwWKfe4ZOeJnTmZa
774UF8kF3i9eLnRb11GgluQltO2uPBTV3G9BR8xDmXTlmYjvFCddlB1okULqhrgCns3xjOI20XpJ
ysrDkKTiwkz1dBtZUrAjF4s3qqhMP8/hpYKP296I8dRmsIV+V3DnnbmeT99QuvY56tS1lwrGevdM
6LOCU1rlocJqZyfqwnRzERUbTWoCX0mpo737OKLdxScEjaZVe43v56FujFWTVIe6GUof8uF9gffF
/8OkyGl5rxdFkJM6bKFmembnfXWgIyb0Zs1JvMIJaClVg2qTz3J78fakXjmCdAnCKyZ/gOO4TlbI
KeZmaqzqwEnRPF4nbRNT3d46GSRHewZZgKcaPr096On1iXwE4Q85EuQLQLzjLcS1HSCyuIgTBarj
BYhhGp5KaGmf+WKv7BCQLRBsmrhwaFrTLRRow6MxyfWh7Ar5V2wW5UOemsWnFoO/jVrF76am0ilG
ixNPKYQmdPNWYYmtNsLQhF0doKtrV4uk9jYTo+3L5jks8qQ0wEhcK8CR3F4ErKs4vGlqeJ8hMwOF
0TZtmNWDRxpCd1KtpuiYxFkuP5oTjdvOEHWX7Nryy9vf8JWNA5hMkxdUNC7QNazX9mo9zHPSHrji
Sm3Ddd2oG00RfX7llEpVXyJtID0UpWyUZ/L5l/blo6Rroc5QIOXtWCLAtYJ6FMUJnKDeOGQ1PhoW
75NRIaKK+EEVXqH/WceXTgUx6iZC4Lz5VVnjbO1kkSfth8KaaTtz09KczV+K2Zb1NQ7tzrTrRrVu
l54eubh8e6HWm5DWALYC32jhVyy50/Fm7wWtB8OsZIfBKlp/mNOrUAoOhR5+pnb8XpxoGQwCDiDO
kqad6KyqStkr1pwUh6hsFRxfswEPVvm92QujIN3MJbVQmUiVVlNqs0rt8qJrDrgXmp5hSM6OrfZo
OFXpwZTozjw5682+DAdjjwSbxIIa3bLCv73VlQ5z07an9hBXkrXrdJ6YzBmUDR1VgyfsMdu1k7A3
TWOGnjrV0ZlbZH1bMTz9bMRIREc842vRm2GolXRuq+4QDUEA3ErDQxPIw/btbXI6Cuf4RemBW5Er
eXV3mC3yv9oc9gdUauzbmmax/GLMa3EuQH4pi/x+elRa3TGIwPNiKama6zDBbDOpcPpeHMBtcNFR
tWS0d60zy1fozc7FNrPn5KtuSLVyHzUITsw+7UvIx8IM6NBKsuW+rYEWVFp8syqMPyaDJs87+tqS
0bMHgcTMNKA2Q4ulkyRun5r2vAuD3PyeWnL+MQ4ADdy8iRKclu3Q+TKhBUubjyw9amZrJu+MiZgs
qAFpL4StxXdwVU3RUlr9xroYD6UjfVMHPdpFZWKeOeEn7UrLKDa3IBICDMUxP96gWh2qdh5XE5Dp
oCibZjQ63a0hvU3+LBWoPjnjCFwljZ2DWm84hsUh0zj9u8QI7XaLz3WCIEsDyueOaNtIPoUmTbwz
M1q8F9jJHFsKu4Aoq2Svqm0BGjdXh8GxibVzxbqT8p7C/cs+/o8f4/8Jn0uSAMj2Rfuv/+TXP8pq
ovMh6la//Ne+ei4+dM3zc3f7VP3n8lf/+48e/8V/3cbgXm35q1v/qaO/xL//9/j+U/d09ItN0cXd
dN8/N9PDc9tn3csA/KTLn/zf/uY/nl/+lY9T9fzPP36UPVcX/1pI1+wff//W5c9//gG++duRXv79
v3/z7inn7x2esqf+5M8/P7Udf1XT/4SQTjXnBV4i8PnjH+L5r99R/gTZf0kkDYCGpYusKOk2/Ocf
9p8LFQmUA26ZBlpEdtSW/fI76p9gtSAfyLjpBG78gT/+a9pHH+jfH+wfBWrMZVx0Lf8uu/PfFwJp
JdwfkCgC8AVFPsGrBxU1/LK0phu4HZ2PF0PrRrpNAUWJkX+ups6tNGysYwhnv63P3z/I7wMvO+54
YIOhCQPhzi2OGKsrT67CyaElubmxozl1BzMx6btQiwtllN4nTbDMkaGIfyg0IGXMG3R8QoesxiFK
FM1NGdDem3aDuR0NMz4zIX25TlYzQk0YLuoiv0vUuVzyv71UcdiGPY4N/Y1N67orN3a0bWUje8Qb
dLjqYllsjTRT1E3XjAB9aoKu4mjqEU3QuiOeYpRBNkJvTdOf1brZSbMadJ6plFXpqrOl7quxKS03
1M34Z+WkWLbqfe8W3TQ9KsPUfk6HWvwc4kj6akla5hpz7RhuPCbD3dBIJXDSGE0PSa6qj3qPnHcX
KtZ1GI3fjTaR73FTE746jD1En0CuCzfQ8vGbMyvS+8Dcl2+xBA0E5uTFyN4ukeVvi6Qqba7Sh9vd
pMLqt44ocz/ox3NuSMudu/oUFHw5IKiSLSyB1acwExnWjLDbG2OOPg21r/V3mMNUO80MztGCX2gj
J2ORjNKrumgur13j2j6k3lkF7Q294Nt6kj01zP060LYJvTX9jzDZVqqBax0t3kgPTUaz7YeOoEV2
7Q49ogYY6SmVk8u4Lp9DSd9EwgaI2Wvt6Ar1zmgdFIUmLxKab+SfbDx7+jp3xUzwo90ozWGIr+TO
q9qHQE7cSP6mx5+T4aotvazwJJQCIkvehKm6wQvIs5N+Kw2Jm8w7JarYfZ/bYJ+U0z2mv9hF3iTY
643J/WQ+B92naU6uRfzApbTNlKsAO9YKcS9r8oS51exwow6C/32ytGyPPMZF0T80SeO/fUm8ICQn
i0uav4CGpPlrVx+MX7B8a5X2poxiZccvt6ZdyNskLZ7jtJzgCSnxjRolGT36YbmD2BN9VNL0Li4q
eWsEkeTnUWBel00u3DyQXfRnv1AF3Q76M49142UgJX4+FM190srxIUCrDL/b+XqU4mzTRZrmKe0Y
e7ZQfmaV0V2mljFcO+Vg3Zp6Wy9VD8Vv6AH6oKVmdZmOseArFdNOLaroTKDxkiucrAU40iJBBqJv
rwAzKMVylfRmd2O0tubTKxFvuYumq7maDU8vtOGXI0aubysbXGQNtS9IDKiXBYoCbigc0xsCs3Zj
JVF8A86VJxEiuoo8OB4yCr0XcNFcjEHLv9yn+UbXKZy//TFX9bK/zj5tt3j3obTIC7aKlKQ+MqIO
s5+bHCV5L+nC2mtDx9x11aRvWlsUu8ye0muC+tGtlP4zfdvTGYTllVcHesgi+g4ODbi6Sp1FAXci
VdP+RrLhQQWOlFyjAG/sbCM4J3P26lA8q0v/DPHn+jko9Kiu27nvb5y6QU5Dn5RNrqby14gSz7mV
fW0smrZIyugdXXi2x7eqrHR2a0B9vckqubvL7dz2QQS1ezF04prF0Nw0mm3PEk16EylytalVFJFR
k5jQsavhePaluVW7pKXNPFfPlA1fcqTjjUvfC68iDGD+e9KEElqIpbSIs9yETaBuWjBX1zDlCD5L
W9lIY2A7ZoU2whid9iWoY82nuzS4MAohtoUymzszE/MFqCMuffMg44M4nZNpPY2CgPZe0gWSzUXP
7Xj99CCMYKtp1U05dsBERVNuonTMrsy5KXbWFKWXCfIXNwoF0DN4xvJljtYG9AQVNbhLhAx0sa6y
6TqUld6KiuKahhV7Y01p5YeUFd6VCXHyANoglBMEwV0iRllFQNXgVEM9Jvp1LjfjVs5j1t4qpO3b
B/zk1QUQQJSJbJnIjut6dbjMUDbnbBrm63xSdlrVNBf9LANEKFaNSMrfioXvyjX+xwziKOt4MyP5
/zLX4Pv8x38F9Se5xu1T00ZPWfaPyzZ7Kn62x2kHf/XvtMNS/qSXB/o0eT5afUty8XfaYcp/Lgz5
ZUPQbQCm8N9ph6L/aVJoJyBfOgzRU+ck/J136H8u2SNwMRrhIH4ImL0n7zjeKxwxmkkUqqogz4wF
xHJ84oSSZ7mQ4/yhGeXGU2rFnWX7wyBMzY3G2j5z7R+f779Go9K+OH4ZS6/u6uUxk1CMmVTlD3hk
p9v8Xp3DvdAS2ui721KLYhfUP7747aMc/jrDvyc4r4zJzU8fAktMhrNubs2TIFL7fEwfhsnaj7HD
69qNu6qNN/JQWrtYTa9j51wD6ivL+lJ9J5kEgT5Z1sEcnL5UsuxBnY35Yujsy250PneSjaSFeU6Y
nqfl6PZiXdELBcYHz1/WlWfu+CsS5xd2ksnmAwTPYYsOihb7dvpTHl1lDJHh/xnDVC+KL334QUkg
et3Z3V4rLowUEM2TQ1/tvFl5cmZ36S+OftrhT7t8HGtciA7ycNkNvzT90k422DN10TZLPurt3oyu
Mzp0jE08eFbkNfnObr/OXegWIRFt46kf++ayjXz9Jrkvo82k/ZzKj/rwISrQeN7P1lfM5eZqZ9u7
wHjQLHTK7mX9wTYSt1VCAHQVYst9J0s7BPN66yLejeqFFOLnCMNQe7CDS21nXWnU56PcRc/M+TQ/
mZGfG53HexF/1T+n39XKS6XDbPzIpPw2NiuPNtm6PAiaz/T82Za/TvYHw36qqWtOAzlcda/W3+Gh
+22Z4FL0PATf6PFzCyq+/bbVLoeyQKU8Q232SzDfB4WPepks4HL2AzMGWpq+WEnmKtpnKb5uxivT
nHkpK9dRruUKzRi3PRQxrbj0oHllGHqhs2UvIJbbpNd64Fviay95pr5DIC0uLyFbvX0QVnHfX7uE
l22xjH3hGK5wuDoJmzAnAn0QcV57phnoeBZNgU876IKmBvrWbmPtphA1DASp/lh2+rk+35NzwWFY
yukQd2FqnQCsk9VBh5pM/aGzn7qpi7xOtLNnVsJxAUbUM/HYa6PBqFhMOiCHUi48PhaGhAJ+CVXk
IeudxyCqItcye/jVQ3IzNlF3ZrSTiwbuyIsCN8EVgj0LvPR7Sh0Ia5B6bcw+jsS9Loinr3fWo1UF
l53Ir00nfpya4hy2+sJ2/nfgwkdlVLgP1GEoB0BKXULS3xL5KQixPkut9GMzGV876yLKadp2OnKs
2E7rjULA5DaROaLTJC5g8rKXq+hjnA/3pihst+1t7TLv0nJDFYcyRfLw9qZ7KQAf/XzAZ7j6YiuF
7P6C+hz/fLFq0IOghs6Horq1+h1f29K8zr4wVN8hq4tdXb6Y0gtlO17KYlMFSL25UbWRnlM2oQNR
0x2gt33oLhLJS7b5bXOtXNWXxpUF2u32cFVrz7k1e+b4fyk7r+W4sWWJfhEi4M0rXPtmG1q9IERJ
hPceX39X674cNk+IcSYUoxmKItDA3rWrsrIyHb6xaWz+njS6NYPdDsJYQDDIGvuinQAGi7bwW9i3
23KtVbZ+bN/Da7SVd82PbBv60Qo9Ak+GvyzYsmFLiRtctLd/P42/gfjr04BNS2oG4f/+AAwrWnlz
nVpX82mcHeUXpVeCigxboAHvc4IPY1c+ZZ0tn7IdDwLvgEB0K+QDLRsDyeYZix6hduprdRh3yZ/y
nc9hVDZQwr/v86+Fzb/u8w4ewu9uBNqIrGuyqfbqbMPOiDaNX+7KtbAuCKMfEs/2NT0ufnAeXqWH
Yj9ve8+wA1yv5BW98uAQbaw1LQj5omyUmwmwH5drq/fKzBVqN4tc9A+XdJ+ojjk9dZFbKPZY21Nn
a63DCTaYdgoGYxtrYxdsxpN0ni6M03aGXQG71O4Eqha5db/KdFtZHtRpt2h+Gxys8jQjjlW+dd2l
qB2lsdXX7BjYpa+ucTs8V4fyAUGE8tocktV3mfff1Pr+uQESM9gExnkbl/u82lNGL3LMy8xr/Cxu
pQdpszwk+/aYHy1bWwsv6nNr5+e+ZrXaaWqHk60hKtk66AILEpW4M/7IJw/EyCyddto046lpMOZg
IgTBUIe/lzWrnvIk9qmVoxqnNNccnbh354TS2Qkquy+YmvWkyGn3yU5L3eIH5w7C20K0rSs2nZ/9
qK/Ctt+YL8kP/UU6DEdstU4cPAoWHGfaRznOhQSPay/amnq1hk2kueyHulwrqiuUGD1iG+1ag4ef
n9jZeWQn38xwKp+LMWIaMeMmyoyCB8YGMHY+P8U5IcfJyXmuwSE4xM/9VtlET4FTudm+jhxx8gTR
Lks/ah1G1Kzczg/6pvezXbGLV7VrncvN5Mm+6ouFLb8AnWeH72wNaShxD//5pkEvKOcoGCGfWUj6
3MXdSi2xDAjq+ZyZqzhfldI2sWzsknX2Y5jJxP9dWgV2a3l5uAnDbRVvMuOsD+ek2IjWlrmKtnpT
rSez27aogYUHbXZExZ2DdRI79a/K9MPBhjjUfcwPUeAy0a6ci85uRFuWbPV3WtvWT0ZgPmTd68un
cH41mwdp8vhzAMZstpMIzXjH7D3NcMYRoVa/Kd1Yvi6l29buPG7L5EgzocncIF5lkY9oVWcU5DaR
gx+ybSnIY2wH8QkGLlaYxyU9VPUqSm5BluwvTgx7KY6dGju9Ybly8aQreKu4bMwBUrnp190KwDO5
oKvZv9MFV/Rr2u8S2S/T8yCs9Pl9JlfUC2ZJYKLrhV0bipeiLdWg+Z2pfERuRi0hFADajIkT5LZA
jFQ0hyVaRCl0cqR3cCnUXL0Nbdx97cbY59PFiE5Df2jN2B/M59h4RPfFzhOe1ndKu/fJBQNIOhgW
Wx2SLSXU3VYPcrlFqT8SL/iHIns7JZtAnxWvDuTWWWrjm5Pjy9UA7Og2QdhBEJAG1l1yIeaJqpcx
osQANL/bhtRNSdPEFhEr5rj8Fiq634G0TgBBYC/cysMbIfHzDqRLorfwTsJroue13Us1/P+i+EUr
4Zbnb7GIFZ3Y2BTDoOxD9Fnhc7jqEjaYxBrbplS+8wG57+7eqEPUUhSqpFa0zu8pfMKYqLGI4twF
g+WXZow0n8QRjFXfh0oPVTYMVp3CoSrkCO0JSMgbZ00vc6oR8WzMSAb8+4C8z/W4HdIaFBnJumCK
WXeZJbFpCpEuXC64VK1UpMnxbesQ9UW2mGaNu+RlYN/oXt+cy5/xRbRVtJsEO+kDjBsI+Pdk1ClW
OoOxIPHSx1XriWkrOoMUtugNs/L+1094a9mTpTB9zIO/R2iFMFOjEJHjS4dJiV0GXjfRk6SPE1FZ
/lCURHdTSfX/fVGS8/uwymABLk03fz3iPj3yzwtvauRKaapKvqQpqiROnmwi9beVKU5aHpcM15R1
bx2N8CfSw7YyWLRQCAri0RQPmpXaVfmm1Y9qdwmq50I8TdOumK5z9Ty373XHKpmuUbYfu/dY36nd
nmw5LXZIeJnzuqgP87KGFSGptGgiirjWjtXceWWUp8sHJ9kY9TqVS4IfFZ75sMAhWNZNYk/V2YjZ
9aeiP2j6OhffxJoArgrHelmr8yEVPkpqjgWN31aObXQuDY5e9VUPL711Mcrn2qASWhvciPkghL6s
/MrKZ232yunYhu6orznjBuOciRtL2zUMHBYflpGQD+x1Cw8/PnTuCmiDxYM94JM224vgWcKLmTzJ
y1GOLlTYhu4GfKaYpyhsZfVP0K+04adUYpRxjuvHjPIWvadEWkVj5Q7zJuFZCRy0jWsI+5juWJXD
7DEDV9EOuDH0v6JSwDf5pyTxTLUfWCggpmxX+iqTnKhF9xpSJsXOurnNJm4qaH7qhvpZNx6H/jHi
W+NUdxrl2s7OZD73li8pnqyswSjigML5FqvbylPoe32nffPl1CYtu/Fz0dMCfWU/fV5edVyMIR4u
6iWKw4yCHVOhqjI7u8Ci2J41oXFiqfqOE/wlm4bvgeMONAECKZe9zxWiJbyNe4vKZdF/FwPEmwUr
EE+sQ9ssd2n90QpH6GEqDa4+PCvdNkRDuFhJwUGtn7vcJ6C005tg+plxyKcDOruxjOi4djYpBbTz
LP0IQkdV7Qo8gaSx2Y4ZrUa70bczYzRqQg+CJztv69IfLHfYysa+sHPliaxuOcGm0q2zNfSeGNm3
5mboD4ovM8wpOK25xfHBrsRtIW6n9k9Y+KrmdZlX/g70lcizE7fWeUgPx0Wxm/EhSl7LWbO1rLHr
GJ2EHqGYc2WUttE8G8o2HJy4ecgU35jsIv5GYQsJgS+hAw47w0N/20ogfnc1i9miTTwXinyJlS0d
XrKFYZ9tEKr0Mmf8GBCrPyyD3byqBjo9TjAjlsGEmG4PwVlctlNZ2zQvFWcyDlW0z9T32/+EOITF
+TNNqXxws8JeKldWEF9z0EAXrvOxXLaJcYiKw0MJ1pY6Yl+QNasblbNZmf9MA7pwymtv8ghKfqOv
scmlymcozsp+WPHPOTlYYD7wb3F7ja8R5O1pLbxXJ6k9oJ0ihbtwcAv9OZifhn5wzBBF8PlnqJ6V
aqBQOuBHL+gPlWIr5AGilDv5SEBoHub5p0nHqxQpmC5CzBx2vx/csnaC7iIKYHalg1BrYcowpNxQ
syGYNfoqUuw8fGy10gv6d4keaiKkttY8Ylt1e2Qz9WCfrkWOgeYgU1wn1PCxDeGvTidbN9z5Wdr3
8qFWVvJo6+JRjS/NzxHtwtPIIPPS26ZwyHTVDusHLTgGyejGyMc3vxViW3SQ+2kdd2jUj9q+aE6t
9iyFwToNKcerh7rzfmq4+mj9ezlpe/ThNqiS2uZU29WEKrKbG39EPbJrJgDbJUKOY1U0aLLWvtH9
YvDRyAPiuo+r7q0UCpBIWpDTb4iZ6WwL6mNebYN5M2H82IPr9f0pVFDJ0d+r7LemPMo2fvbCtNJS
et/kzOvk5gDFWUCa75em/cTLXBU/nuV3ofIjBjgCXxTd5CI89aIr/YZ7YFK81D58Mqt0rBR22iGN
VpwHw7k7TgslsI8UBsxUJ8lWaDglfmCsSjG2y9yr0+2cudVTl+6AVX0GgxZvgqRW2Uq4EV2myFYj
grhYDHlhe4h7LzJ8fW25rUd8iN5SlAB/hDvLL4/pT+FUR3Yu2cNl8vrNuIZo0j70YKn6xgB3uUQ/
wsKeBFtc19c44e5mlbPMiTfVLnlRbTFw5nOjuurLdzbMd83JW2qDXuhtlOA2zUAFfYcTleTyeYrL
wiVp4IUPcSXaE3xqCsTI1hUVCVjJ8hKxkNmg4Fph1rvMLe8wJVBtDIOO6O88tYKxb8X0G+brl1wY
/BCK81+eN+yle+kr2sZ5LECOuSRR1juhJpduWgzfKYt+ySj56FiMwcTRVdiS9/QVpYuD2kxm8ZKg
22xXWv8sRuIJ52mK/OVnJy6nMbG+iZkoFd3HTLBKQMubLSZPnh7C5/MQhpAgJ8ksXXKopYsjGm4u
rgGi4oVI4NeFC/49KcyRrAv5mAiriHW6PGfEWFD4amP+kWL3nfBTdTfIos92hnQJE7S5oD/VtTMN
x1gjZuzm6E+vn5bxj5S/Gu1OzN6H/sToYJk8F8PHYvq0xofEgQmC2lYt2HQa0sRFoZKcUwKFt43a
Zw0kkV/MTjPD5fRKMqlkGzebwnAnWFO9k8UOO2ZkkHm26TxE2dYEVvYhZazlHYDGmkTk3HoUkw54
oQt0tZL82am9wW+98Giegx/lR/CUflSvpae55Y4+Ct9H18ivPd0b3tKX/F16q3fSRv4xnwV+104j
hkFQiETaKBg8u/wqwvUi+elyGYT1XGwUYz+N52JlKusqfx/SX3OOiuAO7rIwHMTkoRs3QlvYSEXb
cbUetGtS78XyNXeLes8GX2Q/rrdSurMAccJNFq8LxbfSFdwMDmw8pKFf8+/hIj7Wb3g/5G8zMHeJ
LpxNM09QCYE2niXGW/z+71ydQvfr4oH9QsP+hoB8rUbmDiKjmfXLJZJcpV5P+jpJ9qrqS5MfWB5J
JV9XdVeON7TgbLFyWNjqD6t2G9UbqsfCeO/LI1i8uRw6EmvsLKTVENtV5EWLr8V2SPmW2GHltJfs
TXitcqc8tg7JNQhBZuvXLvBGyU1yT34IrvOrDqdw9svS1s7q6/AsfUSX4jlnNZzDfbXmhrb1IfJT
foD1IxvdiQntffDQ+4bHPW6K5+qn9jysMBsrbEFz0ivh/kNrbJhWoMpYSseS21d2zA2uowdjnVW2
+JNhAmOtbyr886RHhJr8ahv9KCB9qXbmtZvuAySQg1Oy2zftkHJrB+WgeZYjePkqXelu64d73eYw
cUSfkb/UFn4mADRsqMRRfoC1iNdgHzyKI3gHqI/4W96EqwSMJ4FEZteHcjselfWw1n+3RGuv9OV3
+SXZIQGinZnGUB9r+Fav7Kmi8pLFTVNvnLcaGKrkLcVapGc1/K6M8zxsZuUaVctKm/ZW5Cetw58h
D3I7FArbuIhvxUt60N/6EStYOzzkT3Vt88uoPH4x6qULa730sQ6ROrvVnSh1EMsbudy4tm5OOjtz
OJSjCFr32s5bBgUM4vv7sDZWZu50C6i9N0YrOCfDGQ6c9DT+1v4MB7mji2E3/CTTzulRph4IkjCs
G93JQifAxi9dtdpK7o5pdhBN31BdvrlMnUK1oz8R4/C4riXOlLjm7Iq9H2jbwHKbZIcdkCb5gbKR
JN8st9F4ToFYw7Xef6gx+dRVoUU8rON61aoHPMGU9mGkNEm8rnP5Ym/YZrUqS7cbCXU2vK8Udz+k
5myMMmaL9h2dyG9q/68QCKaGt04PA2kq/Z77YR9Va3JmtvLlkvcGZhojOzyIp8xOB/odzOBtu/Qi
NXtd7k9F6cFQlF2Bfxym9oF4lfQblPYLIsXtcGzgBndTK6Hh9fnoaJRmQuAnki7Sq1VYsydqSBdV
JW2NyfzmnKLV9yXUQJwhM7BuLmpAA3dgm5gFCkY/1XKZ3Hxdb/vjtB+fIVP6ljee2BpxjTeTk0fb
fnqsUocpKAmI+Ek+qY9zYpsnUPJkOCExloCYC9QjVMI+Up1t4cjxyoxs89fyBBXU0X7mOMRott45
mWFn+GeZfsvaPsmGl3cPWeuMg2fktwOqT7ypdBvKss4WT8nHbaM/zG/9sFaSx1A9zoOnEJ5P86na
yW/NOtzk+85btuEqXlmXdCV43W4+qW66Alt94fseCO/Pxc9xXx1lfyQuKUeogXVyNFiSgdsmnrZg
97Kd41WXHpbuNKWHXOU+XPU0JQ6Ir1rfwmGg0P7yBOMsceRIjmrwbpzxJDzdYuNBPHH74Q8cs8In
8UR/TXxVPgRiZLYDJzZCO3hbFpc+DAURMUY/KRfd1d3SkWzNX/bkt75qc966sr98MJEiWrbwVLwz
I4lHFPebPo3sO9Ou//Cgb6FmvWz11+jSlnb8WD5SCgnb6pzVbNChuJ2a1m/rNAqOKkFBs/l6+z4Q
tGglpRQYdv9ResWhfohfgU225rHfWmv9kvwJOZ/HbbPPHrVf81Y+pO8MDxN2jROgML8L0zZ5UhTa
yq7aU0LbnbTTlNtWhUCWDec22JntcbRcwU/LbTas5wkt3HPfnWL1EKp+DD9YdwXFrSQ/Ngk6hAc3
E1ZWu7IUV+jXS7zCdIsBHFAMtXL0HwDWekvgdvPW0RJWi52+WIV9YxYItu7N3anqD7K8nntfni+y
ekhbJ9Kdls9d7IX+kHVo7jGyox2s+JkhuqC1jW8ogP9lz9KpgIR0U6BgPvKusWL2eEsEU7dcFpRS
HgQlLnZDLk12MEyqV3fa/D/HCIjYaHTBhLy59Nw3p5NSn5NxFNILdiu608UmEbOpt6WY/p5N4Tum
519v4089GcAdcg4YdoyKESfuooSVVAoGY2Z6SdqgcnGsf9fkoj8pmPkxLPULDlwQz1RJUVcyXg/j
IpoK+NkFRypKwE6XM2fPaaVbs7BiHghLUAvWtRW2v/6dOt2/Bp48aNANXUfsmUHBO5Cznnox6ZI8
vlSLVdLa6Vmmut65FDvOMsr95t+X+zvD8Z/P5XY9ZlXpSd5oEMidfA7VaWXlS9Vm8cWMl3GX1fN+
SgLTT9uoRdZn+VXrVFRzosTebC40WiLT8IGGC6dUs2Y3NNSMfJ7GFhI1WKO/1gPrVcYe09Fvzri/
1ONPd4rEB9JacN6Yx6E2uXsybS7UKIUpy1X+0XM9yYZDnT0KD+pKuwYrc5t75Zl+aXQNt+Uf5YVQ
T1M0/pGljpCD19oNXOzkpJY+UjjANRkEiP6YA7jEvhD7aeqSkmiBKwP9SDHn/7VXj+qwti55sgul
XRE4Gt62iAhlTtLY+F0pSDahvbl4mjkgILXB0KtvSCJ8Wp/WSH7t1vmhkAFvz0JwGUn3Ey+uPTAB
EpF5x38qgh2/l958ZlygNpjluUUJkIxBASJxYtIlcjnOo5eO6AfHynDixIkStyEJRF1p/OYR/yW9
3D9i5j5o6/yV/FLvYkCqSwbwayZel6rZM7GUuooxaU4WcVBWwiTb7NqfQ8H5WaVkV7n4oErBR4KZ
4oamyOnfS/Mes9OxJsH46eYgilAI0wWfVyalcKSzZYurLMcSXZzsQVXHYRXEvzAYI2t9modynYyT
9Q0X6h4H/ntdBq0ITlibIcnz+bqFgn2e3sbFdbAEv5MgdVVTstixHti5HMuAWXr7TUPly6bno94U
MimY6HCgjfz5koIqda2k1Pk1KZPBa4zdzBQMRR7ZfJKn/r+f63+52G0joYBGLx0NyzucG5EvLa40
jeea1K9xVJBgK+afUuqf5iz+LjO9T8748YAIUBtIB2/Hyl0mqNSKCLgdjtdgSYHcipZcW6Zl8++P
9Pew+Lxw0fcDR6c1dBtDvh8jTRgibaVaH66o8ANmlczIPEY3ZUNbXNj+JH2OSdEbr83spOGYInro
TGsQWounPt6UxS6JLoLF/Nau0rwkWJWW5miZn2menDNe6/WTO9ZHpXmsWjdDy71dTYJrqes2dbuY
IZZdJ+HatSmsXah6TEo0y9oKPEujRe1KH5STdK3xGCFzxNk3fswfpWdjwlbDU2KnOpJ78efZczrY
YmnXkSfVDhpq8uD0nVPSMsyOTPB3MfPGx8RAIv9WxDM3ZAoOou5N7deKh4pcsuvytRis0nE1HIrV
d57I9ygUr/LGl0NnmvBgfhmWUEUhx2VS7K9iujiWPjzQ47MXS56coWtee618QI/pu4h0izifXyx6
nvSZWUa3xXpv/lEYEZYkTCJcGVpIKAMnd86NyGOMFm7X0Kou8/ZAQsO0LoQu9Oqy+q69/PVj3+S/
FCjajCerxt9j6T9IdGK44DOrTcU1E9TnLM5jp1GjwEnqova6RJbdpPzAajD75pN/3aWEYPiYNz9B
yNf3poJtj1Z/PFTNdUaqcNuZKwEunhZpTi6Fwurf2+cL+xNMkRyAeQCdKYSbht9d/OnEPhibkouN
5rUWpTVKpgktgY9oPJVCgUqnhBDZYtFCyqrym0Twv1wd5ulNYAgWIKXr/exnyXkfFdjpXoVCtOhZ
LC6Sywel12pXi+PDvB/rJKEJGD7TmXv990f/+piRyWPOEYFAhq8JvZ8/uazGVTiYRXNt83aHUutt
ft4iXvS6PVntt3Hqy2rmasBiaCrdWP33QLY1ig0UP629Qq3o1gBZY7eZmAC0e1l/Vm7K1QylzTSY
U/Ob5fSFCwoFnE/JKwbIhZWiyJ8/aMSnMYSKDliOQ5WcNuJjBB+66K99J+yKBkHUQaYlPXWGwCAk
0kAwRE2Gije6FULBrDLR7xbRN0ZVv7b02f/9Gr6k59weQikKpz2Nfcwd7g77pMoEyLiheJlr7HfD
af6Ihrr19bJqbTmlu08yYEBdp5VpMfVDXU0RXUcvXSzT7FJz1e/MvvRynXSvUi4o1vRek8N4q5Jv
bvXLioGuik4B8khsTDL1uzsdMMzRp0KvrlYFf3tp6ZhYVS2hkpP+wo+w++bFfTlAb5xspBVZoBKK
TPdmm1bbt1LBeNYVhyYFSjm8lSzos2/2oPYlzqI2AYUG3IZGAEzcu+R61BqlbOUsvtaQ1WI7t+Q3
RZoubbRsojou97oKWy2cF5rAal3tdI37sIRMOUy9/hCIoXVicBslxgV6z2Ro2wGj12OFD/wuRSrZ
1pdX1cxp7TaJ/oChNLyhpcd2W/5lQuQVouDdCiNhw22AlgIKy9l0tGoNtBvfNgfPINgGIolKpwpb
IQ3Ki5UXbqJ0vIBlUVeVIbbnHnQ06MzhvBhehm7RBVrBjGDxyajxuO/ib9LTr5UTjwwaIvMxHE8c
Tnc8nzbGdq5vs+S6dHnihJjqOINYl66RSaUjLkB+cdIF275PTwTzR4Z/RrsTrT9iJx5Qi/KUSR1e
sFRwlgYcoJGtxmdeWv0mNZLvkXgGi6AhydBpyMOQBrvb+LVchL1lFvFVG4V4pYyD8iB1peCFQycj
Jshy6oMSNkFV2DTIoZ52PRZ5EQta7UqnAQg4hcVbXmX5dkGXMjdQnUvVfoWFTbtXhXDXBZK8/nc4
+HLmsgSZBEBW4aasx177HKyUvmiESBuHG6PLWiksij29NTsUoa6bDKTbmYmD8v9+TQIk2piYcEEi
vbvmKGswdM2huchJ92vJ2j95lL1kQbrJzYBDkL6XIEb+v68p3Yu13aynER9kAZHj4Lp0fyLg0dHI
Ou5wlyJ2lYKJ5ath4YMyPRcF3rO9HUqvWn5gDqmrt7kOZwduZmzzVKhRQxR3ay+OsfZgnmfOHZGZ
jNhsXYVKrZ3hFQSLHS5QMeR3o4P++64j/FoquwbAj9kfeXgYEInN1HVSYGJ+kafjALunStfBfOoy
15i9IqXWpBB6brPaGaqnXHofa6+lfddrG9zlregD2m8WgQzqqwBEPVef9HJtvhS6OxavirIbGbS5
qVQ77UkzvX6mEwbhhzap7um981eBZvoQqgt+FnZeu8XE/PZB1R+M5ikAv9Nf1Ez1zPQBURa7uWB9
M5R+FWK4AxJ7nCt3Nm3hjahLwyvWNoHhM8jIdkLCOS0YruA4hwi5kqpvwvLXU8CiAEUsirlQ2Jf3
JMhMnPGY11FxbxUF5sQEuBnExxBabTkO6TdL8/8lPj6lwSyT206wOA1QFrkffo21PBfjWh0vveqP
8rnU7WB5aFtenlg7WutpGUCB9mqYP63qEPASy+Aada9Rv22VN0X9I6l/phGIqzqF1Z9MOEQBWsie
mr4sPYrE9Np2gUgP5kkyn+a5RzL4JRxkp+stG8FmP6ZNJiROF9DRgFQxwBkZ003QX8boUMqr0Hzt
LShS1W+5bZDEA7/gDbV97EjoBXV1xXp+sYLtHDW2xjTPqGvOXICrg6RMbbcZIsFTRgxFnBECnTr2
QCcjoBzAcoqs5gA9gl6aVTLPkKCRP4NJiir8YMSL8tAWlD+S9jsWKruQTtbrRDHVMPclQOQvQAvC
17rMVwO3PoNnN/ypzAjTGOB1rz/DirHFGOuWltMkpcE9vGk/GB0YweIbO3keICtljmyem+qSpL9V
mscpIp/VtDEZjbbCRys8x81bqV9EGDPRawl3R9/VONIsDBRBdMuTS8DNqNbGKld99QZ9Chrz5GYK
7AlWbL/C0tqElw4SXW9M2V6eS848J4hsy3LAWeij9U/yh3SdIpcOuKRC7kr3MpMKqmNww5HXV2fh
TFdweFd2iHSAz8ersnDUxsPPHiQKb9wWvAb2muyWMPk4JEU3Nd9H+VmwvDJk4p0f4w44v6ZeqDjI
c+n9ykjW2OVY1MbBNobGOP6wWiDJjWxs6tlPGn+8TePNDYQQJCluX57mh66BhM58XDu9iNFMP+6t
L98m+riwcMfINZ7H3wu+RLHXmyuGC2nQNvKjlW6RCC7kbdi9huYmW34Yw8+FlWkyvGKSbtx61X3k
pcQx1gldUWtV9p5iuua0gw9PKORXMewb4ZrCjEo31GQTbpUZxIF93ntJddQhihTte3rrJ0922m4K
6axy80L1e5DOQ3YNpmtCs7HF12Damc1G50Qv06ciOhTBUZFWcriK8q0aroJkn/bbJNvW/a28V5Y1
7MhieZCKnS65hern2mUeXxjkU4anHsmLTV8+zOZqUv0qfmxSRgMvUn/qafwHLzLbY5k2muVZ5h4i
e66tUddBBiKCBrXVaUh+Jy6m3k77u0BiwIKjxkOQnHTvS/ZaYrXbzcNloQEYwy3Nks42kKjxZ0m8
Jkk2bpZaHx/UrlbtNg8R2MYhK0DhchWJoCh1L4MLp9PNFwLGXJ2S/hqD0jmGnsNjyANaKHZvDY9m
Ujx2wa1/K5deZoiwH25EsAKyVpdH06qeQhCYAQmQoeWYyiwxdbToBX0Bya6MvIYti2IiJYhed06c
6fA9l3KVDlCzvjmDv6S+5ERMHN7qQHyc0Ib8nGwIFfI6UiRkVzkQx5MeDW6tFK6sBoO9DBKH8cAw
ixm+T32LZJAYfuevJH15J9zAbT7wNvt4q75vN/gfCIPWS4OxaFp2pXhT92F1Ag2Y/apTP+IW6mDX
ISKUNYDDzTyNTpEuvxkap+dUsdD//Sxub//T6rjdCRo5Mu0f1OP/4sP/cSfjkkVWhi7JdcnEt1Bb
OLtnKq6SVHelI3RjEdf/fcWv6entkjqGPVD4Ncq/uwK8yBXsA2UV6LMdO9csi9HpUuOXUlnmKVdD
Bid6eaM3RQ4ftg28QG0emkl+VDgMt7U5w+jT86cQYU8GB+eGFKgYnK5JbUv+Y0wcWkw/T988pb+s
rs+PiSmDm+gXST+ctPuUOl6COJ3jOoUGx/oYpCJaDZMoO2PQD640xp1XZcNiyyHlkg5bN7Hy8NRB
sQhpN/ZFNvhqaEmrWRT7ldyrtlajBZTi5uGHQav7WlFaK9O4zcDkCWSMtmtXrVTp67mEdYW65q+5
MNr9LOWrcZa/kzlXv6yBmyo8QYIxK8Y47qXb27maglJd0qvMUIWNQNPjjNflN2/9S4KvfL7I3VsP
Qi2V5TSASNOKNDqwzfZjqang0fAv1WTizwhlpHMyoNgMGTC9tV7r/qGYsspPDIyWMKVwJCxDJpP5
oHGA8kXXyRGhMrgLOuwksZwME7NLOeKzcPfNdaWGjCVUguFbLm9X+S6V/7qLb2C6DIqFLRuUxbtd
XMWmjnbOIlz0DmITSs+LV4sD4IAZjpuoomi5OdX14V6bbvBuGDaM1Zo6BK3R/GaB3guwsplunQsd
suSthfFFebmz1GCmTBIufZ2ttE4ZVnXHUxQWdVNqMkMKMk6rC6w8NUXYV5qVByvuSBKYk/BCjSRM
y+m0JMZ3RMb/emOYj93UxcA1Ean4HOqKaiySrGmES23Ni9OF40VZ6g35QeYS2xj+Lbq3oQ/cKeAd
ohS/E8ERHGOGJTVgdoj8XHQt8+n1m+X4pUbmeVEas5N5bxTzd7Vf0yPwOIdVeM0Cszgu1LO60q+C
zBx3SxFs9MBq3Co1Q2dSJ9FR+S5Hbyt9p2mSlwi7qdwrdElVEX+msO1ycgX9o7Ci2a/nQsSMtPw/
9s5rR3IjW9fvsu/ZIINBd5uGWVnetZFuiLb03vPpz8fq1qiSWTvz1Lk7wACCMJCmFUkyYsUyv/m9
2f6rq/I/jMBefbsjXZXnPP65UHF8+RO/5VQUGsgfkE7lAOJhLAy6nf/oqfCvxAf0dXAdoB3CHGPe
en90HBX7A/1QnaJ/thdBeWQ2QP2jqKI4H+j+0xDgbqbzqzIf/0f05f73lfBbW/N/UXI8DK7AmOnC
crfS7sY+jLnm/O9fXbACBPE4mYX6JLQHvbzL/I3nRtnDKK5ycdX7e119LPxrmAorD7ateVuk2zpy
p0vprKrPTryeYB84l222y4tLnzGkN6z8XwDKQJU8k5PnG8JiF91bwy3MrzbZ+PIuDdYD7gDmTH10
+p0/bgf9ukTJFOKNOSH9E3HJr5QWfY+PQfWXGq7TYl3u4DE0nf2smMWmgbSkRZdGdh+GfyvaX2Z2
N6gYRNAmukvEXQatRwVdaps3WvzJlxSfqIWM8mIEN+Q/dcMKGuKqvKvLS0M7N19cJE9/3ij9Ez45
3dEjM+5eFU1uB6n6VIfGF6Pzww02FtaVPll/W0NLx9BhjqG4/WfEXY0bSx+7TdQzxX+1C/986NdC
MgsA3vwz5gER8wNACjR1lrYWWVbbhV7L6SkOxCet1exHw1fDK5otRhh9wZb5q1nIj6k6KJST1Q6Z
OLE29GR8wrBwQ5r58fTvObxf+TnkbmwvWrn2/HvkIqfNc1v4o273T5WoVLctQsetJ/ml0cddGpmX
s4PTHozMH7WZ/8Yl4hKv8H/Xe3puu69J+1rl6eUP/CcsOR/mcER+izWDYNj2T1jCGuGDik0J1DMs
fEm2CFj/RCXjA9IYDM5fZMEcghLB4p+opKkf0HgiZ9YFf0w4+nui0sut+28+y25hSEraT3CDhoZU
yOL6qy1ZNEZhNBSslOIpja2rQackNtJWXoRtbe+zekh3pl/l96LTi0tZeIWbjOZ0X+tDd9XGcQJI
JNv5PiMsOy/ja8dpymdNG7JrK1NByKM1dCGreroKtUmFsWLUHnx9WJOo6FRnaoo5ifj3cYjvc08V
ciqhHsABnj2HQVaVlYF+jS6fcJbzN36a2dvItr8jx6PsX33kN4794TH7sxIihSDLHAfO/2KlNq2d
qMfP8kmkQAWCYLD30wD9IzOKlDZQYN4U7azP6yTadCbivPGQrAgMahZdJ+7NP+3VTRLYRT7Yqeo9
GSF6CzDl/avEk5SPhjluTz/l0VJsMuzWYSdiP8FWWTxlxL7pnC4tn5XebNxgNL+mZqCilq2dcwJ8
mUIefDqUE5A2YxuCNqAUXsQtK1dNPzXH8hktcjf16z1mDq49NddZqW7LIXVRPVsZ+j7DPa2Tn0tV
edBysY5AaHlfoXlJaTOyqC+Cvrkc03u1orHVyX0qUzdNnow2+Dhg8KKnM0S/vgJmd1V1lGYBbKtW
aPen39v8Yw8fhrte53hS1LPwsq63hzEyA5HEqJ32EFJUirzBy8QqHRmshFLJ3NPrHe1GJvgzNR8e
PPcRO+NwSxQ97KdorOQzLQZzN3kDIBR8sK/61Mv2xdA7D7Fike8je35mhxymNZwDVgarJTl51B7k
X4cr4749MCYO5XNrmT2qVRmIZOGlZ07bsnpgGRrukOuxi2Q4pC4lNLVC47YEhvbcehrQLyWIL2Ss
TLs4teBR2MmGGU698nwac35FvVN7gbmqZI2QTlqFt9D39K2C8Gtbfn3nm4cihW8WaQgjNhj/iwBa
DGXS5pHnfww9P197SdPeWRojI6+gg6wxjtl2GgAjC9z16YVf4KAHe4xklruB1AO1Jyb8i6pTw99B
DUyj+thIWta0yY0gAB7UZw9lPX6u9O45SsZxbfmOuhoT/VuDoluvQ1xKpQd9pr1HtLheUV99zTE9
ilvx09f0ZgW6/xsWHJTi024oyu1w1k5hifrAkgSnHvhl2NcD/2WycbhnFBo80p+68WNpiBsPCdE+
KTa57dzWDvpFmVwbTbYKFflZ+4N5/W+W8j+IPr7aP0fV09PXNGdn/xbTnxXzX/7//0lStA9QDBGu
J17NpRMf5LcW5UvthLAIorVkt5x1Loh/khRN/4AsKlcDqDBgSpzOV0mKJLd5qZ1AGrJBYdS/o3aS
cxD5d6vziwhrdNvQ/OFHkPIsbjwwomzwbtCfi7Aslb8YEDt34eAjsJJihrePk84yV5OXfc26GEH2
Mi0NtwJwAHbEm4ofRehBHmsMY5WLAAlwWy0xXrY1/gQCVCKeFUvUskeJqsggxlgOvL++T6dVnZjm
vaS1g/yXqtfx2o9HYW0QPs6fokn5u+pqWCaZ6PNvqj5RSyEYUPdboBDKI2igKVh5MujSlUi6sdi2
qhH8SM0C/Y8+y7B4joIKjmPaJMV9qHNPlU3fletedEP7rig9v0A0qXEqwE1AUtS+nMhXKUPFhw2n
MtGeEzX0UJxoq3Waym7zaku9kRMd3nq/VwE5i2YpCSWUpMW5TiqiX1mE2nOayXqbBXnlDnqNqDnw
pq2O4d+ZW++NfcGjkOjNeivgY6zFgq1IMzyFjPHZVIvxys/y7q9BtxXE3TVz/BVTKMX0uCJnh5Bv
wFfWrD5d1XrBQHvI5VYvGg+5dZnJ72mmNj89NXfQbQTTbK0bqwcg4Y+5fJIhKpprUcjxY2uNBigX
XR/zbVjQmc7Gvqq3LbDhdg3sNs430+yCvYrbfmrWQWFl5gqIUnRXazUUR6kXI5xH5NAUBxTMxpQF
LCDPKh/jqR++KiYo4LVSt/pXIzSrXzKNI24wyVRkJTuvTVfv/GB0Q8C/wS+eudVHPQn0yFFcH8zh
ufGzX96UX/kK72YSzgVIm/D31/pv7P0f0IsESNqIc5pMyU1Z9eo7HMViGMdF8bNq8uyPRvDruPzm
f+ufOK06H0CIkx+DP6Bh8q9msAJ68gMRmO6vDt6aM8jZ/BOoKRhng0OmOmB36XTOKcqfYpJ/xfBJ
EMVRip1HTPZ7wjQZz2GcXr4GezFihBITtmEro32bXgUyWlnaz5TwJ2FMKBBGtfGWSbvoNyMuRdPH
0keKbUt/NTK2NhoO3mWSrwIA0Zw+uc3jC+t7zOlBBcJ8LMt707udnB3iaTK5sKbPCFlE1o9ZsiKj
RRw230v5oMlrz3/uvH1A8WetUd7QjK9h8GTHt0p7axWXpbiqsV60r2V039VXMX+/UryrKbyrB0Rn
of14V7PxgAhvseWA5Dutp+bWmsVXEdKIv1nZhQefw/lkhHc5YpRVtoIqUqE5WTsQQ2CeJjcpTJNu
b2pu512hmWFmz4MBzn4tkNmOLkS1D/qvokPsL4c/49XrqH1Mx6dAf57UvRJ/1qa/u3hvBTdefZE2
e5O41u9QPDd71ywu0IEwnGtT81ZT8slBgi9eN8Mqj++GcWeG6LDcBc611m+jBCG5iyG41PubsbuH
w1h7zI8QbvlrRu3ALCet02kXKpiJXFhwZ6cviLxcwI+b/8rdSX4Ohoc2fi569DGjqxQ+i3Fbyaey
fvKSmyi4gA0docVob0PgY+UqnjZNtBvNy0q5QOxOwF7UXFHsyuC3qfa74shznvLX/wfGRBy3U6Hg
kcFxeJiXzX/gn/Nu2rgJvRjj/KdF9Ecj3PkAaYvSn1Az8x7m5O/Pcbe1DxBYOO+0kFSa4bOD45/j
LucWObwa0jEcHsn23tXRflFF+jcrm2MNjSMSi5mqBrVu6f7h6XmgIso4QRDC0IXpphqaa7+NqvbL
IJsiQT4mKuLGzctkqu5VlYLl0bPtKLpwosoZ7yttKPR4FdDqslNKkzjtLqjWIP0niAjAsfUq9SHO
nfxT4IdwOKo0iUix+jg0tnlgeuaDDAzPc5U8VQKQRhl2XhK7DCUfareOwQiDgonMvtqWpWgfDdwJ
BMNhRb0H9V1/d9RGgYSrONGlKAZtWpPM5ep6zEPElh2/hJbuydb4orV6AxI5cjCOUXtMpFbxwDE3
eg9NiTgMkZfp0frTV1mbwdoxQyuo3Sg04kfFl6j+4XBfJK4qOs3cq1o0JdI165FXlShOmWkrjMd8
gFevttEbqdhh4+b3t4G6MFfNfGgwoIclVqlkneCdWdEKd6GoWpGmoHvTTYVzlcZaFZ7J/BZgxnk9
iNjsNRoB/AUR/XA9L/RrtlxDzI+UaGLC0PmgRSLTl/03VaSiWk1NWAZXeZaPyffJqbXnrujrL2Nf
swXGsB7OMdo4Aa9qBn4R8s7zqJESmf+BCPrhL6p9ZYp8P0NKGAslE5CVkosNus8K3fdI7ydwTn2A
GE7i1Ag94EMHoTi1/HM/Q8xl+OtTArgaaULuZLJNevJLpWPTzNpJSTzkNwLQeYyHQy8Xd3EWwzOP
g6ZXXekpHgJOpLrx1eCb+k9VS8oNTluCPDIuxPRV97va+cSWp27eJUMX4AEV220x/dAa3bMeZaP3
wVPvTaP33eiGGoYgw5HeOKcVTuhYPAsHnVHaTBXGK3xZRqiRHYwh/WLga5B2/57ASKdbM9BhjJze
voeVBCYftAhs3hkaIqQn1tJ/wMh0j93hoSIbWANOqUpnJ9qNRK8f4kI6hOAFjRTZndOrLg8Nq3Jk
dMbAsNaolRblRGr3QKHNwEOAbaaCBjGjct3MPaQhnOri9FpHTwjaiA4mxwUA0NzAOdyePlPCRMQJ
0qaemQwFuASA4RfNmHX2JUQIQ1w1bT8Atjq97CHMhxfLMIEmGnIRAI5ml9/DZamWbT2tfezC6cCY
jAfr+D71ohI2uuPVn7QR45mGGpU76z8jkf+LcDQvC8HApCkgdHrKi8M4ibQfcyENllWnqSQt64eb
1raLdhVqufx+erXDbuj8kBJPBxoF8zyX+27xkFYTC/xvrchH9DBuL6qqsHZeq+s7xUuc+9oSKmwR
fULfYzhn8gp8bHlG5lYIIoIw5V70LxaLe15cirDU2T+1NxSZv44dWWePdZVN8deEWqx20Ebjd+9s
YwKbHcR+jF6C1ikJQr5xgYY0KW7dmKg15zENW0a6UZeRxekoqKhZy9y1HBRzhsIzQ4ngprdTPj30
eT3kO48PnD7kU1Y1rtlrIx1B+F3l+Fg0Kr4DwjMV82HyunD6pYdlYfQXam3GM8aix2z+Yxl2SvcT
8+LJR6+h72ykNEc7im9kHwqJb5eqlQ+Zk5rD2hd+johKn+i+dRWrADVAQWm9jRZYn+QjKpW5TLcD
UmzV6PpTKJBDbbUsRIhGyRuz2zvSTyXS1JHlJB+DKdFDlDj9SRs2hRVAK4/0aZhQxxN4QfudkaEw
HBe+KZGjagPF3hdJ0sN79FU9uK0gckXIB+epvOC/4TuTGyhD7nXrmJWjb0kWNN618CXCxlCdcdBe
16qp2PltYEV2lO7ZuRZyUcVgDM6mmTr4duBWFQVxntYSnrFNSpEO+j2yCOUof2W6mfXVRVmkiRJu
ch2lE7HNFFkG1rrVvVHCWBg7ZJ78MFXsn46SOmB5qz6mK2ECV/JXQx5YxTcFdRSxhokLrD6EyBo0
W0frlfonmY3VAMOfguin4yRJdqnoHjnJKkO1WFwrQ1aYUNz9KYB1oqlDv41lEyEeLvu6zdcisrME
hsmk9asKl8L+UrRm6lz0fp+qqMIVDQLeWacot6Y6+tw++M4GNS4c4Zjdk7sUv9KosJ1Hv1J6xCja
wtDiL7W0cNqIIIl36CzFw6jekBWGAmi+4+hX3TDWuau3YrTZuGZoXNoNJD4UkjLDHz6ORTVc+I7l
xW6Ry5HfpcUJrPYijdDzDKyseg7VFDW3vMGBQCE78ltz+mZnijeQYfLJUBZM7FzGu16r9ay5rksR
aOauyEKN/rHTY6I1rmwfYM6kNBD4gHZPV71pd/puwKY42fcF98qAgksTtrZ/afuKYZVbK3Jk9Mxc
PW0/TXCix3ZdVpEa7OldKQFb19bSwY2FnhTgYlUVyNqqMXq9/CyaVqqXeed3ZrrqgMtPOaDexMiR
Q5KZsPRV2zc4RvpSSXvYFCOVMUPTQlk3RWEikDgosSrubXPkza7yopzkN1H5Grp6ZonbgfS0Rt2k
fhWLSxEbJKRqj6L034NgMOcaZV62t4WgaXk9jbY23php24PXCHWFNmIs+tK6AO3eDddjbmnBDpNZ
zb/BtdwPP1lJ6MftTRelhV0jxxTkzbhmc8hhX4Rq49nfkgpE4kcvbGKI7xO91GHkMu4blErtwXOC
j3Unw/ACdljRt5cp2Bpz3+E4ofsu5m1NJe6qMVG8aqWmjZU/5LY94J6b1DqRgl6tJpO/xr4XzedW
SW1EziZ6HJ9Sq1XbK8yIUcRUKr3xbhQvaB7l0Ev5fWwMKzl3IR6GayoohLoJttQv9CzJExetZS8z
glixIY+UeJus8wyEeJ3mGAlYJai4wXqf1cm8HggLxJNhZFGbwXk8vIAjZAC0thsdN/b64IIeaX2R
W1C/bZ0gPU0omb/nLnxZb07JZ1AvGw6hwsP1FM/suqa3HTSxEE5mNw7uEHTTWjZ4YtqtraEl6dkb
xdTzMzncoiZ4WRqw3yyIT/AUSJQfLt3m5BWJmCjQ2qAOLmNCxbAeB1osqhqUn1UTTeEE1RbkLCp8
cvwo7VM3KiOY9Waeae/Sa5yTghkPQ/5qY60183APf43m60po41z3KxgR0o1aTewNK9TP5FeH24lV
ZkCFAaGaEbYFcX2xiqe0YFCHpPoVc+EWmBUpag2OlbwS2LtdZa6DBvRZfRR++kGJMWPLbHPW/7bm
OmzxjU1vHIrcarxfJaesQ2Uuy+JdJdRocKnRewYkYYyEEByNifrUG5u97UXq+OX0Tjt+dCh0Oti2
WcvC+G2N8GrGMBhm6dl6MCc+gUdBtisGHx4uAqS2Xt2U1Id+utLLmTR1euHDdG9WBZ/h82D4kUDj
NC/VYWCHj0KUYH31LoRW4QXD2Oxs0WqPGdEx2OVI164mOAuz1hC81IvTyx9WDfM2x8mGOmVWTrKZ
aS5yW0X4ZiuN0HJHmsMXiS7KS1/0wa2XkSid2V5vrEVjh0bv3MehC7z40oloJj2iTHXJsZ1rOGfJ
amDqcF+Y0bB972MxDJy3E3t5Zo3MteCrz5m0atePxoyfC3wLdfeBlqKfKzCoVMi3ZxSoDsuSl1DB
BTu7lIE/p9e1qLxGxFWQJfH9XR1V9j6qYgfpfJQKRYEVqm5nqrli/q+fCQlvrApmYoYkAzxBSmnx
5Xy7JvnVpYLYR9I85EL0e9Mc240A0f+UKDbtY6VD6/H0i12Mv3lYeLmI2qLDgq6WkEtQjZ1ZpCHC
gatlTbEKKq/rSeyZKSYroaWm66i+gnS3NuXttE2SIsX1ZVQt3DfUKvLPscyPthStEcnDzyxwya20
2FJ+23l+YZJVtZGm9OuiZYz3qWtxSkKvIGze+8pfAtVswA1WhC+9uG6jKtAa0dYlzfaqq9wwxnIM
I6t+Lcc43dhWWv9ozdBOzoSIw9jEKwdQRAFKVOIuojZbLCu7Mh+C0qt3fTzAddJF/6hmdY82bdsq
KLBoqISe/sqH7aeXFXE2n6HuFNsEw8WOVmNN0VvSv53fa1tRpf5dpkTWLhNN8ZlN/UXIKHtMG3+4
9knnHk4vvoyIfEaaXhwnWnIEp6VwyVBInM5Nr9mNOUUntua0i8K8fk4kkgl9VmturxTo40bxcOb7
LtCw83ODpOeGnS0o5wJ83m6vwga+Y9jxdUO361p/2oU2Ip7OkDrfq6kb9mOId8LUN/Ha0Ypwm3Rt
f2HGprmLgRlsrBBpQNF23ab1BKqBp9/J0T5nG6HawKfUacWZxmKf54XJ5dBU404ph27tGG2xU+rp
a5fCIDm90tHbZ6XZehHFGMyejtQBjLBM27yexl0SQpsbMqFeTgFk1zgylL8aJaiv0TozV4rlN+fU
pN56yFlsidY8i0OtOnz7ufSzSk7OuKOrRo5ndE2M15n/1eHd/jj9lAsRBL40gpugjhg3Av2CyLX4
0lLBejvSem3HG2AEniAYqDYVAuupHe/LxKzXuQBTKuzSvx0cPGebOjLBXlTqUzGNpjsl5WeZ4sbo
U6ihfq6lN2kcBz8zBV7l6d96+EVmqxJGozwy0gIcfhrRh6+lSdOShexoY4SGrl0myiCnv7EsVggA
vhffWYVVP6adaubG2hl79V0bglAPwhYJIcFuoHlKGDpcPsYyu0ssYwKlb3X7TCmyB6PsvsZa0O3o
ICTrOuidy0wJG/f0cx9ecH8Wtkh2Ge1as4LE4cJGWg+xOQRot0gt+5EocZ9uAqtSIRjoVgHFWJrd
p5Bx0cfT6x6G23nduaACSOQA1WNrzMHxVRDQRJz7VjUCPw9tsaPpLjZZPggMpaAnO3Wf7P8f1uMb
c7Apruj6Ha6Hzc1As4dWuuEhI25Ndn+jRExxqin6FmiDeia8vvV4Yu6C47XL9GvJpFX0okpau1Rd
U+bOXYaAirFugtYASJoXtN1mC833PyCMLpqaRPWZgXj4gHmjOyGAP9XtJSg+1SnFbqRtuNU9TP7S
QeZnpHXnHflvRfH7A/LdEISBLYMixyKOJFLp6qEQvFA5a0wEsIZ7/smmM8dzKr5vLQWDQ7AYqZC9
9F4B+kX6LLzJBY0VbOtxVIBpAXDext7gKe+6BH4/F9ER6CHhawbfH77HRuv9Udqh5kY9dhG1EdjX
ZlmhH0C37vH0Jzt+rrkRzNEjr+UitBZ7Mu3xee0jQ3VF51hbJ0DFWzW88mNcl+f0W4+POdpsQH8p
9FVKsGWu0ThGWoB4Ut0YatrWkC16136ENyNyRS6gM+zSexR63v98VNTzl+MT/TYffnXGWzPo1c5u
VISyQ8tZNZ7MnwfZ68mevCg9d7EtIzibEU4KOJZ5KERAWtzewmnjLuhCVO8tpS3vtNwqx1WYNTYc
9qGq9dk6UkCJogtqj8+RXwxoe55+4DfeMnGcjibPC8Zt2bmBtqqMU4d0kZiUmvFciuNcASm1pBGA
1pRlbuUUJe8qjOYNa86VHsFG5+4yl/REa0pSYfQsWpr4Sc0tgL3PbYeUu6VtS300Nmk7Vu8+/TN2
E4QoqlAMQ2b+y0H4zq0WGUk0p8LI/NKpSe9q44zKTe36N5YDf/e3WXFvvdM5UZo1MOdRn364klKH
Q6srOepWOsm4yJJ2T91EjpjE065TYM3qkPTPNKbeOJmQGuAKwhTkVCwr2xD8QGRMtc7tNAabxszT
dVtO8QVCN8b29J6Z39RhHOWTqQwUDBRcWG8RBEKdRq5ijmhFp6lYB6Gi3/ZW2F97gxI8JiKNz6z3
xqOxQ8n7ZjgarKPF+0zNvMMTj/VE7usbbWqGexmk2EIOzcXpJ5tTh+WTcfxnSUgQaQhKHH45Zkd9
HLfj5Bbwh79gcISwtZpk0Zmb/XgZOg907VCSRwQN/O/hMg4ia0OVQY+v1QArCG55GyRVLvTPpx/n
OL7QVwFRQ5JEE4m74XAdG7aEUkdSc9UECjpKFI6LW1/5Qw2gRHZeB2PbMDs3QpnszJV0vEVmqA50
YcHQmSbSolC0ZROm/jRoLnWJtu0kfJGs1H+NRTDcBIl5rlf41nK0JplQogoG62uRCmcUDhoMCSpA
EBQbTnmRbHuj0lbC8dt9GY5WvTn9apcrzu31WbiZrg4tOjLCw1frod2c84QN8zEHfSBH+9kK63Iw
QfIxhz7nv7k8AazGvU5nDNQLuKgXFZRX11KmpR3+Vg66rUqn7kuSwp2C7WKyShN0Sd6Zlr0sRqqr
03x0KLgXL9OgVs2DhsWKVuDbVDjI66RtCcrOR+K1yM0zh+6wqTC3lnk4ArMFaZA2s1jcgnYIchhS
U7MdtMaACVWMD62TeMZmbFGqZr0aOkXl7UVtGpjRV+U7w8u8vkaSxv7BhvFor9YxuRNUOnRc/GRY
01CN3JEBL1Tbajqza46+IxgM+JIz+ANABriMw10zOJ0HAEIvtn1tjn91UVIE90XZ1tGlGRbx/ekt
+tZiaL9x49EC4yguTr8OZE3XQkmeVGTRlWfHwFJzRqSNUxfvfy76jXMvwmBz2stPCLmylSWw7+2k
BWWF+I3fga/0ctxq877M/n73g82Cz6RMoGmg8i2CS9yaHkgwzp7PTN2lTLI/xaUTbZogk0+nl1pe
5XRVuA5Az7AvqLaXaMDIqtuk9Kxmm3pNc2nW5n6m/2xN8ptVO+JMUxTTOU2jF1Wa17cQi9K5JPGl
xcZ2WcaW0NaZUCc5TsmFk90rBttkFZgVAqs9A14v1rQrS7SeCwQOkzJ6deM2HCS2IKh1pA8JNIV9
neTBOYbmG+8CZuZMSLABaRMYlps3buAaMMxHczdzs2FyknUp83HrM6a6MGGkuRWiJOeEg4+W5T+H
kAH5sT7XbUsuWhNJXwcqAg2vM0bAfrOcW2Xoa0Bb015tKroOWnPmgj46OvOaM86QL0EpsPSO8PxB
GYI477dyTOJfoY5tZ03CsM8LtX7vZp6XAtkOyW6eoC5TDj1q88AYw37bS0NZJSla4lGXlPtstOIz
eemcVhzsK5aiuOeQokxEEJqf+tUtEk5TOZUmhMZaKhLh7apYq6rXv/fIzKswLET6iRrxiJUTJlMQ
loYFYajWvd0g4tIdQitxqQMoSUGoXVWNmNx3ntN50XnmwRkFojQjh18/mm40rV4WPlbopdA3jjHh
2ARs5yGAJYVXZW+6SYvZ4elF39glc0t6brwS88g8DhcNvXjQtKhlUQQLNioiQ7fEoXGribR8//Mx
ziEmcAiY8i4THORtmqy1aer2YtR/oMiMMl6kY+EwFGHznEt12HkUqN/e/4AzIBLk2dxoO5pBBmqA
9RHA+9DofultjuMlKBbabHI803x661WSbhvEWe4qnvHwVco0o8FtYBkpQxVLOVMhtDi1s0mZpJ9J
b5ZJMSEVlOe/Sy3SG8sLFA/uRr+17biAbREjB94VUBbMGKJoNHrBvdL5EJaqvD+T6SxgdKQ689qA
1MFI0rVn2xw+Jm6PoVW0U4+1FoYaKnnx3kFj4D6xhgF4cRp3OW6xtfGYmyaaIyZiwvdq5w13al0h
5y2UTyKp/YsuHLH+9ApG4dS06MWf/uxvxAlm7tx3XORQJ5ef3aOKdCTtxq3WNL+0LBmfO4S4z4SJ
+bZYBCN6uJRBgDigOlqLVGhC2Jr+DV+87qz4siAKu3bl6dd2F+hbbRi1Mz2HoyyTV8+AxJz5TPQ6
llxrsFUo/iYd65VSuHXDaFtvZegyAtA2s/AxKqwDKp89yP+kGLLd6Xf6xi3G8pSxZGT0HpY2OC0C
ZC0OZv22NIfkRiu1Tt3Vpj3cWDl0SbTgkvauMRpDnhHCfvM1U2GCoZjnZkvoxqQl/dCp7LhEx0WU
0ta+qhtLbMw0qTZdbJ+bCryxxdFwgAE9X9ewttTF8epqoI2TqXXboiwTbxXUZvSTlqfxDC0Co60u
qaSLSrP5o4v6blNUoQ+DSJXlz3zUILurQYHaawflfNupQ5ivAErn+M8O9tfTH+Q44rAZKBbpQfE9
wM8cHsU671Ka0l23FR2FaTHF2ARSMebIsNFn8c7k4sefYc4nGCLSEcL1fSmnw2HTzQKc21aPVczc
Sc7+gqhBkPGagKdVtHfHU5IKhpXWnLgyslicLuTtJxT77G7LJE9U8HyFPfxMmmnCy5wvlL9/OZSe
qPPpQaPVoC+u30YyVcfnqd3W+CTtJiZsn1UfvLUn/Chan/5wx9EJFi6NBepFHpBddvjhANGN9qgm
I/Ikbf1TdCgVJ7HVfz69ynESTuryepnFG6xlX/VmOI3bDjzUpraa4ItWqREGo+TIv0q9tpQbTc/h
rDFWaD+DENU3GRhcKH61vlMlfjtlWHvnVL2Pti15DuI287umLU5r9PDpE8o8PSdLcCHZBZsU9NNF
HqAiPlJwbk+/gqM9S3sfEi31Ku1pxPfmD/EqXfRLf/LiuDLcPOzae7BlcuunwL/UEauQ1RhjYf3u
BWc6PCNY2PAW/fDDBYM+bpsA7x3Xro3serbM+qTbcHtsJzBugtZShjMX3dGdQB3OZI2/0Y1DPXax
bSngkiYbsdkcIEnfidA3H1U91n/5EjbKKgUfSnNOZYxyieS8ml7UoXKuqDrKRubVERwhZmIZx1V4
+Mykeo6exJ1w/Swo/8oYZt6q9Ai+qHWTj+t4iPxN3aomZA1Rntnix1uJd4nkzgvjjoO0yLlwomml
Z47CZbQyc5sMFAJwsGr3fjpK58xmOrr/eE7sLBGkpf3BWGyxbwvdSgw5FcLtBiXbhICQH3mjv9IR
gTMDet1F0mvvPytMDoi3uLFw5wLaPHy3qPYqVAy8W8Po45t4VOp+Uya1BfttEuM5H403NhNwUIH6
6zxBPWrAD7qjGLJvdJciNtxIMQ5XU4kVeq7pxZNe9JWr+ji3djPpL1FF/vP04TkKi2wUMKlQsZht
kLQtDo8fTd7UFgkeFGacXnqt5e0nJ2rOfMYFzIvXSArBZuUzMi8C2LYICmgDyRTVCukqg+p9Loes
32Mc4X2p0wQ50qb1FExagzoJtslkDMU6H0X3N91nS575JW88LxI1s+QKgZCaYfFDcFcy6oIZmTvE
vvGpBHW27xIE/E6/1eMYOAOOiA5QWMgVlve2WQ12k1GXuUkV/pICktFKdfiyIMfTa88GIX96vTee
ijuUcpF+JNnq8pjosel31CaIa6v99wDi+8ZQ7HPzm3krHKTefDhSAmRHCH7koouwVyvcGFNTS1eO
hr/O8ZhCzSGrLxzRxLvTz3P0/mg0wMzlWYA6kg/OYeHVHdJkFYUdfEU37MFsr3wfiJCZ2dm9VucP
XhR3m9PrHT0a67EpsRXAOZcqa7meJcLGmhrmDkPgfVTBx22A/yMjJKtK9858rKOYxmKWAbzwpbsK
DPvw4RQ0h/I6ivBVF9n4NDlN/TFNJuDJ+hRcUpwxkM+n6Uz688aicwsZOQbyOwReF4E0bZUKRgNP
CMizuC46R70yc8vYEV5xoHDwo2sMqLGnX+uC78loZS5dOfYMiBl28DUPH1VEMTQdvWiusr5O9RtI
FB58hy4qKzcz9NC7L2KgUytSNiyFvWQyvxd93/bXfhMEt44yjeGPrE+0wG3pZqqX6uBgL4viF0a5
eZCO/VWhJ93fkeBcbcNRUVz0cvXsjNPRArv/+ynozM7qb1C8KW0PnyKOEkA7it1cdX0S18+NU2p3
UWKW9WqA+hmtYi+awktK8e4O6ak2e9CbXiCYboko+GTkfnYGwbW8MmY8PQOpef4B2Axu5uHvkT6z
IzCc8XXMu0XjO8RUcFqDsqzR2bYa9BdXBVZJn0QIMWsD2RBr30iZUv1MlDv+vMbL7YyaIxMQYsMy
IhiVMzEKjK4jTw7l/6HsvJbbRqI0/ERdhRxuAVJUoCVTspxuUJbHg5wbjfD0+0G7FxaoEnemXJ6L
qZomgO7TJ/wBdHs99uP32q5x86moz81pP7udRDyxxxYR6wGFedVS6fI4W/Eg70avkzY+C3zhSA9p
CntagQSrr3d6WJul5v0BcTNdL24c1Ue3gUMTZHYMbMqJ1Nz98/Fm3Z4QJjhUdRwQ4ijgIm3zVpNB
y0cZR8bR7ynrv2k11COjEbgzZI5qsgEBmznC3rlbZPX88dKvxJq/Q+u6NmEbSNN6XvgBb7+oppg3
VkNv3aW5sDDcreYJ7qCWpA2II9eDC/IlY2iR8FtKGGkB8kuFShHoQHCnx33AkIzY9CzCB0o68fdO
b7WYDkmMamBqJhmW8bbM78pBm7xHY5nQhy+lI7Rg1ItS4FxUtT8MfMMehSxbnbGdL7ujwJAYDZLI
mEuKlS43n6ZUln2QDJifhLpfmQ8SRqM4FAOi0UdEhbpbL4n8dl9YILNDU0Hj3YNzSJ3vJT5+FdKD
NC5GA9o75twKxZNY15vp2YhF+lWqKCcRyIv+t3AXzT3WvYX5UtbX3m8vpc93W5ad+qeMZhOJXdvs
nYC5nFliUela08HB1O2uqO3Fe8Ci2Dr0cMrba2vMC2PnRrAEVuY7OdSxcdxePM09SfWVU9izfydW
IP8Bfph+kzd+DfFysNQlZcDtheYy1UbbzaGbQsnO8X37gUu69CZurckRUaxmxPvTG64tpvjOgfxz
uZa0hL99vKfODydLsiAzbI9L9Gw/V2XHjI8IdGzxLRj+8dVo/CxzODEHStEYS4OMqVsoW6QY3cB3
kIixJlHDLNWazB6DBWMZI0hsgkswclvHt3me6vNhiWt72llZbTjfxggb7lk0Y3pvx17tXg+t1V0i
JmzEMAm/pBqoddGVgA5Bprq9urTZRg1TJEeja2R2M8qsavRA05u6w4q6yW4SY4zSW78dVsUqL6sT
A+fCzp1ga7gyvetVHh0ZdkoDz2FZZ+BoUAv5BjTZf7AzhaFJYhkFLPDRKOL8fpnN+UvbuLm973yL
AYRJlL8FmJ0/wZ/VqwNHRpO4pDvdku+mHu4n7i+ZXGbYhpEBS7+3CjuI9Nn14DAbfuZemm1tq7+1
74PWKboO6ziT0Pl2Nw30OdtY+v6dO5bjnwZuwcGB2vt90a3osyb4WoEyR/QnpqTyL1w+r+XP21jF
hAtVUi5DpkHQ598u7rsznOLS8VY9zYiLWEJZ7UP6ddWLm9RZ/Ex/oHD/gdWt/4pdaafPvTSU82J7
IyoPqeXNKnSEof+a9USiWsdwcH4wx9hV+q2e5XP2DMAOQCnmZmDipzCxG/GVQ7pgemRHZXwftYmW
7vwWysq4WzqFVp3V5v7XWE/8Bw+9uZ5dTZDroHdl3r0Ac1jfx12MiFI/de3LpGOOdMlY/fWdb14L
5SnHDdORFZ23eS0LMCqDXp19Nw2QVFIwvgwi7nUbg5ypXPBwNN1WHewyg46W2KL8bgliZR1Qo7RL
E0x5n/l/2i5x0lsNb4s0qGj0iR9+10r8pku4yMALbCctwhhVKSu0XBU5T1PntVLs6wxC4S3oehLy
QC8LLlvby6z2YHWrUkuEO7Tz0y4hBz/pUO/qT16OSMnO7bOeL2h7swn/Nkutm84UVfvEzLIyP+eu
baijZMoK/SWZcEEZ9XTGGmjg+XApawx9ZwzeUh26ap0H4hTDa+V3uaeuHHN576PD+lhVbhsNweTM
zA29vmmjb3WmZSsmZG5H2nFebmXfnchUcOU4OeIZy53lzpQVTP+AW8K/RnmGHwuxGlp9AGK8+zdN
c2/cVU0q4q8fh83X9sX2O4IVs5mtAp8+w1rg7GvLaRj0O5Rx05LpTuf9IkmNEWrpweT91kHOJIHU
o2Uf5daMH3xiMPNAdDGrdgPU4hjrxmjujU9zp3L9oaPXmpyyTprPsdnUcgiishPiZ81wzH2KE+Ai
R1sbW3N1UUrUd0zo3eR3m4CyqpbOjjBFanvLD32Zcft7oKOe/LbU07Cvs/KqSUg9LxRD70QXfhMV
HnjHVcZmc1cteuMVXunPd46IvP4W+M3w2RSWiW5+GxvandUpPXrw1ZD2nzKpLel44QecZ2Im/Rey
25WjAtxzc5TGhba96Sj9bnC0Pv6UI9b6qbMGqUK9iLRkP0PULu8kR727+vjrb+tArmnIgivek+6W
SaP/bWxLipphMRK2R5QXxny/SFGdJqMwRajZjXshkr6yyd5uNUDKKOWiD0nDbvVUeFvl2lpn0vrw
7vS4VB0FkBeb8XVEW5rmPk5w9fehBTQZjubYoN2IVLJNIBRCvyo1aWBwWAxzP961c4Zemz/QINKW
OFOnqqkK44btOpYoPAAMji+8pvMPxK6A3KTRt6L3uEXga3ruZUmqxF2BdYt+MOtBKwN3abzysbZR
jANxpVD/J15eWPid78Ogl1cFvIK/t74RGqSUScgsPXoJA/QvC6M441kbYlQ+A3JgW12iMJ+fBWbY
9MzJotYW5Gu7/69GRDypoU2yNDvKzK/pfGjJaO0UKXT0mWzaSx88LdIxX5J98jKUTtafPt6Q61nb
bBFQ3siK0UpfRUQ3uU9vd2422b1/16KndTuhD0yu5ubaCcq2/ckoIszHPl5xQ1pb0y1wHgR1BrhU
0lTtb3clIsWwLDV0TNSou2gRwHVVp1SVTJKFVnft9yKWaU+PuUvLIMEYSYbokSTeZz2eyx9OrMfY
wlSqx06uVHMxBwaenM6lcfw76S2zcHDLwMI5OSBT3v5MTYzAnJwuxsMjIncMZqHy5bca5XAvZgcQ
flemuNLllekGeZE0D/R9/DTEeC3SH5KqkVV8BWxYyKMjmWcHjoHPzr1fYbMUdnPt9cj/mfaLiHSB
QtjAN6iuYrdU8YXuwvlZApZBVKH1S9Rh1Pf2OSpEYpde5MmxBhVymwHOYo6ppYm4TpNCR2xNmNyK
qzRXhZrvx9/6te36dnvRnAHqu1KxEEN/1ZT9a3uXpo1MypS5d2MxNp9RXFDfba/qSSJap0KnzG3G
mBCySCQ2kOGJIvAqxmil/I0G+Q7NAO+ospk21mx2WscNDvb512IVZfecMYdbvg6YJ8z7XqR+/aNt
Z/PadnIVR4Eck7Wcl3Hamdj+0bYJp6XEZ7V23bbf9yMg5GOrY139u2tFk3YPCQplfbdPhMqqGJfN
vBZ+OCqnwkPQdBv7i1paeVN1emNd9WXiGygNmzwDUsSovY3+XP3iqA5UM7aP2lOcT+LnaGoxLtoW
8jnRJTzsWZeGs4O+BWn62nEDY//2w7qZ2/SIH9HrcBZtDHMGqhKjR1F+i2NPVGErk0UXV8xcGRSl
tVv9ymrdEv+n8v3/ZhWsw05ajdwzzHShFG1+Rp5r89oTiI8eEbPcQSOgOvCSRdMxgLTGwwKcYMe4
zr4Ern5nY9MDZ0+D6vJprayh7a+91fkj5UhczXdAG4acND5trzqFRI/wRScCOn7ZEfzQpdronfoE
rgb1CV1+hHxpprxd101KMlkVLXdeOrWuG3aZcrqr2SXuBnXhqT/a1GRRgNqL7t9GKLt/6mRVSXBn
oyUCZ7AadELTzLvLUHvaKzI9d23r6dEVg5E0DRfNL5EB1XKt+cags0UZuy/n/hPJq+5dR7Qj5rvE
x/PgTs1wTn8Vs6rre+EOk/m4tFb+S01IVsG8HWMHnVcxG+N+8JJ0dHa9lUeV2i3OeAks/XpRvT3p
LuQ8klruMcB1xmYbSKMUrllp/p3NwdVv4MG63c6UeTU/tlVdfeXEkiaUWex/oTaof6BaoXAMbIts
6V1atja2JlWViX/AyJcXx0PrnfL21xGCTOYk4GyoZ1fjqb/3Sq86YSeRVxynYlgiwExZMyY3lp5S
Z/hL7rmHWK/7T2MChvfZaCZkgIJUS1NAw5M+JF/8kk70zrWi1PqFuniXXuIcnm9m+r+kO0gbQ9fn
HL39gXIFWk1m2RyVPWa3mpdF7a7DjbGLb5CayuZD7JRlf7DGIau6C3nieQ6wlpSIQaxqJujOb26I
cZZLrlRcH3XRe//mVjEGo9ul1x2qh32gO01qXX18L5x3vFEQoaVLEg7lijJgk5kabtYYWWSUmPQ5
GXl4EaXOtR+N+NWmFVYjw/Jv7kKkb8wMvfFu9DC2Gv36pBWN2dxc+DFngZRXTi+PRBnVgvMucx5P
XgN+TWKwq8SchoZqNLWj3bai7Wd70q3PttY4D4MpYxH2TWkXp2FplRUHaTmLRQQjWO8EoSmtT72n
FmdqC4V8L5LiuS+EFZ2IQiK56ZdiQSY4T7PkM5pxrXMpbXbOviRBmNHZ6pSDzgRZ7NtdVMx+UprA
O45x5eXZz8w0k+oRp1XP3KvMN24td07rf+2ZeHlrFsBld6ilpuNXRjf5VYpaXc9pcPQ2D+HLo9cP
jQxzY2Kq+yPS3bJ6gp5WPeLkTKAviiX6GeUKMa225oLb1U3pPacu1Q0Y15lwn5lW5B4A6hUZiiJN
m1rFTmQWhqJ2nadmKJJoMlEOyzxdyJ0EIFxeR0NUelfLaNjxTwcGl0JKFL2CfV7rtUJgK6G8XYwe
/hMSJkN5H9uFiYZc7Vs/oxFNjVs5GU7/KIoJ6HdeOTIwkg4tpglUTXot7S7tDmmOicLNwL5sA320
pAwaLU79PQyuEQ9U9Lyi6wTzSNTpV9XIJGyUi16e9JflFwIKNl23yIqaGKhjh6t8CG/IK/OgH71C
fHP8SSY7kZhdb184NWcxAlzEWsaROTPoRpDm7ddlwu7YXVzFR+FU+vCS2MoLAWWM5m06DmLnD4jH
xTAhzP1/PiAItrwOmzHDokbYLCyThnmI52CYtySjGwLDnI6Sl4KeIs0l8dPvRNrfpq3euNfdkBp1
OBNQXuyxcn4gPJBjV61NuT9jeqdpSu4YDhjYF49pXQ03uSMG8za29CJdAlnMxUvCRZJcYFlu/Ouo
Olx9hdWRKYAIY1q4SeeNKV/M0qiyoy9ogxz0bHZ3MDqte9fsoiNzG8MIvNKJaGYVY3EoaaUkoZXp
ZuDm6Kj3ReRccoA9j4L8JnI4IMyEnRVv8/aDxlR4sivK8sjORxEOSoEFc0OvO/fYx3GKO4aHPsdS
M4646uO2e6ncyP8xD3mB77pZj8PXjz/0efggj4M7uWJBqUW9zUUQS5dcBo7FkVQC8ap2mMudbCWe
vxQmaFv20YUB38ZpaP0qOBHTVaQExloC0Ya3b6AgbShytMuOIveaRAaytcVy7Ect39OOs0xcx9s0
J6+yii5R4TyMvIadhyUauOQyFq36rKe2U92RcseWttMxJfIOpkXjYgS8Gi8Yt3/8jtZv8iaTQG3h
Vf2KvgQN8i1HcvZyZnbDaB/dyapuB9wrnrxC4nFuOPXwVGIkjaHqIMRDpRL3wus6L6cY4sFzYVpB
igVudvO6ZiRspL745pFN41X5jcCu+Ku0tDpzQzg4nnslXTNBibhq5rQ09nbaZwicTnPnRXdupisP
6XzPxuaa2ZsWJK3vvyRwuOtPTTHm3cnSsn4+1MZcYAWPwrYRdponTmOrJhrOCK2a2M4JJFDzPVq2
6fykacLyfqNxnf+xcvQsd7mRKpScSnNOQoOZ+pe0md0J46PUdjGVdodsVyee9O8qbUKx5AqhA2in
6OMydQxry2jtbEesEfpu1kC4/TCGusOyPWnjMUBFMTOHMJYdTTNTL7wLEIazfhnRgcgAFNpeIeBn
Sj5MAWnNtlp1O3WqtoMGATAt0BdXO9hzNTx6abp8yuxO4zjgajbbQ3k1Rm59rTW12BG0kQCyOv3W
0hPvMUM6PUASINYCv/QvFSHbq4AWFf+sBQj5GgntJiInUZJkyiy723bR7GuvKNJ/aprd13MrxB4p
ifqhyMWF6PDOmujeAfyjZ7uuv1mTFkI9Rr0Yb4tWadfp1Kgw0owqhP46XsPWcIPUdNWFLb+GnL+P
G7EBzxQISORndIu3uNIma2xQVu1wXVlL+cV2IxcNe4YHMug1OvoXdsA2AL6uRiwCfUhXGOGwt+HI
lb5goqcN101DAeC7VaoFQ9u7zW7Wp4QN6ivTu9AjOXutqyYaHRLwDew6oHJv14wNNbZtXanrofDt
bzAhYXc2XpxX99aUSVSARVd8wbZouQQTeu/VchtSqoE4Ada1ycEhffpRZOvDdS17jMpGu16uvLxP
+wBEhXupW3H2amnGMloFg4haNDo163//u1qHo5hW1L03pQX4CaWcbO+TBlxFvfvSNaT6H4fp17bD
m43DeiuSbIX6wy84w9CW/jj41eJcd3qWFe5haOd4wDaoSrEMaTPdwu56WJzlwUnn5rbLReMcUf7N
ms9t2VFzt4se/wSMb6S7rhSiov1rAh7JfGL7znAy+4enF9qvlogG0Wq26FahEp19qQBe5WhHQJm+
Tr3KOI1zAjovrwzcq6vOd8ZrPy3K5BmDYs9OrioZza2xZ8NZ0e80Lm39V8JYmOCRjLVcxrDVBln8
7mhBzWXQxrbChjiz22RXMJ8ugqpKIxm2Qzn8NiLEsO80AQHyKiH1jr/llLzDTV/nza6tELO5kaVE
rRaeFFBQdH914ziSC+8rD1Bk2LUmqo3G6Kq6Bfxg6hRBVWJYt9UcVwM4EaW6Lwj45pcwou/sDdqD
cJy5UdEjtDbXmtAtyqGsSG7mOtaXL0aS6bislNqfceqW4b6Yc+PCQT/b+4y16emuzh3kM/aWS+6n
CHc7dpHe5J1e3LsoswKDhfH6E1mo9BJxdpsyvNrVr2MMGB0rq2hzwsu6lvQQZtA+AnQGfQVah4D1
p50X5VREcdfssTXWqL0E9KkL52AbPxktQJDDFQFIHnX2Bvhjp2iEl9lgc8inCBQG8mix3pifrMVQ
vz9eav1fbU7cKkcH5BXvMyiq6zv/64TDjF+o1zrnmkpiDFqjRi19QibsvxItVqUkfQ2Zr6kjQMe3
6+g+2EYgJ951HDfYFipNIWlddpY2XIqQZ6EZdTc4SoiKmARIfWudmCKhOzBe9a4HtAAemMUiZBh7
OhD8qsHRWxXMzvxRFRdmMpv9gm4iGTjHATgl3EJvO57UKduHTk3mqcEGZV/kpRM6Zqt5QWeazXWJ
F0MVUMy4/4oqsa4//ojbjPx18VWJFLlksNRn7ArLLvy87yPjpGM02u/BNuRRG/beorobJLUL86mH
IXWY3MbUPg3Crj75OQUTWkC2dhcniwfv2sYNgz66sMtPWa/GhzyvPOPCDHcTM15/p88YiYIUAD99
q80uiO0laiqpn7rZ1b4aVQShJ++nISRYF9Wu87r06eNXc/5Z6HAzClovaTj3WydgWnEayIfOOEHM
XuKHoZr758QQxbybXKXL2zzS9B96OSfYy7u99fXj1TdNKp73fym9/L022bcds1kqE8ULwzgN0FT2
PZ7Av93IVqGoNOtatKW3W6aVDl4wtO+Fs1zYF+evm54u/WXKaPj/9L7fvm6e0ooBY5qnGGLvXtVN
DkiuNJ79AtBW2HiWXPYfP/AmRL8+MH8h/kKViMDi5pgXmTH4kaitE3Y36MjnrqWeRZ3Rf0BSwPj8
8WKbk/6/ixEqDVRT1rxhffy/Ytc8L5rRN5V9kjNt4vvJleJfxEMjbno4zZ9mLU/IwRCp+HjZ956R
hiN/XOgLqEa8XZZXmglYy86JkUX+IgSoiJB+jntrjRTGF66C954RZC8QdJhTkEE2+Z6B1OMogcGd
GBuR3WaTECdHRdqDkc/A9RJNWru6H6YL88ctNeP13YIQZEEqKlLrzfVnJKnTGXVknZp48ZdwtpI8
6IbBbULkoaddVSFD22sgb7RMpGBS7HjvDr7x4+NX/f7PgC4OHZ97+Ex2RNS9lJNwrZMyhX7UJjO/
csRolYwIK3Gny8S5dbK5+T0nqXcPaim6rofUvBC1ti2f9WWAxVgFHDim4OQ3L8OxW1m33HB8hH5o
b8Dw1dOhUWYMDAf7Ci4VEFqfl3xyqj1d0oTxxDgua0BJius8sdpLDPd3DjYMZO5rhsQW4OTND7I6
qyryLrdObZmDDOvS5ErWo7HHKCQ/yqjpLryB8y2/ah8jZAoKBnbrVmomybQV+ThEn5cWC6ag78rm
GzJQGLvSo+guxJDzoEkmwvlC6xB8vbW9Sf0oT0RjNPkJ5aUKInOXLas9BQRf0xFJuW+9VLk7GG7t
DwQEi+++pmyV/udzx2yIamTVY2DYse3ySbqMorZnXBmGvnzh9wxhNo5mF+Z1ie1zFMXGHf4E84UU
9+zDEqfZ7VhIUTuvqshvY4vOpaTisTcfAVJMSOH3Og67442tywZOOXPvC495vh5zYAC0K74cfOu2
wVprJYp9qRGd6hyOy400h+qL1YA2uxqxqpRYpkzLfxtcgWZnSV7o2gMhgm4T62qpMa7KPP/U27IZ
bmrfTg9t4frVrrGraTxoC1LbF17rtpH8uihkBBDPTIFXMfO37zVxmJsUaGw9Fjpi9OCYtar7nsvF
W75M/WRlu64nRb01Wr/4RANBn/ezH89VWGpaOd20skUoSo1OIi4crLO9blHJ0BbEu3nV29ymJ34y
203a1P6pdOXwnHdj+d21Em8IGEr11oNqc6pVBpzFqVIlkkulm17osb+zAxwqOMarKJwzodikZEov
29qc5/hRZXSJjDg1fkR1Woee7OI8zPUivjQ1PUvJeGaffgJ9O3Cx+hanjDOKKJC28k8qahdxV5tF
eVM0nsdpnvwB17alsXZJWiZoYJNXmRf2wlksQ2eY/JzNx2yZkn4TOwsdxecpbdPHBNBPdjXmbnHo
mzxODjYzpAvn6/xZ0ftZn3PF8cCy2lzfypRphblU/pgJIW9wrtK+LHZr/owt+zuWK9lV4dcA1lOa
je2Fpc/vzvWbohNBHgaEyNqubda9G7uQgB+zPrG/RtViHfS51m7kKLofTmLXT1j/paGMIIEheZ7+
O1mxceGwv3PwHHhedMuQBiCZ2PK+K0eJeoT1czL7KQZ305hSPmFMLuwHBgJqYZZXk72gijQytR8n
EV1bosqnQG/HDO9xIzGO3Wgsy4Vt/1pD/1X4EhGgeoIvWIUF1+78ZhtUsjYwkst9sjiu9r3Uhd3u
6q5xVVB02pzuUuHN0aFJYux2PKdP21Ai+btHOyuOr71GLN1hysYoQyjdy5wrBHnLb9rMMOsWSo+w
6I7P1inPGAlcDa4//UsjWn2WhbKWx7ElBIbMptoGPTWZvVzImlb83/bZcDNGIAT3BK6xTbTLsnzR
Xak4YY4nun0am26I/MDaSXIllitw0w8MyJtwFee9K2YDAofb5UdXU+WF03aWv/Ka+SEgB+Gh8mdT
ggxcO66DTPEJLJfNpBgvtK+xo3fuvtfGWAUllsLIJztd9vTxS3hnYS41OlRQ4ahFtg0Hx4mYUBGC
Tj5CHCgcwuL4ziggVweU0qbQzBf1JYmTixz88/BCRobG8CoqgWTrtklFIDCzppjiRyltvUTfQG8R
5vBaPbD1KbvQaD/PTC3IQ2gn0+agyMNS4O295jWglJSex49DUcR/gOf0+UGqzJQPoxh9ez87vc5g
KXNANJbAUesn2WSi2Zl63pq7XmvFhXP1XtShXFmvs1c0w/ZciTiWVquc5DEdK/e54Ta/H2rMSRAx
TNCIweIUncl8uilLK4IvI9QE9C6Rh4+//qsxyeYIOFxo3A+cg1X/7u2LAZ87qV7G/mkUQ9XcWIgt
eEEd5UaOBLnrL/syrfFo89O860Mw9/b32O6rZtdYRTZcT7WooufInGUUCKuY/0ygrbEH81v3wRiS
8jMkqaQMCtpYbYi3UPU0j/TrQo8erbwXnjOn+JuV8aclToo/7kDiQbO7Mo+dP0zqKs7NLH3ytHRI
QuAbngxjW8ws7uX1ykNCSeFW17tibw8gIa+SRmDnGbVALg52LcVhKLy+gPZi+e71jGyfv0u7ok5/
Zwgm0jofLFSes1VQsFfs+8BI+967Ysf2SbCCKoHu+GOmBeS31Wdw4mo+SlhzI96vImlvNX3RzF+m
XVjzbS/RHthP/uToO5V4NSDBtF0erJo7DD1BHepOnqXPH3+8rezPGptXWRtuDpvo5WzlnNRQF7aB
O8dJoq31z1yN7XJIPIFPHMj41Arruhwhj8zwBYOy98rhxeAqizFK9MviKu9lp4JOtfLeqnTMlpRX
D787LKbSMEdGsrkQ4l5nLpu9tuIAdGp+6gV+8tu9llYTlI7YF6dkqUq1g7QJ2aiOo1ljbTtJ7pSB
CN9DLHvNOwjQVR2+dSOVTF9GygqaOVYUVd1oKlwGp0FDEtJwBkZL/erPOZr6yxJp7AOz0Jpf+pjl
T26pZda+SRdt2unSwQQHLnL5YDejM+8FaBcW7ks4bbWajJZdrnKLf6HIfVO0vK+gSdTc7iUIhkvn
f81oti8DAjA1ImjL9e5/+zI0GjJak/rRiVG2qf3iohvHLIDfmMSMqObG+l4xHMPNbZwr7R4esH/r
p5qob+FDaaMdRko2tzVdn0s17HmiC2xjVV+gcIb6aG9A8450rdqZzeoxZ4LePZgdskkZrBV87OfC
Ro6l7C/cw+cr0o2l7bYqtK3DrPVV/dWfSiZTNnXul4+wqgwtYNBDQlO6qgvifmbEVF8C1763IDGP
cMd0kl70+t//WhDQFNOEqG8eS2f0rrkBV+PogTEzPuGdftD6qOmvPz6r59csrXTwtNzj73Weixjf
zkUfmkeVjj3+o6X7oy/MRQ+HsspCcyjzNugYbl1Y9rxuIr9Zx050/dAO2aYV6DahZJG61ePoo6h6
j4uMqsPMn9p/bItuNxMMb/H36bhOfhdbIMMb2MbQXfIQf+eFc+Kp3hjBYKPrb/aUctHb78hgHktj
ycO+B/NGPEx+OCDNglUL40I6/c56cF4Z1YCHWnWbNkmrnOJRWEPVPdalnxwQbf7pVyC8ICf1ByxS
k8ePP+47lzmPxiiWbYNzCHKabzcUurjVOM9m+xjlGSoR2ZxAqfGkXkUkyeZ81ZFvJHtyHN24U/ST
uZRUXaSP8KRkfqFUfu/Z4fcQHl/xTltZYC0x88ZrVfcYR9F4iI2lOZq5biJsGNUPJbjfi77k76zI
tiaH5BSjnrJ9eiZWFkoGA2DM1OrrXZRo9gsNssm/XhqXXnrWDZ0XzH3M0vhxwianZq4fNDRCKiSt
zFHiMtt6duholTADp9ZdiOmT4QdCWjkldmtaza6PK60KtWEBHjEQRhIYX4P5w1R1rq6SToNXOCLd
OIPCxKbvsz+51oUL7J0zvCInGLgDI+Y4rSntX2EDb1dhTo4sHttuKL5oSKpfwWaGFZCZ4y2axPkN
997Nha11fk8wDlkpJqSKziqc93bREm511UULzuylVj3yOUEzGJP5sx074+CgNP+NibK8SvyBNx2j
/3bb6jrO9BFIphK/FX3+z2eLKZHhr5MLD0SxuUmlZx8Vxx7M8WOc6nkVdLNj78s2jSYgpp5xbPIB
T9CPX8L5BlvbyVBtGGAArd4SbRByGPMMR9jHAvaKCIY6HkJewvycZuh2QO7spgup1Xl1wopoLXGQ
YL8hqfj2rY+IIAJ8Y8U8WpYfSSqtsFiW1Am6tlL7j58OXgX/tze5gE2vnPqP+4+wxXO+XS2y85Yk
L/GJ0u4y/EosidYHXHywxS+0Yfqpxzs4AS3Z1hLjEvSfcmTZ4mSIrWdOduF/l6Ypei3gRLXz3QjX
sTtVUZ8V13aNyfIfzlvvfE5VprxdnQOm+yUNhIBIjReQadlSO901bPf4dtKyLgMwKsm3cEKabtC8
Ha0vsTRj6144msqDxobCxotAhNf8RYMKSsTthFYueb6ifVfsAFiJ+VYMtfHJiMveHkJEKzUzaCx7
wLbVnH3jWVCjcRHgTPCFGlct+CZaehnapRld1SaY+AB655AHIovcb64y1f2a0OfXHdiUK3ucErlr
Mzq/u5HzWIQTRGcviIU2JXM4+lalPUP+lFqQk3JGITpgy8kTLe45he2rl8QSGRaBdq09lHLUnvTJ
1mcnsCtLRTdZVjfR0UliD8xsqtun0ov6KnCNQv9mY+o7gwjXo89ZjZPwroQv3+HaLY0/5KO2+bXi
GNZ3dWxbaQClrn1Zkqb71Q20zw6Dpvd3nGeBoAwaEkuQ5/WcfulqBq7mOBTfO9zFTqkVt3PIHCl6
LHMaUq7d5HlYKtp0uxoltbuqgLwcpu3kPjpDbH6N4lF9wS45+q1yXy8Cuu9VeaOMOP7egM77Q2tS
j/aulG38BK9+McMypw4ICsQc0L0uFlncV6aKxvtMG+sXJHCoomY9o/3bmn7SBaLoCw9hD2OODzP9
wmaX+r0mD21e9S8LhBHvLtETVBqRzTLSwJlSP7miSIytT94SSf8EDiFNAqGVzp1nzOMz7c46u4KX
Xd2Rpnl+2Dle23Ir4MsTzuncnpylknIPTSlGHThzmobibA0Ari8g1Gio3PxEkrr+NTTGmN/zUMlu
mZU37BdQ9LeAnEsjsEZtGJ9mD8rcbln6edp3Ud7+aaLI6kn3tHEJ68gdiueB6aHx3Ma1OYWW6nX3
S4Qq7stoUd4+Qc6d1J33P5ydV4/bxtv2PxEB9nJKSdSutNUrx2ufEF4XDvuwl0///Lj/g9eijBX8
BkESIEFGJGfuuctV1BRPZ2SEQ7EXeRRjAoESQ70Nq3Ka0aPPEciAXWC1bHOmbd/rlnEIWHJNzXeJ
QkbF8cJjwY/jFlf6jnF7GSSj0KjFPIlsf0wLTt0kaiUEXMpee+2LNh++arIy9cdonJLuxeD1v9LB
Kfs3UzjeAAnLa/TyVkTZcKf2Wl1+iwZgus+MYucRc8ZaDjsl6hvnR9dEyfC7EbFpPzQejeMgR+pg
8qXttodSjb3RX9gbBp+oGr9baeM9SjOsrWMa1eoIgaWHcTfVAqeGYRqomrahHocPM4CZ/MB/mO3a
cahGLPnmjPZkRq6k+NNArnDjhlSc/+VWKjYz07H2NpurgVyzbacZRT4kbX0rymdnO81m5XzqmjQq
+b5pg5F0rjb9pq2r4bGe51m7pfxR9nafWN4eCiqYtDayjcyPuynug8Jr0/yoV9k0BAbiFtGtjXvh
fOpN6dUPPG9Yfk6SZKSaRA23fdQq3X4y2zbSdmbe5r9axdPElavyImFY1NeI3IAaGLszBD+P6wbt
EpmqwwSwRreew9SNU6giYbiFYdcOB3OGo7UPszC9Bmi4uL4WMWB0H3GhAO+LaOv5woDQIrenwPtk
Z4XyEwu9U0vLIt7qWogG0cfX18XlbKHYSpnI9G+p38x1IWt248JTcdGq6MuglHP+hhShUfnhZFmf
9LaeriS4l9k2AwkMsZcngz0PiOL86WY6S+iH6eKlsAZ3h5eE+hCPZfETioj2oNXNeFBt5GC12eqn
DXJUYeWPvfn68WOvKyuG3KjQL4KMy59QNc9/RMyUM4c6lL/ok1HqviGZgmldGb8pZZYEiNZSSs2Z
VY/3UAw64E15988jKcgMqPvRu4Zk5l3Q6vIS8CfWdNkLxNwqDNREH38pWceUIq25eA+CocCVevKy
kWohJEpCyhNT0FLvnD+2pkiEtogSnxoDnejMCott4lQRptwVuYEnNfkwFDJ1t1OTNW+yhBhMD2sC
VWbS7P3XvJDzBUnBpdYhGYVtd/5j0E2jY6gX4yfc2K3NlGjtBoGDFiUHq3WevVa5Rjf/y7liBkh9
B1YIVMEa5wtiGhu1zpg+WWg9+0MlrJvcSIf/prYMr3H018Fj2WAM+GmHoPiJCtWqhrUTF+tmNypf
OqvWo61ntN7G0aooffScpL0TXV0/MYDMf328r5fj+mcuyrJ4/zF1XOw/mIqs0nsxSMThal2+uPDF
wkesx9lPHMTmy4wj+15GfRlt84J6695wu/zLx6uvX/Cy+iLJy8EG/sbM9/yLkt2FvZRZ+0ITCMfX
vCidZ1TI+lu7wQn4SiBZRy7832hxAR0lIzepKlZJPpbZiWHDf3rRhxYjU3pTwge3iGEkczT9zYyk
EFeWvBinMcqnLMeGD1omEqrrHigoy6EEAl2dcsXQORw5+lyGn8PDT0jLqjy6AR05aP+V6kiuTj4/
e1sAM8ZbGemMPms30qYNslkOAjoCvpkfjYmbBGBt9TvLCG0uWCNSmo3IUYujwu69ABmsSm6Q7sqi
Fy4kFT+XUOaRnyFFZ798/P0uNy2Ph+4NpdOCPF4zGrokjAeqmfaEHXX+aUEr3tVUCKe0HaeNMjb2
cYxT8fvjRS9gnSzIDGmhrdPvQZ1idQXlXeTK2S3KU6566CTlNUJXm86Jo2NkdY51K6wMPDKcdTja
U205B1eT/Y1slNrYG4PSS3jA3ST3FLTjjTeR59zok9KOnz7+nct1f360Fr92QhX5LSqJ63Z9bAGJ
SatGf5nqQmKxSbek3aOG/Y/4b4jOrOPxWqnCaTaufUu0FstctG71l75qkikoZuenBeYs3mi9ypjj
3x+KcMjzUMRyfNcnNk+l2SCy9qLgOrxlxFaIW2c2qunKzXMZGZY1/t86qxoZEHuSDWqov1ANVC5k
FZAIPkIpU7hl7gOU7OPH+tty2AAvqs4LN2c9npNj7cjRnY2XmPk3SZuMj5YVZz9UkRbXuqOX+4LW
N9jyJfKy5BqAECdF64hYp9YI0+HroMjQ9nv6mp//9ZHo6y80nOV8wkZYXShVpaL0yhT5FI2VVpKs
tDMXJ9O2TZzU+tvHi11cI4siyyL7w2gXvWhnFVttFEo1t0rjk1GmXb0VeeG9Ufrlr5bbmdMdOLH4
ZMWJ/D1Dx7rm3HcRhZbFgSBCJ2buy419fosAFzCwlpjEibopLqAjIJ8Lw8/1/CSMsnDfyrS41UJ7
vv33h0ZjgBwYONzCeT1fF0YMnERopifR1iHDHK8yd4XTRac5meWpRM6X7kSn2rFvWpX9z9cZEAYa
KWDGUL0Ddbta3ZkBsRiygk+V0C41hhT22lgo382mkredaK515S6OyLIeyTWbFngvgkfnTwu6MxQ5
wMITjuCuchCDlstg7MIM/AzKGN7245d7cUrQFlvAV4uElY4gzCrQ6Hbt6CRf/Wmuozand5KbP71Z
XrMneO+Pn0Vp1CEXxDKpJSxJjDzPH8s0RcZNm08nN6ZB8i0HTIvsbuVGyTap++7ezuil3eid7YU7
g9EVXdbBrqpqX1jedMic2Mr8zB6a+SaMrRZVVkuihJL2KKQI6t6png+VXWX1yXWFvClVFcdMENld
vkn7OYt9RG6o6/22oKZv91D0ERNIZGF/Lrs6+S7iBpmGj9/sxYdEVJUbA/16pkTMwleBoSaXc1rE
B05YQDngMUbnVZtcsa/s7poax+VSMPtpqGIPAMcfAebzlzvMegQVT9Qn2xPtSYjU0zdD3HzqRmCz
wcePdZlrIQewTMbZoeC7aFafLwbiNqZ41OtTt5DR9uHYZDfOgKT/BqmTtv7tqW3SLAiX2doLo5Mv
YP5nOuczbgkbrD5yxB6KeRbFVm0c5XlS80rfOFUzAhvoI4wXccmbfySRyyyisTv9t0W+dsP0YJKB
0qIPhG60aKrHCoZNfgXRchFfDZpfqOEsxAkS5bWkCke8TmM7706a0/RI+9Uy2vOTuqdRr8svk+7I
nWnk4z6h73xluyyv7fyA8PXgEXMS6ZFf5Oial1dRWE3dSQq6eagKSkbn5pib3aaO1arZ5yKa4yuL
XoT05TQyPoQ6BF4GqNT5t+wql0sSzvIJF6du3CvMNEGlyKQ1tqRrw0ORYMWeNek/XyWsywARZQWy
Aeg4qw1b11YUx0bdn3SjSZBwSBv1IIz51oWh87WnQo7JHfVrPZWLY7Jkh3DVGdiqDhncKtnpxVgn
LepGp6Kjq4mBH0AO3+uVLA/Cwcnk7uOTclHVM7V0gI+glMflQVhfPSVoI3BtxSQ+4/HjHuOKYbQm
huSOXt99XJd724y1x0Xu9IFWnXXT8cgPVT00Vz7yurMDc2E5rUs4cpYSe50JtYpkAFIg7q/RwXjS
dKWGD2PUW9QvYj8Riror83n0e80sg04trUMNufPfMr/337CoiVMAQ6cghzjfaWoxIBJpS9wMcmHt
KrXv7xprJqaL8JrH9upKe18KDBg0r6VJCM/rfCnZKTqAAyyp9dBL74dxio5zghjLx193dXT+twrQ
dcgZC4x3vZmU0SvAZWJSUpXCDEQMFDNNahEoamweUV4yjyF5y5Xgu9rB74tC7qNLAqwTbsIqObA7
Z44dly/JGBaQQ1ZkB51hk29N+TXB01U8+t9SYGjAOXBmOC3nbxEKqOo1uO7izpSo20pBb1RzkmYb
I8pzp9B53f77+yTJIhYsXZILHr3BRBAwnaoFdZnqj3oLLjkrmLAM6ehtjLAc/c5Ok/+f9wkGl2YZ
5wK7kvOHzPXJTqrJw2zbVZEgatPah57n7VQGg1eW+sv7BH1JCk0zd1EtWSVaUxWPOkQdHHwyZSp9
mWHi44Ot9L7ODiyqyHLqK5fZX3YoK7IcBRD453XXB+XPeYH66sEQReMW3ti8J7t39rkl6jt9Et8m
9MX+rZ5cdg3bkrWwE19w/atjLpxqtt81VpUxizZ2bwJxd1DishOUyD7eMKu7+n0poHr0WYiwC7/y
/NtJdTT11AvVwBix7kgR39kWY1RuDZnVm1jmcwADVe6Aa/yzRTQPSRwlPQe2sFjdnq9s1u5UxF2+
9BrQ/qknlNcbs8RSzGMG9PFD/m3XwIODDUSCR/G1uqAR0G1tI8UXIJGRGrjVOG+Srs8fdTIgX1fa
a7aefwkwUDVtZMFJCXDxWB2I1A7bqKPlG0TLxrFRj1l0q/IbYU4/P36yv67EmIH7mIuJ2/H8JSZK
lTpqWvBQYir0n8OUd/azpghV8yc9ml8/Xu3yPXIDL2YWBDOCzFqzdp5r3Ug9ArWkug4U00t3MSZp
+2aKs4PKsPbK3X/5dACliGXkgcQWKubzp2tHW86KXphBB2znxsxsLRD6XH2z3fBfYVIchGWtd2AS
J53O6/lanW0XJJWdGdgwrK12Y5PLZI0fxU5d7fsRGGdgte1QPMCppL7biKYly5O1UWJwDVUqjK4U
7JeBh8kV/XXPAchiQBs9/0Gyn9uqBAcauIClrMrnRkyjt9FGjmVrTX2U7/COXUxE+ji9huz5y4de
qi4KZyDwKkia87UtzZHaGPYWKGeUj7hCXP2AIIUbTE3JqNkexZXs6jIMvUdY+voQbBZXofMFUSAb
SEEKaBZoZgQklvFr6PbFLW6Y6i6plOYe9EXoDwjRX4nvF/qZAB/RMQW6voB/yeFXzyocELRFN6qB
LqQaMvHl4/dVPm6SvJPf594Yj3mRAZK2Chv26qg+V70s9+U8DifTqcYd4En9078eNPJ6KKE03Ahb
qLecv45+FqURgzULcM4RR0tvuh1at8VRlOX8IC33+d+XQ38M3BswH7QYl3P4B3iMjjnXHILbgeK6
3UulZ8h+JG6f0nsG/7KrMtPLrtw7l0fb41YFyoscNbn0OqvnY7pSmyIjMFJRNCDAy7n0G2GXQY/+
wXwlLXrv9P5RF3K6PVDowACZABCS1dVlM8Oxt8wI1fKmieut6dKasZtO/zS2c7FlftNurTl1NnGe
QRQV6quHOs4mH/EPB6RUXnn2Jelb/xgimkrYJgWlhXv+urFq0cZOq3UMhvN2n7XelG7w1RHllUN1
eYrfvZsMTN1oq8LVPF9HbfS+zwR+jjHlE/MHeIcYMuXHvOwVFBbdt4930V8eC+8SisPF8JU+1eog
NaldRAIt1QBqHl1VwL0PrijVp49X+cvG4Wm4EsB/IxqwtjWUbgs6CfvagFG2eWpHgSSflw7DsSuq
Tvc/XuwyBi/yLTTamVbAN3x3d/rjYExVOlmqFuKI2QjxXSie9Z3WajTfYoCqNDvuCfR+49pMr/ER
/vKUC7ORoET4hf20uo1aqF9LtraURHN3tIRZx74Cb33TTIr6+eOH/Ms2YS2kB0nHlkx3tR1dDVO8
0cTB0QIndxAEy21iSNMHNyJ2wkmvKUL+db0FUMhn5PCvb/XGtUe3c2xu2nQOb7LEzQ4OycotLXlz
Sx/+mjHkX9ejbl+UEBbD7dXdQkpb27AWzMDIE3vn6ZMWlGnoIGxBITYxlrx2oywf5+x8vwsdQPwG
AkE7eK2qZKSTMNzKNYOqpnURIJbivChIVld+FdbNTnUbR/MTp0bGVpFNJ7ZO1nh73ImGnVpgsoAz
xLWQc7Gf+ElMdgm47CrIhOv4V1RGbSnSCgrKvyO/etoVY14FmTP9I8abMIsCLmRVZp0cUerQ86gj
knqOF+3NAKtx+RBJOmJiHsWOfqbc9UxLr7BVLsIO66ExsNhyAsIFbXK+HjZWiJWg5RG0eu0qPuOU
ArO0CUrNlWBw8Q6JAtRIMDPg4y5DzPOFUjMnM+xTfc/RTIIWxvl+8mp9RyT/8vGJvHgkyL7EHT4U
AjsWoft8pdFVGnyx2ASGNkQvbBrrYKX6NQTY5Sr8r+kbLgGGZuA6waStphfwCa29VipGvpAedD3y
wzEbm2tSe5evjrBIFW5zIdEZXjtPzEZmtmPZuvtwitIfOCrbN2EBWU4DgfaPcggE68W/BBADKwHY
WJ++zNFqqzQqF7VhE8NkFW3+0FaMu9Boj5mqhFdUVi7f4uJkQ6Cm1iNzXe+KPu3S1K6luzdtUJxY
vs3HsDKVm493xDsJ9M+YQj1JrsB8nqQcJuR7d/KPm6i3nQlzprbcwgnVbN+AWVjUtw3Ea3vrJVKH
htt3ljPcc0J4pbo2FeEeZ3CBRjGmx/gxeBiWcYc0eJYNdZG1mww2rwFGo5nqQCsi7VuFpcMvgQDj
ywBk4ZGBjPFkYYWUkQ9n02dZJN0RLz/9ZRi7VvXhyLnaBnVzcLVDElk/krGV3QY/NfV+dNXxuxh0
N9/CmJqObUIvD3LAlIK2qnVvPtDDIv6lpsQEq3CmEG6FU6vPES6C+cbTM6V8UMu+7e9C6eA2WWap
/dMzGjPf6MIUJ4Cdw3dGIgJPDYfmyF3UmGDpCD5VexNabfRQIoDVBl3uKH2A+ks8b6GH5GXgmFFe
+VGqJs7OHvRIe3Jr2fwcujIv9h09oF04hxp6MNY4Dz+NKGfEBmDELneDaaD3DNjUYr63qTOBiByO
iGMuD10xuCRxNvbrvpl2qEzsNQsQuuG3blQDRNO9tMsfiyaLxA7HMiv8ZZhjl+xIPGpzA/PFyG9b
Oc7uxhV5pTWbBSdf8QqBkYHeDeGuB7kxgJn2VRe7XgVdEZGMt2XRjuOvXFZWRfvN8HrCUTdNX/rQ
YXiEw6RXe/sGQ3pze2VHEoPONiT9DU6aC9rRXYa6q6wBI1/spEQfwUxPyn0izXabayUQbxGZc9Dh
8OLj7BbfFkjv7Wosna6sv77VSehJADkWhBQ6LGt3lX5uSgg1WrIL7bE8tE7zPey7IoAsXwWOXran
K4+7Xo/in8jFpYb+2DJyWT2vpYcim4WTHCLMApDP9fS8DvCi060d1oqGuZ1FHg+3pi5169ZpKrfd
NdAMjuOsdt7eGUGq7h0ziecAyQw13FVVjbBcXpnTBJUwdtNvZSOwh4I5PKr3+C6l4YsN/KDcGOgB
Vw8TgraHAS4F3GvN468KZ+E5Jw3vv7SRo5U7vRr0dms7OG36lpGOjl83dqtCXBhw9crxqmi2PZBE
1HGdiEyIMUZRf8XNp3YC3EkFLuRpL06g1tv0MQ07E1sCiY/dcum+qX3cm7u6SpLiwauFZuzBpQnt
Rk/09Ldm4lJX+GpFieUTNRLvaXB0+QljzugrXwodPa2fkfDVmri/d1Ca3g1D1cYveAen6pHfOsZv
qQXP4r8oUaL5DstFQLKhUTnlPhpyp8B3KNX0FGX5xr4dtaYZnuKxKNz9pHhltvFAod17pYarsDF7
xZ56Nuy2KVMYz9xZWEDDaoAiQNvCtlK7oV+T1GB/07jO9deqjapR3gyxYObtVtkc750kibTTKCMP
qXX8O2broFObKtseeFz0ZEyJOr7Yxqz9RLa40o40zTTwh6P0sAN39SzfIZ+N854JeaB//XgnUrqt
jh6TEuZQS1vApKrlGJynB2DlB52QVx4inE6qZlPRy3GCsl0OvFDKEl6CxbGvA9fJ7VM2huNvLyIs
PEl4N66flm1noP+kA5Jtae902PAW8ZvqFuIhKrnId3mP49+G8bQ0dzEHIjKY/KshPgvJOOl+Hgu9
eGSPD8mmyEHuQH+ewQOEhlqWT70SDfJ5RhYmDywXaPtOhRO8+DMVOAltokFV47u+drTUbyd1Ljvc
cItkDMoR7dV7BRdctMiQ1UMOqhmRrP5iTo05f7Uh/1uvOhz5N7cRiGF0ptY1t24cZQtpXDUmd0M8
0LMHb0LH+lc8hZ4kENnAzB5aOyu1A/rt3S4vZj0JPJF5dc1rMox442RG1nxjtudspkyGcIWE9NpD
MmNQiRFWZE2hP4VVhZ7I3JfInYgkCgNwSemDqWMGiVRwUYRI3+Qwo1B7narbuHPKKUgiTvd9mEWw
HXg3NJbC2EgOYVMrHfdnbjVQiAHkdThpjbMTWDF0C8AGpv5cD0NxM3liTDfIn3Tq7VQoSIkrpPjP
yDvirei79ciUEz3TelI2onba5HMKBvF1rvOwA8yDpHxUbhqlEvU2z9pc3apGrEzI7MvU2jqI2ysb
JhsCa8dG567zC6M0XVjdxpTPclv2sh98W5Sx+giBMXR+AJ1T5htECcp81wp4Q2h0a16SPZO4WP+N
VdGkJzrP81YptMQ9WHga/qizTPsku6jXbnn96rStnDF5bTk/0Q3QHT5ygk9bpWwRMdX3hpokDpCV
0rA2coyM1xAot+WLsIsxAoiMah83xTx9L+LeY+irJM70XXqNwWfS9DF7GFMBSiWrwvEUdS6wVV1t
cZOMGwazbZ8VN1Gpl2I7DTJiH4exwCxDdUPscLPBKrLPhTKF30xFtsYjZBj8F4HSqyKwG5nfWAOG
PidnTqYYnXwXrStb9mV8Cg1Y+vp+AF3j3GLIECFrUMetUVdb+j9pvpvNoZhOM0SuXyb/Usl8c3YY
zBmxxoXre0naNvsi4pq7iSr8su3dZNaNuUkSOSffHYgYJn68IU6VfmjnzXhERiExD2IWyM4XWooi
heI0w80kQZzdC/QtjOMcKrm2zdpE9oylRRr5CISO3k4vOz37yQCt9478vyyS1RB0yU51Kjhg9hRl
chvFsN53Pd7NkJDAJ3u+kTaN/NZrlZHtmsbWf6ghk4AfPcjDBvjc3EbPWEnU/5laZU1+YY/GtJ8G
3Sw3nhTxsQNBM93DsdZGGlDcLrus1ZRbehoKyV/fk0Mj9u15XeJPatEFYOSicaQDn4tXlRNd3idD
3n2uCk9XfpODGYVvVCHEbEOJB80fE1XDlFYk17BHF1c+fHgCLfPvhW0JXPA8ziZmp/dKBahCSccs
g7MRwgsC3Wx3o59YjaZt2g7Dz5dr8X0d3ll2wSkv2jPQ4teTCCTL0AAZpXWAwpYVz2491960oTFS
/zB0IewHq+7RJF/cbJSd0tUgaaTIiWbmqFgz5OKWI+Omw/zbQl7Twk606FvcWyxPNPtZCZu3YcA5
efDbYVi04wvNvQN5VenbvO+6Pr3SXF5Dneia0XmgGqMHu1TO6qpuNqnI0pEBO8jmJmp3HaaS2a3e
aV69LeoG/iCc6Ph7VpTuZ7OwKsQBc0c6T+iwGFQCI9OPO6WIYnUpbTQkMEom0OEniqxEzLCKdcMn
c8+NHYDuUvvSpG1yMEupWS+FmZpfXKvVWl+LPfS4bdnl7v3Hn+sdCPFnIszYDf4vfXoV8PQy8Tvf
JV6LyWQYGf0BI7pRBlmhIs9rU0lL7BIeExRMvV1rdknse9EY4lCjNl/rCT1qfG9Fe0Ch6qvJbOeX
qqNu4k/51H82u/6nGw76Na+wi8SBn4pmr64uTX4uhlUXyGTiWjvNNByQGJnk4I+ywXo5SiTDaHyK
YxBnLrTlB0cdxjJYXCSzK0OtyyO1kIGWyTYwmku5V7NDHj1HNOvQ0vP8zBCr3VVovRvc4Fw5Y5ST
u175PsspPf8+oJapc+gVM3C+6D3wqK3Elc8+APRIVOAXsiwB3FNcHB1crtwHnTRK3fRR7B4UnVbI
5Ndg1GZAyPBWYU91tQfRo29mgJ1NlvUnSJ/QGqLCKha5M2x3wOlx+dj8k3yoM2ZUV55hqS3OHoHm
1lL3/6/lTRfgfIt1WLqlljG6h6hxh1tJQvRIH967q+HZ/urqQcEXI0Wv4OM3d7kqTVh6wu82EFAD
VufWMyBu6R3tX5k5ibWvE4z/bkpE6t2nCLcgcUrh/bh3wMz0a4Pm9514/sR8MbYpj0FpCbL2/ImL
FKlYbPjyY5Oq3p2LF2kZtCk2YM8xY9EnpaoG6SeVAVtWa6SlPwrIC1aAXhu8lbQO1f6Gjxc/TEnS
1wg5VLWV7UcEC15RsMu6LfpeSrKhvil+NzyjEcg0lN63j1/gxc5b2EI0oZC6p4zX1hCqqGngJSMb
cXDsLpi8OPo+WC06VFlmPXEXRjt80rtHBCGsXxOQvSsEz3eY5fk7XAxmgUKivctlsmbu630si3mc
02M/G5W2FV403GVtBcJ7IPXIt7Bd0tIfDWFWLw7t0oqb32qe9H6xJAhligyMEVlltNMdEtxw0895
mL+hPBTfA692yyCdKTk35Vg6zegLwGnKLiNG15Nvdq7ePg2esO4m3I2Ro0cPS9n1qkRH0y+ENH+a
6OtRiY4YCgVRq9ntDpcbER2ZWHn6sZt0mLhTk0rlq2wplZNb0xhsd0PLylMFOmxtJn1VhI26//ij
XeD8FoUhQptBpxdaLH9bbb1h9miMqclxsKNx9g1vag9aMw8PdNDLPX2A5OgxG/dVLfoJDUM7GFnX
fv/4R6x3zmK7QhGPkif0DuBLq9/glRLpbbvrj5ieOtCmQnIRnzOuJQdmevQ2DSPBFcvU6sEIFLQC
4qMZl2oW/PPPYCJuIhxDIACjvBogjvM8aG4m2mPqTJi5DrYzbjoEMOGj6QLJZOEiSW5FqXLfj6hm
T31WXtnEa8Q7TjtMLwGagjfBLOIClF17gpZcLKrjEM6Ruxet12LL2bu1ezu3HQhXxD366o4Sq34z
qxaF9tw2ywc4XV09+zjKOYcqi6JhI/tWaYKujmHG11plp3heqfrU3ri92iVB0mfNXYmk7Pg95Bt7
h34o3WNhhuHoK6BaD40X1QPFUV1JO7C6WdmHStoVu4/f+LpRzuMyhV8edJG05JnPN9+AveAcKU55
RH/ux4gFVL9NRPoFmVN5TTHmYia+rEX/AIAB35e532qtJGndLKa+ww5a+TFqKZjwMMtja9dXU7yX
Hb1RHw9fpwxqCP+fES9AyCDOu6905PpbQHFXz946OyDQI9OzQKhBnZCirG6ciYbmUE9JfVSAvqJq
2vYRNitp1W5U9J+6jd7E8zUq6zsj+88wuSy6MIYRqVuCxzrdJpzY6li13TFeoANHzEmkcdOXeoPr
YdrqvY9QXt7Hx0bFof1lsvNMPlamOm/TKWuz11nQoHr1aHQ8xsJTol3hZfWRyk53aI0i5PfTLPRh
DLBMht2DPi/Z6GxHDjYwaZrYX3tcJbizjAJy4kNNN214hjjApUtd274qZhkrSVDlOd5+fU+opnFj
ju6DasFsvrL5LhpLvAqAVnDXwSstOM7VjpBDqJgFJNojM772YRKWGoE7aWR2ozGhdP02RCNvW1sN
Nj1F18ofUE9GVAmTBBFtt2GTHhY7w20M4CPeyMQW/2UyKqebcdaUZCsn3bjtrbCrr2Qqa4z44scF
75syA2rMMprTz49NWwAAwLWnPjoOO/ixKbnZ72NBd1hDLjc7VqlmPahzbYWLiKglHpXeTJtNB8V2
RLImjZ0vH5/jvxwuMC10i4HxMHmmYXz+i3TkZ11U40dCpyGPo92DocTc70nTyseucsXTMHjhEzm+
fltbFo6XqhwNlEQ8c/wS1YAmr7yivxytxbxuwZwsUOQ1xGcUeTgg42Ic0RqJ6PfgROzj8zrvzYp5
/6wyhr6y4sVFCtxywc0yKyW6LH4S56+g7PpMCxW1PRpDH9WbQToFCjstMl9bPmYu0WcyB735pCX8
Rzu3pM2KXJW7YG7SzLCufJHLF8Dj8yOQokSY4OLXDFgIR6q066PVOHaM1AdDsK0amb395kRDjIZX
mZvK7cfbYDkwf8QW0gQAR6CGlxOFye+7o/WfUzvdGYmYiFChWljChJm6+aRMVWuRVsT1NbXov6zG
KMZZCMcc0At6fGZpBaHBWYgB2lzskE1RcX3Qve5g5Fny++NHW809eTQNQgQIc2a6HLr3A/DHo6WT
3SMgMpu7uZ2RRCqYjTCWVIwr3e7LZ2LrAIKhEEE3DmD1+SaSnjU6IfD6XZyX83Dfa40tvgwdQ+2b
yXTD8ErzZV3NLzMeKg8U45ZSHl7Nqpqf1F50oZXYz5hgWlqyKWevSSkRO2R3/JHIN+wHhGui21wj
Eas3hT51PQ6wYfamLJCXHZMebDbCgZ3V73Jzbmb8pItoZohqysje2ngoycR30dTWtWu563Kk/thv
/HoG+ug0MxhDe5Xx9/nbmnp62I4528+NZ+dPjKW8hGai6eU+zZJ7pLTyb0o3I0gaIs5xI4sy+5RL
ObxKU0+aK6nb8mVWv4WfQD4PxYKuyBp91k2qhf24KT4VkYMFQmRiig4dSvs21MJ5EePo0HX0sito
kNUx5w0snA7+4MQxHVnPRooEge9u6PtndyjCnyE6v6dQcef5TSkq9P+Q7h6mu49Pwvr2+d+aKG4A
VeYgANg4f+tFDrqGFr36PPFtvFuJ0FdxlGZZuLlfhJnu0v3PU3sfNlFeNjuEeDP5VeGmn7eTN0T1
ju682l+TrV/VEMuvAj/mLcEOXga2AOe/Ss5mmKGfPD6r6bxrHZxbN2yO20FPTGszSjxUw9EkEtEF
L4wbARCq3lx5MUt98McWIPohos297C5KKEstdf4TUqeN23QKteei0qLY12Uf2/sa2XXl1RhC9Wlu
i6HYxXVf95tGTI34HAIIyQ8FlAQVo2yB+bQPuNzKt7h/UWRfmSG/D6nPfyCBgvYuE2TqdH7o+Q+s
yxpbS7W1gR1U2pwcYF14eAbmlUAPaxA4a9yZ9dSPt/TaPVH4Wjc72iap8dt5VuGn9wEkvJTBE2Aq
kyuuMLLiRS+MqDmGw1jc4pMxDL9rUCFIrlUK7X8AfEPeBHkSIZKFGU+i0fMrQh2jJeRy25d8zEXL
KH+SsbvNpFTcdqtHinaDv5U1BKM2eflj6CFjEyhehExeJ91+enar2qYjorSi3dU9udAORQ1LOZTw
fOtN183Dyerb2NhlfRt2OhIcExaXTOl13IFSPWIInSnJYD8VzThZ22KqaIDZIpTdjT7GSK/Pqap8
4ldlrzSemO0PfNBsY2VDTJqsplN+6KrxAbS+mT+FZWE313pg61PGZkKDgLqIZG/RrVqXK1IpAceZ
rfY8VEN/V3hhTtNhQtkI60jk+Qos0vRtiivWEKA+iIHUOFT/R9l5LMeNZFH0ixABb7ZAWbLoivIb
hERRsAkgkfBfPweaTbOoUIUW0zGhNiiYdO/dey6t9XRtq+nBfEUPcFFK5dfgjaPzws4OJ6Rxaewi
qQeKQG3Lc7fED6Oa0gOJGHU0lopqRxUXv3y7ig/GENdXZps/XpjiJIUxhjjzydtPluCkxiyqpj1P
gZ0e6JeJ0KtQ1vHH4jH3Z+2L4sQgwtYtxOHKeF6njLfDBX08t7yaAj04DRfDJYWJn+nTnJ6b0UuD
jZJk21NERiZL1IhbRG5HNsCHbDC8aAEgfSZQy/pcBvm1QIL3zwCFIW/ARNFIhe1Ssq/RLW3zWuvP
vceXbseGGRqlmE8CPNBet2X2HWtxGpWd+49RvLz21YW+itgooCNyvpjRsBPTXRW19uQb8UTyhzOk
8wlERW5v0A7OmEG7wQDJUQdXJ9Pfd/X26XOv7ureYydPaehimdEzhHltoMozNnFPUrG2ZLmeXmbd
KKnNrLJHwKCs9Usw6U2YgppcnqfJ4bjVzYGVp8RhkHZxGrWBzgKHoTF+Mpnupl8TWqY5f50xK453
M/oU2pm5AJbfJWZQRxNAv/I0NX0qQz8tzDl0m2lKaSm2Bp3qompv6zGpxaZUjMJtN9CrEX6O/5ro
nQnHI11+JGmZkTQb04uH9i5eUrvYUbKthx11FS3PIWsXvfrAxqx+dK15+RYzA8ZPTi0lORcoPqot
kuslwBFBVPZeeZkto6VzuzWVuNe9l6XDxRAliJLiGwC5JZMDcDP+XSvN3cfYT8Spyum+7mcROKDd
TciHPCoeWHfTdlJ5m4aKab8B6Okj/VcwHUI41J58Rsmeq8cq9jtxO05ObkWgZnxaqrUzxCQzpJXI
aAlPYip2Xjv5Z0wiXh16adx+LlA2cAjFnj19dVzhfFvP8z66s149orup3H2fDSKn19mmeIrGYWzR
serjwReVNn4a7bk9FBkYJeI1rFY7jSNbvNBvyLbduuTd0qwgmQUtRxQYys5/tiOtVSIaahMVTDJL
W37zx8RzH1fT0vKI4lkzjqgCHZVGc+AlAAcHwt7ZxVmLPMix0u9yZuBc7pZxaW0SeHuWt8WbGdJT
TfDL19Yl7eWEDbSkyIEa8BXPmf9YjWL8ZNbz5IcmKoZqk1R1E2xMgfJBH4BWbJYyCQ6IkjgkRTrk
a5QLaYpwAduYf5PC6J33zujX32qCmM1w9Jf8M8fKMtjM2qrlcUurkpG5JKgd9sj29PxLjes92DdL
08wRfVqEdW3tqwDnipPGUTvDrO+3jt0G5XG2plI/+kY1/JClSIoNqQV1MzNpDv5HxcHTOvWJ6D3s
ZakmwzrtBk8cJFGIecSEMNwanvDs5242oLHrM4W7bGOLwJ0f+BBK8V2R5Bffx5NZj0fNgbUJblTL
m73Xa51AdziCf6TK0DkfcKEkw2mRuqPCYUrNl2WZCwbX2AT6LdmDvgN6ts5kGsbpIMrtVNvNXkCG
MD5oSGqWZOdmqTqieqrIcF43NeyohKd/nLTGp7louE2MkSZ2YHj6yDrEPVDrsdG2TkoJF85loZ4G
MpPLR3PpZyfsC6HFVwTwFzt/JkncLTTO2YRTxKOk93aJQuiLFMTNujPKF3ODCs7f5k2qn2a9TiGF
9MVNQ+PiXxdkBt16rsfCupZQL1GPVKiRcGDgOhcl3RYhyuyDn/v1S+ApKtU149m4pZwdP1Rd0F4T
I75fkBwHLysnDpqMVHsu9tqCDGFrSS3niY95MYyw96feEqHLAMX5mbn2Po1nMdwjHcTQtVFZkaX/
vjiDGDMQRMLdWP2gF4uzq8SSg7fNztUEFjZsS2h8iubU0RYyfrYG0koda84Obrd4TxOs2q3WZdqV
E+jF8Wt99bi6WKBQrrM2BxcVxAnucRkYtTiXjoC3FUFvAMzL+AJcl6Bl1Y+O0brelYPGn64KZ4Qd
EUUCessXt17CwZE2kNizp+vpE4j29LUjK+uAwL580BXNlmu1rYuD9u/7RPu6qvNZTDDIvf3Ehwbf
mLSq+kw+V1UdtGoqpi2aLztsZV17G2Knff9+luOnKtHyPc1lwl5SdnN3LWaex7/vy95/fXBAXGQW
6M9NijLrePxPKaaB+QHc0mjOIwEp31TXyJOYYyca6anfFnRxpkgkzAokc/VXRt0fhjp7Erz/lBWw
fb3bD3ms0uUk67PVq/x+6C19M41O/32iuBwSycHZNu/y89/v9/3rBkVO+QnCAZ+6fdmYLg1J+Mjc
5OehR4zZZDmroDbWoginrNnRL0Jm+Pcr/r6Pi72XRfIw7JA1YvvdAB/dlt2CqgkDI4LLCCsNEHiU
un46HBJWVgMLtFPuFquhH9dJu9KYv+M06D4zG2jNidCDdT3uklre9IRb5PfUKFiU49hcnvnlKOiZ
XMQCiLqereDn7BETWYTFDOsd2o+YLRX2WctebvP3G3v36YAYQB3BJL2GCyMoffvp4DOpETMM+bPw
gG1vAuXIg4bucW9Afj6AxibLyKNEhHaw8uSVp3pRoeBjXWt6zFrsKGjyWet7/s93SxzFCAaoKZ9t
Jx13StP5ZNgpYbItZVS1Q3Eg+c56sJAl3mhZbjz//d4va/Tr9ddSGX+lP47h5uL6HpZwJMutfma0
jFak5QT5sYUenNcpGLIn6lZ2KBfdU/tcutWHvknLMoQD5n1EZUB8rS6cT3//Se+GE3OXx9pHNWJ1
UdkXW3wSx5FCltiJ8yIrzySNawdSF5YYbbftHHJAXadhaa+RGN6NJ2KJGbrkj63hxNQ/376HBTV5
TCXcPsuYlLPbebDEKZYCRXktg+IwolZ9+ft9XlR1efLw0tbHS/8RFdBlmzMFwO+DZp7P/aSJD0pq
9dnLjHyfluyu/36p94+UWj/6eyAXLMz0T97eXJKkKInHIHlugN1/rkfz65j57m3F8V6EfdwXW1dr
8n89pLOLxaXKIRU/Ofici/fY0uRD6ibjc6as5JYzmx/phqzZ5sXOvSs971ZWbPtCRvZwpQD6/tFy
ZRz7dHcpiPF1v73fxZzqqSj79LmmNnPAb4Ug1hja5CFuMapdWQdp6PCfezMxQhHnc0ViRQ95/Xbf
Xq7mY+YMlXlnth+SYIcRWgq7raUQI1ZLYatX3cO1/2HBXkt2XGIIyo5swXOiVIhRI4uMRTYNVUcg
zc41G+0ntP0i26ksE4+jH4h4ZyEGaUmZyzNUvlSZ0hvpFwq4OqE+nR+qvksV7fo0lpvOI0UYLhPe
jOM4GnX/yG7c6F8M+IrlfeH4UueUVdjG9NCt7e+wg0poH/pRVRktGU9+akQmPsq8TEukcJm7lsqH
ZNkmvS5fDCaEYlO7eZsAdFbWELrM0veq7XG3sLHWURSlVfvqK3sWUPxV0905ndK+5gid+3tUkOpT
2tbaF7/q1Uu5GFa+xX61PLqOiO0oGVKnO+lW75whli0vqIY5fIqWOIRimAM3wulTg5Q3zbgPyzlJ
70YL1H046uWc33Qir899DDnzWFVqcTY1nYmoCTJkbQnNpyrsO9K5IjvwR7HV3WlJDt4865HmY039
JCdDC/Z9oppfBPsWjIoSr+q+9PURljknd+21NQdZP6LizjdsK+tpR/Zprd/GlFlOSW6VWkhht/vF
/9Cvs8kcXwJ3GK2tTd5bFVK0GT5q4yzNzyR0VjetYl24wall+WQ8xX2+mVOjJzKnl/UWGxdQAAp4
akDzjMA7bJBds3Hmz90NkQUOWmGzqGv3fi6The6pTp/r0ee0NO18vZ7bk03tIvvoqFzITcxpb4qU
kVjlYZrYq4VpSp4pVOXaObR1JQxE9ngXSG/pc3vvZEL0d3KmdhK5S2cM5FzIIr4BGTWYw3YxYzIo
I85bQfNNmAhyQkcm1aceF1uxIQiu3w8gCq3nqV41FZZZtuhL2IqmIfvT2QpTM+CACl9rmTZZXftf
KN4H7otskcluQIx0H2ViB3nUmbmX3zqGW9WbuTNm+ySgWtdHxPjZd9I1NBJLk0zjKD9Y/VBvBjKZ
XxKWqc8J2r1voqwEARl6U+1QYgXOfZ4lPsR33B5bGY+x94Xyd91sKN3NXriYDTY1j+8/DTOcVRkW
st75yeTfqaeeWJP7XkMhukFqTNOgZ3LrQUN3dMWy2jK+lHjf9EfSmN14Dr3Mdc9+TNEfwZmg4tQO
gX7gMMgsQk2gGGUf5l0q560qSPF9sFvyXHZBlybeR9Lu7KALSaGFm8tPnfV84wpaSJGTapW1m4ax
rMMYpiGU5IyPjXFTiGnreYpfhEDEcu7ytO2+tNXYv6zKt5+lwccdjbza6aSGQH2rAGFlpyoe8vo4
zSRGOsvsuqGd5ZN3LJRwBNkysTawG6uyL05fKfEzbv3OpiTQm25k9rn5IrG0xoei6YMqLAU7783Y
zMg6jJS+4BEpdulQ3BiF/YQkv3GjwmrH7iVW81DcDOSdLM9575TGgVQcyFX0s7SC1JJJOKHZNdgp
+B4xQfisFgcgVxPtxbotIGWkQwHHKMuaSEcmP2zQT5ENAhgzSTf64Mf2UUv7PLnxvLiyeYJmPhPX
I8yYCl6ZGZsubu17b5m8GWho7WTZju2qS6HQLpsv2IUJwuqdGGNpiCnAWgBr2RaBhLmZ7io2EM7H
zor7/m6IKadFwvArMnQF6WWE5ZrupzGWOMFiu23vep5q72ygMU7FLdmBxrIzB4oUoa0ZudhNjgOl
Upm0EQobI3KE0D13ydhEHgE+MU9tN5pkAXfKqAtNhRV+vy3/AVPuXYywrwW88tcF+uhHyzBUfxgC
XtB93M3ehI9CXxTEnJooospz1PdmQOV6j//FG9hLtaUZzVZjpTdzp2swdNKunLwNLrDa3Gu4yPyn
FMryr3oMci30ylp71XDrDzgZAkdupRV71wA4xvvNsO95aMnZAK42dsd6u5B6TUOqqzvIZz9J0+mo
xso/phLGwKaATNKRytYo91dSBNkDxS5Nw4fIaDQqvaX91KMB3OLsL5yozPiSto60xavhtS114DFu
usgJSK7c51k7nryZqOp/3mXh3li3j2x2kDpcslMT10MlZKTtswA01rBe9cF2Kg0/XHOZtK3tpsMm
K5P2GuH7/VNjw4qknKI8TcZ3TaGg1TUeXNc8W1gLWdqDthb7rvdR0i9TlzLjdt1oRtkwj1/Gopdj
OC5Fco3L+34DzdbZXIV0GP3oEFy8O0khthxro35eMIX8kFwX9VM64lFLay3CW6Uf/3VTi6ua0z6V
i1VjfCmtsa3R5mnO1hk1QHIiGjxvNrrtV4+TM6vzgDIRh3PdXwOPv79PLot8xqXUhvf3MptyaZUw
VTJa5zEN2LotabpjSfHvi3IR965bP//7XXIWoiQMiOr9oRuN61xZprLOiCHVN4KGnFDPiVebEA/N
Ue9U6iClXv5rNYUePukOAYW0FXZ2yaWrG2RL+ZCWzw5RLnmYAMre4XgbHjDpdjjo50YLO7prmAeV
fw3Z8/57RsWGcgyNFqWGd/KTjBw9KmeDf+7HBisVUlZ02maQRa3lpGrTF3Z2UOQZWlGDHenzOMbm
tdrWH34CUkiwEBwKV6TGZQmPbsI09EX13E3FmpRUwFkcjcrywkQGDS3ypQoTffS+VIEWDFAEnOEK
UuH9Z8ZUSFsP2IG+IrwvTk9Ucslyk5565phj7Wkqjh20JsO+sZO8OiuzrT7+/UN7d8FgFZ56vHTy
pygrXZRvpa5yDU23+Wz0dnYnR2yK5NQ5N3R25A0WkWs09EtpHNu5VaoI62wt2VEtvzhxezVsV0yY
8bNTV62kg+R2LFQBwpGw1zTyt8Y6cz+Oi+99sN0evbtpjfWDhqDwGj3lfRFk/SncN5MI4xqfwsW6
42B2lPkQP9tVTzoVlOh73yeTI+NLxFxRVtnONCptMyZ6/LVcg08yo7W+pXNvnBt/gSnx93fxhx8E
tpm1hMVwlfJ4FyfK2aIN5DO/fTDAJJx0WiFf+xLoYJQRdZ0CylIZWYMu1b7CXOabJDE4kBQBo8Ex
G/1HNzTXWGXvRgRsJGcF1P5+V3Rg3z6iIg4C2RppSQdGb6cQ3rb/vVPl+M1OF+fEZPFldpR1wLOv
H4usdporj+Ty84RGiGCW1vv6qWCiu3hFwWzGTtmX7ZMmsya9wdfSlo9eU/nqgNkLcC3AQmyBf38P
l3UTLsqowLeH/5G+yiUkt0qqTOSl7z8WUDZ+dh2n5r3iT829qbMGbN1JtP3OGoVsr0z7lzVJ5j/Y
VmjG0PRSob+cgPS+RbKmUchHxhL8iDvh3jX1Ytjb3AzGYOssufa1hPNgR8pVc3r8+32/05msQk20
DVBx+D+ruOPt20ax17bYrJOnuiJwbjI1/LjVIprIUmXxFStWtw/sRHsKamC3E7CPj00/LKHPBvxa
7erdPMFvWcGXkDbRTa+l7re/RZPEAaJ1KJ8Mkc03KzFvyykqP8SQpW4tI2ndsA+CJIZJosQ+9pfi
09AusXW48kzW6/y3ysPlKdIGYJZYljDTXawJ8MutfqRY/DQPenVs51nc2+3kcQ5EovTSArT77tmT
erYIW3ilQJlgOnauTNLvPwuXuhZKYuZMinOXejaiASGNlIPz1A+0OCO36vMac4Stf2z1zp43KaHK
fWTjVXJDsnh6c/v3h/B+QLAY4vCEpYAnAFHv23fRgzfNJ6lPTzA4xFNBDvtu8fogIimp3pdE9Rx5
RNf21euDffvgUVDCptSJvcIHd1mfjzXHGshD6p9Ut/QBMclV0IRj6WhHKjv5/u93+G6e4TI8WzY/
CFwYAhfzXIZqoJXCMJ58veyTEKoEtQqh4l/ZpMe7xLL9K6eGy4l1vS8bSQeKMYv2g3lxQSUmRTga
ki57IV18Iqn6zk2nbL5HdjEc+Y6LT3SynS01XI8RtpSpf+Wl/umWmdXZ6KBWx3FzMcDsejbqVpf6
E3mRMB2oeQ3zfdKDPY+rjMDkkhZeeaU9/u5D5q4R8PP0gHiYHPnefkgZ+hKhill/chLCFyKnW9SB
0kpvR7o/eNaJKhJRNCKORWTXcfrz7y/5D898XUuY0im2sLG+uGO3k4yZqrWeWNPqLsRz135uVpxv
0UEaOrB65fsqpUqFZcCLYpxux7//gHefNCE/a+MODCejGK3129un2UDMl2aaTwv9n25jZ41mHwsD
dFsbxMm1bIZLe8+6m+NMxsRlcturp+7t5VRawZ/CpflU5aD/NlIODj6DrrbHE1KErt4T6wnyQ8Qp
cQ1T5iLLrJ1i0n4gJrEsKtbDYB36Cp1ZkgUZbNpgKEsrHOwU8VIk7UaJ207NeuOBCnXSHb0y8v7q
3OGU1HiEKzamSrfYukHahIuLorWMOKqixh1USkk8a5oBAMfkZ85mctZNfxcQAZoNU95daQ0Y6zn0
zWzCs2BPDWR33dBwvLl4FkPW1XST3Kdynig5DfVTDoXKxtcDnKvuY7bzaVZ6t33W1Fs1dePebtzq
e++n8xcIMsMe7ah+7Ue9W1vwyazKjfVrJCPosueV2ubgkAu/PBkVxe59piVtcCJ9QPRGVPqVtueB
N1QZwU8E26YzhUaYCEyfc2401TXkw7tJnh8DCg89MAcCsisvZiS0b2m7TPXyZJpVWgJJSQlEnad5
iDyjcbZ4nccwL2Jr8/cx8afLYndeEwLY8/iXew5MUh7Ql9p48qCtOEfNbV206nVK1VrKZtBOClnU
Tsmuu9Ko+sNgZD1jFlhXNE6c69//Twt2ajFyouvTnxCjFb/c1l82aauZA+KhQJdX7vLSzLmORdSL
XJDzLTv7y9WMulEVLMugP8V4Rr4maIT6qOdcVlHoK9MNSoElv0W+P27SvvHMrUxGGhZGlbdHA43x
yW+9eSAqXHe/DGZhmaHUFtcLp6TVN63b5fN2JJ/Rfe4RaKcRiJrM2wA0kocMS/MQ1kVTBRt7zErM
I+2wat+NuctCcJ2BuGZ/ulhZEGSYWOZJ28LxzDn+d73vP09Wz/2UAifLmieQFey8maezC0w5PJaK
qjta2a6tr+zTLt7m72vSzec5Mr97vKG3b7PLA1EHeaxxLPDz7m7WZRx2tmzTe7jwV8zt76/lrLtB
wrzWesk7/48HcK6k8B8c4YCpl3ES8bZf2oUdgzfrj38fHu+vRWmPB8k0jZGB48jb+xJJqfmJN6Y3
PtacOhwmSEqWlnftpkP9fq2m+P7NUcFES+T9XiTh+L+9Whkvg4toND42ZWAfymBWj3o+yw0bMB/n
mlBXxuAfrodfC7Mg+w8e6eWCCHNIJzIpdY+sOgPUXbTkg14nTdhJ2H05ndB/rFeuYiGuSGEFDY2J
7OPiDg36stPSL86xks6nzJfGo94a6qbupjFCFjxc2VdebDn+fzmeJ/13h2CtS51FAWIs5iadY9Fq
aEwW1w41R6+3Vl8YYaxr8yET3bJJeijjcWCJ3d+/nssT3e/rc4zk8aJIJKLkop4k4LN4Wlf6R5oT
6dcUxNttgkjuKxGk4itGrO7g1IFZwBao/JOA37WP6e3fiMXWr/yUi63f/38Jcx8LHiU21ry3n5Zj
CQJMKHkeq6n1N7jI5xcVAP5qHdE/5EYHCKmB83Sg61G8/v0p/GEMrYxSzvOQX1bV/NtLL8z/ivg3
96h5eXDTUd/dZhALn71aDi9/v9SfPmjKaHxkusVrv8SViCBGIz5yqaaymx2AlHpDRBa9gLEf9+4M
7uzv17tYPX8/1cAPeK5UaFi+11v/71Tr55hwZoPPmR6pFY4yV7c+ddzIUDpm/znOi4ines11/P42
sXauNksmJxaz37ut/1y2J2dYr/BQHT3IgV8Go0XwufQo8i2lR36ljCvL5/vbhPj3u0qJzILSp/32
NoMls13oYlioS5uG35iZGywgqGzjKnZASyflo9ZjW79ySHv/4XBZNiaUpLlTYHNvL5tUsb7OujbT
4ZDtjUQ6R1/R16YU5D7964sEcrO6PBHwohy+HB4EYsag+IV9hNei/1JYLj8Tm2R7dP9dCG6sQssd
Jdl6+tcny9HTxFHBRpRB+Q7zDuARnBjF/aObVumdNLFuRxWw91MnZuNESNUUtb6bXVmt330/61VX
mC+FvbWycjEZeAizlegH/4iIxnukrsRO3KSF/x1JTQ0atLD9K1d89yrh8uNgsbnuSjvwLgbKRK8m
9if4pHDzzIhigkgP2UzoRVo2+rXNCPsdvoz/HDcYl29f53oc+c8AIQMePTzkuBuOg+NZkJ8xHJvW
HZLIEHLEOdQGRRDacdc693UtKN56Am27ZHLqjno1TPGtBcsMesxgjgtHVUQwLR4AzEk7Ttbknqkq
FzPm6kLoW8ua3Mck96xxY+mz/oHFe1JYNRISonwnGY1jBs2mf9QtMDbbZYiF/GwqFzvoKLTWfxzw
sJRbfE0NUTOzrNrNDP3D/LKanobIxv1h3yxm7ZU7NCo6aou2WYZPCnO09cziZqhQisyAgtrCiAir
oow/1na11ksrevDbGkLopwowQYICIuvvGwtoZGRws/fIkkR6K8dRnrV8mpD4ZG4JPWIAzAM8zf3u
mcJ77uwY+Q77Bw1FXmL9wrFb/9CdQWnRkplVHWo2IkkisXIa/h3d7SM/0+527O8Luc1rI+tvkl5B
HliE6d77rsj8Q4ut8MHL9OS88gq+VmwWv2IGmfXQwzhxk6PPSSOLqlcdJZXvi4+GURVDOBaj/cWi
n5uGlWEscgt3qbP2fl9Nt72YtJcWPba5HTXpGBsUGd0Y8u/1t40Pf23kmAdTcKjL5jbz5iBGGV1Y
w503BBKCsxKde+fHTZ1HBCtr8WPjpiZcQ9yJ+HUqrXnuZZvEezEU6V1Le6oNdQwxL0XiUIyvUFpt
Kz/RXnKYuFnom1b5NVlDBlbsdUulRwN/mZ6cUpTlI9BfW/tRWHK5USLxgx9jUIh8hy9Dis0waAOO
PtlMwQ2cfv2EjpTqgJpnKcIEMVa+DZzZkA8V8K0iFGZT2jvDrVldW90AFZQilH9IMHI6ALQHmUUL
vORiD6pCTVHmg7R7aYwhb+7wQUu1lSTBu78UnKg0cpYhBw0lOgvtmSWcXw3F8HLPnNGeYD0ieQ5B
txvOQ+xMDShQdyE2xyvHYmMvVdx/0st2mo3IxhR16qh1qx4zkyHHaWPPk/YqZLA82X7bLd97tFFz
tQUZKn408De7r+Yca9+bsWP0SKdFOxg2MRCNKKcGSQOfHgSp00nd9nUX1VaqJ88SHmu1KbR5KG89
0HY02AtXnwtm7KzQo25ZFGqMtCi0Z0bj0J5Ls4aX5xn69GFJVeu9AFrRgFkuA3kJhTXhVwtZvNPP
BTjgFB002qCQj9l50Wl5ykPZje2JsHqxMiQS87lzh8U6ECuhHvO2N7wbV2mNjOpsLl9bmUkb4Fsj
tS31aTnw21TZfZ6KYOwgqmUCVFiXCjy3DsifpK5HeagWI1gQhdmYaqEcdPNt2Utb/SRBN1M/B81u
mse0aAhvjwYjHuAGd1R/Ilv07bGCr0vi7jyMc1hjaRWhFoyomOJOc5oT8Qx2+VCMU1mEyrLmn70b
B9OmzJiyQzXOmRYOKicilSdrqseYSCp/Y2SO8bltx+oxczTX3yUtUjcSvpDvcIAusHvCGeifK5fy
NMwj3Idh2qg+uaOuNMEN9boqPxkW3M9XPv/Uvy0S3bvzkzpuQheIaXBEiJN8rNLFcEPo0PwDgTWi
OffcZOV486nsbEbMTWtTjggpoZm3QitJMxRVV4pIEVcP1RPCCTK+TuqfArFo7WYEAD3AvJ16Iiq9
TBx9q6Wm1uVlTSrrsnheRPnMtPdyaXz7JGXifqvE5D/YOtrQjbL7ng50aQ/51oNg7v9ox3zCd7fy
ZKNpQMQVYQUtYAu7EwD51pMq2TVO2ycU4NpsjBJ/HqgSEBf6qiG8+TViQvsxuXr6wW0t6UTr+ZYU
QSOYfg59zuxDvNl8m3dJel7c2nXCIRiZOMo0DT5p2mDBrUz1XO5F7ixHcPczCUlxHX+eklKi0PH7
7NtEINudJ5FMbrSl6e9Ss/CTKEUKNWz9XpuOQaDqL6WGvTUcZ7PxQr/Tuk8JgoRfVF6IHapdJeU2
xipEdWTysp+FrSFPbWuvDtbCY8kkFFSllu6bAdT60hhdsKdJVM6brh00I5p6nZe0KDDeSIn8LGKn
NT+ZlLJTVKlOXz4EaTF96qykfMozxIxYyV1ZP9g5FvUny9aCeRVpJbE6TnmV/Opme5i3rVXI4qmc
Fud27kbq8Zo2V9+auJu+6ql0ip1etYG5o/3antK10UyfAkGWmgvXCMfelSD1ccsne5z27smrDM0M
vamuPpQq0V5jrzbkEQjyOFLywpYQ2korOHgDIItQ+LoigoxVlztZJ5yS464BJjPGs9ccrIGHCw41
I/wAKigkdpygd4Mz0kGPGx1sh3SCG7dggSDqyc7FsY3lqI4WJ79uS9Gp13EOBhrloJwwh6jMlTxZ
GVx0sgww26HRpKgUOYpIkBBbmzPeOXUuHkYO2XKT65XCHaGEDabfcrNTGSQBIlQ88NbJ7uv4Z97G
KxbfTzM3hGnb5Vg5LHX2he0NHIyyMt9y8O9fe2QtXztLVvaWlmt34ESrExAvaNBiBnSKJ5Hhxw/n
Qi+H0AA+liNB4WXts3HozwXtEbAySIYe5rrx2GPRtflK6IO3PFSl7Y+hkw9egWi6Ajc1KbYwrDhV
XUdrsIRGaoHReUxDgfHi2Vk1RtMydned5rffNeQexcnSR/VqCOpJIXZeJZ51oDIJ77TyP1uAUVRk
jGJ4zTVjKo59II3qYGLGhejXVlYQNehUvVCZEA99yIP5rZ+q8aeHIhz9gyud7pNRd0WzTVSrE9Zc
Css4uBmAfaTf81zfZbbRmfts8buzg74x4wY5E26UFUMjIAOmjamfwN+c+8ZtbtIWVl7YsQe2XicC
eLI9UgXUuQgxh21QK6Su7BqH14H1pNvV/rTao5Ipse+cYnR1oN9e8iWw1diG0pVmjrqK7UnkJKA2
QnOAEnOcahgKe033Ec+2yMPhHBO6YYcI4OLqUBZjutUClJT70lPWJxB2S73FJN9SmOxn9mVBsMzP
MlMTUOuJbeSWkrNL0Yl9GvpkbXK8gwiC4qxlGqaiBLm8HzWL5z+CpjdmcOqGcdcExA/eKAxRU2jN
hl0c+iLxX9MA7WsYaO3g7sRU5XUkUuTxrK++2W6QrPLWgzqtuhtwC2LY0IKr0s8SslAb1nFv7PVq
Ia4WHHRLOBF6c+5nJtUHr79riLsY/HS8lw1wJ8S/cZYfizgxGYijMY0hVccaXP+cuUi0hZbWZxeS
zniT8tFDN69kDEQ71VqCNxOj32ATrn/WmVOcAWSzFXQw0fk3ozm5yPJLBkCB3uFWL13eEDhWyr3s
Tns41EGiQbGHgLqETrWwpStlDpDVpn1GkqnX89Fv3AyLwfpRgyAwwABuK9tP9ecMZKXxGCww70LU
8JkM9aAbARiC7lkNc5O/mRZVPLjQwttb2GvdRs1MHKAW6o7xqxrEhR+crg/Uxk8bfoG3OOJjhbLZ
+qA3RjwiL606BgBK4WCHhrqmxWSp1Dhysu8h3+Ol7qYHc/wfZefVGzeSReFfRIA5vLJzt2TZlluy
/UI4yMxkVTHz1+9H7YvVbagx3h0ssDOYaqYK957zHRiYB9PBkh5i+i0TJvBEgMPs1UCQgKkrsYoc
vISIWE30yyFG/Oa5BvyuqHL4fbw2+iKrtwWdpmDTyE77lBPHbX33E/7NoUhNFWFjkK62FsootI+t
ABmJIhSN5prUE4YlM62s75t6bNimlIX2WYJZ+uJjmk5PjuxayA5a4e001TJ/465Ox1WutVV9Z9Ix
zQ+23etWaAQ1T642hgmXAxUhPNhVK4Z7uynZzlBkzDRgoDlbLyeWlfeIykX75uHaib5jF1EfWkhk
7U5rpO7f6C79q2ZCf5kaFAVkTr8XxQvYLFXTtbF9iPvmOPdF+2ga0lxFnWZv9XL60/SaeaPa+VoQ
uTz2upyxaW7SsQe5/PbYO6BllBpNuAMdWC+7s1C0W2uM8Im3bgAcpksfgt4DallpHqOEaSgUQ2/u
c0cjE7Br4aGvyPgOznmcLGkxTOFeSC03Jf+GWi2u4ji501XSKcgwqfuF/AC7uhtRh/yiuFZtCSWe
ElI2ch5eixFBW3d9B56TJIDW+iy8LDVP5jiU4x18hHyhzRc9N6PJs1Wh19WDD4UAxZ2m4FV/z4Ww
nbCeffsPwCXE5QbZA2c91aPprpaj8+y2oN/CiiXkDyAhDoGBG2nptrVnQPdUekR64huVdJpT5Tcs
M0NbbO26UOAER5cED9nxLRxTLBbzYUpSvd1SGppPkzuY1dYAkWtsksnNz1Pgd8lZaBip1xwJxwjK
bG5lrA5tdKPfcFW4INFp6RYTUkPNmojit0+QelozeIs8XAsq+/OAt/suL1OzRDxcjJSoY+/XRLT2
Lhm7L+9XwK4rNFhb6ZBRjUL3Shvy7cgxJ3vUVXV2DFr3iE4gevFKUlEtA0LdjbreVfkJAneAxJJh
0LRceQ21yBghdOXEqaRgVBHC+ydsVdNKgBP4EkW3ZLX/qMIzHpVL2mJeQOLYRTUIBbegDxA5Bxfp
yt5M5+yjNsN5WBfKnZ5MhcjV40U5mWkXzSH5RewBkfrYRz3V5pf3b/PVAyYEGrAsD9kDkkYX5O1t
ZltoBi3GgEMr536vRGdus9FfvDoBynFYm+p705k/sySKvBu1xn8N7eKVA2O0KE4uc4sMeJg0DHX3
AFuZfR3Hly1bBbUFIceaOEZV99XjNp28nNyq96/6X4+AFgDSykXlysVfPALLlmBQvMk90A4BkISD
3QuZGiKxhpCOWSxPsg6fjFRGaLQph+u8GcFhtayaH4oApsqN2fkfryBOMf4Dzgan5Cue668CIfIY
QSCRR7137pudGKpArrVR04/dWIiUSlo29pv378E/bj9DQkfACboUtS/aIAARcNHUg3NwutJcp10S
7wZH09ZJaidH05jGXaNQcQHsKj+/P/I/liL6+0id+LZRObw+nL8utjFGL89HuhRB2/oojeLsB1XX
nu5zgHRMUt+OZpNs5/dH/df1op7Hu86nx0e3/P2/RrXMMoqX+tmhAWGm/SiKwEq2PWlkq8H0BuLk
hoiYom7Ii20yzYG6AQH85/B0nfiz8Jsvh8e3NLdAULhozI/bChHWyR+n4aMcWq+C+aaiXzEe8z10
Hb+8sRBftx0RG4AKI6dIx6T6uk7/denVSCmVAgd9VahtHrR4JqUVB3UirQLsNVmY4aZbjehlHty0
d++JByhuzLFX0/kSeIiqgpa1vqgGLz44EKgWMW2+c2ia2tyWk4wPdaLucq+ab4jKrr9tkgExwiyC
cn8hY13sOhpvEFBdmVc6arr91qpMrWKF9CmclYldyDtoMmkeKl3F3jaQeSY/oTRuk+2cZ/7d0Bv9
rbbcq5zjzUaIBgfIWWOBTGO+vqTyQkqujDnO8DEJ6exA4hZ47Nj179wimE+jH6nsCCIXLFEh2+LU
6bgBT3bl2tOpnE2YfyjSKf4ZqdpoyBBvPZyrD5IGPy8l0z/zITrzC7VEQAwr97TLjoXoqce6Wb+l
ISrX2HzNl9muNz3AnVsYr6sPgkFpGQJHQaEBgGB5Y/56KefGbug/5PkRPgqQCOXG5gekN/KUxHEx
Hxoceh01lClL9jFwN/e/TgcMT+sHOSlSOMe4hMQ4ujRZc+3sqA/ko7YEOApgQQ0xTAqsxj7Dl4hk
xIn6jRa7/eN/nIsQVaA8YzPu+sgcLoUVPPnBnOlCH6JYNUfCMowyhC9GawFB+VEHCnBAxTPIldQ7
/c/7Y1+CXfGm0x1mOmBOwOmgX84GOHisSZRTetCnajoDx1HVTjfakZNXRqu6wdIk7sZKoi9psLhG
T4NJTt0abTfpJK3biXJtt9io49VcdbL4YfijME94gmJ9l5fK2rtdPn59/0dfrY/LagFAeenZvdph
3r4sgkQFan+2YMsU3bkUKb5OImm3pqN+92Ng30IsXs1Wy3BwfZGGUGwmKfjtcEY/0pqVrjgUsTQ3
NoXVP60559u2AmD2X3v2y1h0kngVcQ4y4NuxdNxy2VhLcYjttPmcd206h/r/g0oNIEabASz/lzS9
iUe4nie5oyiJaLpaSJeoQ74duMMxx8xIHJkKyn48UlU1N61V9fcpW69vgD+HezU5GNZh05ZRCGaw
eVE1MtAVuob4hvTn6o4jIUUhZi+iJoogl3dBTBqFllZaBwNA9HNDu/TBtmIrOJSB3Vc31uKr+Q6R
9RKmgkMTqALv1Nsrt31JxlmNDIfiFmw+4PbK2Ke8eP5BM5ErwCdSOVYCSbjLDTPJ1YsMmYkjFfta
MsuXGuTboWVby7TikHuY3bEwQ5Nv596q6E3VZv/gCu9GJtP1bWU45AowP3yOcJf73FhDqU9NrT+o
zB3Wop2yjySIZLtxKG7tr65vqr0IXVwO+yhe0M2/vTLHBgeZzlV/MFM925W2GW2yHC1RGVPqDLvK
/FAacfufnyTFDKrLPEWMp1f7ZmQgXgt6vT8ES+7sGvtY0a96wo3jkMalXezjWcqXTJbjrfymq+UL
TM6i4lz2z9hR3IvPVlCt8XzMVgfkY9GzDY7vE+VaMlCtqNeb45R6nsSlUGp4boMoNbfvT4jXd/tV
w8XxGAPqArd7e7e7slQapxP7QLJhIMNW95KwsEkdaYfc3ODcf5FG1N6Yqq7fJnSOHvMFu2eHbdzF
d5Nig8wm1tJDnYr8WBhOD0eP3bNaadSXov37l3j1qWChxnnlulh/UFVeVY8CFNiZ4amTkGIoQz8V
dLCg2NA/dKvhhcoud/g/D7mYnlDngbDGFbDc9b/2JGmV+LBQhvaEPM+g0zkU9N6KjA0CMtoxPopY
tjeucrlnb7aGsKkRabMBwt3LonzxHmVBXkW8SN1Jh8xpEOvitd1BtDQMX96/tkvNO6JqTtvLhIe2
nAEvd3mK1j/IdX08ZRJN2AFchlutUkq36e+4Gd1H34F4HKxmCnOQF6vU/6bz/pb39FOyj3Rph/RX
XXmDG+pu7Q03zgfXDxtQJltQ7LZsT1A8vb3zWuP1I2x5/SRKipOhSZJGaKIj+OR307Avm+m/FrYC
D2gwqlyb28+u92IezjHQ6NZIvlJZjKN3bAiX/NBK589oGMmOxCGj+0Solr7P+uGWuejqK1pM+qC2
OYsCKMQB8/ZSjWRwCJslmhIbRu/CDsHeDR5njNzyThTDLZ7C9Qu2XCqCWgpciLouT9szYbg+QBOi
TPxa2U9E6pCOBGfdETfe5GXKefsmc7K2DMS7IM6p2C1//6+Px68c+rIgpE4FO5p02rSiJjZ11rv8
uXQmfzxoiK7UJ1BeZf/Ljez62/sv+OX4i0kTmzqMdcRkLuDNt+P3aawrlsLkNMZa+c3KTXs15Y6J
WbJrylWk6uzHAGlmZ2t9Ea/fH/tyOn4de6kusP7ZcAcvNoz5KLUmMhkbK2RGVlAij7RA6Ch6Yv7a
DmX1NCZqfH5/0MtvZhmUN5hDJVJijhEXKy4fO5TrQqWnNOKzD1M0TZ/tQRJJ046YgjP66/GNCfLS
h8k6S5GURYejvM3CG1zMkMgdsRbBGTpFJGRvGpFE5B/l7UfLS0nchue/VyiWVl0eVcZKtYjVvM4N
btztfzzppZaAEJ48Od7si8kiQ9ciG7pVJ2LSrOeAPt2DVo/lye9tBGpOlI3HwNOGtRMgfX3/nr8u
rH+/5csN4CCCEJTNDlmKF/N1g4LHmK02OxHVXBf7nA4wIWAxzaywimNxVgV6LnpvaqQ7LOb5IKZE
i1Z5rNE4b4f+F1FI5rTtJtRVKPZxWpUDARSItU+0ErIfeKFu5R9wdLn4NPnRWNr5KHg12a1cTjld
xYHTVdV8VHBcPrjjwM3RBmSrIfxh3wzTtrKODvECQH4lMr+PpH7Hf5rO8rOwyvLKOysWlC+VKZsX
ZF3D2RpJm96DwnG10HRZLO4CFIvpNwi7kLijoE6ju9KKwRr1NJvv0NuU8VMi7eRlTJcYUHjPw5PV
tn2/jSZT7SfauSi+Raz9SUQ0GveSdjYMAIKNhXygQdHdYaiFeRVSvauyddN0MLInevT5ltxx4RAy
SsiLucNcYEOljHWn/FHW0tgwq2rJdznLqfkAC7qTvJVIYVYLeOZjN1Z9fa5bJ27AWRgdoayl1Tj6
3oZo+pKQ6fBgJHP3vRpBT4UyNvtzTPsJOOWcjn/awRAaak6Vy0PuWpwUA6Y8YrLsNj3hWHbsTVd4
w7aOHCpNs28kW9NK/OgYkLjt3UGFifIEYU1ffKkRvWQPymgBXludoz4M2H6RJXhd4uwHZ26TnV/T
6SFxYfQ0giJkXt6rIo8OtoP6B0iQK7tPkytHY2XgkIL3UiCH28bozeI1SdMiI4OLesA61cvhPOBz
qx5sOOT1qq7mWEc42LunyXZktHK6jqJwQLzkIRcNzsipHvtTG8cpxqFp9r9XXpd7+D/kmK8zOp7d
Oi7N6puZKFsPswEPIL3rZPzZaTXN9xTp2Is/YOv90EN+AhlSmObnoJtU/IHMmGK6F8wTVVj3pN2u
8nlEp1JOrXVyMyhtUPF81WxSegTf3SBqsMLPBNZFtjcR4Run4Ifo4SdWSOxysPUG6JY7I7J5RZDd
gwwf/YZ8CNX3yLR508xVTvld34JzUuUeyz65Xuxs8PgalWx/91Msf+m6cLIN4e1G8dH2iH+8m2FJ
GTutd6RxH0TSoi7Tuf7TDNdJHIIeqQsuw6EjkbOwjDuqiMUvb0w6uDCzSedkl/Wi4V3jQAjTaBT9
C+y+WJwEEX5oAuEjf0fe4cd/UD0k+SdnKL3xj0OnLydCLfCiNSHkbrS3YinIswdIgkCB6tRu4OTB
KZWM6Y+dlZXpxrZk3B4mkoLLTRbPqEQh9Euxzm3ZNGsC/Gp0AmA97cNo95TZUR3oxmc+XM16hEWI
fMPrkzRd4eG2f9GOHYp13C+KpzytbDOcu6JtzwihzGc/Ydr7iGe53TR1oRtf0qRDaxZhXnXXk8fM
8jUDJcpReiLtJjia8Wz/BjbD+4DaR1crL5/LT/MM26Ms4iRf47xzzpTixvxscn4jgNz2xiYsqHw2
B9hu1rQlh7tQ2sq368HALYMWrl+THBNUP5iumx/0CefvxK3rv3WoTumK+KJAfm+bXNX0Txp/FyxR
6evcimS/iwxAe0gTujnHa4r6GsNCzz8IcC1WhFxSiwFJ2eifi3xcyoNj69wNeolxrRk7R4LfK6Pq
JNVozSubTK+1PzcWeSienlorMGHdw9hISttSV3P5TaOTghDU1vnQMqcnxY/vQYk7eqhRt9GlB6JY
H11qbybEpGOgQRELLRaGHzjPBcl/qNLaUHHSO8FlGdVmJnzWwZgtnBrZ8QBxuc7miLwLorFXFDbJ
HEEKV3/t7UnIFdRP9XUKBB9txHn22Urj4FvW9bZ975lxsNaBqXRHDQbvLqjhTZAA3HTlnopRDfan
oIh7FLOZ5jsUpuxuSqEJc1xlgNqQfMLq+gzrcbKPtYBtfjBh1B+kM3f1J0ELW5ihQlxvrJFSpveB
nXfTsWNhP5KjkhnrSkWVu1n08E9BgR5zzVZt8IHaGQMQxam2vpGuKeOdCFBD7zixZd7aR5yir3DH
Nzbhv40WxeGEpkPPw6Cv6segZHl7hgplVh9F13jNUfkKmVAmTFE+SOYdbV8nIn6JGseYSSyWZm9v
2tKwx7U1tMiPJ6SQ2hr/ifQx+5rBM5AxEuD1qSy9kLx3w1gjw3VJeYgR0B+Qs/vDPk2Az62Rabfo
p7KO2s/D1LZR/aGBZTacKH3NaKhLlBnIseq0atpvg56I9DAEZnNX+EGek9qhxmOpJ4X+uQ9Gm/QG
G+RlKk2tW09uKwx20708WLA/kzXne7M8iL5vsyVuZwjWDueWRyygwdkuB9uG5zh5yXPElnT4uIjJ
vjGB1D9bK9Hu5zS1imMyGab66lDlGDYJVAcQmJFWGmtfSDv/gnrLANLsR8kOiFycbrBzx8YPjg7a
hhsHxHVxxBy0rjT6dVm4NXmibiNMBw1QOnsN/sd0FruxE7PgSwYQ0t7N5hR7H5a0I/XSuYn3khR1
XW+pgtntXp/b9vfUxOiBayFcVAaRndEKNmgA1+tFR4GoiZPFbnYIef9JpRQknusX9ktQ81NWpI4n
BuAeyovr0Y0d45dIXKO6C+YAymNoIMouniPJe3qwZ9NI/kRdZNphTqv5eSywvO3jdIZo6hdlvzd4
hv7B0lLnqSAdkACFctKpCVABTk6eM43ORlVKs/aT5kl7BSXJLE6OiocfqZf27TpzNF07JdIt4pPd
eUW8CuLU9u6i3td3QFg5hIHbTPWzPurBbqKtU4eITvRyC3O7rn7GzBPxqqrB14WeR8zwakRT4u4I
KrWN7fI4gQI2UZCGEGO1HbhPx8NrQdXrAzNUnK71OK43Sd9SkSu1ac7JREma1l0LAxAmxnG/fNKs
DFWm0Do72paVxYIvSXrYoqoxh7WZVmayA484ZVv2iMQ2xmnLu9uDQJ3uqwmt9Eojs6vbGHERk0vR
ts4zASlTvIKuiGSBbFkv2wx1UPyUk0yNbRH0CBdbfPVb306A4aV+HbFDCySqXUsLzqQvec1PLyMZ
JGdPrXd/vNpDKla3GdbEXk+pH/aJ6Wf3yp4NExYWpP97MoAK5zB5frouoiW1VZtHC9ynVblTaAxe
46wqIaxowxZ4Qv3m5a6N8lTz0u8LR4W9bjKMDzklVMiayCK7dVr5vf+BekyTPJRelXWPU69Vu5I8
C7Z0dLSCHSxQr0I6WccT0jnZ+PiqQxHAp2xDlJzeR7w8ubhXKRWTz1SQsidBHaXaj4Fq2W0Jx5Tr
wRLTV63u0biHwi1Kc9XTMhd7rdF7b61S4CYbvGio96WDTK2vsG6vBjI9RryxyMqgbcpEG36ZaR2T
YSlqy97wciNS881yojBJLXvFhFO63/PcztUmktmQM1NR2luPpte4e5m61SkmDzheycFq7lPLbdwP
nsB/FoRkCTjiVKd8nKCh0QWvEvZl3QqOPwTLubAtOhWDH1T3KM0FyWXg9iRBgWyOy7vBI1uDd7bQ
EFkgtV523BT5P0mkQg6bR1tqcCaR5DEzu2UJt15TzZdRVU6+Nmq/ijcpgYuUU8eqe3AhHU2/hlmD
LYotZThIPVeo7Yg7CO7jiAjLBiiRFpkfRTA0n2Y97vI77BWBwlrQBCqucBLVun43l0by3dWcRB2i
LpiYt6iMmGD12nwOsVuw98SF2pAG49u8omHsF5oXBrVENwBeN7G2rKhdufYzeiJr0FdVvK7iodi7
EbyJ+0TvnZ8I8QXt9Tbwkp2WF/0+tYKRjHaV53nYIsPR74Z50KwVWv9UrRc8SLktU/ZrqxGZzReG
LkEcy2muj6lU7rDjJZIO9qVs1FdRE1j5w1Q05C47jVFSMRQJeTD92AfEDqRsl2yYvsZTOS+a0QJS
WH4kgGdKziO5Qs0Gga3Yu8Cw9Q0cZg54wCNae1XniC/XTl2DOQ5pBWlRGjoykJCF+J9q1WuZV7IV
afPhp6+xIQmL1nfGTRwEBTGmRgzsy8G0Nh3Yj5jtfl7M1LMMXBW6VOkjFLD0EsnosVpIQRwZzU2T
YjxwciP376sgtucNdxlvcqIrThqtmN0vpWuy+1x8KPGpmcoGlmPr4m3q2hHbT1GOKZMVuexD4c/J
F7tvom3ALj+u1t0QqCcvMvvsKEka+mKkkwcyasIXS9x1huU9NEWX1ZsxrYpx1atOFfuml/z/S13Y
BzZsaCWbHYWsH3Ft5yQgYHLU72XqOt+ieULnSWYBEUZoQ9k5g2QTYxn27dw6HCK11ACvzRxRh6nl
FPkdQBWvuddcs773CaMx93Hj+ySkYVhin4vCsIXImYw6z62c8lXfq+ir6yP/CV38Z4QGcSoMXdQl
ciUI1POOcYKyapOPff996iDwgj42xwYwhxZx9xFcu09JE8MLGdwB0C5Lur/RrHGu1kZbBy+KGSQn
eE93W/Wrzevsmyx1e3wqixpLnr5kIFZDav3CByKne69BzboDfhh/J2Ojn4566fsTKPI6bz81kWqP
pa2Mep0MpTXs89Y0t4bwA3SeE4lGx7L24lpHsD9XRIDMQeKsY2eqWcistEMLQTVQ87/oltur48D5
64ckW+KPSF28JIVvK3tHqka0HVnISlIjHTKnq87SejcUViqJCBJzgw2I/TkySLPB5xfGyL0/GeaY
61sEocV8rKgwt1tvrsW45lDjDCu0IPV5KiWiUbQVbjBtSpkzk+rObD97WVaMGzAohtgYCM+NtbRS
c9XRkC+f65yL2JYJSLRHE+1yc5ZaK911OpfwY+KZZJMtBGTfg6TszP7KxIJGkFfjjuMHFmFgP8zc
pXPoKU5z8nV0FGYy18aRCTPzTPQ4c5Ef7Zafj1eEWSxexRm14l2eEygYZhnaboDGgZmQy1DmZfVh
qGJjYJMIpXvDQUevFxaIPdx3uWo+4RNpsp3rVqazW3wGx4HcTf01KY6PNpsNuZuNKtVRfVS6uM/5
eH6olIlibQXko24z4u0mTASStJ5NZCXl+CFwZes9sdAa3jlODbb7IYIi9cOIAI1/lBiFjTu/oea6
Up4u53uMTwb6b3hp+FM9GfxkZmUdq+oxEaGklsAhTU5ItVWDK2ZTdBD+tmMW688Nkk19pboEAXVU
tqSD2tMQv7hx1uqc41ytjUPbSCOtulFlvK7pWg4oGIrZZAjZtE/f1pOVMee8YzoR5qR29Q+Za8Dq
x4SDph8/pdgpj3rEZ6KSoQ++X2S8HhmVg07RHlk0+qVLP71rZY2f5aR1WyQ9bpWsmIg0DQ8oPPGs
3TW1LPpjZiuoZO8PfKUJoN2GBdnzkQTQ5CN8/u01tznGothkZFQhbOE4aQOzl7Ew6YnHsY4jyyt/
xmOOgcOE4BC6ynRXHUWW30Yflzea1//8NTQBUWqijKSNe9EpabzRGWxHy0+lj/yC5X6ej5QMoZ47
nRBnif64PU25ommF8+N75iWUBJCvYKMzcGG8f2+uis5MHvyXnTl7Lgf8wNtbo41TkQRmG9+lvVM8
mcWcHSCxWiGzWIH5Jxfj3mzJkatqq928P/RVod9CI4VKk84kvFRfvxha8oF2NiqUo5fX5VezU9FW
sy2cH7bVnzBfZjeK3FeXyotPWDF6FH1B77oX3QwjgcleWVN+HBJZk8U3OA+OrI37md/IK7DUoob2
mY8xufXEL5WKSLEQhLK2Gkudmobg25s8uhyMlR0Ux2ZE0b7JJ19lnyynm0YcmK8yhi72Vu6EJmbl
J2NFkAbBp8nWqyCmTLrCH+ROHXh0lfdV8Jxpoz7vcmYne+u4RZbsOmDR9qHwjbxaR/iM/muDhMYx
D8ljj0BbBnnJawPlry4Y8bclspM8OzdxM29s3KxETicN0zzOLNZ7gc33jqqMQFEj8tHFuUZ5Iuzd
Jrjx1lzMIq+/hP754h5B73KFxl5Ox74mx+xsdbqbA5KKit2QzsnOELP6GvSTtUnt5pbO9XWK+KtB
wrDIMWzsUovADmnbxRTSEKvQp6NXnPMqFQ8gKnKs+HppHdRQk08RLeZ8Uid6KUKbNXOnfFQvvteV
VHIFds9qQnt4a167+IKWH0XBHLwv8ynYl8v+XBYFxqDHzBmirJI2xDVMvmVjdfjwGnAwYSI7j30h
Bp94LapJSQrHmYmRF+L9F3+U2W/JPP+rxPBThVaChnJlFkm3a4ZiuKEQuuzT81s9xIHLDaSCZrqv
+r2/3iC2IA5R6cn0yEciKzaFoLVC0ktoi3uqbYaQTmeN9SoqDNI7OQ+S6IAk/Y/da+VXnk0znSZR
108kKpvTDb3N9X2kTW+QPYxTHr2WvTSb3/w2bBRWF4wEQHokOwM9/mw2pAqHshLlweGO3pLH/XNE
a1mDmY1c/rwdsbKDpq+0bnws0giXVt4l0R0B1DjHSqpoaShGi4TT/zTfvj4BLs9eVGKI0fRlfvzr
Kru8L83eG8fHlBroZ/DM09ccF9ezMQFY5qO3/7w/3sV8+zoegkKeN81zl3X/7XgQ+PyW5zg+2rOD
D79qakS4xXQ2hafJdWBpbPmioPnIYVDcUEv/a2iUDkt3EKIYOLq3Q8MuTn22iNMjOdrNvvM1Z8FS
Ob9qoTfbvHPsg97H/rms7Pb8/kUvF/V2niCaEgwVchSMcOh7LkYuDZTuDSOzrOefwAtIFaqJ2qoW
m9aN1/YfY9Gax26mI7xFYnmxgMZCBlNpT/Nj3hnNV2P029MCwupgRJDndGP1/Mcby2Coa2k7wEW6
5N3RyetzRMfTYy58qJct22DjQI5Oh8BY7yB15BKa2vs3859jYisIUEt5/HXxlQxtD7ads+cjk8cv
iFqDWPmNHWjbOlc2dKSWBKYb2+N/3VMH+heydgsYkntxTw0qR+RuKC4zbdWjMOuHqsmtp2Kafr5/
bdfrGF/FXwNdfI04MBdN8Dw9Mj0vDv4sWwUKao/qSu8cDX68x1bp/Hp/0KsbilKEnT+qSfwai8Lu
7dvpSPJLCfMavzgq5eAdJAPFlCgPHLlNa1Q6MIMwbd54iq+Ez7+/CShaCOuWqd9Y5FCXwoZGitko
PE+cUQRbYO/mzks3Y1Cwe0hFVn6sZV6YB7jX5l4mtD62/iwN/VCZZhfs4sRq5HE2nj1XqOc4mb2P
NvGzQOvFfCfJ/pAtoSgeqUEkSXlJtypHd9J3k7RIN5g1R0vpIGAQXnU28M/H2I7GfRvFUq3cpAEl
HYsMHgvqG+ujBYd42NdxpJ76FBpGyKIzfM2CxIp+U8SI5x+kPYvfdT/5d6OJ9WNFBHHS4JQ2/fzG
Tbs8JXA046CCkwgpFzMo4rG3j8oWvRdNiLXPiqMC5h0SuLzQbKcx2hkKUxeyAocGSkbd4ifNPMre
hTN4kHYcylSKYI38Py4fTGuUXkD309RBP36ZIqgLkTSeH7VnoxoCG3FF7W+NqCJOOeIEk6/LRg03
PsarXdcyJlKg5fy2aD0u9XMxhXc51HV/HiqjG8itgnO5ykBkVJSL5sHeeEbe/w4yQQCf9Bv9Pg6G
YQSZ0dvdfjTmWqFVKmmy3bgXl7PE8rscdO18REz1CA/fPpxR4K6wokGcvbYv7+O5i/YIi+J5WdAo
Kfy3j5bB8Ki+ZhSw0SP6+O1g1AjcJgKvcCZG0/oZRZ3/y46tIV7TIhlACXj+UN54+y4nJ4ZExrdI
gTgTAjQw3w7ZWC0CBU92Z62kFayCSj4hx9O3DakIvxQzYn0q4MoMN/yCy5z3ZqJAYLcciBkdHj0f
wNthSwCG9Nts7YsF6bTZma3rPVid33wzvAx4Wsmkz3RVefUJkGx966G+HrzfDs+LjWqSCh6ya+/1
k/xrg6QiYAdUz70v0JVofzijX4zf5iyenLWjXK89N1ZQnfxycHjl6ujsG5bm7KcpgYFk2m3+oySz
KdgNRBX7O9q5zaM/ZVBbcrMxms1s92aFYXuwqzXNFpPoGfoCLof8zld7O5KjNnB2wLo27hIOC4iu
Ixg/Go1CY+jWo6C+AfZAD87+tGjR56hS2HpiI9todp/ku7zmTUDk38luM8SRGe3oWGnt/TgmwfBA
VyF44Rjni5chmyb7cWpyT3xyAB8wbq8mDMKhXuexuncjwlt+/8eXmPcXnZaLBhZxHxuIt4821TtP
+nMcfIFEAZfCAz/zRY1VeRJmKtxNoHhRbnw3Vy9xAIKTEwdadmLNDO9iKUcwUAOvoBg6VqlE7QAX
/aGdqoKeZ+zGC9mHzshnIybmfvv+xf5zZL5V6huUucxLDzBQkJl6dV+dWfUGvhSqknprdg9eZegf
qmwi87eIbqsYl4ng7/cX0D37egdUCXJvcoYuJgovb1iIWf2WlghIYtUYzjMQDC84yr6ZvC1luaFf
+XI2qUFq+skXVLpXHRiU5EhSkJseA5/c5VCHI/6jpDt9a3N1eV8oeL3asZlcLItfe/F9R0mm19ZY
a+cud5UdIqgRP4BCqnoTTTZZHM4UPUo4ANr6/edxOV2/jovpfnE2cHq/tKckqke8Mlbxk+ZEAj1O
Da9B9f6ntE/qzftDXUpJyYnnGhdROosWBvTLDK1pMNAZGJp2VqNoTm3Tih99pJcbLTWNlTBkam1K
vwycVVP0ekbWhuEeWsdrbiVLXM6ly+9Y/M9kAUCpuCrs5TYd/IzQo/PUj761n4l//lo0ZUUvdYB6
Yy9ioFUVd7N5V6YslTc+vsudJlY8k+vHkoyK1ydr5u33Pht+LjwMoE9jpJObOg9Af/o6Gp4zWtcY
dOnE3bjz1xe8jLgEtfFqcfcvPvfYZO7RAF89AX/qjnbuiPVQDsOHssD7HiqL1VmPXcKuWpoNu/ef
+nI1b748rhYFpmHiesSRfFlgJk/UA3vR5k8yLvSd3gz6XV10EYKAdgk1U0O/aTPLefC8Wm2ojVc3
DmfXL/irT8hmi81hEBH+27udJ1Pko//Mn2KC8E6aUXs7B+H6Ju9s7X+cnceO20i7hq+IAHPYUlnq
dtvutmR7Q9j+Pcw58+rPU72yKEFEH2A2Yw+mxIpfeMPSM3lvntnbIjkiCkTt4Xqs2qJd4ilhch4m
nEfxtE1/1Jbeu4jaxzuId9MPSq8YSjZJvJSD3t4fDrQkvEtkodwBV+d66LbsJdrQTny2JxO0f+VE
r3LQCsPG1DhOtVNePIl+zOO1vbOTKd+CrrGwMhe0yetBhyGlbVNTHEdBCzYtCCaEgEMFrYVVGEbx
4AKxUpboDXe+VCT2NMnRcyDKnBE5JAWNqSrM0zOYP/PYtFPzxs6aiGbj0CTl0czvzST5H99GiOk4
TCzVGot3+vpTo8bxplabsjNIiyONPgyPeqorG7X3ULt6PK13jgzlGSSrKa0J4YL5lp04rOjLpufc
87qfqTc4G0VHy6aPo+KAhrd6KqhL/fCRvXmGwL20qveHB3T0ztamjnz9qUy+j1yOyaq2Qzqchray
MxcqCVXctM2tr+UIXz5QPLqFAQnrupSbyFy4I+8tMmUNRK3xp+fREDvvn3izCQeq1V6cnT24hGf+
i3odW0inNnjDhoCfR98dpLz+YG2Mm1lDtIggF5tH6o+zRcYA2Kn6IszO02j6e9MZZHOD1HW9y4va
9FdD3pQrOXNg7JQkWI8X/d5ZInUSnHzQOESC119MxhrFHNbsbI3gtVY9cFuQJvXw10N6KtnkE7q8
C3v6JpGmDknfx+LoUoQgi5x9b9ABMbdCLboUknDMzvsKpmjYN8GmMRDEAbWYACT0FenT0BEp7Aig
jaNVwSoDZSRHyUKOcxsgiN8DO5q0EVEU2MjXc6AawdhVTRBeRs/XgDrmfeftQo4Kd4uO4/EKS6Zw
2DhxEVobeWiw/qz8gV8eUg1b8ke6OQbcomiqi0AFF04K0tc/ZpRDz+5UzSdOjJo/I4iGp6AvgMy2
0YBWSlPLZb3LgEEZq9ZUo+iQYY63sCnu/gaqwTJJj8mumP0GbUy6SEnS8FLVxrTu2Tt7qQiTX3Hc
/erlyfoWaikKqJkXTCu/jIOF+/3mFDIFwhOG9+xdNmf2nuV90ecGSoeXTPatDeeljOgNe9W6axrn
h0LL/gkJtXAhJL0pbUDqopckYgYkYmlLzi6gvOziqY4q6YwGH6bzI42eFe5/8S7BDvRbqg8WMscl
/oeB3DzpQA72zRgPX5Ej6F96NuZCLfneItAeF6V6fhEvzvVGGEhIYNJY/kUbkApxgwxSxTDmk4zS
SCS7WjpaT74XV/t8tPM153Za2AU3YQXzIXoTok1EfjhPvhVD0HDNCUlgM/TfQPE4Z6HO9ZRYevLN
lHQTNZ+wTP4MU9yfP3grMbRDqsaxJAWiy3n97aB3p6Q32AHKUOd71JBqVqKkmFRiymd0hb17PN6d
HUc6Ss+KmqhN43t272tTqHQgPMILEVb/2spJQyqmyiszNOT1ZHj658BnNzwe9ObqhUQImwkIItkh
tQ0x//88NrEdo2jdq9HFQfT3BeY310qpmEib1y/VJC2xs+5947uXINGEwzMj/v6f4UZSAxNWWUyz
2rfRFpWmlUrVAV5ogM6m6YMI1tTEWbhcRdBwFYfzkbzlotPucO/PX3Wp6GGlD3Z8ybS0QLA2QFqt
nWS4MzH1lscTeu8LHUsEoiAYMHwTv+WfL9TbmisV1sC5s8LEHShWvxbKiBT4FFlg7oyYpBaTy8eD
3jklqoquBr0B1Ahogl8POgWmpMldKp2lVsIp0Hei+KL1mbX2E6NbE61r3SoD+3myItNaOKF3XlJi
UaqwiB7RCWKGrwdH4EFWI8P0zn7ex5mrQrmp4D1VaoDMs+KBQDWrdZAgvY5Srpc1qyJPbcqw8K/d
uEn63eO5EMNdLTYVQnry5LcsgojQr39OQOA4FuD+z4iBywdzNEB9hnUn2+ukAXiwsNw350eMxr4i
ARH72pydnwr/wLjGqvdsS6Gz8bpU3pVefGwz1GIQ4x6d18dftzTe7FX01HJoBmiT59aPw7+T5dWY
nZddn6Lna/7GHbxR/x9fiGYamSQZO5HJbHkxKSrQ7dGDc1gWv3yphZvUWPFbDVyND8zC7x//QNHb
M8CDUd6fd9poCkcR5cboLDd1+BU0aHpMLb/aStjx2isCQjs6PB7xdsOQPioUxlTBpkaw5HrDhCZ2
Y41aRGdTbrGbcDoFTKJM6aMrUnlpNm+uB9ji4H6YTri8ijyvAdrIOirUXKOzHXHXSUD9vWPWWU2x
HirMAte25WkHJQBsvX38lbcbh4FF852aBFfFXBxFGdXYqE0jPAcDqLLVWDiJtJb0MFY2YPLrb9DM
4Pc9HvPmWhIfSzsRm00OCHDd65mFwoCCqNfG56Zp8m9eCDkG6LDjfLKkwX7zpmT8n6dVKYYFSRAv
2U/dRtRUuejYUmiFf0TsMFvXvAlDXYq1+Exw4/1MKxsp7TTQ/J2UesZv9ABDxDXKQYXOHZC712M9
bCARlB++j/gZJqLdIrAHLzELJD0vaFOYWdGZxtTUbarIiP2NHPcjTTrJens84zfxmvhm4lURQaIz
Nt9ekK3H2imkGLaLjPawkw3172qkbmtzhW5Dh5KBC2Sv+JllPph3WBvx+fEvuLPPyJ3fA3ahZzpH
H6RhMNnxRM0JJYJW/VJMRbCLfVpDK5wR/K08JYny0SBVlDN5gmiMc65u2m4KTY1B0oz4PJVtVa9L
36F+bdpF/ipBUNtDqXX+QLZp2l3Uan7Da+AFCzimO8eaZja1RKBCqMjOw9QEVwnJwBrhDEwTS9NC
sZLnrpK6PzJlZWdDM6K3L3BM84VTLWr3148dWTt3Mm8vQEK6KNcnDLonAVzlJedUj6J6E2WdOu7B
T6YLq3rn+2i5kplQjqByO99XZgvCPk397OyEtfbdaGyYgHDUVzXcoTemw38ZYCAvvDy3yRDIOvYx
6R92OpSeZo9dqQwY+HhRejYhj/q/Yk8vkh3SoS0FKEnzXwklK30t86y3v+VWR39BQd+tgpnbtQcU
1ptpI5V9tJQU3XkwEMyBNSFasMB1Zy8i8uCKjypYela0Mgg2Bewil7aI3Z2Q/66GhQj9zmgIAiOf
x/RDkpg3XXMdqENbsKIw2tryC8BzVC2peVrx/wwYfeHCnX1vOJJ/IhnQ4LAhZ3c2PbEqlysQdVDc
OtjkGjnWinpX/Z9kGeaPx5fFne3L/LF3wfEg+jB3plLqFvcYPCggYhjatAs8nISOXpTF3x6Pc/ej
NGGihioEUdpsIyHdkEdcDfl5LOLih+JAc0KWni55rnQLN/CdNw8xBeo3NoG4OJXXJxKFUTR8kJ84
m/bUYiCllN0JipiyTybMnbLaVN5QuI62yaS1C7Jyd65e3hnkc0lc6e/M+1kZIHUt0MbsLJcpZga6
WbH/Y8/a1RBaX1tsVhe25p1bgdtO7BKiX5rzs1B7GAGHaomVny3ZV786vpmsa7IwdMiS+DnwitLf
0I/6qFMnjxslYLp2At5GZjd3r1WasglHrSzOKCqUKxwSwk2hxflaG2tA+qhL7x7vnpt5ZT3Boqu0
F8Bp8y/XS5qMsJfKMVHOOq3hE+YANeAWnc47PF+IqTVM0aV+4c2GZRRx1ilBUbShb3g9pKTblNlx
oDj7KKlug2SsX+KgwYkA73TA1I+/7zZSYkZp2oCKRJseicDZK5JoTQ7MW1HPkTLWr1ZW9p/tHh7b
Nk2BICEZWBjlvlMU2LKJlGCIVVoH0AJLslg320n0JbkKqIARPxC6XX+0RtsRuQRFO2NuJu+hnw4X
bI8gHdhdhvmgscOsLFqyc7xBIIvtxGRTSMPLkeBh9vFZ0uejH+vqGR+p5BIFHYKBaMR+bsdahVk1
DOVvedBwo5Ob6ZIVVbQefAurMuwRV95UolUwVsHw9/GS3G45nj5iGmBOoh40r7vlcVzLcmtoZylL
wt9dHSYerha9o8I/9vx0X4UV4I/HY97uOcZE8w49KdBlKBtdT39Dsh7lg6mdi8y2fkVY830qUVuA
Pxaom8dD3dz7zDkVPfrAIA8RVhI/5Z8iCUTFSTyg+rkber1ZIbeSJeuql5bUx+7tKFHf4kokONTn
1VTfbmW9HH0DY7SkeKKtr//0O9xCal+p/2dg+5G4raYtPQH3Fg+pUbBQABoAac0m0pTGIY/5Reem
lWPTbY0O7mFYo8tCf936PrQO0j6PJ/Te2gklOaIz7v4bGG7VlLQx/Eo7Q0PQnyTf0std0g/oY+Sd
vaRDebt6dEz4MKIELidGu169HE9dKY0j7VyFmip9slDK0DZNVcvmn8dfdfOWkjUBzmAFadUg6jk7
mjBTAcxMBmbFmoxAsd6IfNyJPflrwF22zWwUzte9BssDCVsrWdikt5uH0bkXEe0XkdDcP5iqYZEF
rWmci1BBH14qkPvqy3KPhlC19qFgSq5jjuX28Tffbp7rUWdZaxKXYZKoEqPKY/caoPhyyOFDwctQ
jf8ieNILj9u9OSaK5bolTHfQ6LtezAqVgx73QvOMZnuySWw12FBKDN3S9OtnhEnKVeQh2IwFTPv/
+FK+leIAiq08dmKb/XMJRJ2Pn047mWf0q3DgTHQ5XAXZVFeb3EHcLRh93HA+Prmis0WtjvD2psTe
DRY2i1Vinssk1vew0LyN3mJluQZSaIKPjc3y9+MR720imowyESHdPc7N9UdKIxDFGIuuc1OY9qWr
BjXdDiH2O6vIVyFPK2lOU7epURpe4gHdH5phQU0q7H/x9//M78AXlQYqV2fQ+AFmSV6Fd2FF97Cq
lPqAQxMzD0Z/yW1W3G5XKSkEB8ototiExjH229fDxuNoZxHGihckPeS9gdTPAMwt/2vTUmvcJIEJ
DFTYWiNW4qPIZn50PwMipA4t6Hw25M75V7ddI0M8lopLG/oqgkx1c1FCpd3wZ96qQNX7m1KN2slK
q2Bh5Jv5FvwHC0wurQ0mfA5d0PLBqBHiKy+RH2UoNCj6puy7fKf1YYgGS+EfwzSpFh7tO7MNsgls
EFKMQG3n7YayKGxId3V1CSo4O1Xul09IAlY75J/sDW5OygZT+2KDLWj5Ve8baeEM34aOdM9Fd1DY
KOti2a9Xu8h8w8lQOruYKHC0KD5Izl8TVO70ImvjpO8sgiVsU01DqgldwizbS/idm4cYt9GF+/rm
DeSnsOLwmASEwJirnBZDrLMAcX2BMYXxqT9pmE2O4a9I6Y2FipN68wSKsWguACujrgds8fqz/SpC
qqzWqws0y8JZ+YS1r2NvtcoG07v6qRpbyd8QzHpoLUVBhnmT0J0rMfmh/BSEUCP1QYpqnAYTSvfc
fVBLcE7yca6NJOuzFhiSt0VW0URMuoiaaeW0+RS66LO26GnB3LdWQR5Pr0kNZfSDNxafRsmF1xaM
kfDHvv60KUGAosEc4KIim7qecmHAZjrVOsS87dC0xSfiumKBCnvz6DGmDXMT2RkOEXfH9ZhAIgFi
Wn5zwW3U4luFnfpAL2makMOT7eLjtWExoEDqC84CmPLZJQW2yKk8o2suaLXol6Km+cjlL219S5aO
FAwBu3RtGW2UaMrSVWBrLeoi2CV/eKr5Ytqgohng0Gm+/uwOCY98kIv2Aq4peOGX/miT0N91+pBu
5LZS916jLoG5bt57BMsNQB3cz0hbG3Ocz+BHcMcGvb0kJUrdq5wzDYbEQGCmHWX92FupvdNUnP1c
ak7fH3/vO83t+m0Q1R5yLf7BvsyYr7Na1FDOu+RCdTr41sdyureHqrVWZeZn0IXLetxiI4wmVpMG
/dOgONXPoEG8SqrQ/jq0tdLCm+uk/H89Su8vEX5V2xYZlz0Sxr6rFZ+DfCtLqrOP4PXtwhao90IE
cXvf8gUkLIDHueK59K6XLB7lrsJRJbkY8Rj9aOBmPTVIuamujkzGRkqUZK20NBbgBAduOWnq4fEU
3jkpMF/oqVCSAEg+Z304jVfnvpynl8LWgs8lqmqfAgkLVcwK0TDyC2uhpjR3cwdtiHw2sFkWDJlh
db5kbRInmNUr2YUmevVUq1a8xw6jQ+lymjrc4vT8xXH84K1UrbR1vW6UpVWGbNOXGNrqpwThpddx
qoYWnTgduvFklWdK9dMa7L2zTgyzWQNYlL7Qw4xbN6+TNl4NxuTtKzyMXjUYYitrnNAjTTXetzAt
9ac4DsikHk+rKsLc2c4U7T/SX9jI9MhmR3GQHGRbCzW9OOCQ8avBYhYLAbPKM7cx6v4nWCkH3f0Y
QR36dJq/wUQ7Lg6Cw69tsW2xm1XaFeHveiqk784U6NUWYppuuENBzUMAZcbQTThmR+A66EZZamA+
F2qSSavHXzJ3PHlfMJaJOorAy9DZvN6hJT2eKscSnLAnrKqNrkaINBaInaxUisb70XLycQ153PhE
LyMS74tiHZCv9d58LMG/1L3e/9JkmmdrHKoTRE/TydyqspSsUHH57/GPnZ0mIbCsg07GlAtOG5CX
WQoABBxwaal7R0AT5ZbGvbKmWpCjgKpB0apLa92huLVDmQQx2K4JN4+Hnx2m9+GpdUBDxooE5vNs
qiIvqQH9Oyh2anG2yzOscGIlpeJh2wGxevBBkQKqpDS1ObfIB1HYI0a8Xppi8qwqk6bkOCIzZILh
6lXzK+bLtiyEk636T4pSMqzDJFqkPs+C0/ehBXeLZ5Y+JAnXfOgx9vLGT1D1T+VPyFqk4UoDgvFN
QngsWmV6958vB+PCBM+xIe/DkvaQ3IFUVECGXw+berZJ43Wkhy/Lo+ZqfZzv7DGLvgZ5n6EBBZNx
Z1YWm81oVPtTnHbw5ApaDn/MCrXtx8t999dwMICGgC425Xm92lAxlhIY8WNTSwFWKEPqbbo20d50
CSFwF+9BVWhsOdOZ/mzEnd4XdbTCXXqKXih1Nwt36+wpfp8cGuTvND6kg94Jsv8kaGbRt52cyumx
Sfu/oVl3mymrUOHKPY2qES0m11LR5pQDFbmsx1MhrrN/rjsxNIR0wZ2kAiei2Ot1SfD3kytE645S
QGnXDJR8dLkdfuu8Lt8eD/UuRT8fiyYBChnUloF2z04ZslRZ27Vxju9AkB40LYF2nyV1+AWGXJ6/
1UOV//BlSwq2EFZBt66KRvG/Sw0F4JNOQUJdAwHMDReAcvm3NzvrW6sFsbKVUbkYXx//2HvzQvBL
4Z34iDdWXFj/LElSTk0XxnVx7EdlfKtL/xyNVfuseaa3cE/fHYmQlxDCJnebh7woHpe2lPnF0Zdk
dTuZvoUgLkncJi38Pt4+/qw7O40rh6/i4EMAmqOUHAiag6cpxRETegDFiNv1wwGnD/9TL1UKKtqd
lr4iR6AjUzKldr+w0e98K4YMFPYpaNvmbWFfjiYKaXFxbMo0emmD1PxcT3X/Q5F7bf/RL2UghfiW
FwwgxBxgKOVVp9dj1h2J5NE/bnAWlTLJOBBOJM+SZAbPlPG/taq/VGqeZYRgNoGJcqgcGDA0h+ck
tjLrZMtDNBRpYTt8Slv2sytS9oWpvLnHqe/C5KNuxnUq1CSuN2hjh2aoylV7nKxE2QyNpKL/Xk07
WRqlVVNV9X7wy8vjOb15pQXrlw6YDR0OI7d5h8QkqbYK0yiOlQowfGU3SbnJUWZ9kwecHpE1y63P
eVEZqEh7PrJhcZU0/3v8E+58NvAzmFxkicISbfaO1MhsBiocnwOtFwuJ7L7A0l6dplNk9xi45JSi
3KTNuoXddLuoJoUkCzaKQhx8Q0yQszgyerTAjjnu9oGrdFL8RWsQmX/8dbcPE3uHgI06MwVn8gtx
gP65dqSwABqFsfcxcDCt+dZDTUDmC/BKfq4mRxncMYxCVLqdUJEOsa1mzbZHvcx3bTvJ8mZftLj5
fn38o25XXVhMCTQ6cGQHtYHr31SBXezUXuqOSUsFj1plibW4Hg8HbplMcz1niP96kddvcLIpDlqD
+cjjH3A7+fwAAW0R1EnHmufoUosmb2sk/VGRfe1/2ihprSsl+vThE0UpGCCeKB0JsLcIEv+Z+8Ts
q7EurO7YIX75I9GSM8UcewPQsniCPdfvhbjrYiQiNuzVo0jHFWA5MQjYFioQsxUPiwY5WFMdjiO7
9jP2fkWxYjHk1lVKoUkJzrJ/C61GQ5awGUwCRMUrtxlmZOMaMQ5KmwPbNfxkhFIAgJB8hUwjGYyV
ZvQRoV1c19Y6VaBZrtBERZsRJreHPwGO3jphV40/qGVVEOXiCLDUkDbKqVHkzMOCc7C71A0mL3mB
DRsUr7ENZI9+wAhY2+qa9s13zIz/FSpkxSuiwhV6qpQ49TfdzKX2hQNl77NwjJWfCs4Pzt+pU2qS
OkmDN9SGXW8+CaKZ4lLdqky3U6jFk00GkGFR42zYZFLeXNDiKM5e0TrFsTRy7RdMlRqSZpqVo+py
PyjZGq0A01gVJVaF9HXbZFcMRZNdiDmlvxkq1s5eeG0il8m05C5MSOQVu3T4L8gH50nPsFBz2XuN
jca6NTm7DgSRvUJIu3tyhlCtXBxKqm96NMZvcUcVHw9zz8GSoKuBVHvIVA67HGvfNwkWF/OFvYLu
TgjmYxSD11RwmdTBU0Gc6dHwN47CoKQETekDbUtMAQ46PlO/ktro0fivLE16Rtq7e41QjC1/0Oft
PnvYqntrMshCdTtr8qeXAjZA6WpqZfWfVSghkkuFJ3z1kKaLV77pJfFGL4vSPihlg79lGaW44NVh
H2DWYoRp9R+ThPRwSVcrW7WRTWEP8wX7p5ckbb4Q3cyzUJ5Dbg2BRifegDVozOokExK9JrFldbS1
Xj4HNpb2buihkupGKQgyFQn7cSVFqd48gyAZVG+Fwo7YYEUrvySG42Nd4jXtgEEpVdht2vD1hyiY
UOFxTVIYBKUdrZiWLmIR986Opfi1EIZpiYGjnD2vsR36VDDC+mghKLY2sZ/t3FSNckT02xYEqzV8
RaYvxymrSj/V2GbCSVKVYxNX9k/wf9MSBO4mcmIaHZunngcIAowze/c6xHDSRjUrlOlxgo88HRnK
UerRrfKVceGxm9fyxZpBPOOhExZ04A5mSQEM4ojoOquPHG8Wivdn6FF8BD1Jh737nCrIzlc2SbKV
5OnXYCiDrZcAhlrYO3e+GUkIwBhc/OQo81TVIVFsO6/GVrAezR0OEN1zWtXhJtFyZWGomwIAzQtG
suibEIdDnbi++1WQ0IQcvX5MK7X8ksQZngedP3IzJHlQKquuCIrvj1+1m0gGKgp5BZMMuJ16wPy5
KTKr6Uu1POpKYHzJozQ/AAeXntU8nf5Kko90PqDcpX09K2/JdB+Fx59AyQqM+xyVFnWZmjnNqJ9w
5KG0iwi8+RNKUYcWrgnDD0/42t8aoVFXK4Lb8XcfoS+zHqdGCoW3ibzw5t7Mu4kwmQXmHtgfScGc
GD8lTU1UZRmnmi7NYSJh2TaJLq0VtZVW6tAtoe7Fsb061qALbQCygMVo6RNUXK/z1JmAFKpAP1Wd
YWx4D/o/UaJWynbC1TGnw1BHX/wA1annLI0RcPrgkovR8WlD54THD/7R9ej6WAeDgqvOyTM4xC1C
aogNVP2pMgzE15HYTT/rTi7J28fD3plkW2hAoptDkg+19npYoxw0u2tt9YQzhrNKFTuszgmB4p8k
8DP5HJnoGT4e8SZkFPIWAPPgNYiW5BzOOQYY6kqOp5yscFTPdmFkW2VS1B0qI9ofbCwdDHyw/UHY
WVd3OqW9YgGGfWed4V7RdIa5yf095/74fQ1uStWUUwX14Hs6tNqrVMFzwJ1P2sfpIB8S0y+fC1mw
mR9/+82tBYCM9UV7FJoMNbbZuVbbJuUPHeUUj81Yu1ikTm9q5SAE7qPoutB/vL2qGQ04E4oHjAfQ
dLahaUj2Odx05cRhFdK8EqIOcNFVNyDGXWfca3uIYNnfEl38V+w11f4wqEP04em+/hWzb9Y7kPRI
eCinsvL8i5GbXJmFNWl41HjD9ANZYn1VpL5fwUjL/Hzhvbo348g9gHoHDwp6eDYHY4r0fjYw40Pr
0UFC3h/LGRXkIG0MK1xY3tudhTQmUEHg/SIJnqOw/dRMZbM01VMg97F2amUbB5M89Q/YHZohBhN6
88eT4il8Try8zRbW+/YoU6MzVCA6LDYtWXHw/slRtCgYc3xIzZM0ebhC+Uilj+uxDccXq7DCNY0L
Y0EO4O6IArcCs0CQK2aXh230rZNTKz1pWVpsEgzQa1eWM+VL4VTmppNU9eOrSX5PiYkXWciQi3fz
n0/UW0QV0Je1TqUC/1Obei3dpKCXZQyTmnJhsDurCaEcLgMhHkWbudq5KckGbveWeophNb4MWmy+
okI/HdVuKt1YznrkCI04XOeFZy2kfje7VjSXwPUS1+BReFPA6TuE7qt0Qqss9/V6K8eDTGQcT0UO
TxMFw4V9e7OOVLrZsVwIiOuC1JgVX2U8qAht5JIvjQthoxQeEAaKTyFQ8UOC+tFHZxZcI9cgTV4Y
4zTzZ+OZVYTeHTZkJ8OIpG1RcjILJ2xWAb3MjZLHyiWWgvCbknTalw9ewIxMJKHBlBCezfpsAzmd
ZHSGOlanJmrUL7I5aS8xMMVVhM1F4T4e6yaIYyzQRQY3L0gjMNrXmzVIudmdUK9OrY5vkuE38bHi
NcdRpwO0oJALumpULlVx76wlOHv2DwVjcEbabFQ/hIKT+YN6qtPG8Fd1H0pvVWk4rx32ChuEndqF
zXP7zICmQe+FXglXARz42RU7BaFtSgB2TpKnJ1/xhPCqP6YcWQpb1swo87lmqEdnzxBqPym4owMC
QV7gUJcK80XFw9ujo5ECIU9ClkLrff5r8JziaAX2eKrU3NrKqXBC9cc/hG1L9+1tQQ5CMw0Zasnc
uwKMfr3AeZO2QWUp08mnhpAe1MkkOe9kr9ypfUZlF+Vzu18PGtIQJZI11Zs8Ec5gIpPr4wj0KCqi
b4+33M2VxS9CHQSWqtC+hNN4/YsKPQGHjWXXqRgaH40hU6mTlReSIp1wCENCEJ1uO1z5QRY2u4zM
2357/ANu9zwXJbcWbUtQMzeY7TG1R59m2XDScegALA8kZkUXIzH3Uxmq+jbEZbr/CTVMWywmzLJy
Hj0IcjTYydTeu3fa9bdzYTUG+YL/0iJJO50SiyWwTnFbA9R3JdwakYdJ+9yPfw1tFrcb35/yCAm/
JHZelQj5c2ddGEaDoQWfZikLN/p8s7AkQp9CyFOCy0AXc/Y6D2IIVGT7F78ZHb1+GjKJxBGcV1Nb
ezuXUFmUtTTQKc0PvqlsJo8Cb+JOpVXmB6kJGnBz3BnT0vGdbRlmiy1DgMSNQdBwg8T0psxB88vB
pJNC3uj2lLDrfQCco1pXJgqE3WiMz4aCp+u26EY1/WDSKcanuPmexROO30iv1XRTFeZFfSptrdil
LIPJYwDO+E+XWf5OLboh2TpjEsepmyh9VhyQ7pJHBJy9YYXwjZcs3GfijPyTBr7/ILIT5AF4DlWO
9fU+ypJY8gIp0p4SzOj2DUSX0Q3wGVt6HsSCX48DNYlOCYYA3CI3j27SOKNZJ2BxrETC2RBHvCF2
kX6wrFWS4WG96dIsN1dZODWpC7oFHFY51OAkH5/Y2X3J5/IzRO+CisMdM/SWRnap5ZL9FBvYXbmp
xI92qxIxBIjBMCsXhrvdbgxH7wL4JS1GaKLXs+skBkzUwbSfWl0dtnY8KvlBlzxMY/MgXpVJOKwt
STHXco340sLK3hsb2i39TYo5qLGJp/Of6DFsy7QYusR+ksj0kSOidEUfyuvVA5BnX9pH5H2OG4Rj
9gqrEw2nxzM9uxvFTIMrQHGdNgJB3bxtDBcs6kYS0iepRnJOh2Oy5sYytpOEa0E1jtK+DsKlcODO
N0OiQQJd6EoSE8zCAYUL34jlxnkiHY/KdaJFuHHSSBrXph5GJ7/uMUMC//1Fq3pFXTjc976YbBen
GpCUVCZng/u4LoG95os5psXG6pxkP0ae9mzKyqXOgm5DBd3ePp7ldwbS1bmCVqnS+SSIEHKdc24q
rkD+ME3j+CzHvhatx0iv7d9ACZW33NAR5vaNzhEifF1nvmVyPPrfh6qgQ0kfJvyc2onxil9rknwF
uaYPq8TwR8Nyx8HK/Etjtl5VuJM8Ke3KkYtxh2HKtKQ9Oz+RojPNjSDEb97pfeKC+mebVp0t5Xaj
aE8Y6+Wb0YmUaKU5lfPcyuEoLZzH+RJRiKHVQnoDAYrJmjcVZTWd1IyS2MnH/XGj1BH27EreH82o
m7BTjpSvbWcslUFurj4+jIgJqIeOmw7QtusvHIIpKXQJbFtrRYrvqoVSW2/0bpVWXlkRwjhvTQq6
jKaUN9DsSvoAWbtVLVhYC5ji+fHgowWNWfRV2TEc0OtfkjsDzojU+Z9HbAhx7XakaVoXudJ35laS
xn5XlFZf78cMj7OfqA07GNo93q/vjfF/96sgniGATdRGpkCNYnZIEDjJsIUu5ScHbVF/zSIXPpKr
gJ3dqC0tae35U3yKRln2D9RtlW9VD92Pbq9Ww1nrc9zhtBUy/H30qfK4Akr6X7k1rZBfczwPnf5w
aPeZV6rZC8Zu5rBiQLN+K/wgMDeJouHBS/0o0L6kXj8Zu2Hohu9GobTDwfJaWV5FddV2O99I827j
64EWrBpV9l9qQvxgC3K64Q8SB20MW5tAmqO11qlySYMutdeYCGaNS/4g6bjQopbIz6mHt4KMsylc
GopxvJbA42Pc2QE4rjd63yfKF0DUw6HyHX94UbRaRfYUyrK+7vFytH5E/TS9yQFINVcJUhg6j9fj
5kDAyeOefk+hqMZas0cCt1ArQKo1eEIcW1a2htqVL36pSZ9qbBTXRpqW+Z5gcqkqOkvbOH3cVWIL
6tDIYPKLjfrPodcmv09ro3CebK2cVrkU14c6E7D6bBzMLzGGiR/soDAiAR+VC3EBC/mT2dbPHJRF
ULZyntrMsNce+tJf2sbo10ScmBM/ntSb6JfB0PDGJoePQ0Byfs3EA+2xuiqCZ3Buk7KPjRD0GqBt
WXMnWpsjNTk5t9dlNDbCHdPCZdtqRjleh0YQnMQpThZO/u2E84tAOtFGFnMwpwDVnk37G/LYc2ZX
xu8Ra/tvpOi02mvh8KU01lJ74eZaF1PAtQdXm6Yh1M/rFSbaG0KIhP5zbmjNSWXYLS3N8Gj2g7Hw
7t4MhUQbZDL4iEJsl2zleqg26DzyLFN9qsAwfmrVcPgklVWIgyqUl8crO7/KUS+jFEffgDSYZtw8
Wu7Gym8BNJmnxAlLadPUpbPpGs8w3dHkeLtS0TgHpHdRUdaD4YeTjdbnx79AzNvV/UlIJRSFqbhy
dMw5P2Loq7Yoq6R9lgPLzNcJQvvJk1+O6fjr8UCqiE3nI6HY5qC7J2qCxmwFSx/mX4xNPekQ6PZV
PWnW09Dj8LEuUk/7POaI17jlqBQBSRzyHyu/V1Npy7tLDdyFnm1Kb0oL4vsZMyWF3CJpe3wc9RyD
cDsy6NFjJms654Z8HU8tAC1nz3e0zloIRG+2PjOGgiuKbhT9QDbPvkOpqpbSLMxNqiPNsa0t5QWd
I+XoIYD6X1tJSxidO+PxuAnyCjcNTdTZdlS6WqkUHFOe227KV4nupb94qdTRjbX0c1rk5sIVfrP9
qURDexCQJHjjBL7X27+WIqMjHG2e7QkRzDo0Pd4aM55+kYq2b483xc1zIcbiuQDRx9mmc3o9FjgY
J0JurHmWy0p9VqJB2jp25J0Uv1S3dWsM/6nBMC4s4M2gtKOhIQD14dpmzFkS1Vu+3ePAjMqkNQnW
F3qBptrHO6UtwNcB8bFWXZzHPx9/6s1BE6MStaGOQmmJ5vT1p3pjruL33cjPhTKBKJT+j7Pz2nUb
Sdv1FRFgDqdUWHktZ8o+IdxjD1nMOV39/9Qa7A2LEkS4MQNjpt1AqYoVvvAGS8zfQRnGD7eHufh6
IKeIidgt0sSIC/p8mIoemYk3hvbiNC4Otnph5k/Er/ZHfXS0w+2xLnYmY8kNyWlmVtTwzseCejep
AmPil0mYxSNnQD/iB7M8WgKlJjyBiurb7QGvTU7WDLEKAUVGYnY+YKUK6mDJgC82Elyqz+5FWX4B
aPWA/Mq4tU/e8cFnNxYpPS8BTzwLBCJyddIh2UICnK30dQkj090nDeXh/eQlPe1eDb7vUteGh1q0
1XwrKzs9AQBC1ThCsMLySw+jEFSDPQxKoqn7ZIBUqna5DaVKhX4++tTZHOUHRgROCxUGC6j/tFPO
VpwbJxt+ELiFeXHM+gp/5iHr829jOrqfmskgRlTzGbw/VtyiCgDFKrhK3F7nd62p85nrlsTwS94I
q70O7EPUNsAzRNqLndpq65FDNO6CRxXp2nyIjNgVTxZWRG/U2iK8MaPI/JAYFRb0iUnsT4e0zftH
iNiV/pCKyaXUlFjO5Od52kJDRxvMwwxD19Nv5YheXHFo6KKPz3mGVkW7m5EabmBTC73sP5Uty/ed
SFgT+7DtJmXjtltdBu9UHsIXIgoODTeefr6lBrTDUChtqsDONOU0l/nwimwq7u8AkQ5x2Kb3lRXm
G+u7Lvr/b1TuACqasL5oeJ6POukpSoCxVQa0bLKHiQD5fsC5+knqBDyrRrF8SymE4kOmWo9TlOU7
MWOoffsjX5m5fFSgq4A6InNa3b3dlKulCgUyaEDU+chSoo84utl3o6+mV8OYuz3PUbjR85SB+B8b
S06cZJn/Urajvr0GTGhmRlJbG20wlHZzGOlhQ4Eq54c41r/Gc788WBhk+kU+DxuXvrwazgdmQOiQ
cKEgyzDv8xX38MTutbYcAxZ3fOhaI3rg9lIOU6X+zCu33biGL+cpq3Oyi6LTSPHWfRSw79xKxTQE
3gi81bFhutSzO+1LJzb2kZElH1sMjz+OXr9VplsnCywxsQmDc3ypEFCWPJ8pRAAtm0Q3B1XoDY89
DuLUBE2PJl2mfVVDNT1WWZrDvKkJMxPFnfctJKn7SdG38pbVdf2/X0KQhBQE1Riq/ue/JJ6WOi/H
bgrCadZ/dwQc95bRJEFb19bG511Hl+9jSVUCkk5kRgklzsdKB6HYmdXOgTdMHjm5WBa4jgOqiLt0
cdzYzypQjjTNCuH5wqqWf/pBw1SiG2hwPMSlF38lyvLyXR8m9ZtRobu4F9VkKI9pPuY/LAtNRT/R
tcL0+aRdtBv70Pp6+0ReWy9Ue+jQy8I2oPjzObjuXFMQsKaANaWzN1dgTrBlnas7VLGajXjk8kA4
UgSfxEM2fijsng8WD3W5dNA0A8cRIWIvTZgelnzBw3JwOqxyat0dtwgc8pCdH0LSHB4UQpR3FMLq
EFrRkIEJ7bUgx01wpxvKsCdVjGZfnVX3KW5i7a6o0czsUn2JqIuk00a2c2XSAC2oYMsVRqxu9aJn
yNbZqNvqwUhycUh0u3zO81n1x0q1/ytEOXy6/UUv71jam+QJqL7wQS8YSHrY1EuMdkigdG54sJ00
37UMerC1xjsqURXt3Ri599uDXp3kOzoA4J9Nw+D8y5IqIJQMBCKoIKfehYWWPeR93r1aS1cdCrbT
xtm73LYAIGTLkp2LmcDFQ9J5SrZA2A0i+kwnWEdd6xtRr32cp8HS/i5j5pyzYWWLVG5biW9cTW5Z
jKZIWyNwikaLYWV4lMJGpAYan3ufOnnZkUZG5pjUB6wNnA+5UJy/9ojxqEYQHSGpCE6AU3T+I+hV
VqgGGXYA7kMTvomK+90MHHNnRaU6+32bI+FgbUo4XDwqDOvCqaI8LwVB1ilEriBxasERCYoFnoFN
XkwHFJPEfZIoVuAgfvXktPp85+K7eP+Xe8qTo1JaB+VIOLzOmTjRihIbixWgRp38wNwuefTm0Plo
VnpxGAV2RP9iPNA76PNRYadecL7C7jy5M4+4FZiJWXBtO7R/wHsk4tUdyviuwU51Y4YXR5UZEpQQ
kFM/BNm4CoeQ04H+wVkNJkUZvxZVCR8Vr4CjojU0fuJi+NoAQ9uikl8ZFZUDyYPElYTqizzLfxQu
03wZM2DASjAL56sXR+Gu1LR+n8sEX5oN/c7Vrt2CKl8cWK5g8ja61rhOcB/Lv/9jUMr0GbaFuhLA
h8h/Vp3NO2jU1ddhcJyvt7/j5ZaVQ1EjlSU7LsLVXeSmqknWNCpBaAv1qRrj6s6YYvPUGDhIjaZJ
ctMNJHFI/W3h+q8OTWsYpJtU7VmT9Muh6rVJxNHJQHtw/pSJ1vzkWTleshkknBpBGcU6al4O5aUY
Yf5sXFQXt7Csgr/jRrms5GtzvshznUhebROfzKQq/+sWc/84TU79EdKrahF8uVu+JlcHBK8KiVCW
wNcKk+bkKaNX6fFpiqM89gcd9Q/YOt8Rsyx8Rc2sjQNzZRdJKUtGooAMm2MVrWRdY+RLZHjBXImo
JW4imNgpPe5vfm5yBW2s57XhsCdBP/IdVLguVA42to2z4YS0Po30YNX0L31VD9V7vRmz+m+fUMwS
qbVR3+N0XqIYssrFozNcaG6iP6zd99NgHrsOEdGdhfaJtbfbqn64fVKuzI8hSYwIxSQOVj/fL1Vq
VwSwIjpVVg9n3ogH5XOTldMEAqn+dXusK1sFFUroCnjWUYta0z9iGt6GgxzCqUm9ak8TMX0DaZbe
dXOXHMFY//4Xw7GOlE1NEs51r0SB3G/NXNunul8SlCGTznzUk6Y7Rpq1KPDg4MD8mxGlnSzQDOpE
q8OHcGLfaEkWnzK9TLtdE+VieGyTwtH3zVIkKV4vKd46twe99gWp08p0h9XltTz/gkNsKktKyzFQ
kkxRX2rcNYsdfl9zd4T5a209yVeeDi63d9QRCgcX2AQgn22ce3l8wjyXLiL9EaU4Nl6v3C3JVFcv
KC69pDiSbPBKLmepcyp4ljn772Zm57PU8kaQPefi5DY6XgNgXK1d2Uy81Nq8dQyvjsXdDY6Xst9F
6VsvtRTPoVqcoiLWHwApG0fg6P0L4hXlxom/PhR8BpXBECZY3WZN55qzUTVMCzXtcj+Vqn7AVsH+
6Klh+/d3GWvIVf3/BpNP1x8PsDpWrlKrbnyqknGs/dIZ5s6PdDtR7t2k2CroX24URqN7KL0RCG7W
fPZG0XpPMZha5Q3mvOsjF8GfHCdvLMvd8nVBPOSp4Lr48rfH4R1GyS0jATsXvDqtjmLZshUnKrbi
Xst67wSiESZQrJRbDulXvh4FDzItmPNUd9aPQ2VD4BtjXZx6pvXVqwygJ6EjZRjKzPzbdIc3gVow
lyc3i6zln3+8Wp+nvBmX+DTnhvmMkZTyknWjvhvndiuTuzYt0D8OaYa02VmrYqNgk6EcpMSnJZ5y
zlrbmphj92Mb7XgYnHjjArt8FqTiFvwLBGeRpltvlIR92et2mpwa9Bc+2GP5dYxtBa5Hr30RY99/
ur1BLgO08+FWMf5sl7GFlkF8KsYFBBGIwpzHZxy9H25r129eBIfoSztWcLlSftDh9ugbk11nNIrA
Vc9ro+RkD2KgHqAPfkj09EEZmwV3AzPf2DbXxuPa5IXn5FO8lX//x5kvwhASJO/fyWvc8Sn1EuVz
5DoDboOz9bOh9L9Vfbs6ILQdCHmyYbImAJadXhY8H+I0zF74WZ304qW0o2rXuUv2ANi6/zumEppe
kMHhpdF3QoEEFPn5BD2zN+oBSN7JpKBs+C08dPWln+N6PBS9Xiz3Xl+rztMopiXZ0Z/bkky+Nl+0
dqRAM2BygKHn4w+K00UhffqTW5kjzcuK+Gl26iAv1PIXq7HVObh2OFGYkphkjWHXhMcsU4QRt6E4
ZVUzfMrGnlqHASrwwY6WYkto9upg+EOxxlSxoXyfT44+6QD5So1PpRK2/VvTDfWDXlZz9ToBStwo
0l+WkIE0w4CCZsejQUlstVfxONBGoK3JKacvFdJzRo9vN03CAozkLZ2P/kn2wwXMs9PjseWf5qPw
e11LnycSsY3A+MrzJWlZ0M/AWV8qShVFkQ1DVnFwtNK23ozIm2iyxaF3HEN2NoohfSzuKa0Bg7p9
RVyao7AOkiUNtE2Xiqfyq/xxZsMuF0bWd+kpKfQw2ddhN3817bDZ2W3qmb7Jvc+f2kx5uRVlFRRj
XRA7dJb3Oi/98NLp1RZQX37osxIqPwn0LAeXCEI2GM5/klHlDoypMDkVuZXPuyGhDOabHOy723O/
cpowBXVo8ZB7UypYjRNNKCRYIA1PullNJOgqwvHL0mboocywqPu6dT7eHvHKc8CtSOJBV8hEvm0V
s+spzzt68fkpi/LwaZ5plWLIuiD8EOrLL1F7yqc21FqIXK6zYV54ZbISRMjlzFmWTfrzRU3tuEin
BS1OYyhOdat2806zRY21n1IgoWVv3s1XviLSgZShpf4VPb5Vl35QBxqkAHpPepL346GsIZL6iHDY
3cYWvjIzJMgoCSCCSsK3TtKnTItAJ1b5qUpNNfJT0Ih7sxES5mjVuIna7Rbf/9rlAQGbEhMYErCA
a+JfnxhWg8hXfmpEqB8bh37w3C76b6qL0WNnFuKe4lu3o5NsWjvZlwN+uSTHRFPmr7d31JWbw6XG
T/xEVg1gYHV8h1qPlplve4ob3VMolSbJTqDLB3KgdU5CdfBMNFL1cHvU9ZIDh4VyyM1JrqvCZl2d
HLTGe4dq6RzUg1Y9jKXZPCai5+6sxuG3k3rR3yquywFRkqDHxh1FILQacGkG3iJmSl/NcJ+mJOoe
ynFpJp9+S/+sTZ74y8heDkgmL/snMg9cK3gATIty/H70wEBsu7iPEWH4jYyQ0u7bdNnq7MmP9OeF
Jwejr0f0RwEarKtc7j/u4IzKYIPBnRqES5olewqpeftJ8Zwo3ht1kS0bt9C1ryddmWSaR8d4HXKH
RSmdcbQliLPW1Y4YJebZMwIZxjen99x9lBpTt7+9YeT3Wc+Qt5aiDxJaPO2r71cPseZNBc4nEPoW
P7ZpazSqVTyNAynirlxI4dHhy79TtlnueuGhb337B6zPiVxiRAwoP8vAifjifIlrq6qqoUq0APaH
lft6rxufcotmnBJ55j+D0icfBtPLPt8edX0H/m9U8lLoJLKZsjqd0dJbw9LNWqDWtVb4VUGu5eOc
Ym4s75UvaqIZILNQ4pkLRtKcw2AQlVCDxRnN9s7q2mbY98inizuR6OqXQR/tv3WYYG6yeSE1MClb
oItxvqJKl+MW7ZV6kOsYLRyxQaQN72PyI5LHPqTC51OWK5Xvt1f0AlbCsKwniAPvnUlvrOoKxoJ4
udGPRpC0S/khVs18ryLwVCArW4/8zxiEuAlrb5jN+NBMIzw/vbE3oscrB5bm+Hu5X1J11rspMVqt
T+vepC7sZM2ude3wQY1paPlWZm9xr9dBg5wx8GuXRiA4Wlx8zhca/6KpxqjWCNJwXrxHVVPqfQV9
t/PSBu0+y6N20xpO+Vx7zlaR8coG5oLgxADvAJ29Fg4SVe5VNKrNYJiNPt+DwE/Mg9dFW0pmVzYw
bzc0w3e1eFwIzudYZHpN9mKYgIWsxsPhIInv8KQNzdM4L8l3+mO1d397J11dVklto3XNTb/G0zep
Qi9chExtHKP5ro0qUJgdtBrTDw1Dee4WL9P2w2SGp2xctiAsVy5ENK0kJplKHO2F1X0EAamg6zDx
viAK+rMCttXcTUWup0d0/cfHSRmL+aEdvPGT1UUkA4mF8M7fv+IohpJxUHXkSlwnXFBnqgFkqBbA
pkjSp1mBZuOjBld5bzl0f+250F20Em8v+9WJU6tDmwFdNXhc519aRPBlkCbVg6qJ9fRVCad836rY
2B6MbBidXSTEIgPgorT2Fv+y5InE2un2j7i23Wh8/P8foZ//CEVHzmzRKj2oVa17A1GVf88pjxzs
wmrxRciNjUlfeX24JYhfpGgDIePqHagddPAibLcCXQGJwaucDejOzfqXpKNJeJizaP6VT54dbrwL
18blOSE6pmYPyn8V9Hdz1rnakBpBXDbtzxhx5PAlzlVFOQpwmPkxnBP3hy45XH+/vjzy5PIGyD8i
xNX6ji1Q9co0AkrM7QGqrHcMQTdmvm4v4rBY05b90LWJOuximdG/GxKcD4hkOh26pjUDt9Ta59Qb
h5fSKRNYK3XqYpBcFDFge8pWW75vVwdGxQGAoVRTXYduKQ7EhdOURqCMpXYUOE/645g2L546wgqu
RFjiIzrrcfYvviwgBYSgqF0gPrI6Rrk5DZoZNUZgl0b7Os399GnIB/o9el2jBEJTdkI4Fm3eLTrH
tacPGIzMILm9AJSer7RWx6UYhQo4xQDSucfdzu3u1MlsR2DKTTX+m3lK5QiwfmQ46urkWF0WjaB9
zMDu4yxIK2X5AHPTDf1CXyrOahMbhzKmDXV3ewdfnSYXMyViOtsXIhGLnsYlOE1eBzeG9arNC/0n
IbwCuYaMMs7u9nDXthGqCIRRvOTgN+Wt+WcGUJjzZDW5GajCfFUUF29r4MJHlrg9ZsayvJWGMn+/
Pea1KZLFUnhCso6wfDWmFilN2A9EUp46NV8NpV7UI/i07Eghrt1i8V8fDHiSR8YoWQLnE0QTENfd
wWHb1IrzG9coPdst4wBS1JzVbjrenpr86at0Q+Y3QMMoPYD/W52OKMQkXLNbO4C4Gj7pVV/m+3Iq
X+qmOSlVkt1p3IruI9K/up+HYbUx/JWvyU0Esp4XjjL4WukY/BAGRk5pB+08TfadMoR2hA6iOQZN
MS3NPUofENfMXMxb9uxXJs6exe0YIB6CS+smUZiMjg1/nZEtc5TSv8Y+THTR+V0V/pcgw078KNKp
cI1TiSfFVApT/fsTK/VoqWICgCQbWW2rBK370sxVJyjhf94NuYZLoTLR24g9a0EulqviSBt1S5Th
ypNOp0oKTxJZ0NtZDau5NPpQ93SCejRUcagtIx18rfb+qyRRr/uVPRobX/naWkv0lrz48SVYc+hm
Y1H5zMIJemWM+n6XTUn8T9UnebxXhz5UjkYxt8qdZy4lTsuNo39p+CdbIhHX5k0lWwIFJTBx/RBM
uj6rM3JJQdLkjb90o+0r9RQ3vpWEn/BDjrfoyNc2958DrmInbHI6JZtDO1B7pUwOHZiRT2Ly1OE+
BG2yd5E0LXwtiZT6cPtQX7lCSOBpFIIyBF3rrQqKjd5OU1bUfOEiriqsslt063qgDjsz6voN8qeM
UFY3COBZWsrgPSVBZHVfGfqEXrUZWkGUNmboYy8tTL9wh2mjLnFtUiRYAMcQxAQ+srqpED9G9gUm
d4DTZ70gvID24cd4qnABEpMxN8Hfr6HEbqCoJQX817vFVDM4N4thBeWMEu2jiF2n3YWVTeMzqQt3
Q2/uSoolSy2QIXjWAFCtFtExo0TlqrcCu4ArxPMJqkkfO/VzkefOV8vr1bd8bopP6ApOG7fQ1aFB
20PbouBzIRpjFxn1gdE2g4k3FyS7obYPZmoWyYMO4Kh51JHYglIez+KXwv//S4WGd6tEYO6ItPIH
/tLyEP3xnuMxMbRp1zmBESNLHQ9D8kMdanM3106zgfe+PI+AqTDfYPvw3BASng+lY8IxmkLTg1CN
mnGnlG31CzUaez5mmWH1B1cVcKXVuqAbe3szXV49OrUfVhgiHo/t+vO6ytR3I4lEUBR2tEcULsr3
iIuZ+mdpD3G/WF08/Pf2kJfHhSHRI+JUSsWSdelSM/I6Gq0BjG6d98+RYop8V5PD7lRFxFvd5cs7
AAQ27utIvoIquQiQVG+BFp8JO9CHUvxHc2atPUaZV28JLF1bR2QuUD+ReDUC3fMvOOmdZkfIuAeW
uzTFMU0dseyT2VGsO9sonX1qh9OWCMqVXQPchWIoEE6pCS3Pzx8b1O0du7XSxgvouBr1sa1LmlJJ
ndgSqdOGT5U7uL/h/dZbpcrLV5MsmHIL6bC0j1mrXLGIMz1dMKNhWVreDi3z6Cjoboqj20bGz7x1
l/08aovYKWrcm3vUV9OtGsSVBf/zN6xbU7XeIogdReJUWGr6FrWdSA5phYXq3u3RMDcJ9sO/vgpl
8g+2XRbe8Z5YfWN3dLt+QH3sxJOzxE/YAA3GrhZeavg2vuRo8SVV4ydz3n0Lk67fuPYvb0M5OlIb
JnIOFCDkgvzxtcVM5lxS4TjpoaV9mSkEhDvCCftL05lgbqYi+UCIWiLDnxsbF/GVE8tpJUKi+E8q
Za+uJ6Nu7SwzbSWYqMY8mQp86zx1lM8deKC725fDtc8qTbGIEOD7X4jGZBAvl2JKoxPqLI2P7kn0
wUvCed8v2Wd98qwvt4e7coRs2VCQshxwaNe20uBgVHymUiXIihinVhR/pvmQs/jiYOKBPkV+M4NF
i5zJ3ujlXrmYJGudYRFTJDdehWBtH6HSaIfxiTr7bB/TYYycu84R1r9YUIq/SFSSBVNekb/jj20z
GFVS1rElThqOt3c8MhOqlFC1MncZ2jthKZTYb6/ptU/Ik0IvjO6qFLw5H7HJB+ElkyFOHaTF8SgA
CBR33txY8T0sAqd5yFEH/nh7zGvfkd4QATz9XNKW1eHI0xBFehOksN4h1zAu6rTLFQwvrLLzPtq9
1RxaM9/yF752LKj9Uh1jdenLrwZVFugleu1GpxgW7OQn3IYPujDyj20DZfH2BK+OhaU7yT4AO+rs
54uaUJ9TQBWBms/G+oOaqtUuREvG25f9qBYbe+ba3iTs4uvB+QA1v6oPFQ56iQ6SQqdU7/KfqpaW
0V2XibrY//2kQIkQo7N6sA9WD1gbL01rpLkXZMIZjjiAOeHO6LrIeLDmpXW+/P1obA1aBZjZEjav
9qVhIZugKapHOWhUEetspRuv2amFOLSJEf+6Pdq1NSSZpcHO1ACEyL//49xNYeXEGZFGYNHef0WX
CQgQoKgmPdwe59qzwEP8Drji2lzLbkj6lpv2WRjQ9bDyey9yxAuNEvdl0YCxIoHmFgNIKKQGf0Zk
eM3G8NdCAaojpK1UbZF5Xy2qqg4uxJhaCdLFc3NfMbCug2BfPpXtADF98uojSyzusDtJ20NetMXX
2/O/dvKl2B77VOqOXNQMojitwoQbPO6r8CWE1/aSkrM8F9aS0Xyw6Qo1ubFxGq90MDGDACaJqARU
D6SFzr+uWWg4r4bCC7RobtKXsmxCv8XI07jDyMXEP7AI88j1kVfT9Sf6ZflraGESfSqQgfh9ewE0
eRrP01xKZKCKyR9IBykDnv+WiLLrUHllGOQZ9il+w3LfQ5qvQgQZtO5RHbzoLtLSDovV2bpTwATn
O9JS7RDSNZt3mVOn+9oqtng3154BzJo4bbi8gc1aXSJRq1sLPcAQSlWZm/upzerxoUpVAcV7jvp7
BUPYh9tLcXVIjjjW0ewEWoLnK4E+bx/ppekEU7cgrKYYdffCzxvdg2FOBqFZnFvfbg/5zkFZrT6w
nXfoHfBVcqnzMStEMop87G1czytXC2LVw7iYnaFoR4rMTevDsdANv0yUvNnF8RChBGqo39NlCj+G
nopCb1rGxYNXh1NxMpQeQ5fbv/DKBcHPksQ2cnhigNUrJZzSCw0rCunjVEnte3Pee7uZPDroBl1J
Rr/SrfxgGZlrfbCq1tjK4q98FCm+RQkGkQECwtU+mJY5dVv8zE/z1FovlN/7vd24xc5MSB0025q3
4JCrCUP+pNovY1U2AFq36xsB0ZwWBANKinMa15/NxK5VP1VU7b72QLwes5oc+z50pFAyHBF7Od5e
b3nj/bEh5PC025HYRdYRsZk1gBpvKjcipgtfEIIqsaLT+3DcDdLZg4Yxhiu3R7ucLFee7LhLJKLs
hZ5vv1pzpBdPqb9UpSh2c5/FB8eM86OnJOLectPyweNW2MOaajayofUdyETfiyOEPgZDo+ZzPrTd
z23Ux4v+YndR8tRMtaAuE9u7LvEMxwfJke+rqtNfulo17u3Z7XzcJ9qtKs1qe/ErZF2K/wCegc+0
vv2KWE3MPhnM5xCDjbe2R7IiFMR7YVrOOx3TsC1m9+rBgSdKlVZiTSUQSoeDcD7twSO5LueOVzZP
l991k3wfpWtvOpGP5Vln7pIlce9vf+WLPSUPEDhXYiWAeii/n48pOleJwHAnL2OpiKeon+x/vN7+
ITwv36iZXiynBHDIiUGeYmnXDaXZCE21GdX0ZUnLBONlLazqvVGMs43QTdT/gBTabR3Ya7MzJG+E
6FY+YvLv/wiV+mpoG9o96UuWdMXDEvUKFkAjGDPs26Ivf7+SkhcGMx12A7DA87GG2G3bOLHTlylE
dsqNNO2nAU7jH6MQw1Zodm1e0H0Q+6VIw7dbnc2S0fPI1FLOZoX6UGPRyHHV/gEIabKRTV77bMTq
aNZx+0i04/m0zHjgDQjzjEunktu+V1/EmCR3VoLZyiGJtG7Lz/nyGHDbcOMwJtVDbW0bbBgJkWbL
RxOUab9ZInG/uaHbhnjlJR2nv1yQNwBataV2dXntsEM5ggD+KX8DvJFL8cdumdWMmqjr8AW9If5Z
WKl5GLIWWDJuet2xmmfnh614mtjlibn8oNcwfdNxvD7c3keruJdbgF8B5oYWHRUhgGTnv6LPLGuY
F8GC9+r0QWXlrbj+lUbToD40btn4pE6LsccAJ9ohlLol+HzxvVE9piwvq37YpV/0URYHFrWbjfOb
2WXl8ITCqtkdALMltYVkrJpF3PiDFbobscTay08m1/QmUaNjVAAp76DqPxa/60RtNqA03pxU1K7t
F7WSfjaMGoGkXd1UQzkQZMX4tXQUCT9p0qftqQwtaBm2ktvabg7d5BdGk2XnD0M5epYP7NIZH53c
yuZnJxS66VMv6f+5/bXWMTK/+z1BgmkLkgWY1KqCNToVMtFD3b8KHET35Tz32CbEQ+kTexnurmzx
TXRaJXyKPU35LNLSu0s8vep2I4Yp6k41y/hLF3bRxi5aR49wtjVqt7RxCNBABbqrzUx53QtLZRhe
BzH3+HYWWRbvsk6x36JKdN1hMLvmK0JmcTv77oTtZ1fZZksw3bjJDpRXNX1MLTiaO1XoXvKmTYmi
bdyYFztdVh3htAC1AqMOmfZ8p4uyN0u1S9JXdZ4qdxcbOmKXvZW85i1G0vsyGVvz6IW9i327Gzbt
nY1g2BZi5eK2sYlxsJBE+gLMPmn1+Y9wrXJEqKDpXu0cSE4PhfIfK6nV9uB6BcXQMh32hekswe1t
czl1CmcogdJoA4Nw4ebQWX3TDIrdvYK86o9THQ4P9pxMtt8h4u8IfVdaebJX5sr9WNnOsHGnXxmd
FgnUGdDMBDdrAmcZ2uPUq17/GnkqsrXdqPZHy7FG/Y6Smhr9hKnefSAxrGiNDdkklbPQ1d0orF1c
NO/QUdCxEpHgXPTgyogiPC9A96ordnh0lZgMQnPnX26rhbtaV5rvt5f8ynjS3Qr0AYpAwN1WB6Jx
KPRS/UreWlL5yJ/mxhQ7r0irD1qelb9tZIHSu9tDXl4OvNB0vjiDRJDMchV/zG5SoibfF28RYa7r
z2U4R4pPUKkYaLz1IXbathE3HLsqN9VDPil2fyT0barS78F1fbN0aJnPRtobAlNVs47VaeOikD/h
LKmgXU6VAxwgCGJw/XKv/HHvzuUYe3o9ije9nfP8dWrnCPhU04ffUkTLtmDhlzsP6SJWmYeF/Ue5
8Xw0hk+saayrN88pZpymlTHmT/rosLg+1537HYFjw0f6wX6ca6FuCRS8e9CvZktricyNYwejbd2U
bJK8SWCfxiCmRPKWDpNh7CCdl+LDZIc18MfJnPtvMYCOYu/0aVK9xkNqZn7N5f69bdI5RMrOcr9x
oTXRrl9CL8IijXTsmKk5GUg7zxawYLeiVVZNCba6llPq052b6iXtBqsgCl1AFfitWhrma8E+f0Fh
M/mYe7DU/V6I4iP0VN27q62xb/bOJJZp39bIGBzC0sjyCAxAi2smtGga522ofE5KoScf48jp/gnx
v1i+2EYCSjmKPHbOgr4E90id6l8yxQm/YablGY/2Ms3JwcmcMPsNNqWtnlIK98bXQqgQvzwja4y9
FZtRuIe2NNSPeWdmI51HmfiAdairIwxwa3qs4H06j0beFq+T0VZiZ03O0j4oOAEbD0OSzM0bWwjk
4zQsFAzH0suA+ChR68AWVatYOd4+b1d2F+kqKpY01QGXXoTFKo6XcZGIN6vrxse5KacvOg5+zyF1
TE6f2da/lbS2ZoRMNZGzzbKtSvDlL4AyA86GFI5fAFrvfH9TPe853UQx6JT2nxoli7/Ecd7tG0eF
RtpmWK8JRTVfTVGFR6C5W/Cqy/E5xWAqUDlgF3lrTnfWOAvi53pIURDY4zEpPTBsHqJZ2U53U0mJ
8prFNk+J29cvPYJM2d6jp5puvOzvFe/zc0bCxR3L75C0hHUPNbPseSk9XbyJYlkcH19SoX52G6N9
HsehdX1Nz/Nn3mXnVGD/+ohIR3aC3hu5nxYefzvIkqpKvmghDZ3vVoaY+lOStYq15V5x+Sa4JGtS
6Zmokwbk6jpqa3RZEGeo3zSclR5nPYHZGuc8Tb5CPU1BUE0t/3N7j67ZgQRmLi1PWhKUtGGQrccU
Ob5EnjcUb0O7aONBUcfii3DbojmUg2TwZrGFsbifaq1Ivi6xZ+Q7vVDGl1FLakwvFSNKre+3f9P7
g3/2uWSYyBpQdpYM/XWtx1oKRBzGXPvQlE3mvVZh3HcfZpJ4/TlSk3bcD23s2X5WmF78cbYmS3lx
0mrGUkotB4knTuLsC4J75bhTuwG/Eb1WuvQwNHORfsP0YqzuunwevS9T1c/RoURc/bVBBmr6hOJp
Ph2r0IjUjSDnXb9xNSnaBijF8a7xx/rBN+o+dfvCND5gj748qHO0/Mfty8L47OhhdGd0tZcEoq45
l148Cu/RQ4EgezC7vgsMuy6zfYyR4bNtZqYZNFlcPzsj5Yo7DOl65Vkr0iH/6llCzJ9yh3Lnrimc
PMhCXQwbJZo1CVvivmBgcKAoDfFCrkkRsT0WiZNn/Zvaom4HWdQoEY1VyzL6NIytI/x8Ubz4PhfW
iEV71td+BwTv8xKZkXFIaWHwb092V22kbBd3Db8F2WsMGEHaSOeJ87tOxMnQF/kwvRV56Wj3qONF
r4uoy8cQasUuLbL8ex0aAqKtM0xfltEVG6HLxenlBzA2AGzKspeXzBAmpT463vRm9lgy+jiwmL9y
uxHWbtSAK6hdvIU3vywR0HWTxTIQecA0EAA6n7MR0202MUR6UyHG/6OOw+O8RMlR+pH4CWm5509u
irSa5oT/R9p59raNhGv7FxFgL18pyZLtOIqTbMLkC5HK3jt//bnG5wWORREinHex2AU2C4xmOOUp
dyk+NCS6T5ROtmC817my+BWUvEWpkOaUs1j5cVQrrSUpOUO+Qle3qyq93Uv5qD5I0JKCXS/lyngv
98hRF+hO5Y/aaMfR7PZVpo1CSgTO4SjNWvxkmG2v76WhgeutOCk1+8Fo4IkZk7Jl9np98fGrqaPC
hSVj5gJcBMMKrA9QLhOl1KbEJjRV+5+8H9l8KDp1fu+38y+LH5kAj62tg9RICH/FQ/4sFab0Rjgw
Jwr0MRpHRN1A4lBivfyMeqQHXZmIBSx16y6M7d86+hifZQyE3ydpUzpvraUz3ouaOIQX+JvLms4c
CTJXa09nrvMaRf9m/lA2tn60IzX4FHaz4c6jw/mwutrwbt/tV/mtAPELdisoZKpqLzv6VXxPyb6m
jN2b57np2y+9nzQR+uKBYh18etYftCb9G8HQ/HJ71OujSaZFnZfWAaNDI7tcYMw7R6dsDOtsw5fq
XeB3yV1vmfO3rG3ip66K/t4e7yqLoXxARC/4ekKNfwmUbay+bgYpNM7zDBgkq9Txc9fW3U540r/5
2rscajG12UxqyS5i42zmGZ56dljj9yIDB9mHVTjcIQIYHRMnSw+jNsZntAC2GJ/XwRXWs5QJqdsD
0COAWZQsggL16pgO33lERDG517OybE61X8+J2zlVfULhGeiNGdvZr7wdCoOYAZ+A+7St9Pc9naOf
2tzHzxVeVN0O49XoLk/Caat7cr3vNIHgQzWdBBjHGrFDXu07Cer/SBCqnktpQEhdHru9bNbDZyRL
0C9TpTk9+nRyi7d2GXCwEjJ7QjSKetyyh2I62ljHROhnHI/lnW9b5a4Jdeu5oNJ6otAQ3N/eeC8k
7YsoA8kBFGlBlWHNLvqQl/N0mmjUS7gr54l7VTkmhBWa6yepqbilDNjlIWxlJKVt2RzvlW4AeNsG
jSPxIkMD2fUw+KVdHBl+f8QmWjmTRY3DO23uJMysJl3+U6qRPR2tNm9PnSJPPoixokrcyh6tItv5
qhzvC1VLnQOYocE4dq2C/5YaJb1CHUm3E1fN8knwWKw52DeqZCTPRmfoRzQFOoSnZGn4REGwzr+D
X1W/6NoscTMILpLbR+VwH7b95D/UAM68DG2X56hrOv/dQJpcuDVG4UhX50Nr/Lm9qtfHGd0BIFeU
B2k8AOC5XFSjaYquqBXr3NIvC/d+ZvjSIYduTtez6/wtftWLZvLyIxLLUAahCi08li7HAxckQRiQ
jbPS4eq60wqd6C+hNeHWsiEfrcpq5qMyRV3mkv73xUHrua7vAcBJpzCy1Pb7UIBVR2xtht4ger/7
DmCO4kYOZnVIgCQKZb0mI267vVBrv5zgVsAzsGbjYVmsVFbCGQqGpD37ASg/q8rUcK/OjX62qJga
nwO9k3aAwCX1b5Z0ySGhfWV/UKo2r1wzR3n7EIEyOdYlxQIgtV3RJ64MfKL7ITlFsYO+l6efWPFg
3movX0ePgsyNuyMiIVj+LtXXgyTqzApfjzNHArmxqAhdObe0h6YoSrd2JGefj9V3p0etnzfkza1W
slI2lwWqGvL61e2E9ZKdJ0PXnidezmfF8cPvBTBYhJwj/ThPXf2lbvp+iy8vttFim4FoAkIAJpQg
aPkWS20qzSgMF+dmxHRjj9ybv7dKWzuVY+PvR7tu2nuux+yUBQX+Zre3yvWTTApBS4DHkYKzvRy8
0Asjso20Pmfw6U9yBbtrJ9s+cStlSC8P5OTH7QFXXgDotjxSBhqkQG4XWxMZp8LMprg/F/AU+/3o
F6MidNgDbAXCYRf2ZUCqkCX/3R52ZZGpewjaIu4icOzEz3r18LRJNc922A1nm0Qp9fgBmHZaFt5/
+yFoyuZ3Td3FeMpnIy8+Wf7Ubtxdq+PD11GZIA2OZZjb1VJOGFZ0Zxs/iQQgCJbLnTYBv52c2k/Z
cSYsb2lCk+NYSIa81flZW3YBUeEL08rk9b2cvzbgf5kqSX+O8VipgCHGkX2n273/rOVI/KEzKlH9
HqVoo7Cxsr9EkEkVgcsIusLic9Pocvpycpj3DBxLHSJYjSEGKz9VP+I2HXxnK8RYufzgDQEpED1T
nuGlgEpuJlrF7h3Oo21F40M+avlf7vhU2yeWmTSPaP4nvxPRQjwqqeP/Gmqrl/Z1Nfb+TpV6U3/U
BjWRjlJeSzilBmZSUh+zzMxFXrUDmarbMaLnfWQebu/Rl6jg8iYQjCcKQVTCSWCXdbpBjdWimPL5
HCvR8KxCeNT2Jdpi9PI1v3w3Bkn8IQwoT+9mlKTDg2QS4O7nvm/rxyYMo4JmKGJwboGDCxg77E0r
d3LoCe9QtiqdUwlfoXEHqy61x1wp1MQrOzMZdkU6Wn/luVW+QrPn/EXUoZ2jVgwIkg5zgF/07Yle
bwooMgiECJ9IgVlaJFpjaimlZkmoKGhyfKp5lP4LyD6fMmine05FvxGOXbc9KWNx+IRNgCC4movu
eatgv+3IdX9W7CpJZ7fLx5hWsFk1vavZXdbdcw3qCf5m9qx/D7toeOQshc7BQGE33qu5gcOpEVXa
V7R3u+hZMWfz51vXRDhLcR9S/BNYz8UBlTJU/MdGn8+qEyqa22GKiv+VEz305Md3qDJj6nd7xOsr
gRGFlhOZLliOZSWsHktnHqRhPrd6HbuDnqoPwSh99u2SC6qQO/lXzk10vD3o9aenUCJUW3hdKUUv
WdaF3Wd2Df3zXKjFtM/zRHeTEWaPncqnYbTqz7eHuw4ZL4dbXD840uAJ6A/yuZ/Qfodn035HmNnL
4kndeGCuIxcBh6XuQmJLVr8MThNbH5W0LuVzmU3NndUPvnVH7clIfzaNsHJJ1AZ1BaBt6EIWc2In
u2hMRueN3FCyHAoJqCwJ7QMsQZcpdhdljjWFvnG2lKmeXXr1KjjAQD40uK1tHKuVbykica52oHlc
uWLxX72pemhXRY6Exbnp0/kIpGJC9dFI8eatG/OenCdT7m5/zrUReUAtgAFsIJKAyxFDv9bxTB6V
s1JJUECtJDw6oz6muyDrgv08NFvRysr+EaUpobUGBAgkwOWAddAoDXAt9Zz38zgf9Mzo7Q9yqjt4
86iqr2/kqeLiu3wACAMFz03ovQh1vsvhsHdTnb52lHMRccFkEkIvR5wTa3WjCn4djQg0Id0NAhGR
4SzgKVJYzoCGEvU8tEW3UxqdRlBqDHcZNtE7sir5HvmjeI/XKnXkN39CTggJlbA8Qut78Qn7QNPG
itLsOUmr5CFETele80GedJAz94gZbcJGxVyWawoDA2YtQQybdfEJo4riIo6FKn7Lub4bw3g8Fk7T
vcvTIHyn+LGzc3AsfsbnRH1Ckt/ZRXU3HRAA27RqWLlwhZIPVRrALRBdxBXy6ryQZFe5hpXdmSc5
/TTXSvI7J/o/6Vy7g5srmT7vFUm1pY1zuraJqU6j9Sjqbld1xm4op0iIyZ3p+mpHZ7D7yJXEDWRq
vrXxjK2OZUDNQMyZOu0yZ6YApSdwNOWzUVT99yqW6k94HAKI7hUj2HjAVscSOApyXbBpy4J3gUpD
qI7Mq9Sy8XfvB9jnktP2+o+iszGfv71x176ekArFLk8WJLrFPlJi3ZlrKqlnBHKcE6r4qMbFeXPn
NPL8jWY/nMh6jv67PejaFEGIgAd62cLLwlVR6l3X1bNyjlCMf8aQQn7I1ArjQxovdFD/YTDRxUC7
gILpcn+2jV1OPo2Oc5HMcfkoozt50GwJVeFISo2N5Vy5yqnMgI/DWwic1VXiOdgdokcxV7lpxM4+
QfxJJtF21O9VNUj7DvXxN9pTibfRIN7kCiD84BMurp45zEK9kFLtbEl2tYeooOUwl+14L5QnXKXW
rDu2tLKBW1/5hMDIqFzxQNJaWDbEJqvuhm7WuX+iUv3Gs50qP6ilNCceOV1/K3wKYBGWgrSAAMoC
dRA/5tUVY5MdOPNkUl+N6vR+yPs/ZQPDo02pkLM/E23LTWjlVDCgkP3nSBDALk6FZeflGFHTOpta
KXe/eiE/d6IGaXRH9rRP+VvFqnTfomg/bwirrw1N7GHh5wvAn5W9nGuUGjFyG7F2liyp/AB6K0uO
ljZl9hHQWvKdDGmAYZsN/xL3mKjlIM1I0YSK+2KRzSBp85A7/DxLZrKvGyvrDko0+09zYFdnuUuL
eqOgt7aHhLmb0LIVciaLqQZYOclao6lnysbShwi7H2tfFX2c3CXmnCUbC7vSkzMtcSQFWgOkxrIR
NioltDGYyh8Q5woe7NDJzL2VtZQNcml+IECL7nolQbWszdoHSbOC6H1YSsED9RTl4+076RoshzsW
gRd5vOAhQEa4/Mq2lgYJzOj0QxSYfOuibzXdjfIx+ljU8/jIq9LeN/FUIqlvDjDUjRGZvHKsf4Ob
pGaN5Uyxg2C/pQV/HUFRY6awIeSaOHPL1pJSA4azjLb+4MMFSdzILwkrAGu9AwFEPVgdpE8J2Co3
mvCM33j3Xu7Gy5CGzUc2Kyg/nLqlow4otiTEtqtl05d/0IcGgR8axjs0bqxjqCTZx7zO+0OrRrpr
dkH9MBhxv3HRXB8+W4XETs9JsMqv5IcpjWNjnNvjBwKauNuNERi4kfLIM7oUsePaKhzIppLVLYuY
62eD/UhxFjgTLS7YB5fbIS/btI+dcvgw+Vr/Z7ad9h5OUCP9B3yfJ9jQAyt480sFwpTqFUE5Bg5X
FUt9yvBJakP7nAXKMawTVXWbNi6gsGX2x2yu/B+3t/z1YRdpJG5lqOXxBryczld3eDhHQ4uws4Wb
QVv86fveoD5q+l8HfMU/3R7q+nRhKwzAh/hJ2MOylS+XU88CHts8qd9jrjXfd/qY33dVYSUHZ8j8
Bz31h3MfdvIhbBOt3lXoXf5naG1YIJOuRF6oTcWvKFGKdmOHX+VBMC7Anmp0bcG4AFy7/Flq7Vct
kJf6fdap1R9oxCNcJ3oZxen2/K92k/CHIo9ESUWo6C/JzK0T5brid9N7WB32cNTzkBOjt6ToRhPk
f4LZNO/+/0ZcLLgfm60+oRr7voOp0ewkW09PftA27yLwMMcoUo+3x1tuJuFTQQcIgAGgcnbx4q2q
zEaC1BRlT2WuJ/c8y9pToflnJUzeTA18GQrFYURa+AdlzMuPllbZlAdllj1Flk+PS8fjGIhfWniA
aLEtt1vzh4KA3LRLFERbbk9zeR2JsWmdQLSnwA3WU7kcu2uMUR06O30aR3pSUVqZ0AAz2w3MTilR
xbK1Pzni099ujyrenlf3sGC3vlAUuNNpaQMZvBzVapRWVkfZ/9rhGJH91POy90C7+adqqmTnKcY2
LvuI66BhflDQq3J21RxsaRosZv7yG0RZn3BP6JdcVbvpZfX+PEtf0dL2w32VOzKZSAVA/PdANbME
cmVWPtCdoC4Pt6e/fIf+d2wotpwfuty0sC7nr9BmVntU77147PuD3QXxrpR9464Ifck5WUZi/a0I
3t43el4f5bwN48Ns1tLGz1hdgVe/YrHv+qYZmr7BAXHSimY4pVo5gm6NtLl+NqNo/DPMeow8R1zr
W16WYn7L708ji60ummdXrKjUz/DVSjTpK4QvnMPLSdeem5Jsgmcf28Dbq72IOF4WG1gdqRk8BVhR
YhlePQtGZMhVHQyhB5C4lj/Kaq5K7qhgN7snAgke9aa1kz/ErMMxL/Nm6yJZXJX/Ozwxh5CORf9z
yb+zZqMkrq0Cz68xQ3TKLD7PeV59Sxww+kRZubkR864dLmgZvAI0C3UO2uV8NWlygqGwAvwyBnvY
zxT3DyDaYm3fcqXRj9Ula9z3sT3Fu7aAcLWjmixVG7Hw2ifGV4ienUAQ8RRd/oq5KjulmMvAs3Dg
Pg2a4++1qTH2lQlo+/YHXh9KAJbIsUlrxJ+/+sCSkTL+bASeMg7Jl1oVSjmqA/tHaXtrK29bG4y3
j9gach0Fx8WFqSmw480Wg118PMcnCo16elemVYm7uxIZ6tty4JfNg3E7kGrectKXxSrylg9zY1f+
17CqFVAuiRZOd4PUBPMBKu5gve2RfRkOlDr59guBbCmOpjbtGBRCZcmo0LccLDXZJ2Vpf5jCIXAD
f3q78C+lf4IoYfyBYuGS7UdxLUh7uZS+6sRpbulYiOelfZB/dvQw3TKSWTkXNhm3I+QGmN6yUaTX
iHdKGCV+BTkS7pjn/KAANrvv5vLUTL3zOdci605LpCFx7QKr8Y1zubJzCBW5iET+w78W37KkAwaA
qgm8VpniU9NN7WMXAsWAh8Qzf/tILDNR8SUZjFo47QVgfEunKYOaDDlmJ/HCFnX+3gok63dY5nW0
5/+vDtkQ19FuTmQqmt08y8WusgXILgeb0++rpnyzXZ34QaBEIaeJthlwkctD6gdjNqapwtYqleEI
s4IaUhYi1lqObfegsAZb8JC17823prwJAcC6Wu8siaS6CY3M09X+b2Blc7anyOpou4a772TNUnT2
oewcfF+zT7W2Nfza5xaye6J2RkngJYN4dSsFaqYraeRjyWTE2vfUHhDTDmf9R87F//v2114diuoq
zHxZ6F+KP381lGkFXaM5dex1USj5OxkNn9xFpnUo3VFOq420buU9JeSnB63weNPHWmSSujrGYwtF
wUvnTqs/FqWRyR/M2CyH/6jjWs5udvo+++UrSnOsDUowz7dnu/Kg2rzjPKii1Epn+nK2JcBnP0jt
2CsDfQIUgdDxX3JN/bOlNUZ/l5ljuAVwXl1gAWQTvRCK2It4FQU8PnAixZ6em9O4M0fDSonY6N6d
/XhUvt+e4NpookhmUuYVgPTFaH471toYVQnOYaOfUZqvgtk6Z5mdqT+jYdDf/sYg+0PqLIPfEnIs
l+uZdhn4IdmKvULHrswduCXzfdsU86myinALZbI+uf8bbRF0+io8aiWIYk9rkeV4nqq59h+BTBu/
7Tbc0j5YG+zFM0tQMin1LaZmAIDXewlv4bxM/PbjGKexvZs7zGmfVQjdxsatu3YyBIwYKjB3zhUm
jEJfIU31FHmqpPWZa5RI5qg56CU30yjCHYPBdgoNCGnf/EYceGj/4WTQGmTLCAweThqXX7Kka18E
pZV4TVNbPxprso5KPCSHQmq05whw6tYzs7q+yFwKRT8sA5ZqFq1udpEKaNoblFqe906CdoCrIp40
7DK52myBrg5HbR8NEvDwPKGX8+vLsG9LdKk9M9Rguja1Mie7RrayXWsP9YbtkFisRY5C50Fk/jBs
KSotAr3Jb5u8TePUc7rBrh7lKZq1xwFqx0b0unKdOTDF6GxCR+LjLa5TzXKCvq60zPOz0UzvlEg3
4tGNhnq6Myppnh8KK9W3FE9WB0UYFtlHFZGFZeA1aKFV9cKIshv9HPmzEcyOK3Xj0OzbItHMOwVx
3C2ryZXPh5MrHU5k0CjKLxOTACFDQ63kxJOMOkQ1RqEAqtfk3H4ZQZDN4d7cvkhXZ8lbBVkNZD+4
tsv9Mqn1GMxNkXhGNQ3fnHw8TYGqlbuyUrKWEvfQbiV74u1ZbhraZVA1+aIAdRZvkwIYPZ4QqPHm
rMg/6jO3LSXe2ex2RsUt+0THHFS7LHdW9vZXGXVhFFkRa+dpXPZ0ZxhpNuYKqUdpO6vujBIhGStp
Mu0pnXGR34WjqkWdG5S+bO9qKevtL7cXe+3rgk8Q6YMjNPrFn78KQhCN65EzMTNPzZLit9070pPZ
a6a/g6A+Ht8+FtJAJAwiAgEheTmWIyHbG/k13ppBZbyLlDz/j9TI991Ybn/cHmrtGhCSFrTq6HYQ
Tl4OJektoQjC917uB8q4z6bWCg5wurasBdaWD4AXSCqCY40r53KcojbVQW+t3AtC2/hJ79rGVLLL
ke3I8cK9PafVsQRKnJqIkMdZvBOIX5kYczuZZzdGekJ9p/iAs7NloRihbbHrVsfi9gSjTcPlKl8O
OjT3oI2mXpXgfnWfJENzbHOuiKMCufzz7YmtHT+VOI1Y2GEbLiupaAGETmHgTpr0sYnzh2y4NqyR
czIgOuJ24/in1rXx/vagqzMElgLmkngfXazLLwcbYS66lI1fJ43+Lm3T7vdk1P20N1rwyPvbg61d
adRqEaoiT4OWs/x0ArSlyOz8OM1T61jnWja5kVKD4JBnNcD+O4czf3d70LUZkqTTt0JqVtBCLmfo
oLksRToOrLZcF5E7OsBbC22yH8vA2oI3rI4l+NyISlAT0BdjUf4zVX/2M88xBtrQJtywQ2EM2Eop
WrjVEFxbzRcVQKYG0nV5uCPdimwzNdFzpBCe3SE8lGZAgev6oGR1aD+QE7+xDycSc2jqgEf/35CL
3WIDsC6xZMu9rEGd5F2Uav13HKvqamdXcvdxqGga3f56q5MUOlBcynRrloCRuGr7ZkjbwjNlfLlg
no/vfSlSYrfHz/1+UuL80z8MSKLEJSZEk/RFE8qYm7lUnKzwQivMjgOf0zXNSN51Wd088jzNG9fZ
6gRfjbfYMoMRZKke5IU3VDx7zJCPSOlR/0Psnf9IldLeqG2KQ7Z85SnbU20EGQPCcXFXTw3bJWjq
wrPkrM72tTmq8OIKu9oIDdfOAhGCEB1HZod/X567cuycLqCAg99wV31LFU06NUFWPLeT8zb85Muu
FOhbAghMdnjvLkeaW8FyyfvCwxcwVg8pOI0fVRpuhoBrn0roBwqpPey+rrrQQR7H+NcUXmzVwXNW
VP6neG66Eyy7j3lVaxtB0dZwiw81gOIFMhoXXm0LB74+yx23yBWpoP6vBuXetJp/SDlhQgExELuf
b7cITYibnblT9dyrASLoeyu2tDvTz+rqk1GryZbO29pOpCaBahrUdeG+cvndQimvkiAcCsTpDetD
LHURgnZVaWw8cSuJLaE5wSUNQm6SZZ43jH3iN5ORex0S+P6jrYZyd0xLszqWZC7vWgMXi13th4UM
EajcEnFe+4qvR1+8ebLViHDFJjSaNfk5KJKgucsypXDcBLkCee+UODDdvsLW1lUsqACbiubg4grL
axMBoljJvbHL4uGoSspQ3eW9vIUcXB+HzA/uHmqly0Zg1WYU9EkVPMRhpfKXEylD+cGh/PNGaZaX
Ay6UWVA+FsKoS1/b2BqnYo46TkIVZdIxzOoHfURmKc2t92FR+Pk/PDpsfhHKkgbRYr3cmHU5+xJZ
YOHpo99Xbjr4xX4K0vlUV21n7kLD2YJ6re5RwA/wCMAM0q67HDGvtKSsGqnwJGmoH+xibnY5OK2/
M23BI6e1ecYuLL0fVV6+25tlLeo0Xo28OPJ1mw/akCalNzexfZDGYTqlUpO5SZOHxxnDyq9O6Uv7
fxgUCKiAvVPbXt4ziOqUAZbihYcGGjpE2AvabjlAUI4JZfYy13i3swd960la3bAWxuI4q4B8MRYJ
bpkMJZ3ygAvHpndylLrEsg8C87bx9K2u6atxFl/TmWUqErFJ0DJUB5it0S/sAxWhOkVT/hChUf6U
BG377vairj24yJLzPpmEn0D4LvdQhFoZCD6RP8yZNB5jtObku0obS+0daqnGtHGtrg6nIZMpKvek
LIvAhayh6cbaSTw0UFTpJy5WXfIkd0Zp9q7oFsffbk9v7eOh6CXTf4GRAUzqcnqtPvL2hm0Oaaim
UKcoKQFhVTvmlkPs2o1Nf0Awsii6ohB4OZCpVEaBeXXqWUkR/WwLNZhPBRTC/K6EJAUtz9C60+25
rQ4pMj8dqQLKg4u5zeqkyZPTZh6WXFl4dgyw7X/7Qmmbh6DFSGKXoqJWb8QXSxjYy7XKDMFiQJK9
thKlh15ZcmRJGALOgfGjmUHt3hFNZcofRe+LeZ/paaoeux6503M6pIqFGmjdagYaePoQdq5VwN06
1lUTRu8mgr3/bq/K2g4jLwV8LQyJKYJffoimNYOuQvzX08tg/pTDaezdKU6n+yBznE+3x1o7svSF
gBLxFaiXLHYz2W+bR5qUeh1czHovh2E5fFJbPfZdmUr8zkni77Y9Z+bGuGu7GiwaR4gJXgMskFRo
iUI4tH3dpc4XSMytFO0UfFa3UH9re0yEQEgJC6rpssSVj3UrxeWUeQ3KV/5ejfzpL0bLMrK+fv7d
aJTpeHtJ16YmNF+oaSCQdFXwttIC9PAUsamlrB2fw3au02Nd2Pmwuz3Q2j4Rh0czBUD2CjPCC2bM
SU5W2iapFrq9UkfdyZanrrlrwmmwN17M1YVENpKjCkoFDOXltszKHjt4E4Rb3o7jMUKq69GesWVz
ozayrF0cjqP/L0uJL7hovlPKWhoP1QnAMlmVck+J8T47zIVPN0QHcv7n9kquTg03LxHQsSeXtbUk
K9EGbkl+TamNaP90Ie6rEeKow05tx9Dcx+DptszzRISxTEjFYgqRfcEKWRy9LNGKZEJOzRst7EMM
Oc471zfnZm/N9gQ7l/7fO+B2/imLk/IDddXy5+1Zr5190hCKsSSrZKqLD4qrErc7HQNPxkw+cv1W
Vkq4t20Ak6kEbiU3ZoVwZmSZX24PvLbcIIyZOIBcrrlF7BVPMc8kyb9nF5J8IFhHl9rsW8fc0wxu
/mtAsM0bQcLqXAm48JoUyjjLmF0uS623Winz2twa4rvEga36IEllV/+Q4jlE8rBucZhykZhLtoLc
9bG5CQSWjRthsc5VWhqDwIJ6s0ZFIDDizHrEkUSgc+w0/zbaYaO5vQaSbqMbtnZB0FSg5w8R/Joz
IptTY05SQ8U9RnISF/CkGR9tk4vvI7yZONwqUa8BWEB0wakC+MSxXXKqyga5ZTuJqbvXg/LFGMN7
fVCpusvdGLwLrTr5Xsd9+BDLVv1FTXLcWgw1+6R0k/F8e4ddLznvJ9UzFp3OPw/M5V2lRGNhzYAG
PclvKvzBJevRbrM4hBWEvqVbgikBse+MzYfb417vbMZ9EXXmuYGtsAhoetAXUW/ZoadZfXlUU92P
Dxxco92lUTeLT10mG/HoCi5VjAmHhcag4Iws7hF5HhGaQsiRTLtNLLe35vSkUhQd/nMkra5dWkum
9TBGTpPeTX7ymzShcQJXjcdyizV4faXxU0gAcPamaXDFh7QsuO5GZ0VeXJHZzBBX/pRDNEcPWYVL
zcEfzbE9StjVkyFImb0z2kS3jrc/wcom5EcgfQBbg5LttaQ6pYHcyGjoWzERLCLaRfsr1zrDLZPG
PFgRtgK4awJaYxNPXmQO/Mc0QGqcLKXZ1Pi5jgaE7qZQYUG3EtCwOKOvOmylOrcIio6hN4+2iUCF
XirZHbU8ZAZvz3t1IAF/F21TyoKLS7WYZHBLShB6VQjNFqHhJBruUiutt3A1GwMtn41arU2jiisG
0pzqFFGkQEcZRYly40OunSVQOyjZCag7F8rlytm1LCeJPUZek6Dx5lLpkuWjjjbXcFeZEO9RKZSr
LddXkSxePsrsGjihEGjg2KGseTloRatWygM18gL0QMJHKMTjT0dJg/djkY/pEVRFOLraMPfHfKrM
ZOMbru5dJkJAIEiN5lKEVo2MTtGqCnfHviu+WFo4vOvDNjDuxoD6kJs2IYrZQRGb8yGmWqu7ytgP
Zg7zwFb+5KXcVvvbu+r6CWE9iIg00Xnkb3HRvtq+rS7Hvu+UsRcPRv4lleeaXguedAcz4xzdHmtt
YyHCjoopRSautMVRCZtSaZQ5TrwWStD4hDqLilR4XY/OVvFnfSRhViHcSa+BlhEakG3YMKtAN6d9
CXK2/YsxRLnVVVlbPmJl6ndAC/jnojYRp2pTWVICuEdN38tjWHyT+vbXNE9WsLF11qYkZIuJYTkI
VEIuP1TqI0SX4fPs8TOG9IBKa4fOOH2BZgN5tnbHI/KHKQsPDrCQxXOTmeDgczTZvSgMremjUwxp
9AM9qSh2MWUso/eJHfY+nEC56o691AbndjD9LVGdtQf+9a9YPPCy1mPNkFWx17aNfOrtFIHAjMB5
3w61/mCkhvoIsqLrN1KutWHF5SAMh8AVLgEbMU1coyvD2LPCIU/2QRDo98jlyJ/BWeFGN3fISbyD
vDpvybqvbSQk1cEcCb2cq55B1A24xFdq7EXg4x8BUxK/qBbGUUJv3tyClK+ORh39pQQBHHcRsTrh
BE19GGMP3bD0UE2j88mJyokS3hh9un3o17YTtzuYLYHPp790uW+LPq90o0xieFMhwo4YBZStCwk0
jndBExjqrrE0QLhlkqSRG0BD3clKqNsfb/+KtQkjEiISElIScPuXv6JWum7uIcR5to8I0k4eI6V8
LrJosFytLzC9vT3c2tOGZDO96xcq+fKVUaGItUPKE1pS6PnTG/KXocMFIUY08T8w3fHGcOuz+7/h
xN3x6hIPKn1S5izD3tbUkvqAl5zlPJfzDLyC5DbaesXWDslLSUmgxkXMczlc1rS2WitF4JmY26Tv
MlX2G6Qf8bmJjnXsSN8tvxqMQyjVZnl3e2FXZ0qJAkAH78dV6YxncBqhRQHXN8zhIyZIwlFFKtO9
naP5eHus1Y8IKxn+n2AnXBVmpwHsbc1YYaUMO8zOjMeq7GQXmH64D63RenMDW9AtZLDbcHNRN1nc
8JIeTai9SYE363o+7sPMDJy9NHfBxgW/toYE75TTKUzwniwueGtowdtLXew1bRWd47rORNFFSrJq
16pqp25Ma20ZKb2ALASBC2BrcfScrM/8riJcH+k/YdI068YPaSq0g20P8Zd51DbfjtUJvgAabZ5k
IvPL/aklFENNQCJengX9XdqHTrmTkqJFHhRxnv3tXbI6GI1l0VXjwVwS2bARCAqEF0MvVLU6O6B7
WEyuisRIi3Ad4lG3R1tdTCBUGLcJX6MlWtNs8K2vIyv0BloUT1gqlE8KiM09KJzY2EVyRKz49hEp
P4JsEhr0ZL2Xi6nAzpnijvwGSd4czZ32r1H7yXNedcNBGfpwYznXJvhquOXLVJum1BVIO3sFplX7
fB5J45CoOJAfR39nqgl//mV6ggtnANG+alB2Izx7jIr4fMgp/gYI92RMJvZ3eWdOrl8a/T9c1bQH
qRoTLAozysvlrEw/qhQaC15v5sq0K6Vq+twkre8cifS1+9uTW0t2OAKGIMUj7LGsHKgoQw0DFQsv
VSr5oFLzO5XA7B/NUHYk19aaAmFt2XFnLHp+3B567TtS/IRIDOWduHWxbTCnS2XcvxJvarVvqTTK
sWsGTfKoKyOepoGcfr093tqbRK2TheWGoda6GC9JssbIpRF6hmVWfyittvk+K5L80JuFdiKcdU6O
X6vz4fawa6efkhd/CandK840Yikw26wOIGU3qvfjQCFqV5uQmPK4lLKNs7E6GGmG8GiGA7+Ub2ut
ImoCOUxBqfWNBwOaE2JYfXeoLb0b7/5hZmBRyQQAzQAhvtyoqRzlbWykWNYEUCUQPs2ebSmlYdQY
4b8EFC/4OyAzoPuXDMdsDLK5R0DMG6Wumk8WLj4/zDLMP6AxZLjthIuBq/aBusV4Xt2kCO4AvhC6
W8uO6DhaVkxKTEIaV/U3/X84O7PlOnWuXV8RVfTNKczOxnacPisnVNZKPnoQjQBx9fsh+yTGszwr
/3FS1hSShobGeJvW959IZNfzmqOZeqkprHs39stuxA08yZmnjsep4HG1h1qVJMOB0DIqVOOqx2br
fzXsIcPMYn2Ya1HeyL13h+L/j+aRU2wKbYCyd1dvWWggT5yxfnT1Gd/ZFEVmM1Q48CRHYaR9NEDW
ul8715I3durrgWHXsWkoznLUoDG93DxdllR5aS/1Y5Fk6j4t2s+ShR0g2STGJS8X0g5RLX/XbGa2
VCbpowMbYUHRY3o5aA1nNXGatHlMfV8BNqysYDhVub1wjziJhfvfPLQ3bsdrEwWghzQVchtAf3cT
nbo0MQuOyiPR3jhZ1RBcdAvbrRTrtedBuVWE+PytQXdx4PdE0YqBTc6jinRxN2iaTQrakGgeO2UN
xylfDfuYpnJ9LMCb3OJx23y1Pwpm1HlpqFg2PWSOJmYHuzgwdHkCmMUJjqkBomYTTk+gA9f6cuvF
vz8aDBSA1Ka1QC2Ks7ibVWcZSTXVQ3DMEhRbEmXbH/Ain8LN5Ovd6I/tjZv46njkh5uQs8O7dDfe
XJiGNgsvOBat8E5Dw85seAkegQ0tERTyG8PtF+339LY8Y6stUJPa7U6DCOpnmhkcK19033Nt7I5i
dPMzhepbLP8rSwY+jnnhhkKauC/gGoMDHbO3sUuoW+fQpuYYNeb4l9wWNgatWdqaWxkTpOO+p+p0
c5FYzRIcFwzMw9Ru3aOdYalgGk19cjXUvFp48mdEeMwbQfT1/Bh5u5kQq+C234tu4lZYm4k7Bcep
sIKTa8wSD7/0Fk/p1ii7jW+mASgNOQZH4pgR0+FzT5mL08Db1+zrXbjNZdt/vDEBMWzb5o+nezkb
lmisPjiiBLuZLc42NRLkBHxnlMd8HILw7fGuzWpDNVEH2Rp4e2kZOHVdb2OZdxxWrzjlK+9nyonm
6e1Rrs1qQxQ7NKwwH9iPoie66Mc69Y/96ruXEipfFvZm49HhtxS5POiXv50XFkCA+EG/GZvb3R7n
ontrIpfRKE/r5LePo6u6R1jXxeHteb06xOQmmGGgf0OoYsvvVistDXe0SsywutXsIt3lDl36pjiC
OLqlhPPKEW1z/CLccpuhUIIy2m7/aa7QtMHEU2hIu+JzRV/27ARSW6PaML3vdi3HZ+J/frQGP8vC
sXWSd6M7uL/SepC4ESG9at/Yq/vLbvtF8DHAjvGNEXXfzV6sFXYDyVyegmyo72praO4XsrQDDRc0
5d3VuFdofN8oH1z75H8Oum21Pw9Inra9QJHmhJptfxqNPjkkGoSCqcCz++9Xl14Bb3hESzb18pdD
OT1fV8sYys7aHNUbjE/x5R5VQ/25aG7pDV2bmMOFt3nA0E7da03KpJSaJSusP4YcQjdvE9+l9ukP
7gmYfndLBvHVkWTxtofgJlVPB2avjz5hOaLGuilP0KHzJx2lMLhJqL4U6D2c6sL7S/CSsW0WYETM
DNlFrtgtEP2xbqAgksk2uQWU3ZnIk87LESWP5tClZGVvr9vumbsNBXUBKg0p2AaX2p0UM7PNtAmm
5Gg3Xup/nmDr1henzNr+zq5oJEcV1iOmxCzdwfhn6ma8yN7+BVfWkifZBlBl/9DK3CXaujFaqVdI
7Wgms/Mz6d3COCy1JZ4TJ2/bG0HoykpSumOaOnBYIG+7EoKervCRRp1MomwXIDVNjuXO6G14+0LO
c4BYWb+KG6DK19+Yg8HLkwQGaDM0t5fL2VQlqkT+hjCYay8y63U8iNmUpxUyzjN7Vh7GtM8QLxHp
jenuR96kWX6fkq1PCYd/l6eNiYtTFMiauMbcYT1vrhLf88AanmCJwefD93IIItes+7goM0QT/25l
t4Y7b77tdQhXEvTFy3n3hZd6CVahsV77fh9hQtn9h6uJdZxo5N6Ir9vf+jPV/j0WsGNc2mmX8Cp9
OVYOgoMyRjbF6TCZ2bGfECtBSlh1d5WVm+Mh6Mqi+OC76Xw3Fk3qPZAyBOn57Qnvgzw/AvwUKDkC
IE/VfZ5qZVpVlkExx/Aq2ksSmOn7oFD+h0IMwXugKOPJqc3gw9uD7rc0I8Gz5/22ba6Np/Ny5iO/
ZvUE4KWsAyH6C3Y45aNTALlqPGqFsY4/GsJI9ncFfmpwL0fdftUfIcovM8tEqXmO575Yyy/G6lXO
YQZe6Xy1XdjEEc/q+dPbM91Him1MQCsoJWx9aR6qL8fUtdaZzKFScaMNq39E3WiaDnijlUbo58N8
y0DhyocFLEO299tojNf+y+EmQRW1mQMV48HmnidnTD+XNvf2pMxMRFIV+a0U6fX+AXRN8wLhRJds
bB+MNUMPOj/L19hYiRShY4zgw7phNO70VNfcy8R18DQiRnCjq7GHVmyrSUIGvpNHD8isPboAz4Te
SXI1x2NqaJ/9PpEyzOvcMw792jybfudBaAOK+JwMiVucejszPicamjF3QBXHW5aUr6MWmRuRw0Ba
ncLrnrQQTPbYNlO2xF0h03+gI6f3Zav/knOrfeRQee9QPS4+cF3dqmm9DiJbyrj1OFGO2SxiXq74
Wsh66LRujpOlWU5mbqWHFOT0FzBqxkOTZcX7mW76o52swzvNcFEUe3uDX504gF7E9QhlqFm8HD+Z
gCk7HstAXWv6iMZ80COdO6GegaKGu0ZZmldfOqurfoFebL+8PfiVzUdjkCYFGTrI+r3AVoZcpkwW
Jl9lq3bEgKZ87IPFhGWupvEwO+OAEaDe33jaXx2VR9wmD7Rh7Hd3xIIqEgIT3hxnbZYfle2p2MOQ
4GDqpegps4/NmZh5ywNsjwvcNjx63Zu2tb1dUa9K3oaeOSNOigAh0OxXG+kO3FbeRoabBc91suTH
qV3Sk1M677Qt8zOwojv/Hz44aAWuLN6xPIxerjbNN6Im2vexliXTjwBNrSzTM2r9NBU/JFnefRi1
LDi9PeiWOr68J5k4MO7tHbI57+wGRfRlXI3RX7jwe/esIf0hQuQ4k59vD3NtWUkrafwifMDn3S0r
TPhNeLpClXtYeqKXp5Cg0zVdRIuZe2lkDaXxTuExLG7kAVfuiK2c6G/xDMXg/RG2VbUkZV6ziz0h
Tkk9Js9z139qhrq5sXOvHVbGcVHvoVwLjvHl8vFE1KU5TEsscFD5NHRKfTbb0r9oaWXOJ89T8l1q
9gFvL0jKNwL2lVly10OSQwmPULlfxWTF45KarYpNJNlDDtAcm1PR9vfWahi3/MWvREWqswQEuBTU
rLzdVW9llb+m+aBio59M3iDCOmT2aN7xxAbElNc/Td23/ucuxSfbKsR/f72RfhfBERZH+A7N05df
2eURv06Gt8b2lKjkRE4Jgy3MRZek0aJkkD00Uy71gweU9paCyZUVRssX6A29sc0ea5dZSauA/lgu
XMe41GghVnLZ+mCvKgcv7VNb6AuMp/VR07uwyKfmFsP1t2vS7qwSFqF+8qrG5XT/4aVdJnPVa6xy
4E+M1ASOdkgtuMmPjZmvTTRrqmqzqKMP00RIqqX6XbMahThQgHBNhG6LrDvam/r8d72p8i4u86o9
SHP29OnG1XUlrvgmh47eLCzwVxnEuqkt5pa5xHo/q2++ndiRp3fFX3bUt7hNBximksW5Iw/cbYfJ
qUbHyGoVU1oovKOx6vXRtlAVgB1SF815caR+4/V2ZftDQdns42kf8jDfdskfmS6ixqIoTLXGAWUh
jBn7aXpaC09/atC1fjeORtrghuBZ3V2ZufOPvNfxEXn7EFw57vRIkSoBBkIFYt9HsGH5a6NT6PyE
Cf6SXsr8U4IpYIdW4FRVf1k12r4xkZO8F9QXbnm7K6KAdAi+uNbjym3Vo7AkvtFqk8K8a9K6vgX3
unJT8F7bdFF+j7a3DsOUIa8SpNxi30rnc+Hby4ccFeMvuiX1y+IvUyiDUt14vVxbU6QISbHBKdIM
3oU0bsylNepMjws8M6KhD+z7QagsNIRZHwHbIVEI1Pm95ufiXWJ16Y1L+NqcEfXZvK9+F693w2ez
lwEdNoyYIqT3Xy1X74HOUHZfCcNoIzLsrD24avPaeHsfbX93H1BINTg8FCNeF3p9zczSsp+M2BXW
nOQoR6yVfOq5qdEfSHxttCNTeHnyv7eHvRZHUdHi9iAwcFPuDu1i6U1uahzMTCutA6o31kdf6X1k
aLDHEDQvjv1Cd9GqluoGyedankfrjUNLg5GC/b6L6+h0O4p5WOOJ8lUeye3oDNQFesP7VAWlLMJi
goz+z4iqU/ZAtx4IZQmjHn3DxPhrA7LtDNMIpOWDRxWaR7vqk93YHKBJrHHW9PhplriQQXXKQqWL
+aDmfgxnferPKGIGd7JAiCVpbT0crOwWUujagw8g4CasuNWjgcy9DGpo76eF7/BLGm3qfijpih9L
uWjRMKT5JVeLdfA0twXnInuq6Guu2vtgpIxizCkn8u3tceU0gBPkoQ2MAYnHPco14wYs/NlkjdAi
uzhU5o5Em3U+oDkpnsxSh5XfNFl34xBe2ZWAXohyv1GDr0Hhmds2dNdVrAJt0CExt2qKSio76bF1
/cZBRXzA0NBPFnEobIOq4Y15X4nq1CDp8dCMRlZo/9q3NCp3EhHGOFO6fRLJ2oW9D2PVrz3j73PV
zbmEdjeCbBhC7k6g3S79ROuPOwxz31gNBVQ3TqQIZwLeozlgZRoOqihrJCUsqzu/vcBXTyGYAo4h
SRxtrd0VqjWtPWi6wQobUx5NtnKeDKMs29DHWv5+0druAPVBvHNqmyf2Qm09dLoWLtrbv+PaB9+c
VXnvgSID0/Vy01d62xnOsG1628Blr1H5IRXKxKA+125M+Uo6RCmHYsomPE5WZL4cysKJRsLD0mMe
W+b7zq2Go5kbxvu3J3TlGnsxyi6epF0PLGNklNGtjK/jUiXfGs/0T0bvowZpSP+j1yTVHaiu/mBh
yvH17eH3BxfeMVuUP/hbNopA/XKSZIK5s/iriss+CR59r+q+ld1SfNVVnRfcJGbQhOg42zfyk/2s
MbjC8IfOCM8K7Db2zZ+ank9vovcZA9xcQcKD1AlCK+/UuaxHIQ/KzQWFVtF97EZ/6g9VSfXrBh1n
v5W237Cln1A8eE2/ilmBMQ+BKg0vVn4xQaygZ2ofjL4A5VGVg/eXIC9yT7qZPjJFoAao5O/fmlWA
RDWsQS9Oyfg/13XRRfWQ1LG7BvN7hbMr1D3/lrz8Plv4PShVXr41y+zu43Lqy0LYTePHJfijKBC+
Ak82jt7H1i77J5RAveH4txsKsjU6w2C4WV6S/ZcbqhMDS5cJP1YJJG9djvJ9tuh97EhtyA+9NrQf
8Q9o1hs3wet9zLC/6aGU3HAH3Q1bSqd17Crz47QwnTvDkthqk4MG72UmzUPdKC9SibfcCkf7GMH3
3cBWW1t480PYg2haq3JRqw/YQ8KVyNx4WRAcatfGLOftz3plszIQ7QHA+PgS7N+xdi+TMUVgPK49
CjDItctTlzjmXQ3R+UZIuDoU4AiCAvYgr2Smhraz82Au/NhZZfY49I4JI64T0Wym7Y3Ncm0o7jMe
xnQPfYidLzfLAK3Mg2kZxEI63aOhV/MJGJTzdZ68WxZvV04Cc9n6vxs+ggbPy6F4FAaI69dBLLV0
etevHscP2e94TtLseRBLcPf2gl3bGaiOgFWnuryhQF6OtxgtqnJeb8RFXo5QDdbyv8TMphsf8Nq2
B0ZJ05cC1IbAfTkKTCFgJmR1se+1WIqrehhAmnijcyegDydny0ma82Tl/i14xrYyfz5Dto2/if9t
eJPfZbqXA3vJAB5VllYszNFYQwwU1b2N19llcDQjiQAgmufa1dWDxKpbixKnvoma3Sd/v38CRkkw
1dAOegV5aRv2TpC6ZjzLzoabZnvtoa/a6tTXy4TOlFsJsoQir8LVrOgvvb2+1768t4ktUiAFdr2n
I8+Eg862Uyv2sgGfwEX0l6nhgORa1n9UueaHA07ANx5/1zbVFlm3ScP/358XsDca5azMiC2E6g85
bbt/87Ht/nl7aq9yPb4snl+Ulp0NNUvS93Jx9ab1M4D6Ztw0QXHf0KQ5uuOAo5o2mkd67B7QNk08
dSku7NWo1vYw5MEt6eYrHxg3RJtPzB5Dj2qLHX/UbEwHobS1Dox4cezJTo/4Zw92hGRKbUT1Yi3l
eJzoX6VmBMeOMxK9/RGu7C4swqkL0/x23Fckr9ya5OQOuh3LOU0f89o3PqXt6J0yBLLGSK1L/cvy
Gu3g+/JWVfpKqKKmsBX3iYrbQrycOfdJO6iys+M8h6JwQSBPOtEAq+ebNSyOyI7dOOtmeiOUXInF
CNCw5mBjGNbfoX+StAv0GWWkeEEY7Jg46/ABZoUP9dpyL29/2yvBg3cMb5mNaroV319OEAGHVMxC
mLFmFU17Gntzdg9TnwrbAWCLIGaU8aBw3s221uQfO5yg75pZBOLvTxOKJSwun5qF3n9nrCt6sqPA
xBs5qIJwzO3q6HvCXm9spSvriUQHK4ntKdL2++Pkq9n0Bzu34jEP0v+1FKT6cHW64ZgO/hzKbLpF
Yb5ydDY6ASVP2nFMYLeBVh9FptZsrHia9fVHNZe0AYf1fT4J/wy6eH5Yi6C+UY67NknOi841vg28
xzvZ5iRxBc6suBow1PbnyQZvBCbWcKR95GF8CwR+dTwavOwgHuDUP17uIXTcyF4nxFnzws4PXmIv
0L/6JkL6szqTwMi7t/fslXhAcQOCMsNRSQ623/NHOCq5CQq5CjeukslESIeacbD8k2XKl0dcp40l
vSRDQLMXuftMW04zWp23QJ5XAjNVf/BVATzeTTptW/g/fgTyJ63IxsqN/c72hYiM2sjE57mWHilG
n3f6g1MU02Qex6Boik8AR9AOjAazVTKskqW8lf6+/ig8mzAd43FD5feVoOYS4Ouh2s6NGyrs1TFt
B3lfFs4UpZZdvi/RfXrvD2Xwxbea/8P1z9jAu2koURF5TV6RK6QkNlc8V+u0RNwl6Eymsi29SNNb
MT3M/phPEeU3Iw0HsO6/3t4Qr+Mlmx35HW4m+t7ohr1ci9UcWyPXEjvG27y1w7Wp5/NUr24RdrpV
3QhVryPmNtimbgkQFjzF9mP+XPjC5Ca0Gyf2mlwd/SJrTmWXeRdrHj6SgCRfAvyc3jVW1pxXORXN
jQh2dXi+MeVOOD8QdF8On8tcONg52THjqQcQaXTSaif5MGcG6hIqEU+ZBA57mL1KLKE98AK+kW5d
/drIIm9fgUi9R7cEaJV53upxHTt1/Unp1YfBnNu7fFluHfRrI0FnJfMBukL2vjvo/doWnZv5dqx1
2QXviOS/NLf1kz0t2V9W9MCHbIgJJC+xO2FldyGM67ZrUDBygKoEg3hG5wntrhOogXp5rjOJO+QB
f+LgG3hOPY1XVH+//P0W3lyBuPwwgXxlRpZbZVE5nevE5TpbcV8Nywc962SYdThJvT3U68x1a/iB
6KZnshndbf/+xwYuVWnJdgqcWEtRXYtglgPdTl2r+fr2OK+vBaQ2qehQF+dWf3Wnr1hjCFt0Xsx7
OTsZ/vIeFegpC8tEt8I2WW8Vsq7tFmpnyBwQ/qjw7A5mKrgLO8l4iT2pJRwGi9fQODfNxZ0acWPD
vL7XmRw05K0IwCW075xqnfA6njle3PqV+wV6/NzHAT4u9U/lL3b/w5xRSg/7ZGztG7fftc9KgEHy
cWukU+p/uXz+KGdHLxM37nVa5qHvaH4kWseJtLoqytBoy3//fh1JlYivtEo5I9vN88d+6a3O9NvU
d2OkkcR48Sur6kN7rNJ3U18H8xG61K1a2bWvC7CG7UPaDZxpt5RTN/nWpDSXjF90z93UTJfM69x3
jpDVZc1TfYgqP29u1QWv3aHEM/Jhi6zilUUNcbNEfJEd5PW2iEZQkTxY+7J6KHJRHAxnVOo4o37z
cZH6X1pNcG1TEQEbiU8IqRuX6cuvbLZ4guVZ7sdNoskoWyvtmNdZfpo7Hcc+3BBvbKMrpwX6hI8O
wqbD+yrxl6beDobOeBR1nTsAev4DOlD199nyjRvV3Ss7lt2zaRJuX/ZVdddbeMTanaIy5wrriCse
QowJlJC1MibYRd4tYtHV8ag8kp6hbkZL6uWnLKYqcb2EAmQzTh1MaC14Wt1a/Lvqaniqy+kWLPza
p6SWjBaaBSMHqtvL8XJvwpdbUy4Ay6Y5DMvIbVwA/Fwspd2C979qNZLebQKLW24PnQ6V7ZeDFU0t
hipIgxjZdOc01rn2qfYL7F6bTp0Kp+8jW7NKoqynpoOB0mgaeoljfKUoa92ATb0+LvyUreO3aUHR
ftkFBjcnx6YPEnBdIagL+Sj72ijHmI5rPlZ3rqGsL7bdpe0JlYbmx9tBaa+svKW5kLpA4WNJAcbU
2t1iZu+nJka3QVytpg7FtmmGcPaC4ceg51MVLnY93dlBLY9a0moydFoP70InGO3qoOzJ/9rgLvTO
0/xb55gwtdt/aLqRDPM02c4WPav9eyjthCjbXkMF0zABCLVOWVoR5bFxjLIyra3QrRO9OkxKee97
h4d+OPZqoXsoMeJDx2rum4OjBfIzVsaOdZQZOIAosCTvKqtqnf7gGghPJSiIOMcVMSwrWhYbC2AE
sJYDvBO1ftn6PBdDVJoWzU5SWCpCB9VcxqgoAqRyoto2K0NGC7JVqQzntTaKNZqGKU+eilVvyq90
u/rpR6qbXX5qXHKEC/yVIhtCUbhO8kWTZj+aYVJb3oIgTaWpFN8fv+/nX1O7feSLq6ZZc1F6ref5
k233af644DctTxmG0/o/lBZa9U7kbZPfWcLWgm/OnHn+JdEVTcRw4AowpjDopmQ4t3ADsbsy1zSo
70VfTchiF6mb3rm6sHGsmfzEeHb8DsRrKeQkoixPF3cNHXhZAo1CnS+0luX6S+a6qmRo2Gsh7lRv
wt0KlN/n5yGdu/pB+WKy32UpFgIxLs52fjbtofIRpjbR+wqhOteXTgR6ddfAOF0+A81Y6qgxqj45
moFybeQDe1Vecp9S79HCckOF6Es4zknrh8Q/YuZg1BHtn7TDEyY1h/ezNMz1J5JFpvWozQ6G0dCA
K/y8AkfV/ZO2QK0LJ59+5LN03Wz96Wh9mZ98TFKyx1Hi1HBaSk0f33tpU63n0kUR+gCVf2NTGTUk
ghh025Qud8Bf1yDqq2rxv+EB2S6/aGsvBhrvLi/D+8pFc/g/LBmaVhzmcVa5c5zhW9tR22FHO4SG
tXZVFfpZk2Z1CDrLkma00GPbNJlbOFufTYmQHp7QiTa2j0GlRHLAqWzMx7Cy2lQr0EZCS+thdRva
a1q7jPPFhDTEf1urvBV5REfIzfLHZB29/jHXoKBhoeoqqzIOedcY62Whn4Xpcw8eVHtKra3hHllj
6aZZJOba7b6qdjGq+2Jx7eTUWBWAv+MqtSK9OAvyG92RXLpHT4Uyqz/OoaG6OZvhCK8g6w51zyGt
w2ZIhHvfBB5k4pUmSXuH5P4QPBsitwo3MiSWvU9TkqbDzzRZyzxCTaQYjGPm1nIYIsy4Af3YQeeW
6DsnGoEpmGc+cURfIkPi2Wgz+nUH6axGc3SKdVmPjQYiNVykFng/NPSPNnyi0T72kyraMDHKMQg3
ulH9pRy0RR5HIVDaCXjnUuCue1F+oSbjawi2J6M4rR3NPTOyzMw1nzxanOshmQbbfJCO2zl3yvd4
Sh2qFgDJ2VRJ3X1PapoE903t+uvHuZq6JYs0NUgjLOa1TH+KvJfAenQjyQPy2aLTVz0yNd0dztDv
G1BPmtfil7Ouq54Qq3yZikuhd568gxpWVI+LPpjqeXDUMMygXdMkiJc+ddawbgvP/lm2JmbloV7M
UxHmVqBtcNTJ05OfiV1r6oclWtF/QWt0Efc9QorlhzRPUZCBipOi7kXVyabujuBY2AWrHTwnvS71
+wxG5RoXmjuY5l3WKi8R4dDSPDiY6Yimx6l2XPASyCXX7vfM6rT0v1xOvQNCiNblMTNlIc+lEHp3
MuVkpvcsbi/+E0hN9I+4+2pKD1271DkLqC5l878ybcr1BDXML6rQkM40XdIZQQquGX80/qO+r6dp
iLykrj5oSc9/svw8KS+9qVDUK6nWpe/E0Mnpycg6bbrTxVAvX9ggnhtZ89LJyO3tQZwn11i6S2ZO
enZRo9i2e9Mv07+qRT9kjfsxpfXkTpVR3I1jO+Ocq3IxEaSERkPITPvc+DEBYBjuCr9r5GkZ9WT5
0QgulMgHjISaq9v6m+imlfabNPYs/GH4sgatjbBw0tkwN/Q0s/Xv0EKFc99kSqnxVC3IW31DdQr5
h9nnUjBOXDu1PAfCDcSAvReQzmMG4WL0IrEWRRsVyTyLC3dg131CGKMdvoGU01V7dCU6yt8Xxfbh
sliGxuORA35JvDONHIuN0geC9uS5GbVN6PeIltP3XZogQrzUbe9qXebaHWN77sd1VnP+OUs51Xc6
L9TlIjQzB2LuOK3Kw8oO8odpdJORl+ngVz8cV3PnWNIH2SR6x1I5X+gAlNU3VYnZNfGv5cxcageo
QsulWQ7GuewcJedQUdN2zxLIz/iBGrPdHsjYW2qTvXCEK0JgarxWgg6g4LOirt0cm8IHeBDWTt36
OJ22OfZMgiz6sStwIj+Wk69ZYwhiOc0PNZRrLWo03x1kOC6koaFEWKS9ZEr2XBYd8N2ItTWR4Khz
272keJes4ea9EsRBo7fZsUTnLPvHcdtA3Vvu0tvzcbFqb74H+O4H/8hh0vIP6RSYErnVQfbWpe+9
JAiXYYRRFFadK8zuoHNOMYvHmeKz1EEMP8jVTrTztDZ5nh1BDOeeQJnSzdcf5TCL6n9D3+n8wpZK
d/CMEU23fmmLzC6LSPBiXiNl13jNRYs9sqa4pgXLu3UMLHXC+YTu0r+Wtk6dHXFPLsnHBNmCE8Yr
3Qi8bFiycwMv0XxKc5W1Mb0zCK4HOB8JykDG9kUqEJQ/iUrNchzbujqgawApU5krStXNulbdc9Fp
LJWa8UqMgNfoTqiJwPlflZX5R6/vs4mbGwOmeymngfwsXWRcLir5r8sHuvAaPn3dUWWeJiLcj51/
nML38ychGr88V4PfN2fZlCTgOhoY8JxRDTpB7MRIUIrEpB6K5WvAb5VG8zT3ieMxGnDns2qHxAjF
NE4/c1+iJu37af69t5L0S28pHVhj6k3GKa9l9dGy0sR5t1TrXBwBgUhUdcpRb4MzZBe7PEnldfJh
Kes+vRiaBLnZ5Vyj93XVzB8Xy0qW567zteCfpCmNPIQz7H6wKSBrHzTUK+f/uho7DqM1Jisi7Uue
1eqwnIs1OUas67X8WUKAK6PKFvbHYWytZyyXVzsMGjPoYlQLy4PaiEB3equjzCG8ZSwOtTG6ZMJo
cZLaYUm5RCpVRnsm2qbORZjDYmNDaw0fBV2AnEuBz/Srb+2ujzwDPduD7yYyPbS2yD4mExsyMjyt
/pi3nfhZ+v6YnM1Atur7WntW9VOt6IpGyitddnMmDH05IDiKR1A207n8ToIpg/da2bXzl9FE0w7k
brrUlxXZHMQ5a62oH8iTBJXsoSSZ6bnMO/L1pPPec73l+v1Mc9I+BL6yZYiAsK+fcrbrWodWWnj/
S8Bu8TgLeB6eU7Ar4twVZMvRrNqkBBMw2fLZ7GkhPkhDzPM3W6NtFYpWzs0Rw4s0uJQtTQOSqDVN
z4V0U8s5dLXpsn0ca/GOo515WHUpLIECgzD4ME1Sz8+GnWpuTnoXuG0oJ0f/UJXV8qvQm3o6OPyS
T6WlBeORK8w2Q9efJvVuTZQR8IqySRPweV9VkB9WxA1E5FRdVx5KNaGoT3u5zg5FZ+B0rfmpJy4t
/PLgH67P2jkW3FLamWbasibhquu9dphbCGH0qv26OZeWPyRPWV9a6dfS673mOAt9sM7FbOttpDLH
6U+o1uTz46B6SUdJNEP7g6qJrI6aV3LFpRbh7J+uWFvzbsMA5pAU5iW4pNZstV8te3LP+EX3QH9q
S8k6rMulzI7B7ObzMy8Lbz6QM/oFUM3OWO9MAXGU1yIizWUS661fpBxrq/DuiSBAXUOn93s3KspO
nlKg/NPBnYNa8EXNkd63udTJAQef2Yug2mXdeYWoNYa2n5b117bXrelU65ZYD55cpDqUfpvgr4PR
jX634FXnHs2qRzG0ECV0RKt0UvVpnXtPx0evalXUtGiP6xwhUqz0wrtKLeOnlSoqQAoQ2sEMtHcw
xlqGWuGmVR47yeIZ3bM2WVy1c4Q/o2FSmHfpR1STr997Y2XYh6TrBn/hSZylHgkstPOHbp0M9LgI
RegN2ov4lY+l1UEYNJV6dGsE8J94Ozf2vxkrWh8k7gLst8kYecOlNkMNQQPM1Fik+1EloE8PhZQ8
ghbkt775gOQ5e71mfVO2lS93RpdUNGvMbLbujFSO/b0wrRTXN1+VTZjrQ/ARjUXnM0bj6rtDLquH
SzchY9lIJf4fR+e1HDeOheEnYhVzuGXobuVkybJvWLZHAhNIggQTnn6/3putrfKMp9UigXP+GONN
cY6u4C32pqwNDxH/oaXObjJrgXPBkdoZ0svH1rvxTOe/SPYtgJLZSdTN0VuUkimn98KU4JAjzsdp
mHVa7xYBp2Wc7DK39mOPs2Ec1qeldZAJOdWOsqFrSlfftYN/cB5gEUsb8MkmPxxvqtLhWiV82etW
eFk1jP4niEdSn4Y61l4m5NirTBGtMxaNGdFweXEV+dTktlWf9rEMDwoEJdeckfhk57m3w9R3dfyd
rLP41VcEmKeRX4Xf9pSIv6GJjMy2higqL5lGhz8qj4fAuioT7C5YI2aOpLGKMfFFl7qjCD43COHv
al/lmlX0ghxZmKzyd0tvPKtTzTGQIxof2H7Gpi9vTGMvtM0OKIhdr6sDFJ8gKrn2a6Z92uh9J/XI
Wvgb7Nam0haSeU8VCRc/wonlJK3dPWyKve0iC4Vc1LXZhnsUz+22tGNuWXq2OEuj5aXf5JRkJSjG
vbUSt5eucnHmQvmHIIudIdNKvfm4Rov7R7lkgzvJOpVm6Z2sZjmpsm2Ykigl0bF66nf7mNKQ6ENz
XtlBnsK2ukrOy2BfT5jrKcpmLtD39Gvhvt39xXxiBGbv20plQAfUTqS2ICbkx+I2w5Btkd/+Yz0b
cAlb0zFd9uu7d7/S6eFkjqprCtjWBCdxcszOc+yZlngEO1mfLd9vl7w+Dirde+RS9xtpNA/YJrox
SzggiUkU8/jtzk1oFyWFVCPRStZw1pIzOkct1cxZRNsAl+VOnmvaCdbi1NoTmFOT9KS4zuHkfls1
xc6ZMxOjkvGUdVO2kir76vPJnAKtl6gKbR+7yav6IFKvBbSI0rZe5I+xd/ctjfeR26GaGehzEdbO
P+nZ+5ovg+M0eQPwyGcRTcjVjJDqefF2+rn60Kr+DK7uW2y9rW2lLLSo3YOl23ImSi1OhuXkAakV
KCiBugEL3Y7joSC8KlzJhW2xjMSRDn9uA0u2jsUu2HtD/QFP3gepFxjP5XQ23k5Wno2+cmuQBpb7
TFRZMmt+wc0cM+DEpmIncLxmKfmOrxOcS2dBlQ86/C+yrhZV6R515raRohPk4L2xnY+2muPrZhv8
HevG+b238ZYn00Gsjl32zeOyArZwmpTxDyWOqT5NXsiFW6H4UalCdwMGMhjvk3hUp8NKEYys5WAH
F16z3uOgVI5M523evbTxlB/lvWsOwd+9yYJwphGXv0dSXYpwqdpyx4ih49vhmkjn3XFKfHDSx9Pb
HyEzaETHxVVQH25pqdoVH6pwVpVGY+MKAgQHKXOnj+3HsJ61zeVsE0eJZDpxMxE2yX++N9R42Tj4
Pmu3Cuo0LCMyF6NpHV6YfzQB2R59oukR0oKcukwD2wvixRKBwMHHUry5CmTF68gt1YfF0DOOasui
utv9p7BE0cs34rgn3P0gXI60gzIP6r7+y8Tg4rxRi/XfNsxtUOzdFL71XMoyG5ZqZL+24+rbbvSg
C+Cn47d0h2XI5cLWluoKZ1pmaFuZ3xAuC/lURXqfHwfbU7fRGtZvdTPFSzpUTvOwcEn3JxMj873t
tOJD9kvkDLALSzkWopclxZ6bbrJmH7uA4d6DefSZ4y8tYGKUEfGODw9DeFimPFtmyCSARHVCztYN
Jx/c6TiBH7K0DFS9pjSHGu71YS2rzCegWmciwMNbMFxMzV0HzlwXNoxK8sNeTQmuGW4diyLBz8dm
1XGhyLtk5x+1bAt3sZuXsLZ8+8bljdkyjLH98q+zbJTRQzf5y72jgPhvygUPwqWsDbWkCbPAmFOy
O72NnmmAXUhpQmTRuwpUmC1ZZ+qYI3b00fUfDth0J917Mh7QWoeBexb7TPvEsS4V/4iOfHHDLLLb
WSwts6e2R0JGBmEK1+T01DVdxp2EuCyuA3w6uvL5027Z1pF+o+2QD5Zlep2vvs8b7FKqZV/sBhFg
PY1heyZ8vWmgQdAcZVge7SRjI1/rFIK9ms9SLT3rVzJtwWcUNNF6imbwoKzTSyNT4FCt/431HkAo
WOyeWSPiSOZ9HJChmZq4r2MeAHtwrnDw/4emxfww7DTtS2zc7QP5Wj1m4xjyn+o1xRsPVQO6fu7F
Yr1pEF43VZOcahiodYiGbDWWgxlrKMNv3x254HrSX2Sq6oQVuKdbm/ceaY9VbGxFe2bc2b0ZE63U
uUd28SHQXMpsFdi5lRsM5lQGy/QxtUmr04Mnrck79j1J9giETsFND2ToDXMVFX4koydJwwwvcLVp
+9SGHacdx/1YRElttRnUwvHqKiv+tIUVN7exMIvz7ColmW9chrcCd/I8pdwqynu4oraKysHDmJsI
QdZrjWdjzre5QjLaSl7Kk2NWAs55pZctSyp23xtMKOWzsrVQxTIGzit3biLyUtr957wtgUrNNbbl
rqZz1C96X7H6JJvnvXagpXU60kn8t43o6KAxh0MAA/UyAkfUgj8UY+V62RL66oaGR7NkwpfLN797
62tZkn5MW+aBb/IuWW76oTFdak/+DhehRH3NjYJDOCVNJ5pCt2siiqbfhjjrorn7N3hmnIuRxBPu
X3Osj4MOvL/+dfFJZ8P6cGYZkAKiuBtu+5hdOz/iyi3zbVyXX7Ucwj8hfOB36dTDH5FYJAKWpTU5
qW18dy+4XJiqmlkChs2SQJb7lo6nglLCechb8AB+Zra6dAza46lb50lmujmCF3630cHL7PcfvoqG
lsST6ppsW63Bh2TZcbJ4NIvP+BpGS8Znk8NJtP0KbjjHXF8lIR19Ovim2ouFE/rh+la+E4BVTlmM
20wWJVSGOYUAPW9qj64pCcH2PtFbtOd1K426HO6+vKFj6avcn7R5VjM3XBH3w2LuakDho2DN4tdV
E+CQZHK1oIJcGvkEX/vqN1lIEsKU6VJ5WzYCkfTFRHuQTpMFJVka7F3FqkYkMt9z1Yd1ZrRvHuVy
lXtJZt+dX2qTKKCCuY7yaFJx3nQroTshAYwnsARXnHx73v853OlhIQ4pblZiwtq83yFHIOZmMnG2
sgL9aPyhOi1+zzfYk1s7pIOqq7dlCMHUeXb7z8HZd2alLdzaTBLyOKZ6Gfpno2qlclLEm3eodrvO
YLnNV7myGOWi66YgG9s6ftsHpaKzMqr8nQxWd7tZk17uRehXN3VQzSHjvbO9N8Gm3axBWbFDLen+
yPEV0fet66q5aY2KklNcEgmdBTBHFpudrm7BWjadBlC3t8pHI566k5m2bLXn6g4VUjtlXeiWY95y
0dyyDSsSB6LJ07mcaZnJpgPBSaamsbqibslg4yEA1wRCXQeo3FZca0mUEe8zQU2qCOCdmMeYxJq8
FZZ+Y54e1nT1aNBMt6p1MXxjOf/2yhiLcOsO5oEf3FQPQWBV2219rKz6rgzEn5gcJiudVkDo7FoE
/EBFdsPZTUn3r/GIQdDjeqdqrVHd8mmmwyrTQ8aqzBawieMkMM992DseTxtW7ldZhda7L+zyD00F
c8zc04JVHybBqAv82qY4hAf7dvLEQPGlUwV3HjPpmnn+0b+bSZTfOyfwkbJEt08+PlIvBfcflnQn
aNXJhO1Yv5rdIlW9TVgBM2TUpiks+tjg97xhd1NZ9nGXycW6CvRaF/ipHRMyjtaQBzHfVlyEha9N
zah3jEGYhstIOs+QiKjOsZAvcx57MWQiqzHvx95MG8yIFfQyxfKk1nybAnYBe6oO7zZYlOVk6zKD
EI3+2j9H9HbhuN01bWLEiMn/mj3p0SSVcv+M1nETpyNIrDUHL1rLG0tMvftoIR7tTiIE7OW6rqN7
grE3FwhH1p/OQoYhg687SNAC9kQaHdSxnhy/c7B2hTY35bg6vBuROhRz57HXP72Rx+8UVZVW6WD6
6itWsSG+3NE1f62IKj+3oEv596W7xZeajSY+LUEFgrY7tXdO/KqrzlYHuXCexn5cHzVu0ih1+w0Q
EN5jZU+emGQLnEMqzphmm5r9jTP6hO6r3C6loxfFHOI6P5o9qswZ7JpBdpbV1uYR2TX7U40hmDen
k8C21wf9FafTRFZ+t00OlwQd5h0vPEVzIIGJ2bZUhOE2nms9u4WsfKVPw7hQY34s8dimIAiJfQn9
LvjJmcrDSS1Fy9PXbeJIvXAJLC54hhJs6dNxN7aTBqHcLH2kFohVnWpYPnB60ewNKYI6TrLNDmuV
uU3F/JiwLHdp2SeE7g0g0z9d3tYy3yeXrothXygP49Hjf5Vw2lvZzMmbGSxeZyRvoI9rb64GLn9v
/hxQOEw1PbKFohKH61waZzoMU11Q/vFkQiitt3eLye3Iqm4j0nd+6qpCxezEE3sC6pKkK5pw0yNj
PZILdG42AdztutZWBrMQfGDObdaM+ILW5Mvi+p+9EjvhNsqLHwhoZHC3nW26h78YxBnS0JG3cRSU
7YMlj1n8wGWmrAtiE658x/grxP/oHL+SelFwYpLIhbtA1Y3+yRMxu+kUaIIzGiYHsPnS3Zqsj8MV
ws+TXlPU1Rhx3Ef1Gp/EVkJyWYH3mkxl5Rb73lv8021Y20RDi4EB3caN+nAV2B2PGwCM/OA1rGSb
lsnmHg9d7zTybePO/yiFK4834gP5yonEimXhkfXw15+8WZ74WJSCUopQek+zxtH3q90drR5KZN3L
eXOruYhXpvvL0EuuxNEQlZL6kx/+3gdPEyMteekuA4nr3sXext5+85EvmPw4pD8XcxxOHMrkxhwc
g9q82LWUBxWFK7xRapypCs49wJWTqh5C5/4YQR5Sn5FVU/a0878tyLdhKSf2KbhxYdSjzy5CkIJj
KVn353HX/EJ3FbsavLQJhrdmriyZmdVTzR1la4l3Gul4SJ7NGq7WSYfDOhakKMrhroopz0s9Fwr1
EpjeXqGavVpnQ+9vw31Vd7her1/SdtcnJgh/bETV748OT5hgloHMC95MMFPXUSB9nFRT+DWLMcMk
zU4P7T4e//pDcm+tXDuXKXbLjw3cCevRusOFwbzHUaqWaVrzshXT32WF9ivgxtrfBoFQVdDg1iX5
Gh49fmNddY9rEB7yRljLkgEHrZmyqxcW6okzrX3ivvkow7jMknCa/nbbMt1wogWflAX7bJS0fv42
eO6sR2fzWXZnHAC8MfEfymHHj2gLfrakdBA91o3vYo3rlEdEpZ5cOLhyvx36cz2J7sPRux+e7LHT
QAXV/jvy9yThrurK5b/Oc9rH0KaXHfXGEC6pr5SxbpekjocMXQ5YaDNNBNfoNUi+zKKhKnCT1xeh
goQOxR3gqixF9E95vvBP3P6J/zpEx+ieKqa1PZeNaIletNswDdY6dC+0kZkzpLl3B94FrucP8tVF
inoC34j71Kqr9Z/vkm4+I43gvPEbXUzx2KynrR/0fvLqxDVPjSQ3qAqICClg/PvCDioi2bCPBXnM
VgKREzXBn6avgAHi5Xq8CHGUf6Gxxz9xczwhNE/6vI0oikiXKem5PF3sdels9SjMLOVGxSQ04OhM
0/mSm02vZxqV/SkLtS01pbTcUWlFS6ud8+gkQ8rpOnUMkqwWejerzWvrsyxQOLG8rOU238w1Dl+W
pqT9zYAgH1G62qxg4RRcJp5Jj21s8dBmjqKNT11XV9+kdYVA3WxzvzzylBzWs/j4NwjcCtlWjvVX
VPFLCQJT6Rf8plGKfK6tIN+W/rEJ9qg70d01eZ/qiPuvbdxbwGZbg0xHujp+kpwrWA/MFQAKHNu6
b2UyJZ8HCiDvsfH69bMy09KDNMrdupTd0jUIc6Zk41hBvZKawNqiXCqLtz/WLnzhhJr47JUmKk/K
jurpQVndFkL3VcFXFQ/2f0hixZzixrft14OpCPuOV2/N29HZWCdlvMZfFDDy5pR70xZ9v8/VOdgi
mNeJIeweSVV7i8bKIe9EoObw+V1Z8Bj7XOigHcZXHkEWwFHurXOytT1vWR1SOlJsDL8qx5Q06C89
VsuKFsflsrE4/52Lg48JSFMBsuUebMl6f0y7cvjPqQT5OBe0ONdNTDk8W4uumNH7YD5VTiC2DIFQ
n/RZhwSkzcvIoVOhS3ZG+MmEfKqwZPvrImRnpyU5fHZtdo7xaqqe59xU7WhlTuOMP8MOEU261f5C
vogyTZyuiygRNyQe6KhH0EXCcONzGcRWFc3phNYfMdgWtvWtmJxkT/dxDL4svfbz42GtDHe+ISUS
KQrNQy2xpP8oI9NDNvvTruk7E8hnthjRan70urPS8mjG5bYz5nBP180A8MvmKQo3EPeUW9cvC31w
e6XJHlF1J0ajCmgHlB+JbhIkR/5SMzhaACnXVicULw3qIhbpQ0FljFSuTrfhUJnwEuH507kOJnHc
dKL1q6LmhwlO6+7HK6RP0Fdp2DfBQ7U33ctY7dNPFpqShduy+1dROsENd42288Qsik3U9Feofums
m0kaIVOc1kNTlPXUvx7QuH+b/Uge/dEbN+aYqf7WjJQAzjCwQyYWCH2AbrO6l+jwmL2Qtz019rF+
2VbdrumOeM5LpUrkXTM0+kYBNJLAAtd1nUwdaqFl536xtEuEh54rfwyRbJt8Ug7UWzuLzklRcdlR
5sR6/9VVcr/hvjd3VIracJt+Jbqc0+lFGJv/B3WyYam2nDjv4u4ghnmr+OKj0kbOFjrDFqTQH0dS
6Nifbt2m2z58UuKDbCjLYS/q7ehud5i54ZbE0c4nkdtaAkyNqnl2xdaudysFjd91j4wyxZVPNq0L
AeZRp+xMH4c7hKcZlw9qAtp64lPPRH0NuqobVhNLzRGQSVt2qTYJw7i71+N7EDfyi/MQAUgruurZ
ju2quF71Jo8XLy6/YiSBpzguIVobJ+hQi6hy+ihJwYCMZTCOSdsvgy5vZc9ZwE1OSKFbISDipel8
LrT94I7Y/WlbqG3AHYsYQ2ynFc3+fWJ27hfQ6m7OSDs2dYHEA9rYGlbdvbaN0//yJQhFtvmO9G5a
u9PdfTQICavlLuN45HXlVpBo6CsLuB/dnWd+TiSnOghkCtrU9/D3PMZFMFX1mHeh8uEXvIalYTek
YJ8Va0T/qJPF3m5KwCJIUupalTqa1xm6vC10JZrurStb/EwNH5fZQfIjUk4EAULtqe1fdF3qll8E
aZe3dNEMOgtM64MvWqgU7mfBqpRz/wnnbIidY9sONgvJguxd8L7Q6uxLi+ie3f8gsSbTLnE5qW66
fsm7SOv/9rYVJR86poIUmB+57sLy8zeMhsrNoYiDKks6y7Ozzi6jP0GwE8awQ1znu1CY7Yc2qU4R
1ef3nb9N//hWrS97PMaxUCyh9sXrowjqDAkl7FQpGEIpe5oWFIbNMP9FYs3GjoDcfaBJ3vyYeZ2G
rC6t9e5gFt8Lp2/sv+Sab/cHeVvVebPs+HXDbOKnbtct0yVcDNNsIHXrZrwoTYdpl7TCzJMrwVga
FSlIlioHBoWBmCYWhDL6MMEBbKPd1Usu/liO5fPc+aK+ORB0hFnkr5sktSryFgoL68A91dZocwEs
9JfmypCrC2veJfb5CEM4vsnp5kdDXJDKWqecB55Q1PlBWtrRBl0wJcl69st9Ly+bO6F40g2V18EY
M5C0Tdx4NyxBWNkW3vYg46zcLIzswH8n0zXeI7mhCEQcd6yd3J4N4Cpg7BKlItjtkVm836ufVV3H
1m/DAiXOA6BYl/GEDqtD2dvYbzdckMGao1EFz9uRHkU5Nbcosn2yqaLTEoF5ZtsWhNtlI+9HZmHr
Gq5sVHKCZ3rkOhlCaf9JELV+NYF2Oz5COQdnhyUkuv6b3M3Nwev4BpfaLNlklTH/phKc1Aht7Nda
hBsCZSxQTepbcCt7NMvPpkRb9kBsrqhO3tbvP9tWT3W21U3onXx2M2gaWpCX87JMO0dAErXOzWxx
X5/bmsTde1rzRuvE/hXRZQudFZ2ZsUAxG0A8+4KHxbJyta3TnacXSh36knMgjlu+XstS/61dGC7n
uNalzwRSt4YDx/Kn+3Dnl5dJVa8vWqLmBBcKJi9NpqvM3oLW7U9BaRrxZDpPJ3m4eP5yCrkjom83
GqMPLLHlftrhMKPbJonnvx7vNfiHdEHkxpByrNQGsCUnTwrUKmbqZcbwND04o93cNc7sn1pr3R6S
sXIIF+BKeBxoMnhHIjmHhemwNCAKjGfvAYEvNJk1ed7LGPlGZJMiu/SW2lf/RzCp5En66mhzuH5J
S+Qa9G+YAD15J5B/rGDLlQ0/FpfWZUkUsEq4D65dRFCO7DR+83EsQpt32QxhezH8xI9YQluC3EIE
MWerdcd7/EBIXdSKQ+KqE2kU1zZOXS71UIQ5Ks9NpP6mfWZdE7AYR96M3dzyieZAmehLmKSk1KBo
RKFmhKKKbxIik+Mc4Tk68iYx0z9UsWiBK7BtDbXhm9OGF7tw6qq8JQ5Xj8Xq7fX7MYc8a1c28/U4
BHs7pOpVPi4qbWd6retfuwXsm4bcwwhdy9+dnKN7iOr9BSnK8R+eqAifATA3CA0iV9JLqlYO92vt
o3vpt9UvljpoPpbRAYbZuAlzG9HtkY4wO6/oZJZ/+4pyksWgiZ698FrN3VdElF0x/fFuEXt8O1dD
8mOAMn6kGab7mpOFbWqufH3bqDZ4rt11fRomZ/m0Ry9h6EjW7Unx4QD6x6D72SiGeqODZU/1OPlf
0vCmItsi660VgbyTytjMXdjwcj+x9wclbahE7hIZRPTYTkaG5p+zALyP61WcrwP5qWO2n6PpmGs6
KC9XhHamYn8vrsBxUS+hOrV7P56NE/Vf4955N7oMwpt5sfv32ZmdO+HPFjSqz0oU9GOVJwNUXzC7
Dwgol4I9entBevpf1a+C74MP0zckE1mdw2RBMhNKFlmaS1clf/DfEfHRXPmnUZ3taNRP6ODC9+sL
fW5dKD1r52Nvxq8vvSf0Oe7jezECgLv+4adE+UIwB6r7hZA3eYT7PSVJ99J3sQu9yV2bDYl/atZj
vhNkPfT28huFwpdcNqQI/XE3IFFM+VOKTr1wv5/HefhRTgRnZvWIEmd7r0eL9Yq0zyXT8bgOOUq5
8D2+dmAVQTR7Wc+u+RBUYYRGfNTTf2Fo3PDUOl30YOZO3WxzOAug30mhhI8HxCP1+ohvnacbzAC1
d9wv88kM67AUVdMehNmMTpSFcRt8atdYLwYD6McUYwqpBjE9DVYv/tvQizNakeLwJ5S+/XNhofht
TZb/o7ek8wSbPTzbcydvlbC2Ober1jsJ7op7Z1hlkQBE38HqMyUvhyu/B2SWCG2GvUpjfwyLBeUQ
/LubPB46uCqNVl2As3a/nRZtVNolTnPbwRefYzTSEGakrX+E/RH/0dz6ty506XciURxFjw48iULL
v4BZM+eoE0qJ/YHUyv5dOJopPlbqDqgM27oUZnxzS23/CXCeFIwBkLerAq9LjPvLmnykoqZ1i2We
/PeYd+XSbmsNnbECZNbtm+DefnYij7/KmiL3b51cTRd7IND7BcctZ24He+j2M1L3pHZOkGvRRyKM
vGdEpjSYsyt6dlq/+8nlHEHdle6tbRH6iQjiKAc66Wr7vG9xd2f3KLMRDlk99Ioj97+eb1Uve4gv
p6sb6zHq2/3VNJO7p96s3NM6uvVvay29X/U2qR3DxXTcMKxZK9YRv3wjO0D+2onzQTTs+PXXVJUe
f78oa6ARtbq/AQT0K4akEbXKEfLM7UPH39NAkD+jAKdEgBlbJDeO9C2wyAQDE8cIoTVHLLANrBvv
mxjwx4y9rIttUN4DYsrxTiOPvHMRcKQ66s3TTm5YlSHPc6w82HqEkHHFUdexRxZAhcNzMrYHjD4I
4nsp5vqlhfRGWmpbO3CzGMTv5Sj7Bb8VEiJtrOG/aplFPiONi9NQBwlLQ1DTSuE01aFQDPrBQ8IY
+ThaGltSiP/rH7wKCkTPj8370Cd4+hMcXhjHwqsT61ZYlvuX8UrSsIVaVN+Y0S+vxIpxK3VhKHH8
F0/btXvLNgZSZBLLWr4GqTY7BWOzP7xKzSGycRztv8oVMfylVWKT/9bFj5azxn/Y/m67Q9osfHE5
FewtJsjixWp/oIQMOsQpbe/IAp0Jtc9q7kbDMtWHDklEZpyw5eymb4OBH25r3VvsHu1xw66hEfJd
Wznx/AA2kKCksGWNOG2pqY1fJ3V0+t0KK/R2GQx+bU51pMroWdO47j4IiTi6CAIR3+CJMf8Rj13L
rDrkUl0qdoHhuZcMDSd0Qftun6rJkbF5HKxQReNpZs9oxHmOwOrqNFbruGLGS8ajflMKXe7KvadN
/KuHegiLoK4H/WPx5FXu0XnjceBaCNAtz2dvQtVR46IzNIkOB9xDgVA2RsagTalwDVtIKez7bkDF
SPMclAzb7WA37jyi8YZcUtmO1G4XubeFlfPYwzTFF1fOuuT7hMxR/zjkXMDUzShn1TduSWXHTzmb
1TojRav1ksYrWl6PAb5cqM2y4zk+ZqrI2JntUxTXm/ixWBEXc7wQO/mILGZawDRmz24pB8VC8B46
3dLfrDjtIkgR5u5bH8lAwkq7b1vmC7ck/7xDmFnUqP7a+8qPdJnzc9ezDYvmxvsnv5EKGX647X8W
DLf2j2PipPw9R7bc2Q9o62bvEbOQ9i8Csl2SZwyTa/sSLtqZHkcYXfcGK/XgnknQmFDK+xPkDE9C
O2KM2jtZP4YjnB6iyNn2Ch/qJjp3Q9nr7zDs2xmmBgXyG66Gsv85eIsDD725LgiJtyvm1bUenfpx
l7hgAc7pmHGzGiNSeTZ7uMOysaRxdXi2pRl8JerTXMTEHd3ZKDdKg98j9uqT5Xq191npOrIeYDwP
fr3TbM3HYwnFFf/A2YLBwO6rgbxbMyTNc4d0OEIH2XvlBTdlVKakyx/mRh4Y9J7mpJ5L2P7IY78w
Fv/RKuXbisXFipdjP7IarMzvT6C5Q/1CWk/QPNHmwYFsYhtJRR+OARgQDWbT9GRVK1BIKizViiTT
8BZBcOYHTKKLY0ctSmWcyUt3g5V9gT2OJqj0NNwGIQh2YoMOPu0uXpw/fhOWmEQ2jWelwFk8llCe
mKGu0UHllCznQTAEFSOf0HXyTs++PnsHHZveDWd7zJS91BNYUe+Onvd7tC0ekWhuLdeigzpi904t
vFtqJTurZH7FZxPs9+UKcpty0llDXvLrjBbUf1cwJPOsfkSPASRfOh+NPXjqOUAx1DyVTgwvrgAp
pm80n1Lc+jF/DW6lCul26oGhiNtRh9t6RsO4lX9I5N6m70kNwXzTuwC2BSrfquSZFYc6L9GyyXuS
FqzkHMUAFxcRDYYKkb4sy9yJEIRmyeZ7/m9cp35TEKO/bc8NeibrNIMI4mntsWGnR/Q/js5sOU5l
iaJfRARTMbx206NkzZItvxCW7MNUQAFFQfH1d/V9u3Fu2Ja6oSoz994rE0ZkpJFRsMuOppxpYDFs
B6fwVcRD6kPdydymXPzMqyXP/jFh4l38pGbUQ4f+7ayBexXpUM3LkevFR0AYq7hy7qzT4nHVleuM
CNsNlHWuj6jD307Rsy6S3q6bx7swNKlCdJ10HWZDHDpWMy3R1nt1VuQHVCaa8tdoIyeC+dYLzA+n
sV18EhJN6H1ZWza2EWzg/7/Jw/gK1pHc192CTcjcbMm23rMkcBg+SRvXy6XovUBwypFq7SHTiZpw
Q6p0fbB8KLM95wKO7Ws/9MgLftCH9V2fKxefcFC4KACHhKnw8Kjjuq5/K68ueFXp9f1NZn1MVDY/
UgC1vj7OtdcrdemIGbXjSfKRWPURaeb1ny7ZFd8ypOW1f+oTMcno3c8D8s27kuUMUeZVc1LRURWD
TK6dKrr/DCdJunekqdOjKLQhwIw3391O+Ro0yz2IcqKwGx2VeYrJkpJshUvzHC/GoyEKmnbdLxKs
D2/GFPjTVw953SOtKBAZomPVs0PkcU77sWn3TESd+j4WjRN+xlvPLlCWHM3dsVOChQ47xVFcusTV
ieBdhihM8/s2jjxmEpKVeuHVIXstDwHnJQctvsb0ziIA9BesCzMC9uB3/Y/BV01zjblnEXMWxI5+
h41gSXmYtsU7Rh2T2bMMVjYtko8JxuJn4DRFf2ZGmTr+2XhWBd77yE56+13GQV/+7BpIXgF+VBK0
eofuuE24mdhd1e3M1ES4g2qNR2hlQ0N5EIb5gk8buUz6OgUpg6rDwjYndd9pj8ANjKQmnvYTjNTq
uUsQqrudTNYe0zGSoNxZZ6zSPyPQwKlgOO+UVQk8EGb2MRzrcPEPAPujwDwmYu62Cwlr1X2Rj0Dw
4LcInGelmHreewlm6jJTTkG/1i7rnL8Q3NYsHFiYWuQ7ssIYnHuf3dh3PF9Bg2S0FaIgLJo762mk
gv0rtmjQ11DnwCgcE80oJvGQqtfNLdPxV+lgKwg515pUXRGEtMNIEoGsH0l/hDl9TsPnVGZlsiB3
UvAM0X4tkqY50awrYhBStPJbAhIrnyKgF+1/uCaH8r9gue30ZJk9eHIc7pjZLHVa5Q4EtwZBhpMM
YZA5ftEKxrGVKT7IOMj6MmNT7R8j/Ajls/TIXR23Ooy7y2JrTSG0QYCSl6DqBS1zTKqQiGeyCRcJ
GavdH9Np7iRQe5rCxyyTas1RKu3UZMd1as2pFK5X9Flt0ArOxDgR5fPb1rY7d26i7jC0o/fPdlI2
z9j0xWTwqPLuXVv8XNfaZ1BKqU4c+Fc/p0n+jUt9XpydnHFUZwOusDjJolzF6stdm3yzZ1sU8fwh
OngW3a70ATvtCqglMF7QdBjkJ6ZoBChfkdBvrf4axdnQFsYcFdLr8NmODNtJR7re+hPLhekIW3D/
eG8BFhtuJies+jHrQuxnD8q3CaqX9dzi5AIHww0TqsVhluQ1+ZHLn4PVMDxHrUoGB4nRaNTPo/Tr
m3EMiTRAUHdX/+L561ifcuql+dzHlPs1FWDdOJ8bow6crVXlpj/DuQfgsGc8met1N8dhLf9S4hcY
d8HP0rUI9Nj83gY6HqB0MGx9QQKag32Nd5uCCw21eyowYNmPAg8YzAqH6zrrEycKv7lfBve0kDED
tZpXDLRNCRCg2gWDyIdjlVb+8EDs0qkOibYq/JvHbmymfei24XKsoXfVlCT4l1d+wCIa/zC8Ymlw
CPmq3ntOyERoR/KOLK4V0sfnXVQOPIE5QdFwXKMBy02dUSyhzrtJ3GrmQr07sVkx3Yu5qtujHnVc
/qdzjjMco8Uqlzfi14k9ccbDNacBWguA49SH3i1DRrARsyB9ie+poPuyW5cvbqakoZaYR8MLEnXG
xm9w75f6HrMNqe7a3PwBYzxX7bnqZxcPCrs2oDXoqQnsW6hTE96kikjdESumpXLi2tYrNSQ5rt+w
RcbxNAhyaGedrrLXPMnKWV9BTKDgHZWdGMxYYUgZnTqqnjJjq6rv2aOz4DA+NUlBw8tXvYhTK+YI
NyVGJj8gVzatOQb53hYE7Zbcl+Kez32zD/NaBuoYamPSLzKpnFiZm2jNbpSi8u2bYvvtJ26w8FOF
3sotpjAXVff1LBgGHrCZQmYQ/uyVd57fOQTAeM7rEf+IZgaVsbhIbve6HP3pJ9XnNPz0F+LY7Azm
qlruJeVDcaYQi8fMzoTH5YXnvZuSzFJVkao1MReoQx9ldPLmNmQtktPgNHOBezSvNxZTyQ5meKLS
dToOzWT1qx+0elkwly5lFyI+KNyb7OzBazSdJ1JitQZbtM39oxfzZneM+aeNR1iNdbm+4sF3yqeN
9tn+bnCoOH8EpLn1qylY2HjpOVirDaep66V/+Fh7e7JjhB+K8ORaF5nbKr1itxsSWmqXBQjbN/wy
ok4Uayb0eVPjFI84YlhZOcFOaM0AgOdwMM6wg4EROinqIy5tbm8u3Gi430AYT+OBcWPcd/gbJhMF
WQg3oq3PoQlU/c5uhR5nOW4Hsf5Nt2K034wEXP2NcBf5LzMJ1vi/cm4W/5+7DpNpdoiiofR/SJzU
y3TI3c50p8GtJt7vaUlNnHBJFYsWmbf2ECX28TAq0i3S1ZU8Seb9YBl8Mu1n1PYqPK2m6JLnvoCL
cgfidNAvTacS8TAOTt69jEis9a+hx9p1LJctVQ8ualy0C5ywZgcP/X31RzD8zy8C+zT3CLeolxmW
aFd7twxZzeghAYXvG/P/6MW11KzQT4Lu9jegcd+vxibBeLNQWhZ2jVwhCJ59YML2Li/cTf4UQor0
hUwb+X3a5MbvMk9xIp/TvI6888CEKzzEPSfQnea5GE7AnwKcPsoFIpyU7KfI7Erm/GqrwV1ukIGN
HkSAZVg5lOwQBk/4crbwHHkgnyo+lGCe9WlMUnwzyN7LRpJH2Li6Gh6wKMoIEcTtBVlq8Dc41CGT
nbnYKufQIt4IzZ2Lm2zI2N5RYv/qReKMX/BiWjnvF8KT0Pnt4KzhnVq8bnWyDR3r/53aShwZv29N
DpM08CZqu8OtGTj/loByRLFbMsrXEzbKpXoQA9Eb1lxvQXks5FSIsw4ZXZVgKOgtrtO6EfIip97P
N3tqRBD7B9+aa2mKvVZhCViKwb+QxO7CY7c5rab4aDcgAD0JtuQHNVjnPRlSc3Y8EMcHLuFzss4/
dD1E3bEc1lkonCSpG/2hVC/hipECpiWb2qijz8Qjg16N68r5pIEQK0805qV1H4ZY26cM62UBvbsi
yGHq+3Qtq47evGt08Okwqwqfh4YD61KuSBx3HV5gQoLcWQZSSeN52dRFSckssS66+jqjlNYwizYO
M8AsAzNucDFDedz4g+mzKSM7niaQV9PbiIHkdr71QRx9tJbu/R/ghES9z1EnCXPl/hoTv+uQUD8I
1LiQTCK8tB+mT4PxONA+959YBmyODw9aSfW9KNeoZ4yPDoUcEUVeY9wXvnl2LCRjdDSv3DLslrJ9
Ttr5ZmHxBo/yf0xmEpMmkosT79J+yIfovuwl5vqxwNZx3HRt5pMF81IdQqAXAkbDiP/iviliUsBp
uK7tax+GKn1UzYb6uOiZ33VJqN68jKVu8/JrKfl4FbWP4Ow9tTVjpqtkNt4cBJ99mu6btUjDUxEn
4+d0gwGQ8UwtVhITeMufZNbQHK/M+hCc6OWgulBPs0TwPlYkAX/nSVgxm6fHU9T8PrpD/bFBJ1io
2DDPNhT2EY5OfGs5QUK8Esr5lLBN9RvSlO7e0YzRR3f9PJXLD5wIy3b7hxmh9ktK8sTvNBPtyks7
Oz565Vg08cGmvccQOtcBq0Kws5JpMZ0bkGkffG0fuDd7RClHk+/Abtk3kykR28uQnqBuxNTiHw6w
EdTMtaqHPA0HZ08gVI9/Vjtt6oxvu6/2RRUBQEgod3AaVcUCEJTdM7MQyY6hgERoGdJkHX+EZSDT
91X1Ka7eUCVuuOP4Kgf6Dx9Wz47R2CrIwiQDP3JCyjSryMAl71tH0p6oZZVzrB0qr2aT0ih6TZy8
H2KHgJkovG7LejeXSfhQeD6Vx6UJB3Y3R0PvW/WEB2cuxQuNVcDuarayxuFbnbrBcllHCYCaiS1D
6KK1acycqa6CI5A813+WbVfpZ2GZgL9r2AneLzdBBD3mgErkHVlieK7GNX2S76JS5BFohVglD8us
m/baVFNPRLSoQra6nEobLixTHAPI+zUWXVvitO1vG0vRxv26pbUXnaz17z6dFR9G6XnXJUmd6pFE
nKIVHHtKmawjFNKdHKMQiHeYEwn5ZUCXMAKg3JVwClpcGCUhj2aMaVuJFeTjdkABZoaa4OGnD3Oq
KBwPMJ1M+shkt63OnDYoUsz7HD/57BVV7y87Dj5TQz49fP8EEZmIkQL2wvfZsZTLO2LsWLvAMTJc
RhKKXX5kWq/6YgifhlnNPTXU+6romGfGLGHyX2SOU0nv464utk8NCgMwHDuievwKmL5zHq0g7GZz
SAc8phgDy9rzD8CCcM21rkmmpw1Vivk/ppUUC5ozw72MbYHZHDKFrM5+pXVb/rhhb8aDHDeLk2mi
DeseG4YCbnWZb3VZRSFBKLDLZqN7PEp4N6M5Ka4Mqej9HtSSElfAcS/0/B+dMGnJParPzXnVRbVc
X8fFAwl2ZCO7193R9Vv33zYN6RCwym8sfefoh2szszBo7vlEtw0NIiOvm9tnqUq3fQHwkkTLJd6C
UMkrqRNdPxDQqY89zXfzjym6SRgQNZjwNDFUYCK+N795SzTTviq9fK8ExLgvi215YS6RxCe376u/
ZYEfdbetYg5ipq7u5LS7jeMrODpzuv0MeSn+5gZkExuEwIvtaCmDuyZcx+U/ynvvqQi7CkFzLlMv
EzNxJQJQg/+4TsyojtLJy+biJH53bKUtA5Ka6/RsvJutA+OyiX97jFR7SCMLSBmcQxgrFwLL9esI
cbB7KLmFmy9DrtP16MrT0jB08qdgeeecjZNg50Z9ZD9GY6kwdrRKnjz2jOZutlR/3h4mRT6RxOI2
mr03ehONT2huHUHYC7Y3kwfCTVsOmJf8lYw5vmts88eJKx40RlxM8TMXj/slZYkDnNBPcF1EXPYn
3M405gY0mM8z2tPR7ufGJwFfkgHLGfZUSOtBazc/Q7Pr/hm/g4EfY5N6w7gTYHQAg+r/mtqENRuy
x3d2FrMammuddIEH/Txt/UM3TfV8X+FkHJ4FK9GCnxhwdfizaMPZf8wThhl3DjtOx7sK0wGUGBm1
/viTEWYoLvCx5FVNw8q4PerSFO8NmNdTmpeAdPllneZSyzzXmFKLPgq+cOp1o7sfa8BwFzw5cX0s
g43sVuS5qfMwVdIw7G4tHc8OyTfZPspGtMsPjERAIZb/0+LhbJdPIVZRiBNSp9s1bZ1Ifzrclomm
XGSoyVSlK/k32H/jzVje4G0ZLChIdUgKZih4AnlXnhuXWetG7aCrqmMIm7bxeuCLW9OWiASuCeS9
XrZpsxfh1mD/AsfGhBSbbt6ZnwED0xD3WcL43msmJ7yjjIrcuwIv3nznEIcK8Yk2fTP/DIUYnKub
4tJn/C5WHxdcOpnx7DPDF3+cdAAHxwIFsVx005A6VWnfPGI6XTsqriBuDp4YKRioaxZOlWTZIhgv
QGQaPO9RyjlVefzNdDUYlOt2DdUhkd0aHWWdwtrxgSASIqwJuKoMn4j+Q9O8LllCF06gtF7s6+rU
NRNUfwmALRVYJR/8Ydn6W0gjemIVuTEH2RbFcpiQIOunJV/SIHO50csHK+0tjLDUvyvyOg8F1kQS
eR7250MkhX0ZajzW94EDkOtu5YhE02pG/yrJMlEiU3QwKt9iIlPPDOlIc0JscoPT4JOcxnjOxPxp
DJr8IjnyiCbNuOQfuXuqaZdwkCXnm/0l3IGbUB5PQkJwLJyjiIBTXC36EfNsE3wv8CUKkqMh634c
nK12JNRlhgnTMai0cgBUHErMJeM+pccWzMQUVS8LSqZ6tMuB7b0sKChc2n1OxiUESruvR1cbSBaO
k1Jf995/nKcSc9JAiK7trkWFmTU8ESQr58xjGrYdptUWIWNNv/1KVuurab8mQ/8J05MgcRXPbXLb
daidlIeUCQZpMYKuCmOjKs2VJYySLz33QaecNtHFEST3vnT687a60j4D8SBNRW892XdbYjGGTNPV
oX3s+yb4bwiC/h+ZUFecUpEUD0FOiXmoq5mqyu3oUWiVaQmxh09sWCYVVulfAhurORYUW5e4qCBI
69yRACi2KuBng6pwm1m3kW6OOR6WF2zxNeEtUsT3IAR70uN4tr0jv0fwQtSr++N5flOda76c9ijH
UTBTgNBodzFFinPlL1+PtRNv1asS6/8jXZRj19xlIWwG8gBHEE0rLy5zpQixYim/AxmZt5gT7tvx
w8TeV4OOxwfdu8M7v9EUfhZtM81fomQExFBbN93Zq8zYX0o5IowOvSryAyIyfJQincgleJYwPKpI
3xwUtAks6GXVzs8+lnZ7dhhNgzLxZFPc82h1X6xDltFxG6v8ZWYUGGQqpLo+tBijDE8B0UvGBaJM
MnCoWKsLNozgZhkn1+3+2EaLYs/DTVVU0RoOB591DM1X00mgUgy28kkSkO6EX/uZ6yAT7pIUXyWJ
s0Ga6AyauADAkdSUhaQJFC+SPbBprFd7lJihzVbDjPy3U4VqvfgDyJAn1y1ye6NEsWAVK7eSMdCG
waPA3AYMrbvanVDgdim5u/owN5WDAw0snHgo3En/Y17niL8zZNNf4+RV9SsyME6QGLX5AX0QcGyy
Lf4FrYxbvhhc65yZciZ/GT3Ja+pA7CKVEZbqEMZx/IxHXNfHaFqAs5D/9GAvgwduAQiwTHovRzB2
gFoIU+OjJa/xGJByZQyYDxXwgWZzSPEJrfy9Qeof3smOjqecobelxGrAawApVO5DDjenvvSpwGCc
B8UmrkPK648M7yWPhWu6fq9X9JUrE0MjqagUmD7Te9gcFRdNRsxTK2AEdnnwcWeafQ8CzMM2lcSv
C+2YOo48MP85wFRvJILe0qPiTXWPaZO3+amcEvfSKjmE94wsyVdOzQ37QmtVvjWMfGD+0S34eyCs
yckiMDLeF9IjAe6wwvDH0MXDo8uCZLlnHVj3d+HBQZM1LBGPmOKxOAJ93WFpSYtwu/OqzouYiGAG
yZoubthjbNIpPlMJIIyapXGxnCEfsdtq2cYXTgPMvFtVTmsGy2jDa4nwHKQnq4ftoYuFetL5EspT
dBPEI0Sb+BStaoLYmpINqO56VnaFwbHji2rOyCAFTTK9lncYnEnE4zVRjF28D085Qg8HwoUlVgCS
Ju3vZY68+r6ZiO+eqNpazQLWKP9rUdju8tlL1EkvNbS7gODBrxJfOEIpPfNHBNeD1o/yiR0ZEfeE
c16BCus/RhKlOVFpbl1W1IKjkLE8kfCiiXxeMWrn8K6AY+geNgZd9g8oFDT9Lzv0HVFqN29LCXBQ
5S5rUYnlJgUeiSG5c/mTcfuG8qa4aeKBIwN/CCd49ezNtkXO9MrKK/AS9WW+WouPuSjaDzml27mf
vLn4Jd0tB6voA0gyx2q03UjSAqduNi8RQIrJ97xg5wcmfYCwO6MmDbhEjthw0YwcxwErlHi8b7iw
R7YpkThtCEtzfW3Y61c9/6rA165Qgvq1yQKAYekB3R9q77j44HN4Qq4ucczxbNhd+ZDYKl6zuLWG
hTKlmSvvhVUkpvm7DsOAgpAnCogPsBkv+ImJihUIB5/WqL/4YwxqSnd9+jmgvKQHRnJMwSup/Pms
Wk1MPMmL+UoQTSTfiQX78Isz3pb3QCfGbE3xjaOmzOul4qNkMNIm8KKxZ1R//SZi8TS3qLDoD8Py
SA+/dm8S5tx/00z+j1yykuAHfLFxTE7d1LTZUC14ikkI2eI+xArKOKdeQH74LSadiw9UHu5J1Vp5
Wpp0FUfbj9K+Vj4LQxFS00RdB7imJS4hPx9OydgKkraKse6u3rDUMguG/9owkkTROKulXPFjJcAl
Cqz09RG/Dt1mvKzyOUISV1ml/UYd19KfAaLIhruzSNJl/rGqWl0VzzpZs3hzTq26LdObu8F9zofa
SQ51IOb7bdg8fOAbb/adxFlKYrof5ksdEMXPCn9uCADYCltonntIoDt2fymMhjqe7ldC6HRQmzPe
d8VAhq4zFGxvo8PNePINjcwutqIWv1tN4mrXMPD/yxVbPCUTCfwT0bH62VmcEA7CTSxi7jyuI44m
NHhnB8cDbWrxVvE7jm6JFZ4VOndShtBWBpKmmfWG8mkEUMCfN6b4ObFMbsnIVXjyN3P2OdhhDNwe
oBrpYs/0KMZvyuQOLpcUWMjT2A8x9WoiRkePQLbaJ9Y4v6PJ0StBRo8Wbq5BuhG711+rNQS2brgG
DEkRO9zYIGceYNnTK3tsCXxf+1gDAfECrFZQjJffEZPV6lHWbjETWXaAG3JktqN+6sfRJ/RO7qg+
lW5EHTs7hjgCi706dISNVSPjOhEjWFNA0sTt2uo09oGafwxUuvN5aJbiy9QcwkxW3fWtsGYJDrPd
wDlVqHdDxkCImgaatjvsJRthzoDDDdP6sp7f0qIS0bENlmU+LvUyfJcphfatKdYvXe0IANUz5jyI
O1EAWQcb7UKWeAt/Skz+8tA0Nmh2a1nzEIeSi39HJ7/8SgsVd5nsuqDOgD4YtC7lJ6du6ysCgaq6
bwsr3zXICUySXdf8xmhYyDsFC/fD8+Ho3IEvCp7R+eUHiJ0NNc8vpmuSmJmEOUYczG+bXQhT5usW
yAfsack/FNUivoRg35YrJrt+eEgj0V3mSeEpBRiRvhO8BqpuJLFqjFe1sg9hWxCxrxokuNKYOjgg
KswHfIWWfNgwS0Y6LIFSN2xXjrkXkFH6LzKmtcsxpJ83x1oJlIfch8d9VCwsyPdAKNJrk2Nkycgp
Nsu5MUF0AZCoTyAMNeGDpUxxbi8UJw9kK1v3UPXWIdWt2GVBGA5Tuo/d9lQFJZtzNFY7Or/NNpw9
TexGR8Bk27uX177zo+wRq24I9JFMIqQAXuAcXPaiq0/0V5dH1iqTxg8yqnPnBWkK9ShZxaivbjQE
02UdCjkeK4zgzq520vT3OuSgKCQVH/Dd1SeOFU1r4Z5JR9L9ph2CyNvQJALR3Vlj8YuweZ1we0wY
JtwGanM2zbGX91jIbc2AKLAxuuEWd12bqRyyNtDxQs+fnp/SbuzyqdTvhp1gzH49PWazduLqRd7M
wjvdpc7w2IzskDppybLCC5FQx5507cZgwsyAcWcbGvrZaWJ2sd/w2dE4su9qvJ9N0nXfE8SDx0XT
dd/nI8hYLKj49BnEhGDCd3qqo+6eCT9gMTh3ZsA14XL4L5YEZNZvW/3chLH8zvkdX6eaZoeMPx8k
Q0tj3sCD6pGBo9zQf2MLdB/mOfKAEvjBA9XFjMIL1XRZFW+JOkcWzxbHWpN61zFO4+s62eBDJFX7
wPpiwDoelraP0vUhcoWxD6mUIeb6aimf4L8QMJ9+YJpEMy9WDJyE0mevz7zS6eI/28K2jCvbB5Py
VE305HSZzIYzBb+OELEDFREsCsdNrYlm7P0QtusuBofzjnbLF1zbLudcKM2qj1SXMskaYQLAxr1T
/5pEtLyDMWeGqEC+feCVyJt7Vts502dUxCzLc005HplZSPcBALP40QXIDSiVVf1t3aK7L0c51v8m
P3BHdrQwlqbQT6CdsuQB0Yp6GHilMVajcC3hNvxaiMYRZWn53s5Y9+t3zdKE5l3rbfiRoP62fxIR
iuEJP9Tyn4baV++lt3m/qaZUd4VRPbZ4IZbmSwmneWont8GgF/mQ5WzjphjXPW2XH75wyRLR0TA5
0ak7js9pKRAbY77te2vq6nsOctf5conKEliMRxsfeSxyehnaL5l5fkwuCIkwPK8To4ALtBsTPqPD
xe5Lu1GJcPi2vVjvpFv6yXNMbj7IcPSvzdXrW/3XeKmrTvOSyv6OhZESKacSyJPdgu9sNyTDahje
2cnNFj9iurTTwtmGV6nCNn3Cf+uv/JOd+69vqjS8+iLx3V/kWeeXXst8uU5Va2IiEZ43wXvFm/tE
byLzN0U+Id8bfOvrYQQP+7JiB+yRHObpktbM3F97AL3s2ghmcWq6CR449T3EJeIJNc6IT2xqkfiR
QN6tdibB78lWMZYunJsU5yXJuzptjpObYApLkWf2IZzoA9BxVnLOVegET+PClsH73Poa69XQzOse
FYyxYruk63NpC5Z6Ubprs7dBJT6bdfT6Yt8XXrvsWpW3+LMF3Ds8KkNJ0oeiACTimAf/wp6RwQ8X
59VPiHu1e8oRJmIoQr5+EQuXVBaVvb+xXETV+q8AjobUlzKZgU3Lh31o+Z4x10yVx2hlm3qRVTUy
8305MNjzRTuHv2I9zMFXQvV5mViQwBiQLTXNdxDaYNpT6PTEDHgjsEPkOr0yavBo67dW3VealZMZ
sbgczmpPV7UvXfSsHdS88bMLvRK9vh+FIEkcD19p0wGJGLdwrFCkNOZ/cL7bXycP6CDAQod/t5a0
xo9imS0iV9LkaAA9Lc0wzT6tGq1wv2OjB+UaJF5cA2aUDl1rZ6DTgeGMeZZkKKdHdq0wsEG4LeK9
aBYLyXRiz+OI+XyElNSwZ4Q2q79BBzFDnbFD5AzFZhwTXgV/D+lJRdOe3bXdwATH89+p2CNI/EEH
WaxpILMEpZh3PtfSf57FVA4dd+y/WRhQsLSCloKjOGdOt3NNrp9Ifc7c3lyQJeDIZHlbsJl8g3yH
1pBWZrG0Di58MHLPOJ2FFevZozhed8xhSHsOcJueJ+yreAUlDJXdgGMoyGBCzp9ls8EUbZhcsWol
bKP6R7XFoDNikgrYeoXpf20TgvvNXhQDl1raF7nZ+cQTA5AH5oHzPOCZySnY6uEapKlLrFI4PrTg
Zg7/C1KXsYYTBPJY2cb5wl6Py0uMaf04r4pDLgflpZj+yvEDpwWA2LhmFxmzUH/aN+o2M/YIO9zi
IvBDszRY/Q/ll+7r1Jq+OyBI479u5tbnmzBm/cugpH0XBAEFSC6kmp3fBjMbeJickJ2AvNeCgYsE
MdV2++ybQX5tkV9CE0WkYVleG5Jqy7XOmdw1UcQEndnqzguS9qVcYlxIcsFwy69mom8LU/XMlxbZ
fQnFYyAHV1XO0S0jxX5wezPbtk2pnoZW+QUBz4qBA1Y3Xe4DmwLiZWPsJvce7dnb3EXDE1enBFAo
ONHJM3Ysto9wXX+07oJnfi377efcRpgAeTPbch+bKHmsPEOhQKc9E4z0HSt3s+djEoW02cPbyQnZ
HXOSL8menc6tR4dQMwHH+68+zORvf2AI1DGBTdzTBYIhcHlhyv9u/THI+s1dX+O4EeDcMFtRxvF5
U7MVzD5tx5qPsJ8dcm6WnLLLRo3HwY9XWLvwepPdzW55Yu1Ml5KxHQm310xDqn3N+3yBb5cMVyuR
g3clXAvysmWCv3Uh9/K5+M2CCR4E7LNpfHQl2eXJtyRMC8MkIvh7jFWUfHi2ZXAuqWFfmHHyP3Gy
3hbYVBMvpqNnFR+2Pob1MUHd2w5+ksvnqvDKP2q+kQdJ3DnHjmun3I9q4umChpM/RF5LnpjqAbGQ
D4Lb2OYpxXRcpGu/X6tbK9J2HVWS9KO+OPQmmBj61dWAmYLdYe+4S1HbCcLcotg2HS/GwxqSaYwG
/5zNKf6xCWj0UfIT/5JH7fbTcA7O+3SS8a91dcYS0amq3gkHL79kK/yEGFg4PybAktx9Hyyw94zL
rbWraGVf08nLGeBGM+wgJGya/qDGss4gAhsiuapGXOt46n+mlqnWNefD+8ZGCEcEmBwt/taU8TXG
xlodZQ8dAROAng/dnMePkbDOfJhEW9777cqRHKx5XcLqEOrRTF3ybStelyOBjNTZsUPJbw/AIxEY
DTIFc2jUX9YRRPShm1oRnWaxLkEmxAhkFTHK++uVsYejL1zFdK7mKX9u2gAshsHgX2Yr7OJ+3/d6
gUo1Vm4od0vg+zws7hJeSZw5f1LGTyk1+No88FmiW0+shLwgffEbkAIq5mPHNid6rGlVd33NvDtL
0sDyXxj1vwY5YtqwQ+LxqBkB9RN2J0hNPoUBUOvdB6WTA1JQMLd+1rij4mMyAesnCsTMZHySI9bY
/3F0Xk1y6moU/UVUESV4bTqHycl+oWZsH3ISCAG//q6+r6fs45lukL6w99obEpV4e5u1BzrBljkN
L2mQhz+2qxB9e63q/zMTygMiQlozEvw5Avb8szqQUfxN7XQqfLjTAVCj8Vi1iN4YUXso+VF0NO7B
wPbWXxUeAIUZmYSFGTIRyiXyZZL8iLa6Y5aAiGEaSYK1KXW/ZLAwo98vdJHBEVwqK002avCH2WRz
5fRZOB/ZN2O6aie1HAuCEagNZZkR3hXhyQ4yr//OlVDhLsycCshyL7KfjoPpG8sEkV3t2EYZHXbG
2G5uRhyrivnk3yjqxJrEddbLsT2vyvPCE4PgDr9thKyWj18FSvvXiYuo/kc8z0JXOw5uc4+EUvdW
BoxbTUvRRTr6LR0EY1uGsmmAyYyVzMHtmuzq1ciO43sxB7G/mrGjLZgAcHRWaijiNWfmoKvMwfPv
JeabnbSP9MDpmvm6ADiPQMe7ZMvz4ba1QTYEs3XqXwJcFr3A2SPJ+sgp3TEyp8xoTnpV6r20C/4e
cRRL95jPDEQ2srLC7yiBakVVhsdg06C5Lp9MWg4kspRJ+SMZuUZHLcfw3VKhWdAbCuw0Xt3q//rF
xyNWQ4/ki7FA85ISTVe/g9MXqkM09O0bskUVbDRlL9iKRtZk5aRqlu8jCYdvBnY3YgIvGpajM3tw
rVNCdZZDhLG62wVtY9fbUY7eAzsfPXIUMHcNN/i1yv5iHJWPPylrVvufhV7d5ZYYKng7GL8PxpvF
U2qYuH52uWHtXHh2Z05tGdYYwkGntVXMMCuvvjX7znHYNhl+Y2qKJcWOu3Fw/VlXmhteLlTS8u+k
RxCA/CpWdc2b1YsAswwB6+Sk6IPLECLBJFQpT4rN6Acd0VJQnQb3MUzuZWBHAMAKkDMTKOG8siyQ
gBizxKzdMuBcSEPqedfZVaKgdrulZx45WrL6X8CiWx19BrcEf2im+hsoQmnzir+9XV6cQiwvCxJW
RlXzFPKCtwJ6Ic9qbqDCr4X7ujJ9z7jGoyl7h+0czZ/ZUEzt1XZG171lRIFz3BWFD0wBv0By0Wj5
iDeqscPtpMCehPu4/P8CqlCPTBIKiEddUaptR5Q3pWrAhmXDrD0ZHkOtluXYV626cL1z1eC3M9Nf
RmLEGwXojxAdLAkCM9246j1dikbeTBlEwdbW/MSflS5a/wtXqSOfJWxXPm0kyYxdIWUhHiIZSz9y
iLeU1h1suh27osTeG63TA9V4LuPKuCzaefx0u6lR8g7faMIZhMI5QvOYLIbhHdAeIJJpNU/9O24p
QBhpqBL9wEqgDXatZsb+S6+8IxXfGRzfPZqGKn+GN8aGxBe6+kA02YvN2C/mMRsMhKNmnVYkovBc
5dGrgm6+sNTt3Y926NZpawWKGMgNe2883SaxneI/lgWzd1J4LsangQC87qP1BI8JsxTGHgGKbB76
v4a9LnoiWSPHWJ1BQhPVaO2JyTTIdWhKGuIVgNH7WGdYH3UXOlLarhqlj/9MOoUK3z1gXThfkWIk
v0JXZPYLbMMJ/Bdd7hkojZIPGgXKcK1Y1x6YfTQNKnzECyesJUB8Voep5A8wzoBtDsJn1zrlkyWK
NwpGhPKA+StlT3FdYGR5C6Vq/DdMYB44QeZwWPgQQlrxAMACwyCWZBvWOQyBtxwthDhQ7ttHpBFV
+Mbyj0wuB11lvu3E4j6ZOs+WYwD84GpM6rwlUYkB0cItsCt1k5+Dxmb2xs4iBa+S1xRL0cijH8/e
VF3n/u4oEZrd2XNtsUs/j/hvcPViF8FrMC3QeZAVjtZpRROZ4WK0YRM+ekNKcqS3DmZ5YI2EVJOE
79z7XTpsbX/xThXBDqEnkg86lYArXFdoOH+THI/wUjJSIMutkmqqCa1fmFhQ5EpcERvpczefXYZc
/a1p2d7jDEvGWx9ZEYpAGwifxJEWYU9VrO9xIICVziL2wSNiqZvnRf0bIqfmmx5WJt8Rv+a3lgMT
zdJ1SzYp+dr8h89NhczLKpcd0jzPWXaa2zR7RoW9ptsR/MEQazCv0EtYH9yY9ioWc3xLeRX3bnE/
jgLcXHFv1e42KPy+fkmWbnD2/lrTp44z2lXwKWZdyP+y5WMQ1kG4L6OGQUEQZmwimmkG55HUfbT1
WSrx1OW5abcT97H1ETDSFV/jaL2nOG4wU7TWwZdcFX7DJ7whGMINbyS8rBOjG6/lWlcYjFxK1qiz
iofWn1dMxmOZs55UPRu1cJHzdXSJqaZMA2VOCEdU627FvhC2t7ay1fvSq+6Oc1sd+6lgWmzdFIh0
/wlyfukfNG+7OoQLb9xH61JebUYH3hzQuWgqD8UYRL+yLJT/QiTEFARrNP0ta1ET9jDoDiQBQPdX
NYqa8E2ydxrkOM38QV+LpmPJJ+fqN0ilSPgyGcVIj1XrmDDBxHlNXEl2croAuBAKCWyka076wiHH
gvEtES4sr3fGwfIYIToFddqz1N3VS57msUBZWBwqu8+J+qz7P1VU2S19ttUhnLQi4x1TirV2FyDy
v/YRa/0tk3XbMFTsXANiFbc3OueyepyWPmCDBCnF/oCIA5UOWjUt4CRrd73OawGs1/GiTh9rMXT9
frEZuiPO6d0qJvXVsY4l3m0adK+A0eUKFJ4x0Yw2E0GJy2mbsAZ7DqgjIYrCPh4GxKs65zlcrGb5
9P+fNlP0c47V1iX27YbEfj5RCfnZzXXb7ovOtB4OriMCoAiDBtCeutmwxabV4cqBoLb3RGP2liQk
ZEOW7jLv6yFS+anO0bxDQnEiJp68NEz5hJHzIWG/VD84VAjrJQjEFOzGRLr3nI98KtqjG2T+U6In
v/sV5MRIEx6yDPrANld+JISIQWOr2Hfiyg6BsgGWJ64gd63R0C65LowDSUXli15QbkdZKrpnf3Gq
ky+q3AJz6w3r3mE41j2JaR3+ReheWWEsS+jUl6FNl6127yxspkvrdrIY1l+Y1rLesFoMDk8TeH6C
bzBcPFVu2OV7h4LjnmTSFv5Xj2ge8/mcW9+OZ+NvY9Pj1zvUeNrL4wn4RHVk/bC+rG7aR/PBxY7k
U2Bj0Xf5OozHZt5bLeuCpAl9SF0nlJqpsNjDwtTD9qnKYs9xYj2hYOycuB2xWkek+5Wi3oXCl1Pc
ZKwUUFcrj85UN/r3MoTlJZgRasURs/foILQneuhJsH0EpaSkwo2XWihucOwA8kQz7cxo+wUXgWnA
FbMSWcEOrOwzRRahfW3EXFqfGRrEi9KVnGMBL2fZkyRIEGpvoRugoqQSBmy0jp8rpqB6jxQPRPKo
QRShH26fOeDsVyJCkvVZ9ZICj91m21ArzXjOqu7OYA6C2gKEUI1fBNch6nDQEaGIbZL3BCXcb5aJ
bsF3ODPAQBzlese2DutHp/fb77a500PWHmZyH0WLdy2sgct/XN0ZrlLR2pe6cxb9U9t51D3bGBj3
FMwdPf0SiObN6eogPUsW3dXZZlB28HNPIamYG9d+7lgfovlwhPvtO/cnJQ9dQ+5fG7RwULwQm+cC
/NDsBNEkCZWJdhh+O07abdcuhfJNUCThQewQvOx1mafE39bIIeR25lsod3eWqs8RT5Tnng5qabjp
R1W8qMWe7IOvCeDcwMFgyMJeDZDG5NoYdZiZays5sEwWLA6HNJHBIZk6fV+GDN764mdq/kvShfjX
UxJdoUJmCBRc0qsPg5LT+o6YnGojcObkr9JdOt6UYyVPHDgQshAuj2DFPNCtG2+kyj/9PyPkyzYL
FyQaeJW4f0aZkv1s9xhKdpDKOTnrLmusb2vA2eu6qgwfyywPPjB7tPYvlqtN+GIazkmklFyFNkHK
axfETmCv4y9vnmyLrdFd+rDNsj5MUINgXd4YOgAU8nXWqVMOmFe+odHxQWOxFLV+DavvX0BdLQqA
YOFgl4pKDYVcBx78dJv/AE41wKwDxao5G0emZutT8lyR+g3pja+o+oWlsyR0Y+jkRNxDO9z0ANIT
xm03TZfRyQiV22RenfJC85U33ylzIfHld8Pg0jg0JRFdjFzRqtMT8bVovl8qPJBaPmdPTQ53WI/W
FfMf2JgRI8tvWAdRyBlgJ9NJqXBujpVEr7v3JQfuOaPCC462FyS3ik5yffK7FdHHINc5JTAkc9MT
XTBq7I3NojI59/cs7ic0Bet6sPOgsx+1B4S8BpaGFMCp4VqpqtdUqQ2/Lf7HMnKD58Yr1flukl13
7X1BACzDexKArP65C7O07YRKCrUwueJbHIDOGVuwYAnXhmk6vJWTGaY/o1UPzYjwS8nlpQ2zytop
M98fdNcVtA5UUm+pW5IMvTE8SN9s5Cz3113h4O2gISbek2NyHZ2ijmbtVtdSnFeiLYIr6kqmgiGv
+PjJEFNXh6jyrDnOhmiEBrOoYQs6pRp3A0MLbtPwboONK+GL+XtJkgE+MY/vPK5xJFfzbgHy9h4D
sF6sn8mXZty/7RYLE/y9Z7uhalf9A7NEMexbmgpUGFlF446gsZy/x6XRDBZVZ/4UpkuWp2Cae8zb
4xQRnMN5i7UtMMH0zCTFcdDf3fVVXDnZAwxMWTOBY6DGMp9QrdgNFtM8E9g5VIdsYqEYGzJEznY9
CvIuzMgpWuZF127B98nHuyWXdol8Rn8jZqe2nhoyyZZN4A1ErYw9/MW9bbCDQwAjEH5rAit9JQPE
dc4ofCW/hk6neq/ACLzNPYD9GIK6JD9lnjLWb/MkU7mvc8c6k6SEZsUtoPLsWIVSTXVj6PRxQbQn
LpwCaRMBHUXh1AsU4dRW2xWMjth7TN1+7KhYEtYR0fDAOOguzoRGu01xY698GjO8PowfVCAm0+DB
GFjUzZ4BDCt2KON38plLjmQsR1jjXt/NiiQarzNbhrrtU1rgx477ZKBTQOGuyEW4JwQvDsC5OByt
yWarNwZ/ZFfr9n3E+e0+svK13bgXqYP0E2DhDd1heVHQFtd4LTCWkZJWF+ZM0F7xzwENlO5T0GcX
T6o8hXvg9fN7U/QW8uYxsi4FqUrimtveGp3zPGgrgFn+/C9yO51/cpRNz3WUy/bMrhav7EayIHsu
Ime+k4ptwyQxnNCQeoRaEmQ+dzQXhpUpgyiHMsfRIw5acqzHXdJm7RcmxLV65NtsmjMeOoLalhwc
2okdIqYCHnNv+VtQ8nBnaDHUMb4+l6QClxH2louG/bzVJYaY7oZIIgrqpApIHynRtXf478ONo/FW
hYBzbUS2eXuugEmD8GEadpQ9ERSwBBlmbTVaKBLQWZi+rCgD5ZEtoZjfq1FiQhkgNxyVr8o0Rsp+
z6AkCKd9GVP0OyIytfUazlgrOd5Y9j0xPvCfrZa5wFPKJ0RcepYw4vExsB6kVSBS7dh4fbc1kcOb
ziiNtkD688Fa6vzG3t71DwUnyNnYs8mQhgDjfIj8QJOcwgFceHhfg7B5xDhrHwSpNiAr20YN+yVD
0P/KujJ9I0i16Y5NGVoHU4+kkdh9qM5lyLzxeWbdWXxjk9dw7kKx5n9VYRGICheUB58Fqdd/Tkg2
ztLqbTIzZ1zrU2+l9dWsuHI3syo9OMcSY30c4nruzouGjs0WLAqqvdTWDGlnIb6B/2Ig6zj8nluL
jAemEhPbNHJVgvRxAoE3nyH5AGTPoH3+B/xQo2Vir/fC95/x+4Uyl7vSA0WAnmCs9GdVJS1+asnO
0CWjmAkk+5Zmx3Wo/MPIrYMzh2AnZ6OWChApVgt9rRt2VU+2wgXF7AL/MImoebszfQF3kAXISvkL
xpdUSzMk6y4xBnRuwEhGXn1opk/ZRIZd3GVZ+TnWYeHtQ2Lnc9LV1+BxaZwx2eFT6gPcincI98oq
5xkRDQsOZroecojCiX5jQgJ4A0hk7B9ahuJyg66m+w2TLmPylNxJhwWlHIuxCQeNJaqCwL6CFm8T
LGASniNjoyV07aJ7bqnK7CONgvsZDNphPVyE5kj+aLM+zTbqLDRoaLFxU6/2BdURwWOz6sLoJZN1
qHarWyjGwqP7HxNRQ3vHk/eXktqcEYqiQLY5i0GjTMr+7y5+JoGSWEXv3ItOP4fwjILYsgzyH9Rp
+EYXgr/udOyejCJdVn+dIUfBHlPZhXuQLX7ypsMhOzsgLqt/+Jc8+HPYX12UfPnQAyQ0TOYJ7PZm
ezpo+BPzh08za/9NHK/PjyF6J4aCGJhB5jvN25QE6GdWP0/x/6Y9WaBb1mXTeAGIEUKWx060W6Hx
Y1Vo/OV1AARCpRVlS/SLLEAJYccFDAjZpMkeCFlYeKUXD/FRZkk3B1s55yQx5mhJL0mYF/8NUqAx
E+DPRoYyYeFgUrhnbWJepyiSk0pfZ7VOV7OwLI5bQmmT2B7rhchEjGaPLnfN8BY0YdJuhn5s8kMz
WT5IiGhOH1ip8Yu7ShOu1zite4lGmIAblax4BgwKVs4pxC4/VNg65R/2mbtvlCYD8SgraB9HPVj9
ofVx6R+IKbhXhhaL9lNf9+VxVij846WSK6a+1FEXwLLzD+qeuiJAgkrrYcm1n2yzoQ1hF2v071tg
iAF2VAHsAJE9EQ5HW4VLShyBn5DN59Rl8h/jIo4MWCE62tIxW9/ooukes9YG5Zj4vq4/yiVZWTMF
WNdf6etBp1qSljFGIYF2zC2keyRCTy97sbaiO5sqC9orpd7MH3St4D8YeyPEqsGVhyQKQwIORY3+
NsVO35/IE8Q1t8AaSxil84F9hGPuvYFdD9kQC3xVcGlSF95GgVBwxYWhjkw3uvErDTspxcWjTF5+
NeusrNNMFOdtEDVWJCaN/odAxCLifPCJ2oJhsBLCYKx2QAIosg5RIFmYgADsSIkD70/mH0xUwu4r
EO28DYp4siMI9AwenSq0e4828CHC2gMDPRZ1NO3uVNIaOpEuLcwOs77bhuxw56t+eQQl5PqoY6Ph
3ndhp965hZdMexgH5MSgwIfL3U52qDaEy8Ik5cLVV+Is70Ar1Ln0JstsAWnyinXLGkGrbWQW9TkZ
Mp2oYRCk7Zhg4T4IpavfYemO5E7SBvzSqmWZ3CEm5liHtGYj5Ce2apPQzkRELA/jC0grsinoSS1s
a7bbndVghLraNMN32uIozcGxm/6B1zRbL0s5+b8Lq6RrJ6VjWK9lsdjfA8FEXZysnXwfTNnQlePl
J5mUkzSL8U/XCwt+2oEdDEfxTnOckqNQeFZPwogdPcylPYa3oTJc0GAznPfM9NEDk+oy587LKubk
jTHXxm0Jh4KbMu3VChrtVpo8f5wdE6Zx3yqy9qxCN9mZi6d8rGlbiYJ0ZBTeZsasWLW90fuvgL5x
cORSoteHIblnCmKJM0TMmcPCTbInLjPbbFhkC2dn1hwNZtYCm3NRwvA49b31hZ3f/RNWPfGaOJX7
A3FA1b/OtdqfZiQ8DRFSwiCeTrYoGqizqfMUkF8JYch3LaSY8PVoht2FKUU8OCM69MQZWOsm3khy
a8v09joR5ubGvNRQoMZuRc63kTy8yzZdl0DHnQ+1Z+sYq9y3DPK8uO5yz39mi17q3UyU030FP6lk
t66gvlGrWnV3o2gg9W8zkWj4ygPTkHzI9JIuykvGD1G2lGJ2QawUlu8I1agz8VLsmhBR+hb6AU7x
AZfvP9+dwveSspZ05jnrfqBLohZxZ7PoW2dat//02PjtpKp0wMjQYnECw338JNIDQJNAy/hodxmq
dbKaUeyA1vqsyYKKYqwXkCNyTvuATdU0noM6nO1t6XosSEpynJ8Wn2H3cSjGeTyZIQ9fQBowN/CZ
WkT86JrE4ZzPnLwlcDobAiro8psoIUMRR2gWHsM+kEh5XFyXJ6LCESMDIXOJ+iNC8sOjh7B+0Bgn
cLmMUrc5MGn67E0STTVzuy+EPgh+ggBb5Y7JU8aSPa38ZvgM2iRaT3RreoIv2kag1cNktY+KT5r5
N2mA9p2aFFQvJHEsj4uWtCkZhrMTHre03nckZrYPrLrCCyTegIdOYNoBudDCnV7JrakuNWg255Co
//PZ5zAET9oCwx/JyNpFa+KrQ+6D9fiNSt99NDNF4dYhEkPHroLcRfW1ANuIEYBkhJXMppOV2nQQ
B8oDPsEJI2RgOS6Xl+9U5BB46/PkepLpb2mG5xp+GxPjMcDD9RHY5AJ81yAqxCWCMwtMLJKpdrqn
MPPRVG/515rF4rouHUYXzDw9lqFciAYGUlgRfbzCGeDBzidm+w7imleQCqbdm9mEzxSWfrsb17m5
dENlT9vA8fGutysFyRdtUZYe2BpMjMJLdzhHHtS8LcWGF+2qUQzvzaJpD7rMNlCHljw4tpKZ885V
rviLSVhzOGquj03XNO5nMbnhBfRk8RW2hFxsiGjR5OUp0X+3yqaj7lviFojCRTGzCViQ0eE4Y/CE
mDMhLU+2Q7gb1dC0mB7b8uQhstHHpW1n/8B4huQgSkgWt3OJ0vpAYkP7ayXD0/qy7YWsdQsqXkU/
k0xH0kvnpwiTLwILqy/bb8tCphtHYA+oYUWLlJAQPovRR6Zq7zcs27U8jQQK3AYAK/PGTZbxP6gW
hdiuvodddhU4uo/kUBixY3rW1ufJrHfrAgAmZKukwEWs9zCyo3ULhj/SSYOfrOuxeofWWK3Y64h/
zqYGrwQu1So7ZY1jPeNuV5jSQiQXV/IZEvtCfZ4ghV7c3gSHlhCt9ERIb7WtdYJcI4Z8lNTHKAJI
cjHeAoYGHgFCNp+BdkxHU2cXNrfLc5LzkB6xcy7czSIj8VMFXKFI+uDo7Knskcet0vTBK7Y4Yjvr
VGfeDvsRNgKEqsaAxvBJYoKsRueSD8zPIaJ7Ost3cqwE6Rlwipb53kLgLwFTotavaNImOFl2NeR/
yrLEomjVyiV8BRw/Wr4N9eNKZc/fg7O3Z8NaKmdbYOjwdsREkb8nWp+GtqadWwFBYA8kOYr/8RZj
FZJ9ABHjjmo/+qeRkY7Ij3sWQa1Pu7AJaPuZ46gq/Uy9hpHmo2ANk7ySF4fPEkhjhHGTlwQhzGWp
hs77RxWyFvuJC+pfSxbOr24kRPsUhT00K8OCZkXY4LI14QlsojP2CnUmlSBNzl0/OK9jJGpeS7YV
zr7CT2XOZEfM/5HKbP9pmAJV9xemCneYbwRL0DHs1q2yIXSjJbSGB3Btxnp3J6xQyZIzZWDeWHo0
ymmOZIvpWKnfagAz9i1JmWX/7UriAg4LkkQ+UzBW/hcPIOaLeID0lBwzvnz3R4nRdk5LjpqP+VY3
W9VRSs8uMa+6/n800T0C/pmv6JzMgiTZreX4I/pInyncXysoKMBD3j3CEpJB2ScIWBiKLaS8ydFZ
eCjPCW5XLB0u4lFOJBcafRLYfidJckVuHYuEUa7eujO0WNApcE7YxHlWwDWmPS4hO8kscesAM8Mb
jSh6dmkEfH0HdkOIF8fp2Ttjd5nyvT3xEz+gjkacZYZAnYRlCe+0yqBiJucLrFoTpC6PXsYK+n3a
y+qB5zQh4WxiSg/0uARAI8da7HLoWD4fKcvk+WxniPCYEQehfK/xOACKq5T0WBC3+svOO/e7RzsT
vQ24EwHjsyA8R2bQpO2KQr5wzlsknC2GUStsguY6dT5BnP1ao9WHYBMdB5ZU5No7o3fRYIPnAyUm
zXZnhSHTRXwt9TYIZz/YIzGQ1adXsPo4ZYaS/C3KQJhs9Jhm4kbUBCJouNIiR11Q1CJ7ZSQb0LyX
DArEYeyheDPare9giiiAzwo6XbK72a6pRc+6kT2ppq8IrPz6YYVTle+ZpCU/TQukFM8icrR9PZKR
GdeOYSFFi0SO3yy7+ctap/krk0ZYxy7opH9jpoaXDylluVVASv42uvORM4rCg+c6OI61qfF2G7SF
gkHTilah3CyTjWe+0Ho2u5rgm4hcK79rjqNFjuUuUCGZrjYQFuvUiknpMzeTMx1Dj+7rBSfNdPcW
1rS6YwqTPY9Y1m9WnAaEkvk2cTuhnQS/KR44UYaGSuzgLgwsNgmCBqS1FXFGhzryiZnH4Anq1B0D
84T2OqzeJWO7e4Swdi/8AovHyYhcZFsmEYRNz4PRG1XdUv2KMKovEAa6fLJexNAgc8k1kBVcvug1
PgD2ClCCOHdQ3BvkAWKndDHkl4RMZ0S4lp+Vl6UzfvNrFeT2ffNDqeS7C9xeOt/NwO70iBs9jfat
N3gPY0j/guU7S614KoFanLlvVuiTlID8m45orJcCVhXjmbXr1/HVtHZbov7WEAfOGj6Z2OuAEdiZ
zYRevjO3nL7uJFNQM2admDsmib0F05D5jGycOs1OuKilBQG4k6hAx3SyL5ayRRjPpA92V1FNJCtG
jOAYIOd+2hjCzzg7wVhAnstip1Thw33rgmqpyGvIkhqg1wZhr7wUbpKSIQ7RBtk76eH0xIihALze
u5d2WmVxmMO68Hek3/DyiAHIC+REHoRX5swhbKEl4mwHX2KZeE7RrKF1jXxusXZMkz9YWKbouVPc
vNdyXgWfj+DvRo+F0MvwRhaeKp4F+py7Okc7CVUDOTm4l1lmnhq4V6D4IPPhrS+WXEC0wpS8l3Pk
0i5Aru+Q9eVJcmhFBqx/48x8Tlgociiq67aePeUSEC795pNGd362hdc4gGhzfAgMyMTZZpFk0cRb
PsJ4WbqvpG+vZHWZCnDHDutiHW5djlUcNXnXHrToe/nuRzldJcvIdY8NG5dDD/NnRPbNpobtk2GL
n0tXvnO8ogbHOSx4n5TUxCFC2vo9TNL9m4GTQ1fEUQmHNGJchMzCtj8zBq9EUqIYJJrc7oLfc16S
Wk0pQjI8XSZBk0lHEA9sE67LJ1RAJHl5TuM99osISFSDNk692A6Sc2zTJxB8sJ0reA9uGeX2bkHW
dA89EYF9WAG0vrFoZo/SoKkuD4KRBjKw9P+RyED7cIVo5dpnf3ajAvq8IERA1VQyLAhHEkpHNfu/
UaFAK2FjhsdwCZnLQ1rtg+oS1SrYewwpiHXpKzFvKR1dTlay6FCWi2Jm6aY1Qi/Onw4uO+4Ihs9c
z0kMVSP9l492T+BiO4GWjlbvr85J4UurJP+hBwJrgQbxL/RYsh0cPOInr2ZUtiGAvLB+OIeR8icD
D+GOIpHoz8pyJJKyCvrgtW19eHS+p/vmmM+oYhHBASp/yGi3f9fMqoqtVLJ4szv/cdZzVD2qYnav
UupyjhcVeGTELBKMY7RYtnfsxeyD+mAdyEwc7EPOEYFW85U+fRR7dqsraQarpsypqqWgEq0H6iso
f6tpsF/W9I9QihAAQrBvymfZuVN+0+5a/nHW1nd2dY21QfObWbQ9Mf37+lMuaAgP9ep1c4w6lejt
VNMTnh1Gf0PcSKfoNlYpWiQPTW1/qqk0n73Ty35fh8aJdqpwLO/SplHyxTMx9Qc4pkH6OVUAuWNp
DQzIpVzErV7oKbYhej9ioucuJeapT9yFGzZx36LQEE7XReM6fajegOA0UWBfWxJO6i2gEpJBGXx5
87Z1/OyjWWycV14JJgOrEfvFaDtH6O1iex6G+oa3pKWibRpUO4uz2Bd7CQir7nCeAscIU22jditq
ar83G+ef/TJhwcovBKR1zW/G5iNcaJVhlVp4EuekeqHzTb/A7zFcw4rFTEvLJPXjILUtvIhpjdq3
3g7EDCCyawUcuVhlrTVe10bqLl7oe/LXKegVh9gsg2gbITHDSDgx5gNrhidlRmas+qTyOdS1jTdu
sDQ/411jgimFASsoKB7wyRnSQ9MOuF+7qu4imOmwmTrWGH1aMDsrOvw7fWcYTja50Ah9jRU6yMOx
4dFUVIPntPYhI9DErDdcxxkL2d7Cbq+e3C7vnT2dV9d+LI29ktzled0Y7cs8GfCRiwyP8iDwOL/U
na/5YCHLAZ1AZKxxW7LMjpazWpEx7mficupbHzZCXIt85Hy8OKnfkqyCUjucwNlxzvlwD7pAH1jL
a/3DHmoOvhI2pMWHymq0zESgwEqInYFQ222hurW52gzrUZPVTHDBhIXJCC6ql7jjJ0bo1cFp+Ouv
WYXfCcQaqwqEup0OrHOhmVMfVrvO8qe+Qqu5oeHv+UO1MRkQu5S8ADTvk7qOzlzNv4q0dQlgsxaf
mAa7auKo84cLWTT++mrDmfPO3VQBh7KcZZInTSM8b3JKUOJDyaNgxtCIhXLX78EwHQzrgz/0PwZv
QCkdRGYUkSipuKQbKEAp2CA6KeihZ8VKVceJ9tyV/hik9taB8AkJQdim2Y4tGuJt5Fq6erELMv/U
pheE597UwsWF3GsE2HRj/SD0S+F6Q3OjkFqGj8DQ/TLbLNN0G1gzrkEPIS7sEtGOf8bAW7MHXPPu
tXG0ekPmbddHr3ehgwnMIDYDg5Y4m8WjEqwal1lQ6zQ2m6C8H6/FrOEgVyaZ0Zr0050I1gKK+tUU
qGOxAZXhT8n7ZXaARUVFJAsl52bMAIkhRbUjCOh8Mb48eH2EqjsHxSuOS7QOrNtIzKxiFFuEoYJq
xo0UUQYSICuB9rFqN6a7za1Lm970wKSJ2p3RDpaErkSncvR1+OUwtv1sUf6ieUGEc8uqIl8frGmy
698gRlT+1GC4hLQDJmZFDq6qSL5q+rR+C2vBfLeDRcneBlQmR/TwyRfa4O4ErQzVPbo4m5eeduo6
1T0qxvFeqBHryMTpjYVDLy8AdfEV2Igvndj0szMfNboCd9fXziieMh5eDGEVhI8HS5PpsJ259n5C
hZz+4IpAZzggGS5ulBOK4n8cnVdzpDgYRX8RVQQB4rVzu+12TvNC2R6PyCCSgF+/h33b2q2ZtbtB
+sK95+6cqimiG55o0ikg/K35DKb5ZDNStDs/oBeAJNLNNxPft701PoPlW42uANUG7Nn+0jaNWoaT
PyxO+Xfx5Wzd8H8Iy+fU0dMDya+TfWu5tv9OZSjKgvTmKQO3CZ0Bbcm2yTrpvE+lmOb8yHeRKxbR
2Ad9JotEnP5pEm+ID4UXZm8pq1Ri1nJePmx7K0D9mYVllLD+jqr+Nc6UarHYuy0mSlB4hXPwqdCK
O9bPcfyHl3fxgOGy0Ee7oBNl7+gwV99+XxrikvE3tWEJBsDNsq8+B9i5npV0QJnvuivrJPdDd+fK
gsHeUMQdGsohTYV+Nvxjcc59TmHOUCbP4qVe+ukmiTIQDJq7hXSbrMai3AQw44EE++ujlmfBF22Y
6N5LjKU3PGEGFf0ocWa5TUAjSKK6gPKrgBB/48PyxSmUGRn1CWT75r1gc9KQOMW3jpl/dhCaaRCD
BxeV+LtPXPwVKQNRgbCuOnMgacztEVnEzcQoJCx7RlRSvIGIDIhsK0bLe0WjL+qjQXjknPOVAEQ5
RYbRU+Dj5xlMPxanAvh5ss98p8H3iTjuYpJGRUQp4bLYew7OP0oXKz7bzYTHqFuy/JuXvP1jsLlD
kw1s74P9Ebl0M1TE6JgELqHNbNGajyqMHSJsx069LbocHsBMMbmucTsgbyNYGodHLcbqm6osMr+5
5XG/ND6xmDs1tOl0g7mkfKqiQf5LwI8YMtldIxHDSshYWdJX+RZp+LS8hZNwz92MV3JreWwttz0T
2YYVDlfRkYVqjBS4GqCkpJUvnmvZzjluK4hUrVOsFVPjlB6LizVSHc15NjEuJGb0LPsRWU3ZjGV5
SPspaHeGyowoSIjsJAojNCbvd2pYGyeRqpHItCmzS/CUiBmpzZyWhJLBPQzElFv73Pf9Oze3BjQf
i5fdc72wiR8j14Ul34Y+i/t6CnS4TS1OpwMpKpM8xlO4ssGBa2f9e5yvtKGilapFt2NjxOyU6b5y
JwW7JgEIYfglDWHEf9AxN3W98qVCmMN7TiEnNgajCtRY7NFu92SGCDnABq394t6NWIn/LSmo8G1r
hJVvy5lZDkQEsnBKqG7q2XE9nFU88/Mbmz0qaBiAdOPMITr4pKlTI+ENjfXbZTq9iLKO8pt6UU1y
sgJV3VU5wdmY/vQ4upspXTyyuwVTnd2IoexzwiGnbtIAIt8blUN2Gey2ylYLbVTfGZIj7J/Zd0me
wqcbg9yx3PaDxwYut8KkoLfMj33wRkGm3jwHc81Rly5KyzNg73L6HPEGIF+d/Kg4DkzOniAEyr8j
Mj50+GPpiE8T98N0R8wPUZ7oYwE2w+KvCQHrMeFvZOI2bBqd6geXhbwjKhcBg4fL4zk0LvnDaCaE
fS8thl767Cz2wn4TAMtwrRy/JzfGbkvnwV+m1Dv63EYRUnBL5G1zGMa8MBoROqkJA/AwBIRU8JUv
7fkSUfmFIMmcUIwbiNC5RbPCCp91obblX1xRUvBDkP98Qo8zhsQdI83dlGnH+AE/owGHY3czdunU
6QDZV3MARUrQLeG4K3G7UHlOt1FDMvdBGFveQJaIv8cQpOZuKByv+aCOHDMy7TkrvlwgGW9gTAZi
QVT1G7ajOVZi8t6wZIS/CTcyURcOHQEecZK5CDq/RmgLzM7VsPAwpkz1P/rrcT5NdgauryEA5A1N
Noc+hjpuYx3bbEJC7TKlSUzgxxcwwcsfVCnLF7ZM7w9YY34ZV7LWYYKHpe4QIiFao3Qw3aWEuSyn
ZaBk2OInwboUUQp+EBHtLHzyUTSdSOIYVqcgzfk9c+MseEA9VdnIXKi49J2fusFyC63Qmne4BUP8
5ESowP5zVu5WW9El8W6HgAFbdFXlt24C050bAE2wDUIvKy4xPCsLIDOxKE++zZ/KNjGqTIbBaO05
PkFGOHcAXHNshWMbPi1NT8oGMv2UBOsBXxtvA4nIKVfoq9fY1l+M8I53CuGT2Y9T0sfc3qgJCE3B
l1bvWq8ss+uqbn/lLSFPpsuKeQsGJ3NZxc75yXV0DrI6j4nn+sHLgvizj11xGohFYUGaiek2iLJO
nDNCOWGyUfNDs8dyRLpKGrG2r9+sIitpxFK6ZrJsMcTvvbEkbEcMo9vDXUtM82dq3TbcedrplyOL
23y+kcy12L1DXK7+oiOO+CAy3u/6swwACR7xFXjmsIYDzW9+bo39NstX9idwC9JEWGvpOHryMt5z
KlcR4BnD3g9kSYIxaPOGtNpNhlZlY9cW2blKUU7dBFHZaUC8aM7jw3qdA4MpSNJyRb+qWz3HfalY
lyVsQeeu2noErbvbhYDO8bmgkk8OcLTsp1qB3tzY67fMYLPs0yP2njxixFFzohaqNyiJTGnf2rYs
T8ROklVBi7ToE+AehAIZpf1nNoeYGSJO2tOIypXfF/nZA0CaIP6GPZbinVGBpuSJW/IAWS/Nd+wv
SK6IE9+CfTn6kLokR+6rcWdEd4Nw2JdOgddCauyteW+7nvYeknlcuG1w8iMGQj/90ifujBNxSfXd
aHM9R25jokMiHCZTLGSrBaVvIci7RfPRPtFPtJh48RH9ylJ7+kLGgCGrYEqHW977MkSXazcvCDMI
/kbPQf/SWrmJARLOQ7Ifat+/z9gTLvAzMYymrV6+a953RXc1wDVmLO87uDZZ9AFCgWkbQ03A+UpU
QXjCc8MOHJAMzD1N+4fkyovc7Ohx6lTnji5s3LeQlqvhwPIkdfd8rw5m98RIdkvF4C17zXwn6nZt
zaYlOKLq6Dkf7RQkpfPk5hldnm59yzr2tTe3R9/t+BTclF0Cj6JCH5JZs/06CN8UNFsWSoTGZua0
s9M0Dn8n+C4xKVCkdiA004DzKjjYaKzM1PGKMVktnhAuzvM1a7BX8SyDsa2HseEyJSnhjmXowEB0
4HQ7Akjwv1hyuAhh6av7o65Azp+RTKKwSnOIClsfp8bLagRLuJ8tjU2iGru7zKLAJdtxZrdjTW7P
bFj1VI194SL2I+RA4RRCz9DfGIsLY4cJhqOTvLVK3QTk3wKr76S6Z6oOA8jg0zH7UIpleh2znswU
yoYEPJ0ilfJD5nZxFyk4BiQy45zBsI0UvPfElmEpx3lsafktEJRAxNNoeHcd83JGDFUyPC6qI+GE
yYO8IXmD9MUmj9XFyS0ZvWl7GE4FGSD5JpAj0giSwGbUZIzlV22AaRdhV0eYna65ZfuahE/AjyD4
MqWX19KxCaqq8ab9LqRc9jsElEZs7dWmcArKZIJp5Ed04RbSVYOuyhOnJpmhuA4+aQMUQJWUB+qX
wdw3pCLtCxr0cK8AcXi3nYxavW8JMhGbcQBHcMgzl4prJE8tO09g0X61mlDYYUcEtEku4L92IT/u
lAQhWG+ILSSqnFg+pctZjwYgYZpRsPMmC4LVwWS16tizuWGlG2qu6GuDniT0+Da6Zjzledf96bKp
91E0kfe8pnyDc+DebocubW7xzmo5ngLS+Lqb3HYLBx0P1+mHoxvcB6WBOYQkS5d8Ncad2GxqPItb
hO4AHFvamC8dNvmI4mDW84gwE7zLZ2wX9RGcWGm/CcTg+RP8jri9ToCwFs59agszwVwM1qDUNMZm
57J6Zra4QFpAr4ZneKMZtGXPQRmiPgjJ1ZYs7hMq4ozaHZ9SrrrgimeCHCA2ACujZSFcaN7WbseW
Ic/HbvWtlDmZdmnOQNGJ/OBxTskdOIWJ5MzaBAWzc5LseqJuUOly/LMZL2ZWs/FeFLKijeKpFHF2
cBNCLuGzDOCGn/LSdqIVwGJ101OERB+Zhfabst/kRFjO6kCDUQi9W+Y6+uNbRZ7stGMt3WtDclu+
K1AkX7GcTc+pFWdmg9+VQc9EFy+3HeTiu4qB5FPZUiizm+zMjSc9VJo+xv0nZamUbsYQ0n4gNDM7
h4im52MDqVZ8WnTrGRktqH+y7WhlCrzfkhZwKbuxWz4XYRDibnm5C0C6tmsa1LNwyL77dCjX/KvI
BPrqMd7iPmQAioZd+nkRsy5FUjr3mzJu0LPYYQqPTSSMiK9DiLzkIqHIsREsY/SRO+46XxzI6LYk
aRbEk9dXDsBYIOpUPvtHjPSAtbYtx5IgXzxUkGUAU0ED3dG/1YO7cVk4Qm5Hx5YWP9JDhcZpybmM
Dp+sLQBqOdGNSBKpAxLr1tKTO98NlfKbvwwDJ6Y3sWMHmNdrN3WOFfgjVHoFhnYM8pCfF9nvkd/n
6qt2ZOTuxZRM6uKCWhlItnSmJF4+Jq6rvwlquIkyqrOLR8Jd8CPsGhQiE8VuVzjXLI1W7xTN71tb
4tN7Yu/oiY/G6y0gHq4YnfS2tpfW308TOJc9cuF8+BX0ECJmqZrAxmhHLl//yt7WL9Ey1jEcWyod
L7mXxKM7KJrSrMVsV8xje8XNOeZ7zsGiugcQJdASgrhTt6mPdOOhdWiwv+Opg/u0dzoxxSyPkXUm
eOVZ0gQ/PuWEu0p/4+LD42bD4zEwxbqJbJjLHzPWPCTwZdfYKXu3ml2RMaz2mp2LaTvaU+TDvuFv
BDf8FU3DEqgXgb2BpSIrljQ81qyWx+9OSKfFmZs01sHUbeAcpe6pmRewgAkkopCMjV2HIiwi/ErG
xsY0XVJibV2LDBX23ElY36ICjxThaukiWLigahnVuXNa34bbpQMzf9fEBofHUQSsSCHy4kz+zDPq
ZoSXbqJ2o6ibGXGlicrbKdduTW56Qgc9xjBAvh3jw7ExjKJ6hA9cAvE9zA9uBzx7DqusKLGh7lbN
iP20S0FZhmMD1AUws2zc45It7XSFQRsKJm4QchD82FP0OjHyKPZdGc3hccBj0x0atNnZtC39viTx
HtKN/Ux2EMmaDKfc9mx7TUeucCrygjMPS48HwKSORwbPoCatkOTwid4MM8XipoAEEQOhyY+ob6Dh
wmM4QBXUVX4qgTyIGgMGhyHpaWPo8NYSHZTZm5ndePOZ930fvAQaoSx5S21ALJEJSb3c1plJvA4r
OR0t+2MmYVGzCzOsJfxLthXf1TDn1Ra3XWc2k4pt8ZnLpM2SC+9N6GGLztHl13gJQOZviAvhlGYk
bJPhp+w2hloWgIjbyEwHUDBbQV4D67AJwBO8IrwFdMwNv0zLxf0xMfvwbtlX5PZvUKGsR4o7WeCL
EUsLSZhEzjQUajFp5oGNbB5sYyhOXqMGD4nhzErhpgyYtJ6MkOnqdrQ9TnWiQsi8wjyDBq9n5r/1
kXL8Kajjxr/oGxj7EWHkyoE0FA0lRUBo6bjyjLGeekIw6KqE4aEXjg6CAP83e/W7EPS4eJAeBJ0B
pi5AJ5ygdTI8DZRfOrphmt0Bitvi+kzB71TYfYv0GkIMMtkVOGFt5KEGsqb1Ht+vW4JYrOzQlluw
+fikZ7IPDOp1mS3jIa+ysPiMqQPGi+TJ64+masmmKFWUGtboVRedxsnpzbGxHRL4rE6AK2JsgdHV
OPNMutJKGT0z7u9HZMAJOs62K13wYEZKEtUVtK99OQTTuaC3Qg3Kh1TuSvRqLJJRKzAwy4r0CaWs
Zs7vjznJRpq2YTvjg2h2VUXNv7NM1FMaMb+gW0sq0ulQTrubzpv75MTAxp9PIZs/e8dKy35xeYCi
k02o8jenPEPGMgvEbe31hNi67fKuC9sd9naZVwZbeId7S2AWYabkx6gIcBswF22mZDwTERX/drVH
nHLjx7L7RR7i+1+0Nk7DV4ICbhsgY/FPhCtr84h6jtibYfKgK9RZV4YH5nowkHPdWduaaDXWfd5o
jSzzOJG6XYOnz2A0WaT4zqWpL2hDMoB6+UIX5VC1UxAV/oTJQ7mY2SRIUgzjOk8vXdfW0QXowljj
Zi7QsSlC7N09qylKtVApIkvCLOXBCq06Q71ZT/7CoQi5ESmvTD6svk6XUwmysePZdqr4wimATKof
Zf+TsHV8sQt7YuWL4wylvFNTD1cC+QezKeoEhuI0bBuZy9rfTNjlgErMAe+ABfKUeKUoiP44QAL8
h9mjENlT3QQIUGhQkhvSZcLxHql4lp67yO/tSzgVs78nGSJ57UYhJepfesA7+OX6LZOIK7+CSjGV
q3xwWrvYZy9waHLH+qOkX/z2OMorvg2nex2sZcZSReZfuTUovb6BxWDxJ4eXFUITr/mbY2DrJyzJ
pXteSG77KVTQ1KCcIIyj52uWlMRAZVzWfJm5dNA3f/sRDRg00ihaHsnNSu5riE/zMS5LX2/Z8K7h
NbUd1vuQNGdCZtqwOqEyTsTOaepIMwNF5PjYu+yaDn1LLNX90jPZf2ZbRQoHn09Sc9wSj7RhYeAf
aZGg5SVd/gZCwfvn12l2QlIN5h7jVvoi9KD0TRZ4oC/I2YGLHkjLvs5qxPlLtGj5NNpirA9lMDuS
hKVIEKUH6lZvRJB2z7qacobTHEaHDHFzdZRpre6lYLV9Gj2mXcTuFBG21JGoyL3V6QB4lEhie+OF
DKDvk6o0AajxQWBu6HrJQEZl1jZwUiwIZACI8MyMZTqHloPTezChoE2oFOYeMqD1FS4vcTtWEOI4
dRAPEVKLNYYYiiiwjlUbk4qRoxTImT6LlqieNmUPTbCo9VDLCSghXJvM2yBKU6gycTqtpzWmtoMO
eI2/YoWRbRfGlv+E7gho/VAZ9ahLO/srrMy+rRiTM4j7H9JlRT6y/XxZ1gMR7z2ixHLuYbD3GaM0
cLzVrQ+mAn1Y39mrTnqKIzKQwJnlK7Swv8AaCJGbdQu3TZCX5sdxqIFDkgygbIR1eh6JIljnTLj/
kAKOgmwuayn7nR00er6gbVfNLeI0LBFTlnxS9c0BIV6Nehnwevg3xk9IvMLZkL9XVt98Z4TH/82g
bDo3a5Lzi9UiudyyZaxuNL9SukuwkjOuccjbeKmdLnpTnKNP/pQ3BfovDl8bDX5rv5QgdZszaTzj
gb0fn7KMQ4IIvcY32xDxeUdxAzh2Av4cfzO28pBzQCkrjrafee7J1jL9WWx7+StZLpG4OCzZMYJg
iyvPKmx5otSbWVNG/PYkVNsKqyqvTkSTa5twVyL+INpL+d1tD0hQsB3nSWFuUvuQO0XOzIwEpuXG
DGMIfwuh/R1Sq16d+QY9oM0O2uddZfs5i44moqObrDwG0t0XnXPp8TCmm8Gb8FVx81bXuU3NiD3B
OFCJXKfaeQt0ndtlafXbIPPhA58jOJ3Iknm+DxV15HbonbVDTFXzRzMMgnmSMmT7rKyx+9suNsb7
qDeEISEWyQJ5KdwqGL9x3jGeBT4cfCsz81IOrtDThuWe/Uvs6fzLprUabvUSI8fcBFWsfhwkPDmc
uqXzTjIl6XtTA9zhNEUN7x6QkcvqbtDSrw4dbZ239ULtt8+ijFmEE2sXHZAHDmR8EOW6vrRt/2IU
FJY9a9QVJYiIgoAk6nYS1OC/0O1mVeLhOELotjW9wDChksT9DFgH+7cdaWDTS4V7GqiNl5TE9iJa
wuxsjWB9vNhyznKICuJc8payOOhjv7ogKyMjFOBE/ZNZC9PolML+WdYi/8BJpr5jOHhmX83c3ag5
IjrTfgxxtqeivY8bqsStSkao6XXfqk/Q2tiPwDYFrObqWDMMUizxED36gH3QNQ47P/TIwiKoqii3
ucDlT8B9uIYSCks8If5h4RikBDFPxHPLh9IJvL8AA0ZA56L1vooEPckJuwUdsVcj9iHsaw73AXFG
1b2HbSTn/k7t/OrYGPWuJm39lYIK/wATlcRdvit8uZyhrk8gCssJZKJdRo23SycHv0tj8k5QzesB
NCb6wv6kx3oCbAZNwzk6EQpBfqqS8KIeFMkuwVZsb3B3yOHRtLQ8G9liVb2pOz87VQNdwmXWiQYQ
3jIB2Cw0QP4+sYYsPHB2z2daCoEYmCjXwLoagQ0jPNkxTc8eg6k3vjMWTez7smGP8A9bDT7t/RA2
wEYPI2LqVN2x/CNE+siiwev6fRbiKaX/cEc/43PO1bM12X4KjCmKh/a2GnzvlUM8DPd+kmTddg4L
9dnhmOj+LjP+arFnlts728Dg3SawW3jll06K4DL02AewlyAlKAmBQmO8y2cx6DuEeHN3GMxcIyhE
EmNNO59KLOZpdy1ckDpmdPfEjhdHhA8rV2/yuXAjGA2h274HcF7rIy7cpr7OOEMtbJMxvOctCK4q
eSD5K3WZfC8MbVDdzIiHWZxCdcBfTiIO1LGg2OaWWMzFcDCmp4UDGp0XsYEKDzIiozP6kZ5mUoTj
GjQQRBwaWN6K7eLb02uyRK3A7duV7QFZkVPuHRSJT77CZLYLS/KDGKdYxWtGQoB7FzcBxSsDCeSm
TPZb8cpUbviNeIGplaU/Egk4BVzLeH8Cm20gwbVbnpr1+A9rXR6Dxh/DU+MwWmarBcLmxHLHVX+J
90IMCa5QBIe6SRB6hxh8kxMJOrPH4ly0dnXxk6Ef/nLBu+kdUAg+rwzD3grRqcWzu9brTyghVPwM
ZWrdKM6LAE5QzDzWh9UxnhzMAuqLO05J9yR8heiSKnZ4D+dkTo9KYfrf6G7CVEZHjmSdXt5msJI4
NC8BJSNkmqCQ5TaT1LzbCoWS8+TT1LNbKIlSz+4TiUGVGwCEVL5AdqYogvoIvEFKXwImauYHqh6X
XAAJFeoOuKP/2wHomG8ZY8juZXRsQt+YiWsERKEVnsscSNKjSSl9PxocE8HJUwyHkFBVBut5soyb
WfnW8J4kvqxvaoOgdstktbGJt9JtdO/VU2fvGVTa3A3EU9b/XIeV4AH5mg/jNKkSRqAeHM9n9O1j
cR4Tw8iMeUyE9Ekh7RSPHgLUzwE/mHfXklrcH5yYAgOGgovdZ875ug4jye0rLaKdjN5i7ktI0G5b
RCc/TEjwfZMSIG4RA04OsHiiDJClWnGTvDSlnL+oK+bxUUcEOBNRZBz/iALOxTJkNUKWG7TmVXOn
VNVlF9Iawuza1Cx/dhEAQ1bWeD0qhjtAuz0Mm9gAAfC7HnRVBuASDhN6rEZHRAXgVutua5Qvffs4
lX6cvQz5mKLv52vh0JozlvFcM1FsPaSBE7btC52GIXpUOapkA2UtPUEUWsR98N5gUJmAWAx41vkv
0oveexnN3d8soo0+YYQa/NMofSd958pzrAcm5iZ+EirT3YkyhmRBM4UennHP4Uop/U5UDxPa7GS/
7nyck+3jedsHKcotemrW2eyabDJIYoHdPC59ilPKnI6YWUgXVovoSByYTRsqbJcwI3nTKAw3+8BP
u/IHIAFciykJ0w8tjDpPAhsLAyWXXCxEI+OrGzDpQDSnzXR2xgxPmFAm+InJW++2LYNp0odyi0s0
jEb3yiicKJI841ndrTdYsE5dg/fIBS3EwBtOFAvAGiwNMiHgm1XntKdltIeVVqUxVNkRck9WNnPe
ABWQoEjbSi43cYiViZnXBDNSj9LWAAINeTwdcyG1zXsEKm0hpz9WlRaPcxIlCcapxEexiRQbcjNM
vPep4X7EEtmqVzuB+cJ03lh3FiYHnEodL9QWQR7VPKI1Ma4RvOkbeuv+X2oa1EgWEnw2yk3q80cg
ZDBQt1KQ5RSAfzFeY0H2URPH7JDx+u38eMAKifwbaXJlFvmeB3lW7zRy+w90/Sz30mAy5MziM/xE
U+MSGESWyjnwia/bjwzG3/pl3fF0bjlfWx7SO5iGDDaLvJbDO1jR4mtZ3G5FqpnY2ibh4D2CCjJP
xo37TzIrq39uJ/LvmLzZG9c1AxDHBmH+ZuIyx+aGtOiL4SjKq3bWbbNv4TBY+6gsso9oqEDgOeif
P1N8as8W2vgEeTPyk53BsngtEwKzNlFbo78C4tb+dDnVCnt2N3/ESuu9Rbbn/svT9P+0pmEIt4ss
W9TZQ6BtyJdOTjQg6mO2d6pydoHjci5OSE/zHVvk8iJRZkI+IuZYb1AwwlQ24EorDj2Nf3EWmvQi
7JEsMrKYc41UFBZHpQwwCbki47xdshkbhU4Qr21kZ9MR0O1ZBY4+Uf9rRdMFW9I021/qrDrdu6YK
UwqYCmpnVrnhpUd0aOOkEmzCZd3wu2rCbVLaijAqbgKv6DEWcV4NhEUhXJU2GhX0ilk8HjkMyl8z
avFtGc7bFQheWjdDE+ifkBVfhIavrEh+jRjI75UF+Wo/LEJfe8+Rz9w5KjiRxEd8w4xuFhhGxee0
GThX6d6sNGzPLSNQ8H6jKp5b3RFK6XJfk+hbs7TdO6xc/olusF4MiuDTohv3HqbyStcBy9SxM8sT
BCdc7VsTZW55TGOFCW1OCnlpiyV6raBgDNsBjgPqxrrGNpK6FCmoQLD3RmwEHyxEM/psSuk+jWOf
POrY4S5UggAtoANqujrdWAHmQErubRLgZBdMfcu3PVKdbxOPrOtNMNGFs2F1cNSKcZrejD3DyaQZ
Ze/JzrpFne1VzISTqDz7iJ3G7dD6/SNrNf2Sqbm+yyrisTZoZhic+V3YPRZQHxnTqHD65+QZ2hE2
YcHRy/uiPvQ2+eQHyyKBfovunABLqaflD/Yp/SzbUSEisVdvcD86VXmgbiLRnPe+Hre2RTm1r/x0
MVuTSvBWiOnsDTO+/CHL7eQb21PIjMjUfrrDw5g9RTS2IVVjXH4NnhX+RFk/ZjueBDKyGlqypwja
Dz+Gg49nzxJBX6LVprBdVGkxaVua/LWNZnQqpWX8W9U4lXuIqJz0JuwyDlDVMkgiNohzdRMBJ/to
pynEfBzw/VM1xDwaXGgIhDgbYLMPTeo8kIXIOQWQy/lS7Il4qOpBHLu5Lz78wS0+ALdUn33vIax0
7FncsnDIXuIqgAXdV4zrz2OZlcdigva3m9hrfyLDoUOKQ42U3yyIoKgdMsre0K0hb7qozZMTlAeW
4x321vEsKtpnGSP4Bu80s+dqeRnBMzUN5QDBNoisnNCGZkzvSJ5kvoQ/ZLm3BoyZ336UdJvPXmAR
uowBRGIH0t7jjFto2ls4sf4USTLeG4lJj/La9SnaxlIsqxCLKRhIueLVslF6bbCO2mgilYrMjmlP
l+1tREAIOTvmwJtuiFb8OtsWpjl16LxJ3l8W6kGVgx43NLsb1aqh3zIcGhv24igB9ggn4D2Ta5y/
+wR/2ZslN8Sa520nwcqNCckQuotpwRTYMHEoOSqvMlzUBWFMM+3g32fqM+sS71+K1CnYoOHqGK8X
PSaMMqm/UlANFzs1K/zfONCJ6TqUJFhlrt7h/jrzPcPaFvoHiq27ZJrc8uxkEyQToB0lqCJXQ/bM
aFzqU9Vmq/ASBgXcJ93aam+BXh4voCpZJooWhSfDCse/jrq0fgfE2Ed//dHhtSqDdY5E059gLh3U
78MqYPdGf5W85i1Mwihr9HM+leF31HaGW5QzEJ8qLJD9bLsCqhKj0FsxCDCbNGigeiTQtOJI6iHc
OO5JbTat65YT0QcA5JCHYiOEo6OLI4nFNQ4hreLk5Dc1pBFpqN73Cfwxn0PdN/88EozU3qEV6tli
d9ZqSmi6M1ZO5wPAOjvcKeAm2qbMq9nnWmDQgZGOYcXAw/bjDTcaqxFgX2wfhlRGT0jVuLqxrak7
dsKssWx7pLezHVO9F4TjZtD16/gNoT62zlgZ79j0LC75cvCTO+QSrpmZk1z91RW9m9uUn21RVsmF
AkLc8/1rVOFNlnxjQa5fS1kyfm5iocobBWGDwbxlMyFIWSV1h3aU9XNMQg7lc678O4HLCfzOFJhP
pXpuaXYcot0ljqvC/RiQY7+x3bJB18PEemfYdMnNmOGQRKjftfcejS/efN/S37zp5GEEQVz/m3D9
kCeLxAKhqhiyLxnhoPYGOslDZSdwoHDm9Y8RcUOMGrO6OiNgb0bmTyGxY2vRybAjnNz3Asg8+xB2
xauXmRgacJWyOhcqWcf/XY5ecMAkTF4B+1duI52gtvW8iaeUgJnqOgHc/lFwigi7WXSqt0mfq7cO
OenEi1v1V1mXk8USg5d14+YD7pXCa3sSDqL4lweccQ6k4YrhemY/czKWz2qp2mrn9938x8F68cjC
ofe3jNc1qG94WNd46dcnhsy69zCczZmkWmFvly6yVx5VDDzDUWOuAJNMy4eD1PkONyDGCnsApMHH
ZzN2C/2xQadP2LSBKprAeOTDoNufJwd2l81ilaIlt/x6V0SWd+dQgJHVkpbyQvo3ViW+Trfeea3H
6nCePIqxnoBJe2uZ1mWHTXWCFchZIrNvcyto94i0+fQ5hsK3QqTMbBPEPcw9dOOdeP751ZrS0e+B
K2nfymlkjtEjeH6cy9UqRXErdxV4/Wwd9GCL1ZS0+IYKQVs2YBo4tbhuCGxJx/GVUMPqmcZ7/J6S
LMdW1BGTYzFqaLYVM8tykxApbm/VUjpHtyfskHp1Ne+2XpW/IVlv3zrIexmX4+pkSK2ZjXUEzBse
Q0aglzem4T8OFRnu8J5kcm+K3nwlULHel4b96ybwmOLuiYtLg5OWGMuOipr1vpMDrRfq8AztlynS
N0/gXgDFSTD9TdJZ1RO6wgStDgZ5fFpxNX0mDbXWNqmYVO5gNTpnTi4a+g4RSrGzkAuYE1YCdcXM
xVbLY/IBlTHl2iGZrPSzLV7DIMKDnyruAFbdQNJVbb7Lgo3PAWdUt3eIDmBLqBHbMO5sW2vHFn9M
npgvK8qtprZ2E05I+9pPmTPtoqpAZzZL1rTnnoTRF/y83QlgoM16cEHuyLqWFSsrbDcb9tmwxKAX
eCS8HSQe73OweriRLQmU/TmRmNkP6+Pi8/HyFu3ZZsPcoAGFVolusCWTywoDfbCwPdNAEQc+wxIk
dXyqNeVVIQVsCCkIN0CkRO4rm9XOBoEY1eYoHaOHLcUnVwc2Zf0UklWmDtoJpj9dOq3El9bFMMzK
VaBgQO5BbFc/1F/MWgXYAhcbysZCbvyaAbSBEuOQobfRFeLLnchzWDy2nSIOaf8j7bx25VaWNP0q
jXPdxDBJJk1jei7KListI6ko3RBym957Pv181EFjVlFEFaTZF+cAWxuKymSayIjfoKiNTF2Yi69N
gcj0liNcez+hNwRMRvZ4R3VgtjBibYyRZr4zy8rWQdxPt2KIwvqQpWZysscxkJsClS0AGOQLyU1T
Fw4u0jD5vCNeXTxDqB4iVVrxtPknaiM4kFoDmus2VawatUJSGWqPRm94Nz6lEqjtA/7X6A0lj9PY
GQrXi99lH0wL+5MdtAnPeRdxPn9pgz6gV5SXttiVmdfzfMXP9xuFAbRG2qEuKCrRy9Of0YYpqh18
y+gpjCu9B9bAH+4gLE/sC6gkeG7bJDk7XSqBOxkpqG8/1P2npMv0Zo+7k3HsLBVPpUHG7SP53hAe
NZ6U4cbgIlLZ/S1qOrUSi+8IPEVfRYvWy7YqlKz6gE67/ZyqLZ3FftIq9ShbkKHglised/QQQvS7
UaCixqOV0Vdop9lPyOUi3yaqB2cD60kx7RXDDBQYXbA7ONZDhZoK7xSU9kjuAlwvux0XZkUmg7KX
28U2Qn1V25hfDXOyK7gxugCI6QezO7XZdjdeKw2AkFjYZQebjPenTgHS30XgyEkwobU8QRfiwpU5
bTtIWM1PmxJNRUlCsxBTghXnHTsV1j2yFDL9BGKI1l1RN8aeggqIECp6POQSlBY+UG8rHkqKcnCs
kirrP6QIGlobADl0W8Dm4KoMjFmjLBlZ0SzXj/Won8rwplZlarGK0xHRe8qt7Y8JZFW0rysgFjsB
XsONOd1/ZBxHryMStOE2k+a0t3lyoo+f+/KT3kbZvVrjZLIzcp0uui7zL6mlA6NBQ6p4QtgseD/p
tgHRoE3Gf6jSDj9V6CyfSSeLO5t6a7QrkPhDtcpo0n2C2uingA/8QpMKpFDcUtoPgxzh+tLJDDDl
6Vxpc4q2HmjipNhOQeaJ37HD0DQi1+36Asl3rJ3bHyRf1FDZlEWUPAOaCUwwqnbeaZQiOJ53Ihhb
DhFVk53z6sBFyw5N0JnWRhNjH0O3qVTL6zapTR+63U5iGJuHMNZy+ssAreov+AAwTVZMj5kCdx2q
+q2PTn9L6yYfS5BHlJXps2eTRsVrK5SUDnDI+pxtNBo9PDbYBQ70ukeVnVIK34kNbj2wsLezTIeO
63uJfEgTO/rwpAGbgUshOcHKJ0+zNJo3aAuY+K9FZtL6nzRTqKm9bfnmMEDLSCL8j0YWMpavEabQ
iOT3hdXeY13nGAejHSN5NDE0zL7DadUs9CK0ou7RYCxyc4+wAyKJd7qDMiv5vy9aROeDRJiweCl6
Ds1jYLdWnd3YDp5L5j18fRoQ+zCwQyZk0AsUd/Z1DDvC2CNFOCCjEuBbt1Gp76vz64EXPpy+gVTN
UaanBJ3+9Ajkm9YdEp4ckqnRcOFzQ9XWXYR/oLIdRJbjOgHYCcNViFazFliPUHuE+/iEYA7OwNsg
gLKO5ILG8QP7JzhFDgpjm6gCl0pmEWYCDq0pdd7n5Ho7A8vSdxJoPX73FVCRpOZ82sC/Vr5UFNz+
MQ2j+kQtt6q3EVIDJFQpRi3bJvTkiaY2Dj5trgkweBLT812YQ6DZqb6d6NuuM6t/ZsgwHgC9Ec2y
J5WEhw+UHa/zWEdyFAFyg+fYMP5jmxCtMcJOBzpCwPrJfKA0xHt4WOoNkEJNUoIoqseiVeS4Qe3b
+WYl/XhA6Z3qPJYaDcijtqGKZhk6qLi+bcLPAxD9Lz5GeeF+yPSMuhOPNRzH6IvJG34HvXebR8N0
A2GKLB+BYJKyYiiRcPcn2Rr8r2I/GmmB8DfvOgsQ0NTAOBxMstUtCqBetUfxCIP4XOIqEnaZ41JZ
B74CFTY170xa+EAq6xgApNOkyotqGtRnpB6V/wQUYcdtOknZ3ttRpb2S84Hc8h0S482k4hy67w0w
LxspEVYyVFWPbvE+gU9SZDRUtpAfQR+Fmo2Hu24oVnnXzEtkF0GbUY5qP0whClIC8K7nRZa/xcAs
QvJDTPZHkxctzVRwFBreeZ0GEQzsJ14iZYybej+CDxtoY5HDaRR9igICOMcD/mc8ggF4o0aQYRzS
BpVt3tRV1txFXu2bu7DT+m5rS49iBPIr/Nfo6shNlOXeN5BE9ckBFUqSCsnipxSl/gOBsI5lYo6s
7EJrEIsf0K3dhA3ipTuobcbJUan+HjKq1M8AxqgvMbb4pgVj/4zE0vBNZnrxqJkY2h5CejjeHqsa
w9nXmLBxY+qztJFe0bfeGRrE460s+cD4M5hVssVVg6oaWq6OukFpC80Cu/NGmqVR9CNLMrxZszpT
3iHqlKD9ZqnVXRZn6Ctbpl0e0xADx1sHyv292lSxawUcyHiEIiS4Q+8ADCLoZvBLojENa+NNYXoC
4yHg+SHG9S0I4/F7j4Ix72vQJvVGjn4YbigM8/bhOYzoLNPBzV9TE/1oBlr/WZua/MmTfCjqixmF
iExBtx4LMR253LFXv0apzGjTt+FLLOYKa5jqY4fIus16M/Ccg343ULXhtQeJgOQVQoDl99FXNUe0
VcRhB2dBQcgB3tMUnpxRWOYuAEvoHAoa1MWGhIBOAaLKEpKe4LJG4LwPEIrAYAvmL/Q5nNus/juP
vxGb5HJo7vmO0IYi4YXzq4tq3KblKELMstCkPWsqWJ+lY8y05ClFjYa3VwYcDj+K9zyxBl7sSijb
GyqTVbltTSGfkPEZvsJfrL5GvFi+08v1Wx580+AmcItf6H82LrLd1euARjkqQ4FAXkfoJiNGBJKJ
+E+Yb6AvyfT3JfqkxU2pWgHCGpXT4cHVFjSC7kJw/dhTmfAItP2//uN//Z///X34L/9n/pQnI232
/8ja9CkPs6b+738Z//oPugrzv7398d//snSpqoY0HFCVFgVPMKj8+fevL2Hm8x+L/wzUMKirmkZz
oafNY4cUfuEF3dPlINZ5EMkDQXUMxxaaIR3dNO3zIJMdShuxiNitc3V84jTCsVMp/efKs42tPk7g
99GFCY6Xo85/65uh/TuqqePcotOCEvoiKk/3zm6RLXUdy2qeExmZr7qeKcoeb7AQRtcIaM9OTPVI
7giT+nJwcy24paPMrFl8FWMxr4BKKECAJnWjuhofZn6Z/Uxa5T2g3Oplt0VV9VCZLsdcnWZb4zmD
0rylW/NvevMtRYrPr9moiYuHFlTpifrfD1qq4edugpg2BqI/ZL3A/uZy2JV5FiohcZ5WHQd79vOw
HUCzQpZh7Jrl8JJ6FJY7OwalQ8ZHB3/gTXqKxQxDAk6bONvLwRfrd/7IBLdpatoQ9YQuzoOP2kib
MatjN9FKEtEchssdEOykvbkcZ2VuhWqYcEMsjYGaznkcs+K5SRgGqeBxoygB5zoXEoWVvms+9Sg8
HjMsFz5fjir5WxdLWAD5JFkzLcOAiXEe1abbPHiZFbks8ll2FFLmiHVAEQE7zJsieLwcbnUy2S4s
WQNuhjX/nDcLCJIDBj1KEbsgh+h+ikieAj1A++pymJW9IVRHNUGa26ZpyeWCEVM9oGiRuF4+wPfE
T6fCUJ3emcV1A36qDDTvcDnk2ucTKssTtD6IWzn/+ZuR4XivS6xVYzfsDS186e2YbE4h0rj3+8LI
v9ilr3YoePI4vrscem1ScVlig3DEWiAnzkP7NUr0CGMz2mKkTh8hu1sidet3f7FC38ZZrFC7iydb
hBKGCIA7CN6l/wrkrdzjfwbVIAjR18398NtfDI5il2Yisaxxg5wPThT2RLVYT1zLyZvufRyXWvds
AmXa/U0c3TFBrNrM42ISYeBZ6QDx1x14fiH8XauT/5JX4B+vLJTVr2UKuhu2jlDackD05gEVtVnq
AkCeTe/l4O8RNMV+8fKAVheko6k0QlVh2driayWJ9Ci3BZlrwqL6SAIRiL2u6g46fFFt8cKTei1A
0UVkq5cjr+0+yDT/E1lXzz8ZZxh8DDBxLuLh6nthJWgrcvQISCcIA3+rG+pclyOujVVTNcR7QK9r
bIPziAhaRXhI1pkbtYB6PVKOx6Ya0mcVYWOEG3OamZSM4itR185OjSVJ8980YQMvooalMRV9nWUu
lioODRZ1Kr6hQVi4Fr4N3y+PcG1O38ZaLE9au/kAyY2vGerNJ0dpZlGtEmfiAQLxcwff/OX/L+Bi
+ThA6VW9izI3tZOKwSlmmO3hFhWvotaMz2UGo/Uv1g2nFyLEFCx4WC7mM8BDUiuwunPzPjGOtM5k
82hHGNttp8SWqKdZkVneXx7m2m7UbGFw7WpCGstdAjQc+mvVJi7N4LrcVh7msvuB5vWV6Vxdof8v
znJPyCwqRWQnCbqkwVc6sSM0h0B/Du1Y2h+wgO3DWyx8rWsJ2+oSfRN2cXo2aH0EnVUnbodWlaB6
knrgkkqafkc86Y3wytm2Fo7rz7YdS2h8ysWiCRokNaYwTAHvqd4hhid1S2boIzCdhh8uf7i1CdUF
u12atqliAHK+5bkOCx+aK+mvZgzfZ+7BXaYDPdgktn/ktXrDO7u98hHXNiHHi1Ql/2hgI85jmikF
fBlwAfZ0g6wt4kfFLSwn6x6vLp8CYlZWD5dHKeazcpmf6TpcRTAsmqPZ2nnIEbnCxlQMriW7Cb5a
4A6qrrtVuhxQBkiquTwEcZV60EDXULGL5iD72Vjz8s9Y/a4moC00Mx3LlvOfv0luJqepZKrbkav4
yGJskM9o71HXgYrNi4Oa6+Voq5/WJhmWgpYe3/Y8mowUDAnHIHI9oMm3kIILwPWQjF/MlApgkZT2
aXBU48oJu3YS6CiKzvmboUOwPo9qIJk2V2PnTDhQIROMXb2rqSQOu8ujW5tLEhkyYBtGlBSLhZvA
8gZn0sWugRnQfTt4RXsY4qkUIBNK78rxth5MshttTZvT4fNBdXmP3YUzRi5qpsZXZKCVOzX3TaRa
1XZ/eVxrm8PQTZV3Ph0Ax1iEavQRjJWi89WEauMhT+NnOwTl+ITfB3B6CILllS+2tk4oZxkSlQNb
1dXFdizTXE0t6Llu21SINQf50H8ba5MyS6tDJsbArxqqI/UYNJkvj3VtWtkOMOsNnt6qushw7Nor
uRAFyT4Ve3w+w0Lsp0zq/c5G7eFKMLEaTWpYcGPyzApdjJMb0ctGkF8u8NZqW1Ak/6AJC40Pq9SP
CmSqHYdAC+PbHPtXAxFlVCAD036qIQne0zeUKB5hsUZri1rvp1gpzdvL0yHmX7A8pcgz5yIMBR5S
6PNlhvNqnmB4mrjw5wFqeybeaUo1/YwhqINfEzGgXak/dw5+lah/igaLEt592iHADePyb1nbxjyf
HYvNZVIfW3yapu9VgYJ55CY5No4ICqoIk+S9Wgd/cde9DbT8KpE21HGR85RN1frLVKDSstM6IcRt
m4M8v7K75tNnOcMWS9cCtKBJaPXnM6zWEoymXVKFoC+UbwHKKmCPKtOi7YPeG8U5bD0BaYfvECKq
t5fndC048kHzlTc/b7V5I745/k2dCgk+U/bJQjsK5HQEP/0JdwdDeUVad4yOJR3P6BHN1bj5EFiA
2o6Xf8DKDiC9Z/1Te4IdIxajb4s+qGp+10lqKFShOpu05o3RyOwTEKpA//PhcvzT3OemoyyyfE8n
HfoOlNAcuDht9YroJdJrokRh5CBB/Ic7K6tRuMn8vnpQKtB6f3H/aRY5BokGHVoK5OfTrQ0QCOPS
cE4ClL09V6w5Wingl87zKPCs8QxQzC8Sl7/syt20dtSgRqMZpgWKhybXYiPP6LAyovNxMjuTPlvX
aoIjxp+cpyIFZHygZuxnL7CHwBzaTq+cyJ6hTKgY5+0Vz0G0W2+6fnjwUezBaaQYW/1xHOAyuJcX
xPoPtefTl33OabdYkjqtQjimmndyUFzKj1To8KZWZTc+oeehIm8y0hQTnU0HzW6Gqb311Bn6EYTh
QOe86KR39EuuK0ysndg6shrso0jU6Er+trZwqQY53L4au1cu5rOCmNh7hWqfegXWJk737UOIBcV3
BFTa6c/TJo1UmC/y6wxe1tZiFDF9FSftk94hgUwbbKJnWJS9uFe6zC9RFq37wNgWrXDC95c/xzyM
xek0707JztQNHsKLYWLWMGhkIM4JPDuqCm2D30SfCF78RgYG5n1dyfwf2P7Jl7oQycuA7nh0c/kn
rCQDFIckcw25BkGDxXGMJb2EIO45J9Bt9GjRjIFbXOTGx9aboMVoXWR/Qbc7lreX466kPWTFSFpJ
XWfTLJNVnLNbKH7CO8GN6cGacOdms4Qc2tf+FIdHxILD7MpY5+NuOd0oDQvBVWDTeVikWpMRo/ZS
eN4pRlY5vCs6emxRnGsOjn/QYWE1thX9JTjUKLAF3efLI15b09jp0QRwqFILuYiONlom4IgppyhV
tHEHwy4BUKvZpR7ddEZTjVeuPjH/hYvhIuPDLJu6yYFoL/Z637F6MFv3KBXXogZJYFu3kxfn4pMf
DepLV+bja9SMs1x/WIKqG7ToxlYy5A9TzISZmixX94rtqVeK2WtpDxkPJWZV6PrvlzJOJZhOFbpy
kmhufPKrqXuMmRtaq8g3Rruu7lIk+hoTQcIsgWRK29t5SgL0m5A2mqfr8odZWYpcxKo1P14E1ZnF
veFZlKlwolROiUfLgEehjIyfUxKClaMqVe1I3AftyvJfWYq8woWOxgwtKOih53dVapkqDoy+c2pL
S7/LsY3H2haTa3vnmGUMTA2rq/pI8cP3AH6Giffp8phX0j2GSx2VyrcqDGNerG9SE5HgXAcgwzop
fZziRuoUcI7HDrzU5Thrc0vXQiJVRV9c1xbHiwC5V0KNcE5JmIKbykahPlhBhy9HjTQq0v951z1f
DrlyoumcKVRviEvtezG0QXROHuBocAJLVd9Hvd4HxybUYuBwGA5uAU/RYs79nlPncuDVsf7qncDs
53SZv/mbOZUtEBan751Tjcj0XVp4JbAoDcViS7Wsj53wkR74i4iU3jnOdCFMe7GKOtrXI5oW3gnt
Y+dOCTX/MzRaGDQUbdEixvRUHC5HXDnEuKl4gs99Ly6Nxfes2hzQrtc4p5jD9OAjOn0fa+GHuBra
j5cjra1QMklOLrakJn9lMm9mk/582ZDB2aexMsIdTCR8RZR+nLS/+GrQVMH4qnQqfzslkfGkzp4q
9sko6+aoNkYZbOEWmC+6gk7rIcsV8eXyyNbmkA0BKOJXU3Z55ZqDaEPYA6yTWRkPsg89xK0CzAoG
W4eh1J/XMnQpHKaR+uJciTpflkMQhBHm2hR/ALUBpswnkERBj8CJakNJuTy2ta/GjW6CxyDLJKE4
DxYh14wOduicbBbjXtKkmcFHiFH+xVd7G0c7j6N35aAn3eScUHPqXxIHy7tDrkNAQaJn1k+wtSb9
cXloK59t7rbYjmQeBTnbeUgx2h22I7p9UjTtq+HFzmnSp1MVl+bz5UBrxUsi2RavUG5uFPLPI6XZ
gIwHMt0nx8ZKMm0q9RH3J99C17fKjoijYPcqHYi2uRLaJ9mDq9fqIvl5+WesHGcG1QCyFUkSai2L
NQ1PObyeBtZNgxy9HpniY4+b45Z46TuB/+mVYa/ML49kCqVUalTYfIvDLMcWNWw9RzmhqE8CPtn+
c+wFAjkbzWn/fJnOeaeUPMDx5VMXsZy49NJMM7yTMmUoqWP/NeKYG84V0z+eRIkdnaDQRsJJHeL8
UyLih/lYJJSTYdegb1GUB9NZpVKpb7DVy+qPIgJ+feVZsZJccGTM210HLUBr7zwoZB/Pr5rJpyGE
QdVrkPn2XmgDXiWyR7F+h22JFjwWgR/iTz2U1xbOWn5HfAvUB01hoMCL9YvjplmVg+e7EF5Ed9BY
SA7cgG62IgDr9yykr91SlgjBYmaYAcVDkn2GBI2sNLRwLB7+/BvwU2gcOySKqrHYuCboEC2zFN+F
dgJjUKAfS1M1Q30iBjsfyUl8uBxQW9k64F9AKpMNcE0a85+/ubuAvxWoSVl8AFtBCZi6iHRTHkHl
zdiLwEJ0EEtJ/wkIp46XeFFEhtslXTdhm4bD0kFFezO68fFSQZHAnkT4DoVTRGh7umHVwTENxJtE
avgo+0/c/v1p4AZ9jOxaEe/teqZbcbOoMdDNpAeW6hWGtS+AdPgPCII11bfLo11bbZSyVCoHKF1w
U58P1kf+qu6NVjlhS+5ZMYjM0hnep2LMPgxdZj2nwkpvh8S0HjqMkvaXg68dGjxv0DlE148Ft1hq
ZQ3aPHQi30UGvv7khYj3YOmW1ZuYKueVWPPftXhPgWSySO0sKlw8Xs4HiggELH45eidEJHgiorTg
VUhRoFyEAHP/iFshNHcJPbhGHLxX+w1y8EZ0ZTGvZLd0eDm1OL00yvGLOq2u1W01NvOjDpEyHFyx
uvJfvSxQXzjIk37XQkp/HBs5pP/8+Uxzp88NGCaAcuL56H0rhZ1jNd7JQ+Vtb9YQaLF1hYumBnI6
Xo61dgNKywGLROEe3PGyMFKWEngxrBly+GBCqqFIvQdVATyJ4E40PIkcJ6iDbTcaGmMSShQmheCW
YUlWQ3GlFLX2jJY2FRJaTjRnfwNFZRilCpy6eLebdvjQYs/2pBWOebRHgTOhp2SvFgYNWGqYKLuk
Uv9kJliS1pUysfXQ1tqEg587V+6VtWXAxzCpGtDfJJE8/xqtQ8Gg7WzvVGgpAtkmgGf1Jse2Xd1g
q1CIjYoOIpo6lvUX6882HElBnhzWWII3fMspRYHh8ilMbOh7Vj2079Vg9mjzKd9vJwW01R7naWyc
L6+JtTPVBgEncZSVYEcWN2kQ9NJHH9A56THKjjayRBu1TcL3WSRukVfvr3z21XAojpKHzfI9y+eH
OuWwnJuA5e5U6UdzoAC6KSJF2w4WCiZ33Hxh9+7yCNfOFw5QMmeauAC3FlsblYW+cKKWb9ph3bwJ
PROXVJQh4ncFrTgYdaWRQgaL2+RjZdTZwQga+/XyT1g7ThkturnkKih3z+n9m4srh5BVV4PpnEIs
H246kqQGKVPrRxsFXX4lhV+7N+brggSB+oBcll3CmEq6OTBciS7KDTQ+eDlcgsOPVAXGIvC9Vp7N
qUGT2i5Aef7FEWNS9JEmNQIwyObiBTEqORrnLTdHX1HdCbDEfTF904j2Bo6Dxt6Me/ZOM3ruqNsH
PwAEf5A52M7bP55xCpJgPqhKmlxii41cCwAKFarkp2amhg1aYZVH2TdfO6UswyszvvJ1eXWqlJyo
P1L+WXzdNJ6QxsI2wJ3SKryN0cJBcRKrzYOURl9eOaFWNtDcZSDzoOtGtXX+8zdLqe3UAVubMHQ7
qPfPMwRtM3pp8tjBjMPYK7/WR1/ZPb8aqaAtYNf8hviADxfBxyxDt9VjHaJzFA4oUldNlTyY/vhL
TW80v6npZNzBAgiC+0FtMbT98685F2PmmgUa8b+hIfENj/HgADegzK11wG/5hx7Ap2vUqn7lhPrV
z1rkI+bbYIul03RQg9pBC11U9ZzvIZhk9ZhGoj1WI7L5pNqoP2xIJRAQkbzBX5u8Qzl+M0DugmkB
L4fqsy7Nr7aST9oWiu5YXVkDawuO/s18TQHacEz9fA3osQGsP+AXjqoxILNUBbZxTPUG3XCK4Kgo
XZ791SUH1l3lBKUNqS/C4Y8nAdo5hKugRh8SDfupw4AkNaqRAH2CB8Nsv10Ouf4RHBNxbosGCin/
+RC9IPB9UCi+m2kOyKoNbDHzBVOcEV0B5Knzm05Fxue2QWboIUsdE2scx4qtYNMi3nqrkrtQ1ipj
wEj4VhU/7NboxRWc89pXoBYzX5wU7SgUnv/EjPFjvQpWPUB4IUKSy8DNAdeBG6VCnOfKN1gNNvd/
QXbOSKTFfCD5bKW1qYSuwJ/Tf19PStMcJuxOm+OEpNs/l6d/PrGWW2BuIOhzJgzEbJEUlJ0cLYwG
IjctsyDZyRq84gtqcdPV60Jbi8QiBkoiBbiZRSRQ6RJZlRSlz1JBgzOm1P0V0Qb4YxrGx+UWxBOq
DxqgWYrN0XDr6VGxB8+aY8goyxsE5bvD5bGvrXYJ6Jqbk2oRz+3zz5o0RRvovRq59pcorLo7mSnl
O+EFoYdBhFFfO8/XcnLuSkBs/44nF+Xt2qh9HZ2K0DWMSHS3+G216aHVB1jfqhncl1RZvCf8Lfyt
aTb4A/ECgomeBmUe/MUpa4I9pcwP0o3vfz7y+S4hg0KgTMvSctxgYxvtpqzTf0gaqNs/n2UuTcOk
dKqSCy7W89T0zgRRNIK6I5H/rwcrxSeyBda3UbsSwwJSM/VKbrKSGVFA5RbRKRrNR8v5+AZMuDSR
p6Gb8rbNHh1viJujQPLwEZ1UPz6EZe+Px7ZA9BK7lCFDe/7yoNfuUjYw1Ue6wg7m3ec/oEABmJSA
3Eipm7lakXYF8kg0eLaNrkAVVQN+9n6g6PgRI5ZwYymZ8RcQXPhojJ46KEVQfT5o3uQPimK2nsru
dvVc6T71xYhJc+JwT6Vd6l4e7tqZRQmGfFOSioplL7oiuwdJWAdugB5YdGciw7fHQ0I/pFneqjeX
g61VxwDH8I6BgUY14dc+ezOwfiha6FeUBHFpwEmhSsXXirqDfhRpzq2R6ep0FzQJwgoIrYTOt5bs
BR3oyGn4NzWDuJJHrJ0jrG8dUjCYPLxEzic61NvMyr3RR+5Pse78iSypLQ0r3Bcj4h87+jDp0+Up
mNfv8tSmXMNuIvMl9GJ5yaE2okjnzky9BrVizdM64w5FTTPfF4r0t6Vid2gjoDDqXzk51iPTHPx3
5F+Fuzdzr3qxilGoTQZs262+p7MruxeIzA4Q9kGxHlMnBajlkBBl+78Ys21J0m4wUiBbzmfZwPVF
4XLx3REi0zOIQ+/OrlHf/NrxR5sO3I99Z01q+fPPw/7CeM4JimZZi48rQC5SiGwC0LmiOXSogW1C
jvGbABWMT13RDw3CClE8/cVobVqE7CdYedrybYfWrWwHn5JrjvL/q4eDzWuNw95dqaKLdohT/I82
fqLgl3d5uGvFGg4Lbvn5yAbmNG/1Nx8YNSPJ7RsqpxaZrvHeRnj8FpEHpG18tbFwa4QMn9hhZd0D
scXC2LJ2Ssli2IqqnRAIUAvtYwO02v+LHIxODq1w1r3Gi/P8d+moGM34MN9thgAmHd4R/RckCJsf
dtx4ny9PwtqGpjyoW6B55kNmEctEwoVVbPiunyAWt807a+h2ZQV7yOpEu0sQXPqbz22wrqkaQMI2
5zTtzaxT9IK3pCahO3vgvAwT9rN2WAz/aGncIeJLVWGnKld7javjNKjIAq6cj+/F2kZXIUSzOgjc
aAonl35Oqz71TqlPLx6wpmpnICl7reM+r5/l0UV2Sz2IwgVX42JuERxCQFh2oYvESP25iupZbXKy
i62lp3Z75RpeO614ORPKIPPksjif1lxLs7CCOgiFNqjR9sA+5ZlXAz4P+aBXySGxYuQ/qjBHyurP
l9AMBaYSRKmA0ud5ZH2KGh5sXL4Bcj9fuziwH9Cn6hBT14Iv5UgT4UqatTavFHu5EWecKp/zPKCn
JBpiCnrgYo4A7lrDe0a9i2tZNHtkY6LwCgRpJcOioYl+Po9EugfLDhUKYsUs0MPTmWd6/VBjU1Vw
GPgjcmfpVI/v2jbGIMRKZq2jEDvU4nB5glfGawE5nAmGtKVoiZ+PV0esOZ+wznJRINN2hVbwdmik
/WME5fh6OdTKNuFtxBKaUd2wYRY3D5ZFaB8ZaeQORoZD7DQZorhTqAVhLWgPwD97JxvLKwtoZelS
WTCdmURJeXq5N80WI5GsNkKeS53YOU4VOEgkCusf9N7kfeUnydET4FyvLKP5oFlsT55C0uYBwD/U
bs+n1UJ2p1OwXj0BrJ2dyNSwK57TtoRLdXlSV8fH9meEvIcgip4HGk1PM/1qAOtsYPC+TRIL34mY
crK3s9G5Tp7rXDfrLf160P2XQ699T/blTG2i5CDsxWFrBBoGL2MCxMLv8wdEwIxDFxUNwv6GtmuE
Ml45hdbmFPjIzLrhscmmOR8qPK0ywSYLoEGHxO+tkDEgWatI+is4lbVSCgIJACxoMek8axfPOrS/
MsVBC+8EHrG/jZBHRz5P6W9Ha1S2CPDEH7QUOaSjX+UIGPfKD0o9iM34ZmOilydNVL0mqynxcNW7
K+tq7byA56iDgyDB/q35UKYT+vJtbZ9ACznqXYlBqH+jWU3ffohwZlA2pWK0LwAp9PJo0J3yb//8
m5M1UI2DaMX/L7651XUS2T3Qspi84P0S1ONuBLJ3GAdTbjFZ+QtisAX8B1QkJ4dGv+f8m/MmCXTs
xbxTDbv8m1roWo4Rl4kVwy4sJiXcmA3V4/thwhP7+fJQ15YbmAWu9fnmATZ4HtpDLpoORaqcPAtE
1lZXyrZD7t6qv/9FHO44iGszCmQJx/WwLEpRAqWfNIXDTVxUVrI1KNBdQ4CsnfT0eRFtoE5liWWB
MEfQF40N4IjoDzZb5LDSe1C7mNS2efjx8pDWQ1GIJM3kfbnsWWVpoyC8TChdieObLlW/xV7Vfyxq
7tK/iASuARgU6SxlmPOPpKFXhdNu6J3SMGh2cZbjT1t06gNr2LtyVa8NiooblYj5U/0mZFDGsptS
2s0nEaINPqZ1irV7iGXtxi+c/spduXask4WAVuVlCj12/jFvEln0qWsdHWLlZAY+DlOh2uP5bhXd
hBEC3ue3Dm3H6c7Rp/zKp5s31PLicubz3FFJn41lxUVPqMdKAMEuT5PqK/ujeE0s9VvRas6DiAIP
gXZz1sYPi/KhiZvqSjqyMm5bJR9B9INKwG/9dsWDD9v4Hc+T1MlelTodxu3YOcW9Jrvki1k64Wvl
IP945Vhducp4rHGxzF1srtJFISBGnnD07ThwE8vOPs/3NNDLGi1mU4mNF7KG6MrhshqQJTsf4byI
l+u2Qau8K2REXotVzic0sL2nofZfRdrGgosk8a8M8PfDDBwURcoZ6U7EJcy7nIV1c4SxTiOCai+o
LnJfkYTpXy9vx98+H9QRvhx4EOqztFPnYb9ZtnqkppmCY61bI1b26mTCbjbdYBXBxhr1BsE53Q5R
yZR/rJWxiLtIDVDpiAaBl4QLv5tLwbPkMzKG+RHf+x6LpVBF6H30/vQunINSvxHC4TgAQX8+2GRg
YQbYmrgdX3PH08/YxRVSuzhaaS+IXOZ/etYRj+clTWL4svMZfh5PwIGkUoo8hQmHvYMnUejqBvvX
QnkfAjhK/nQrzuHmuiClMZubd5HCYpaRa1Yflwin28jRBH2+w+knu4krWR3zwjC3GPhaV/bF7wuI
7c/rnfMZzCdIofMxjkNepIYccncun9wOmnMfeyHKw2ZPtTstIyqPQV9dgSn+drLrBOUVbfLs47SV
i1Xbe3kVoNyauwITJ2sXUKF6ScZIHXdlc/UVtBoM0C6fEqYHzfbzEcaFHFH7SAq3JN/51OZ58WwV
dPiR/VaHP82Y54G9ibXI1rrQrnptzAo3GbFx2aNdjgwvYEO0Si/v+9+OsznQDGAgUZv7rItXpDYV
EW2pHuWUorCf+xg1Vtyn461n+RoioHZ7JUVfWyaw0G1qejwGAEGfT+LAbVABWczcBsr1bcPiuEX6
few3+IvKeyuvlecybPaXB/lb7s0g3wZdLBMhQ4w09Sh30yqfHlgZCoav4YBtt43dy6e2TPxvATaZ
mw67pisH69qqQXIIbCMgQ920FhOMLYw9oNeQAyrIavBcid3thg4F7R2t7eF0eaC/XRbzQEm30eKb
lTKWmmKenVgg2JvcRZa/fI6xakYNPc+ya0Xw1QmFgQ8T34KFtdzsmqJbylS3mTuNtCedFGsp35l+
Vqr3bcgtdUSjVQa01YosuXJ0/5bl/Brh/0Smn3a+fsqp03zs9TIXdXn7U2FTPDMnAK9a62Ol0XbO
h0kvBizssOTyZrC08uHyFK9tGGExwSBFBZoAi3POaJFfL3BDdAFF3GtaYbzTsJ7G8gATw27Qsi+X
w63sF3A2SDlyptJAXJaZCodDm72P0lFuNFQjhhSjTJuiJIdH/AGZUPuhx5ThcDnqyiDh1fECIDb0
2WXZMEbNJHNaO3OB61v3oZp7R8h12R2kRywPYyRByj9Nc4AvcRGDrgZ1YXGHLL5r0Vf1nDm6WdHE
+yGotPKmQvu2+eOr+DzO4vzJ0WgZEHbNXESoPWx54Jkfu7bTLDylKX5cnsaVxcpjm+/GxwBZvMwV
2zQkIQjz1K31ohT/l7Mz240bh9b1EwnQPNyqJpftOInb6di+EWx3R9Q8kZqe/nzKOWfvlFxwwQ2k
kYugwSJFLi6u9Q9wugN1NFTbvS1I6scmS6EmYxvAYyxsF6eX+xQLyeDw8Y84+y0daFBkH9zO60Js
qxojofjLt0RYndJSNh9iGflXJCTzYZbg5j8e70zAA4fmGyDyGPNdsqMMDbZzb5WPdYYViCaJcmFH
2/VqnoOyvLBtzk4OTDGKhjoEtnUmZzoNtqpRXBGIEoX5VDXf01PXj20njDvcL+MLx/Hs5HhhLXg0
TshaFMjwYrxmZyZXZX17Oypb68JaDaLcaskYWBeO4bnDj/Yk5UEaPzSVl9n/kZS7tem1eZdUj5wO
nHFTHFjmyNO/G75S37jU511kdd6vz38/VP9Aw6DlQfFmlT3Grl5muLRzQmzD/xLUBjQvlPOfS6+4
pBhy7uvBqYA7T49JJ9Cczs+oEKYeJhx+pETf/Law0kS7rnDzmr6QI4/Rs640eosX9szZVYW1Cr6L
YiT/nY6K9D/latg7j2mt6w8gyXzrIPUxezUa039oouxLpQskoj9e1jNXpoEaL3H8d21lXe71pA1k
0uqKRz3qkh8BbqShVGbtb/0hMXAkLZ1AhGLyzepKYGAtLuR5ZycNGwyZgEXYaY1VpddTRYaGaFee
o4MeRZEI+6CJ/FCTrbFTYkbsOu9Rt/541ue+sANx5jctktizCusIF0iBuy7BYGgLEE3+vOGOrK/S
ZhFYBy/zH6a5ECuAcxHueMeeflsYbVaJNyFifYaZP2Fb0Wxb+MnfZl32R0eCKN1kZlxfgF2f+7bs
4UX9gT4FXZnTUXFZiiyQqkiFmRG61hO6QKRB8U9Dx1RxHJS2U5Yt3zIpsr8+Xt9zn5U02qda5/KX
vtrLeMPgE9khUtb00vuCZDm+bpgQFGFd19PWbIt6Gzj1JW20M/ca0WVBAzAqTVvjdL5tryPgkcTM
l2TvyrHc4X7ApXdbTjAqt0lXY8SS4ZKMq1cQOfei7b3Xj+e97JuTYteiLgsoAKgmG5qO3+kvmLPe
0KOGX1Cas59eJ30hvtI/8cf9x+OcifeMs7xT6FoY75A2ZirstvGQGmowKMEMLZ+UOrZzm1U4tuFL
cPUfhoPBSDl5kTdYA/KowZiU4930EdkLdlIFf8u8dSM7muGaVTmCfp+PSuzb/x1wFeznYXZ5L6Pe
rYi0GP542hgqLeh+1i2PQKzcsHsbk/I1a4b5AoTnTGhgaIA0tFEXOtDqqHptZWaZh66SFWMXFLoK
c/k9rh3q7yYYgn8yFOYvbJozh4URF1A1SnpA5lcjolI+Shsj08e2acVX3RIeIK0R91N8mtpfuNUH
GHm5+Nt8/FHPnZY/h12tserx9zNsLXsM4valqivvprRlhpdM1TcvddTeACT6iq+YusYrtWp2H49+
dpkpRwOrQMiMROn0pHTlBDhK8oXnvo4fwR7eNEU8vUjdng629IbP59c8F4Dt8ETjz3oHI9mdaemQ
5Y+ukq9dW+ENZcXGo9YbziWp6TNRF1gfBX3ExpDmWj9SDKWiMtAFGvC5fh01dXFttdGowk6L1SGR
icQYWESLQ/Hn8dBL+Plj6NUnxQowS9Bfzh+NNoVW4zWBtws02/kpSQMvrOi5Xcs9CTIcGAcRb3WF
gken95/Z6WNVqB5TlNmU/bXZ5D2WfpoXbDPNxMCsb/B8uvp465wLfhS6aOPBhwBHuto6pYoDmWug
vkG3TjejAx3NhxjwZqtOXcgTzg5FDsgr8DfkazVUhCq4MoSWPgJBbo9+M3fHvoL5maMmfv8fZkUb
lSlBy+IGOz0QWjU52YQ35yOmuOnBxxwwHDNl3yUeF8l/GAov5UUjkSL+mrzgzWxcY/FGaOcGs8Q+
m+y9K2ycoUTuVeOFOHPuPCD68j+jrTaKnLIR+UekEU0M6nBsq4F2fTGiwd4kOR4BDa5HUYiEsHeo
na68kAK9x3ZzJAAHIiSCugH7ZbWsM+BLPe4ZvVAkhJihDzkqnqY5oKcATcwDYz2at5ThnL8KXLyx
6ADlf53j9n2Jw3FuLyFMRsiDmcUbZpUbmI2aMGVMi8di6IZ9LzLvhsZ8u3MdXKHDz39h8OxIxMBe
5qSsAgGG0rCtDC3nSsHyISlUamzqpANU3Uhazx8Pdm6NweHYixYlep80ME63bu50tTaVVfpI31RO
4HyNbNhN+qx2fd5ixGu5hho2Hf6v07WB09pdgLlavQX11Xz/+KecCUq8D4m9GGDgmrAGCMZBKsYu
R1wuqXLvtkwGK9h42hA60VtUZMs3L8xL+/vMTUbzG/tAtGMWLNtqremEufjPAvBqwJy+OkDzjL2H
V673NKRtgzBA4pfZ529PunwgZFCqXjL8VcogzQrV1XlMHn1VptfRPFb4TAfDeAXNVL+Le137tBQ3
CJ/laeow3KKSs4qESDromHhGCP5OmhdCGvaPGHHm36Cu+hs3jYdLA55JpcHM8CFJEZDOWDenrEFW
utczYGqk7kZJc6x2mTEY+oWlPLdlUKbmAcyjmwtttXk7I3bH2PBZyl7Lvptph/d3UdlDfDPQ4owP
Te1TW4zQmBg/OzInhtbUgl+jTASq4fTYJAloCdOA4lMOAQ/rnrq5QL7JqnOAvFmMHgk42nbjBKX3
zyePybJvuNZ4oiHuiKDD6ciID+lIDQfqMTZoj2887LEUnWlXQOlO3NHaGOUs91NvXAoV72IgAy9V
I0ApQBSprpwOnJa+n1RjMSCIL9svVdVfxwodYqzgi+GzJbElqVwUeWlyGDQbVxsWlyespgPhPWZ2
N/3EL3K8TzCV2gT95H022i5D0RIm4gBw4JSczqppB2fsjdR7VLQ+h12lgQfYWcIZb4oSG7iPv927
cLNMiyoYWTO4G3BTp4PVqUVGldr5kw9LfRd38fzLHtzpp+j06seyzy7ls+8OyDI5k6Ia1X6ojmsJ
97m28q6VWfk0CKfY2W3XCpyzguImD+r5GRGy8YjUZvAfpsk7HlgaLkpQolafL4qkW44Q1J+aoHW3
Zalregj3BORj4BZXuOBK4z+N6GCXwldC6HTVwqk5iSnN8PypqOchHOH4fik8FX8RmBzu68ofLoz3
Li9iXcmb/UVxY5HQXc1wstx60Ea/eBrhA+0mlWg7qTvjD7otao91q2jCIhtTHg5B9EkLIy4MXvEw
bMEjE9ffPTmLMhVYJ0/pX7XRYoM5b+Ql86I1GYgUh5yLEgXXIsRCkp7TfYqciKbczjJejLGZ9lVb
yydKfVADZh2CsiWe6rHT9hksgR/UHbrbVHXfgUPJh4+Py29JoD9KMvwO4H6/9QgXgCPx9vR3lJUE
KaLPzbNj5q5Wh5aWj/0NHssKrXUVIDQVVnAKkh1aGDo8iSyNrS70sKkfvs65PdtXsfIr9SYlmhzb
Qgb+3x7Oea9eBrALfgu24MjvJxVABrCtQX/XDm73L1hd5ycGxnoXGnbR31m1q5K3C1Nb4srp1LA2
AxkDmW4Jdeu4I1051ElkJM/jANz5DqSDfMbYFpto0l6w9ZOnx7sMlWjnKrEa29o17qjn1q5Myny+
mfTaML55iSbycBbeILZTmcYTTM9krg/aVGXRnQGkujqmMUUPDCvR2DnWhVkY37OMf/Tc3nIuICdW
0Y27HuAEB34hmi+KlUvR4o/WwgygL/K8ZnoBalzdmypIVBgYWCtIM4j3btlfoIhBXl0vIsKlACeA
+lEgJXlcx9NkKLUcJt6zkye1c9C6iYdYCDC+ca/nYvTiXdMjdb3xgMUYX1oFcSxA42jaOVFllNho
e3axb9PYf9aF0IxtFExFGgL/6v1Nk7i1wKletOV9gf1lFg7VHH91FNyPW8eXFvbxMhjKg/Abo/zZ
2VEU37SoGs3N13mUdSO/YAtbHGyLHsv9nCIqeZVVCnNIbAm0Godfux37A92Y9lpPy6LD8nc0km+z
EQ9fSrc1fQiMKn11O4HpYWW384NdosGz7bSeM5l7ebNPp2nsr3DlzKJDlfZmtxnzuMI+Lm/SdK/q
YFTXoz+3VOAGa4rcu6ov8reMslgfembUNjvPwknwZbInBOW7LPfSTV5kThyOaHHa6d7Nhyj5Cx5I
/hRMLNlNSaPc2zROkadf6ga9bkWxwKY1H0qncbQbq4m8Z4/0SOysJsi/Nu2sJBIL2JAfHCTU4l0X
TLl9HHF+rbfSBDe5m/t2qHc4zuYylPkY3COvatahPjhdcACpl0Xh5EBV34xxZ2EkXFuT3MPpUcmx
1ajToGwwa/cdl1l0VaE8UITAr0bxEDRD7e9KwxX+tlOgW29LXa9zJLfdIuh3KHvoyQYs7ujd9HZl
eDQPUJfbNE2UQg+aRv9vizKpe+NNZtA88Hqy1Z1TOaUNBmDOrk2FjsBfteDM3rZlO97pTqtUmDsi
CdCqndv42PTmGHABto2zs63KKA6aCrz0i56ZmXtXJ9IF3Yu0/nzVJX4ahNIXoNiLuYSgb4/aTaJo
yG16PR3K5xhlNLUZueZffbfzpk3jVvU3wueyaqkdj5h7m2K6sdCWyO+8apj/iWcp0MqWlVdjLoyM
CuIPud5GnhnWfTL4G+4sdzrEmMcUd/Oga0YeWhnBtd5qBRICX2wSk+gBqxtDHZsmDowvtt5q5THC
l3qsNpZqyuIBL3st3o9oH4oXo3eb8mune7mstp3MI3M3RGaNFpVXJHr6d6QJJcxwMDqvMjfFkBTO
XzrQQ/emqIBYHb2miiuaRrweNhw9JR90XzPLeG/OllXjU59oXh8OhWtH18PgjriVtEmctbC7+9xP
ZYidCDKPbWRmYmu6U0RlHWOlx3oSsf5DxK1+P9McjMOWuJAeE0KzsUfy3/w3wjPsxjZQCtjCFsd3
1Oxb3XqYhTYNL4ZVW8BRel2lP4a6d+5szRLNraO4m0IiFMLJvh/jr9pEQzBuYseU7bYPXMA5g1kV
+j2+xem/Cqirc6frvIsmKntuOGppMW9wa3UOMzLPRqi3nvvqzqX1s0EOw2B7C5yz3WnGeTiqrSGH
BOp1XVihchRvzCbGnLTxuqpDcctHWsIu6hHA0ZwYyObO6s3HGLvYdJlWfOsALvqhcCt/vCpptkxh
38UR1rxeWRXXDZZU3V4XUhxnK7eMbStxMg+DSU4SJTwtVfqOpKoqtijU+l97bdaasLPd0tjakVOJ
g2Wnpo3VsYML8b6FMZode5hLHVgETBydJ4RJireotznXuco7sUWUtre/wseT6jpv0aO9RZE+7Yt9
qs+2e520kfjp5OnUbfPZcgRi/Sae4V4TOw/Q0NNhq82Th0ksuo99FYeNzzt6Y6Kb/TW2s0g+5gHI
pQ1tIjPFIVBfZlfVvbalt2/We7IARLpqRYj6XvVmf6UPpcmjrYVLsilGUcw33ZBH6iv8awQTchi6
jy3No19cb3b8Iy6naT8aqFu9Sc+NzY3TzUC9UPrPu4NTz+U3PcgCZ1O5bersrNFW9X6i5dRvarex
x71GcxMEd4YTZjhlIB+vcrokYltGtvcTd9Zkuhnkwjb2c8dWRyWDxQa1SqpwmKUsb9sMzNeudpPR
PZbGwH6GpW26IX3Eqr23kzKpD2CZencX6SWY9K72NOO279EbMrYdklXG61QgU3WnQzOFSu+MaW7e
xkshFTRAzHrCAh/VJuI1U/9U6VBXyQGeOh7N27wWc7H5OBtatTNo/C1+SMBZqHlRjVqL3dM8j1Qw
ZfNLGjtdf1XFMn9oUJlWXyMr4oz7XCO4WjPFcV9JadVhUSr/kzI5y6+gwkfeQrUEqZY12w+vAwNz
atd4iawcL2OC/qMhg6yEYnJJjPJdqsRQvN2pgMPW5EVtn6ZKkBdSEcvafCEqlo/dJOMbTyTts6zn
qT/UhpddMjhZvViYnEuNFEgwQoy849dlgwyprIzEVrwGuS2cUPPq4c7oC+NWasikxTWOAl5V46Aw
SqO+8HlXlYOlr0t1kWLF7zehswbYlc5AZ6jV0lcp67HZZJObPBWUpLbumOeX3gzL0p0k1j5A4d89
OYBCsK1XJb2ujX2H/lT6Egup3adwouQX7o6q2hrwGfytE1PIPZRO7wRfiwL6967RZdPv2ngmKcus
FGYBnLLmGAHKf7BBA/eUeWXQ/4oG4Vf2Fqq+Sv4eNKHre3gmhX5Mgrb7pyldNydu+kV1MwNy7K/I
9UrrAtb13caBrI/ECE8zDiOP3VXdqU9Ht0NSynmZyZbb5TY34m+ZKdqbQetbNm2jqvZCrevd52PM
hb6+MCcX4bnVK6xVpT+ZFHxflltLhfAjhuRaaZROwiqI1SUVXGf9NGJxKI0sdX9YsGyd1RzjAbnR
WST6y5jihLava6NU30atw6nc4SEz7JzWmGH18PWcbWnm/jPojN7c0JyBLTUh/THmYQqjM/9LNIjw
uQeYpHN7Z9alMq4wu3aD+xl37xq/8sVduQxryxL1v8lURw7peQ87YQwrhD6SHzU3WbyL0OEo7gI/
L4qNCXQx25nKNJ7QmByM0LWbBuxkTReNR06ddtdVIWbxYLe1036LS7NSeKlbo6q2oLz1eKPh5q35
G+Q6o/RY2IBKwyqJTAyPIW1qO8/MnLTfSLc3vD1qwDiQb0a789DOIVhQIN8VvdMv5uKVLGmiRWnd
d/f2zBX2M4jionz1ROt0n6xdEasWoiDPOx1aDLWrVchChThNhnaYnugXxLtkLnEsEol/583WKxaP
2oU+1/pKcGG/8UCGy0Uh1aSldRohZStGYxBSf9Iq3gp7d8ri/aRl5jc9d/L4oPtzvzX93ErDTCDa
EXZuldkXNv76sPEbUOYlRFMCod22VjUdYl2L86A0n2I3tjaen2UP5VCJkAq+TcoBle1CMfJd4eX3
iBxs0BPoB1AZOJ11VhvKadLOfPJssopEQt7PRZvshyqKQm1w5wPqHMamTOTfWqKlN4ay443f5JcE
9c/MnJXn0CNYQaHJXNXTCkcUHPDceopkkhx1mFc7u2+n7wCv9Bsl1XD1cQLw2zf+z6jNxBcSKxfU
oq7KbXE68Xby1OAMrv00pUH3jydz9y7g3ePeQKfx9DBRqR9spczm/ID9l8YTt9XanTL7et5GA/i0
PViL6EJBY1U9pVnCj0JTFh4D9Vp7TSyIseBRUN3sJ2BAYmOitbTzq0bp4dyXw3NRoUWwn1sr0n9e
WI1lederQQcTug235ns50y6bwLcRGZ+E8KO/wZi0xRZxzfqqEdIKdqIS07zNolQ8ZUHV/qR7mu4g
3urGJ2+bZQEg/hGFARpD5Fhuhj8qOnaQVKkzjM6T6nr/W9qa3iYKhCtJAhuPpNOvMnX4eO5n1hzH
Hyr/VHQWSu0q+NON1LUZ1dqnOkl+pYNd3eh2hftUAe1qS7lO/o0Tkfk53NDyoREIgVFsoyS8iGic
zrM3KEnohXKf+nHQr2xd4MsxzPN4T4HbDn0niy+Rcc6EN0SslkVF7AFYy2plA3LsvK9L56lsu7nd
lVM73+D34s0hstzRHfgsmW2s1OmHDXygaqO31nShvb7OCJdJM1UK2DQGFnHX00krq5F63jFpHTWA
gwT8cU2OXm1GHllbPYN6WCRWuZ1G55Lj0bu63TI0uFEQWuBX8T5aws8f+0pZFNiwL/SfkjHKhi9p
yY64F7ntgAbJHFPt0A/L2juo3tZmcpVv7Xpe8MMmRaf8rkLyThyLdNCuejdS8y/M502VhDpdh2Tf
dZ4xvo32IFWKU44w7mfoFf6mhsx1CzWoqz99SVCBpFWFnj7dIwDqp3Np2gqBqipnGWuu8NRRMg3F
aOegJYIsuzNAFF1Ip9/vHUYE3EYfyacHsRbSd2M7MiQ16qd+gHQ025p8HDU57aUoiusA+6qrztKn
Q83Vdsi5SC8EhWVrngYnvh6B0SNJW87L6o7CkVDavI3dp6AX6mD6ldzGIhhRox3n/cfB4Mx9SPDl
SKJBC1CShsfp4gqqqVM01u6TO7Qouin0m44yMJQIq8a15bb3VU4VSxlfMJQvgyvJcduZ9LWA3SV1
FX86OPFzuKaAsOv+0k0//TmIItl9PhnuUzOZ/XfhRs1O1FO+90RthDPM0oOX25+UKyU4MSgLDg0L
iXfE504HHX0N9mUt3SdSRO/gVvrwmnoeoJAO/s7nGq//byw0PCjgI5y3fjxRIra6Ns3cJ6My078H
1BTDEtX/Y1dV5YVv+z78LPNCWGO58cGPr2JuEwDL0vjyT7nbY2/FDRz2sdlupqw6Jk6sbeIZJUfT
iZML+/f8wKhwAZyH17aeo7CoCdm94z5pQxdsx6Qvr/CmwAWqDBDTVtWuH9qXyDGKC/F2rSTC4iKq
w6A8wMkpkTw9/ZBOrxLHFk3+bI8olTyALw6M0PJjg9av0vOwcuj27KfCGux9U9iNt2VvZQbmOPVQ
3NjCkGz4oaaK3PVWurNwXLlklnnmwNFTJMNfMLQQmtedv6SSVVYVo/UsavkcRXm2d/pUbKw8N7dZ
jAUhWEx7Y3dzHTbxmG+6MQ4OKaW77ccn/32QwaoKFCZGHQgeuOsEVCZ6p4To/SfEugTAo3781jW9
9jINjnap+vQ+5QABiVoEL2ub7v4aUgfAvC5cXmBPGR2Im8iw2mMknBTQva79PRsyQ1+zvXSql1N7
GkXpE4F3p/ZDb54k4HQzpHPs5bPbJ8+tadG8oAn/pPCp6HhU2Qr9RTX+8/GKnhsQ/bnFJmEpO639
nShLDCK29fS575zpJwDebhe0pn6A0DA9Kqm/fjzc7+R4PUHyC6gpi5sbLevTCcK99WrlefFzk/i1
+1dVZGa9oZ7W6Te50JNQqymNIrD1TzeK6Ka1sFYMJ08ah5qcd9e7XQaSckhUvncGnOgfa6iuF5bk
zIdHyCwgjpODQL5cZUBTME5WEnX+U9Ta9bZySLzSUeZUw7LhzS6UH7Yi5YL5eGXObG0EW+GX8baA
8rWmR2td3szYazMqGi/AlTLzdg5G51HX0u6SXOn7WMfe+i0rSbZJcrL8lj8SLS130lygm/ase0m6
abqqPxRtl4cl6fuNK3R1Pxmq3sQZpJLPzpLRIFIAPMNN8R3toMakoBuUyJ+RFPOsEJRSuRk6HEHC
rLAvSe+e2WyMBpoOaCYUZfSQV/PEb0tNQ5c9Y5upm5tSNiPOhTZCvN+0FGPHnS0rZ9rGOWpfuzwb
fO8Fqvb4taYHG4WOGem/dIQQvZup7ptphw6lnz5ksmOffnJZeEuBrfYwQaLQ/K5+l2CLiVuJFK/J
xKWzqbAb3ZIlT9EOYepL+Il3X3/JVJD15AnLCxYwx+mqzFnRYvMUiNfCjLLb3s3yg18U9MlZnrCv
NOtH6ya3Vte3F67Yd7FmKRNRQCA/RZ4KRsbpwKIcqZRR2HtJuR9eKNHNN31fj9/rvBlfoIZcsv84
Px4gLvJwqlPvikWlZ1X2mJkvUVeUV2aOXVc/lvmuRDCvCWNUmS9Up84NyAsG7XiaM1yVqwl6UT4k
STTaLwAx/Je5H91vZU53TMf3cGv19kUr53c1UcITtk2c4d+vNm/9KQ1dtMoxtTe/aJW7rYZG8uIx
BS3wKEjKG6sVef+aG5PnaEcB4bm6BxEt5V+lNTXxPrHmvmmvCmOcugvfmnycr3kS6RcOMFwJLlHP
eJ/XdHqcthI15jdQAQLxYDPoBJkUWN7E2wxj6TvRrU/t5hBrfj5/tVu6QbQFOx53WuqI4K6OzWKL
CE3pbUfDKYY7WSukYUrP1rurtvSG8jhqMUJDOURrBBgBRTlXc5fYyVWLdWe/H/S+0B5lpIA/Uqi0
8p2vpHizyBUENj2S7HzojaS8z3Jk4MUGBmg5pTu3ttqmCUs6xz/o32rTYyCk92Q5PIy/GHZiP5Gb
p/nbbPex2qVBmYsNgIX8VUjpJWFdetju1TiGHoK4QWV/6MdJfGvMllKFrC3+142j8xhBfY8u6HCs
YtdJ7r00VfdoVUbjlVZGxV82eKYp1BYc03ZKPdqAWjbWN5MpzYc56KTxPBUzlltVlhXp154WwI2L
JmQSznQU88USxC1+dPao60d/7MC6hXMHbnrbuVZ6G0B59a/t2LdU6MVai3FK3mY4KCd1II90SkTz
b1dQOdp0jdHSkZnN6j6Fj2zTpE+y/BY/IUvn8wXRD8dT+Lt0RjW5oeNmNvJBg9C2SQU14IBUs3Yb
FcUYbJLBq9oHt5mEPuyU3dRZuXMjNHkFXkCx8PcjkPbHWUt1+y0TfTrsk4Iq7z5oNOuXnURzVUBk
8gMK5u4AJGq4cAG/C4tLOWsBfJPfwltdl/WMINaTotanN0KEPIh8UPvElvF+eVWHLfg7xHex3NaT
IbvwBHg3sgdJDBAtfVRKLlwDp3GxcpEGKKbe/scd9KJFYAJe0RYEnfGd/lL1owWdg/0E1c8qOEhs
42kcfHz9vCsdkHggyoLSFLjBhSh3+gOmYkycoijjXxKNvvi75Uv/URuMmUSsaL/COU/Tm7mJ2l0q
VPGD22m6kNe/S7nA2VI7oBXJy4tu8yohod1mlDxcslfSe+OQ4GkTb+tyKq0Q/ZI7DUM5n2Z6UF8C
Ta4DNtVEKpkk3KTcS9K9envlfiPHutXd1wkJ930zT82xNv36kKM+ikJigwPGxyttr4IibWxUJ5Bp
oPsJ/nbt5ajyGL1hbwxeUWzzZjBEfR5qyx19AQS3ziYX1DtIW24h9DxcSoqnX1TXtHrmlg1eqRQl
oT12/YNTxcW/gG6cTwqjIf+EQMGST5K9mIsX1OlY5mRHU2IO0auOK9RV2s3yuksaHV1c5Fma/qKU
8u8E/M+b5feAwJIg/3FYSGNOB0QSO8+ToApoWjviu9cH/dfIh4Tc64M8Thi/xWFUUzMo2to+Wk39
Yspau/r4Q757Ev/+EXC6yKPYuWADTn9E2xs1je08eC0aZbbbyJ39MCHD+yFkP10Pk2/vhJtmb8MY
R/+aYh6+5k6pF6FT6P7+49+yjh//96dQqqY/RM14TZLOS6WPs+yD1zrwlXsM+r5sw15hShoGAyo2
W8toZtqPVfrdUFP8/ePR329pPj86Kv9/9NVCIMRlOwq5z9dmKJOt2/lTvLHEZbfe92eVcXzSKijo
1CDWZKvJMschkB0LnpvZX3YAJ8edpXPgahxu3CSYL7R5zo0HdgX+M5ZAQHJXManqfXcKgsl/HQfH
Qs11xO58moYNDjn2s2za5ML9c+7IQt4gM+bQAo9f1vmPR1m/IHnHIg5e87h1vpljGz+Vwh+Ps53m
l8hk5+ZGJ51Sw0I2Ins8HStryQhbnI9fMar3xkOl3PymshJ/DrVcC7DtzR3rx6e3CVgBg9cNZRvE
jFbLaRvl4GtpFb1qkaHiTUf3Kt7rGVf5hRB75jQstgV8NDqVNGpXj74a748Jh4LotdPralOVUQAq
otZ2Loa9V2Y75ZumitqHNG27w8dTPPMFl1cG9H2oBtSlV1/QlAhw2k0bvBrYuAeHWZ9TXKtse97p
I/C7C1nD+s7k1CNHyQMeEUUUv9asdjcxpZYbsfaa25rdLQXZKQ870xVvUa3lZBGyCGMriB4/nuSZ
rUOQRwCCyhi79F3dGTcVKswOyxu1MUITVX/FU3E8ahgZ7JxMXbJ3OTceXBWIMTzhGHPJXf44FjQD
29zQJ+11wUdca7Bytn0Fi2qn+Ul6a7MKl9rt5z7jooNFHrRQZMzVZ6TtlAYREiavMZqb8RZWbbTR
TDctN6VIowu79Uz0ZCxeShz93/2v0+nlziC6WvTRa2nXyqSRbAMvM8ZZvxBdzu0W8g7e+3Tv2S6r
Ex/0bWNlsxe9ekWsjrM5TLssz5Jr+tbRrdfM+bGd5ujCJXlu0MWAnKI2PDwwG6eTG6uoCrJOxW8a
L4WNnbfDDh9pDD2E0VypWtlfajNJL5zC94Oil0Yx06SBiprGmm8wRL2eRLobv6lEQI8tnKanQwQp
be+PcXNbmm1Qh7DA7e3HB+P9l2TcJQOirgUNaG3MQ8W6HWPhcSYyabVhw4cgJaFk9Ovjcd5vTwIo
Gk0sJ3gb+rSni4ormlt0lRJv4+AFt9ZUTGE6eO69bWrB7vNDLSwK8B68DfjBp0MVcZKlGA8mDDUU
t5Nmpg94S4JtRsri02HltwEj7Bfu3AVWczpU3HSig9bBrAKr/FJonXYcJ4Oj0ItbX3TV/uOZndkk
aHNwORBDFzGbVVSxo9orVAJ/p9M7Z5t4o3wMNCs/FkGagJmzTBRoq0vC7OtnFotIBwWdcFoXlPnW
cwTf0pZ2WSVvuj4MB8tMo62FS2qYTJl1R4VZwjMczb8BeYy7INPdC6Hm3MYhtVhKYQt7a63FHyXN
5DWWlrxRneuPXJPpxvbK/N6b++T48fK+D9q8CqhkI43OWWC3nn5Np/J7Z3ab4q0bc6vZ6UVSZd98
JPPNH1So5Pe4hnR9SXjq3KDUwjhoPCZJbVbftKizDAh7Vb0ZAyRfHR/j79SFrNtpLMUVIhvjheh2
ZjzqBDycMfDkKbdONMrAnVvgT9Wb1XpOCJQ5QVt06OR2mAb7V0qZ+MKN//4DLrcgDSk09ihqruuZ
AIPSMlZj/qZP5rz3q9j70ScWxkBGP3/SO4bPB8kOyWK6EaB0qRaffkHSiEoMQ529aRGdgocpa3n+
R0FUaMcKusDDx/vl3cyWdxzs90XYivbveilRmYzrwUrk2yLz9CzRPgoNElQuX83q/8NYvMxASCyl
DophpzMDPVa7+pyoN0uvHFACyFrtuBMheHRacqkF8S7O8AinNru8jZgZ78TTwXobznITmeNbMHbd
rRUl7qapB+fr2KfHPkh3iVlmF87eu3sItBxgYPBpJscgWCMyq9qPyjxOzTc900lf8MRr9N3/Ie28
luPG0jz/Kh11jx54MzHdF0BaGpGiJJKqG4REpQ6898+2d/ti8wOrZ1eJVBDL7SgTVUExT+LgmM/8
jUqtcCXvu3xnM6kPs3E69VTptHl7/BKYOXFXd+Rp6ktDjwJ2LR4jV8Hgd42XyM5aFDjP01nKz/ua
sXbwT9Ffpgd8PphSG3BeWif5kRitBvgxM77AC428aUgsAKBh5kFkc7YiVrMfby/Ni2oDMqFILMwq
1+jPyiCUzofWBlNL26qrflIyNb+FCJ1dk1mND2UE2yipRP+jQDzwc6QrwxVuk/ajmo79ylwvrcJm
vLOloVVKIZ24hn/Ov0SYSYOfT0Zz0jSw3dvJjPzKNcJWlNTFxhZ5k1BG+wixf/2LpKcBoLhRUw5p
b1QxNeNU/dbEoN+Piazk8m5lhpYrbqZocJ0hVEuWjIDF4stpIQIiTWKoJ8SKtIdO97VvEkirZyre
FQ5mCnS2gerRtiQTvS6jrLM8x5CUmdOYz8GE3j1WUzw8wcJo1xQZLiCk85cDQDo7rLFSgQ+fz5xS
2UnTKZN6kqvGuQ3pPD0r+ECWrlrb2l0PR7B3nQZZJbenXJ+6dCeCYNNVRX9o9AAKbaCXgbHyPpdX
x/ylSISJBMhqZrb2+ZeyOuLELjaV0zQmw8kolfynkVBV1XlrD4iVrXme/Wb9sEGpUc9WmGTf+jIS
h1iUBspgnaK8knGj6LMGVUQrbdwyqMVdXheZfGMFo+zqSdTam5yr+sHP9M6FH5j+yEbimV2gNmm0
eXvxXM4Epd85WScBAtO9zEvsJEdXolX8H3FrfJNi06fdn3X9jW+h3ZhG1ent4ZbnMZVeeutw81lq
JCTLWqXvtDVUCFWcBJeAO8l4xNRSKV1XRd0cey3rrvTeDrZvD7o8vF4HxbuLCj+4XSq/528bulwA
x4xB8wnIaqMF+p6WlwMhMFfuW3RP9wMaM8dawOh9e+TfzC5nNHVtCt0zWHnx2vspKA2jlcQJnaL+
a9HY+SaIQu1ab4d4M9jB4e3hLmYXBhGao5zS3HZokCwelEhJDsMoik5snDp1NYS1XgatHWskOtLe
pa6FQq+hd2t55vIqQgqEWZ0LIoAKLgvCCq41La4R8alK2DpQbvKNcCrfwOuXe++9K5bBaG3CLCcU
m7Wrz99mUVlqZ2dtfAJaEY5uCadV2iYa1Q/w99IW4Y6qeGfkzvNRx4d6poELIpZYnGGQJCMa5V16
MoTIDpVv29ewgf3jFAJhffsV/mYqGQoALhcNIjZLzt0EqbuI5SI9BYkablNHkXZDoKoZtEQKBCvP
dbE85+fCcWTOMDHHWOqQUIWMFAnbsRPoxcAL40E7tDSj9uPYSfcpnnP/P+MhVGMTZALMXTrmyA2o
pkgJ81MYGQJFiCIvm6OsDsa1qLJccotC11agkxd7f35EdsN83IAPXb66OKAnL8VWejKjaPjoR2Wx
rfLIdKs2BnAj12pzU+rGbJNc9GtB02/eJdcLOkisnTnxm3/+S4Q2GiQMAqrnKWiHHDpTV+aHuuyj
kE53at6/vXB+8y4ZjLSEc5xYfknVyDItTBOtzk9TFmvbHPf6LZDCYd+hyuj1UO9WzprfjsfNSet0
xpItJzZV1TYo0iE/tVVkHihIxLgFVuk9F1d2qLnmV9oBl5OJupJCXRd89Gw+tJjMckgt0adKfJqs
Xn4oRVtuKDCP9xTy17DjlyEnQRTcJhLnV90zeXGOKgX4ToKl5CTsssCEZ1ITNBds88mp1egjjvFw
xiK5BDnVaXcmnMNd3U3lSgvxcoL5EjQIuD3QIaGydb56qEqOcjTmbE5rivZGnEfITWTaD2so4kPt
5O9F6zASHl3AYSkaUGpa1rPRNe6KRpqyUz3q3+q2bA5C4+IqJmsTkirt3l6ul68TaBidWMqSs3X5
UrYKilAba77UnrRY9z+E8oRwTeSER13rTu8fCSQhYQfNfdrbi1gvdLDJbKSqO/m9WtxMqhNs+06E
O8zmq/3bQy3uX2BdSFqCjgXCoCADtrTjGacaqQ4pVX+KLNfhC9fqlqqaeCxEbR5T2xAbP5DrNdLK
b0edIWWccxoB9ryQfjlmeoCafRM0yk8ID7q+bexSfWz0pt2D0NFetEJNnlpEVpT3Hebzw1IMocVD
Ms/1v8w/6cyCiFYa9eeojgouXJmvPQg0uT8Gae0rbhRX3crNP1+zvyShf42ISB+t5/kMWJZDzQH/
GFVk2s9goIsk2nx6VCNLWqnyLPbdX6PMT0WMAaV3Cc9LGwqTWaZoPxtwPEcEV4BJ9hLUzzzOcJkc
VXxD34dbY8jX6jxXFCkm8fbibLOHdnCkVNd+ljku29v53+m+HEMoHGELSGoi4Hh7pS62318jcnrD
XaBKSG57vmaKMkMlUE30n0AQw23tROYxDFArlTpd2r491OV8kmzRB6BNxl+05c6HansnnJ25AuHK
YqxGEGJTuDHq3EdEXE6hTmjt93ePiLIaCbGmA93gn/MRFWHnvQFyRrh6VDtXre18jMh6nU1U6RB9
awzcVlbm5RZEcox55JrnwofDcD7i6GNAGutId7itgq7abQsRBSEQafxZJ4O9xe9MfNNAw2Xf3n7S
+SI63xGMN6sOksNCzV4CiZ3YCEwnqRBWBfUp34qhDY6ohNmuVhbiSaSxco/WDY4nVq1fm6NsrblO
X64jdCvhOnFTIjTBFJw/eKM6ndnIeSTc2NABn2DpeMcsQ+HW8zWGyMX2n3VQgbnMY1H2Wpp9Flne
S1JtdYJ+C/opILZR8emKVBTvfZsMBMmG9QONiv04v+1fDlSrL4ex6uSBFeunU7x10N1XN0mDiNfH
jCPRdEHUNeKqVVHgWDl9XkG4Z6+UwYnj5sohfQrOufPB/dIM+mLSWEo+9KVxN1FFVK+DpBD3Yaoh
RJbYViODDQdsuBmlUnauFB9pMlhIU+6VkTAzt8zysXHVuE/JAgeFWCVyEUYI9fs8RVfNQ2qh0V2Q
sibmuKh8hN+MqM2lj2ZVBNmVEUmdDNEeszxXM+WRuFgZEEsqXB9uaDh4uibs7ygVZc9BGqDGaE5W
pbVbf6psLd9QBJrgC1WodTy/vdovdhmXzeyNRDRN2RiZ5fOpoaJcasmgKcI1nbQ+ZrWf3mp6mXpB
UGR/kggOz7VtV2vMgEUKQdcIlQzOMHY46TVpxPmwnYHQjF6nqnADKET1sS/zsfL6DiW+66TorOQK
rlR/jaJbkW5LmiBrecTFCQoFZlYcnjtzcFOXyBsTmhf0nl4LUKJSndEF+NpQxwbLL3u5k7XfTV0Y
K6f2xUMzJtKWaHYQOc1l3/OHBimOkE6HnpKrG/mPHCu3uwx9chq3vXOlDoO+N0D378xhMld2wG+e
lqgbs2qu3pmOsThLSY9iw4nRUnTHKjxYjSjjg1DVSTw0oVbrNzlRcLoSa1+sLHrkFKNmAVCIVpBO
zp9WEXobtRQKIxC4uu42KBE2nlIZSuqmvSg8qZCc2woAi79y1LzW1862OxkNGMiZ2QeSBMrv+ciI
JeVOqmlQTBq5a7KrgXSyrryi1ZTkqYHrD8JYb5XmYOMIGDaeZQPfuRnMMGtvraznCt+RUaNxUaH7
eNe2kxS4SqUCQ0+ltC02ttPo+4BgFR5fUaMfTZCN4JsLlVdYP4I4MduNTngsHy2NZBWxJXp2/rXT
sJtVV8osJcQvS6qnrZ6mcvjBjCmybNCnropNAsjxnZLeRHecebjAk/Wgc0kh/3w+YuJnmbxHfeqd
dmOoX5wkcNPx0/sOkuUgi0mP277RJiVQn7RPyGVI7jC64Z2zsqaW63g5yCKJbALcvw1JqE+kbq6m
eEK6qsKjvab/u1y6i2G0xelkWlCyC+n1WcTBepA/jce1J1lGGcshFhlULgyDJIJ3gtBAcKM0rjRu
zBfxufmiPrz9YpanznKkxalTQiG35IqRlLv4ChUuY2vcBlfYsbw9zNqcLS4SFax/Du9OffJvs020
kT/hVH//7w2xOMXCXm98yQ/VJw5qT9/4brCVdm8P8epi8uvZsZytRfAVYkGkFSWPUX4rP5T7XQjr
wG2/dOD0f4SSGz47R7GRjkjFGWsV0aVWwHKfLrO/NJTKuOl5vkjsK/1Q+96Y3st141aScaWoLnow
Hwx7K7SjokmuZJQAco6SfD3VO77zpkezw/yMOFsNwfjtaVmGpMtZWZwgMuD9KBlYQ4H1Pe0/1tnX
tlo5P367Ibgu5vozvZMlaVMNiPzQ4GD9xO7n9Er50/lTbMQuP7z9JL9dpr8Ms9gN+RiFThAzTP4z
PuQv47N0HPf/3hCLnSCZRaOltCuf2q3Yzst0dN8bTb++j1+eYrETGg06+ZTMQ1wVN+JKPZbHeG0n
zCfQxU74ZYzFTqgCvbAqnTGUu8xxuxswWbiuVd+Lym01L/4hf//3pm0RL9TCkaUmZfXnP6dr6VG7
yvZrL3/JS/9rh/3yTIt1bMVKUEiISj/5fxY36j7/07zvubevumrXPAZf9MltnoMVc5a1Fbe4GJs4
H6ogZMxx9KQns9xIhed8Nr/8e7O3uBmzQiQoPDJ7/XY4/LXotOPbQ/z28qVoSryMeBfb9DyMwGFn
AqQXq09WdZVLn2z9k9FPrtZ//feGWaxtORd+Ek0MUwRbx9hH8VVReKG+sklf29G/Lm9SfOhGpD4m
3gJggRYXcGPBO68Sefrq1HaQuUo4tB994I0dNHGI6bs8y1EmRAkrPEiYdWSbGK3Gn2Fc6YQdWCGs
VB2WkwsgA9zVDGIF6kLreHEujf1QaVHjK1/tOMH+TR6yu4oImXCt1FzS0GElkppn8fzxZzEcOtyI
AVFUXbKTUFrj68RO8KcwUkd3/ShMcHX2rbWwcHlzEP2T9JAHgFsFOLOUq28HH1luXfW/drVql4EH
1q2Vr0iMJ1vxaFbV73TsAlADTI4YF6T8zHV/vWR/KTQkwFVDUSXFn1qZGh77LpM9W8LNyjImLICj
plgTDVxucPJmrqy5TozohYa7zPm+aKhTgb3Swm+1KoXXUxCHdyaehrcIGtt3Uz7lNwmA/ZVi48X7
m/3BFJtJRZiG1spiM6ZaIg8SwssoeKqgUKg67DEGUL239+LF20MVf+60A+SmBgfa6/zRpMJGcD1V
sm+VVDqFhwR3/smZLZX3QEzSlRvn8pFgwswem+APSVOXoqR2QT0Q45v0W2Fm7U2FbePHrDTWJm5+
G2cLHwD8DCNTEBSC0rCEGks+UkV6bJpfwiDvdoVkGredFSqHSKSPvd2ZBwnbisKVJKXzprbrVzLx
ZR8MYAiNRJu8FA4Om2/pgG3ISVxKgbC/lAHXAlTXwa6+WYMMcDzLgxZlW7sKQ7DWEyzezyhSZqrj
mkLE0ilO+GMrk/4KsFzMB3V/NPiAmPIfS4g316GPMLsuHhsJ7WOkQOLayvZG23TiY4p0h3VdNZmu
bOhAV7UnEEJ2XFln9X2qUFsoTnj4tqPv1ajnxY1rQsg2S9dJarO+StXaKDaku02XeqOguHUY9TrS
32ltxJTSF4HrCCKK9cOcnq/SMnGwNehj/cvYmdIHUMKICnd0Z58qO1W6HSI4OSCot3fGxaa3aepR
mmIL0iQC+HQ+ZsUCDmwztb8UCpNG0dN3kcKwrtCY144+OOFbPbfKlRv4cu2y54EV8bRk8uDxzwf1
1b5LpqL2vwR1QOOrivQ6wUmz1uCIt41t7ZNeU8ZjmHZyBjNAzfyN2sNhXjkVlhnlq+Mw3F7AIOxI
cJLnX6Ob0zAdivUXcxL19AFFFVFtcCA3tWMA6qzcTBX1vC0VmoJEMEp9YyXYuTiWZlWRucNCNQ0S
xrK0JEeFboSymj9O8Rj2NAWiYdgZpT8GbtaaYu1guhiOuQZvx+ICAQTgdXHA26KycNuw4sdkShJq
PnUGA16KoJW7MfP++e2VdTG7M6GFGxOwMncz8NDz2e1jSGRG0EpfsJsaPyat1npFomX7Iha9a0/U
lsYkGjYU7OyVNX15Nr0WCPHOmf8CyrdY1FSpDPRhkupRCyrpQ5U6zo3eRc6HfGwNj4fWr7U4VT8q
vh580JXgp6o06UpcdrGvuNFmvuBMGOQ/loxBx0hjXRIl0TiXTTTr8sXbQu3jH31vZFd6Kb6G6JZt
3zflaHvTpgcDRRyEefcSs2Po/RxRtMZjVeTZfU0X9GOf9nr3Eenw6WevWo25SY2pjD74weSv9XuW
L5zyM/1tFhb8Gq7bpRMnyuhl3Nn98Gjmln3jJ5Qhv9eF6iReqEUVXQPQPOl+1Jt+n4+I4r73rb+W
v7kOaQLw7wuUi98JSp9mOD72JEeKF0SqfZXFdhtfaR0mNG4Odv1DVqvFp6iszausG8PvWu4Pxsrp
tgyB5+8BNB9yxYxkpFR9vvAlQ+mdsS3lx7Ju/NElSCiqfa82SYUQnhAgi9q0WEHAXI4J8BiZAIb9
q+F2PmY7pLg8INX/6GCNsmn0zrmbSgfpkVjagPJZE3xerm5wYTj9oGtC0iEjOrc4SWKjmdS6LqrH
aEIwJOia/hZxj2knOY5Q3ZKFjsZvWv94e3kvAysNFgI3FPKqrC7u+sW2FrGhFSDmjUetxVZ6lrmM
ngx91NbuxN+Nw+ZBNZDB6Cct7oW07e2wQveHc7KTwqvJlxLLS9Wq0leW7PJA5oFAZHIWgwyZaTHz
z3+J8etmdJBpa5VHEQ+1Gyt+vu0R7nYD2V+zMLzcnAxFVA8hAKgrcNPzoZwW6iQmS8ojAuf5jTZV
1nXb6z6tWZYobIRo0wT59D3pkDh6+61dLk0Yd7MPHQAY3tkSRazUjoVmqSo/Yp5m7bKksuSrkojD
dkvC189ai43Su0eE+k8rmCVKQLiETPRxJsd1J4tHK4jrnW9azc5RMmdrI2/iWhAqVyAaF7sBwCnM
LTQYQb1g87WYW5HRvR+zdnqMcjXZVyNlpQx4ryezR44ilc1tkbfPbz/jxRoFMzzjF/T5Op+1Ns/f
p9LFENCrbHqMc0e6ixNN32n1mK9cKL8dxQaNBREdgtySUOwLXA1aLAMfHWVoNmOZ6FgOBcPKgclX
59v+GrwjODVj6nDjxSMR1soiCzS6bGqRygi/+FIlIehXjRiWmlpext8Hswxr2Q1i2BGGCxCtdCJX
i8Ige56qzkhnRXgQ1D/AWdTjwewTG5uVJglwuY0y3Ga8BNCV851WiDXGroMYg/+sOZHflZ4UmH3l
uACuW4krejDNydOm3k/vai1voRNnQ92YexrfLYWuCAaK4vVjFRjxxsfYdRwQ3rWK9FoUPr4BLp15
Kr/7umaRBF7UTJpJtd3GMuiIswtYfhdudmID/qjSjn68luhFZxxaTIAx6RhztVRMNwAhHVtUJlGe
dLseksaNE+FQ8wEOh1b1GwSFhjLeGmVtx9fokgX5cxipef4JfbggjI4YvOmwoXtT9nFVGrNhFIFb
KCo2Pm6AlE0puapaJJjTKFrekedIjUk/sDfK8khlQ4mepkjF094NfBQrVHfqi8BsyZSoVxxS2Rin
u6ZGCmlPVmfHP8F5OZhP6AKlxzvfGFvKnlgWRrsKY6zwBU5Vlm1D3GJITPEvBGMiAzrvrnpuEH9H
8m1GP/OhieVdiapP7xnl1JmPGuJJpasZsZruhjCf5Htb6EFzo4rECHGx0Yo2Fm6iBbNMXNRgJ+pa
etwmHxrFTwC8DC3ezgco1JZ0EEJrugcdHEyKdjHn/dYZnMS4jys8Wr7KMoWWwVOiFBkOD9aSrlUs
kiwXR0WV8hOq2cWsXKsO4dZPtN7YGQKHl73jZJK8GdV6qD/hK1hn+5FQN9gX1OXHY2AWSbcpBs2P
Nl0WiHpj2ZLQvd7vk/66FVql77FpcXqvKjVsl3S/K6orrCZN+1NsS639PPqjU01e1AF32Q5Skgsv
rNrA2CPekgawE0y72xGPwVkw7BqT3WSyq84d+exw0yngU2LPCXEsQWAGmLM1uqrZ23HFYsdCa4ug
RYk5H06HzXgvBZI0XdGREs1d37Vq+LVTa93Y9z5oki9Tl2i4xYtk6N0UHb7pm4jw2NvihdKmGUFd
PRu4UXyr5c/QcYBPW6YWmPZWtwp0OFEn1bWdaWI5fwvQUp+JrWaHcIsraqOWMzgtI3Rx126RkXK1
xK+rz3wFuz8OZK3JISo7R962ujakDzkQ1OJUkubHGOwgbXI/2kppyF6IKhZQOLVH4ktl+WG6U076
mHtFbBlj5smJUtXo1BMVpxtenRbiBDdhnvKh0AMLD+Uk9Dv/z5KvhDGPhLWab2ySWkeEoy8zf/im
d8PgQ83RBKLNacZBcBvFfiqO0DtD2/Tyooma2UVKzpTPdhqgk6mDGCAMCjMRTYYLC7XlZlUyISmH
rgPS/iMDPBE2h1iNmI+NWpIR/YArYYfbDAaS8/3t++LiFkZy4y+DT7IxqqWLmIaHibB4S6TPSlJn
YMBkIIVeUlXDrZmEHDhyVoQr1+IyuoGqDKyWY5scEProspwBygd4UCWlX6PAKpuNL1Sn2rVSqA0v
yKkY1s+3n3AZ4ehzXAgki6AbnAZgwvMbMYswRnCquGK43nG81i+q4ARtIbOv46rjzFHjyOoyXvzU
1PtANQbl69vf4OKBQTzN5ucOQFuY60t0CpD+ouDgSZ4KbNuenEALfgyyXX9U9RI7v3eP9arsM+s1
Au9d3sxajZHh2FjRU4tq6yEvjEHdUJduOjdIS7tcieEu5hZXD3Jpyt462ljIVp3PraqPEs5tbfyk
9DluaYDenAf8aZv7PkzTPYaE6lfC3FjdFFaSP739pBcdDpDgFBLQbgDajyLAMp8KdUPCPDltntCT
9z8XZkT5YleLoSjwT5Yyvd0mAmt7Dw9N9SWvRjFAb4J/0FqeOumD8rGzfGlYqVu/NhZ+DVlQTiQ1
YDogyLDcllNSpyEMSVHJj2jOdVq4D1CQQjc+s4lM7jmzhiHZNYCfdQo60WRRS4yCyn4WmZUCxau7
pM6RA5dxvvGcMrPFgYJgZooNFmycMVrRrypgXixPcmKq+khzzequgNXOX6Ij5aPQ/Ex9HhAENPep
VcbqoS8cIiEipGAt47iowsxK80SORMVA+WeOy/l4YclKDEdDfk6jSdc+UH5Xh41va3WxC4cyBT/V
C46HvapKTaS4FkeQuBeF0Wu7yrBwn3x7HV2sYSC/BMuAJxGOnr/S+dcZSlkVjW6Fz3XtW1sliQcg
c6jrGpFSb9Qp6Hb+ZJTeIMXZSo/qcuJnLRD+Rg4I4KixiG55+VJYcCs8k5YRb2pTgHxy4Ts6kq7w
t9N31gLQbyaMnvkT5swvWibnadPXU0ro+2xNVnyETxYezdqRHsKgiY5mqybvhLMwHsJfCsf9q/PI
0mwqk5Sq8ZOhflaa3MfqyOzSxyZM/WrTlLlaufVkwLrTUl9f6UFczisp0Ky1P+8/wPGLKkRPG3c+
6odnI8R45qqMHCm7DcJsijZWhlz3yrz+ZkHPVxoC+LDcUR1filhkNMjSvuurZwnik/w5jGri9rq0
MxxPRqFHV1QIkNXLsd9IN6CAm2EToBIZenYexmtFiuWFTuo3izXzVRBPBvk8T84vtYM0Tu0g7vrg
eYanbkbD9I+19qGyNE9Q0zq8vXcuZ5rsAhoglWPiFkY8H2zwVRS+69F5tpFM+AIFQbmPChOdbRn1
y4e3x3rtHJ2drLPAOrEr7AMUEMH1ng/mm1njmG0lPadNJsir0Me16tBDftahE5oXSTp+zInt0xsk
rWQJ91fEBx6LknbeTaFJQjQ0f2aTC2xgqt7/IkflMNtOYxhrH6qmq5XbeCyC5CoFuoaQOiZhxpdg
sPtPbz/IxaQB+ScgoBqKNAhd6vkN/vKGGoGjrJXJyhONHCu4Ym2UX22SwgCNgtiUNu8dDSkLdEeR
qn7tZSxmTUsrGZ3c1HzSpdh4wtAWWJkpGduyKOyVjTDvq7MXNKtmoGsGy2ZWzFz2wkc03LCkNY0Z
g6rM2ZjYhOVUH1Jk0je0UnQ34rUeuXajrZj0/L1x5SyoPAux4wUBDnjZ+WwNUENxWNpPPvlISMfI
yeJdIvBSuRZCdqSV2Odio0Gvm2WSYTHN4y6pBS3ap5R8ZHScjbbx9G7SvKgV4oopqIF0Z9EKzmY5
HqsGgDO9aprwFHOXALI4xNLa6WX1e6ea97bdiasqNtvPfZ4+kRGtOXJfjEZrYq7Yw5VGKges8fki
Leq+iekpDC8QB+i9T5WMD66VO+FetYqw2I6oE69VBJfVHuAq5hylz4QYTtQlvy/pmqpv40l+cRw/
u4dmkV23kVWubIjfPBnV6Vn+ZL7xSXnOnwy71TDT7Vx+kVq/ezQ6Y9hiZZBs8hHRRleVytP7NiC+
TDJAbQrw1PyBbyzGa/ELJyT14xeszGW3dIJk23Vj6nZROa0EFJePRpeFl8Z2p3xMOHf+aBSimNsq
aV6ywaz2cjH1e5KS24IA8hZFpe6ducYr+h08z8xzmFlvi+EIYqNyNKcRtc1+dtawm53QReKZubnm
MzV/1K9Hi0GQT3163gMcnciJnj/ZEM2YBgtNntpqc3za0+kYos5wE2CT/Pj2+7qYRF4U9gNIm3GJ
kjEuwlNUaM1Rm4z2ZWyc5NlGp8UWVljg+9gEh0qYK9faHF6eP9m8vahuUo/mIl0uekOewCfAkHkR
VmE9G5FsUEMb5B5j69Yasi06G0BeZ+iReOd5SRMSWQLaYmw5rqNlN1TvC3mc7Cx9cXJuOZcozncn
smBv6HCFXlkrl7PKeUIvm04zpxeL8/wFVmbZYRxrjJwnpnMQedz9tGAePNkJ3fNW5Gvn1wXYGPoL
fdZZXQJECtilRVZDiStIIDlJ3xG4sYfvJhC36ShZUegrnp1UflZ71jTGhbqdsNHoj8UQYjSRlWEe
HEffQJHQ7UIWo1u0dpNumi6MsgZTsD6LmuuIe0F1FTmUpRa3Ic1PFbdFSMjykgiZYwnn0aqlgYIM
TbGmhbWcyRkLgrYRNwAtbJh0i6xBrpU0HU2Ev0dfGR9yKpiHxBnLLWJO8VdDGfuVN7fcejCIKFm8
OvdwjpG3nb85uS0kXy0r7U/EjCIPXMjg4nMf72O6X2vJ8/IGmAWbuLpnnBknCmS287HykD2gkwp/
R+qxM0+F7ETIiolRtFKyafHZyXdiKikjq5HBbeh1ISDIwQ3LmSzqOc1sFeFBV4u0aFOD6dLxY9Gr
1uX4xa9gZWIuChAmsiVAY0j0ZzIucKvzb8vNGXSJXyQvre40/UktMZqFoNrFPT7d1HKlrRbUcnzq
hITn/NCgTP9R4FCcecLOQihKER2wMl+JSxYHCsWYWZ0HThKbG4ugZZzQkhlNkiQ3D1ZOIKJqnbOD
7kGdTbbFNkYqaV8Xebp9+9Bc5kCvo0JidSzYwVicLYsIqagi30yM5gFRMLA5UR8ckswpr3KV4kdl
9N01AUS30zm1PROa3h02qGvA9MXOmL8DYCUCT6CD7JClIl1rT1Xu6075UPRxEXlonCm2l7ajvbeq
2v7QiDBY4/n9ZrKp6s0qCMCyyLoWCxYcb18MuVI+xO2o3Wf9UOwl3GieA+E0G9vmyJl8Xd2/Pdm/
HRRUJJ03AA0XaqJSCECoSfvqIcWK5xjQq9jLShneIqnme5AZO1fKo37lDS+OgdfJRTLMYFFR4QIa
db7YS8MuqL409QOUdrhmUcUhpwFhhkv5Xp32v8YyKSfSPcIxeBnHJJFU0eVQq4cgl8zs2FJAkPH2
yHX/eprqWuwyiGX0dlQ7Uh4qJdLHTeCrVeTqtqQ2cNkUUb7vskTXg8OPaGDGEoKQWsIaJ4huA12R
/KFvIw3em50cGkemmeIP8coGXhyCfw01BwOMSH1sKeKBrE6j9nKG7UsSilvJUbptmwdrwfYiWXsd
Bfo3hy33PwHA4hpplJBcoyyyhyEfg9s2r1+mVBo+gXULEGIyqq2GnAcOXlF5AEL559sreLmY5tmk
bqzPMhAQVJdQ2EgSVtQJPXyQJif6yC0teU4+dVeo4+Urm+U3szmjCedAgMwJFND5uqUBNSSSkeYP
UocKoaiH5g4HgPjb2w/0m9mcUSHUJkC84pS2CBqTNPYxDJKKh1iBrYcrWuVFvm9uNCewtl2rl4du
1GlTl7OvOQbsa2Jxy6NvVkOBfc6FBPJ3TmvOnzIp416z2p5DX66CO9kv6FLLWignGzT4iz8zQ/hr
d/W84X8JXFlAMzyUnBsZuFlZaz6lfiljgOoo4qBU2we8SxFjqxVZ3ajZhE0PuJ9MbBJ6px8yv2lf
nLJJr0CxNC+tE6QvCoJ+3xOe41+OXP/xMvwnOmv3fw1e//O/+P+XvIDJK4Jm8b//vCtO2aemOp2a
22/Ff82/+n/+6Pkv/vM2fKnyOv/ZLP/U2S/x+f8af/Ot+Xb2P9sM2dvxY3uqxodT3SbN6wB80/lP
/r/+8G+n10/5PBanf/zxgn98M3+aCPPsj3/96PjjH3+8HoH/8evn/+uHH76l/N7n//2/qjgcTxe/
cvpWN//4Q9f/blM3QOKJKjcB+Gz+3J/mn6jG37lrubCBV+Bjh37HH3/L8qoJ+CX177Sr2JsAUdFy
p6z5x9+QqJ5/pBl8HroNAFvI2FEX0//4n6929pL+70v7W9am93mYNfU//lgs3dlahet6Hn32sqFD
dr6OLOT9zIIavced/bUN+hv0t69TlAPSoV/ZpUg2ny/a18GIEF5zESZiSZ2O21ptQIp1HgJw6fQp
jQqluKozJQxcOsdl5qrFoCq3geFEP6upyux9Gmh9t1Xq1j5gni6l9NGImF0bN+Dio2SXrXGMhYjq
e5UrMjtk+G4GO2NC9+VY1qk5XKul35QH0+qtWy1Myvwu5ny/MeqwER8Qpw/HTe9UQ3kdGKMod5Ou
JkhZpjZKDWozGfVOkTAYwnWvmrZxqU7ZBlrP/EsG2ANX9w0t3jdt09yDJ7GUXafFmXbVFmkZe0lW
pulBB86VeIXa3RFG80kNhQDi+CItvjqxDZg9jyeNamltlbpbdVC53KittfsoF3ZEp7w3AtesJgTY
Sz7Agz7eiR2ntYyovxzJHd0SOZBu+2GQjySbebupmp7+nzfJelzuEfZT0puuCI1M3yQtyb0bTUhG
HlUni3wvBXrruH0RtrFn14pT7YOJ9vcsnyMPXi14iSAlI6Q+DUTpH/uxnbLjlHf6UyRFuoudF5r/
UbpVFOkjqBlzQ++5QH1LGrxA7ZD2I99DNnQqXSwXathc8yfFfrYpJEbswJSHfbvFRExB9BQd6DZA
wsNsjA9OYT0IMyg2nFuP6IzH7og8NdBvqMyB+hy01mdzjB6krPlvwr6rSXYU6/YXESFvXmXSVpry
VeeFqOPkEBIgQOLXf6vmvtzpiZh56z5tMhMh2HvtZYZakuD2XZJeQGvNCub4o06bnaGRV46egot+
6h3FlsVHANW06JoxxvAjb8oB36HoO3HqEn3KkYJTmjXYobIfCj9c9tMInwoSdyUMi27IMwdBwNkK
MuEDZvWyGgb7GITtuUN2HCwiyS5bmIXFw2grkNKySuBhjx39DaenIpLfLANfnJCvthUrBSjrxuAS
rPFTxBGRDoeir1YFpy1tABexuRpUYirh6Lj3udpFIr5nhlX9CnsA+P9dja93YJY8bX5zHZwkB3hx
nozfFzTTsEBJlS6GXl4ItdUaxBdF7AT7gA32UjDz2fjN/4aF5yl5mBJzj4P2D/DrErlwEooQ8xxq
r475dkWeK5T8mr6CqoPweHogUe9qjWYL60ePa+Io7EyWj4zBHzVIu8oF4HJ5ifv+bl05QWxcBqBx
JM3Kj00KkIMv8BnxM5IU0TCiMcF7UjHevkeygeI41zeTgR6SwtygQJNT5S0Y9yT/7ZN8KhqwrdJO
9Bjpqj9qDRgaU22qDGg29BGVZA6TQh9xeYO6INr3JRmmtohFfraBe+Cuu8PDdIOqPy2N864r5Q1c
CmI42XpDBPII2Fl0RnYaDRGahkCIt2DOWdVly1rkTu0zphHVtnzgiz4EGX5KvgAoJUMtvHa6u679
K5l6oiPyYPzc7KVIzpzpjyRcD0sIclQEI6qii9XPVuYGLIhQ70CticptoqQCJwOFZoBsK/zogI15
QYX6GZIUjSx1xz7q1MMyA8Xfkv4ezjAqy+f5no90ucoeNHYj3EGTCfyRNv3jh8lunLLpvA3N0+yD
/9Kuia1hQOoAiEyQ10qZIeTFPSAvD4lPwQR6XTj8RXLBUiiTf6seysV3/Jzq+ZPmhtaUxyU0b3+m
DjnLTUDSIiegXGHEH689KczYrYXM8op1kBypNLgBjcefLN1Ztd687xAUFo4djLhSWIQwnd8i5Z/a
LTw2dDhDwcGLIV9qz9BHNeiocJDWYT+Njz3tZSE75NaZmC3lEMZvTeYjIAZuwOWMirKYMALbpSL5
4cfmHMRDdqdpkNbLzIO6n9KXVSTpsRf2IOLhCCPHtYQ5yQEj/zqz4pv/B78cmWxlAKcOEA999zTg
msZQarysXND9APWNnIb04K8Y0o7pbyvbqeJ22xPU9IVJm6FOWzBLQ4oAPxwWvxzzkcMGil4E3Lnk
g17qRgQ7kLXXB0+JuIygeThyQ05rtuGbosaC7kkM3hu4ke1Bp3pHm7mOQszWop4+srS5JqP8JWLs
7wnZZ1PXxnWeiRpxBGjCMjjKeFv3Mnp5FSibFgmc5dDyS4Vzt7liDlpvm0zrZGzXGpcEv2KvT7Xv
WelfVuby0reK3LxwVFWuYfkVsh4kvxmMRGMwwIHQKs3JWktK46LPzXkS7CTmUJUyT/+GFpYChQ8H
nWptAqiFYGudVc4Tx4wTjH65d44zqCO7iA4HPa3tIeDdY8PkJzSHl2n0XyBmD4pxSvcy9BJbOpe+
A7gI/6h+JFeOahtcR3YB9HThrZ7hreziksXbLlPiZz63L1AgRX+2kXlVnIhbmujtcRAb269ht8Pl
9xN8ss8FrqVFPort2BPvQAO2VjGdD63mAdioc1ZLOx05VJUFRdzLtjYHK+K/ZmrDMjBzduijdr6b
sbdnH0mXNZoMAEo+H18aihtToy0oNWMhFgoPiXvrK0eqfKENFMbKwv4pmZ+CeAurqPMvbmJ/Rw5P
hVzPM2xMwms34IUaI6XLuOOgvzpYTHc8xjUr9U3nCtR9uLDxqhn5O9QcUTnPgFMQLo96IddvSBjg
JcipyCJuY1LwkW6nVM7gM+by6KFwLfOxO/fYGwVvPFB20/6TL1wfZy/G4HjOa29yP5p5fCQ4nijE
qIVF/38Jxjiowm6IHjzE4JTBqrvCgDJVjVF/gAz1hPH5YzzJS5byZ8xSw9rfmuT77rN13AbRk8s3
UAdHD75/zmPPWeI+41UHBWIb93RiI56lB/VzQ0Tlm1E/CjX3Z0SyXGY158gQ8j4bvBEFBDn6IQES
idM8SevcjuS3DYH6ret09dfuKe5AaKQpSp48I/4b8IMdt3G3j+aJlJNLPh0f5x0oVOluaYOp8Ec8
dhi9hbdQLnvl1gUFy2Br49EjcmhqUEKOUaBvoO182Wi9YIdHD2BPmCqhbIc8whHmGPlVj/ArCLds
KocFlwOM21Ayp2AwDjCWiNzZH3LwMLn5PXmsBkJ+Zl0sixC9bzKENyfzW790L7OJKqTqXmQLw68G
YOaQiwKcT9xuU+JVnfMOrovvmCE8Lg4ynSD6WB3Dz0V1gUKuBcwmsmJl3teSdRMswOI3/NqpyMT6
09jg1UsXWXSpPY/Sf8mxEcfAk6dIJwYwvCWVlk13G8cRWzGXMExU4nPuQYvTjgbXCV9mPfayQVEW
zRvT+0yuc/vYZf2IayUj6VqaxPI/nQ3AaWlbYYJy2Nj41HjBsF7A3bY+TIrjsa2ki+Pz3IF2vyc+
5aSYgOKnB+iVPP41ANF+tzA0M6LYoFA0oC7n4UXpyENJCKSm7KXC/yRKOVc3T4Y0/x9o8j9Ave95
OSxb0TWDiAR25D/tABseYPkAHJTT+D1b6CHqrCZsugduWtqUW7etwBRiqv7H0P67+fv/+3h8MDTp
oG9AaohJL6Yz/95/zWA+aJAVdBn5E+gQwUxgxWf7RcwlyxAOUEAajdSGfoPzUokcIzx3JOIEHtY5
VxUmS8MzQEPYCsB46mP4vg5h8ckhqIDdXeWGJWNVthEAeAMIr2c4yq3FGMKzCY5APITpi4y9Fy0n
OGY1xKz3/47L/OeqorOF6QBUH+Aj/McYG5aVbcpMqstllOxNxSCEGI8dQP3HLUw2kn4kYsi8+r9/
6j8nA98PE6jIv4hdQGgxkf33NR2IW8LGs16Z9IZ10DLO4Wso/EiB/75CgSADs/XFFHd4k8ZxRZex
bhlBIE0CeAh7HhOk//6N/kFy+9fugggas/xvt+f/GL8ZIHpws5deqbGbz2MK8us6KHLp0YDeyTyT
i5hSakoC19L/8dH/0d//C3T4npSEIKAAN/j3tfBbkuk8nBExktrmp2kyuCOvHNL+EmlKeOoydUlW
/fef+889DfE58NMA4QRgNoKc8Y/PtEhiTFOKQFrN3GlMD5xqYKgf/+ND/rm5gLx/T1oyuC6C8ZL9
k78HQqJTY4qscP8537HKHW9jUu1V8fOHOfHd9BEV/iMuDR8BxEFZZgcc+rv//hXwaf9ENKCt/HYT
gLISI2vwCf/x+g49WrwU1K5yacU5H6aXFpn0aNvRmYSYAD0jaVPCdS0+re1wm8f4OC84esesU4eN
gSmLMu/7XoZFiFhwzE1prk5r2v5NiD7SRrOhHMFhx8EeDo+BdG3lK8yjEVL+vszpgGM+mvdRwqo0
b0unkp0CaBBv0/PE4lPaJfe5t1Xiyyoh03WRwWFhsyoSIo+TCKdvv4qScljvLCbDfR2GkO2gRHxA
gB8Gs2RtCwhV7zqkH9KjsEsZnwHp/XJQHmQmayGOoVeW2HcZr6eYYZXjzbxTbT8hwPj0zPwO9wjo
J/iZ4HSt+qWv0xktJewtj4gZF8VK8pfGBtXY4BlRbzd0yR7x80eMU265idIzvCF/9QHZuQUWkbYB
KuXgBFAY1j/77QiZQLKDQnuv0uw0hlmVrOi9c++HpeK5XZA8I+iDHZrDZsOnbgL53MD5IE7U5+ij
OAzlO1blZTJaF6DK7+DiuO+37jSS+AMVGrrm5tqOcOwM8C+TBj5Zs343KZqV3gdffRagW5B93JJf
A+5X4KkjLknzB4S2F5zTOTz43N529kRhj17i7azIRF9BKYaqYl5q16oSbLmnNgw+4qEtrR7fXD6d
9BixIoH0r5hXtUvBGW/npOjpcJxkAO/U/JNDGts4HCO9uAZb/26b7rs2PoB2uINg4mu0OeL7wukp
7OwzAxItxrDG3PoHSdJDpnLUr3iwkPrflGIvbeOfxkgwjNhVCZtKyEnCbPoe9HL0Mj3/TDqAOU0P
5CFBmVamXvuMgvLVLgp27niKyC7CLsI4yX/UBIiCXW5LyF8avdmdEBBQdlSyX3wK0530/Af47u5d
wM/JqGtkGHB8nDdWlHQPkUtPa+4MrFrxjKGYdPU3fc212Z7IbSr4gIEIcw9b3IWlDtUj0eFy5ZDh
AFfor2GmzmiEb0QobPltzHakjU6IrjqjNT3lDu+Z3tJ+N+dTXyD+K91rycIadn/doR2H7TZM84Pp
hz2l2gGg6M1SeBZ6JYMOU8OVlYRuO0aSvEZAx46R0OQR4MzfnhlXmoW8I43uxxQtaenIBtESmKZH
jbet7qbuc8mXl2SkY7luyVoprIWXuj3Og6XcNgjoWhwafJweCE/KhQ43rGvFp0mBLOjnZeKgkw42
CMPEtCaQHKHu8wIkz4hN1hHrLqmiBza54G1bQRLYNv2SQ/KEf0whLDfTezbjMhSA2R4kvGPLCWVi
Ec8Lg0OuzWCWveizWsVfGsQnjoAkgC5TWwvfDQU8ui55C1mB0u9EWcgLZNmo1sHMJ+zLFC44wDbh
j47J70ckPXEioj2A1mKBRcRlMOaXud9qEH1ewE2pGXizoLE5UlJ8+8TENy8x13htPtUQFNoXexms
B3+M9zNFJa1ggkeBNbppu3bav9E83sEE50FO3Re0PYiSInVANMRccUnEupth+sM3eGpu3c+R+3U7
eYeORfc18UqZubPamrjwGdt5+bQXmf+p3Zff+u/azf0ph8Gu3EcjI+27kp7ZLzZF4EWI9sDKqVJc
k3qyEm5Rc9Dgy3Wi1mm+98fkT0JsztDwz96O+VtadH3njhSSXlUn4G98wQMd0Bxyr8pE9vyZpV38
pG0vAQlj0XOcjU2AiCxi+COy/uarRzokeuRQkQk1vEXoDbH5t+EtT1vk5al1LXkQ9C9+Pog7QOTf
C/GP0ERDNpzDScWSv0QnMbBAs8aQa3aLPbqB0trK5Q5PpKz019D7uzqAJKd20QA4KQP+tmbeZRrQ
KcC4CShD3BRxY0BMap27zJ33GgfGf/K8XlHgmumr7gisSVWEeRuzwR1CH+TzBPiRZwRZo5wN0+Un
PB3Eqe/nDVCkBxUYaxAMy9MtqJoMqraN8b1g6pjk3Rk5hFFJFoQZTRlIUI6iu9pscumMEbVl5CGz
2X2xQVR+S+IqkOxV2X5bcjS6P/HGjwrUAj7QD5S27SDfFhV+CKg9ikUOEMKlKijBgiKnMBNXtdrH
zSwP0cZBIErTZfoVbMvvEBz9vU8TvzSCAAQeBQW65Xd0+cw9M0FWyhmyg9sog4RzAeZpwNcqtkl8
enaeT+ArOb9oM7TnT6PvOkAdI+tuwKqiPz6mDjvlK9HWvYh8U6iEx0AUMcJzZ3gv9GGl3KZhxZyF
7C3o6E2iaSBHHK2tARqT+2OlWBazwkD41pUNjdYfXRv90o0Xj4c8tf51yUe9Q0IRr1Iy0l1DAFhU
vUFK6K7zkKVXDMPcXoCfJNBoQvwGU6nHbbZyBy4I+i5pYZdV413u6gk6WAB1WTDdEJCgPxrBxHXU
fkMrkRFVwcLBA1Y+ZT+VHtN6MGx+WueRHhvkC8cUxUzordesNR05mjiEkgV1d/5kUF+8LKSRJxkw
p0EY6sZHMDewkXu/WoFbVRmoQg/YjLDSkusuUu19M2u6z8j0ZgBorxmcKTMXwHjG413dr1tcmm3e
Zy0Zyqkj9r2N5ZOf66lsLQ7AztjkUYiRlQrBex9kaUMAXB2N/nKonl/cKKOtBt2wjNb+Nga0zPu0
jmak/yEhBf9Hkb3B2d8vCLZjmUo+l0Ku/SEPeEqAb07sGaUIK6Bdz44tDOyf8pG3r96mt+0ln6LG
FCAKH6FAWy+2E9E7160o0YjSXTBGTZ0D6drzPh9gfyRtmQV0vfe+jfeDy+0hyvWwHGI4KezRPggo
NHuDA92Puq4I8T4fTD6Lmi7ASNfGPPBstR+YiyXV6vQzZonuLBfyLQWl8LykQ5694Ny/SXiln6At
/9bPosAr5SAsxFBJ1u+zCXhf6J2HeP7C0nyubX6Fx/IOs6+jdPO+d+veb1RaidT2OwGxrwc8XaYH
mDJkf0zc8gfauF2PHDKg6rG3HqWWdN9gX37fnsZBDB8Ydl4DHKKcQCvsMBE7Y0YkilZRPK7eQHVr
jTuCs/lIh0Rh5RnsWNN4vk/pts9opx452BEQmfiH1OT11LH5iJGIV9iITTBPcBe8IVuZ+1rWRFhA
2nL4wu0/HrRn660V2Q7Jql9Lg4cDhmlcicDe1ThXbQaX8hGnd2P1nyaJn5KAKLQu8hTw/sEG3zLo
SN+HLP8FSYurYGdVbMBmKhMv8NJ3Eo7EDfTUoq9kCOiXQHNYkMZePC4Z/O/zU09myFjb5SKy7N4M
pOycGg4wBYG8yaz7NepMvTYY6WGWgduwk4eGg/lKtHOvmU9foyYJSoztdCG5fUEstKjDeMK9yxn3
MXZADQH7laxQ8HX4YVGEDcV3RRkise8wYQjjHfvOt/UsIoe1zuPurqGjxSwnZKgGLIPrRHaXjIaX
VBMErhmIxABXLieqWAlDoLT4to2pF4H6tcB8Ei20YFxjGLAKsDllnB6xCrzII7GViqcHu2auZBqU
cinbFikAmB39hj6H7QngitvCw0fGovU68Cx89iwZCrFm91mxcRePEf+RWHUx6wgBdd7ubUjco+Co
VJt4eIXdwNsSI0wspr0GZhrdUgrWB/cFPE7C7dRI4L+NlT+yZFH16C15hwsuVbdJb+YvH8Rc4WT5
7HuTnvoM3GzlmQ8+UDQLbugekG6agLIntkMMPGAn5DaXFCkUtQUZuVKI4IY6fMp2Y6hdMZrmjihN
ByPA9Dp5E/utELP0GARDWvnpXIf/QhvodISQbT/gzEOVjTH0uOx4T94cTx9h1o7lnndNrsukgWi6
4yore+vPT51yJV9YrbwV6fSUtst+hRT95wIOA1BMmqOa+y5Kmi05tsz0COrArdeVDA7zzyEsdp7B
fLFvCUgh874BDq/vJoE7fTEjW7hChDKtHUc5rzdghUmEy9yrcNBjTorLMrD06tu+1ibfo76eDy7s
HjG+LNpJ3RInbqvs6wG8Gx1hVg1YZ+9NmGzJFCMVqfK/cDifdbHw5T2yxJR2TRHl0XpnuVKy2/xu
LvtpJqXeGkhHe9DngmmGx4EL6hnJUftmId0h6V2Jo+XL+PAmGrzgMgXR2dfTCcjSL4wyohoHYt01
aQR/YtzXFuBkAXYMaHiQmxftKu/Qc5y1wg6YTP/MOIxWMOkcs8AV+QTqvIx5GcyYo6WNvIolkPc1
ys+g8g9PEUPkWMBRO9CUHY2wd5Y0qvhuvQRGEaLQw6rBKPLeu23BKQnz5NV4QVtQ7lcyCL4EC15j
QuMnTN5RUMFl6TP14SWTdhJCRz40eMojJDNBXEA4/DmRNkNmA4uOXedeyJZPj3kDexQBX6PaxtlU
LBunO7w+xxiBUmWHFOBd2AMSSGgrMHtdvQo4o3+FecVa9m374U0oF3PDMSqKe2Sf07HWMWpsqy+4
+OAkEQsQDDhNzkFiwl2AWXiB+JfHBlpiSrDsIv0rAx907T5/TNekqTsRoxaadFNGBC16zK8534I9
yzCKZ54tN77cW5ef42Qajx1qm6LN0RD1YeNObO62GtyzHlwznBQJAkb/IAfwDiOsLw1BYhnDDTJU
yVkgyPI+TMAGTPq24ApGSxEeJabQR6bCk88xXvIRaoGXV76JLZiLBbObpyjr7wPmTBfTjBlAZAs/
D6sfDNHxvhmkLCxg1KDUuUvPwkrg3e182hJckBFis3ArI3hRSc4OjQ62A7yrnjHdIEW0AIdHEbKj
c7I0O68nj52Mj5qY8QPCggZqEkSfbyTE74UrnmwxyZxtVyAg4HkREtyKRl0ZU9mLiZElFwyuqcDL
6OoZ6bK4G9yEJ6zeVqXXg850csph51JMakN0ISQyZcvpIZi6n5Hj6+/JRnBS4HF+Wgf305Pw04JD
IVhv/acQEWCgdP4cQ3l33szrpUnIMR0tq0GLVtU4zC9g3fyh3dAWDmdszcfwK+4GXs7Z4pcrRuNQ
b6Z11q8Y6SlROhgQtEoERbA2d5iH9SX8KsoYdo47eIheU/iold/IQxCZZ6Qi3bBCsLpIxsNq9EFp
zHvaODmHQbuVMRXDXuA4BvB86w2dUGHP+Q1A7Q9IISRCMrLXTft/MW/U4NBORy+I7q1vogOEZR+w
5k/26H9J3WkpMA1LeLlCI7O3lt23psfUBW4bh3xscU91GISGnvg5K6DmyzIQeK6Qq4qiO5BqUfJ5
uCkxj8i8wfrHJP4JZTM+Io3ao4PtYAl53hP041kJyhCrfO2d+Wj2A2t10aICPLXW578Z48EeibdH
k/QfGtJGlA7pA4w1sgub1+ehBdYuoGUutJqvAYwzysV1EJ8G86sQ3uuWp/dmXAtYqYT4It8q7JjI
EnLpFz/ubnrGC0089oix9494QS2Ux/15DtettKHYoE/pzrD/WcMiGZjECwN3G5gn3OJ5+N1EeHO6
mFTtEM7YPSgRR+GBfNSFAJlNviKo47vNyWJSbtZEqM9pjYw8jj8HczrCnxWMbg9qm19bwZ5dCnqE
6MkLBPLvU9QesIpx4cX4i43d15l/oPg95gIdLnoPwIkSYakbaBzYI/laCbhJlYDRMONA3Gcs5mdj
5SvbAPMQJR5hDowydZbnXjSX0LMH3Rt5gO5mguWWvlPqn2EVecly9cR7NhdSxW+RGpdSEvBye298
h7MgkFZ26137mkYYX80dyO7Tdlwp+4qy9bXvvX2Sg5TVheNHIln/hlC2pLDG27VYmAdMCxQgvXEq
EtzaRbP0D6vmW+EDZsQTj/ojovF+iRW8dsi1d+HC751O8bnmI0aBqvoBLcbYe0UzTDCMTKaSBBEw
NCBKK0ymc3NLGvAftAJ9poFHTrR+GTkdNmJQecAAZWdZbvC3AGen2Xs2c/smWocAZtx10cTgV9NS
VjdUQEIwUSBk2ePAzHOKnZsjn7OwKZxIM7McYBd6S1ZUlCSWtIhXgj4QMwXUX5jno7HftbK7ozGE
cPdbMpmR7L5FowDEBHEHJqb1uCTDR/7tkYLknqmyOIKiDSNGtvRJHSajqBFWhe3E+y/WqAeQ98we
be5uDry2GjnSn/lq7iKBJSpTCBRozJPN4g+Rg8vHoqHA21UtPK9cMu7YCnxv6vAf9jkgOriVoXSG
PgnJlCgeIyl/xKv8xVr4dKPDcjgVV1JGrgEkw8KABhVCzZeTxVFcBeEKDZz07vBkBapOYzRtlN62
mD1sHtzlw+HSCMBTodTwkvHW7AkWNK92tWBaM/05Dt6AOVm49xJ6AqevLzwYvxSTj4KeaviwQNZ9
bZ3JQc5LvjLtQ0+u8LEjnWmdafv4rYUqlhTsq5gJZL6w6TTk9g124y+TQtOai/EB0qKu6rzhJdqQ
uZUgl5aNiaxgaRWXmL4CFrWXxhPX2WbXmYZnbyJh1bKOgZRnfi3wvIVXFHtuubdnEeaAzmQomIQ5
2sidxKBQQ7WYARtkXxVsUrxyk/e2RLjV2wy8/D5AGI3dBKDygFXGdmlBMhgRNjM6CtAMQ3TBMGkC
QuPl6rAScE3AAnkM3LQirHdeLl7Inzdh4SsUNdmh8dEQhJD1Y6mCuKbZineKlVCPf4HHv3x4AsBZ
NI040MJ7k7dRsSnuPakIN10xBB05bSv9bSTID3DZGX+uo08u6TKzUnt57Vt6/tbYAADl25NPEWwr
cn2eZJ6A7jTN5aq8/NxOLNzzGZb3VnY31XuAx2gM3LHDObOl+kVRQAnw8iPgEc7+DjZmJea7841i
txZRlyTVhngylJwZGH2qJfMbmLLqJaGTum/Mo3dL/KmeJdfrA01AofD9QYeos7SFogg2bOcGdqEZ
Ts79AkAUfbnZdXmHswdl3CR+xomOSmQgZg9hm+c7OYVRgZGrG6vUSPkA17KnbvVcKcboi/XZdjAu
oweUfGjzvQ++0l+KTMlRxPGrEyCcgo2FaK+M/R7GpitbCcBpSOynG8D8cG1yH1Zvq/xAv4HW8N7l
iSl6FBDF/3tl5rmrMTL7jfg1v/a1uMG0pSu9qA8OGMg3e5+sabWo9TtdJ/jBGp/gbcXPT5blYNv1
ScIk6Ahri6BOwuBPjmDg0gQ+OuyWnYlxOL8z0K5gJwpMzRfvoh1Q9KVT7TXZGTx4d5pJ8xqhh9+B
cgiNtuM1JoVgR8Lnq9DB2u/FvyguwMUUBQGZwjVBYkrKHbM7lxg0oQbcGJb7x7HFkxpSHI7wnKs1
EB2w9FDPSTgQVtqLwBtM45+6pdcosjDp6ru0AmcqhhXZMl+8OLdYmA0mGHGLNfNPM0x6rgQwWBU2
Egh3CBlZsQ18CMo0lrgbQMYrOW8U2BqzuAnLX5Mptjh4GSN9he/Ghp10QgFvbaApS5IO8x1/8YNx
H5tu5LVU4ClDG/M9SErQlo8od+LkpKDOKBtfgPX1jWC3vkLHOswHEcxXsPl79LdIfIPoDuQ9hrnH
koR3MWNihQPnaHi6m+Fwcw0NdbucZwJJGl08wqcGNRD0wYXx0dqmaAgrTbY6GO0J48d3Q5Kf46yx
XdNJlPOUvwZCYVvlzwToOWtegT/c4O3DrhtItpXecgEXgQ6uxHl0WLmPGHhLUMa2EdwcYHbWyiJw
KAN7nwJ8IgE4uAKmqjPQjPEzpjmCx5BKBpe9C4+jFLZeaVykZDmODiw1SHhA+LZ7OeUvMkSfMrjg
k1jzllt+MQmaigRtEgCLTSOxBuu1gA7VvNPWfBjr0MYBel/HzNv5Ln9NQ/VssW/TWW8VoHegt3m9
crydLcrJRv0YW+NhzMWjmtqUw5IVbXaUbaWg0xvIKvVi+HHr6UUb79caBk9y9eFeQQNADIpWyKVv
ShaaKwe/KE9dZaOw1jOczeJpeGKjkvWwgF2Jb/wXZNmr17dqz6h5HKwNSlgIepUbV4aPZDVEk4fG
ZXBVBDkNwmMJfNZ8hUgph4LDr0JwZqkIMXBbATzN5h62P8bwO+JAE9iAwzYTmkx8s3fMm1+o+mM3
NLzomVoylpH81fQLbq08QChI1x6mNPqwU/sEz3AM3ZqwwvV8bgCeqkCd0FAeEFbxw3eunpAaNjsN
CGnB0DV70qJvi3RZLgOkuCptbyuQAeyaI1qW/f9xdy7LjSNLmn4V7rrbbJgHd4CbNkvedFcqRaUq
qzY0SGICIK7EjQDaxmw28xCzntVZzG6Ws6s3mSeZD6SQh6BUklJEn8opWVlZKZMVCAYiPNx///13
NXJ+06skomq/DE68Qj9OVRGWZnFii8qJr9v2EfU3s6qA95RI4Rmyu8F0Bf2K6JGGooqzXHhz61uk
+t/6q+pqriqf8Md/cR3vTIysGsaWby3Bg1eqzxE1sWiz/qnqQ1rRXXF9jsQZ5F0VZ0+R1l+WqI/g
f9FC0RanBBtnA98bK7VKoKCHoTZdrjWDhQH1HblC9UlSnOxCTEvgNT/Pf11RvPuJYGV1raIaOcNG
kZ121447KhXx1I1iMvMp9GpHjvyxsuwD8xdGPA76euZNvH6q0TRUsr4MrNiautUKgE5K01GQCf76
hG7io0oN5YlUBl8kp6rgy4rQ5Ej3xhm8iLWgR2OZdvXjgOKmseTawVGuRcK4jt4dw56P5nP9fm6t
V7MwACAdZrY2R6WS7igj6k6ySV6pE+oG+LrLSB5pdnWSxjmEb3RYnWAEO6YY6RaAjLeO8iNZEX4D
KKVFHc67wd36qdJlTEQkiEf4dPe0Qx58MuToa6WQzUGt8jK1k4COa2kCNc1YToWUvkO2Ilw7lqSO
5VI7r6AZwIJAkwKej4KmoRzF0cxZaUso5T4nT1kjZQv9WY76D1LkGONAg5g+oA52WKi046RppoYr
MjiCGn0kFFU+0RF+glKr3scES5eUqt3oc/vzXMeJi6t7QEx1Ioar/qRCJ5BvbAH81eGPrFsPGTT2
MT1HrZPSpixgad3qpXLiDaJZEqmn6ygbuWpYm0nBNwM0Gys3OZMKajg97NMQLr0zjJS4Gg+8wT2+
CQUgiQNYJBgPltef3y3RcAK3l1bTaCUbAJaISEGl0/xkWMoBWB/CcmgnMgUrDc7WLnW4Qh9h0tI+
p/hhNbTgQ1MeuiKjr7nHdkqFSUgwOMqWxtd+v/+l0qJPQqmvRwXqkYGfFSQfNXWkhoXIYukTvSIB
qywHyZAq23is0h87rwaf8RLGZFayoWPLM99DwjIv8rHVD36xguR+5fq4ayGpQf3cr2jHYqH3KFK8
6inpVRZm0kT39P408dBsq7jVAd4p+15qMVI9pDrxQ8+WEVUeslUi3mb4XOlKfIpM6MSugqmYztHw
kEj5RtWgmiar7KQ0ZH/Cez9dlgiYxiEA+XKO5Hu+PO0r8i9+AFE06Q+EqZNYV5Wc5Rf9cvlr7KRf
alHMkzQx5uARS2tkZyrtrahr1t1gSmPBcOQlCINmgctJEZRpjJTkhN6TVL25ClfqHL5Blq/OBDH7
Wi0rthrDhMM5X29siB49QBW/GgbzpX62TPvTKAvoiFFa85loIIJKnc1XyDTZCJ/7aumJ07Wr0VjR
VYoHIev/UiYZM85UKKSkWYblXNaJDR37iNWg+tUwll8LRVjYsZzOlDygkCFIMMquVJGSr2VfC3z7
gPUVUKdF3wzNMb8/GJVudeXYlnwtUQOA5n+ictuQvh7FcPZHBZLXw9SKbmGen6tV7YUk+N2hcZv4
dWl9TLjqDlyy6CtuxhUIBjmnMhsDd554oS1B9lqdav0KtVsHTyXL3Bt9LX12fc0fOwNPOqK/AmyW
tQtQAreo5rtngUdwn9jzGOA3EqDR9el0dAQbU0LHkO9knfHuq8HUiWhtcmGIcaJ/kilGdMEwLWuO
zKdY0iODJg6gq+gLq2eeXaNdQuZmYxnGezlyXT+WKAUVVPei1EIeFVQFVTPoseajaJUJzk0hAVBO
Cpfqk1Oy/QPU4dQgHSEqNpA5NDI5cpdyKHuMO1SauqSjs5yGYqRNRI2oaULV+5LdUGrZpDKQvPiU
u31/kWf4Nv1VhPlepQx67qh6mUx0FeeOQhuXA5kMcDMIo5bLheYUy+A2KDjlQx8PXhhTuZtlC9+r
5UwpWVaPS1Gp4l9i4FaPhOAt4Cirb2Vp/W9rUzktl24J/kwt5zBYiX35uPBR/aPtgvCgZLJEFmeJ
Zx4mpH/neej754Vt5PEpiSFejGiVg18RJmVehZZXDArX/W4lpsvyfi3luXFfQD65RYMRAVmFk8C0
kJM4riyc1Ot8LYbKWKp890IWc71EUtcLjwpKLcoLAX0uZWzgrgdH2tqSVxMYwTKEHGsFZcMgXnJH
IqKuwkwV8/RImutZPM0z21gec3sWrHslrOdTN9ZK/aruSTM4Qz3IyH7F66NjcQK/MxzNPUzncD0w
1v2vy8SJhCFlQ8SutptqAmCDDQhHq9IQccGKnPDYgWE/UeCNuTA2ojneGX1gjqzSg9I/T9bijaLP
B86EAg+xOsq9oE+rxDzJnItI0/v2ySBbJ3CHKAP0H8Bk7OLIBpuBZbTUMlxce51FMmisG+TzU1Lr
7nJUeKihflKpm/JnSV/TcK7IFxefQ5/M9GmiwLofeyvKf08theaQF2udOjmwERIelPkCjLix3BdQ
uRQKdVKI6/weFCtY43IZkXBh5zpevSC4S3BrwZWEa1Er1a+pFa/LibzKYCzQSHZQc/v6XgCZbrme
GpYWkxC1ExE6xUqUxlnNHT0VssSO4cN4iBCDSKJdPjSUXNKp8yDWkD6JMNrza82rNHo70g1nPiVd
DNk1i4xQP9cJ504q2LjxiKWUCP2LqMzHfRhwBjkuav4/OQG++7kr6RpjxXp5FgpBJZ2ofRpHXFaa
xyWCWYccPRDDfH3sVgn0USFPAFf7NmyAoRPOMR/QCO2Z4lbAMIKrRV+C2LJVUmZeFV6shMg4W8Lv
eeiXUca9qVrhMYmF9TmM/YulRAKS1kh9WCd5P08/0505sRHuCyLyiWqJ6nE/VHAXXAhtQH19CP1W
UlGKAXZ9mkd+TmHc3FpO/STwSIPWaUujcLgUPZDnYUH3mOUYfkSAQ6RaSydnL4r+HYwR8c5ZcrEM
5XxDx8S36o8VOVWV20jNhXhKpDaILlCqRRZUKHMvhqrP6lz5mLIahoy+yUFSBUeBA897tBYKqGpL
CL0yzWM16Ze+SiXD0Kl0ajzsdQFRx0qMbHkCq5QAfin5Hsy+ZYrqeGQ4VDZkWr+4VjX7xnUKyLmF
tO6X66E0X0vRaaD5628Wz3UvA2AT4DYUusVJrIT5nLCYdBXVmcpNAt6xgqnlqulEisp+RXGEE4Nc
qIp9rxcrQxsG9KocZoFomL7rRVdFPkiuVKUPqmNLS7JyYFhgTIVVftGXBUd5kLip9KlYMp0RiS7v
RF2uDW28XCrpfSjRCG0YF5knXeRQ/Y4Vz6dQp0JrhAI41U9PcRtcMjKJgPGsdbBPMzt217hsMgQu
nOd+MoInT/5VcSTWFwIJnHURXhV1DhvWOy1EzoPSF+EpJMGc3Edck9rLeUHHmtV6dUltMyaS1MqX
NE2oepGlRJskaNWvjp0Ssd7RAI0huLZG2r9RKRqyxktZlo/nsm+fp4C+V6FACRRS+L4+EiEhrKap
7os3UjnIciYrOJSp9L2TZL4uZ5kdildAGgDm0Qq0chQLaEsanhNZJyEK7hn0yhX92vMVMNuRlqGj
Tz2olX+CmBV+hWyLCQFZSlC+rxT08WWhstNxRd9qYUgcNY9GiAzJC6pPZHssx9QJpo4r5uPlvOwP
gCigcyNEvzwH9wniaYRE3HnsVEY6HAzK8MQXtfyrRutvwl9V5B6KC8DlMAy5cEOD91SE2vq3WAuX
/khTfCMkGlHV9ZCqvOTCLjXhDp4T3n/UD8EwFNv6BL+G/03BSlDtUgghZEz8Y3u4Qqfpmw/vGFVz
SstH8zUSy0Nj6RgIiVdgmhPMSxFPnYDysWFJWeWyrv/Lab0Q4I2cCobfh0LCaaAxSdI3vWqZ/5os
C6i8xrq4otTZMMZ4+t4tKUOvnKzFBLan0IcuSp7XUi7dTMOGI6yuzMdREhrfhCRKL/MBJWM4wBGc
KOTMp3StSgOKKnzj1zwsohsoUNmFQ4upu3jFRhhRocBe8iWPYlXHSrRZEmgQPiEAUsanlIY5rxzl
Kww7PhtIeBBXBvGWPRYw7GReEPG/HtDbBzJCons3czs5V1IvSSfE4njrSVrcBGlpfx0kK9AuQfcV
mCau7QVmIkjB56IvCHcqmonnXp75d44mroDtVMq2+65IOJVWEeiPl/nXZE9g2wn9SB7DbBLCoRsp
+UmSxdo3B43ri7IU8EqoQJamoHDeLdRUVC1d1bZ4MxXUHF/IBXm8Fgt1lnmrpH9ME/X8EhQmn0hr
+hKPBdleXxPv3qQ0NsBYKWuIzKlaLm9KNLsWWe6ZGe1EJhpIXDWp8mvcfutK4jb6bJA3dM+Wegw5
vHAGlHHbAwpxYy0erciMwjCpK3X1lX21ssPsXA7Dwdj19KUOkaqfXlZ0iIRubov2vWMN5vBGlCT8
ggYLAWYFt2dEqs+lADinwlYQq/gzNAnjga9tfVbkOQSj1Ar752qUCF9QbnPuQxgnfcrq0BGd5qSF
SfOBStO6lNN54hjA5ngDfWdqW2C70AkFtvaSRnXRSKL7EP3S41LzYbFU8eWSsCKeVPCgiyMPeIMD
tSmaqIwsz45kuaRZheiLV5JWsS/x9tj3YlEGGgRRn+5thkfKoUzowXPaTwP1Gwn6/ifR8paA+kIO
/L35/3JnQPKWgpDVGDZFdQa7a/Bb5qTivVBRkjYGnouubTsbxBTIyzEgCpyjE7cvYDOcwsfCePSQ
oYQRluiRPJeh2yQ6hP5kueLyCbmh4RypfEyoz5NnBSF8TKlUTySB7P46yQEP4TvCu0Lha2jNCxxu
m2ZVjA5WAOs9FFWoKMulexdDqhmr4lI9E1YaVjdXkEAb2gBjp8Gqb+C1wti6L8pcTqZppnrByKdm
YEF4Mb8IqTwe605RTgXamIyXSDiMcBtIBeoVkOOwENAKG6KFUwfi+MwrcNJgeeQPpDwZ0npaCybU
ZXp364DoHakcm7qicp7oUzGkFn0yAPT+BlFZ0oayJWq3aw4ypkz0VuujACn6aESgYBezRNIlUngy
YkpgPdSIoO2ZSw/pZrHStLJpGxNBxeQAq5ARCUWsoe6lBeDrnKKsgJYA3J34z1psBBQpeqxIKgJu
8Z/G/AKueH8s0LBoFKCEfBULTrlcDuFFU4XA3JAZcP2QujJ/aQWDL5phWUdUmSszKSRxWmSFemtr
qNXUrR18YbgkovuqiEVAYaNiwFzSUvuznRTVJQwr6fO60uiQJ6RBzVinetT5rMGTnQ9RKl4pk0Hf
wkWKS9v+rGcDUT6VU7+aZqs4+uqRM7q1BzplBU78JQ5hKcfGyn0Qq5XFbQyLGoRXuyAHgMfuCHBW
qRqLJf5vjVLdFfX03jRAUwGsTMjZLkHpcX6qObHdMAzJCA5pT5pdi34Zn0ax4lyS5bwXUf7IRoJF
G8uJlaO6cRtKbqlNKNrghSLlwz3ixqmkHAsDux9Ptrf/2sngWlOSydFyILiPI6UsrqrMtqORMY/Z
4Tk4S36mWOxSWoXQaW6ib+reBvVVcxEk/USe+uyUeIjiADDzZgCQcE5ESHUulINlmBRX2srC5ZLR
moKgnqlcUmsp5E+UouDgu+6AfUnhvCiMaIpq99MRvCzhzq33Cix7ShxVQSinqUa/lgsN3Wb3Ii2N
gqYqoqKeqRkaypTK5CyQO18xCGWfXFDrtCzcYzmmyfIEBREVWkaVERlL6Tp3jyO74PNbK0BSZq6d
GigJWARI7qoYwWF1qffcGDDKDPRSBYmi/cVonq5hzGW2gq66Su9mHgZFFkJMGPJI2nW61ZpDRwon
GxlBFirCMRxO+PTwFfpo5MOVsfHTKtUllkA1GBfKA+gqlRHVv6D7I2PjECYYH+GLn1ZudAZEIPtX
8NMG6L9lMBJH1MdK7tRSdWVwPLC1ukONVvMh1xzUo2oeYLzKinMB09lzb/u+s0pGYL8ayVzYPexq
eJqLQcx9OizgcqAQkqeaPspSHCkahs8rYRTYxFUjWszxJksh8oLzqCzE5XHm8exhjHC8Pe73w/gX
9pAGsIkQuDUpvCIDmZrHsFAQ1oN7LikDa5YmKChDTE6t08ih1+ZQ1BKBOmuEwtOTlSSVHikjeNHD
qgrU/pEtOtSiDyEGSukXlQjEmOAWUUSYrTSYUnq/dt+Xeu7dbt9hDBCfTL3EcrPjPHAFdbji0+GI
eHVwT5Yyl49AgsgJC3KCpI2jehlWxUiNkWALAiSWrKAwyLPnqjFd0it4vBaoX/9MvDDXj7TCEShO
WPv+vawBcmLzy9Kn2UIJ5KquU+HGCmJlNStg58xPiezZfkpckIeBFOXeJvKALe+AvARjX3fnsIaW
a+kTPIu5R5xoI8wBuOglZAhd6vgHWREMjpNClH/Dyze+uqv5ZGn04VA5lNfUbF4kv6/7EXtvbQW3
liMVXCHeZb5WKPSQCXuAIoaD0reuLTolrag0S2Erpd+kePAr5YNYRFXlsp6mQvHLpmzvUSiqpYF0
/0dCVTehzz/72lMtvao/VKhqfepoEdYqUMn+UPVsdp/+OLtanOo1Gaudj072Ra62gluPKlcbTaeb
8H0fajSj6hk9HehtwliI/O9UTH4faSPK9dIInol2V/aAdlZf+EDzO53mz0TG2x8k5LwwsB4/IIrK
Bx4jC6okIzDJz+7L/v7IZ1bh5S/4VDPsvYtAzdKBi6AIHyiPFgWN+2vzQ/3wzhL05Q+qWut0iYSp
m5/tqu/sk6dzf8v3e8tnXnqNi83urBXSeEEHroEkfZBVCX1HRNs3Pwje7ayBPvgg191BBJn7s/7Z
rvnPtAS1RFtLJG7zUn7gLCj6B5GMnWqgcLn54TvuLIE4+EBFNeA2opTbn5/tJIh195bDluADSJqs
q2Dh2589YyBIHySNYhQNNKH++ekOAlp9By6BpHzgi9G3j6ZAzWve2QWq/IE/Re52x1aw5D/TQTh0
E0jaB9grIqqHjyvQNoeq8AFFC2QUuDg2P1vT8zOtQN0p86Bz0FdEDrtAJ5nBs+ZQ1KUPBouAlAR2
8id7/yLv66Bvr3DhgTiqKDtv3zDHfOcIiNIHUav/onEZfj4rUPclO2gJRG5DXUQvdN8Ayoh/0olE
E7f34A989TcckO/e5Qj88mHjVzqLZEdj9dUPNE7X0wEeHYlHPVVD/C5auvnoDQqs28G3TkX9+7/f
7wqybkzczl/WOrQ7v7Y+u/XGd/62sY+7z3pcj6czffY7NH947CxiM763y8nG+Xn8Vlsh2JEZmA/m
rgysjE/wj2k8kZj9vkVeGvUIOd3AM4OHZqh6CWtZ6kMHvlgU4KDNOBs3rlagPXTYmekEae+KdYoX
Pabdu3BW2YLz2wy92QJCB0/6Ejjp4qE3S810kbRGVzg2h36PEQPEptf76C9i5771WiVdMLC7f/gE
JvOmVzsyY+fubmG2lgbXh4bgBkozr4z/3Ab+7gk83dZtb//H//5xOvXbA2Yl8muOxO6heuFQPjnA
u/N/PP+7fzSpD1hjflrPav6m+cOXTs/QtGM2ZLOYm12Og/KHS/vWN1dGcdbac3Wfu0NHPTIrk+0c
O1Ez1ma+wkt77Y0TPon3dlndA+bQ+Z4ksbnwmnE2c62D4YOHjc1VM8pm0Lq9zKGDnobxw94SSB0s
ASXlppM209vMVu5g2PPFnRm0TabYxWXyCVZja7JaB5byMxBS3Bp10MEumJnZg9P7GJt3Ttv4CjhX
h+6GGfr17VGlDg7Z44VUz7k38Z34yb1UR4eHTv0XtON7QzNwm6HqTYe73Pxam9L3eRq/LvxFa3dI
dfuaQ+d7GfbYdP+S9PZ9GMCew0c/Chm2N8vuHpwEw3nfOooKnW47MMs3WXDXO0nq+bdMfo3Y0XO0
gzX6eJf1LrKktSMfR+9gjf7jejKbXN9Oxv+1V2+eRcyC7e9/svaCotLXEABOg62HIPFrL+e5y/qf
43/QmeZg7+MFT+VPCh8+ehaeZmsPdGAuPgYWR6R5l7WtePXFsjRkGF70qsI0WRPt7A5bN+U51FYM
F0HbV5PAEg4eNIOy/OA0A9VLIHcw7Mg2H3bHVMTmt/db4OtFlN15zn0v/NZL7UUPHXarFaEp8uEP
GS/88J67ice8/rwOduCI/FgMr6OZef0CXrcur29CtHjDOGxZZPWlqOmNnvL3uO9bHfYF39dod/pd
3LYjM1r0bhfxw6I1cgee03jp3NErprXja5zw0IM0scqodb/WeP/Bg64yMw2xe17vKHOCRcumaB3Y
lAl1I3F7WL2Do4o0vxNGbXOtd3A6bzj2RyY8v9ZCGB3EFEfmXfsQGh28viN77xowOnhlTzcCoMjh
W230+/9OF72HfznJQydunTqyKYcPf7YIytZLo8PR4aOeO3f7XgHVNh2Mu0johdS6XGgn1cG4zt3e
KtTt2A61EhcAq5aZ3O/FmV1cIxdmGaZpezvUOs6HT9kz104zTn3piWoH63thenuDdnCKL7hI7/ew
4C4ipwszw/o6baSM5E2zKu/3lLYjm0HbTG7SYQe/uLCq7S+gdTPNzcvTOtjGlw4ufmvULq6Mzah7
C6GrzWPev8ZbM9wfOkliZs1wm7UYdLCRr3//ewaxreUWktNtnvP+aV8TmbTTMPD3Dh92tijv7YXn
LVoepyR0MONZ3dmv93HjcDYTrddZqjklh27n2SJYWGYLpZXqBsIHj1tneMze+SIMWgdFqrlABw8e
+ti51m0qdYFYz7I9EFjq4ua/CdtRmiR3cEHPfv+fYQ+S4u9/32TRruLf/1dw70Ttta77hRy61sBb
TrK31nIHB+bGDKp9Aw2J7/AJf7GeHHClgw1N5zPXCcze1ExabpGkdGBLyRA7ez69pHawyBNwmBQq
crOqG7PRxQX725MYRNI62Gy/Of6debdu7+IukhBbG/r0fOsdXFVDJ+7d4My1jChgabPo77+rPt6V
i9a706W6C1DdEUiH5IGhfj2e+vNwWFirdERp0rAv5YHJ5QbYqSc54DYKG96TC3/lMz8D0ePpTV0j
0nuG+PErvxF1+hiQQ7sHk2vdeSIddA4cd9+yPxOU/thMJ7SDat9CIlXD4mHTvKzbHj9LtaBt0YFj
f8zIDD3xJqBwHLi0j17bU3qITKr2iW34sUX+VJ+E9p2syQbNrCTattM7gXZH2tMk648944q0rRXu
P0VTIJsjXKFImqGLuqC+FF7iCr+J6MKeMfc2omYgpScZA0nByomGBsN/fwtl/2jH/dYHDU2vxrWf
UoJgjnOYDArc+H7U8iDL28HjLgBRojDlbm8dW5Jp6oA6IFUTRF2XISw/2cLv+G4XJtpFi7tm2vVN
r8syDcTZDjq7YUBnupoR/Yf+4FsX8TstqXe5IAsRP0l8GgoMJZlVlCl+EHChX8RLto/9824pqTZ5
b7mkdt7J/xeXkAX2Sta7zeiQX9gAbzytH6tFfGc6y/bAL52Xtw4cQzDYOyqHTxcuhOWZD4vEbsba
OMEdLMRFiQZYG3KUXjKHb1wGZFr3X1oHkQCKz3Ta3F0CuYO5kry7Cx/a76yLYGsWO71zSCwtu/nU
ido5km9cXLzQdl66i+jtmDxs76z+1+zj9e4SoyrS/Pr+IOAkeABD2bsfN7V1f2jK37gYjNx+dZtC
rUNHPTWjtmkQuyBPnZWxRTuhvZNBLHT4Am+9S9SB22lAykwPH3vrBT4zdgcb4ww+KMInT5akg3N9
brYz57RgO3wtLsx7M3xyRNQOVvmiJkLsAYJiF/gJ6ZQHJ29juqLWwV3HwGa5f6a7SJhfLqI2mivq
Hby6KzM27xfeszQ3o5Px3Seuijjo4GxfUaqCzAvwAn7m1rJtofMOdt3MCSwzwmy0Rq6Lew41oTe2
6dRudTPSZspd+BY35tJ5utKASs2T3n9N3ZgOmZVmnK2P1YElor20W7uF+2aOnr7Ns94/5y/V3eKZ
5VA6mPets0gD02/muFmPLkzdJ9CKMO+dpNDWot7feohWopCaPZ7M3ceJqlTXQR+6Fx8feJYhOGWD
dP6t1/yn89xDdaULHHgWwUDzyufsDYF6rStw6Ne6cB4evEVvYiZpM1j9jra1K388+jZafZ199rhq
M9txAQACVu37f26pwrsPBcYDB3iCN2X/ADje6NBtbhWTFxQ73v/9b/8jcc3S7B3FJfQIZnAMw8c3
m7fWsofAXZrcBb/jxoF11z+vecS731CntbksdBBzka50TbfZ7snfxvRyLYmXnN5nWJxmKzMz0FXk
mjp46Dh0H0IW8MZ0CSMd39z9arT2BjPq4OWdmTTtc1q8fbGWfUAGqHne+y3dldn3nP697Zh9Gvw1
49U7/vEZTxDJH999MyLtZ0buwAadm1Fq77k126V59RL484ClLe79F0SWPIqP2nFjB5vnI1EuhIHd
/fPqu33dDG/A/fZcxQ5O03DhWU7Wvtw7uJPo2cbCbvL5x4u4WlhhvodWSB04l0ze3KtO7IKJOMw8
i4LV1huUO5jueFGDbC2z2EXd0UnMMrQ97C4oXJMk3c+ZkAP9Y3/ijRf7qFrUtrsZqLbbXVC4kFbd
XwS9A3M9NeNw8Zzv9mKi441LMY3N4L7lXBgdnOgj544k4F6hYhcB6FFGQVWyKHdf3eBJNvjHL9uj
RUzdXHvYLtYBOYH26nbBuRvFITSU1vaFutAsyfu9muOMCDxuLYLYBSnuBKxjzzigrnX4fE9S02vP
tlZDOTSUOV3EexuM1gIdDEvYAvu5XfMpdnEDnZtpvrcbukganDupne27JuJT7sGPH7aZF+amuz/l
Dtb43MGup4uAcKld2Ybe5+Fv8DwrFuRnsrjtlncBb1zQp5o1aea4CSTUDswaSK65zzTv4IgQGKft
yXaBUvxB/lvsglRGUmJttm1FF1cz+pf7hq2LCuUrCDrZHo1Y7EKF5hrEYi/YQPKq2XbvvznqE72f
bIYJ0MHAG6sZO0ELipC6iDpm0Z5UyUZb8tDbY5abBHTxQ/PV66MsSV0s8Xrx0L48pC6UOmZrJ4WB
sL+NpS6uvC9urQbTci4hIDUr8/7d9mUrRXRGwuAhbIeNXSS1b+tqXfbdyElbFkN6kXjzRn8bi8wF
tbDi9obuIqqZQSRpX6pSF7WXAKyLukT6op2OoJtFF5Iu22wxucwFafn27EU4uR1cVmdhEuat1R4M
KL57Skj8cUfm9/9en5vnQjNdkUX0BAfQiw2kN2Tl9cf9edDaVmHrUGhtd/712UZhbvePJvAlO1CY
WnhOtWdRDjco9I9Ozd71Hh+4i4z3xOvNTC83QeOaaW7Qhg6uxiNKuRc+ie/dgZ8ymH98V8O/eagp
pLvjApw3v77fbl+ywLFpZa0Ziy+Ku73Rql5RF93OI4ivowLP7c4X9myHkm4bpvmh563N5v8pmPrP
0urRUX5t6/yJb6LR/zv0bex+hf806/cxzu7ah+e1lX0Dpo9d5khuYPKhGd9Rs9cMuvFdm1/ef+wR
xckcr22nuqB11LPFsLbtVAcOQy0KgZIhBqU1dBe0u5FZEoA95zB0gSKM9nZHFxXw49Cn4K1dKNNF
sN+M+7zkSxecMKRc9xViu4jNuXYfEFjN2lU5T0tQ3nHvom3oNMdtAwF1keI/ZR/vvT/UvpvHvP9U
X5hxXQq5X7jfhShQHSMldb1z2kxzsxovFpG81VEgf5CGtavXigikLtTxtlq8Zw4tDzfW9HKRO20L
0gWBaPuU8+y+HSxJXYRKNwAtzoP5sJn+TXhHxdLuG5C6QKtrBtp2fUbsyzB5zhhKXWRQtwt165De
QiK5jtNqka+tVXhCYOxCNoXORKmT2L1bJ7acZ408sn/Ner7/4H2ZvfiEDiKLIajxnmYPHdoOn/mI
qALOcjPQxr3oglA0M9tekaR3YN+go6a9CdWMoEFZ+xh3kSve7k5cmNT+/e/ewm8hTXTkaBbp/ftk
8wUuTJ7Qhg2pd+6CGb39AttboPev2zTyvzWzrl+tTLXaT+z516DHX7JS7bkC3C6geJC6b7TXfbTX
u29aAwpERH2gaQBrhkER8aush91wqUGG/jmx97Ze+NBw7ycMvmOLe26P4NQFtXdIKchefrkL4HcY
m7SZ3d1GXei4jChQaMGDXbBwR6EX7msEdkE+n9wTS7SBwS56QkwJfO7tWuBxTy2wi0Tq1PTcPwS9
B83rfP+tdZRRBtpCIGDUHj7sDA43EGFra9D/6/CB61Ie4JPW9S0aagcDL+KsGWUT/rxuVF8He77E
2f5k6fzUPOb9b+2WlFZF35HWi6Nk/bWR/7xr4DmBh7/gpbDVy0CC3PTD1svpwsMcQprbhwu7cFxr
cxs+G0B1UZ86Cuuo81/PFqSSAuvfnos/u4gGN4nNWv0dF7k2xM89pwuKzygMG5+sFaWoHSChU2fp
NEe4tkFd1D5OoTHUvRqaVkKb1LJzHz8tyn6xK88b8Z7Hu7DuU/uk6LuLxNPj+Ju65Ppl1zDDd3Wh
uub+ofVSurgYACBbnIenyjTvgB4XUFYed+jmO1zcjwEBvObPWl+CSoxmU7z/xjijOOeO0LoZaXPF
dSGwN7JjqhvB7p8JVMQuGPSXi3VvZHrP8BW6IHFcOntKqF1QOG7NgGRx253oAiO5RHG2PWoXZ7Ze
4N8WJLbb9QTwKZrN8v5td+Wk92Bbz14u6CJ18AAzIplWf4VndLW7KT3z9vVhOziOXFIJJWHPl6R3
QSrYwkXHC4+kzH/pfUwAZRP0aLdIc31iSYtRVjnKArvlpyBXdfhLuQldfNPWTpW6cCVuEEpoz7YL
kYubDA7h3mQ72Jm/8HqdLfI+zVLqj5t1rU0v6lnNr+8/XE+cTKmLQs5RrThQZ22aQ9tMtJ63Csio
6+hj0b0WjoqidsHqfeQXzjatDumoGIRx71NGATX+4rNunF4XrQq09DFAweru4T9z4POM5tyhgc9u
GFdvn5epX7ufbrC/nbanrcn80N8/ln7U++I5wbvWwI/TfAHHe6JKtjvv17/lNhiv8ajvvV2bCbzU
7OdoEZI9ap3NLhRBrrNkTx5F6iK5fPP7/0HGt1zsHknkDJtf/8iU7K5k84b/Oejvc8qEzWvZvKv/
9H3x3Hfvevc/J4n4F/yWz+gx/vW+5XPyjz/Zt3xlSz/eBvceQea//z8AAAD//w==</cx:binary>
              </cx:geoCache>
            </cx:geography>
          </cx:layoutPr>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microsoft.com/office/2014/relationships/chartEx" Target="../charts/chartEx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533400</xdr:colOff>
      <xdr:row>16</xdr:row>
      <xdr:rowOff>176212</xdr:rowOff>
    </xdr:from>
    <xdr:to>
      <xdr:col>11</xdr:col>
      <xdr:colOff>428625</xdr:colOff>
      <xdr:row>30</xdr:row>
      <xdr:rowOff>119062</xdr:rowOff>
    </xdr:to>
    <xdr:graphicFrame macro="">
      <xdr:nvGraphicFramePr>
        <xdr:cNvPr id="2" name="Chart 1">
          <a:extLst>
            <a:ext uri="{FF2B5EF4-FFF2-40B4-BE49-F238E27FC236}">
              <a16:creationId xmlns:a16="http://schemas.microsoft.com/office/drawing/2014/main" id="{F909D0DC-F2D3-757C-9BF7-638AAE96A8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485775</xdr:colOff>
      <xdr:row>6</xdr:row>
      <xdr:rowOff>152400</xdr:rowOff>
    </xdr:from>
    <xdr:to>
      <xdr:col>12</xdr:col>
      <xdr:colOff>85725</xdr:colOff>
      <xdr:row>20</xdr:row>
      <xdr:rowOff>95250</xdr:rowOff>
    </xdr:to>
    <xdr:graphicFrame macro="">
      <xdr:nvGraphicFramePr>
        <xdr:cNvPr id="3" name="Chart 2">
          <a:extLst>
            <a:ext uri="{FF2B5EF4-FFF2-40B4-BE49-F238E27FC236}">
              <a16:creationId xmlns:a16="http://schemas.microsoft.com/office/drawing/2014/main" id="{4EE8F0D2-4405-4895-5347-4847B76334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611188</xdr:colOff>
      <xdr:row>31</xdr:row>
      <xdr:rowOff>112713</xdr:rowOff>
    </xdr:from>
    <xdr:to>
      <xdr:col>4</xdr:col>
      <xdr:colOff>396875</xdr:colOff>
      <xdr:row>45</xdr:row>
      <xdr:rowOff>188913</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7E495755-45B0-3FEC-BA35-7AE1AC49A9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11188" y="6370638"/>
              <a:ext cx="4567237"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956468</xdr:colOff>
      <xdr:row>31</xdr:row>
      <xdr:rowOff>65087</xdr:rowOff>
    </xdr:from>
    <xdr:to>
      <xdr:col>12</xdr:col>
      <xdr:colOff>51593</xdr:colOff>
      <xdr:row>45</xdr:row>
      <xdr:rowOff>141287</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92E619F7-6A54-8DE4-84E6-B730F9B72D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738018" y="6323012"/>
              <a:ext cx="4562475"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349249</xdr:colOff>
      <xdr:row>31</xdr:row>
      <xdr:rowOff>25400</xdr:rowOff>
    </xdr:from>
    <xdr:to>
      <xdr:col>20</xdr:col>
      <xdr:colOff>31749</xdr:colOff>
      <xdr:row>45</xdr:row>
      <xdr:rowOff>101600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5ED6BB1A-EBAE-C544-0C23-A512CF81AC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598149" y="6283325"/>
              <a:ext cx="45593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11</xdr:row>
      <xdr:rowOff>119062</xdr:rowOff>
    </xdr:from>
    <xdr:to>
      <xdr:col>7</xdr:col>
      <xdr:colOff>304800</xdr:colOff>
      <xdr:row>26</xdr:row>
      <xdr:rowOff>4762</xdr:rowOff>
    </xdr:to>
    <xdr:graphicFrame macro="">
      <xdr:nvGraphicFramePr>
        <xdr:cNvPr id="3" name="Chart 2">
          <a:extLst>
            <a:ext uri="{FF2B5EF4-FFF2-40B4-BE49-F238E27FC236}">
              <a16:creationId xmlns:a16="http://schemas.microsoft.com/office/drawing/2014/main" id="{45BABB2A-246C-BC64-EF31-7838383CF5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395286</xdr:colOff>
      <xdr:row>11</xdr:row>
      <xdr:rowOff>52387</xdr:rowOff>
    </xdr:from>
    <xdr:to>
      <xdr:col>18</xdr:col>
      <xdr:colOff>476249</xdr:colOff>
      <xdr:row>25</xdr:row>
      <xdr:rowOff>128587</xdr:rowOff>
    </xdr:to>
    <xdr:graphicFrame macro="">
      <xdr:nvGraphicFramePr>
        <xdr:cNvPr id="5" name="Chart 4">
          <a:extLst>
            <a:ext uri="{FF2B5EF4-FFF2-40B4-BE49-F238E27FC236}">
              <a16:creationId xmlns:a16="http://schemas.microsoft.com/office/drawing/2014/main" id="{A54E620E-18C9-3374-1B66-F1B0DD10B5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19050</xdr:colOff>
      <xdr:row>17</xdr:row>
      <xdr:rowOff>185737</xdr:rowOff>
    </xdr:from>
    <xdr:to>
      <xdr:col>24</xdr:col>
      <xdr:colOff>466725</xdr:colOff>
      <xdr:row>32</xdr:row>
      <xdr:rowOff>71437</xdr:rowOff>
    </xdr:to>
    <xdr:graphicFrame macro="">
      <xdr:nvGraphicFramePr>
        <xdr:cNvPr id="6" name="Chart 5">
          <a:extLst>
            <a:ext uri="{FF2B5EF4-FFF2-40B4-BE49-F238E27FC236}">
              <a16:creationId xmlns:a16="http://schemas.microsoft.com/office/drawing/2014/main" id="{DE3BFA49-4EA7-DE75-CAAC-DBB1283F23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533400</xdr:colOff>
      <xdr:row>31</xdr:row>
      <xdr:rowOff>119062</xdr:rowOff>
    </xdr:from>
    <xdr:to>
      <xdr:col>10</xdr:col>
      <xdr:colOff>9525</xdr:colOff>
      <xdr:row>46</xdr:row>
      <xdr:rowOff>4762</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CB42FE47-4354-3BAA-5C05-68FE283D1F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362200" y="6062662"/>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142875</xdr:colOff>
      <xdr:row>17</xdr:row>
      <xdr:rowOff>33336</xdr:rowOff>
    </xdr:from>
    <xdr:to>
      <xdr:col>10</xdr:col>
      <xdr:colOff>219075</xdr:colOff>
      <xdr:row>41</xdr:row>
      <xdr:rowOff>133350</xdr:rowOff>
    </xdr:to>
    <xdr:graphicFrame macro="">
      <xdr:nvGraphicFramePr>
        <xdr:cNvPr id="3" name="Chart 2">
          <a:extLst>
            <a:ext uri="{FF2B5EF4-FFF2-40B4-BE49-F238E27FC236}">
              <a16:creationId xmlns:a16="http://schemas.microsoft.com/office/drawing/2014/main" id="{73F79853-AB84-5134-EB90-4BC68C8E73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8" Type="http://schemas.openxmlformats.org/officeDocument/2006/relationships/hyperlink" Target="https://journals.alqasimia.ac.ae/index.php/ie/article/view/373" TargetMode="External"/><Relationship Id="rId13" Type="http://schemas.openxmlformats.org/officeDocument/2006/relationships/hyperlink" Target="https://link.springer.com/article/10.1007/s11042-023-17474-4" TargetMode="External"/><Relationship Id="rId18" Type="http://schemas.openxmlformats.org/officeDocument/2006/relationships/hyperlink" Target="https://arxiv.org/abs/2410.07305" TargetMode="External"/><Relationship Id="rId3" Type="http://schemas.openxmlformats.org/officeDocument/2006/relationships/hyperlink" Target="https://doi.org/10.1109/AICAI.2019.8701321" TargetMode="External"/><Relationship Id="rId21" Type="http://schemas.openxmlformats.org/officeDocument/2006/relationships/hyperlink" Target="https://acta.sze.hu/index.php/acta/article/view/467" TargetMode="External"/><Relationship Id="rId7" Type="http://schemas.openxmlformats.org/officeDocument/2006/relationships/hyperlink" Target="https://www.researchgate.net/profile/Mahin-Montasir-Afif/publication/391346689_Blockchain-Driven_Halal_Supply_Chains_Enhancing_Transparency_and_Efficiency_While_Ensuring_Shariah_Adherence/links/68137925d1054b0207e60be0/Blockchain-Driven-Halal-Supply-Chains-Enhancing-Transparency-and-Efficiency-While-Ensuring-Shariah-Adherence.pdf" TargetMode="External"/><Relationship Id="rId12" Type="http://schemas.openxmlformats.org/officeDocument/2006/relationships/hyperlink" Target="https://link.springer.com/article/10.1007/s41870-023-01650-8" TargetMode="External"/><Relationship Id="rId17" Type="http://schemas.openxmlformats.org/officeDocument/2006/relationships/hyperlink" Target="https://www.jstage.jst.go.jp/article/jaalr/3/2/3_9/_article/-char/ja/" TargetMode="External"/><Relationship Id="rId2" Type="http://schemas.openxmlformats.org/officeDocument/2006/relationships/hyperlink" Target="https://doi.org/10.1016/j.techfore.2021.120870" TargetMode="External"/><Relationship Id="rId16" Type="http://schemas.openxmlformats.org/officeDocument/2006/relationships/hyperlink" Target="https://www.researchgate.net/profile/Munawar-Munawar-4/publication/380940676_Framework_for_smart_contract_blockchain_in_halal_traceability_integrity_and_transparency/links/6657244822a7f16b4f55e914/Framework-for-smart-contract-blockchain-in-halal-traceability-integrity-and-transparency.pdf" TargetMode="External"/><Relationship Id="rId20" Type="http://schemas.openxmlformats.org/officeDocument/2006/relationships/hyperlink" Target="https://www.tandfonline.com/doi/abs/10.1080/21681015.2022.2040622" TargetMode="External"/><Relationship Id="rId1" Type="http://schemas.openxmlformats.org/officeDocument/2006/relationships/hyperlink" Target="https://www.emerald.com/insight/content/doi/10.1108/jima-03-2023-0069/full/html" TargetMode="External"/><Relationship Id="rId6" Type="http://schemas.openxmlformats.org/officeDocument/2006/relationships/hyperlink" Target="https://link.springer.com/chapter/10.1007/978-981-97-5400-7_7" TargetMode="External"/><Relationship Id="rId11" Type="http://schemas.openxmlformats.org/officeDocument/2006/relationships/hyperlink" Target="https://www.icrjournal.org/index.php/icr/article/view/167" TargetMode="External"/><Relationship Id="rId5" Type="http://schemas.openxmlformats.org/officeDocument/2006/relationships/hyperlink" Target="https://unissa.edu.bn/journal/index.php/jhst/article/download/718/618" TargetMode="External"/><Relationship Id="rId15" Type="http://schemas.openxmlformats.org/officeDocument/2006/relationships/hyperlink" Target="https://www.emerald.com/insight/content/doi/10.1108/jima-02-2022-0050/full/html?casa_token=eEpYfk9I7LcAAAAA:Eyk41Ll7jjT5cLmF27-VYMPGh7P5kXMD0PxyAWNNowG5Lp-f74pykhxR7MzAFV9CP1G5GTyyjyupTZVRr9YdPbHxiGW8mG4D_8eTf1jlM7fGaVa4IWmbPg" TargetMode="External"/><Relationship Id="rId10" Type="http://schemas.openxmlformats.org/officeDocument/2006/relationships/hyperlink" Target="https://www.sciencedirect.com/science/article/pii/S2590123025012083" TargetMode="External"/><Relationship Id="rId19" Type="http://schemas.openxmlformats.org/officeDocument/2006/relationships/hyperlink" Target="https://prosiding.umy.ac.id/ictced/index.php/ictced/article/view/75" TargetMode="External"/><Relationship Id="rId4" Type="http://schemas.openxmlformats.org/officeDocument/2006/relationships/hyperlink" Target="https://doi.org/10.1007/978-981-97-1375-2_1" TargetMode="External"/><Relationship Id="rId9" Type="http://schemas.openxmlformats.org/officeDocument/2006/relationships/hyperlink" Target="http://journals.hh-publisher.com/index.php/JHIS/article/view/75" TargetMode="External"/><Relationship Id="rId14" Type="http://schemas.openxmlformats.org/officeDocument/2006/relationships/hyperlink" Target="https://ieeexplore.ieee.org/abstract/document/9631868/?casa_token=AghBGgVdIaAAAAAA:_i_HWXYp5Vi7QWJM9Tu_zBVsjddENg41TYnWfu-2St0CFZGP1lHdCJCMAWI09aQRoXIbfSICikdM" TargetMode="External"/><Relationship Id="rId22" Type="http://schemas.openxmlformats.org/officeDocument/2006/relationships/hyperlink" Target="https://link.springer.com/article/10.1186/s40537-020-00405-7"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oi.org/10.5851/kosfa.2024.e75" TargetMode="External"/><Relationship Id="rId3" Type="http://schemas.openxmlformats.org/officeDocument/2006/relationships/hyperlink" Target="https://doi.org/10.1016/j.clscn.2023.100096" TargetMode="External"/><Relationship Id="rId7" Type="http://schemas.openxmlformats.org/officeDocument/2006/relationships/hyperlink" Target="https://scholar.google.com/scholar?hl=en&amp;as_sdt=0%2C5&amp;q=A+framework+for+IoT+and+blockchain+based+smart+food+chain+management+system+Akhilesh+Kumar+Singh+Zahid+Raza+School+of+Computer+and+Systems+Sciences%2C+Jawaharlal+Nehru+University%2C+New+Delhi%2C+India+Correspondence+Zahid&amp;btnG=" TargetMode="External"/><Relationship Id="rId2" Type="http://schemas.openxmlformats.org/officeDocument/2006/relationships/hyperlink" Target="https://doi.org/10.3390/engproc2025084027" TargetMode="External"/><Relationship Id="rId1" Type="http://schemas.openxmlformats.org/officeDocument/2006/relationships/hyperlink" Target="https://ieomsociety.org/proceedings/2023manila/406.pdf" TargetMode="External"/><Relationship Id="rId6" Type="http://schemas.openxmlformats.org/officeDocument/2006/relationships/hyperlink" Target="http://doi.org/10.70764/gdpu-jhr.2025.1(1)-02" TargetMode="External"/><Relationship Id="rId5" Type="http://schemas.openxmlformats.org/officeDocument/2006/relationships/hyperlink" Target="https://www.emerald.com/insight/1759-0833.htm" TargetMode="External"/><Relationship Id="rId4" Type="http://schemas.openxmlformats.org/officeDocument/2006/relationships/hyperlink" Target="https://www.researchgate.net/publication/371749257_A_Review_Halal_Food_Supply_Chain_Practices_Research?enrichId=rgreq-ac43bca964ff2f86ba49bba1a7474403-XXX&amp;enrichSource=Y292ZXJQYWdlOzM3MTc0OTI1NztBUzoxMTQzMTI4MTIxMjkxNTU1M0AxNzAyOTAwMjI1OTgx&amp;el=1_x_3&amp;_esc=publicationCoverPdf" TargetMode="External"/><Relationship Id="rId9" Type="http://schemas.openxmlformats.org/officeDocument/2006/relationships/hyperlink" Target="https://www.emerald.com/insight/content/doi/10.1108/jima-12-2023-0412/full/pdf?title=halal-food-sustainable-traceability-framework-for-the-meat-processing-industry"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journals.alqasimia.ac.ae/index.php/ie/article/view/373" TargetMode="External"/><Relationship Id="rId13" Type="http://schemas.openxmlformats.org/officeDocument/2006/relationships/hyperlink" Target="https://link.springer.com/article/10.1007/s11042-023-17474-4" TargetMode="External"/><Relationship Id="rId18" Type="http://schemas.openxmlformats.org/officeDocument/2006/relationships/hyperlink" Target="https://arxiv.org/abs/2410.07305" TargetMode="External"/><Relationship Id="rId26" Type="http://schemas.openxmlformats.org/officeDocument/2006/relationships/hyperlink" Target="https://www.researchgate.net/publication/371749257_A_Review_Halal_Food_Supply_Chain_Practices_Research?enrichId=rgreq-ac43bca964ff2f86ba49bba1a7474403-XXX&amp;enrichSource=Y292ZXJQYWdlOzM3MTc0OTI1NztBUzoxMTQzMTI4MTIxMjkxNTU1M0AxNzAyOTAwMjI1OTgx&amp;el=1_x_3&amp;_esc=publicationCoverPdf" TargetMode="External"/><Relationship Id="rId3" Type="http://schemas.openxmlformats.org/officeDocument/2006/relationships/hyperlink" Target="https://doi.org/10.1109/AICAI.2019.8701321" TargetMode="External"/><Relationship Id="rId21" Type="http://schemas.openxmlformats.org/officeDocument/2006/relationships/hyperlink" Target="https://acta.sze.hu/index.php/acta/article/view/467" TargetMode="External"/><Relationship Id="rId7" Type="http://schemas.openxmlformats.org/officeDocument/2006/relationships/hyperlink" Target="https://www.researchgate.net/profile/Mahin-Montasir-Afif/publication/391346689_Blockchain-Driven_Halal_Supply_Chains_Enhancing_Transparency_and_Efficiency_While_Ensuring_Shariah_Adherence/links/68137925d1054b0207e60be0/Blockchain-Driven-Halal-Supply-Chains-Enhancing-Transparency-and-Efficiency-While-Ensuring-Shariah-Adherence.pdf" TargetMode="External"/><Relationship Id="rId12" Type="http://schemas.openxmlformats.org/officeDocument/2006/relationships/hyperlink" Target="https://link.springer.com/article/10.1007/s41870-023-01650-8" TargetMode="External"/><Relationship Id="rId17" Type="http://schemas.openxmlformats.org/officeDocument/2006/relationships/hyperlink" Target="https://www.jstage.jst.go.jp/article/jaalr/3/2/3_9/_article/-char/ja/" TargetMode="External"/><Relationship Id="rId25" Type="http://schemas.openxmlformats.org/officeDocument/2006/relationships/hyperlink" Target="https://doi.org/10.1016/j.clscn.2023.100096" TargetMode="External"/><Relationship Id="rId2" Type="http://schemas.openxmlformats.org/officeDocument/2006/relationships/hyperlink" Target="https://doi.org/10.1016/j.techfore.2021.120870" TargetMode="External"/><Relationship Id="rId16" Type="http://schemas.openxmlformats.org/officeDocument/2006/relationships/hyperlink" Target="https://www.researchgate.net/profile/Munawar-Munawar-4/publication/380940676_Framework_for_smart_contract_blockchain_in_halal_traceability_integrity_and_transparency/links/6657244822a7f16b4f55e914/Framework-for-smart-contract-blockchain-in-halal-traceability-integrity-and-transparency.pdf" TargetMode="External"/><Relationship Id="rId20" Type="http://schemas.openxmlformats.org/officeDocument/2006/relationships/hyperlink" Target="https://www.tandfonline.com/doi/abs/10.1080/21681015.2022.2040622" TargetMode="External"/><Relationship Id="rId29" Type="http://schemas.openxmlformats.org/officeDocument/2006/relationships/hyperlink" Target="https://scholar.google.com/scholar?hl=en&amp;as_sdt=0%2C5&amp;q=A+framework+for+IoT+and+blockchain+based+smart+food+chain+management+system+Akhilesh+Kumar+Singh+Zahid+Raza+School+of+Computer+and+Systems+Sciences%2C+Jawaharlal+Nehru+University%2C+New+Delhi%2C+India+Correspondence+Zahid&amp;btnG=" TargetMode="External"/><Relationship Id="rId1" Type="http://schemas.openxmlformats.org/officeDocument/2006/relationships/hyperlink" Target="https://www.emerald.com/insight/content/doi/10.1108/jima-03-2023-0069/full/html" TargetMode="External"/><Relationship Id="rId6" Type="http://schemas.openxmlformats.org/officeDocument/2006/relationships/hyperlink" Target="https://link.springer.com/chapter/10.1007/978-981-97-5400-7_7" TargetMode="External"/><Relationship Id="rId11" Type="http://schemas.openxmlformats.org/officeDocument/2006/relationships/hyperlink" Target="https://www.icrjournal.org/index.php/icr/article/view/167" TargetMode="External"/><Relationship Id="rId24" Type="http://schemas.openxmlformats.org/officeDocument/2006/relationships/hyperlink" Target="https://doi.org/10.3390/engproc2025084027" TargetMode="External"/><Relationship Id="rId5" Type="http://schemas.openxmlformats.org/officeDocument/2006/relationships/hyperlink" Target="https://unissa.edu.bn/journal/index.php/jhst/article/download/718/618" TargetMode="External"/><Relationship Id="rId15" Type="http://schemas.openxmlformats.org/officeDocument/2006/relationships/hyperlink" Target="https://www.emerald.com/insight/content/doi/10.1108/jima-02-2022-0050/full/html?casa_token=eEpYfk9I7LcAAAAA:Eyk41Ll7jjT5cLmF27-VYMPGh7P5kXMD0PxyAWNNowG5Lp-f74pykhxR7MzAFV9CP1G5GTyyjyupTZVRr9YdPbHxiGW8mG4D_8eTf1jlM7fGaVa4IWmbPg" TargetMode="External"/><Relationship Id="rId23" Type="http://schemas.openxmlformats.org/officeDocument/2006/relationships/hyperlink" Target="https://ieomsociety.org/proceedings/2023manila/406.pdf" TargetMode="External"/><Relationship Id="rId28" Type="http://schemas.openxmlformats.org/officeDocument/2006/relationships/hyperlink" Target="http://doi.org/10.70764/gdpu-jhr.2025.1(1)-02" TargetMode="External"/><Relationship Id="rId10" Type="http://schemas.openxmlformats.org/officeDocument/2006/relationships/hyperlink" Target="https://www.sciencedirect.com/science/article/pii/S2590123025012083" TargetMode="External"/><Relationship Id="rId19" Type="http://schemas.openxmlformats.org/officeDocument/2006/relationships/hyperlink" Target="https://prosiding.umy.ac.id/ictced/index.php/ictced/article/view/75" TargetMode="External"/><Relationship Id="rId31" Type="http://schemas.openxmlformats.org/officeDocument/2006/relationships/hyperlink" Target="https://www.emerald.com/insight/content/doi/10.1108/jima-12-2023-0412/full/pdf?title=halal-food-sustainable-traceability-framework-for-the-meat-processing-industry" TargetMode="External"/><Relationship Id="rId4" Type="http://schemas.openxmlformats.org/officeDocument/2006/relationships/hyperlink" Target="https://doi.org/10.1007/978-981-97-1375-2_1" TargetMode="External"/><Relationship Id="rId9" Type="http://schemas.openxmlformats.org/officeDocument/2006/relationships/hyperlink" Target="http://journals.hh-publisher.com/index.php/JHIS/article/view/75" TargetMode="External"/><Relationship Id="rId14" Type="http://schemas.openxmlformats.org/officeDocument/2006/relationships/hyperlink" Target="https://ieeexplore.ieee.org/abstract/document/9631868/?casa_token=AghBGgVdIaAAAAAA:_i_HWXYp5Vi7QWJM9Tu_zBVsjddENg41TYnWfu-2St0CFZGP1lHdCJCMAWI09aQRoXIbfSICikdM" TargetMode="External"/><Relationship Id="rId22" Type="http://schemas.openxmlformats.org/officeDocument/2006/relationships/hyperlink" Target="https://link.springer.com/article/10.1186/s40537-020-00405-7" TargetMode="External"/><Relationship Id="rId27" Type="http://schemas.openxmlformats.org/officeDocument/2006/relationships/hyperlink" Target="https://www.emerald.com/insight/1759-0833.htm" TargetMode="External"/><Relationship Id="rId30" Type="http://schemas.openxmlformats.org/officeDocument/2006/relationships/hyperlink" Target="https://doi.org/10.5851/kosfa.2024.e75"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arxiv.org/abs/2410.07305" TargetMode="External"/><Relationship Id="rId13" Type="http://schemas.openxmlformats.org/officeDocument/2006/relationships/hyperlink" Target="https://doi.org/10.3390/engproc2025084027" TargetMode="External"/><Relationship Id="rId18" Type="http://schemas.openxmlformats.org/officeDocument/2006/relationships/hyperlink" Target="https://scholar.google.com/scholar?hl=en&amp;as_sdt=0%2C5&amp;q=A+framework+for+IoT+and+blockchain+based+smart+food+chain+management+system+Akhilesh+Kumar+Singh+Zahid+Raza+School+of+Computer+and+Systems+Sciences%2C+Jawaharlal+Nehru+University%2C+New+Delhi%2C+India+Correspondence+Zahid&amp;btnG=" TargetMode="External"/><Relationship Id="rId3" Type="http://schemas.openxmlformats.org/officeDocument/2006/relationships/hyperlink" Target="https://journals.alqasimia.ac.ae/index.php/ie/article/view/373" TargetMode="External"/><Relationship Id="rId7" Type="http://schemas.openxmlformats.org/officeDocument/2006/relationships/hyperlink" Target="https://www.jstage.jst.go.jp/article/jaalr/3/2/3_9/_article/-char/ja/" TargetMode="External"/><Relationship Id="rId12" Type="http://schemas.openxmlformats.org/officeDocument/2006/relationships/hyperlink" Target="https://ieomsociety.org/proceedings/2023manila/406.pdf" TargetMode="External"/><Relationship Id="rId17" Type="http://schemas.openxmlformats.org/officeDocument/2006/relationships/hyperlink" Target="http://doi.org/10.70764/gdpu-jhr.2025.1(1)-02" TargetMode="External"/><Relationship Id="rId2" Type="http://schemas.openxmlformats.org/officeDocument/2006/relationships/hyperlink" Target="https://www.researchgate.net/profile/Mahin-Montasir-Afif/publication/391346689_Blockchain-Driven_Halal_Supply_Chains_Enhancing_Transparency_and_Efficiency_While_Ensuring_Shariah_Adherence/links/68137925d1054b0207e60be0/Blockchain-Driven-Halal-Supply-Chains-Enhancing-Transparency-and-Efficiency-While-Ensuring-Shariah-Adherence.pdf" TargetMode="External"/><Relationship Id="rId16" Type="http://schemas.openxmlformats.org/officeDocument/2006/relationships/hyperlink" Target="https://www.emerald.com/insight/1759-0833.htm" TargetMode="External"/><Relationship Id="rId20" Type="http://schemas.openxmlformats.org/officeDocument/2006/relationships/hyperlink" Target="https://www.emerald.com/insight/content/doi/10.1108/jima-12-2023-0412/full/pdf?title=halal-food-sustainable-traceability-framework-for-the-meat-processing-industry" TargetMode="External"/><Relationship Id="rId1" Type="http://schemas.openxmlformats.org/officeDocument/2006/relationships/hyperlink" Target="https://unissa.edu.bn/journal/index.php/jhst/article/download/718/618" TargetMode="External"/><Relationship Id="rId6" Type="http://schemas.openxmlformats.org/officeDocument/2006/relationships/hyperlink" Target="https://link.springer.com/article/10.1007/s41870-023-01650-8" TargetMode="External"/><Relationship Id="rId11" Type="http://schemas.openxmlformats.org/officeDocument/2006/relationships/hyperlink" Target="https://acta.sze.hu/index.php/acta/article/view/467" TargetMode="External"/><Relationship Id="rId5" Type="http://schemas.openxmlformats.org/officeDocument/2006/relationships/hyperlink" Target="https://www.icrjournal.org/index.php/icr/article/view/167" TargetMode="External"/><Relationship Id="rId15" Type="http://schemas.openxmlformats.org/officeDocument/2006/relationships/hyperlink" Target="https://www.researchgate.net/publication/371749257_A_Review_Halal_Food_Supply_Chain_Practices_Research?enrichId=rgreq-ac43bca964ff2f86ba49bba1a7474403-XXX&amp;enrichSource=Y292ZXJQYWdlOzM3MTc0OTI1NztBUzoxMTQzMTI4MTIxMjkxNTU1M0AxNzAyOTAwMjI1OTgx&amp;el=1_x_3&amp;_esc=publicationCoverPdf" TargetMode="External"/><Relationship Id="rId10" Type="http://schemas.openxmlformats.org/officeDocument/2006/relationships/hyperlink" Target="https://www.tandfonline.com/doi/abs/10.1080/21681015.2022.2040622" TargetMode="External"/><Relationship Id="rId19" Type="http://schemas.openxmlformats.org/officeDocument/2006/relationships/hyperlink" Target="https://doi.org/10.5851/kosfa.2024.e75" TargetMode="External"/><Relationship Id="rId4" Type="http://schemas.openxmlformats.org/officeDocument/2006/relationships/hyperlink" Target="http://journals.hh-publisher.com/index.php/JHIS/article/view/75" TargetMode="External"/><Relationship Id="rId9" Type="http://schemas.openxmlformats.org/officeDocument/2006/relationships/hyperlink" Target="https://prosiding.umy.ac.id/ictced/index.php/ictced/article/view/75" TargetMode="External"/><Relationship Id="rId14" Type="http://schemas.openxmlformats.org/officeDocument/2006/relationships/hyperlink" Target="https://doi.org/10.1016/j.clscn.2023.100096"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arxiv.org/abs/2410.07305" TargetMode="External"/><Relationship Id="rId13" Type="http://schemas.openxmlformats.org/officeDocument/2006/relationships/hyperlink" Target="https://doi.org/10.3390/engproc2025084027" TargetMode="External"/><Relationship Id="rId18" Type="http://schemas.openxmlformats.org/officeDocument/2006/relationships/hyperlink" Target="https://scholar.google.com/scholar?hl=en&amp;as_sdt=0%2C5&amp;q=A+framework+for+IoT+and+blockchain+based+smart+food+chain+management+system+Akhilesh+Kumar+Singh+Zahid+Raza+School+of+Computer+and+Systems+Sciences%2C+Jawaharlal+Nehru+University%2C+New+Delhi%2C+India+Correspondence+Zahid&amp;btnG=" TargetMode="External"/><Relationship Id="rId3" Type="http://schemas.openxmlformats.org/officeDocument/2006/relationships/hyperlink" Target="https://journals.alqasimia.ac.ae/index.php/ie/article/view/373" TargetMode="External"/><Relationship Id="rId7" Type="http://schemas.openxmlformats.org/officeDocument/2006/relationships/hyperlink" Target="https://www.jstage.jst.go.jp/article/jaalr/3/2/3_9/_article/-char/ja/" TargetMode="External"/><Relationship Id="rId12" Type="http://schemas.openxmlformats.org/officeDocument/2006/relationships/hyperlink" Target="https://ieomsociety.org/proceedings/2023manila/406.pdf" TargetMode="External"/><Relationship Id="rId17" Type="http://schemas.openxmlformats.org/officeDocument/2006/relationships/hyperlink" Target="http://doi.org/10.70764/gdpu-jhr.2025.1(1)-02" TargetMode="External"/><Relationship Id="rId2" Type="http://schemas.openxmlformats.org/officeDocument/2006/relationships/hyperlink" Target="https://www.researchgate.net/profile/Mahin-Montasir-Afif/publication/391346689_Blockchain-Driven_Halal_Supply_Chains_Enhancing_Transparency_and_Efficiency_While_Ensuring_Shariah_Adherence/links/68137925d1054b0207e60be0/Blockchain-Driven-Halal-Supply-Chains-Enhancing-Transparency-and-Efficiency-While-Ensuring-Shariah-Adherence.pdf" TargetMode="External"/><Relationship Id="rId16" Type="http://schemas.openxmlformats.org/officeDocument/2006/relationships/hyperlink" Target="https://www.emerald.com/insight/1759-0833.htm" TargetMode="External"/><Relationship Id="rId20" Type="http://schemas.openxmlformats.org/officeDocument/2006/relationships/hyperlink" Target="https://www.emerald.com/insight/content/doi/10.1108/jima-12-2023-0412/full/pdf?title=halal-food-sustainable-traceability-framework-for-the-meat-processing-industry" TargetMode="External"/><Relationship Id="rId1" Type="http://schemas.openxmlformats.org/officeDocument/2006/relationships/hyperlink" Target="https://unissa.edu.bn/journal/index.php/jhst/article/download/718/618" TargetMode="External"/><Relationship Id="rId6" Type="http://schemas.openxmlformats.org/officeDocument/2006/relationships/hyperlink" Target="https://link.springer.com/article/10.1007/s41870-023-01650-8" TargetMode="External"/><Relationship Id="rId11" Type="http://schemas.openxmlformats.org/officeDocument/2006/relationships/hyperlink" Target="https://acta.sze.hu/index.php/acta/article/view/467" TargetMode="External"/><Relationship Id="rId5" Type="http://schemas.openxmlformats.org/officeDocument/2006/relationships/hyperlink" Target="https://www.icrjournal.org/index.php/icr/article/view/167" TargetMode="External"/><Relationship Id="rId15" Type="http://schemas.openxmlformats.org/officeDocument/2006/relationships/hyperlink" Target="https://www.researchgate.net/publication/371749257_A_Review_Halal_Food_Supply_Chain_Practices_Research?enrichId=rgreq-ac43bca964ff2f86ba49bba1a7474403-XXX&amp;enrichSource=Y292ZXJQYWdlOzM3MTc0OTI1NztBUzoxMTQzMTI4MTIxMjkxNTU1M0AxNzAyOTAwMjI1OTgx&amp;el=1_x_3&amp;_esc=publicationCoverPdf" TargetMode="External"/><Relationship Id="rId10" Type="http://schemas.openxmlformats.org/officeDocument/2006/relationships/hyperlink" Target="https://www.tandfonline.com/doi/abs/10.1080/21681015.2022.2040622" TargetMode="External"/><Relationship Id="rId19" Type="http://schemas.openxmlformats.org/officeDocument/2006/relationships/hyperlink" Target="https://doi.org/10.5851/kosfa.2024.e75" TargetMode="External"/><Relationship Id="rId4" Type="http://schemas.openxmlformats.org/officeDocument/2006/relationships/hyperlink" Target="http://journals.hh-publisher.com/index.php/JHIS/article/view/75" TargetMode="External"/><Relationship Id="rId9" Type="http://schemas.openxmlformats.org/officeDocument/2006/relationships/hyperlink" Target="https://prosiding.umy.ac.id/ictced/index.php/ictced/article/view/75" TargetMode="External"/><Relationship Id="rId14" Type="http://schemas.openxmlformats.org/officeDocument/2006/relationships/hyperlink" Target="https://doi.org/10.1016/j.clscn.2023.100096"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arxiv.org/abs/2410.07305" TargetMode="External"/><Relationship Id="rId13" Type="http://schemas.openxmlformats.org/officeDocument/2006/relationships/hyperlink" Target="https://doi.org/10.3390/engproc2025084027" TargetMode="External"/><Relationship Id="rId18" Type="http://schemas.openxmlformats.org/officeDocument/2006/relationships/hyperlink" Target="https://scholar.google.com/scholar?hl=en&amp;as_sdt=0%2C5&amp;q=A+framework+for+IoT+and+blockchain+based+smart+food+chain+management+system+Akhilesh+Kumar+Singh+Zahid+Raza+School+of+Computer+and+Systems+Sciences%2C+Jawaharlal+Nehru+University%2C+New+Delhi%2C+India+Correspondence+Zahid&amp;btnG=" TargetMode="External"/><Relationship Id="rId3" Type="http://schemas.openxmlformats.org/officeDocument/2006/relationships/hyperlink" Target="https://journals.alqasimia.ac.ae/index.php/ie/article/view/373" TargetMode="External"/><Relationship Id="rId7" Type="http://schemas.openxmlformats.org/officeDocument/2006/relationships/hyperlink" Target="https://www.jstage.jst.go.jp/article/jaalr/3/2/3_9/_article/-char/ja/" TargetMode="External"/><Relationship Id="rId12" Type="http://schemas.openxmlformats.org/officeDocument/2006/relationships/hyperlink" Target="https://ieomsociety.org/proceedings/2023manila/406.pdf" TargetMode="External"/><Relationship Id="rId17" Type="http://schemas.openxmlformats.org/officeDocument/2006/relationships/hyperlink" Target="http://doi.org/10.70764/gdpu-jhr.2025.1(1)-02" TargetMode="External"/><Relationship Id="rId2" Type="http://schemas.openxmlformats.org/officeDocument/2006/relationships/hyperlink" Target="https://www.researchgate.net/profile/Mahin-Montasir-Afif/publication/391346689_Blockchain-Driven_Halal_Supply_Chains_Enhancing_Transparency_and_Efficiency_While_Ensuring_Shariah_Adherence/links/68137925d1054b0207e60be0/Blockchain-Driven-Halal-Supply-Chains-Enhancing-Transparency-and-Efficiency-While-Ensuring-Shariah-Adherence.pdf" TargetMode="External"/><Relationship Id="rId16" Type="http://schemas.openxmlformats.org/officeDocument/2006/relationships/hyperlink" Target="https://www.emerald.com/insight/1759-0833.htm" TargetMode="External"/><Relationship Id="rId20" Type="http://schemas.openxmlformats.org/officeDocument/2006/relationships/hyperlink" Target="https://www.emerald.com/insight/content/doi/10.1108/jima-12-2023-0412/full/pdf?title=halal-food-sustainable-traceability-framework-for-the-meat-processing-industry" TargetMode="External"/><Relationship Id="rId1" Type="http://schemas.openxmlformats.org/officeDocument/2006/relationships/hyperlink" Target="https://unissa.edu.bn/journal/index.php/jhst/article/download/718/618" TargetMode="External"/><Relationship Id="rId6" Type="http://schemas.openxmlformats.org/officeDocument/2006/relationships/hyperlink" Target="https://link.springer.com/article/10.1007/s41870-023-01650-8" TargetMode="External"/><Relationship Id="rId11" Type="http://schemas.openxmlformats.org/officeDocument/2006/relationships/hyperlink" Target="https://acta.sze.hu/index.php/acta/article/view/467" TargetMode="External"/><Relationship Id="rId5" Type="http://schemas.openxmlformats.org/officeDocument/2006/relationships/hyperlink" Target="https://www.icrjournal.org/index.php/icr/article/view/167" TargetMode="External"/><Relationship Id="rId15" Type="http://schemas.openxmlformats.org/officeDocument/2006/relationships/hyperlink" Target="https://www.researchgate.net/publication/371749257_A_Review_Halal_Food_Supply_Chain_Practices_Research?enrichId=rgreq-ac43bca964ff2f86ba49bba1a7474403-XXX&amp;enrichSource=Y292ZXJQYWdlOzM3MTc0OTI1NztBUzoxMTQzMTI4MTIxMjkxNTU1M0AxNzAyOTAwMjI1OTgx&amp;el=1_x_3&amp;_esc=publicationCoverPdf" TargetMode="External"/><Relationship Id="rId10" Type="http://schemas.openxmlformats.org/officeDocument/2006/relationships/hyperlink" Target="https://www.tandfonline.com/doi/abs/10.1080/21681015.2022.2040622" TargetMode="External"/><Relationship Id="rId19" Type="http://schemas.openxmlformats.org/officeDocument/2006/relationships/hyperlink" Target="https://doi.org/10.5851/kosfa.2024.e75" TargetMode="External"/><Relationship Id="rId4" Type="http://schemas.openxmlformats.org/officeDocument/2006/relationships/hyperlink" Target="http://journals.hh-publisher.com/index.php/JHIS/article/view/75" TargetMode="External"/><Relationship Id="rId9" Type="http://schemas.openxmlformats.org/officeDocument/2006/relationships/hyperlink" Target="https://prosiding.umy.ac.id/ictced/index.php/ictced/article/view/75" TargetMode="External"/><Relationship Id="rId14" Type="http://schemas.openxmlformats.org/officeDocument/2006/relationships/hyperlink" Target="https://doi.org/10.1016/j.clscn.2023.100096"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arxiv.org/abs/2410.07305" TargetMode="External"/><Relationship Id="rId13" Type="http://schemas.openxmlformats.org/officeDocument/2006/relationships/hyperlink" Target="https://doi.org/10.3390/engproc2025084027" TargetMode="External"/><Relationship Id="rId18" Type="http://schemas.openxmlformats.org/officeDocument/2006/relationships/hyperlink" Target="https://scholar.google.com/scholar?hl=en&amp;as_sdt=0%2C5&amp;q=A+framework+for+IoT+and+blockchain+based+smart+food+chain+management+system+Akhilesh+Kumar+Singh+Zahid+Raza+School+of+Computer+and+Systems+Sciences%2C+Jawaharlal+Nehru+University%2C+New+Delhi%2C+India+Correspondence+Zahid&amp;btnG=" TargetMode="External"/><Relationship Id="rId3" Type="http://schemas.openxmlformats.org/officeDocument/2006/relationships/hyperlink" Target="https://journals.alqasimia.ac.ae/index.php/ie/article/view/373" TargetMode="External"/><Relationship Id="rId7" Type="http://schemas.openxmlformats.org/officeDocument/2006/relationships/hyperlink" Target="https://www.jstage.jst.go.jp/article/jaalr/3/2/3_9/_article/-char/ja/" TargetMode="External"/><Relationship Id="rId12" Type="http://schemas.openxmlformats.org/officeDocument/2006/relationships/hyperlink" Target="https://ieomsociety.org/proceedings/2023manila/406.pdf" TargetMode="External"/><Relationship Id="rId17" Type="http://schemas.openxmlformats.org/officeDocument/2006/relationships/hyperlink" Target="http://doi.org/10.70764/gdpu-jhr.2025.1(1)-02" TargetMode="External"/><Relationship Id="rId2" Type="http://schemas.openxmlformats.org/officeDocument/2006/relationships/hyperlink" Target="https://www.researchgate.net/profile/Mahin-Montasir-Afif/publication/391346689_Blockchain-Driven_Halal_Supply_Chains_Enhancing_Transparency_and_Efficiency_While_Ensuring_Shariah_Adherence/links/68137925d1054b0207e60be0/Blockchain-Driven-Halal-Supply-Chains-Enhancing-Transparency-and-Efficiency-While-Ensuring-Shariah-Adherence.pdf" TargetMode="External"/><Relationship Id="rId16" Type="http://schemas.openxmlformats.org/officeDocument/2006/relationships/hyperlink" Target="https://www.emerald.com/insight/1759-0833.htm" TargetMode="External"/><Relationship Id="rId20" Type="http://schemas.openxmlformats.org/officeDocument/2006/relationships/hyperlink" Target="https://www.emerald.com/insight/content/doi/10.1108/jima-12-2023-0412/full/pdf?title=halal-food-sustainable-traceability-framework-for-the-meat-processing-industry" TargetMode="External"/><Relationship Id="rId1" Type="http://schemas.openxmlformats.org/officeDocument/2006/relationships/hyperlink" Target="https://unissa.edu.bn/journal/index.php/jhst/article/download/718/618" TargetMode="External"/><Relationship Id="rId6" Type="http://schemas.openxmlformats.org/officeDocument/2006/relationships/hyperlink" Target="https://link.springer.com/article/10.1007/s41870-023-01650-8" TargetMode="External"/><Relationship Id="rId11" Type="http://schemas.openxmlformats.org/officeDocument/2006/relationships/hyperlink" Target="https://acta.sze.hu/index.php/acta/article/view/467" TargetMode="External"/><Relationship Id="rId5" Type="http://schemas.openxmlformats.org/officeDocument/2006/relationships/hyperlink" Target="https://www.icrjournal.org/index.php/icr/article/view/167" TargetMode="External"/><Relationship Id="rId15" Type="http://schemas.openxmlformats.org/officeDocument/2006/relationships/hyperlink" Target="https://www.researchgate.net/publication/371749257_A_Review_Halal_Food_Supply_Chain_Practices_Research?enrichId=rgreq-ac43bca964ff2f86ba49bba1a7474403-XXX&amp;enrichSource=Y292ZXJQYWdlOzM3MTc0OTI1NztBUzoxMTQzMTI4MTIxMjkxNTU1M0AxNzAyOTAwMjI1OTgx&amp;el=1_x_3&amp;_esc=publicationCoverPdf" TargetMode="External"/><Relationship Id="rId10" Type="http://schemas.openxmlformats.org/officeDocument/2006/relationships/hyperlink" Target="https://www.tandfonline.com/doi/abs/10.1080/21681015.2022.2040622" TargetMode="External"/><Relationship Id="rId19" Type="http://schemas.openxmlformats.org/officeDocument/2006/relationships/hyperlink" Target="https://doi.org/10.5851/kosfa.2024.e75" TargetMode="External"/><Relationship Id="rId4" Type="http://schemas.openxmlformats.org/officeDocument/2006/relationships/hyperlink" Target="http://journals.hh-publisher.com/index.php/JHIS/article/view/75" TargetMode="External"/><Relationship Id="rId9" Type="http://schemas.openxmlformats.org/officeDocument/2006/relationships/hyperlink" Target="https://prosiding.umy.ac.id/ictced/index.php/ictced/article/view/75" TargetMode="External"/><Relationship Id="rId14" Type="http://schemas.openxmlformats.org/officeDocument/2006/relationships/hyperlink" Target="https://doi.org/10.1016/j.clscn.2023.100096"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arxiv.org/abs/2410.07305" TargetMode="External"/><Relationship Id="rId13" Type="http://schemas.openxmlformats.org/officeDocument/2006/relationships/hyperlink" Target="https://doi.org/10.3390/engproc2025084027" TargetMode="External"/><Relationship Id="rId18" Type="http://schemas.openxmlformats.org/officeDocument/2006/relationships/hyperlink" Target="https://scholar.google.com/scholar?hl=en&amp;as_sdt=0%2C5&amp;q=A+framework+for+IoT+and+blockchain+based+smart+food+chain+management+system+Akhilesh+Kumar+Singh+Zahid+Raza+School+of+Computer+and+Systems+Sciences%2C+Jawaharlal+Nehru+University%2C+New+Delhi%2C+India+Correspondence+Zahid&amp;btnG=" TargetMode="External"/><Relationship Id="rId3" Type="http://schemas.openxmlformats.org/officeDocument/2006/relationships/hyperlink" Target="https://journals.alqasimia.ac.ae/index.php/ie/article/view/373" TargetMode="External"/><Relationship Id="rId21" Type="http://schemas.openxmlformats.org/officeDocument/2006/relationships/hyperlink" Target="https://www.scopus.com/inward/record.uri?eid=2-s2.0-85176860699&amp;doi=10.4324%2f9781003368519-16&amp;partnerID=40&amp;md5=6a4a6e05b0b7e2cfe833a1cf1758568c" TargetMode="External"/><Relationship Id="rId7" Type="http://schemas.openxmlformats.org/officeDocument/2006/relationships/hyperlink" Target="https://www.jstage.jst.go.jp/article/jaalr/3/2/3_9/_article/-char/ja/" TargetMode="External"/><Relationship Id="rId12" Type="http://schemas.openxmlformats.org/officeDocument/2006/relationships/hyperlink" Target="https://ieomsociety.org/proceedings/2023manila/406.pdf" TargetMode="External"/><Relationship Id="rId17" Type="http://schemas.openxmlformats.org/officeDocument/2006/relationships/hyperlink" Target="http://doi.org/10.70764/gdpu-jhr.2025.1(1)-02" TargetMode="External"/><Relationship Id="rId2" Type="http://schemas.openxmlformats.org/officeDocument/2006/relationships/hyperlink" Target="https://www.researchgate.net/profile/Mahin-Montasir-Afif/publication/391346689_Blockchain-Driven_Halal_Supply_Chains_Enhancing_Transparency_and_Efficiency_While_Ensuring_Shariah_Adherence/links/68137925d1054b0207e60be0/Blockchain-Driven-Halal-Supply-Chains-Enhancing-Transparency-and-Efficiency-While-Ensuring-Shariah-Adherence.pdf" TargetMode="External"/><Relationship Id="rId16" Type="http://schemas.openxmlformats.org/officeDocument/2006/relationships/hyperlink" Target="https://www.emerald.com/insight/1759-0833.htm" TargetMode="External"/><Relationship Id="rId20" Type="http://schemas.openxmlformats.org/officeDocument/2006/relationships/hyperlink" Target="https://www.emerald.com/insight/content/doi/10.1108/jima-12-2023-0412/full/pdf?title=halal-food-sustainable-traceability-framework-for-the-meat-processing-industry" TargetMode="External"/><Relationship Id="rId1" Type="http://schemas.openxmlformats.org/officeDocument/2006/relationships/hyperlink" Target="https://unissa.edu.bn/journal/index.php/jhst/article/download/718/618" TargetMode="External"/><Relationship Id="rId6" Type="http://schemas.openxmlformats.org/officeDocument/2006/relationships/hyperlink" Target="https://link.springer.com/article/10.1007/s41870-023-01650-8" TargetMode="External"/><Relationship Id="rId11" Type="http://schemas.openxmlformats.org/officeDocument/2006/relationships/hyperlink" Target="https://acta.sze.hu/index.php/acta/article/view/467" TargetMode="External"/><Relationship Id="rId5" Type="http://schemas.openxmlformats.org/officeDocument/2006/relationships/hyperlink" Target="https://www.icrjournal.org/index.php/icr/article/view/167" TargetMode="External"/><Relationship Id="rId15" Type="http://schemas.openxmlformats.org/officeDocument/2006/relationships/hyperlink" Target="https://www.researchgate.net/publication/371749257_A_Review_Halal_Food_Supply_Chain_Practices_Research?enrichId=rgreq-ac43bca964ff2f86ba49bba1a7474403-XXX&amp;enrichSource=Y292ZXJQYWdlOzM3MTc0OTI1NztBUzoxMTQzMTI4MTIxMjkxNTU1M0AxNzAyOTAwMjI1OTgx&amp;el=1_x_3&amp;_esc=publicationCoverPdf" TargetMode="External"/><Relationship Id="rId10" Type="http://schemas.openxmlformats.org/officeDocument/2006/relationships/hyperlink" Target="https://www.tandfonline.com/doi/abs/10.1080/21681015.2022.2040622" TargetMode="External"/><Relationship Id="rId19" Type="http://schemas.openxmlformats.org/officeDocument/2006/relationships/hyperlink" Target="https://doi.org/10.5851/kosfa.2024.e75" TargetMode="External"/><Relationship Id="rId4" Type="http://schemas.openxmlformats.org/officeDocument/2006/relationships/hyperlink" Target="http://journals.hh-publisher.com/index.php/JHIS/article/view/75" TargetMode="External"/><Relationship Id="rId9" Type="http://schemas.openxmlformats.org/officeDocument/2006/relationships/hyperlink" Target="https://prosiding.umy.ac.id/ictced/index.php/ictced/article/view/75" TargetMode="External"/><Relationship Id="rId14" Type="http://schemas.openxmlformats.org/officeDocument/2006/relationships/hyperlink" Target="https://doi.org/10.1016/j.clscn.2023.100096" TargetMode="External"/><Relationship Id="rId22" Type="http://schemas.openxmlformats.org/officeDocument/2006/relationships/hyperlink" Target="https://www.scopus.com/inward/record.uri?eid=2-s2.0-85207556749&amp;doi=10.1007%2f978-981-97-1375-2_1&amp;partnerID=40&amp;md5=cee48154e0b9617291d6aeb02f8d3499"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H29"/>
  <sheetViews>
    <sheetView topLeftCell="A15" workbookViewId="0">
      <selection activeCell="B14" sqref="B14"/>
    </sheetView>
  </sheetViews>
  <sheetFormatPr defaultRowHeight="15" x14ac:dyDescent="0.25"/>
  <cols>
    <col min="1" max="1" width="42.5703125" customWidth="1"/>
    <col min="2" max="2" width="31.140625" customWidth="1"/>
    <col min="3" max="3" width="11.28515625" customWidth="1"/>
    <col min="4" max="4" width="27.7109375" customWidth="1"/>
    <col min="5" max="5" width="79" customWidth="1"/>
    <col min="6" max="6" width="38.7109375" customWidth="1"/>
    <col min="7" max="7" width="17.85546875" customWidth="1"/>
    <col min="8" max="8" width="6.140625" customWidth="1"/>
  </cols>
  <sheetData>
    <row r="1" spans="1:8" ht="15.75" x14ac:dyDescent="0.25">
      <c r="A1" s="3" t="s">
        <v>0</v>
      </c>
      <c r="B1" s="3" t="s">
        <v>470</v>
      </c>
      <c r="C1" s="3" t="s">
        <v>2</v>
      </c>
      <c r="D1" s="3" t="s">
        <v>3</v>
      </c>
      <c r="E1" s="3" t="s">
        <v>4</v>
      </c>
      <c r="F1" s="3" t="s">
        <v>5</v>
      </c>
      <c r="G1" s="3" t="s">
        <v>6</v>
      </c>
      <c r="H1" s="3" t="s">
        <v>471</v>
      </c>
    </row>
    <row r="2" spans="1:8" ht="15.75" x14ac:dyDescent="0.25">
      <c r="A2" s="6" t="s">
        <v>795</v>
      </c>
      <c r="B2" s="6" t="s">
        <v>21</v>
      </c>
      <c r="C2" s="6">
        <v>2019</v>
      </c>
      <c r="D2" s="6" t="str">
        <f>HYPERLINK("http://dx.doi.org/10.1109/aicai.2019.8701321","http://dx.doi.org/10.1109/aicai.2019.8701321")</f>
        <v>http://dx.doi.org/10.1109/aicai.2019.8701321</v>
      </c>
      <c r="E2" s="6" t="s">
        <v>796</v>
      </c>
      <c r="F2" s="6" t="s">
        <v>797</v>
      </c>
      <c r="G2" s="6" t="s">
        <v>798</v>
      </c>
      <c r="H2" s="6" t="str">
        <f t="shared" ref="H2:H29" si="0">HYPERLINK("https%3A%2F%2Fwww.webofscience.com%2Fwos%2Fwoscc%2Ffull-record%2F","View Full Record in Web of Science")</f>
        <v>View Full Record in Web of Science</v>
      </c>
    </row>
    <row r="3" spans="1:8" ht="15.75" x14ac:dyDescent="0.25">
      <c r="A3" s="6" t="s">
        <v>799</v>
      </c>
      <c r="B3" s="6" t="s">
        <v>126</v>
      </c>
      <c r="C3" s="6">
        <v>2024</v>
      </c>
      <c r="D3" s="6" t="str">
        <f>HYPERLINK("http://dx.doi.org/10.1108/JIMA-03-2023-0069","http://dx.doi.org/10.1108/JIMA-03-2023-0069")</f>
        <v>http://dx.doi.org/10.1108/JIMA-03-2023-0069</v>
      </c>
      <c r="E3" s="6" t="s">
        <v>800</v>
      </c>
      <c r="F3" s="6" t="s">
        <v>129</v>
      </c>
      <c r="G3" s="6" t="s">
        <v>110</v>
      </c>
      <c r="H3" s="6" t="str">
        <f t="shared" si="0"/>
        <v>View Full Record in Web of Science</v>
      </c>
    </row>
    <row r="4" spans="1:8" ht="15.75" x14ac:dyDescent="0.25">
      <c r="A4" s="6" t="s">
        <v>801</v>
      </c>
      <c r="B4" s="6" t="s">
        <v>802</v>
      </c>
      <c r="C4" s="6">
        <v>2019</v>
      </c>
      <c r="D4" s="6" t="str">
        <f>HYPERLINK("http://dx.doi.org/10.1007/978-3-030-23381-5_9","http://dx.doi.org/10.1007/978-3-030-23381-5_9")</f>
        <v>http://dx.doi.org/10.1007/978-3-030-23381-5_9</v>
      </c>
      <c r="E4" s="6" t="s">
        <v>803</v>
      </c>
      <c r="F4" s="6" t="s">
        <v>804</v>
      </c>
      <c r="G4" s="6" t="s">
        <v>798</v>
      </c>
      <c r="H4" s="6" t="str">
        <f t="shared" si="0"/>
        <v>View Full Record in Web of Science</v>
      </c>
    </row>
    <row r="5" spans="1:8" ht="15.75" x14ac:dyDescent="0.25">
      <c r="A5" s="6" t="s">
        <v>805</v>
      </c>
      <c r="B5" s="6" t="s">
        <v>431</v>
      </c>
      <c r="C5" s="6">
        <v>2023</v>
      </c>
      <c r="D5" s="6" t="str">
        <f>HYPERLINK("http://dx.doi.org/10.1108/JIMA-02-2022-0050","http://dx.doi.org/10.1108/JIMA-02-2022-0050")</f>
        <v>http://dx.doi.org/10.1108/JIMA-02-2022-0050</v>
      </c>
      <c r="E5" s="6" t="s">
        <v>806</v>
      </c>
      <c r="F5" s="6" t="s">
        <v>807</v>
      </c>
      <c r="G5" s="6" t="s">
        <v>110</v>
      </c>
      <c r="H5" s="6" t="str">
        <f t="shared" si="0"/>
        <v>View Full Record in Web of Science</v>
      </c>
    </row>
    <row r="6" spans="1:8" ht="15.75" x14ac:dyDescent="0.25">
      <c r="A6" s="6" t="s">
        <v>808</v>
      </c>
      <c r="B6" s="6" t="s">
        <v>26</v>
      </c>
      <c r="C6" s="6">
        <v>2021</v>
      </c>
      <c r="D6" s="6" t="str">
        <f>HYPERLINK("http://dx.doi.org/10.1109/IEEM50564.2021.9673084","http://dx.doi.org/10.1109/IEEM50564.2021.9673084")</f>
        <v>http://dx.doi.org/10.1109/IEEM50564.2021.9673084</v>
      </c>
      <c r="E6" s="6" t="s">
        <v>809</v>
      </c>
      <c r="F6" s="6" t="s">
        <v>810</v>
      </c>
      <c r="G6" s="6" t="s">
        <v>798</v>
      </c>
      <c r="H6" s="6" t="str">
        <f t="shared" si="0"/>
        <v>View Full Record in Web of Science</v>
      </c>
    </row>
    <row r="7" spans="1:8" ht="15.75" x14ac:dyDescent="0.25">
      <c r="A7" s="6" t="s">
        <v>811</v>
      </c>
      <c r="B7" s="6" t="s">
        <v>368</v>
      </c>
      <c r="C7" s="6">
        <v>2022</v>
      </c>
      <c r="D7" s="6" t="str">
        <f>HYPERLINK("http://dx.doi.org/10.3390/economies10060134","http://dx.doi.org/10.3390/economies10060134")</f>
        <v>http://dx.doi.org/10.3390/economies10060134</v>
      </c>
      <c r="E7" s="6" t="s">
        <v>812</v>
      </c>
      <c r="F7" s="6" t="s">
        <v>813</v>
      </c>
      <c r="G7" s="6" t="s">
        <v>110</v>
      </c>
      <c r="H7" s="6" t="str">
        <f t="shared" si="0"/>
        <v>View Full Record in Web of Science</v>
      </c>
    </row>
    <row r="8" spans="1:8" ht="15.75" x14ac:dyDescent="0.25">
      <c r="A8" s="6" t="s">
        <v>814</v>
      </c>
      <c r="B8" s="6" t="s">
        <v>217</v>
      </c>
      <c r="C8" s="6">
        <v>2022</v>
      </c>
      <c r="D8" s="6" t="str">
        <f>HYPERLINK("http://dx.doi.org/10.3390/su14042152","http://dx.doi.org/10.3390/su14042152")</f>
        <v>http://dx.doi.org/10.3390/su14042152</v>
      </c>
      <c r="E8" s="6" t="s">
        <v>815</v>
      </c>
      <c r="F8" s="6" t="s">
        <v>816</v>
      </c>
      <c r="G8" s="6" t="s">
        <v>110</v>
      </c>
      <c r="H8" s="6" t="str">
        <f t="shared" si="0"/>
        <v>View Full Record in Web of Science</v>
      </c>
    </row>
    <row r="9" spans="1:8" ht="15.75" x14ac:dyDescent="0.25">
      <c r="A9" s="6" t="s">
        <v>817</v>
      </c>
      <c r="B9" s="6" t="s">
        <v>436</v>
      </c>
      <c r="C9" s="6">
        <v>2023</v>
      </c>
      <c r="D9" s="6" t="str">
        <f>HYPERLINK("http://dx.doi.org/10.1007/s11042-023-17474-4","http://dx.doi.org/10.1007/s11042-023-17474-4")</f>
        <v>http://dx.doi.org/10.1007/s11042-023-17474-4</v>
      </c>
      <c r="E9" s="6" t="s">
        <v>818</v>
      </c>
      <c r="F9" s="6" t="s">
        <v>819</v>
      </c>
      <c r="G9" s="6" t="s">
        <v>820</v>
      </c>
      <c r="H9" s="6" t="str">
        <f t="shared" si="0"/>
        <v>View Full Record in Web of Science</v>
      </c>
    </row>
    <row r="10" spans="1:8" ht="15.75" x14ac:dyDescent="0.25">
      <c r="A10" s="6" t="s">
        <v>821</v>
      </c>
      <c r="B10" s="6" t="s">
        <v>137</v>
      </c>
      <c r="C10" s="6">
        <v>2024</v>
      </c>
      <c r="D10" s="6" t="str">
        <f>HYPERLINK("http://dx.doi.org/10.3390/logistics8010021","http://dx.doi.org/10.3390/logistics8010021")</f>
        <v>http://dx.doi.org/10.3390/logistics8010021</v>
      </c>
      <c r="E10" s="6" t="s">
        <v>822</v>
      </c>
      <c r="F10" s="6" t="s">
        <v>823</v>
      </c>
      <c r="G10" s="6" t="s">
        <v>135</v>
      </c>
      <c r="H10" s="6" t="str">
        <f t="shared" si="0"/>
        <v>View Full Record in Web of Science</v>
      </c>
    </row>
    <row r="11" spans="1:8" ht="15.75" x14ac:dyDescent="0.25">
      <c r="A11" s="6" t="s">
        <v>824</v>
      </c>
      <c r="B11" s="6" t="s">
        <v>174</v>
      </c>
      <c r="C11" s="6">
        <v>2022</v>
      </c>
      <c r="D11" s="6" t="str">
        <f>HYPERLINK("http://dx.doi.org/10.1080/13675567.2020.1825653","http://dx.doi.org/10.1080/13675567.2020.1825653")</f>
        <v>http://dx.doi.org/10.1080/13675567.2020.1825653</v>
      </c>
      <c r="E11" s="6" t="s">
        <v>825</v>
      </c>
      <c r="F11" s="6" t="s">
        <v>826</v>
      </c>
      <c r="G11" s="6" t="s">
        <v>110</v>
      </c>
      <c r="H11" s="6" t="str">
        <f t="shared" si="0"/>
        <v>View Full Record in Web of Science</v>
      </c>
    </row>
    <row r="12" spans="1:8" ht="15.75" x14ac:dyDescent="0.25">
      <c r="A12" s="6" t="s">
        <v>827</v>
      </c>
      <c r="B12" s="6" t="s">
        <v>321</v>
      </c>
      <c r="C12" s="6">
        <v>2025</v>
      </c>
      <c r="D12" s="6" t="str">
        <f>HYPERLINK("http://dx.doi.org/10.3390/systems13010021","http://dx.doi.org/10.3390/systems13010021")</f>
        <v>http://dx.doi.org/10.3390/systems13010021</v>
      </c>
      <c r="E12" s="6" t="s">
        <v>828</v>
      </c>
      <c r="F12" s="6" t="s">
        <v>829</v>
      </c>
      <c r="G12" s="6" t="s">
        <v>110</v>
      </c>
      <c r="H12" s="6" t="str">
        <f t="shared" si="0"/>
        <v>View Full Record in Web of Science</v>
      </c>
    </row>
    <row r="13" spans="1:8" ht="15.75" x14ac:dyDescent="0.25">
      <c r="A13" s="6" t="s">
        <v>830</v>
      </c>
      <c r="B13" s="6" t="s">
        <v>416</v>
      </c>
      <c r="C13" s="6">
        <v>2021</v>
      </c>
      <c r="D13" s="6" t="str">
        <f>HYPERLINK("http://dx.doi.org/10.1186/s40537-020-00405-7","http://dx.doi.org/10.1186/s40537-020-00405-7")</f>
        <v>http://dx.doi.org/10.1186/s40537-020-00405-7</v>
      </c>
      <c r="E13" s="6" t="s">
        <v>831</v>
      </c>
      <c r="F13" s="6" t="s">
        <v>832</v>
      </c>
      <c r="G13" s="6" t="s">
        <v>110</v>
      </c>
      <c r="H13" s="6" t="str">
        <f t="shared" si="0"/>
        <v>View Full Record in Web of Science</v>
      </c>
    </row>
    <row r="14" spans="1:8" ht="15.75" x14ac:dyDescent="0.25">
      <c r="A14" s="6" t="s">
        <v>833</v>
      </c>
      <c r="B14" s="6" t="s">
        <v>117</v>
      </c>
      <c r="C14" s="6">
        <v>2021</v>
      </c>
      <c r="D14" s="6" t="str">
        <f>HYPERLINK("http://dx.doi.org/10.1016/j.techfore.2021.120870","http://dx.doi.org/10.1016/j.techfore.2021.120870")</f>
        <v>http://dx.doi.org/10.1016/j.techfore.2021.120870</v>
      </c>
      <c r="E14" s="6" t="s">
        <v>769</v>
      </c>
      <c r="F14" s="6" t="s">
        <v>770</v>
      </c>
      <c r="G14" s="6" t="s">
        <v>110</v>
      </c>
      <c r="H14" s="6" t="str">
        <f t="shared" si="0"/>
        <v>View Full Record in Web of Science</v>
      </c>
    </row>
    <row r="15" spans="1:8" ht="15.75" x14ac:dyDescent="0.25">
      <c r="A15" s="6" t="s">
        <v>834</v>
      </c>
      <c r="B15" s="6" t="s">
        <v>187</v>
      </c>
      <c r="C15" s="6">
        <v>2024</v>
      </c>
      <c r="D15" s="6" t="str">
        <f>HYPERLINK("http://dx.doi.org/10.1080/13675567.2023.2217772","http://dx.doi.org/10.1080/13675567.2023.2217772")</f>
        <v>http://dx.doi.org/10.1080/13675567.2023.2217772</v>
      </c>
      <c r="E15" s="6" t="s">
        <v>835</v>
      </c>
      <c r="F15" s="6" t="s">
        <v>836</v>
      </c>
      <c r="G15" s="6" t="s">
        <v>110</v>
      </c>
      <c r="H15" s="6" t="str">
        <f t="shared" si="0"/>
        <v>View Full Record in Web of Science</v>
      </c>
    </row>
    <row r="16" spans="1:8" ht="15.75" x14ac:dyDescent="0.25">
      <c r="A16" s="6" t="s">
        <v>837</v>
      </c>
      <c r="B16" s="6" t="s">
        <v>838</v>
      </c>
      <c r="C16" s="6">
        <v>2024</v>
      </c>
      <c r="D16" s="6" t="str">
        <f>HYPERLINK("http://dx.doi.org/10.1007/978-3-031-63269-3_17","http://dx.doi.org/10.1007/978-3-031-63269-3_17")</f>
        <v>http://dx.doi.org/10.1007/978-3-031-63269-3_17</v>
      </c>
      <c r="E16" s="6" t="s">
        <v>839</v>
      </c>
      <c r="F16" s="6" t="s">
        <v>840</v>
      </c>
      <c r="G16" s="6" t="s">
        <v>798</v>
      </c>
      <c r="H16" s="6" t="str">
        <f t="shared" si="0"/>
        <v>View Full Record in Web of Science</v>
      </c>
    </row>
    <row r="17" spans="1:8" ht="15.75" x14ac:dyDescent="0.25">
      <c r="A17" s="6" t="s">
        <v>841</v>
      </c>
      <c r="B17" s="6" t="s">
        <v>406</v>
      </c>
      <c r="C17" s="6">
        <v>2024</v>
      </c>
      <c r="D17" s="6" t="str">
        <f>HYPERLINK("http://dx.doi.org/10.1108/JIMA-08-2022-0229","http://dx.doi.org/10.1108/JIMA-08-2022-0229")</f>
        <v>http://dx.doi.org/10.1108/JIMA-08-2022-0229</v>
      </c>
      <c r="E17" s="6" t="s">
        <v>842</v>
      </c>
      <c r="F17" s="6" t="s">
        <v>843</v>
      </c>
      <c r="G17" s="6" t="s">
        <v>110</v>
      </c>
      <c r="H17" s="6" t="str">
        <f t="shared" si="0"/>
        <v>View Full Record in Web of Science</v>
      </c>
    </row>
    <row r="18" spans="1:8" ht="15.75" x14ac:dyDescent="0.25">
      <c r="A18" s="6" t="s">
        <v>844</v>
      </c>
      <c r="B18" s="6" t="s">
        <v>212</v>
      </c>
      <c r="C18" s="6">
        <v>2020</v>
      </c>
      <c r="D18" s="6" t="str">
        <f>HYPERLINK("http://dx.doi.org/10.1108/SCM-01-2020-0044","http://dx.doi.org/10.1108/SCM-01-2020-0044")</f>
        <v>http://dx.doi.org/10.1108/SCM-01-2020-0044</v>
      </c>
      <c r="E18" s="6" t="s">
        <v>845</v>
      </c>
      <c r="F18" s="6" t="s">
        <v>846</v>
      </c>
      <c r="G18" s="6" t="s">
        <v>110</v>
      </c>
      <c r="H18" s="6" t="str">
        <f t="shared" si="0"/>
        <v>View Full Record in Web of Science</v>
      </c>
    </row>
    <row r="19" spans="1:8" ht="15.75" x14ac:dyDescent="0.25">
      <c r="A19" s="6" t="s">
        <v>847</v>
      </c>
      <c r="B19" s="6" t="s">
        <v>222</v>
      </c>
      <c r="C19" s="6">
        <v>2020</v>
      </c>
      <c r="D19" s="6" t="str">
        <f>HYPERLINK("http://dx.doi.org/10.5281/zenodo.4766544","http://dx.doi.org/10.5281/zenodo.4766544")</f>
        <v>http://dx.doi.org/10.5281/zenodo.4766544</v>
      </c>
      <c r="E19" s="6" t="s">
        <v>848</v>
      </c>
      <c r="F19" s="6" t="s">
        <v>849</v>
      </c>
      <c r="G19" s="6" t="s">
        <v>110</v>
      </c>
      <c r="H19" s="6" t="str">
        <f t="shared" si="0"/>
        <v>View Full Record in Web of Science</v>
      </c>
    </row>
    <row r="20" spans="1:8" ht="15.75" x14ac:dyDescent="0.25">
      <c r="A20" s="6" t="s">
        <v>850</v>
      </c>
      <c r="B20" s="6" t="s">
        <v>851</v>
      </c>
      <c r="C20" s="6">
        <v>2023</v>
      </c>
      <c r="D20" s="6" t="str">
        <f>HYPERLINK("http://dx.doi.org/10.1108/IJOEM-05-2021-0678","http://dx.doi.org/10.1108/IJOEM-05-2021-0678")</f>
        <v>http://dx.doi.org/10.1108/IJOEM-05-2021-0678</v>
      </c>
      <c r="E20" s="6" t="s">
        <v>852</v>
      </c>
      <c r="F20" s="6" t="s">
        <v>853</v>
      </c>
      <c r="G20" s="6" t="s">
        <v>854</v>
      </c>
      <c r="H20" s="6" t="str">
        <f t="shared" si="0"/>
        <v>View Full Record in Web of Science</v>
      </c>
    </row>
    <row r="21" spans="1:8" ht="15.75" x14ac:dyDescent="0.25">
      <c r="A21" s="6" t="s">
        <v>855</v>
      </c>
      <c r="B21" s="6" t="s">
        <v>255</v>
      </c>
      <c r="C21" s="6">
        <v>2021</v>
      </c>
      <c r="D21" s="6" t="str">
        <f>HYPERLINK("http://dx.doi.org/10.3389/fbloc.2021.612898","http://dx.doi.org/10.3389/fbloc.2021.612898")</f>
        <v>http://dx.doi.org/10.3389/fbloc.2021.612898</v>
      </c>
      <c r="E21" s="6" t="s">
        <v>856</v>
      </c>
      <c r="F21" s="6" t="s">
        <v>857</v>
      </c>
      <c r="G21" s="6" t="s">
        <v>110</v>
      </c>
      <c r="H21" s="6" t="str">
        <f t="shared" si="0"/>
        <v>View Full Record in Web of Science</v>
      </c>
    </row>
    <row r="22" spans="1:8" ht="15.75" x14ac:dyDescent="0.25">
      <c r="A22" s="6" t="s">
        <v>858</v>
      </c>
      <c r="B22" s="6" t="s">
        <v>197</v>
      </c>
      <c r="C22" s="6">
        <v>2024</v>
      </c>
      <c r="D22" s="6" t="str">
        <f>HYPERLINK("http://dx.doi.org/10.1108/JIMA-05-2022-0122","http://dx.doi.org/10.1108/JIMA-05-2022-0122")</f>
        <v>http://dx.doi.org/10.1108/JIMA-05-2022-0122</v>
      </c>
      <c r="E22" s="6" t="s">
        <v>859</v>
      </c>
      <c r="F22" s="6" t="s">
        <v>860</v>
      </c>
      <c r="G22" s="6" t="s">
        <v>110</v>
      </c>
      <c r="H22" s="6" t="str">
        <f t="shared" si="0"/>
        <v>View Full Record in Web of Science</v>
      </c>
    </row>
    <row r="23" spans="1:8" ht="15.75" x14ac:dyDescent="0.25">
      <c r="A23" s="6" t="s">
        <v>861</v>
      </c>
      <c r="B23" s="6" t="s">
        <v>131</v>
      </c>
      <c r="C23" s="6">
        <v>2025</v>
      </c>
      <c r="D23" s="6" t="str">
        <f>HYPERLINK("http://dx.doi.org/10.1016/j.foodcont.2024.111003","http://dx.doi.org/10.1016/j.foodcont.2024.111003")</f>
        <v>http://dx.doi.org/10.1016/j.foodcont.2024.111003</v>
      </c>
      <c r="E23" s="6" t="s">
        <v>557</v>
      </c>
      <c r="F23" s="6" t="s">
        <v>558</v>
      </c>
      <c r="G23" s="6" t="s">
        <v>135</v>
      </c>
      <c r="H23" s="6" t="str">
        <f t="shared" si="0"/>
        <v>View Full Record in Web of Science</v>
      </c>
    </row>
    <row r="24" spans="1:8" ht="15.75" x14ac:dyDescent="0.25">
      <c r="A24" s="6" t="s">
        <v>862</v>
      </c>
      <c r="B24" s="6" t="s">
        <v>401</v>
      </c>
      <c r="C24" s="6">
        <v>2023</v>
      </c>
      <c r="D24" s="6" t="str">
        <f>HYPERLINK("http://dx.doi.org/10.3390/info14100557","http://dx.doi.org/10.3390/info14100557")</f>
        <v>http://dx.doi.org/10.3390/info14100557</v>
      </c>
      <c r="E24" s="6" t="s">
        <v>863</v>
      </c>
      <c r="F24" s="6" t="s">
        <v>864</v>
      </c>
      <c r="G24" s="6" t="s">
        <v>135</v>
      </c>
      <c r="H24" s="6" t="str">
        <f t="shared" si="0"/>
        <v>View Full Record in Web of Science</v>
      </c>
    </row>
    <row r="25" spans="1:8" ht="15.75" x14ac:dyDescent="0.25">
      <c r="A25" s="6" t="s">
        <v>865</v>
      </c>
      <c r="B25" s="6" t="s">
        <v>866</v>
      </c>
      <c r="C25" s="6">
        <v>2025</v>
      </c>
      <c r="D25" s="6" t="str">
        <f>HYPERLINK("http://dx.doi.org/10.1108/JIMA-06-2024-0258","http://dx.doi.org/10.1108/JIMA-06-2024-0258")</f>
        <v>http://dx.doi.org/10.1108/JIMA-06-2024-0258</v>
      </c>
      <c r="E25" s="6" t="s">
        <v>867</v>
      </c>
      <c r="F25" s="6" t="s">
        <v>868</v>
      </c>
      <c r="G25" s="6" t="s">
        <v>110</v>
      </c>
      <c r="H25" s="6" t="str">
        <f t="shared" si="0"/>
        <v>View Full Record in Web of Science</v>
      </c>
    </row>
    <row r="26" spans="1:8" ht="15.75" x14ac:dyDescent="0.25">
      <c r="A26" s="6" t="s">
        <v>869</v>
      </c>
      <c r="B26" s="6" t="s">
        <v>146</v>
      </c>
      <c r="C26" s="6">
        <v>2022</v>
      </c>
      <c r="D26" s="6" t="str">
        <f>HYPERLINK("http://dx.doi.org/10.3390/logistics6040067","http://dx.doi.org/10.3390/logistics6040067")</f>
        <v>http://dx.doi.org/10.3390/logistics6040067</v>
      </c>
      <c r="E26" s="6" t="s">
        <v>870</v>
      </c>
      <c r="F26" s="6" t="s">
        <v>871</v>
      </c>
      <c r="G26" s="6" t="s">
        <v>135</v>
      </c>
      <c r="H26" s="6" t="str">
        <f t="shared" si="0"/>
        <v>View Full Record in Web of Science</v>
      </c>
    </row>
    <row r="27" spans="1:8" ht="15.75" x14ac:dyDescent="0.25">
      <c r="A27" s="6" t="s">
        <v>872</v>
      </c>
      <c r="B27" s="6" t="s">
        <v>106</v>
      </c>
      <c r="C27" s="6">
        <v>2021</v>
      </c>
      <c r="D27" s="6" t="s">
        <v>873</v>
      </c>
      <c r="E27" s="6" t="s">
        <v>874</v>
      </c>
      <c r="F27" s="6" t="s">
        <v>875</v>
      </c>
      <c r="G27" s="6" t="s">
        <v>110</v>
      </c>
      <c r="H27" s="6" t="str">
        <f t="shared" si="0"/>
        <v>View Full Record in Web of Science</v>
      </c>
    </row>
    <row r="28" spans="1:8" ht="15.75" x14ac:dyDescent="0.25">
      <c r="A28" s="6" t="s">
        <v>876</v>
      </c>
      <c r="B28" s="6" t="s">
        <v>207</v>
      </c>
      <c r="C28" s="6">
        <v>2025</v>
      </c>
      <c r="D28" s="6" t="str">
        <f>HYPERLINK("http://dx.doi.org/10.3390/foods14071135","http://dx.doi.org/10.3390/foods14071135")</f>
        <v>http://dx.doi.org/10.3390/foods14071135</v>
      </c>
      <c r="E28" s="6" t="s">
        <v>877</v>
      </c>
      <c r="F28" s="6" t="s">
        <v>878</v>
      </c>
      <c r="G28" s="6" t="s">
        <v>135</v>
      </c>
      <c r="H28" s="6" t="str">
        <f t="shared" si="0"/>
        <v>View Full Record in Web of Science</v>
      </c>
    </row>
    <row r="29" spans="1:8" ht="15.75" x14ac:dyDescent="0.25">
      <c r="A29" s="6" t="s">
        <v>879</v>
      </c>
      <c r="B29" s="6" t="s">
        <v>880</v>
      </c>
      <c r="C29" s="6">
        <v>2022</v>
      </c>
      <c r="D29" s="6" t="str">
        <f>HYPERLINK("http://dx.doi.org/10.3390/su14010083","http://dx.doi.org/10.3390/su14010083")</f>
        <v>http://dx.doi.org/10.3390/su14010083</v>
      </c>
      <c r="E29" s="6" t="s">
        <v>881</v>
      </c>
      <c r="F29" s="6" t="s">
        <v>882</v>
      </c>
      <c r="G29" s="6" t="s">
        <v>110</v>
      </c>
      <c r="H29" s="6" t="str">
        <f t="shared" si="0"/>
        <v>View Full Record in Web of Science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3C24E-2E92-4582-BEF3-21209F06B145}">
  <sheetPr>
    <tabColor rgb="FFFF0000"/>
  </sheetPr>
  <dimension ref="A1:H17"/>
  <sheetViews>
    <sheetView workbookViewId="0">
      <selection activeCell="E22" sqref="E22"/>
    </sheetView>
  </sheetViews>
  <sheetFormatPr defaultRowHeight="15" x14ac:dyDescent="0.25"/>
  <cols>
    <col min="1" max="1" width="24.5703125" customWidth="1"/>
    <col min="2" max="2" width="26.5703125" customWidth="1"/>
    <col min="5" max="5" width="97.5703125" customWidth="1"/>
    <col min="6" max="6" width="60.85546875" customWidth="1"/>
    <col min="7" max="7" width="20.7109375" customWidth="1"/>
  </cols>
  <sheetData>
    <row r="1" spans="1:8" ht="15.75" x14ac:dyDescent="0.25">
      <c r="A1" s="1" t="s">
        <v>0</v>
      </c>
      <c r="B1" s="1" t="s">
        <v>1</v>
      </c>
      <c r="C1" s="1" t="s">
        <v>2</v>
      </c>
      <c r="D1" s="1" t="s">
        <v>3</v>
      </c>
      <c r="E1" s="1" t="s">
        <v>4</v>
      </c>
      <c r="F1" s="1" t="s">
        <v>5</v>
      </c>
      <c r="G1" s="1" t="s">
        <v>6</v>
      </c>
      <c r="H1" s="1" t="s">
        <v>7</v>
      </c>
    </row>
    <row r="2" spans="1:8" ht="15.75" x14ac:dyDescent="0.25">
      <c r="A2" s="2" t="s">
        <v>8</v>
      </c>
      <c r="B2" s="2" t="s">
        <v>9</v>
      </c>
      <c r="C2" s="2">
        <v>2020</v>
      </c>
      <c r="D2" s="2" t="s">
        <v>10</v>
      </c>
      <c r="E2" s="2" t="s">
        <v>11</v>
      </c>
      <c r="F2" s="2" t="s">
        <v>12</v>
      </c>
      <c r="G2" s="2" t="s">
        <v>13</v>
      </c>
      <c r="H2" s="2" t="s">
        <v>14</v>
      </c>
    </row>
    <row r="3" spans="1:8" ht="15.75" x14ac:dyDescent="0.25">
      <c r="A3" s="2" t="s">
        <v>15</v>
      </c>
      <c r="B3" s="2" t="s">
        <v>16</v>
      </c>
      <c r="C3" s="2">
        <v>2024</v>
      </c>
      <c r="D3" s="2" t="s">
        <v>17</v>
      </c>
      <c r="E3" s="2" t="s">
        <v>18</v>
      </c>
      <c r="F3" s="2" t="s">
        <v>19</v>
      </c>
      <c r="G3" s="2" t="s">
        <v>13</v>
      </c>
      <c r="H3" s="2" t="s">
        <v>14</v>
      </c>
    </row>
    <row r="4" spans="1:8" ht="15.75" x14ac:dyDescent="0.25">
      <c r="A4" s="2" t="s">
        <v>20</v>
      </c>
      <c r="B4" s="2" t="s">
        <v>21</v>
      </c>
      <c r="C4" s="2">
        <v>2019</v>
      </c>
      <c r="D4" s="2" t="s">
        <v>22</v>
      </c>
      <c r="E4" s="2" t="s">
        <v>23</v>
      </c>
      <c r="F4" s="2" t="s">
        <v>24</v>
      </c>
      <c r="G4" s="2" t="s">
        <v>13</v>
      </c>
      <c r="H4" s="2" t="s">
        <v>14</v>
      </c>
    </row>
    <row r="5" spans="1:8" ht="15.75" x14ac:dyDescent="0.25">
      <c r="A5" s="2" t="s">
        <v>25</v>
      </c>
      <c r="B5" s="2" t="s">
        <v>26</v>
      </c>
      <c r="C5" s="2">
        <v>2021</v>
      </c>
      <c r="D5" s="2" t="s">
        <v>27</v>
      </c>
      <c r="E5" s="2" t="s">
        <v>28</v>
      </c>
      <c r="F5" s="2" t="s">
        <v>29</v>
      </c>
      <c r="G5" s="2" t="s">
        <v>13</v>
      </c>
      <c r="H5" s="2" t="s">
        <v>14</v>
      </c>
    </row>
    <row r="6" spans="1:8" ht="15.75" x14ac:dyDescent="0.25">
      <c r="A6" s="2" t="s">
        <v>30</v>
      </c>
      <c r="B6" s="2" t="s">
        <v>31</v>
      </c>
      <c r="C6" s="2">
        <v>2022</v>
      </c>
      <c r="D6" s="2" t="s">
        <v>32</v>
      </c>
      <c r="E6" s="2" t="s">
        <v>33</v>
      </c>
      <c r="F6" s="2" t="s">
        <v>34</v>
      </c>
      <c r="G6" s="2" t="s">
        <v>13</v>
      </c>
      <c r="H6" s="2" t="s">
        <v>14</v>
      </c>
    </row>
    <row r="7" spans="1:8" ht="15.75" x14ac:dyDescent="0.25">
      <c r="A7" s="2" t="s">
        <v>35</v>
      </c>
      <c r="B7" s="2" t="s">
        <v>36</v>
      </c>
      <c r="C7" s="2">
        <v>2024</v>
      </c>
      <c r="D7" s="2" t="s">
        <v>37</v>
      </c>
      <c r="E7" s="2" t="s">
        <v>38</v>
      </c>
      <c r="F7" s="2" t="s">
        <v>39</v>
      </c>
      <c r="G7" s="2" t="s">
        <v>13</v>
      </c>
      <c r="H7" s="2" t="s">
        <v>14</v>
      </c>
    </row>
    <row r="8" spans="1:8" ht="15.75" x14ac:dyDescent="0.25">
      <c r="A8" s="2" t="s">
        <v>40</v>
      </c>
      <c r="B8" s="2" t="s">
        <v>41</v>
      </c>
      <c r="C8" s="2">
        <v>2023</v>
      </c>
      <c r="D8" s="2" t="s">
        <v>42</v>
      </c>
      <c r="E8" s="2" t="s">
        <v>43</v>
      </c>
      <c r="F8" s="2" t="s">
        <v>44</v>
      </c>
      <c r="G8" s="2" t="s">
        <v>13</v>
      </c>
      <c r="H8" s="2" t="s">
        <v>14</v>
      </c>
    </row>
    <row r="9" spans="1:8" ht="15.75" x14ac:dyDescent="0.25">
      <c r="A9" s="2" t="s">
        <v>45</v>
      </c>
      <c r="B9" s="2" t="s">
        <v>46</v>
      </c>
      <c r="C9" s="2">
        <v>2023</v>
      </c>
      <c r="D9" s="2" t="s">
        <v>47</v>
      </c>
      <c r="E9" s="2" t="s">
        <v>48</v>
      </c>
      <c r="F9" s="2" t="s">
        <v>49</v>
      </c>
      <c r="G9" s="2" t="s">
        <v>13</v>
      </c>
      <c r="H9" s="2" t="s">
        <v>14</v>
      </c>
    </row>
    <row r="10" spans="1:8" ht="15.75" x14ac:dyDescent="0.25">
      <c r="A10" s="2" t="s">
        <v>50</v>
      </c>
      <c r="B10" s="2" t="s">
        <v>51</v>
      </c>
      <c r="C10" s="2">
        <v>2021</v>
      </c>
      <c r="D10" s="2" t="s">
        <v>52</v>
      </c>
      <c r="E10" s="2" t="s">
        <v>53</v>
      </c>
      <c r="F10" s="2" t="s">
        <v>54</v>
      </c>
      <c r="G10" s="2" t="s">
        <v>13</v>
      </c>
      <c r="H10" s="2" t="s">
        <v>14</v>
      </c>
    </row>
    <row r="11" spans="1:8" ht="15.75" x14ac:dyDescent="0.25">
      <c r="A11" s="2" t="s">
        <v>55</v>
      </c>
      <c r="B11" s="2" t="s">
        <v>56</v>
      </c>
      <c r="C11" s="2">
        <v>2021</v>
      </c>
      <c r="D11" s="2" t="s">
        <v>57</v>
      </c>
      <c r="E11" s="2" t="s">
        <v>58</v>
      </c>
      <c r="F11" s="2" t="s">
        <v>59</v>
      </c>
      <c r="G11" s="2" t="s">
        <v>13</v>
      </c>
      <c r="H11" s="2" t="s">
        <v>14</v>
      </c>
    </row>
    <row r="12" spans="1:8" ht="15.75" x14ac:dyDescent="0.25">
      <c r="A12" s="2" t="s">
        <v>60</v>
      </c>
      <c r="B12" s="2" t="s">
        <v>61</v>
      </c>
      <c r="C12" s="2">
        <v>2021</v>
      </c>
      <c r="D12" s="2" t="s">
        <v>62</v>
      </c>
      <c r="E12" s="2" t="s">
        <v>63</v>
      </c>
      <c r="F12" s="2" t="s">
        <v>64</v>
      </c>
      <c r="G12" s="2" t="s">
        <v>13</v>
      </c>
      <c r="H12" s="2" t="s">
        <v>14</v>
      </c>
    </row>
    <row r="13" spans="1:8" ht="15.75" x14ac:dyDescent="0.25">
      <c r="A13" s="2" t="s">
        <v>65</v>
      </c>
      <c r="B13" s="2" t="s">
        <v>66</v>
      </c>
      <c r="C13" s="2">
        <v>2021</v>
      </c>
      <c r="D13" s="2" t="s">
        <v>67</v>
      </c>
      <c r="E13" s="2" t="s">
        <v>68</v>
      </c>
      <c r="F13" s="2" t="s">
        <v>69</v>
      </c>
      <c r="G13" s="2" t="s">
        <v>13</v>
      </c>
      <c r="H13" s="2" t="s">
        <v>14</v>
      </c>
    </row>
    <row r="14" spans="1:8" ht="15.75" x14ac:dyDescent="0.25">
      <c r="A14" s="2" t="s">
        <v>70</v>
      </c>
      <c r="B14" s="2" t="s">
        <v>71</v>
      </c>
      <c r="C14" s="2">
        <v>2025</v>
      </c>
      <c r="D14" s="2" t="s">
        <v>72</v>
      </c>
      <c r="E14" s="2" t="s">
        <v>73</v>
      </c>
      <c r="F14" s="2" t="s">
        <v>74</v>
      </c>
      <c r="G14" s="2" t="s">
        <v>13</v>
      </c>
      <c r="H14" s="2" t="s">
        <v>14</v>
      </c>
    </row>
    <row r="15" spans="1:8" ht="15.75" x14ac:dyDescent="0.25">
      <c r="A15" s="2" t="s">
        <v>75</v>
      </c>
      <c r="B15" s="2" t="s">
        <v>76</v>
      </c>
      <c r="C15" s="2">
        <v>2021</v>
      </c>
      <c r="D15" s="2" t="s">
        <v>77</v>
      </c>
      <c r="E15" s="2" t="s">
        <v>78</v>
      </c>
      <c r="F15" s="2" t="s">
        <v>79</v>
      </c>
      <c r="G15" s="2" t="s">
        <v>13</v>
      </c>
      <c r="H15" s="2" t="s">
        <v>14</v>
      </c>
    </row>
    <row r="16" spans="1:8" ht="15.75" x14ac:dyDescent="0.25">
      <c r="A16" s="2" t="s">
        <v>80</v>
      </c>
      <c r="B16" s="2" t="s">
        <v>81</v>
      </c>
      <c r="C16" s="2">
        <v>2022</v>
      </c>
      <c r="D16" s="2" t="s">
        <v>82</v>
      </c>
      <c r="E16" s="2" t="s">
        <v>83</v>
      </c>
      <c r="F16" s="2" t="s">
        <v>84</v>
      </c>
      <c r="G16" s="2" t="s">
        <v>13</v>
      </c>
      <c r="H16" s="2" t="s">
        <v>14</v>
      </c>
    </row>
    <row r="17" spans="1:8" ht="15.75" x14ac:dyDescent="0.25">
      <c r="A17" s="2" t="s">
        <v>85</v>
      </c>
      <c r="B17" s="2" t="s">
        <v>86</v>
      </c>
      <c r="C17" s="2">
        <v>2021</v>
      </c>
      <c r="D17" s="2" t="s">
        <v>87</v>
      </c>
      <c r="E17" s="2" t="s">
        <v>88</v>
      </c>
      <c r="F17" s="2" t="s">
        <v>89</v>
      </c>
      <c r="G17" s="2" t="s">
        <v>13</v>
      </c>
      <c r="H17" s="2"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E1168-9038-4F4E-96B1-0C7C8C913B0C}">
  <sheetPr>
    <tabColor rgb="FFFFC000"/>
  </sheetPr>
  <dimension ref="A1:H81"/>
  <sheetViews>
    <sheetView workbookViewId="0">
      <selection activeCell="C1" sqref="C1:C1048576"/>
    </sheetView>
  </sheetViews>
  <sheetFormatPr defaultRowHeight="15" x14ac:dyDescent="0.25"/>
  <cols>
    <col min="1" max="1" width="33.7109375" customWidth="1"/>
    <col min="2" max="2" width="44.28515625" customWidth="1"/>
    <col min="5" max="5" width="99.5703125" customWidth="1"/>
    <col min="6" max="6" width="52.5703125" customWidth="1"/>
  </cols>
  <sheetData>
    <row r="1" spans="1:8" ht="15.75" x14ac:dyDescent="0.25">
      <c r="A1" s="1" t="s">
        <v>0</v>
      </c>
      <c r="B1" s="1" t="s">
        <v>90</v>
      </c>
      <c r="C1" s="1" t="s">
        <v>91</v>
      </c>
      <c r="D1" s="1" t="s">
        <v>92</v>
      </c>
      <c r="E1" s="1" t="s">
        <v>4</v>
      </c>
      <c r="F1" s="1" t="s">
        <v>5</v>
      </c>
      <c r="G1" s="1" t="s">
        <v>6</v>
      </c>
      <c r="H1" s="1" t="s">
        <v>7</v>
      </c>
    </row>
    <row r="2" spans="1:8" ht="15.75" x14ac:dyDescent="0.25">
      <c r="A2" s="2" t="s">
        <v>93</v>
      </c>
      <c r="B2" s="2" t="s">
        <v>94</v>
      </c>
      <c r="C2" s="2">
        <v>2024</v>
      </c>
      <c r="D2" s="2" t="s">
        <v>95</v>
      </c>
      <c r="E2" s="2" t="s">
        <v>96</v>
      </c>
      <c r="F2" s="2" t="s">
        <v>97</v>
      </c>
      <c r="G2" s="2" t="s">
        <v>98</v>
      </c>
      <c r="H2" s="2" t="s">
        <v>99</v>
      </c>
    </row>
    <row r="3" spans="1:8" ht="15.75" x14ac:dyDescent="0.25">
      <c r="A3" s="2" t="s">
        <v>100</v>
      </c>
      <c r="B3" s="2" t="s">
        <v>36</v>
      </c>
      <c r="C3" s="2">
        <v>2024</v>
      </c>
      <c r="D3" s="2" t="s">
        <v>101</v>
      </c>
      <c r="E3" s="2" t="s">
        <v>102</v>
      </c>
      <c r="F3" s="2" t="s">
        <v>103</v>
      </c>
      <c r="G3" s="2" t="s">
        <v>104</v>
      </c>
      <c r="H3" s="2" t="s">
        <v>99</v>
      </c>
    </row>
    <row r="4" spans="1:8" ht="15.75" x14ac:dyDescent="0.25">
      <c r="A4" s="2" t="s">
        <v>105</v>
      </c>
      <c r="B4" s="2" t="s">
        <v>106</v>
      </c>
      <c r="C4" s="2">
        <v>2021</v>
      </c>
      <c r="D4" s="2" t="s">
        <v>107</v>
      </c>
      <c r="E4" s="2" t="s">
        <v>108</v>
      </c>
      <c r="F4" s="2" t="s">
        <v>109</v>
      </c>
      <c r="G4" s="2" t="s">
        <v>110</v>
      </c>
      <c r="H4" s="2" t="s">
        <v>99</v>
      </c>
    </row>
    <row r="5" spans="1:8" ht="15.75" x14ac:dyDescent="0.25">
      <c r="A5" s="2" t="s">
        <v>111</v>
      </c>
      <c r="B5" s="2" t="s">
        <v>112</v>
      </c>
      <c r="C5" s="2">
        <v>2019</v>
      </c>
      <c r="D5" s="2" t="s">
        <v>113</v>
      </c>
      <c r="E5" s="2" t="s">
        <v>114</v>
      </c>
      <c r="F5" s="2" t="s">
        <v>115</v>
      </c>
      <c r="G5" s="2" t="s">
        <v>104</v>
      </c>
      <c r="H5" s="2" t="s">
        <v>99</v>
      </c>
    </row>
    <row r="6" spans="1:8" ht="15.75" x14ac:dyDescent="0.25">
      <c r="A6" s="2" t="s">
        <v>116</v>
      </c>
      <c r="B6" s="2" t="s">
        <v>117</v>
      </c>
      <c r="C6" s="2">
        <v>2021</v>
      </c>
      <c r="D6" s="2" t="s">
        <v>118</v>
      </c>
      <c r="E6" s="2" t="s">
        <v>119</v>
      </c>
      <c r="F6" s="2" t="s">
        <v>120</v>
      </c>
      <c r="G6" s="2" t="s">
        <v>110</v>
      </c>
      <c r="H6" s="2" t="s">
        <v>99</v>
      </c>
    </row>
    <row r="7" spans="1:8" ht="15.75" x14ac:dyDescent="0.25">
      <c r="A7" s="2" t="s">
        <v>121</v>
      </c>
      <c r="B7" s="2" t="s">
        <v>86</v>
      </c>
      <c r="C7" s="2">
        <v>2021</v>
      </c>
      <c r="D7" s="2" t="s">
        <v>122</v>
      </c>
      <c r="E7" s="2" t="s">
        <v>123</v>
      </c>
      <c r="F7" s="2" t="s">
        <v>124</v>
      </c>
      <c r="G7" s="2" t="s">
        <v>104</v>
      </c>
      <c r="H7" s="2" t="s">
        <v>99</v>
      </c>
    </row>
    <row r="8" spans="1:8" ht="15.75" x14ac:dyDescent="0.25">
      <c r="A8" s="2" t="s">
        <v>125</v>
      </c>
      <c r="B8" s="2" t="s">
        <v>126</v>
      </c>
      <c r="C8" s="2">
        <v>2024</v>
      </c>
      <c r="D8" s="2" t="s">
        <v>127</v>
      </c>
      <c r="E8" s="2" t="s">
        <v>128</v>
      </c>
      <c r="F8" s="2" t="s">
        <v>129</v>
      </c>
      <c r="G8" s="2" t="s">
        <v>110</v>
      </c>
      <c r="H8" s="2" t="s">
        <v>99</v>
      </c>
    </row>
    <row r="9" spans="1:8" ht="15.75" x14ac:dyDescent="0.25">
      <c r="A9" s="2" t="s">
        <v>130</v>
      </c>
      <c r="B9" s="2" t="s">
        <v>131</v>
      </c>
      <c r="C9" s="2">
        <v>2025</v>
      </c>
      <c r="D9" s="2" t="s">
        <v>132</v>
      </c>
      <c r="E9" s="2" t="s">
        <v>133</v>
      </c>
      <c r="F9" s="2" t="s">
        <v>134</v>
      </c>
      <c r="G9" s="2" t="s">
        <v>135</v>
      </c>
      <c r="H9" s="2" t="s">
        <v>99</v>
      </c>
    </row>
    <row r="10" spans="1:8" ht="15.75" x14ac:dyDescent="0.25">
      <c r="A10" s="2" t="s">
        <v>136</v>
      </c>
      <c r="B10" s="2" t="s">
        <v>137</v>
      </c>
      <c r="C10" s="2">
        <v>2024</v>
      </c>
      <c r="D10" s="2" t="s">
        <v>138</v>
      </c>
      <c r="E10" s="2" t="s">
        <v>139</v>
      </c>
      <c r="F10" s="2" t="s">
        <v>140</v>
      </c>
      <c r="G10" s="2" t="s">
        <v>135</v>
      </c>
      <c r="H10" s="2" t="s">
        <v>99</v>
      </c>
    </row>
    <row r="11" spans="1:8" ht="15.75" x14ac:dyDescent="0.25">
      <c r="A11" s="2" t="s">
        <v>141</v>
      </c>
      <c r="B11" s="2" t="s">
        <v>142</v>
      </c>
      <c r="C11" s="2">
        <v>2023</v>
      </c>
      <c r="D11" s="2" t="s">
        <v>143</v>
      </c>
      <c r="E11" s="2" t="s">
        <v>144</v>
      </c>
      <c r="F11" s="2"/>
      <c r="G11" s="2" t="s">
        <v>98</v>
      </c>
      <c r="H11" s="2" t="s">
        <v>99</v>
      </c>
    </row>
    <row r="12" spans="1:8" ht="15.75" x14ac:dyDescent="0.25">
      <c r="A12" s="2" t="s">
        <v>145</v>
      </c>
      <c r="B12" s="2" t="s">
        <v>146</v>
      </c>
      <c r="C12" s="2">
        <v>2022</v>
      </c>
      <c r="D12" s="2" t="s">
        <v>147</v>
      </c>
      <c r="E12" s="2" t="s">
        <v>148</v>
      </c>
      <c r="F12" s="2" t="s">
        <v>149</v>
      </c>
      <c r="G12" s="2" t="s">
        <v>135</v>
      </c>
      <c r="H12" s="2" t="s">
        <v>99</v>
      </c>
    </row>
    <row r="13" spans="1:8" ht="15.75" x14ac:dyDescent="0.25">
      <c r="A13" s="2" t="s">
        <v>150</v>
      </c>
      <c r="B13" s="2" t="s">
        <v>46</v>
      </c>
      <c r="C13" s="2">
        <v>2023</v>
      </c>
      <c r="D13" s="2" t="s">
        <v>151</v>
      </c>
      <c r="E13" s="2" t="s">
        <v>152</v>
      </c>
      <c r="F13" s="2" t="s">
        <v>153</v>
      </c>
      <c r="G13" s="2" t="s">
        <v>104</v>
      </c>
      <c r="H13" s="2" t="s">
        <v>99</v>
      </c>
    </row>
    <row r="14" spans="1:8" ht="15.75" x14ac:dyDescent="0.25">
      <c r="A14" s="2" t="s">
        <v>154</v>
      </c>
      <c r="B14" s="2" t="s">
        <v>155</v>
      </c>
      <c r="C14" s="2">
        <v>2022</v>
      </c>
      <c r="D14" s="2" t="s">
        <v>156</v>
      </c>
      <c r="E14" s="2" t="s">
        <v>157</v>
      </c>
      <c r="F14" s="2" t="s">
        <v>158</v>
      </c>
      <c r="G14" s="2" t="s">
        <v>110</v>
      </c>
      <c r="H14" s="2" t="s">
        <v>99</v>
      </c>
    </row>
    <row r="15" spans="1:8" ht="15.75" x14ac:dyDescent="0.25">
      <c r="A15" s="2"/>
      <c r="B15" s="2" t="s">
        <v>159</v>
      </c>
      <c r="C15" s="2">
        <v>2019</v>
      </c>
      <c r="D15" s="2" t="s">
        <v>160</v>
      </c>
      <c r="E15" s="2" t="s">
        <v>161</v>
      </c>
      <c r="F15" s="2"/>
      <c r="G15" s="2" t="s">
        <v>162</v>
      </c>
      <c r="H15" s="2" t="s">
        <v>99</v>
      </c>
    </row>
    <row r="16" spans="1:8" ht="15.75" x14ac:dyDescent="0.25">
      <c r="A16" s="2" t="s">
        <v>163</v>
      </c>
      <c r="B16" s="2" t="s">
        <v>164</v>
      </c>
      <c r="C16" s="2">
        <v>2024</v>
      </c>
      <c r="D16" s="2" t="s">
        <v>165</v>
      </c>
      <c r="E16" s="2" t="s">
        <v>166</v>
      </c>
      <c r="F16" s="2" t="s">
        <v>167</v>
      </c>
      <c r="G16" s="2" t="s">
        <v>104</v>
      </c>
      <c r="H16" s="2" t="s">
        <v>99</v>
      </c>
    </row>
    <row r="17" spans="1:8" ht="15.75" x14ac:dyDescent="0.25">
      <c r="A17" s="2" t="s">
        <v>168</v>
      </c>
      <c r="B17" s="2" t="s">
        <v>169</v>
      </c>
      <c r="C17" s="2">
        <v>2023</v>
      </c>
      <c r="D17" s="2" t="s">
        <v>170</v>
      </c>
      <c r="E17" s="2" t="s">
        <v>171</v>
      </c>
      <c r="F17" s="2" t="s">
        <v>172</v>
      </c>
      <c r="G17" s="2" t="s">
        <v>110</v>
      </c>
      <c r="H17" s="2" t="s">
        <v>99</v>
      </c>
    </row>
    <row r="18" spans="1:8" ht="15.75" x14ac:dyDescent="0.25">
      <c r="A18" s="2" t="s">
        <v>173</v>
      </c>
      <c r="B18" s="2" t="s">
        <v>174</v>
      </c>
      <c r="C18" s="2">
        <v>2022</v>
      </c>
      <c r="D18" s="2" t="s">
        <v>175</v>
      </c>
      <c r="E18" s="2" t="s">
        <v>176</v>
      </c>
      <c r="F18" s="2" t="s">
        <v>177</v>
      </c>
      <c r="G18" s="2" t="s">
        <v>110</v>
      </c>
      <c r="H18" s="2" t="s">
        <v>99</v>
      </c>
    </row>
    <row r="19" spans="1:8" ht="15.75" x14ac:dyDescent="0.25">
      <c r="A19" s="2" t="s">
        <v>178</v>
      </c>
      <c r="B19" s="2" t="s">
        <v>179</v>
      </c>
      <c r="C19" s="2">
        <v>2024</v>
      </c>
      <c r="D19" s="2" t="s">
        <v>180</v>
      </c>
      <c r="E19" s="2" t="s">
        <v>181</v>
      </c>
      <c r="F19" s="2"/>
      <c r="G19" s="2" t="s">
        <v>98</v>
      </c>
      <c r="H19" s="2" t="s">
        <v>99</v>
      </c>
    </row>
    <row r="20" spans="1:8" ht="15.75" x14ac:dyDescent="0.25">
      <c r="A20" s="2" t="s">
        <v>182</v>
      </c>
      <c r="B20" s="2" t="s">
        <v>183</v>
      </c>
      <c r="C20" s="2">
        <v>2023</v>
      </c>
      <c r="D20" s="2" t="s">
        <v>184</v>
      </c>
      <c r="E20" s="2" t="s">
        <v>185</v>
      </c>
      <c r="F20" s="2"/>
      <c r="G20" s="2" t="s">
        <v>98</v>
      </c>
      <c r="H20" s="2" t="s">
        <v>99</v>
      </c>
    </row>
    <row r="21" spans="1:8" ht="15.75" x14ac:dyDescent="0.25">
      <c r="A21" s="2" t="s">
        <v>186</v>
      </c>
      <c r="B21" s="2" t="s">
        <v>187</v>
      </c>
      <c r="C21" s="2">
        <v>2024</v>
      </c>
      <c r="D21" s="2" t="s">
        <v>188</v>
      </c>
      <c r="E21" s="2" t="s">
        <v>189</v>
      </c>
      <c r="F21" s="2" t="s">
        <v>190</v>
      </c>
      <c r="G21" s="2" t="s">
        <v>110</v>
      </c>
      <c r="H21" s="2" t="s">
        <v>99</v>
      </c>
    </row>
    <row r="22" spans="1:8" ht="15.75" x14ac:dyDescent="0.25">
      <c r="A22" s="2" t="s">
        <v>191</v>
      </c>
      <c r="B22" s="2" t="s">
        <v>192</v>
      </c>
      <c r="C22" s="2">
        <v>2022</v>
      </c>
      <c r="D22" s="2" t="s">
        <v>193</v>
      </c>
      <c r="E22" s="2" t="s">
        <v>194</v>
      </c>
      <c r="F22" s="2" t="s">
        <v>195</v>
      </c>
      <c r="G22" s="2" t="s">
        <v>104</v>
      </c>
      <c r="H22" s="2" t="s">
        <v>99</v>
      </c>
    </row>
    <row r="23" spans="1:8" ht="15.75" x14ac:dyDescent="0.25">
      <c r="A23" s="2" t="s">
        <v>196</v>
      </c>
      <c r="B23" s="2" t="s">
        <v>197</v>
      </c>
      <c r="C23" s="2">
        <v>2024</v>
      </c>
      <c r="D23" s="2" t="s">
        <v>198</v>
      </c>
      <c r="E23" s="2" t="s">
        <v>199</v>
      </c>
      <c r="F23" s="2" t="s">
        <v>200</v>
      </c>
      <c r="G23" s="2" t="s">
        <v>110</v>
      </c>
      <c r="H23" s="2" t="s">
        <v>99</v>
      </c>
    </row>
    <row r="24" spans="1:8" ht="15.75" x14ac:dyDescent="0.25">
      <c r="A24" s="2" t="s">
        <v>201</v>
      </c>
      <c r="B24" s="2" t="s">
        <v>202</v>
      </c>
      <c r="C24" s="2">
        <v>2024</v>
      </c>
      <c r="D24" s="2" t="s">
        <v>203</v>
      </c>
      <c r="E24" s="2" t="s">
        <v>204</v>
      </c>
      <c r="F24" s="2" t="s">
        <v>205</v>
      </c>
      <c r="G24" s="2" t="s">
        <v>110</v>
      </c>
      <c r="H24" s="2" t="s">
        <v>99</v>
      </c>
    </row>
    <row r="25" spans="1:8" ht="15.75" x14ac:dyDescent="0.25">
      <c r="A25" s="2" t="s">
        <v>206</v>
      </c>
      <c r="B25" s="2" t="s">
        <v>207</v>
      </c>
      <c r="C25" s="2">
        <v>2025</v>
      </c>
      <c r="D25" s="2" t="s">
        <v>208</v>
      </c>
      <c r="E25" s="2" t="s">
        <v>209</v>
      </c>
      <c r="F25" s="2" t="s">
        <v>210</v>
      </c>
      <c r="G25" s="2" t="s">
        <v>135</v>
      </c>
      <c r="H25" s="2" t="s">
        <v>99</v>
      </c>
    </row>
    <row r="26" spans="1:8" ht="15.75" x14ac:dyDescent="0.25">
      <c r="A26" s="2" t="s">
        <v>211</v>
      </c>
      <c r="B26" s="2" t="s">
        <v>212</v>
      </c>
      <c r="C26" s="2">
        <v>2020</v>
      </c>
      <c r="D26" s="2" t="s">
        <v>213</v>
      </c>
      <c r="E26" s="2" t="s">
        <v>214</v>
      </c>
      <c r="F26" s="2" t="s">
        <v>215</v>
      </c>
      <c r="G26" s="2" t="s">
        <v>110</v>
      </c>
      <c r="H26" s="2" t="s">
        <v>99</v>
      </c>
    </row>
    <row r="27" spans="1:8" ht="15.75" x14ac:dyDescent="0.25">
      <c r="A27" s="2" t="s">
        <v>216</v>
      </c>
      <c r="B27" s="2" t="s">
        <v>217</v>
      </c>
      <c r="C27" s="2">
        <v>2022</v>
      </c>
      <c r="D27" s="2" t="s">
        <v>218</v>
      </c>
      <c r="E27" s="2" t="s">
        <v>219</v>
      </c>
      <c r="F27" s="2" t="s">
        <v>220</v>
      </c>
      <c r="G27" s="2" t="s">
        <v>135</v>
      </c>
      <c r="H27" s="2" t="s">
        <v>99</v>
      </c>
    </row>
    <row r="28" spans="1:8" ht="15.75" x14ac:dyDescent="0.25">
      <c r="A28" s="2" t="s">
        <v>221</v>
      </c>
      <c r="B28" s="2" t="s">
        <v>222</v>
      </c>
      <c r="C28" s="2">
        <v>2021</v>
      </c>
      <c r="D28" s="2" t="s">
        <v>223</v>
      </c>
      <c r="E28" s="2" t="s">
        <v>224</v>
      </c>
      <c r="F28" s="2" t="s">
        <v>225</v>
      </c>
      <c r="G28" s="2" t="s">
        <v>110</v>
      </c>
      <c r="H28" s="2" t="s">
        <v>99</v>
      </c>
    </row>
    <row r="29" spans="1:8" ht="15.75" x14ac:dyDescent="0.25">
      <c r="A29" s="2" t="s">
        <v>226</v>
      </c>
      <c r="B29" s="2" t="s">
        <v>227</v>
      </c>
      <c r="C29" s="2">
        <v>2023</v>
      </c>
      <c r="D29" s="2" t="s">
        <v>228</v>
      </c>
      <c r="E29" s="2" t="s">
        <v>229</v>
      </c>
      <c r="F29" s="2"/>
      <c r="G29" s="2" t="s">
        <v>230</v>
      </c>
      <c r="H29" s="2" t="s">
        <v>99</v>
      </c>
    </row>
    <row r="30" spans="1:8" ht="15.75" x14ac:dyDescent="0.25">
      <c r="A30" s="2" t="s">
        <v>231</v>
      </c>
      <c r="B30" s="2" t="s">
        <v>232</v>
      </c>
      <c r="C30" s="2">
        <v>2022</v>
      </c>
      <c r="D30" s="2" t="s">
        <v>233</v>
      </c>
      <c r="E30" s="2" t="s">
        <v>234</v>
      </c>
      <c r="F30" s="2" t="s">
        <v>235</v>
      </c>
      <c r="G30" s="2" t="s">
        <v>98</v>
      </c>
      <c r="H30" s="2" t="s">
        <v>99</v>
      </c>
    </row>
    <row r="31" spans="1:8" ht="15.75" x14ac:dyDescent="0.25">
      <c r="A31" s="2" t="s">
        <v>236</v>
      </c>
      <c r="B31" s="2" t="s">
        <v>26</v>
      </c>
      <c r="C31" s="2">
        <v>2021</v>
      </c>
      <c r="D31" s="2" t="s">
        <v>237</v>
      </c>
      <c r="E31" s="2" t="s">
        <v>238</v>
      </c>
      <c r="F31" s="2" t="s">
        <v>239</v>
      </c>
      <c r="G31" s="2" t="s">
        <v>104</v>
      </c>
      <c r="H31" s="2" t="s">
        <v>99</v>
      </c>
    </row>
    <row r="32" spans="1:8" ht="15.75" x14ac:dyDescent="0.25">
      <c r="A32" s="2" t="s">
        <v>240</v>
      </c>
      <c r="B32" s="2" t="s">
        <v>241</v>
      </c>
      <c r="C32" s="2">
        <v>2025</v>
      </c>
      <c r="D32" s="2" t="s">
        <v>242</v>
      </c>
      <c r="E32" s="2" t="s">
        <v>243</v>
      </c>
      <c r="F32" s="2"/>
      <c r="G32" s="2" t="s">
        <v>98</v>
      </c>
      <c r="H32" s="2" t="s">
        <v>99</v>
      </c>
    </row>
    <row r="33" spans="1:8" ht="15.75" x14ac:dyDescent="0.25">
      <c r="A33" s="2" t="s">
        <v>244</v>
      </c>
      <c r="B33" s="2" t="s">
        <v>245</v>
      </c>
      <c r="C33" s="2">
        <v>2024</v>
      </c>
      <c r="D33" s="2" t="s">
        <v>246</v>
      </c>
      <c r="E33" s="2" t="s">
        <v>247</v>
      </c>
      <c r="F33" s="2" t="s">
        <v>248</v>
      </c>
      <c r="G33" s="2" t="s">
        <v>110</v>
      </c>
      <c r="H33" s="2" t="s">
        <v>99</v>
      </c>
    </row>
    <row r="34" spans="1:8" ht="15.75" x14ac:dyDescent="0.25">
      <c r="A34" s="2" t="s">
        <v>249</v>
      </c>
      <c r="B34" s="2" t="s">
        <v>250</v>
      </c>
      <c r="C34" s="2">
        <v>2025</v>
      </c>
      <c r="D34" s="2" t="s">
        <v>251</v>
      </c>
      <c r="E34" s="2" t="s">
        <v>252</v>
      </c>
      <c r="F34" s="2" t="s">
        <v>253</v>
      </c>
      <c r="G34" s="2" t="s">
        <v>110</v>
      </c>
      <c r="H34" s="2" t="s">
        <v>99</v>
      </c>
    </row>
    <row r="35" spans="1:8" ht="15.75" x14ac:dyDescent="0.25">
      <c r="A35" s="2" t="s">
        <v>254</v>
      </c>
      <c r="B35" s="2" t="s">
        <v>255</v>
      </c>
      <c r="C35" s="2">
        <v>2021</v>
      </c>
      <c r="D35" s="2" t="s">
        <v>256</v>
      </c>
      <c r="E35" s="2" t="s">
        <v>257</v>
      </c>
      <c r="F35" s="2" t="s">
        <v>258</v>
      </c>
      <c r="G35" s="2" t="s">
        <v>110</v>
      </c>
      <c r="H35" s="2" t="s">
        <v>99</v>
      </c>
    </row>
    <row r="36" spans="1:8" ht="15.75" x14ac:dyDescent="0.25">
      <c r="A36" s="2" t="s">
        <v>259</v>
      </c>
      <c r="B36" s="2" t="s">
        <v>260</v>
      </c>
      <c r="C36" s="2">
        <v>2025</v>
      </c>
      <c r="D36" s="2" t="s">
        <v>261</v>
      </c>
      <c r="E36" s="2" t="s">
        <v>262</v>
      </c>
      <c r="F36" s="2" t="s">
        <v>263</v>
      </c>
      <c r="G36" s="2" t="s">
        <v>110</v>
      </c>
      <c r="H36" s="2" t="s">
        <v>99</v>
      </c>
    </row>
    <row r="37" spans="1:8" ht="15.75" x14ac:dyDescent="0.25">
      <c r="A37" s="2" t="s">
        <v>264</v>
      </c>
      <c r="B37" s="2" t="s">
        <v>265</v>
      </c>
      <c r="C37" s="2">
        <v>2024</v>
      </c>
      <c r="D37" s="2" t="s">
        <v>266</v>
      </c>
      <c r="E37" s="2" t="s">
        <v>267</v>
      </c>
      <c r="F37" s="2" t="s">
        <v>268</v>
      </c>
      <c r="G37" s="2" t="s">
        <v>110</v>
      </c>
      <c r="H37" s="2" t="s">
        <v>99</v>
      </c>
    </row>
    <row r="38" spans="1:8" ht="15.75" x14ac:dyDescent="0.25">
      <c r="A38" s="2" t="s">
        <v>269</v>
      </c>
      <c r="B38" s="2" t="s">
        <v>270</v>
      </c>
      <c r="C38" s="2">
        <v>2023</v>
      </c>
      <c r="D38" s="2" t="s">
        <v>271</v>
      </c>
      <c r="E38" s="2" t="s">
        <v>272</v>
      </c>
      <c r="F38" s="2"/>
      <c r="G38" s="2" t="s">
        <v>104</v>
      </c>
      <c r="H38" s="2" t="s">
        <v>99</v>
      </c>
    </row>
    <row r="39" spans="1:8" ht="15.75" x14ac:dyDescent="0.25">
      <c r="A39" s="2" t="s">
        <v>273</v>
      </c>
      <c r="B39" s="2" t="s">
        <v>274</v>
      </c>
      <c r="C39" s="2">
        <v>2025</v>
      </c>
      <c r="D39" s="2" t="s">
        <v>275</v>
      </c>
      <c r="E39" s="2" t="s">
        <v>276</v>
      </c>
      <c r="F39" s="2" t="s">
        <v>277</v>
      </c>
      <c r="G39" s="2" t="s">
        <v>110</v>
      </c>
      <c r="H39" s="2" t="s">
        <v>99</v>
      </c>
    </row>
    <row r="40" spans="1:8" ht="15.75" x14ac:dyDescent="0.25">
      <c r="A40" s="2" t="s">
        <v>278</v>
      </c>
      <c r="B40" s="2" t="s">
        <v>279</v>
      </c>
      <c r="C40" s="2">
        <v>2024</v>
      </c>
      <c r="D40" s="2" t="s">
        <v>280</v>
      </c>
      <c r="E40" s="2" t="s">
        <v>281</v>
      </c>
      <c r="F40" s="2" t="s">
        <v>282</v>
      </c>
      <c r="G40" s="2" t="s">
        <v>104</v>
      </c>
      <c r="H40" s="2" t="s">
        <v>99</v>
      </c>
    </row>
    <row r="41" spans="1:8" ht="15.75" x14ac:dyDescent="0.25">
      <c r="A41" s="2" t="s">
        <v>283</v>
      </c>
      <c r="B41" s="2" t="s">
        <v>21</v>
      </c>
      <c r="C41" s="2">
        <v>2019</v>
      </c>
      <c r="D41" s="2" t="s">
        <v>284</v>
      </c>
      <c r="E41" s="2" t="s">
        <v>285</v>
      </c>
      <c r="F41" s="2" t="s">
        <v>286</v>
      </c>
      <c r="G41" s="2" t="s">
        <v>104</v>
      </c>
      <c r="H41" s="2" t="s">
        <v>99</v>
      </c>
    </row>
    <row r="42" spans="1:8" ht="15.75" x14ac:dyDescent="0.25">
      <c r="A42" s="2" t="s">
        <v>287</v>
      </c>
      <c r="B42" s="2" t="s">
        <v>288</v>
      </c>
      <c r="C42" s="2">
        <v>2024</v>
      </c>
      <c r="D42" s="2" t="s">
        <v>289</v>
      </c>
      <c r="E42" s="2" t="s">
        <v>290</v>
      </c>
      <c r="F42" s="2" t="s">
        <v>291</v>
      </c>
      <c r="G42" s="2" t="s">
        <v>110</v>
      </c>
      <c r="H42" s="2" t="s">
        <v>99</v>
      </c>
    </row>
    <row r="43" spans="1:8" ht="15.75" x14ac:dyDescent="0.25">
      <c r="A43" s="2" t="s">
        <v>292</v>
      </c>
      <c r="B43" s="2" t="s">
        <v>56</v>
      </c>
      <c r="C43" s="2">
        <v>2021</v>
      </c>
      <c r="D43" s="2" t="s">
        <v>293</v>
      </c>
      <c r="E43" s="2" t="s">
        <v>294</v>
      </c>
      <c r="F43" s="2" t="s">
        <v>295</v>
      </c>
      <c r="G43" s="2" t="s">
        <v>104</v>
      </c>
      <c r="H43" s="2" t="s">
        <v>99</v>
      </c>
    </row>
    <row r="44" spans="1:8" ht="15.75" x14ac:dyDescent="0.25">
      <c r="A44" s="2" t="s">
        <v>296</v>
      </c>
      <c r="B44" s="2" t="s">
        <v>297</v>
      </c>
      <c r="C44" s="2">
        <v>2025</v>
      </c>
      <c r="D44" s="2" t="s">
        <v>298</v>
      </c>
      <c r="E44" s="2" t="s">
        <v>299</v>
      </c>
      <c r="F44" s="2" t="s">
        <v>300</v>
      </c>
      <c r="G44" s="2" t="s">
        <v>98</v>
      </c>
      <c r="H44" s="2" t="s">
        <v>99</v>
      </c>
    </row>
    <row r="45" spans="1:8" ht="15.75" x14ac:dyDescent="0.25">
      <c r="A45" s="2" t="s">
        <v>301</v>
      </c>
      <c r="B45" s="2" t="s">
        <v>302</v>
      </c>
      <c r="C45" s="2">
        <v>2023</v>
      </c>
      <c r="D45" s="2" t="s">
        <v>303</v>
      </c>
      <c r="E45" s="2" t="s">
        <v>304</v>
      </c>
      <c r="F45" s="2" t="s">
        <v>305</v>
      </c>
      <c r="G45" s="2" t="s">
        <v>110</v>
      </c>
      <c r="H45" s="2" t="s">
        <v>99</v>
      </c>
    </row>
    <row r="46" spans="1:8" ht="15.75" x14ac:dyDescent="0.25">
      <c r="A46" s="2" t="s">
        <v>306</v>
      </c>
      <c r="B46" s="2" t="s">
        <v>307</v>
      </c>
      <c r="C46" s="2">
        <v>2025</v>
      </c>
      <c r="D46" s="2" t="s">
        <v>308</v>
      </c>
      <c r="E46" s="2" t="s">
        <v>309</v>
      </c>
      <c r="F46" s="2" t="s">
        <v>310</v>
      </c>
      <c r="G46" s="2" t="s">
        <v>110</v>
      </c>
      <c r="H46" s="2" t="s">
        <v>99</v>
      </c>
    </row>
    <row r="47" spans="1:8" ht="15.75" x14ac:dyDescent="0.25">
      <c r="A47" s="2" t="s">
        <v>311</v>
      </c>
      <c r="B47" s="2" t="s">
        <v>31</v>
      </c>
      <c r="C47" s="2">
        <v>2022</v>
      </c>
      <c r="D47" s="2" t="s">
        <v>312</v>
      </c>
      <c r="E47" s="2" t="s">
        <v>313</v>
      </c>
      <c r="F47" s="2" t="s">
        <v>314</v>
      </c>
      <c r="G47" s="2" t="s">
        <v>104</v>
      </c>
      <c r="H47" s="2" t="s">
        <v>99</v>
      </c>
    </row>
    <row r="48" spans="1:8" ht="15.75" x14ac:dyDescent="0.25">
      <c r="A48" s="2" t="s">
        <v>315</v>
      </c>
      <c r="B48" s="2" t="s">
        <v>316</v>
      </c>
      <c r="C48" s="2">
        <v>2022</v>
      </c>
      <c r="D48" s="2" t="s">
        <v>317</v>
      </c>
      <c r="E48" s="2" t="s">
        <v>318</v>
      </c>
      <c r="F48" s="2" t="s">
        <v>319</v>
      </c>
      <c r="G48" s="2" t="s">
        <v>110</v>
      </c>
      <c r="H48" s="2" t="s">
        <v>99</v>
      </c>
    </row>
    <row r="49" spans="1:8" ht="15.75" x14ac:dyDescent="0.25">
      <c r="A49" s="2" t="s">
        <v>320</v>
      </c>
      <c r="B49" s="2" t="s">
        <v>321</v>
      </c>
      <c r="C49" s="2">
        <v>2025</v>
      </c>
      <c r="D49" s="2" t="s">
        <v>322</v>
      </c>
      <c r="E49" s="2" t="s">
        <v>323</v>
      </c>
      <c r="F49" s="2" t="s">
        <v>324</v>
      </c>
      <c r="G49" s="2" t="s">
        <v>110</v>
      </c>
      <c r="H49" s="2" t="s">
        <v>99</v>
      </c>
    </row>
    <row r="50" spans="1:8" ht="15.75" x14ac:dyDescent="0.25">
      <c r="A50" s="2" t="s">
        <v>325</v>
      </c>
      <c r="B50" s="2" t="s">
        <v>41</v>
      </c>
      <c r="C50" s="2">
        <v>2023</v>
      </c>
      <c r="D50" s="2" t="s">
        <v>326</v>
      </c>
      <c r="E50" s="2" t="s">
        <v>327</v>
      </c>
      <c r="F50" s="2" t="s">
        <v>328</v>
      </c>
      <c r="G50" s="2" t="s">
        <v>104</v>
      </c>
      <c r="H50" s="2" t="s">
        <v>99</v>
      </c>
    </row>
    <row r="51" spans="1:8" ht="15.75" x14ac:dyDescent="0.25">
      <c r="A51" s="2" t="s">
        <v>329</v>
      </c>
      <c r="B51" s="2" t="s">
        <v>330</v>
      </c>
      <c r="C51" s="2">
        <v>2022</v>
      </c>
      <c r="D51" s="2" t="s">
        <v>331</v>
      </c>
      <c r="E51" s="2" t="s">
        <v>332</v>
      </c>
      <c r="F51" s="2" t="s">
        <v>333</v>
      </c>
      <c r="G51" s="2" t="s">
        <v>110</v>
      </c>
      <c r="H51" s="2" t="s">
        <v>99</v>
      </c>
    </row>
    <row r="52" spans="1:8" ht="15.75" x14ac:dyDescent="0.25">
      <c r="A52" s="2" t="s">
        <v>334</v>
      </c>
      <c r="B52" s="2" t="s">
        <v>335</v>
      </c>
      <c r="C52" s="2">
        <v>2022</v>
      </c>
      <c r="D52" s="2" t="s">
        <v>336</v>
      </c>
      <c r="E52" s="2" t="s">
        <v>337</v>
      </c>
      <c r="F52" s="2"/>
      <c r="G52" s="2" t="s">
        <v>98</v>
      </c>
      <c r="H52" s="2" t="s">
        <v>99</v>
      </c>
    </row>
    <row r="53" spans="1:8" ht="15.75" x14ac:dyDescent="0.25">
      <c r="A53" s="2" t="s">
        <v>338</v>
      </c>
      <c r="B53" s="2" t="s">
        <v>339</v>
      </c>
      <c r="C53" s="2">
        <v>2024</v>
      </c>
      <c r="D53" s="2" t="s">
        <v>340</v>
      </c>
      <c r="E53" s="2" t="s">
        <v>341</v>
      </c>
      <c r="F53" s="2" t="s">
        <v>342</v>
      </c>
      <c r="G53" s="2" t="s">
        <v>98</v>
      </c>
      <c r="H53" s="2" t="s">
        <v>99</v>
      </c>
    </row>
    <row r="54" spans="1:8" ht="15.75" x14ac:dyDescent="0.25">
      <c r="A54" s="2" t="s">
        <v>343</v>
      </c>
      <c r="B54" s="2" t="s">
        <v>66</v>
      </c>
      <c r="C54" s="2">
        <v>2021</v>
      </c>
      <c r="D54" s="2" t="s">
        <v>344</v>
      </c>
      <c r="E54" s="2" t="s">
        <v>345</v>
      </c>
      <c r="F54" s="2" t="s">
        <v>346</v>
      </c>
      <c r="G54" s="2" t="s">
        <v>104</v>
      </c>
      <c r="H54" s="2" t="s">
        <v>99</v>
      </c>
    </row>
    <row r="55" spans="1:8" ht="15.75" x14ac:dyDescent="0.25">
      <c r="A55" s="2"/>
      <c r="B55" s="2" t="s">
        <v>347</v>
      </c>
      <c r="C55" s="2">
        <v>2024</v>
      </c>
      <c r="D55" s="2" t="s">
        <v>348</v>
      </c>
      <c r="E55" s="2" t="s">
        <v>349</v>
      </c>
      <c r="F55" s="2"/>
      <c r="G55" s="2" t="s">
        <v>162</v>
      </c>
      <c r="H55" s="2" t="s">
        <v>99</v>
      </c>
    </row>
    <row r="56" spans="1:8" ht="15.75" x14ac:dyDescent="0.25">
      <c r="A56" s="2" t="s">
        <v>350</v>
      </c>
      <c r="B56" s="2" t="s">
        <v>351</v>
      </c>
      <c r="C56" s="2">
        <v>2024</v>
      </c>
      <c r="D56" s="2" t="s">
        <v>352</v>
      </c>
      <c r="E56" s="2" t="s">
        <v>353</v>
      </c>
      <c r="F56" s="2" t="s">
        <v>354</v>
      </c>
      <c r="G56" s="2" t="s">
        <v>110</v>
      </c>
      <c r="H56" s="2" t="s">
        <v>99</v>
      </c>
    </row>
    <row r="57" spans="1:8" ht="15.75" x14ac:dyDescent="0.25">
      <c r="A57" s="2" t="s">
        <v>355</v>
      </c>
      <c r="B57" s="2" t="s">
        <v>356</v>
      </c>
      <c r="C57" s="2">
        <v>2024</v>
      </c>
      <c r="D57" s="2" t="s">
        <v>357</v>
      </c>
      <c r="E57" s="2" t="s">
        <v>358</v>
      </c>
      <c r="F57" s="2"/>
      <c r="G57" s="2" t="s">
        <v>230</v>
      </c>
      <c r="H57" s="2" t="s">
        <v>99</v>
      </c>
    </row>
    <row r="58" spans="1:8" ht="15.75" x14ac:dyDescent="0.25">
      <c r="A58" s="2" t="s">
        <v>359</v>
      </c>
      <c r="B58" s="2" t="s">
        <v>360</v>
      </c>
      <c r="C58" s="2">
        <v>2020</v>
      </c>
      <c r="D58" s="2" t="s">
        <v>361</v>
      </c>
      <c r="E58" s="2" t="s">
        <v>181</v>
      </c>
      <c r="F58" s="2"/>
      <c r="G58" s="2" t="s">
        <v>98</v>
      </c>
      <c r="H58" s="2" t="s">
        <v>99</v>
      </c>
    </row>
    <row r="59" spans="1:8" ht="15.75" x14ac:dyDescent="0.25">
      <c r="A59" s="2" t="s">
        <v>362</v>
      </c>
      <c r="B59" s="2" t="s">
        <v>363</v>
      </c>
      <c r="C59" s="2">
        <v>2019</v>
      </c>
      <c r="D59" s="2" t="s">
        <v>364</v>
      </c>
      <c r="E59" s="2" t="s">
        <v>365</v>
      </c>
      <c r="F59" s="2" t="s">
        <v>366</v>
      </c>
      <c r="G59" s="2" t="s">
        <v>110</v>
      </c>
      <c r="H59" s="2" t="s">
        <v>99</v>
      </c>
    </row>
    <row r="60" spans="1:8" ht="15.75" x14ac:dyDescent="0.25">
      <c r="A60" s="2" t="s">
        <v>367</v>
      </c>
      <c r="B60" s="2" t="s">
        <v>368</v>
      </c>
      <c r="C60" s="2">
        <v>2022</v>
      </c>
      <c r="D60" s="2" t="s">
        <v>369</v>
      </c>
      <c r="E60" s="2" t="s">
        <v>370</v>
      </c>
      <c r="F60" s="2" t="s">
        <v>371</v>
      </c>
      <c r="G60" s="2" t="s">
        <v>110</v>
      </c>
      <c r="H60" s="2" t="s">
        <v>99</v>
      </c>
    </row>
    <row r="61" spans="1:8" ht="15.75" x14ac:dyDescent="0.25">
      <c r="A61" s="2" t="s">
        <v>372</v>
      </c>
      <c r="B61" s="2" t="s">
        <v>373</v>
      </c>
      <c r="C61" s="2">
        <v>2023</v>
      </c>
      <c r="D61" s="2" t="s">
        <v>374</v>
      </c>
      <c r="E61" s="2" t="s">
        <v>375</v>
      </c>
      <c r="F61" s="2" t="s">
        <v>376</v>
      </c>
      <c r="G61" s="2" t="s">
        <v>110</v>
      </c>
      <c r="H61" s="2" t="s">
        <v>99</v>
      </c>
    </row>
    <row r="62" spans="1:8" ht="15.75" x14ac:dyDescent="0.25">
      <c r="A62" s="2" t="s">
        <v>377</v>
      </c>
      <c r="B62" s="2" t="s">
        <v>378</v>
      </c>
      <c r="C62" s="2">
        <v>2024</v>
      </c>
      <c r="D62" s="2" t="s">
        <v>379</v>
      </c>
      <c r="E62" s="2" t="s">
        <v>380</v>
      </c>
      <c r="F62" s="2"/>
      <c r="G62" s="2" t="s">
        <v>104</v>
      </c>
      <c r="H62" s="2" t="s">
        <v>99</v>
      </c>
    </row>
    <row r="63" spans="1:8" ht="15.75" x14ac:dyDescent="0.25">
      <c r="A63" s="2" t="s">
        <v>381</v>
      </c>
      <c r="B63" s="2" t="s">
        <v>382</v>
      </c>
      <c r="C63" s="2">
        <v>2023</v>
      </c>
      <c r="D63" s="2" t="s">
        <v>383</v>
      </c>
      <c r="E63" s="2" t="s">
        <v>384</v>
      </c>
      <c r="F63" s="2"/>
      <c r="G63" s="2" t="s">
        <v>98</v>
      </c>
      <c r="H63" s="2" t="s">
        <v>99</v>
      </c>
    </row>
    <row r="64" spans="1:8" ht="15.75" x14ac:dyDescent="0.25">
      <c r="A64" s="2" t="s">
        <v>385</v>
      </c>
      <c r="B64" s="2" t="s">
        <v>386</v>
      </c>
      <c r="C64" s="2">
        <v>2020</v>
      </c>
      <c r="D64" s="2" t="s">
        <v>387</v>
      </c>
      <c r="E64" s="2" t="s">
        <v>388</v>
      </c>
      <c r="F64" s="2" t="s">
        <v>389</v>
      </c>
      <c r="G64" s="2" t="s">
        <v>110</v>
      </c>
      <c r="H64" s="2" t="s">
        <v>99</v>
      </c>
    </row>
    <row r="65" spans="1:8" ht="15.75" x14ac:dyDescent="0.25">
      <c r="A65" s="2" t="s">
        <v>390</v>
      </c>
      <c r="B65" s="2" t="s">
        <v>391</v>
      </c>
      <c r="C65" s="2">
        <v>2024</v>
      </c>
      <c r="D65" s="2" t="s">
        <v>392</v>
      </c>
      <c r="E65" s="2" t="s">
        <v>393</v>
      </c>
      <c r="F65" s="2" t="s">
        <v>394</v>
      </c>
      <c r="G65" s="2" t="s">
        <v>98</v>
      </c>
      <c r="H65" s="2" t="s">
        <v>99</v>
      </c>
    </row>
    <row r="66" spans="1:8" ht="15.75" x14ac:dyDescent="0.25">
      <c r="A66" s="2" t="s">
        <v>395</v>
      </c>
      <c r="B66" s="2" t="s">
        <v>396</v>
      </c>
      <c r="C66" s="2">
        <v>2024</v>
      </c>
      <c r="D66" s="2" t="s">
        <v>397</v>
      </c>
      <c r="E66" s="2" t="s">
        <v>398</v>
      </c>
      <c r="F66" s="2" t="s">
        <v>399</v>
      </c>
      <c r="G66" s="2" t="s">
        <v>110</v>
      </c>
      <c r="H66" s="2" t="s">
        <v>99</v>
      </c>
    </row>
    <row r="67" spans="1:8" ht="15.75" x14ac:dyDescent="0.25">
      <c r="A67" s="2" t="s">
        <v>400</v>
      </c>
      <c r="B67" s="2" t="s">
        <v>401</v>
      </c>
      <c r="C67" s="2">
        <v>2023</v>
      </c>
      <c r="D67" s="2" t="s">
        <v>402</v>
      </c>
      <c r="E67" s="2" t="s">
        <v>403</v>
      </c>
      <c r="F67" s="2" t="s">
        <v>404</v>
      </c>
      <c r="G67" s="2" t="s">
        <v>135</v>
      </c>
      <c r="H67" s="2" t="s">
        <v>99</v>
      </c>
    </row>
    <row r="68" spans="1:8" ht="15.75" x14ac:dyDescent="0.25">
      <c r="A68" s="2" t="s">
        <v>405</v>
      </c>
      <c r="B68" s="2" t="s">
        <v>406</v>
      </c>
      <c r="C68" s="2">
        <v>2024</v>
      </c>
      <c r="D68" s="2" t="s">
        <v>407</v>
      </c>
      <c r="E68" s="2" t="s">
        <v>408</v>
      </c>
      <c r="F68" s="2" t="s">
        <v>409</v>
      </c>
      <c r="G68" s="2" t="s">
        <v>110</v>
      </c>
      <c r="H68" s="2" t="s">
        <v>99</v>
      </c>
    </row>
    <row r="69" spans="1:8" ht="15.75" x14ac:dyDescent="0.25">
      <c r="A69" s="2" t="s">
        <v>410</v>
      </c>
      <c r="B69" s="2" t="s">
        <v>411</v>
      </c>
      <c r="C69" s="2">
        <v>2022</v>
      </c>
      <c r="D69" s="2" t="s">
        <v>412</v>
      </c>
      <c r="E69" s="2" t="s">
        <v>413</v>
      </c>
      <c r="F69" s="2" t="s">
        <v>414</v>
      </c>
      <c r="G69" s="2" t="s">
        <v>110</v>
      </c>
      <c r="H69" s="2" t="s">
        <v>99</v>
      </c>
    </row>
    <row r="70" spans="1:8" ht="15.75" x14ac:dyDescent="0.25">
      <c r="A70" s="2" t="s">
        <v>415</v>
      </c>
      <c r="B70" s="2" t="s">
        <v>416</v>
      </c>
      <c r="C70" s="2">
        <v>2021</v>
      </c>
      <c r="D70" s="2" t="s">
        <v>417</v>
      </c>
      <c r="E70" s="2" t="s">
        <v>418</v>
      </c>
      <c r="F70" s="2" t="s">
        <v>419</v>
      </c>
      <c r="G70" s="2" t="s">
        <v>110</v>
      </c>
      <c r="H70" s="2" t="s">
        <v>99</v>
      </c>
    </row>
    <row r="71" spans="1:8" ht="15.75" x14ac:dyDescent="0.25">
      <c r="A71" s="2" t="s">
        <v>420</v>
      </c>
      <c r="B71" s="2" t="s">
        <v>421</v>
      </c>
      <c r="C71" s="2">
        <v>2024</v>
      </c>
      <c r="D71" s="2" t="s">
        <v>422</v>
      </c>
      <c r="E71" s="2" t="s">
        <v>423</v>
      </c>
      <c r="F71" s="2" t="s">
        <v>424</v>
      </c>
      <c r="G71" s="2" t="s">
        <v>98</v>
      </c>
      <c r="H71" s="2" t="s">
        <v>99</v>
      </c>
    </row>
    <row r="72" spans="1:8" ht="15.75" x14ac:dyDescent="0.25">
      <c r="A72" s="2" t="s">
        <v>425</v>
      </c>
      <c r="B72" s="2" t="s">
        <v>426</v>
      </c>
      <c r="C72" s="2">
        <v>2024</v>
      </c>
      <c r="D72" s="2" t="s">
        <v>427</v>
      </c>
      <c r="E72" s="2" t="s">
        <v>428</v>
      </c>
      <c r="F72" s="2" t="s">
        <v>429</v>
      </c>
      <c r="G72" s="2" t="s">
        <v>104</v>
      </c>
      <c r="H72" s="2" t="s">
        <v>99</v>
      </c>
    </row>
    <row r="73" spans="1:8" ht="15.75" x14ac:dyDescent="0.25">
      <c r="A73" s="2" t="s">
        <v>430</v>
      </c>
      <c r="B73" s="2" t="s">
        <v>431</v>
      </c>
      <c r="C73" s="2">
        <v>2023</v>
      </c>
      <c r="D73" s="2" t="s">
        <v>432</v>
      </c>
      <c r="E73" s="2" t="s">
        <v>433</v>
      </c>
      <c r="F73" s="2" t="s">
        <v>434</v>
      </c>
      <c r="G73" s="2" t="s">
        <v>110</v>
      </c>
      <c r="H73" s="2" t="s">
        <v>99</v>
      </c>
    </row>
    <row r="74" spans="1:8" ht="15.75" x14ac:dyDescent="0.25">
      <c r="A74" s="2" t="s">
        <v>435</v>
      </c>
      <c r="B74" s="2" t="s">
        <v>436</v>
      </c>
      <c r="C74" s="2">
        <v>2024</v>
      </c>
      <c r="D74" s="2" t="s">
        <v>437</v>
      </c>
      <c r="E74" s="2" t="s">
        <v>438</v>
      </c>
      <c r="F74" s="2" t="s">
        <v>439</v>
      </c>
      <c r="G74" s="2" t="s">
        <v>110</v>
      </c>
      <c r="H74" s="2" t="s">
        <v>99</v>
      </c>
    </row>
    <row r="75" spans="1:8" ht="15.75" x14ac:dyDescent="0.25">
      <c r="A75" s="2" t="s">
        <v>440</v>
      </c>
      <c r="B75" s="2" t="s">
        <v>441</v>
      </c>
      <c r="C75" s="2">
        <v>2023</v>
      </c>
      <c r="D75" s="2" t="s">
        <v>442</v>
      </c>
      <c r="E75" s="2" t="s">
        <v>443</v>
      </c>
      <c r="F75" s="2"/>
      <c r="G75" s="2" t="s">
        <v>98</v>
      </c>
      <c r="H75" s="2" t="s">
        <v>99</v>
      </c>
    </row>
    <row r="76" spans="1:8" ht="15.75" x14ac:dyDescent="0.25">
      <c r="A76" s="2" t="s">
        <v>444</v>
      </c>
      <c r="B76" s="2" t="s">
        <v>445</v>
      </c>
      <c r="C76" s="2">
        <v>2024</v>
      </c>
      <c r="D76" s="2" t="s">
        <v>446</v>
      </c>
      <c r="E76" s="2" t="s">
        <v>447</v>
      </c>
      <c r="F76" s="2" t="s">
        <v>448</v>
      </c>
      <c r="G76" s="2" t="s">
        <v>98</v>
      </c>
      <c r="H76" s="2" t="s">
        <v>99</v>
      </c>
    </row>
    <row r="77" spans="1:8" ht="15.75" x14ac:dyDescent="0.25">
      <c r="A77" s="2" t="s">
        <v>449</v>
      </c>
      <c r="B77" s="2" t="s">
        <v>76</v>
      </c>
      <c r="C77" s="2">
        <v>2021</v>
      </c>
      <c r="D77" s="2" t="s">
        <v>450</v>
      </c>
      <c r="E77" s="2" t="s">
        <v>451</v>
      </c>
      <c r="F77" s="2" t="s">
        <v>452</v>
      </c>
      <c r="G77" s="2" t="s">
        <v>104</v>
      </c>
      <c r="H77" s="2" t="s">
        <v>99</v>
      </c>
    </row>
    <row r="78" spans="1:8" ht="15.75" x14ac:dyDescent="0.25">
      <c r="A78" s="2"/>
      <c r="B78" s="2" t="s">
        <v>453</v>
      </c>
      <c r="C78" s="2">
        <v>2023</v>
      </c>
      <c r="D78" s="2" t="s">
        <v>454</v>
      </c>
      <c r="E78" s="2" t="s">
        <v>455</v>
      </c>
      <c r="F78" s="2"/>
      <c r="G78" s="2" t="s">
        <v>162</v>
      </c>
      <c r="H78" s="2" t="s">
        <v>99</v>
      </c>
    </row>
    <row r="79" spans="1:8" ht="15.75" x14ac:dyDescent="0.25">
      <c r="A79" s="2" t="s">
        <v>456</v>
      </c>
      <c r="B79" s="2" t="s">
        <v>9</v>
      </c>
      <c r="C79" s="2">
        <v>2020</v>
      </c>
      <c r="D79" s="2" t="s">
        <v>457</v>
      </c>
      <c r="E79" s="2" t="s">
        <v>458</v>
      </c>
      <c r="F79" s="2" t="s">
        <v>459</v>
      </c>
      <c r="G79" s="2" t="s">
        <v>104</v>
      </c>
      <c r="H79" s="2" t="s">
        <v>99</v>
      </c>
    </row>
    <row r="80" spans="1:8" ht="15.75" x14ac:dyDescent="0.25">
      <c r="A80" s="2" t="s">
        <v>460</v>
      </c>
      <c r="B80" s="2" t="s">
        <v>461</v>
      </c>
      <c r="C80" s="2">
        <v>2025</v>
      </c>
      <c r="D80" s="2" t="s">
        <v>462</v>
      </c>
      <c r="E80" s="2" t="s">
        <v>463</v>
      </c>
      <c r="F80" s="2" t="s">
        <v>464</v>
      </c>
      <c r="G80" s="2" t="s">
        <v>135</v>
      </c>
      <c r="H80" s="2" t="s">
        <v>99</v>
      </c>
    </row>
    <row r="81" spans="1:8" ht="15.75" x14ac:dyDescent="0.25">
      <c r="A81" s="2" t="s">
        <v>465</v>
      </c>
      <c r="B81" s="2" t="s">
        <v>466</v>
      </c>
      <c r="C81" s="2">
        <v>2023</v>
      </c>
      <c r="D81" s="2" t="s">
        <v>467</v>
      </c>
      <c r="E81" s="2" t="s">
        <v>468</v>
      </c>
      <c r="F81" s="2" t="s">
        <v>469</v>
      </c>
      <c r="G81" s="2" t="s">
        <v>110</v>
      </c>
      <c r="H81" s="2" t="s">
        <v>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65759-DB73-487C-ABF4-D09D4736C9F5}">
  <sheetPr>
    <tabColor rgb="FFFFFF00"/>
  </sheetPr>
  <dimension ref="A1:H67"/>
  <sheetViews>
    <sheetView workbookViewId="0">
      <selection activeCell="I1" sqref="I1"/>
    </sheetView>
  </sheetViews>
  <sheetFormatPr defaultRowHeight="15" x14ac:dyDescent="0.25"/>
  <cols>
    <col min="1" max="1" width="30.42578125" customWidth="1"/>
    <col min="2" max="2" width="53.5703125" customWidth="1"/>
    <col min="5" max="5" width="76.5703125" customWidth="1"/>
    <col min="6" max="6" width="45.5703125" customWidth="1"/>
    <col min="7" max="7" width="17.5703125" customWidth="1"/>
  </cols>
  <sheetData>
    <row r="1" spans="1:8" ht="15.75" x14ac:dyDescent="0.25">
      <c r="A1" s="3" t="s">
        <v>0</v>
      </c>
      <c r="B1" s="3" t="s">
        <v>470</v>
      </c>
      <c r="C1" s="3" t="s">
        <v>2</v>
      </c>
      <c r="D1" s="3" t="s">
        <v>3</v>
      </c>
      <c r="E1" s="3" t="s">
        <v>4</v>
      </c>
      <c r="F1" s="3" t="s">
        <v>5</v>
      </c>
      <c r="G1" s="3" t="s">
        <v>6</v>
      </c>
      <c r="H1" s="3" t="s">
        <v>471</v>
      </c>
    </row>
    <row r="2" spans="1:8" x14ac:dyDescent="0.25">
      <c r="A2" t="s">
        <v>472</v>
      </c>
      <c r="B2" t="s">
        <v>473</v>
      </c>
      <c r="C2">
        <v>2021</v>
      </c>
      <c r="D2" t="s">
        <v>474</v>
      </c>
      <c r="E2" t="s">
        <v>475</v>
      </c>
      <c r="F2" t="s">
        <v>476</v>
      </c>
      <c r="H2" t="s">
        <v>477</v>
      </c>
    </row>
    <row r="3" spans="1:8" x14ac:dyDescent="0.25">
      <c r="A3" t="s">
        <v>478</v>
      </c>
      <c r="B3" t="s">
        <v>479</v>
      </c>
      <c r="C3">
        <v>2025</v>
      </c>
      <c r="D3" t="s">
        <v>480</v>
      </c>
      <c r="E3" t="s">
        <v>481</v>
      </c>
      <c r="F3" t="s">
        <v>482</v>
      </c>
      <c r="H3" t="s">
        <v>477</v>
      </c>
    </row>
    <row r="4" spans="1:8" ht="15.75" x14ac:dyDescent="0.25">
      <c r="A4" s="4" t="s">
        <v>483</v>
      </c>
      <c r="B4" s="4" t="s">
        <v>484</v>
      </c>
      <c r="C4" s="4">
        <v>2022</v>
      </c>
      <c r="D4" s="5" t="s">
        <v>485</v>
      </c>
      <c r="E4" s="4" t="s">
        <v>486</v>
      </c>
      <c r="F4" s="4" t="s">
        <v>487</v>
      </c>
      <c r="H4" t="s">
        <v>477</v>
      </c>
    </row>
    <row r="5" spans="1:8" ht="15.75" x14ac:dyDescent="0.25">
      <c r="A5" s="4" t="s">
        <v>488</v>
      </c>
      <c r="B5" t="s">
        <v>489</v>
      </c>
      <c r="C5" s="4">
        <v>2025</v>
      </c>
      <c r="D5" s="4" t="s">
        <v>490</v>
      </c>
      <c r="E5" s="4" t="s">
        <v>491</v>
      </c>
      <c r="F5" s="5" t="s">
        <v>492</v>
      </c>
      <c r="H5" t="s">
        <v>477</v>
      </c>
    </row>
    <row r="6" spans="1:8" ht="15.75" x14ac:dyDescent="0.25">
      <c r="A6" s="4" t="s">
        <v>493</v>
      </c>
      <c r="B6" s="4" t="s">
        <v>494</v>
      </c>
      <c r="C6" s="4">
        <v>2025</v>
      </c>
      <c r="D6" s="4" t="s">
        <v>495</v>
      </c>
      <c r="E6" s="5" t="s">
        <v>496</v>
      </c>
      <c r="F6" s="5" t="s">
        <v>497</v>
      </c>
      <c r="H6" t="s">
        <v>477</v>
      </c>
    </row>
    <row r="7" spans="1:8" ht="15.75" x14ac:dyDescent="0.25">
      <c r="A7" s="4" t="s">
        <v>498</v>
      </c>
      <c r="B7" s="4" t="s">
        <v>499</v>
      </c>
      <c r="C7" s="4">
        <v>2020</v>
      </c>
      <c r="D7" s="4" t="s">
        <v>500</v>
      </c>
      <c r="E7" s="4" t="s">
        <v>501</v>
      </c>
      <c r="H7" t="s">
        <v>477</v>
      </c>
    </row>
    <row r="8" spans="1:8" ht="15.75" x14ac:dyDescent="0.25">
      <c r="A8" s="4" t="s">
        <v>502</v>
      </c>
      <c r="B8" s="4" t="s">
        <v>503</v>
      </c>
      <c r="C8" s="4">
        <v>2020</v>
      </c>
      <c r="D8" s="4" t="s">
        <v>504</v>
      </c>
      <c r="E8" t="s">
        <v>505</v>
      </c>
      <c r="F8" s="4" t="s">
        <v>506</v>
      </c>
      <c r="H8" t="s">
        <v>477</v>
      </c>
    </row>
    <row r="9" spans="1:8" ht="15.75" x14ac:dyDescent="0.25">
      <c r="A9" s="4" t="s">
        <v>507</v>
      </c>
      <c r="B9" s="4" t="s">
        <v>508</v>
      </c>
      <c r="C9" s="4">
        <v>2023</v>
      </c>
      <c r="D9" s="4" t="s">
        <v>509</v>
      </c>
      <c r="E9" s="5" t="s">
        <v>510</v>
      </c>
      <c r="F9" s="4" t="s">
        <v>511</v>
      </c>
      <c r="H9" t="s">
        <v>477</v>
      </c>
    </row>
    <row r="10" spans="1:8" ht="15.75" x14ac:dyDescent="0.25">
      <c r="A10" s="4" t="s">
        <v>512</v>
      </c>
      <c r="B10" s="4" t="s">
        <v>513</v>
      </c>
      <c r="C10" s="4">
        <v>2021</v>
      </c>
      <c r="D10" s="4" t="s">
        <v>514</v>
      </c>
      <c r="E10" s="4" t="s">
        <v>515</v>
      </c>
      <c r="F10" s="4" t="s">
        <v>516</v>
      </c>
      <c r="H10" t="s">
        <v>477</v>
      </c>
    </row>
    <row r="11" spans="1:8" ht="15.75" x14ac:dyDescent="0.25">
      <c r="A11" s="4" t="s">
        <v>517</v>
      </c>
      <c r="B11" s="4" t="s">
        <v>518</v>
      </c>
      <c r="C11" s="4">
        <v>2023</v>
      </c>
      <c r="D11" s="4" t="s">
        <v>519</v>
      </c>
      <c r="E11" s="5" t="s">
        <v>520</v>
      </c>
      <c r="F11" s="4" t="s">
        <v>521</v>
      </c>
      <c r="H11" t="s">
        <v>477</v>
      </c>
    </row>
    <row r="12" spans="1:8" ht="15.75" x14ac:dyDescent="0.25">
      <c r="A12" s="4" t="s">
        <v>522</v>
      </c>
      <c r="B12" s="4" t="s">
        <v>523</v>
      </c>
      <c r="C12" s="4">
        <v>2024</v>
      </c>
      <c r="D12" s="4" t="s">
        <v>524</v>
      </c>
      <c r="E12" s="4" t="s">
        <v>525</v>
      </c>
      <c r="F12" s="4" t="s">
        <v>526</v>
      </c>
      <c r="H12" t="s">
        <v>477</v>
      </c>
    </row>
    <row r="13" spans="1:8" ht="15.75" x14ac:dyDescent="0.25">
      <c r="A13" s="4" t="s">
        <v>527</v>
      </c>
      <c r="B13" s="4" t="s">
        <v>528</v>
      </c>
      <c r="C13" s="4">
        <v>2021</v>
      </c>
      <c r="D13" s="4" t="s">
        <v>529</v>
      </c>
      <c r="H13" t="s">
        <v>477</v>
      </c>
    </row>
    <row r="14" spans="1:8" ht="15.75" x14ac:dyDescent="0.25">
      <c r="A14" s="4" t="s">
        <v>530</v>
      </c>
      <c r="B14" s="4" t="s">
        <v>531</v>
      </c>
      <c r="C14" s="4">
        <v>2025</v>
      </c>
      <c r="D14" s="4" t="s">
        <v>532</v>
      </c>
      <c r="E14" s="5" t="s">
        <v>533</v>
      </c>
      <c r="F14" s="4" t="s">
        <v>534</v>
      </c>
      <c r="H14" t="s">
        <v>477</v>
      </c>
    </row>
    <row r="15" spans="1:8" ht="15.75" x14ac:dyDescent="0.25">
      <c r="A15" s="4" t="s">
        <v>535</v>
      </c>
      <c r="B15" s="4" t="s">
        <v>536</v>
      </c>
      <c r="C15" s="4">
        <v>2024</v>
      </c>
      <c r="D15" s="4" t="s">
        <v>537</v>
      </c>
      <c r="E15" s="4" t="s">
        <v>538</v>
      </c>
      <c r="F15" s="4" t="s">
        <v>539</v>
      </c>
      <c r="H15" t="s">
        <v>477</v>
      </c>
    </row>
    <row r="16" spans="1:8" ht="15.75" x14ac:dyDescent="0.25">
      <c r="A16" s="4" t="s">
        <v>540</v>
      </c>
      <c r="B16" s="4" t="s">
        <v>541</v>
      </c>
      <c r="C16" s="4">
        <v>2025</v>
      </c>
      <c r="D16" s="4" t="s">
        <v>542</v>
      </c>
      <c r="E16" s="5" t="s">
        <v>543</v>
      </c>
      <c r="F16" s="4" t="s">
        <v>544</v>
      </c>
      <c r="H16" t="s">
        <v>477</v>
      </c>
    </row>
    <row r="17" spans="1:8" ht="15.75" x14ac:dyDescent="0.25">
      <c r="A17" s="4" t="s">
        <v>545</v>
      </c>
      <c r="B17" s="4" t="s">
        <v>546</v>
      </c>
      <c r="C17" s="4">
        <v>2024</v>
      </c>
      <c r="D17" s="4" t="s">
        <v>547</v>
      </c>
      <c r="E17" s="5" t="s">
        <v>548</v>
      </c>
      <c r="F17" s="4" t="s">
        <v>549</v>
      </c>
      <c r="H17" t="s">
        <v>477</v>
      </c>
    </row>
    <row r="18" spans="1:8" ht="15.75" x14ac:dyDescent="0.25">
      <c r="A18" s="4" t="s">
        <v>550</v>
      </c>
      <c r="B18" s="4" t="s">
        <v>551</v>
      </c>
      <c r="C18" s="4">
        <v>2023</v>
      </c>
      <c r="D18" s="4" t="s">
        <v>552</v>
      </c>
      <c r="E18" s="4" t="s">
        <v>553</v>
      </c>
      <c r="F18" s="5" t="s">
        <v>554</v>
      </c>
      <c r="H18" t="s">
        <v>477</v>
      </c>
    </row>
    <row r="19" spans="1:8" ht="15.75" x14ac:dyDescent="0.25">
      <c r="A19" s="4" t="s">
        <v>555</v>
      </c>
      <c r="B19" s="4" t="s">
        <v>131</v>
      </c>
      <c r="C19" s="4">
        <v>2025</v>
      </c>
      <c r="D19" s="4" t="s">
        <v>556</v>
      </c>
      <c r="E19" s="4" t="s">
        <v>557</v>
      </c>
      <c r="F19" s="4" t="s">
        <v>558</v>
      </c>
      <c r="H19" t="s">
        <v>477</v>
      </c>
    </row>
    <row r="20" spans="1:8" ht="15.75" x14ac:dyDescent="0.25">
      <c r="A20" s="4" t="s">
        <v>559</v>
      </c>
      <c r="B20" s="4" t="s">
        <v>560</v>
      </c>
      <c r="C20" s="4">
        <v>2023</v>
      </c>
      <c r="D20" s="4" t="s">
        <v>561</v>
      </c>
      <c r="E20" s="4" t="s">
        <v>562</v>
      </c>
      <c r="F20" s="5" t="s">
        <v>563</v>
      </c>
      <c r="H20" t="s">
        <v>477</v>
      </c>
    </row>
    <row r="21" spans="1:8" ht="15.75" x14ac:dyDescent="0.25">
      <c r="A21" s="4" t="s">
        <v>564</v>
      </c>
      <c r="B21" s="4" t="s">
        <v>565</v>
      </c>
      <c r="C21" s="4">
        <v>2025</v>
      </c>
      <c r="D21" s="4" t="s">
        <v>566</v>
      </c>
      <c r="E21" s="4" t="s">
        <v>567</v>
      </c>
      <c r="F21" s="4" t="s">
        <v>568</v>
      </c>
      <c r="G21" s="4" t="s">
        <v>569</v>
      </c>
      <c r="H21" t="s">
        <v>477</v>
      </c>
    </row>
    <row r="22" spans="1:8" ht="15.75" x14ac:dyDescent="0.25">
      <c r="A22" s="4" t="s">
        <v>570</v>
      </c>
      <c r="B22" s="4" t="s">
        <v>571</v>
      </c>
      <c r="C22" s="4">
        <v>2024</v>
      </c>
      <c r="D22" s="4" t="s">
        <v>572</v>
      </c>
      <c r="E22" t="s">
        <v>573</v>
      </c>
      <c r="F22" s="5" t="s">
        <v>574</v>
      </c>
      <c r="H22" t="s">
        <v>477</v>
      </c>
    </row>
    <row r="23" spans="1:8" ht="15.75" x14ac:dyDescent="0.25">
      <c r="A23" s="4" t="s">
        <v>575</v>
      </c>
      <c r="B23" s="4" t="s">
        <v>576</v>
      </c>
      <c r="C23" s="4">
        <v>2022</v>
      </c>
      <c r="D23" s="4" t="s">
        <v>577</v>
      </c>
      <c r="E23" s="5" t="s">
        <v>578</v>
      </c>
      <c r="F23" s="5" t="s">
        <v>579</v>
      </c>
      <c r="H23" t="s">
        <v>477</v>
      </c>
    </row>
    <row r="24" spans="1:8" ht="15.75" x14ac:dyDescent="0.25">
      <c r="A24" s="4" t="s">
        <v>580</v>
      </c>
      <c r="B24" s="4" t="s">
        <v>581</v>
      </c>
      <c r="C24" s="4">
        <v>2025</v>
      </c>
      <c r="D24" s="4" t="s">
        <v>582</v>
      </c>
      <c r="E24" s="5" t="s">
        <v>583</v>
      </c>
      <c r="F24" s="4" t="s">
        <v>584</v>
      </c>
      <c r="H24" t="s">
        <v>477</v>
      </c>
    </row>
    <row r="25" spans="1:8" ht="15.75" x14ac:dyDescent="0.25">
      <c r="A25" s="4" t="s">
        <v>585</v>
      </c>
      <c r="B25" s="4" t="s">
        <v>586</v>
      </c>
      <c r="C25" s="4">
        <v>2023</v>
      </c>
      <c r="D25" s="4" t="s">
        <v>587</v>
      </c>
      <c r="E25" s="5" t="s">
        <v>588</v>
      </c>
      <c r="F25" s="5" t="s">
        <v>589</v>
      </c>
      <c r="H25" t="s">
        <v>477</v>
      </c>
    </row>
    <row r="26" spans="1:8" ht="15.75" x14ac:dyDescent="0.25">
      <c r="A26" s="4" t="s">
        <v>590</v>
      </c>
      <c r="B26" s="4" t="s">
        <v>591</v>
      </c>
      <c r="C26" s="4">
        <v>2024</v>
      </c>
      <c r="D26" s="4" t="s">
        <v>592</v>
      </c>
      <c r="E26" s="4" t="s">
        <v>593</v>
      </c>
      <c r="F26" s="4" t="s">
        <v>594</v>
      </c>
      <c r="H26" t="s">
        <v>477</v>
      </c>
    </row>
    <row r="27" spans="1:8" ht="15.75" x14ac:dyDescent="0.25">
      <c r="A27" s="4" t="s">
        <v>595</v>
      </c>
      <c r="B27" s="4" t="s">
        <v>596</v>
      </c>
      <c r="C27" s="4">
        <v>2023</v>
      </c>
      <c r="D27" s="4" t="s">
        <v>597</v>
      </c>
      <c r="E27" s="4" t="s">
        <v>598</v>
      </c>
      <c r="F27" s="4" t="s">
        <v>599</v>
      </c>
      <c r="H27" t="s">
        <v>477</v>
      </c>
    </row>
    <row r="28" spans="1:8" ht="15.75" x14ac:dyDescent="0.25">
      <c r="A28" s="5" t="s">
        <v>600</v>
      </c>
      <c r="B28" s="4" t="s">
        <v>601</v>
      </c>
      <c r="C28" s="4">
        <v>2024</v>
      </c>
      <c r="D28" s="4" t="s">
        <v>602</v>
      </c>
      <c r="E28" s="5" t="s">
        <v>603</v>
      </c>
      <c r="F28" s="4" t="s">
        <v>604</v>
      </c>
      <c r="H28" t="s">
        <v>477</v>
      </c>
    </row>
    <row r="29" spans="1:8" ht="15.75" x14ac:dyDescent="0.25">
      <c r="A29" s="4" t="s">
        <v>605</v>
      </c>
      <c r="B29" s="4" t="s">
        <v>606</v>
      </c>
      <c r="C29" s="4">
        <v>2024</v>
      </c>
      <c r="D29" s="4" t="s">
        <v>607</v>
      </c>
      <c r="E29" s="5" t="s">
        <v>608</v>
      </c>
      <c r="F29" s="4" t="s">
        <v>609</v>
      </c>
      <c r="H29" t="s">
        <v>477</v>
      </c>
    </row>
    <row r="30" spans="1:8" ht="15.75" x14ac:dyDescent="0.25">
      <c r="A30" s="4" t="s">
        <v>610</v>
      </c>
      <c r="B30" s="4" t="s">
        <v>611</v>
      </c>
      <c r="C30" s="4">
        <v>2020</v>
      </c>
      <c r="D30" s="4" t="s">
        <v>612</v>
      </c>
      <c r="E30" s="4" t="s">
        <v>613</v>
      </c>
      <c r="F30" s="4" t="s">
        <v>614</v>
      </c>
      <c r="H30" t="s">
        <v>477</v>
      </c>
    </row>
    <row r="31" spans="1:8" ht="15.75" x14ac:dyDescent="0.25">
      <c r="A31" s="4" t="s">
        <v>615</v>
      </c>
      <c r="B31" s="4" t="s">
        <v>616</v>
      </c>
      <c r="C31" s="4">
        <v>2022</v>
      </c>
      <c r="D31" s="4" t="s">
        <v>617</v>
      </c>
      <c r="E31" s="5" t="s">
        <v>618</v>
      </c>
      <c r="F31" s="4" t="s">
        <v>619</v>
      </c>
      <c r="H31" t="s">
        <v>477</v>
      </c>
    </row>
    <row r="32" spans="1:8" ht="15.75" x14ac:dyDescent="0.25">
      <c r="A32" s="4" t="s">
        <v>620</v>
      </c>
      <c r="B32" s="4" t="s">
        <v>621</v>
      </c>
      <c r="C32" s="4">
        <v>2023</v>
      </c>
      <c r="D32" s="4" t="s">
        <v>622</v>
      </c>
      <c r="E32" s="4" t="s">
        <v>623</v>
      </c>
      <c r="F32" s="5" t="s">
        <v>624</v>
      </c>
      <c r="H32" t="s">
        <v>477</v>
      </c>
    </row>
    <row r="33" spans="1:8" ht="15.75" x14ac:dyDescent="0.25">
      <c r="A33" s="4" t="s">
        <v>625</v>
      </c>
      <c r="B33" s="4" t="s">
        <v>626</v>
      </c>
      <c r="C33" s="4">
        <v>2022</v>
      </c>
      <c r="D33" s="4" t="s">
        <v>627</v>
      </c>
      <c r="E33" s="5" t="s">
        <v>628</v>
      </c>
      <c r="F33" s="5" t="s">
        <v>629</v>
      </c>
      <c r="H33" t="s">
        <v>477</v>
      </c>
    </row>
    <row r="34" spans="1:8" ht="15.75" x14ac:dyDescent="0.25">
      <c r="A34" s="4" t="s">
        <v>630</v>
      </c>
      <c r="B34" s="4" t="s">
        <v>631</v>
      </c>
      <c r="C34" s="4">
        <v>2024</v>
      </c>
      <c r="D34" s="4" t="s">
        <v>632</v>
      </c>
      <c r="E34" s="4" t="s">
        <v>633</v>
      </c>
      <c r="F34" s="4" t="s">
        <v>634</v>
      </c>
      <c r="H34" t="s">
        <v>477</v>
      </c>
    </row>
    <row r="35" spans="1:8" ht="15.75" x14ac:dyDescent="0.25">
      <c r="A35" s="4" t="s">
        <v>635</v>
      </c>
      <c r="B35" s="4" t="s">
        <v>636</v>
      </c>
      <c r="C35" s="4">
        <v>2024</v>
      </c>
      <c r="D35" s="4" t="s">
        <v>637</v>
      </c>
      <c r="E35" s="4" t="s">
        <v>638</v>
      </c>
      <c r="F35" s="5" t="s">
        <v>639</v>
      </c>
      <c r="H35" t="s">
        <v>477</v>
      </c>
    </row>
    <row r="36" spans="1:8" ht="15.75" x14ac:dyDescent="0.25">
      <c r="A36" s="4" t="s">
        <v>640</v>
      </c>
      <c r="B36" s="4" t="s">
        <v>641</v>
      </c>
      <c r="C36" s="4">
        <v>2023</v>
      </c>
      <c r="D36" s="4" t="s">
        <v>642</v>
      </c>
      <c r="E36" s="4" t="s">
        <v>643</v>
      </c>
      <c r="F36" s="4" t="s">
        <v>644</v>
      </c>
      <c r="H36" t="s">
        <v>477</v>
      </c>
    </row>
    <row r="37" spans="1:8" ht="15.75" x14ac:dyDescent="0.25">
      <c r="A37" s="4" t="s">
        <v>645</v>
      </c>
      <c r="B37" s="4" t="s">
        <v>646</v>
      </c>
      <c r="C37" s="4">
        <v>2025</v>
      </c>
      <c r="D37" s="4" t="s">
        <v>647</v>
      </c>
      <c r="E37" s="5" t="s">
        <v>648</v>
      </c>
      <c r="F37" s="4" t="s">
        <v>649</v>
      </c>
      <c r="H37" t="s">
        <v>477</v>
      </c>
    </row>
    <row r="38" spans="1:8" ht="15.75" x14ac:dyDescent="0.25">
      <c r="A38" s="4" t="s">
        <v>650</v>
      </c>
      <c r="B38" s="4" t="s">
        <v>651</v>
      </c>
      <c r="C38" s="4">
        <v>2024</v>
      </c>
      <c r="D38" s="4" t="s">
        <v>652</v>
      </c>
      <c r="E38" s="4" t="s">
        <v>653</v>
      </c>
      <c r="F38" s="4" t="s">
        <v>654</v>
      </c>
      <c r="H38" t="s">
        <v>477</v>
      </c>
    </row>
    <row r="39" spans="1:8" ht="15.75" x14ac:dyDescent="0.25">
      <c r="A39" s="4" t="s">
        <v>655</v>
      </c>
      <c r="B39" s="4" t="s">
        <v>656</v>
      </c>
      <c r="C39" s="4">
        <v>2023</v>
      </c>
      <c r="D39" s="4" t="s">
        <v>657</v>
      </c>
      <c r="E39" s="4" t="s">
        <v>658</v>
      </c>
      <c r="F39" s="4" t="s">
        <v>659</v>
      </c>
      <c r="G39" s="4" t="s">
        <v>569</v>
      </c>
      <c r="H39" t="s">
        <v>477</v>
      </c>
    </row>
    <row r="40" spans="1:8" ht="15.75" x14ac:dyDescent="0.25">
      <c r="A40" s="4" t="s">
        <v>660</v>
      </c>
      <c r="B40" s="4" t="s">
        <v>661</v>
      </c>
      <c r="C40" s="4">
        <v>2021</v>
      </c>
      <c r="D40" s="4" t="s">
        <v>662</v>
      </c>
      <c r="E40" s="4" t="s">
        <v>663</v>
      </c>
      <c r="F40" s="4" t="s">
        <v>664</v>
      </c>
      <c r="H40" t="s">
        <v>477</v>
      </c>
    </row>
    <row r="41" spans="1:8" ht="15.75" x14ac:dyDescent="0.25">
      <c r="A41" s="4" t="s">
        <v>665</v>
      </c>
      <c r="B41" s="4" t="s">
        <v>666</v>
      </c>
      <c r="C41" s="4">
        <v>2025</v>
      </c>
      <c r="D41" s="4" t="s">
        <v>667</v>
      </c>
      <c r="E41" s="4" t="s">
        <v>668</v>
      </c>
      <c r="F41" s="4" t="s">
        <v>669</v>
      </c>
      <c r="H41" t="s">
        <v>477</v>
      </c>
    </row>
    <row r="42" spans="1:8" ht="15.75" x14ac:dyDescent="0.25">
      <c r="A42" s="4" t="s">
        <v>670</v>
      </c>
      <c r="B42" s="4" t="s">
        <v>671</v>
      </c>
      <c r="C42" s="4">
        <v>2024</v>
      </c>
      <c r="D42" s="4" t="s">
        <v>672</v>
      </c>
      <c r="E42" s="5" t="s">
        <v>673</v>
      </c>
      <c r="F42" s="4" t="s">
        <v>674</v>
      </c>
      <c r="H42" t="s">
        <v>477</v>
      </c>
    </row>
    <row r="43" spans="1:8" ht="15.75" x14ac:dyDescent="0.25">
      <c r="A43" s="4" t="s">
        <v>675</v>
      </c>
      <c r="B43" s="4" t="s">
        <v>676</v>
      </c>
      <c r="C43" s="4">
        <v>2020</v>
      </c>
      <c r="D43" s="4" t="s">
        <v>677</v>
      </c>
      <c r="E43" s="4" t="s">
        <v>678</v>
      </c>
      <c r="F43" s="5" t="s">
        <v>679</v>
      </c>
      <c r="H43" t="s">
        <v>477</v>
      </c>
    </row>
    <row r="44" spans="1:8" ht="15.75" x14ac:dyDescent="0.25">
      <c r="A44" s="4" t="s">
        <v>680</v>
      </c>
      <c r="B44" s="4" t="s">
        <v>681</v>
      </c>
      <c r="C44" s="4">
        <v>2025</v>
      </c>
      <c r="D44" s="4" t="s">
        <v>682</v>
      </c>
      <c r="E44" s="5" t="s">
        <v>683</v>
      </c>
      <c r="F44" s="5" t="s">
        <v>684</v>
      </c>
      <c r="H44" t="s">
        <v>477</v>
      </c>
    </row>
    <row r="45" spans="1:8" ht="15.75" x14ac:dyDescent="0.25">
      <c r="A45" s="4" t="s">
        <v>685</v>
      </c>
      <c r="B45" s="4" t="s">
        <v>686</v>
      </c>
      <c r="C45" s="4">
        <v>2025</v>
      </c>
      <c r="D45" s="4" t="s">
        <v>687</v>
      </c>
      <c r="E45" s="4" t="s">
        <v>688</v>
      </c>
      <c r="F45" s="4" t="s">
        <v>689</v>
      </c>
      <c r="H45" t="s">
        <v>477</v>
      </c>
    </row>
    <row r="46" spans="1:8" ht="15.75" x14ac:dyDescent="0.25">
      <c r="A46" s="4" t="s">
        <v>690</v>
      </c>
      <c r="B46" s="4" t="s">
        <v>691</v>
      </c>
      <c r="C46" s="4">
        <v>2025</v>
      </c>
      <c r="D46" s="4" t="s">
        <v>692</v>
      </c>
      <c r="E46" s="4" t="s">
        <v>693</v>
      </c>
      <c r="F46" s="4" t="s">
        <v>694</v>
      </c>
      <c r="H46" t="s">
        <v>477</v>
      </c>
    </row>
    <row r="47" spans="1:8" ht="15.75" x14ac:dyDescent="0.25">
      <c r="A47" s="4" t="s">
        <v>695</v>
      </c>
      <c r="B47" s="4" t="s">
        <v>696</v>
      </c>
      <c r="C47" s="4">
        <v>2022</v>
      </c>
      <c r="D47" s="4" t="s">
        <v>697</v>
      </c>
      <c r="H47" t="s">
        <v>477</v>
      </c>
    </row>
    <row r="48" spans="1:8" ht="15.75" x14ac:dyDescent="0.25">
      <c r="A48" s="4" t="s">
        <v>698</v>
      </c>
      <c r="B48" s="4" t="s">
        <v>699</v>
      </c>
      <c r="C48" s="4">
        <v>2023</v>
      </c>
      <c r="D48" s="4" t="s">
        <v>700</v>
      </c>
      <c r="E48" s="4" t="s">
        <v>701</v>
      </c>
      <c r="F48" s="4" t="s">
        <v>702</v>
      </c>
      <c r="H48" t="s">
        <v>477</v>
      </c>
    </row>
    <row r="49" spans="1:8" ht="15.75" x14ac:dyDescent="0.25">
      <c r="A49" s="4" t="s">
        <v>703</v>
      </c>
      <c r="B49" s="4" t="s">
        <v>704</v>
      </c>
      <c r="C49" s="4">
        <v>2024</v>
      </c>
      <c r="D49" s="4" t="s">
        <v>705</v>
      </c>
      <c r="E49" s="5" t="s">
        <v>706</v>
      </c>
      <c r="F49" s="4" t="s">
        <v>707</v>
      </c>
      <c r="H49" t="s">
        <v>477</v>
      </c>
    </row>
    <row r="50" spans="1:8" ht="15.75" x14ac:dyDescent="0.25">
      <c r="A50" s="4" t="s">
        <v>708</v>
      </c>
      <c r="B50" s="4" t="s">
        <v>709</v>
      </c>
      <c r="C50" s="4">
        <v>2022</v>
      </c>
      <c r="D50" s="4" t="s">
        <v>710</v>
      </c>
      <c r="E50" s="5" t="s">
        <v>711</v>
      </c>
      <c r="F50" s="4" t="s">
        <v>712</v>
      </c>
      <c r="H50" t="s">
        <v>477</v>
      </c>
    </row>
    <row r="51" spans="1:8" ht="15.75" x14ac:dyDescent="0.25">
      <c r="A51" s="4" t="s">
        <v>713</v>
      </c>
      <c r="B51" s="4" t="s">
        <v>714</v>
      </c>
      <c r="C51" s="4">
        <v>2021</v>
      </c>
      <c r="D51" s="4" t="s">
        <v>715</v>
      </c>
      <c r="E51" s="5" t="s">
        <v>716</v>
      </c>
      <c r="F51" s="4" t="s">
        <v>717</v>
      </c>
      <c r="H51" t="s">
        <v>477</v>
      </c>
    </row>
    <row r="52" spans="1:8" ht="15.75" x14ac:dyDescent="0.25">
      <c r="A52" s="4" t="s">
        <v>718</v>
      </c>
      <c r="B52" s="4" t="s">
        <v>719</v>
      </c>
      <c r="C52" s="4">
        <v>2022</v>
      </c>
      <c r="D52" s="4" t="s">
        <v>720</v>
      </c>
      <c r="E52" s="5" t="s">
        <v>721</v>
      </c>
      <c r="F52" s="5" t="s">
        <v>722</v>
      </c>
      <c r="H52" t="s">
        <v>477</v>
      </c>
    </row>
    <row r="53" spans="1:8" ht="15.75" x14ac:dyDescent="0.25">
      <c r="A53" s="4" t="s">
        <v>723</v>
      </c>
      <c r="B53" s="4" t="s">
        <v>724</v>
      </c>
      <c r="C53" s="4">
        <v>2025</v>
      </c>
      <c r="D53" s="4" t="s">
        <v>725</v>
      </c>
      <c r="E53" t="s">
        <v>726</v>
      </c>
      <c r="F53" s="4" t="s">
        <v>727</v>
      </c>
      <c r="H53" t="s">
        <v>477</v>
      </c>
    </row>
    <row r="54" spans="1:8" ht="15.75" x14ac:dyDescent="0.25">
      <c r="A54" s="4" t="s">
        <v>728</v>
      </c>
      <c r="B54" s="4" t="s">
        <v>307</v>
      </c>
      <c r="C54" s="4">
        <v>2025</v>
      </c>
      <c r="D54" s="4" t="s">
        <v>729</v>
      </c>
      <c r="E54" s="5" t="s">
        <v>730</v>
      </c>
      <c r="F54" s="4" t="s">
        <v>731</v>
      </c>
      <c r="H54" t="s">
        <v>477</v>
      </c>
    </row>
    <row r="55" spans="1:8" ht="15.75" x14ac:dyDescent="0.25">
      <c r="A55" s="4" t="s">
        <v>732</v>
      </c>
      <c r="B55" s="4" t="s">
        <v>733</v>
      </c>
      <c r="C55" s="4">
        <v>2020</v>
      </c>
      <c r="D55" s="4" t="s">
        <v>734</v>
      </c>
      <c r="E55" s="5" t="s">
        <v>735</v>
      </c>
      <c r="F55" s="4" t="s">
        <v>736</v>
      </c>
      <c r="H55" t="s">
        <v>477</v>
      </c>
    </row>
    <row r="56" spans="1:8" ht="15.75" x14ac:dyDescent="0.25">
      <c r="A56" s="4" t="s">
        <v>737</v>
      </c>
      <c r="B56" s="4" t="s">
        <v>738</v>
      </c>
      <c r="C56" s="4">
        <v>2024</v>
      </c>
      <c r="D56" s="4" t="s">
        <v>739</v>
      </c>
      <c r="E56" s="4" t="s">
        <v>740</v>
      </c>
      <c r="F56" s="4" t="s">
        <v>741</v>
      </c>
      <c r="H56" t="s">
        <v>477</v>
      </c>
    </row>
    <row r="57" spans="1:8" ht="15.75" x14ac:dyDescent="0.25">
      <c r="A57" s="4" t="s">
        <v>742</v>
      </c>
      <c r="B57" s="4" t="s">
        <v>743</v>
      </c>
      <c r="C57" s="4">
        <v>2024</v>
      </c>
      <c r="D57" s="4" t="s">
        <v>744</v>
      </c>
      <c r="E57" s="4" t="s">
        <v>745</v>
      </c>
      <c r="F57" s="5" t="s">
        <v>746</v>
      </c>
      <c r="H57" t="s">
        <v>477</v>
      </c>
    </row>
    <row r="58" spans="1:8" ht="15.75" x14ac:dyDescent="0.25">
      <c r="A58" s="4" t="s">
        <v>747</v>
      </c>
      <c r="B58" s="4" t="s">
        <v>748</v>
      </c>
      <c r="C58" s="4">
        <v>2024</v>
      </c>
      <c r="D58" s="4" t="s">
        <v>749</v>
      </c>
      <c r="E58" s="4" t="s">
        <v>750</v>
      </c>
      <c r="F58" s="5" t="s">
        <v>751</v>
      </c>
      <c r="H58" t="s">
        <v>477</v>
      </c>
    </row>
    <row r="59" spans="1:8" ht="15.75" x14ac:dyDescent="0.25">
      <c r="A59" s="4" t="s">
        <v>752</v>
      </c>
      <c r="B59" s="4" t="s">
        <v>753</v>
      </c>
      <c r="C59" s="4">
        <v>2024</v>
      </c>
      <c r="D59" s="4" t="s">
        <v>754</v>
      </c>
      <c r="E59" s="5" t="s">
        <v>755</v>
      </c>
      <c r="F59" s="4" t="s">
        <v>756</v>
      </c>
      <c r="H59" t="s">
        <v>477</v>
      </c>
    </row>
    <row r="60" spans="1:8" ht="15.75" x14ac:dyDescent="0.25">
      <c r="A60" s="4" t="s">
        <v>757</v>
      </c>
      <c r="B60" s="4" t="s">
        <v>758</v>
      </c>
      <c r="C60" s="4">
        <v>2023</v>
      </c>
      <c r="D60" s="4" t="s">
        <v>759</v>
      </c>
      <c r="E60" s="5" t="s">
        <v>760</v>
      </c>
      <c r="F60" s="4" t="s">
        <v>761</v>
      </c>
      <c r="H60" t="s">
        <v>477</v>
      </c>
    </row>
    <row r="61" spans="1:8" ht="15.75" x14ac:dyDescent="0.25">
      <c r="A61" s="4" t="s">
        <v>762</v>
      </c>
      <c r="B61" s="4" t="s">
        <v>763</v>
      </c>
      <c r="C61" s="4">
        <v>2022</v>
      </c>
      <c r="D61" s="4" t="s">
        <v>764</v>
      </c>
      <c r="E61" s="4" t="s">
        <v>765</v>
      </c>
      <c r="F61" s="4" t="s">
        <v>766</v>
      </c>
      <c r="H61" t="s">
        <v>477</v>
      </c>
    </row>
    <row r="62" spans="1:8" ht="15.75" x14ac:dyDescent="0.25">
      <c r="A62" s="4" t="s">
        <v>767</v>
      </c>
      <c r="B62" s="4" t="s">
        <v>117</v>
      </c>
      <c r="C62" s="4">
        <v>2021</v>
      </c>
      <c r="D62" s="4" t="s">
        <v>768</v>
      </c>
      <c r="E62" s="4" t="s">
        <v>769</v>
      </c>
      <c r="F62" s="4" t="s">
        <v>770</v>
      </c>
      <c r="H62" t="s">
        <v>477</v>
      </c>
    </row>
    <row r="63" spans="1:8" ht="15.75" x14ac:dyDescent="0.25">
      <c r="A63" s="4" t="s">
        <v>771</v>
      </c>
      <c r="B63" s="4" t="s">
        <v>772</v>
      </c>
      <c r="C63" s="4">
        <v>2022</v>
      </c>
      <c r="D63" s="4" t="s">
        <v>773</v>
      </c>
      <c r="E63" s="4" t="s">
        <v>774</v>
      </c>
      <c r="H63" t="s">
        <v>477</v>
      </c>
    </row>
    <row r="64" spans="1:8" ht="15.75" x14ac:dyDescent="0.25">
      <c r="A64" s="5" t="s">
        <v>775</v>
      </c>
      <c r="B64" s="4" t="s">
        <v>776</v>
      </c>
      <c r="C64" s="4">
        <v>2024</v>
      </c>
      <c r="D64" s="4" t="s">
        <v>777</v>
      </c>
      <c r="E64" s="4" t="s">
        <v>778</v>
      </c>
      <c r="F64" s="4" t="s">
        <v>779</v>
      </c>
      <c r="H64" t="s">
        <v>477</v>
      </c>
    </row>
    <row r="65" spans="1:8" ht="15.75" x14ac:dyDescent="0.25">
      <c r="A65" s="4" t="s">
        <v>780</v>
      </c>
      <c r="B65" s="4" t="s">
        <v>781</v>
      </c>
      <c r="C65" s="4">
        <v>2020</v>
      </c>
      <c r="D65" s="4" t="s">
        <v>782</v>
      </c>
      <c r="E65" s="5" t="s">
        <v>783</v>
      </c>
      <c r="F65" s="4" t="s">
        <v>784</v>
      </c>
      <c r="G65" s="4" t="s">
        <v>569</v>
      </c>
      <c r="H65" t="s">
        <v>477</v>
      </c>
    </row>
    <row r="66" spans="1:8" ht="15.75" x14ac:dyDescent="0.25">
      <c r="A66" s="4" t="s">
        <v>785</v>
      </c>
      <c r="B66" s="4" t="s">
        <v>786</v>
      </c>
      <c r="C66" s="4">
        <v>2023</v>
      </c>
      <c r="D66" s="4" t="s">
        <v>787</v>
      </c>
      <c r="E66" s="4" t="s">
        <v>788</v>
      </c>
      <c r="F66" s="5" t="s">
        <v>789</v>
      </c>
      <c r="H66" t="s">
        <v>477</v>
      </c>
    </row>
    <row r="67" spans="1:8" ht="15.75" x14ac:dyDescent="0.25">
      <c r="A67" s="4" t="s">
        <v>790</v>
      </c>
      <c r="B67" s="4" t="s">
        <v>791</v>
      </c>
      <c r="C67" s="4">
        <v>2024</v>
      </c>
      <c r="D67" s="4" t="s">
        <v>792</v>
      </c>
      <c r="E67" s="5" t="s">
        <v>793</v>
      </c>
      <c r="F67" s="4" t="s">
        <v>794</v>
      </c>
      <c r="H67" t="s">
        <v>477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18E50-BA52-4BB9-9916-910FB716DDB0}">
  <sheetPr>
    <tabColor rgb="FF92D050"/>
  </sheetPr>
  <dimension ref="A1:H39"/>
  <sheetViews>
    <sheetView workbookViewId="0">
      <selection activeCell="G1" sqref="G1:G1048576"/>
    </sheetView>
  </sheetViews>
  <sheetFormatPr defaultRowHeight="15" x14ac:dyDescent="0.25"/>
  <cols>
    <col min="2" max="2" width="43.5703125" customWidth="1"/>
    <col min="3" max="3" width="9.7109375" customWidth="1"/>
    <col min="5" max="5" width="127.140625" customWidth="1"/>
    <col min="6" max="6" width="37.28515625" customWidth="1"/>
    <col min="7" max="7" width="7.85546875" customWidth="1"/>
  </cols>
  <sheetData>
    <row r="1" spans="1:8" ht="15.75" x14ac:dyDescent="0.25">
      <c r="A1" s="1" t="s">
        <v>0</v>
      </c>
      <c r="B1" s="1" t="s">
        <v>90</v>
      </c>
      <c r="C1" s="1" t="s">
        <v>91</v>
      </c>
      <c r="D1" s="1" t="s">
        <v>92</v>
      </c>
      <c r="E1" s="1" t="s">
        <v>4</v>
      </c>
      <c r="F1" s="1" t="s">
        <v>5</v>
      </c>
      <c r="G1" s="1" t="s">
        <v>6</v>
      </c>
      <c r="H1" s="1" t="s">
        <v>7</v>
      </c>
    </row>
    <row r="2" spans="1:8" ht="15.75" x14ac:dyDescent="0.25">
      <c r="A2" s="2" t="s">
        <v>264</v>
      </c>
      <c r="B2" s="2" t="s">
        <v>265</v>
      </c>
      <c r="C2" s="2">
        <v>2024</v>
      </c>
      <c r="D2" s="2" t="s">
        <v>266</v>
      </c>
      <c r="E2" s="2" t="s">
        <v>267</v>
      </c>
      <c r="F2" s="2" t="s">
        <v>268</v>
      </c>
      <c r="G2" s="2" t="s">
        <v>110</v>
      </c>
      <c r="H2" s="2" t="s">
        <v>99</v>
      </c>
    </row>
    <row r="3" spans="1:8" ht="15.75" x14ac:dyDescent="0.25">
      <c r="A3" s="2" t="s">
        <v>278</v>
      </c>
      <c r="B3" s="2" t="s">
        <v>279</v>
      </c>
      <c r="C3" s="2">
        <v>2024</v>
      </c>
      <c r="D3" s="2" t="s">
        <v>280</v>
      </c>
      <c r="E3" s="2" t="s">
        <v>281</v>
      </c>
      <c r="F3" s="2" t="s">
        <v>282</v>
      </c>
      <c r="G3" s="2" t="s">
        <v>104</v>
      </c>
      <c r="H3" s="2" t="s">
        <v>99</v>
      </c>
    </row>
    <row r="4" spans="1:8" ht="15.75" x14ac:dyDescent="0.25">
      <c r="A4" s="2" t="s">
        <v>283</v>
      </c>
      <c r="B4" s="2" t="s">
        <v>21</v>
      </c>
      <c r="C4" s="2">
        <v>2019</v>
      </c>
      <c r="D4" s="2" t="s">
        <v>284</v>
      </c>
      <c r="E4" s="2" t="s">
        <v>285</v>
      </c>
      <c r="F4" s="2" t="s">
        <v>286</v>
      </c>
      <c r="G4" s="2" t="s">
        <v>104</v>
      </c>
      <c r="H4" s="2" t="s">
        <v>99</v>
      </c>
    </row>
    <row r="5" spans="1:8" ht="15.75" x14ac:dyDescent="0.25">
      <c r="A5" s="2" t="s">
        <v>287</v>
      </c>
      <c r="B5" s="2" t="s">
        <v>288</v>
      </c>
      <c r="C5" s="2">
        <v>2024</v>
      </c>
      <c r="D5" s="2" t="s">
        <v>289</v>
      </c>
      <c r="E5" s="2" t="s">
        <v>290</v>
      </c>
      <c r="F5" s="2" t="s">
        <v>291</v>
      </c>
      <c r="G5" s="2" t="s">
        <v>110</v>
      </c>
      <c r="H5" s="2" t="s">
        <v>99</v>
      </c>
    </row>
    <row r="6" spans="1:8" ht="15.75" x14ac:dyDescent="0.25">
      <c r="A6" s="2" t="s">
        <v>111</v>
      </c>
      <c r="B6" s="2" t="s">
        <v>112</v>
      </c>
      <c r="C6" s="2">
        <v>2019</v>
      </c>
      <c r="D6" s="2" t="s">
        <v>113</v>
      </c>
      <c r="E6" s="2" t="s">
        <v>114</v>
      </c>
      <c r="F6" s="2" t="s">
        <v>115</v>
      </c>
      <c r="G6" s="2" t="s">
        <v>104</v>
      </c>
      <c r="H6" s="2" t="s">
        <v>99</v>
      </c>
    </row>
    <row r="7" spans="1:8" ht="15.75" x14ac:dyDescent="0.25">
      <c r="A7" s="2" t="s">
        <v>315</v>
      </c>
      <c r="B7" s="2" t="s">
        <v>316</v>
      </c>
      <c r="C7" s="2">
        <v>2022</v>
      </c>
      <c r="D7" s="2" t="s">
        <v>317</v>
      </c>
      <c r="E7" s="2" t="s">
        <v>318</v>
      </c>
      <c r="F7" s="2" t="s">
        <v>319</v>
      </c>
      <c r="G7" s="2" t="s">
        <v>110</v>
      </c>
      <c r="H7" s="2" t="s">
        <v>99</v>
      </c>
    </row>
    <row r="8" spans="1:8" ht="15.75" x14ac:dyDescent="0.25">
      <c r="A8" s="2" t="s">
        <v>320</v>
      </c>
      <c r="B8" s="2" t="s">
        <v>321</v>
      </c>
      <c r="C8" s="2">
        <v>2025</v>
      </c>
      <c r="D8" s="2" t="s">
        <v>322</v>
      </c>
      <c r="E8" s="2" t="s">
        <v>323</v>
      </c>
      <c r="F8" s="2" t="s">
        <v>324</v>
      </c>
      <c r="G8" s="2" t="s">
        <v>110</v>
      </c>
      <c r="H8" s="2" t="s">
        <v>99</v>
      </c>
    </row>
    <row r="9" spans="1:8" ht="15.75" x14ac:dyDescent="0.25">
      <c r="A9" s="2" t="s">
        <v>329</v>
      </c>
      <c r="B9" s="2" t="s">
        <v>330</v>
      </c>
      <c r="C9" s="2">
        <v>2022</v>
      </c>
      <c r="D9" s="2" t="s">
        <v>331</v>
      </c>
      <c r="E9" s="2" t="s">
        <v>332</v>
      </c>
      <c r="F9" s="2" t="s">
        <v>333</v>
      </c>
      <c r="G9" s="2" t="s">
        <v>110</v>
      </c>
      <c r="H9" s="2" t="s">
        <v>99</v>
      </c>
    </row>
    <row r="10" spans="1:8" ht="15.75" x14ac:dyDescent="0.25">
      <c r="A10" s="2"/>
      <c r="B10" s="2" t="s">
        <v>883</v>
      </c>
      <c r="C10" s="2">
        <v>2023</v>
      </c>
      <c r="D10" s="2" t="s">
        <v>884</v>
      </c>
      <c r="E10" s="2" t="s">
        <v>885</v>
      </c>
      <c r="F10" s="2"/>
      <c r="G10" s="2" t="s">
        <v>162</v>
      </c>
      <c r="H10" s="2" t="s">
        <v>99</v>
      </c>
    </row>
    <row r="11" spans="1:8" ht="15.75" x14ac:dyDescent="0.25">
      <c r="A11" s="2" t="s">
        <v>886</v>
      </c>
      <c r="B11" s="2" t="s">
        <v>887</v>
      </c>
      <c r="C11" s="2">
        <v>2025</v>
      </c>
      <c r="D11" s="2" t="s">
        <v>888</v>
      </c>
      <c r="E11" s="2" t="s">
        <v>889</v>
      </c>
      <c r="F11" s="2" t="s">
        <v>890</v>
      </c>
      <c r="G11" s="2" t="s">
        <v>98</v>
      </c>
      <c r="H11" s="2" t="s">
        <v>99</v>
      </c>
    </row>
    <row r="12" spans="1:8" ht="15.75" x14ac:dyDescent="0.25">
      <c r="A12" s="2" t="s">
        <v>338</v>
      </c>
      <c r="B12" s="2" t="s">
        <v>339</v>
      </c>
      <c r="C12" s="2">
        <v>2024</v>
      </c>
      <c r="D12" s="2" t="s">
        <v>340</v>
      </c>
      <c r="E12" s="2" t="s">
        <v>341</v>
      </c>
      <c r="F12" s="2" t="s">
        <v>342</v>
      </c>
      <c r="G12" s="2" t="s">
        <v>98</v>
      </c>
      <c r="H12" s="2" t="s">
        <v>99</v>
      </c>
    </row>
    <row r="13" spans="1:8" ht="15.75" x14ac:dyDescent="0.25">
      <c r="A13" s="2" t="s">
        <v>121</v>
      </c>
      <c r="B13" s="2" t="s">
        <v>86</v>
      </c>
      <c r="C13" s="2">
        <v>2021</v>
      </c>
      <c r="D13" s="2" t="s">
        <v>122</v>
      </c>
      <c r="E13" s="2" t="s">
        <v>123</v>
      </c>
      <c r="F13" s="2" t="s">
        <v>124</v>
      </c>
      <c r="G13" s="2" t="s">
        <v>104</v>
      </c>
      <c r="H13" s="2" t="s">
        <v>99</v>
      </c>
    </row>
    <row r="14" spans="1:8" ht="15.75" x14ac:dyDescent="0.25">
      <c r="A14" s="2" t="s">
        <v>350</v>
      </c>
      <c r="B14" s="2" t="s">
        <v>351</v>
      </c>
      <c r="C14" s="2">
        <v>2024</v>
      </c>
      <c r="D14" s="2" t="s">
        <v>352</v>
      </c>
      <c r="E14" s="2" t="s">
        <v>353</v>
      </c>
      <c r="F14" s="2" t="s">
        <v>354</v>
      </c>
      <c r="G14" s="2" t="s">
        <v>110</v>
      </c>
      <c r="H14" s="2" t="s">
        <v>99</v>
      </c>
    </row>
    <row r="15" spans="1:8" ht="15.75" x14ac:dyDescent="0.25">
      <c r="A15" s="2" t="s">
        <v>891</v>
      </c>
      <c r="B15" s="2" t="s">
        <v>565</v>
      </c>
      <c r="C15" s="2">
        <v>2025</v>
      </c>
      <c r="D15" s="2" t="s">
        <v>892</v>
      </c>
      <c r="E15" s="2" t="s">
        <v>893</v>
      </c>
      <c r="F15" s="2" t="s">
        <v>894</v>
      </c>
      <c r="G15" s="2" t="s">
        <v>98</v>
      </c>
      <c r="H15" s="2" t="s">
        <v>99</v>
      </c>
    </row>
    <row r="16" spans="1:8" ht="15.75" x14ac:dyDescent="0.25">
      <c r="A16" s="2" t="s">
        <v>362</v>
      </c>
      <c r="B16" s="2" t="s">
        <v>363</v>
      </c>
      <c r="C16" s="2">
        <v>2019</v>
      </c>
      <c r="D16" s="2" t="s">
        <v>364</v>
      </c>
      <c r="E16" s="2" t="s">
        <v>365</v>
      </c>
      <c r="F16" s="2" t="s">
        <v>366</v>
      </c>
      <c r="G16" s="2" t="s">
        <v>110</v>
      </c>
      <c r="H16" s="2" t="s">
        <v>99</v>
      </c>
    </row>
    <row r="17" spans="1:8" ht="15.75" x14ac:dyDescent="0.25">
      <c r="A17" s="2" t="s">
        <v>125</v>
      </c>
      <c r="B17" s="2" t="s">
        <v>126</v>
      </c>
      <c r="C17" s="2">
        <v>2024</v>
      </c>
      <c r="D17" s="2" t="s">
        <v>127</v>
      </c>
      <c r="E17" s="2" t="s">
        <v>128</v>
      </c>
      <c r="F17" s="2" t="s">
        <v>129</v>
      </c>
      <c r="G17" s="2" t="s">
        <v>110</v>
      </c>
      <c r="H17" s="2" t="s">
        <v>99</v>
      </c>
    </row>
    <row r="18" spans="1:8" ht="15.75" x14ac:dyDescent="0.25">
      <c r="A18" s="2" t="s">
        <v>372</v>
      </c>
      <c r="B18" s="2" t="s">
        <v>373</v>
      </c>
      <c r="C18" s="2">
        <v>2023</v>
      </c>
      <c r="D18" s="2" t="s">
        <v>374</v>
      </c>
      <c r="E18" s="2" t="s">
        <v>375</v>
      </c>
      <c r="F18" s="2" t="s">
        <v>376</v>
      </c>
      <c r="G18" s="2" t="s">
        <v>110</v>
      </c>
      <c r="H18" s="2" t="s">
        <v>99</v>
      </c>
    </row>
    <row r="19" spans="1:8" ht="15.75" x14ac:dyDescent="0.25">
      <c r="A19" s="2" t="s">
        <v>130</v>
      </c>
      <c r="B19" s="2" t="s">
        <v>131</v>
      </c>
      <c r="C19" s="2">
        <v>2025</v>
      </c>
      <c r="D19" s="2" t="s">
        <v>132</v>
      </c>
      <c r="E19" s="2" t="s">
        <v>133</v>
      </c>
      <c r="F19" s="2" t="s">
        <v>134</v>
      </c>
      <c r="G19" s="2" t="s">
        <v>135</v>
      </c>
      <c r="H19" s="2" t="s">
        <v>99</v>
      </c>
    </row>
    <row r="20" spans="1:8" ht="15.75" x14ac:dyDescent="0.25">
      <c r="A20" s="2" t="s">
        <v>895</v>
      </c>
      <c r="B20" s="2" t="s">
        <v>896</v>
      </c>
      <c r="C20" s="2">
        <v>2020</v>
      </c>
      <c r="D20" s="2" t="s">
        <v>897</v>
      </c>
      <c r="E20" s="2" t="s">
        <v>898</v>
      </c>
      <c r="F20" s="2" t="s">
        <v>899</v>
      </c>
      <c r="G20" s="2" t="s">
        <v>135</v>
      </c>
      <c r="H20" s="2" t="s">
        <v>99</v>
      </c>
    </row>
    <row r="21" spans="1:8" ht="15.75" x14ac:dyDescent="0.25">
      <c r="A21" s="2" t="s">
        <v>381</v>
      </c>
      <c r="B21" s="2" t="s">
        <v>382</v>
      </c>
      <c r="C21" s="2">
        <v>2023</v>
      </c>
      <c r="D21" s="2" t="s">
        <v>383</v>
      </c>
      <c r="E21" s="2" t="s">
        <v>384</v>
      </c>
      <c r="F21" s="2"/>
      <c r="G21" s="2" t="s">
        <v>98</v>
      </c>
      <c r="H21" s="2" t="s">
        <v>99</v>
      </c>
    </row>
    <row r="22" spans="1:8" ht="15.75" x14ac:dyDescent="0.25">
      <c r="A22" s="2" t="s">
        <v>385</v>
      </c>
      <c r="B22" s="2" t="s">
        <v>386</v>
      </c>
      <c r="C22" s="2">
        <v>2020</v>
      </c>
      <c r="D22" s="2" t="s">
        <v>387</v>
      </c>
      <c r="E22" s="2" t="s">
        <v>388</v>
      </c>
      <c r="F22" s="2" t="s">
        <v>389</v>
      </c>
      <c r="G22" s="2" t="s">
        <v>110</v>
      </c>
      <c r="H22" s="2" t="s">
        <v>99</v>
      </c>
    </row>
    <row r="23" spans="1:8" ht="15.75" x14ac:dyDescent="0.25">
      <c r="A23" s="2" t="s">
        <v>390</v>
      </c>
      <c r="B23" s="2" t="s">
        <v>391</v>
      </c>
      <c r="C23" s="2">
        <v>2024</v>
      </c>
      <c r="D23" s="2" t="s">
        <v>392</v>
      </c>
      <c r="E23" s="2" t="s">
        <v>393</v>
      </c>
      <c r="F23" s="2" t="s">
        <v>394</v>
      </c>
      <c r="G23" s="2" t="s">
        <v>98</v>
      </c>
      <c r="H23" s="2" t="s">
        <v>99</v>
      </c>
    </row>
    <row r="24" spans="1:8" ht="15.75" x14ac:dyDescent="0.25">
      <c r="A24" s="2" t="s">
        <v>154</v>
      </c>
      <c r="B24" s="2" t="s">
        <v>155</v>
      </c>
      <c r="C24" s="2">
        <v>2022</v>
      </c>
      <c r="D24" s="2" t="s">
        <v>156</v>
      </c>
      <c r="E24" s="2" t="s">
        <v>157</v>
      </c>
      <c r="F24" s="2" t="s">
        <v>158</v>
      </c>
      <c r="G24" s="2" t="s">
        <v>110</v>
      </c>
      <c r="H24" s="2" t="s">
        <v>99</v>
      </c>
    </row>
    <row r="25" spans="1:8" ht="15.75" x14ac:dyDescent="0.25">
      <c r="A25" s="2"/>
      <c r="B25" s="2" t="s">
        <v>159</v>
      </c>
      <c r="C25" s="2">
        <v>2019</v>
      </c>
      <c r="D25" s="2" t="s">
        <v>160</v>
      </c>
      <c r="E25" s="2" t="s">
        <v>161</v>
      </c>
      <c r="F25" s="2"/>
      <c r="G25" s="2" t="s">
        <v>162</v>
      </c>
      <c r="H25" s="2" t="s">
        <v>99</v>
      </c>
    </row>
    <row r="26" spans="1:8" ht="15.75" x14ac:dyDescent="0.25">
      <c r="A26" s="2" t="s">
        <v>163</v>
      </c>
      <c r="B26" s="2" t="s">
        <v>164</v>
      </c>
      <c r="C26" s="2">
        <v>2024</v>
      </c>
      <c r="D26" s="2" t="s">
        <v>165</v>
      </c>
      <c r="E26" s="2" t="s">
        <v>166</v>
      </c>
      <c r="F26" s="2" t="s">
        <v>167</v>
      </c>
      <c r="G26" s="2" t="s">
        <v>104</v>
      </c>
      <c r="H26" s="2" t="s">
        <v>99</v>
      </c>
    </row>
    <row r="27" spans="1:8" ht="15.75" x14ac:dyDescent="0.25">
      <c r="A27" s="2" t="s">
        <v>420</v>
      </c>
      <c r="B27" s="2" t="s">
        <v>421</v>
      </c>
      <c r="C27" s="2">
        <v>2024</v>
      </c>
      <c r="D27" s="2" t="s">
        <v>422</v>
      </c>
      <c r="E27" s="2" t="s">
        <v>423</v>
      </c>
      <c r="F27" s="2" t="s">
        <v>424</v>
      </c>
      <c r="G27" s="2" t="s">
        <v>98</v>
      </c>
      <c r="H27" s="2" t="s">
        <v>99</v>
      </c>
    </row>
    <row r="28" spans="1:8" ht="15.75" x14ac:dyDescent="0.25">
      <c r="A28" s="2" t="s">
        <v>425</v>
      </c>
      <c r="B28" s="2" t="s">
        <v>426</v>
      </c>
      <c r="C28" s="2">
        <v>2024</v>
      </c>
      <c r="D28" s="2" t="s">
        <v>427</v>
      </c>
      <c r="E28" s="2" t="s">
        <v>428</v>
      </c>
      <c r="F28" s="2" t="s">
        <v>429</v>
      </c>
      <c r="G28" s="2" t="s">
        <v>104</v>
      </c>
      <c r="H28" s="2" t="s">
        <v>99</v>
      </c>
    </row>
    <row r="29" spans="1:8" ht="15.75" x14ac:dyDescent="0.25">
      <c r="A29" s="2" t="s">
        <v>182</v>
      </c>
      <c r="B29" s="2" t="s">
        <v>183</v>
      </c>
      <c r="C29" s="2">
        <v>2023</v>
      </c>
      <c r="D29" s="2" t="s">
        <v>184</v>
      </c>
      <c r="E29" s="2" t="s">
        <v>185</v>
      </c>
      <c r="F29" s="2"/>
      <c r="G29" s="2" t="s">
        <v>98</v>
      </c>
      <c r="H29" s="2" t="s">
        <v>99</v>
      </c>
    </row>
    <row r="30" spans="1:8" ht="15.75" x14ac:dyDescent="0.25">
      <c r="A30" s="2" t="s">
        <v>900</v>
      </c>
      <c r="B30" s="2" t="s">
        <v>901</v>
      </c>
      <c r="C30" s="2">
        <v>2020</v>
      </c>
      <c r="D30" s="2" t="s">
        <v>902</v>
      </c>
      <c r="E30" s="2" t="s">
        <v>903</v>
      </c>
      <c r="F30" s="2" t="s">
        <v>904</v>
      </c>
      <c r="G30" s="2" t="s">
        <v>110</v>
      </c>
      <c r="H30" s="2" t="s">
        <v>99</v>
      </c>
    </row>
    <row r="31" spans="1:8" ht="15.75" x14ac:dyDescent="0.25">
      <c r="A31" s="2" t="s">
        <v>196</v>
      </c>
      <c r="B31" s="2" t="s">
        <v>197</v>
      </c>
      <c r="C31" s="2">
        <v>2024</v>
      </c>
      <c r="D31" s="2" t="s">
        <v>198</v>
      </c>
      <c r="E31" s="2" t="s">
        <v>199</v>
      </c>
      <c r="F31" s="2" t="s">
        <v>200</v>
      </c>
      <c r="G31" s="2" t="s">
        <v>110</v>
      </c>
      <c r="H31" s="2" t="s">
        <v>99</v>
      </c>
    </row>
    <row r="32" spans="1:8" ht="15.75" x14ac:dyDescent="0.25">
      <c r="A32" s="2" t="s">
        <v>201</v>
      </c>
      <c r="B32" s="2" t="s">
        <v>202</v>
      </c>
      <c r="C32" s="2">
        <v>2024</v>
      </c>
      <c r="D32" s="2" t="s">
        <v>203</v>
      </c>
      <c r="E32" s="2" t="s">
        <v>204</v>
      </c>
      <c r="F32" s="2" t="s">
        <v>205</v>
      </c>
      <c r="G32" s="2" t="s">
        <v>110</v>
      </c>
      <c r="H32" s="2" t="s">
        <v>99</v>
      </c>
    </row>
    <row r="33" spans="1:8" ht="15.75" x14ac:dyDescent="0.25">
      <c r="A33" s="2" t="s">
        <v>216</v>
      </c>
      <c r="B33" s="2" t="s">
        <v>217</v>
      </c>
      <c r="C33" s="2">
        <v>2022</v>
      </c>
      <c r="D33" s="2" t="s">
        <v>218</v>
      </c>
      <c r="E33" s="2" t="s">
        <v>219</v>
      </c>
      <c r="F33" s="2" t="s">
        <v>220</v>
      </c>
      <c r="G33" s="2" t="s">
        <v>135</v>
      </c>
      <c r="H33" s="2" t="s">
        <v>99</v>
      </c>
    </row>
    <row r="34" spans="1:8" ht="15.75" x14ac:dyDescent="0.25">
      <c r="A34" s="2" t="s">
        <v>444</v>
      </c>
      <c r="B34" s="2" t="s">
        <v>445</v>
      </c>
      <c r="C34" s="2">
        <v>2024</v>
      </c>
      <c r="D34" s="2" t="s">
        <v>446</v>
      </c>
      <c r="E34" s="2" t="s">
        <v>447</v>
      </c>
      <c r="F34" s="2" t="s">
        <v>448</v>
      </c>
      <c r="G34" s="2" t="s">
        <v>98</v>
      </c>
      <c r="H34" s="2" t="s">
        <v>99</v>
      </c>
    </row>
    <row r="35" spans="1:8" ht="15.75" x14ac:dyDescent="0.25">
      <c r="A35" s="2" t="s">
        <v>905</v>
      </c>
      <c r="B35" s="2" t="s">
        <v>906</v>
      </c>
      <c r="C35" s="2">
        <v>2024</v>
      </c>
      <c r="D35" s="2" t="s">
        <v>907</v>
      </c>
      <c r="E35" s="2" t="s">
        <v>908</v>
      </c>
      <c r="F35" s="2"/>
      <c r="G35" s="2" t="s">
        <v>98</v>
      </c>
      <c r="H35" s="2" t="s">
        <v>99</v>
      </c>
    </row>
    <row r="36" spans="1:8" ht="15.75" x14ac:dyDescent="0.25">
      <c r="A36" s="2" t="s">
        <v>240</v>
      </c>
      <c r="B36" s="2" t="s">
        <v>241</v>
      </c>
      <c r="C36" s="2">
        <v>2025</v>
      </c>
      <c r="D36" s="2" t="s">
        <v>242</v>
      </c>
      <c r="E36" s="2" t="s">
        <v>243</v>
      </c>
      <c r="F36" s="2"/>
      <c r="G36" s="2" t="s">
        <v>98</v>
      </c>
      <c r="H36" s="2" t="s">
        <v>99</v>
      </c>
    </row>
    <row r="37" spans="1:8" ht="15.75" x14ac:dyDescent="0.25">
      <c r="A37" s="2" t="s">
        <v>244</v>
      </c>
      <c r="B37" s="2" t="s">
        <v>245</v>
      </c>
      <c r="C37" s="2">
        <v>2024</v>
      </c>
      <c r="D37" s="2" t="s">
        <v>246</v>
      </c>
      <c r="E37" s="2" t="s">
        <v>247</v>
      </c>
      <c r="F37" s="2" t="s">
        <v>248</v>
      </c>
      <c r="G37" s="2" t="s">
        <v>110</v>
      </c>
      <c r="H37" s="2" t="s">
        <v>99</v>
      </c>
    </row>
    <row r="38" spans="1:8" ht="15.75" x14ac:dyDescent="0.25">
      <c r="A38" s="2" t="s">
        <v>249</v>
      </c>
      <c r="B38" s="2" t="s">
        <v>250</v>
      </c>
      <c r="C38" s="2">
        <v>2025</v>
      </c>
      <c r="D38" s="2" t="s">
        <v>251</v>
      </c>
      <c r="E38" s="2" t="s">
        <v>252</v>
      </c>
      <c r="F38" s="2" t="s">
        <v>253</v>
      </c>
      <c r="G38" s="2" t="s">
        <v>110</v>
      </c>
      <c r="H38" s="2" t="s">
        <v>99</v>
      </c>
    </row>
    <row r="39" spans="1:8" ht="15.75" x14ac:dyDescent="0.25">
      <c r="A39" s="2" t="s">
        <v>259</v>
      </c>
      <c r="B39" s="2" t="s">
        <v>260</v>
      </c>
      <c r="C39" s="2">
        <v>2025</v>
      </c>
      <c r="D39" s="2" t="s">
        <v>261</v>
      </c>
      <c r="E39" s="2" t="s">
        <v>262</v>
      </c>
      <c r="F39" s="2" t="s">
        <v>263</v>
      </c>
      <c r="G39" s="2" t="s">
        <v>110</v>
      </c>
      <c r="H39" s="2" t="s">
        <v>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C44E2-34A1-4426-B3A9-37510735016D}">
  <sheetPr>
    <tabColor rgb="FF00B050"/>
  </sheetPr>
  <dimension ref="A1:H32"/>
  <sheetViews>
    <sheetView workbookViewId="0">
      <selection activeCell="E14" sqref="E14"/>
    </sheetView>
  </sheetViews>
  <sheetFormatPr defaultRowHeight="15" x14ac:dyDescent="0.25"/>
  <cols>
    <col min="2" max="2" width="31.140625" customWidth="1"/>
    <col min="5" max="5" width="79.28515625" customWidth="1"/>
    <col min="6" max="6" width="99.42578125" customWidth="1"/>
    <col min="7" max="7" width="10.5703125" customWidth="1"/>
  </cols>
  <sheetData>
    <row r="1" spans="1:8" ht="15.75" x14ac:dyDescent="0.25">
      <c r="A1" s="3" t="s">
        <v>0</v>
      </c>
      <c r="B1" s="3" t="s">
        <v>470</v>
      </c>
      <c r="C1" s="3" t="s">
        <v>2</v>
      </c>
      <c r="D1" s="3" t="s">
        <v>3</v>
      </c>
      <c r="E1" s="3" t="s">
        <v>4</v>
      </c>
      <c r="F1" s="3" t="s">
        <v>5</v>
      </c>
      <c r="G1" s="3" t="s">
        <v>6</v>
      </c>
      <c r="H1" s="3" t="s">
        <v>471</v>
      </c>
    </row>
    <row r="2" spans="1:8" x14ac:dyDescent="0.25">
      <c r="A2" t="s">
        <v>909</v>
      </c>
      <c r="B2" t="s">
        <v>174</v>
      </c>
      <c r="C2">
        <v>2022</v>
      </c>
      <c r="D2" t="s">
        <v>910</v>
      </c>
      <c r="E2" t="s">
        <v>911</v>
      </c>
      <c r="F2" t="s">
        <v>912</v>
      </c>
      <c r="G2" t="s">
        <v>913</v>
      </c>
      <c r="H2" t="s">
        <v>914</v>
      </c>
    </row>
    <row r="3" spans="1:8" x14ac:dyDescent="0.25">
      <c r="A3" t="s">
        <v>915</v>
      </c>
      <c r="B3" t="s">
        <v>126</v>
      </c>
      <c r="C3">
        <v>2024</v>
      </c>
      <c r="D3" s="7" t="s">
        <v>916</v>
      </c>
      <c r="E3" t="s">
        <v>917</v>
      </c>
      <c r="F3" t="s">
        <v>918</v>
      </c>
      <c r="G3" t="s">
        <v>913</v>
      </c>
      <c r="H3" t="s">
        <v>914</v>
      </c>
    </row>
    <row r="4" spans="1:8" x14ac:dyDescent="0.25">
      <c r="A4" t="s">
        <v>919</v>
      </c>
      <c r="B4" t="s">
        <v>920</v>
      </c>
      <c r="C4">
        <v>2022</v>
      </c>
      <c r="D4" t="s">
        <v>921</v>
      </c>
      <c r="E4" s="8" t="s">
        <v>922</v>
      </c>
      <c r="F4" s="8" t="s">
        <v>923</v>
      </c>
      <c r="G4" t="s">
        <v>913</v>
      </c>
      <c r="H4" t="s">
        <v>914</v>
      </c>
    </row>
    <row r="5" spans="1:8" x14ac:dyDescent="0.25">
      <c r="A5" t="s">
        <v>924</v>
      </c>
      <c r="B5" t="s">
        <v>117</v>
      </c>
      <c r="C5">
        <v>2021</v>
      </c>
      <c r="D5" s="7" t="s">
        <v>925</v>
      </c>
      <c r="E5" t="s">
        <v>769</v>
      </c>
      <c r="F5" t="s">
        <v>926</v>
      </c>
      <c r="G5" t="s">
        <v>913</v>
      </c>
      <c r="H5" t="s">
        <v>914</v>
      </c>
    </row>
    <row r="6" spans="1:8" x14ac:dyDescent="0.25">
      <c r="A6" t="s">
        <v>927</v>
      </c>
      <c r="B6" t="s">
        <v>21</v>
      </c>
      <c r="C6">
        <v>2019</v>
      </c>
      <c r="D6" s="7" t="s">
        <v>928</v>
      </c>
      <c r="E6" t="s">
        <v>23</v>
      </c>
      <c r="F6" t="s">
        <v>929</v>
      </c>
      <c r="G6" t="s">
        <v>930</v>
      </c>
      <c r="H6" t="s">
        <v>914</v>
      </c>
    </row>
    <row r="7" spans="1:8" x14ac:dyDescent="0.25">
      <c r="A7" t="s">
        <v>931</v>
      </c>
      <c r="B7" t="s">
        <v>339</v>
      </c>
      <c r="C7">
        <v>2024</v>
      </c>
      <c r="D7" s="7" t="s">
        <v>932</v>
      </c>
      <c r="E7" t="s">
        <v>933</v>
      </c>
      <c r="G7" t="s">
        <v>569</v>
      </c>
      <c r="H7" t="s">
        <v>914</v>
      </c>
    </row>
    <row r="8" spans="1:8" x14ac:dyDescent="0.25">
      <c r="A8" t="s">
        <v>934</v>
      </c>
      <c r="B8" t="s">
        <v>935</v>
      </c>
      <c r="C8">
        <v>2020</v>
      </c>
      <c r="D8" t="s">
        <v>936</v>
      </c>
      <c r="E8" t="s">
        <v>937</v>
      </c>
      <c r="F8" t="s">
        <v>1151</v>
      </c>
      <c r="G8" t="s">
        <v>913</v>
      </c>
      <c r="H8" t="s">
        <v>914</v>
      </c>
    </row>
    <row r="9" spans="1:8" x14ac:dyDescent="0.25">
      <c r="A9" t="s">
        <v>939</v>
      </c>
      <c r="B9" t="s">
        <v>940</v>
      </c>
      <c r="C9">
        <v>2023</v>
      </c>
      <c r="D9" s="7" t="s">
        <v>941</v>
      </c>
      <c r="E9" t="s">
        <v>942</v>
      </c>
      <c r="F9" t="s">
        <v>943</v>
      </c>
      <c r="G9" t="s">
        <v>913</v>
      </c>
      <c r="H9" t="s">
        <v>914</v>
      </c>
    </row>
    <row r="10" spans="1:8" x14ac:dyDescent="0.25">
      <c r="A10" t="s">
        <v>944</v>
      </c>
      <c r="B10" t="s">
        <v>945</v>
      </c>
      <c r="C10">
        <v>2022</v>
      </c>
      <c r="D10" t="s">
        <v>946</v>
      </c>
      <c r="E10" s="8" t="s">
        <v>947</v>
      </c>
      <c r="F10" s="8" t="s">
        <v>813</v>
      </c>
      <c r="G10" t="s">
        <v>913</v>
      </c>
      <c r="H10" t="s">
        <v>914</v>
      </c>
    </row>
    <row r="11" spans="1:8" x14ac:dyDescent="0.25">
      <c r="A11" t="s">
        <v>948</v>
      </c>
      <c r="B11" t="s">
        <v>949</v>
      </c>
      <c r="C11">
        <v>2017</v>
      </c>
      <c r="D11" s="7" t="s">
        <v>950</v>
      </c>
      <c r="E11" t="s">
        <v>951</v>
      </c>
      <c r="G11" t="s">
        <v>930</v>
      </c>
      <c r="H11" t="s">
        <v>914</v>
      </c>
    </row>
    <row r="12" spans="1:8" x14ac:dyDescent="0.25">
      <c r="A12" t="s">
        <v>952</v>
      </c>
      <c r="B12" t="s">
        <v>279</v>
      </c>
      <c r="C12">
        <v>2024</v>
      </c>
      <c r="D12" s="7" t="s">
        <v>953</v>
      </c>
      <c r="E12" t="s">
        <v>954</v>
      </c>
      <c r="G12" t="s">
        <v>930</v>
      </c>
      <c r="H12" t="s">
        <v>914</v>
      </c>
    </row>
    <row r="13" spans="1:8" x14ac:dyDescent="0.25">
      <c r="A13" t="s">
        <v>955</v>
      </c>
      <c r="B13" t="s">
        <v>956</v>
      </c>
      <c r="C13">
        <v>2025</v>
      </c>
      <c r="D13" s="7" t="s">
        <v>957</v>
      </c>
      <c r="E13" t="s">
        <v>958</v>
      </c>
      <c r="F13" t="s">
        <v>959</v>
      </c>
      <c r="G13" t="s">
        <v>930</v>
      </c>
      <c r="H13" t="s">
        <v>914</v>
      </c>
    </row>
    <row r="14" spans="1:8" x14ac:dyDescent="0.25">
      <c r="A14" t="s">
        <v>960</v>
      </c>
      <c r="B14" t="s">
        <v>961</v>
      </c>
      <c r="C14">
        <v>2024</v>
      </c>
      <c r="D14" s="7" t="s">
        <v>962</v>
      </c>
      <c r="E14" t="s">
        <v>963</v>
      </c>
      <c r="F14" t="s">
        <v>964</v>
      </c>
      <c r="G14" t="s">
        <v>913</v>
      </c>
      <c r="H14" t="s">
        <v>914</v>
      </c>
    </row>
    <row r="15" spans="1:8" x14ac:dyDescent="0.25">
      <c r="A15" t="s">
        <v>965</v>
      </c>
      <c r="B15" t="s">
        <v>966</v>
      </c>
      <c r="C15">
        <v>2020</v>
      </c>
      <c r="D15" s="7" t="s">
        <v>967</v>
      </c>
      <c r="E15" t="s">
        <v>968</v>
      </c>
      <c r="F15" t="s">
        <v>969</v>
      </c>
      <c r="G15" t="s">
        <v>913</v>
      </c>
      <c r="H15" t="s">
        <v>914</v>
      </c>
    </row>
    <row r="16" spans="1:8" x14ac:dyDescent="0.25">
      <c r="A16" t="s">
        <v>970</v>
      </c>
      <c r="B16" t="s">
        <v>661</v>
      </c>
      <c r="C16">
        <v>2021</v>
      </c>
      <c r="D16" t="s">
        <v>662</v>
      </c>
      <c r="E16" t="s">
        <v>663</v>
      </c>
      <c r="F16" t="s">
        <v>971</v>
      </c>
      <c r="G16" t="s">
        <v>913</v>
      </c>
      <c r="H16" t="s">
        <v>914</v>
      </c>
    </row>
    <row r="17" spans="1:8" x14ac:dyDescent="0.25">
      <c r="A17" t="s">
        <v>972</v>
      </c>
      <c r="B17" t="s">
        <v>973</v>
      </c>
      <c r="C17">
        <v>2018</v>
      </c>
      <c r="D17" t="s">
        <v>974</v>
      </c>
      <c r="E17" t="s">
        <v>975</v>
      </c>
      <c r="F17" s="9" t="s">
        <v>976</v>
      </c>
      <c r="G17" t="s">
        <v>930</v>
      </c>
      <c r="H17" t="s">
        <v>914</v>
      </c>
    </row>
    <row r="18" spans="1:8" x14ac:dyDescent="0.25">
      <c r="A18" t="s">
        <v>977</v>
      </c>
      <c r="B18" t="s">
        <v>479</v>
      </c>
      <c r="C18">
        <v>2025</v>
      </c>
      <c r="D18" s="7" t="s">
        <v>978</v>
      </c>
      <c r="E18" t="s">
        <v>481</v>
      </c>
      <c r="F18" t="s">
        <v>979</v>
      </c>
      <c r="G18" t="s">
        <v>913</v>
      </c>
      <c r="H18" t="s">
        <v>914</v>
      </c>
    </row>
    <row r="19" spans="1:8" x14ac:dyDescent="0.25">
      <c r="A19" t="s">
        <v>980</v>
      </c>
      <c r="B19" t="s">
        <v>245</v>
      </c>
      <c r="C19">
        <v>2023</v>
      </c>
      <c r="D19" s="7" t="s">
        <v>981</v>
      </c>
      <c r="E19" t="s">
        <v>982</v>
      </c>
      <c r="F19" t="s">
        <v>983</v>
      </c>
      <c r="G19" t="s">
        <v>913</v>
      </c>
      <c r="H19" t="s">
        <v>914</v>
      </c>
    </row>
    <row r="20" spans="1:8" x14ac:dyDescent="0.25">
      <c r="A20" t="s">
        <v>984</v>
      </c>
      <c r="B20" t="s">
        <v>9</v>
      </c>
      <c r="C20">
        <v>2020</v>
      </c>
      <c r="D20" t="s">
        <v>985</v>
      </c>
      <c r="E20" t="s">
        <v>11</v>
      </c>
      <c r="F20" t="s">
        <v>986</v>
      </c>
      <c r="G20" t="s">
        <v>930</v>
      </c>
      <c r="H20" t="s">
        <v>914</v>
      </c>
    </row>
    <row r="21" spans="1:8" x14ac:dyDescent="0.25">
      <c r="A21" t="s">
        <v>987</v>
      </c>
      <c r="B21" t="s">
        <v>436</v>
      </c>
      <c r="C21">
        <v>2023</v>
      </c>
      <c r="D21" s="7" t="s">
        <v>988</v>
      </c>
      <c r="E21" t="s">
        <v>989</v>
      </c>
      <c r="F21" t="s">
        <v>990</v>
      </c>
      <c r="G21" t="s">
        <v>930</v>
      </c>
      <c r="H21" t="s">
        <v>914</v>
      </c>
    </row>
    <row r="22" spans="1:8" x14ac:dyDescent="0.25">
      <c r="A22" t="s">
        <v>991</v>
      </c>
      <c r="B22" t="s">
        <v>66</v>
      </c>
      <c r="C22">
        <v>2021</v>
      </c>
      <c r="D22" s="7" t="s">
        <v>992</v>
      </c>
      <c r="E22" t="s">
        <v>68</v>
      </c>
      <c r="F22" t="s">
        <v>993</v>
      </c>
      <c r="G22" t="s">
        <v>913</v>
      </c>
      <c r="H22" t="s">
        <v>914</v>
      </c>
    </row>
    <row r="23" spans="1:8" x14ac:dyDescent="0.25">
      <c r="A23" t="s">
        <v>994</v>
      </c>
      <c r="B23" t="s">
        <v>431</v>
      </c>
      <c r="C23">
        <v>2022</v>
      </c>
      <c r="D23" s="7" t="s">
        <v>995</v>
      </c>
      <c r="E23" t="s">
        <v>996</v>
      </c>
      <c r="F23" t="s">
        <v>997</v>
      </c>
      <c r="G23" t="s">
        <v>913</v>
      </c>
      <c r="H23" t="s">
        <v>914</v>
      </c>
    </row>
    <row r="24" spans="1:8" x14ac:dyDescent="0.25">
      <c r="A24" t="s">
        <v>998</v>
      </c>
      <c r="B24" t="s">
        <v>999</v>
      </c>
      <c r="C24">
        <v>2024</v>
      </c>
      <c r="D24" s="7" t="s">
        <v>1000</v>
      </c>
      <c r="E24" t="s">
        <v>1001</v>
      </c>
      <c r="F24" t="s">
        <v>1002</v>
      </c>
      <c r="G24" t="s">
        <v>913</v>
      </c>
      <c r="H24" t="s">
        <v>914</v>
      </c>
    </row>
    <row r="25" spans="1:8" x14ac:dyDescent="0.25">
      <c r="A25" t="s">
        <v>1003</v>
      </c>
      <c r="B25" t="s">
        <v>1004</v>
      </c>
      <c r="C25">
        <v>2022</v>
      </c>
      <c r="D25" s="7" t="s">
        <v>1005</v>
      </c>
      <c r="E25" t="s">
        <v>1006</v>
      </c>
      <c r="F25" t="s">
        <v>1007</v>
      </c>
      <c r="G25" t="s">
        <v>913</v>
      </c>
      <c r="H25" t="s">
        <v>914</v>
      </c>
    </row>
    <row r="26" spans="1:8" x14ac:dyDescent="0.25">
      <c r="A26" t="s">
        <v>1008</v>
      </c>
      <c r="B26" t="s">
        <v>1009</v>
      </c>
      <c r="C26">
        <v>2024</v>
      </c>
      <c r="D26" s="7" t="s">
        <v>1010</v>
      </c>
      <c r="E26" t="s">
        <v>1011</v>
      </c>
      <c r="G26" t="s">
        <v>913</v>
      </c>
      <c r="H26" t="s">
        <v>914</v>
      </c>
    </row>
    <row r="27" spans="1:8" x14ac:dyDescent="0.25">
      <c r="A27" t="s">
        <v>1012</v>
      </c>
      <c r="B27" t="s">
        <v>1013</v>
      </c>
      <c r="C27">
        <v>2023</v>
      </c>
      <c r="D27" s="7" t="s">
        <v>1014</v>
      </c>
      <c r="E27" t="s">
        <v>1015</v>
      </c>
      <c r="G27" t="s">
        <v>930</v>
      </c>
      <c r="H27" t="s">
        <v>914</v>
      </c>
    </row>
    <row r="28" spans="1:8" x14ac:dyDescent="0.25">
      <c r="A28" t="s">
        <v>1016</v>
      </c>
      <c r="B28" t="s">
        <v>1017</v>
      </c>
      <c r="C28">
        <v>2025</v>
      </c>
      <c r="D28" t="s">
        <v>1018</v>
      </c>
      <c r="E28" t="s">
        <v>1019</v>
      </c>
      <c r="F28" t="s">
        <v>1020</v>
      </c>
      <c r="G28" t="s">
        <v>913</v>
      </c>
      <c r="H28" t="s">
        <v>914</v>
      </c>
    </row>
    <row r="29" spans="1:8" x14ac:dyDescent="0.25">
      <c r="A29" t="s">
        <v>1021</v>
      </c>
      <c r="B29" t="s">
        <v>1022</v>
      </c>
      <c r="C29">
        <v>2022</v>
      </c>
      <c r="D29" s="7" t="s">
        <v>1023</v>
      </c>
      <c r="E29" t="s">
        <v>1024</v>
      </c>
      <c r="F29" t="s">
        <v>1025</v>
      </c>
      <c r="G29" t="s">
        <v>913</v>
      </c>
      <c r="H29" t="s">
        <v>914</v>
      </c>
    </row>
    <row r="30" spans="1:8" x14ac:dyDescent="0.25">
      <c r="A30" t="s">
        <v>1026</v>
      </c>
      <c r="B30" t="s">
        <v>1027</v>
      </c>
      <c r="C30">
        <v>2025</v>
      </c>
      <c r="D30" t="s">
        <v>1028</v>
      </c>
      <c r="E30" t="s">
        <v>1029</v>
      </c>
      <c r="F30" t="s">
        <v>1030</v>
      </c>
      <c r="G30" t="s">
        <v>913</v>
      </c>
      <c r="H30" t="s">
        <v>914</v>
      </c>
    </row>
    <row r="31" spans="1:8" x14ac:dyDescent="0.25">
      <c r="A31" t="s">
        <v>1031</v>
      </c>
      <c r="B31" t="s">
        <v>1032</v>
      </c>
      <c r="C31">
        <v>2018</v>
      </c>
      <c r="D31" s="7" t="s">
        <v>1033</v>
      </c>
      <c r="E31" t="s">
        <v>1034</v>
      </c>
      <c r="F31" t="s">
        <v>1035</v>
      </c>
      <c r="G31" t="s">
        <v>913</v>
      </c>
      <c r="H31" t="s">
        <v>914</v>
      </c>
    </row>
    <row r="32" spans="1:8" x14ac:dyDescent="0.25">
      <c r="A32" t="s">
        <v>1036</v>
      </c>
      <c r="B32" t="s">
        <v>416</v>
      </c>
      <c r="C32">
        <v>2021</v>
      </c>
      <c r="D32" s="7" t="s">
        <v>1037</v>
      </c>
      <c r="E32" t="s">
        <v>1038</v>
      </c>
      <c r="F32" t="s">
        <v>1039</v>
      </c>
      <c r="G32" t="s">
        <v>913</v>
      </c>
      <c r="H32" t="s">
        <v>914</v>
      </c>
    </row>
  </sheetData>
  <hyperlinks>
    <hyperlink ref="D3" r:id="rId1" xr:uid="{95BCDEF9-7446-4C7E-94ED-DCFD85968D62}"/>
    <hyperlink ref="D5" r:id="rId2" xr:uid="{BAC9A6B2-08D7-44C9-87C0-54AEACAFC4ED}"/>
    <hyperlink ref="D6" r:id="rId3" xr:uid="{425AB8E0-1428-43C3-BD76-A6F00D257492}"/>
    <hyperlink ref="D7" r:id="rId4" xr:uid="{E35EA427-9AD7-44B8-89A6-9144488516AF}"/>
    <hyperlink ref="D9" r:id="rId5" xr:uid="{43857D3D-978E-498F-97FC-02FC639A342E}"/>
    <hyperlink ref="D12" r:id="rId6" xr:uid="{A3303179-3601-40AD-B0D1-0B444604C941}"/>
    <hyperlink ref="D13" r:id="rId7" display="https://www.researchgate.net/profile/Mahin-Montasir-Afif/publication/391346689_Blockchain-Driven_Halal_Supply_Chains_Enhancing_Transparency_and_Efficiency_While_Ensuring_Shariah_Adherence/links/68137925d1054b0207e60be0/Blockchain-Driven-Halal-Supply-Chains-Enhancing-Transparency-and-Efficiency-While-Ensuring-Shariah-Adherence.pdf" xr:uid="{3854690A-4BEF-4191-B927-C737E1940F0F}"/>
    <hyperlink ref="D14" r:id="rId8" xr:uid="{368EAA61-AF37-4373-B541-7B892F599B51}"/>
    <hyperlink ref="D15" r:id="rId9" xr:uid="{EB2C2C50-3562-43C9-A898-969465F42861}"/>
    <hyperlink ref="D18" r:id="rId10" xr:uid="{8B776DCF-8A3E-437D-A64E-A598465D71B5}"/>
    <hyperlink ref="D11" r:id="rId11" xr:uid="{AC310EB2-9D76-4525-9ED1-7A370B0286FD}"/>
    <hyperlink ref="D19" r:id="rId12" xr:uid="{E3498B3A-A3B1-441A-AC7E-C7D0024FA658}"/>
    <hyperlink ref="D21" r:id="rId13" xr:uid="{E95F766A-0BB0-4E3E-8D4A-949AE10B43A0}"/>
    <hyperlink ref="D22" r:id="rId14" xr:uid="{BE17EF72-3E1E-473D-81E8-D0C4B31818D7}"/>
    <hyperlink ref="D23" r:id="rId15" xr:uid="{65F84347-A0DF-484F-9F22-2E3FF2947A64}"/>
    <hyperlink ref="D24" r:id="rId16" display="https://www.researchgate.net/profile/Munawar-Munawar-4/publication/380940676_Framework_for_smart_contract_blockchain_in_halal_traceability_integrity_and_transparency/links/6657244822a7f16b4f55e914/Framework-for-smart-contract-blockchain-in-halal-traceability-integrity-and-transparency.pdf" xr:uid="{B6BC8815-CDB4-4A68-BCFA-C08DAD628095}"/>
    <hyperlink ref="D25" r:id="rId17" xr:uid="{42A1F552-60F0-45D4-ADBD-C948A88F4304}"/>
    <hyperlink ref="D26" r:id="rId18" xr:uid="{7279B66F-A124-4FF1-ACAF-9DCCA2735716}"/>
    <hyperlink ref="D27" r:id="rId19" xr:uid="{BA8261D6-0859-4947-9F74-3DC4ACFAEE71}"/>
    <hyperlink ref="D29" r:id="rId20" xr:uid="{F3914830-ABBF-4EE1-824E-D8151C3BABC0}"/>
    <hyperlink ref="D31" r:id="rId21" xr:uid="{DF39CE8C-B9CC-482B-8B12-5C552C465D81}"/>
    <hyperlink ref="D32" r:id="rId22" xr:uid="{6BB9F23B-03EA-4995-BE58-3DD299858F4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579B3-3233-4CA9-A9BD-BCA8D6BC3B75}">
  <sheetPr>
    <tabColor rgb="FF00B0F0"/>
  </sheetPr>
  <dimension ref="A1:I14"/>
  <sheetViews>
    <sheetView workbookViewId="0">
      <selection activeCell="G21" sqref="G21"/>
    </sheetView>
  </sheetViews>
  <sheetFormatPr defaultRowHeight="15" x14ac:dyDescent="0.25"/>
  <cols>
    <col min="2" max="2" width="25.85546875" customWidth="1"/>
    <col min="3" max="3" width="9" customWidth="1"/>
    <col min="4" max="4" width="21.42578125" customWidth="1"/>
    <col min="5" max="5" width="19.7109375" customWidth="1"/>
    <col min="6" max="6" width="23.140625" customWidth="1"/>
    <col min="7" max="7" width="23.85546875" customWidth="1"/>
    <col min="8" max="8" width="29.42578125" customWidth="1"/>
  </cols>
  <sheetData>
    <row r="1" spans="1:9" ht="15.75" x14ac:dyDescent="0.25">
      <c r="A1" s="1" t="s">
        <v>0</v>
      </c>
      <c r="B1" s="1" t="s">
        <v>1</v>
      </c>
      <c r="C1" s="1" t="s">
        <v>2</v>
      </c>
      <c r="D1" s="1" t="s">
        <v>3</v>
      </c>
      <c r="E1" s="1" t="s">
        <v>4</v>
      </c>
      <c r="F1" s="1" t="s">
        <v>5</v>
      </c>
      <c r="G1" s="1" t="s">
        <v>6</v>
      </c>
      <c r="H1" s="1" t="s">
        <v>7</v>
      </c>
    </row>
    <row r="2" spans="1:9" x14ac:dyDescent="0.25">
      <c r="A2" t="s">
        <v>1068</v>
      </c>
      <c r="B2" t="s">
        <v>1067</v>
      </c>
      <c r="C2">
        <v>2023</v>
      </c>
      <c r="D2" s="7" t="s">
        <v>1069</v>
      </c>
      <c r="E2" t="s">
        <v>1070</v>
      </c>
      <c r="F2" t="s">
        <v>1071</v>
      </c>
      <c r="G2" t="s">
        <v>930</v>
      </c>
      <c r="H2" t="s">
        <v>1072</v>
      </c>
      <c r="I2">
        <v>1</v>
      </c>
    </row>
    <row r="3" spans="1:9" x14ac:dyDescent="0.25">
      <c r="A3" t="s">
        <v>1073</v>
      </c>
      <c r="B3" t="s">
        <v>1074</v>
      </c>
      <c r="C3">
        <v>2024</v>
      </c>
      <c r="D3" s="7" t="s">
        <v>1075</v>
      </c>
      <c r="E3" t="s">
        <v>1076</v>
      </c>
      <c r="F3" t="s">
        <v>1020</v>
      </c>
      <c r="G3" t="s">
        <v>1077</v>
      </c>
      <c r="H3" t="s">
        <v>1078</v>
      </c>
      <c r="I3">
        <v>1</v>
      </c>
    </row>
    <row r="4" spans="1:9" x14ac:dyDescent="0.25">
      <c r="A4" t="s">
        <v>1079</v>
      </c>
      <c r="B4" t="s">
        <v>1080</v>
      </c>
      <c r="C4">
        <v>2023</v>
      </c>
      <c r="D4" s="7" t="s">
        <v>1081</v>
      </c>
      <c r="E4" t="s">
        <v>1082</v>
      </c>
      <c r="F4" t="s">
        <v>1083</v>
      </c>
      <c r="G4" t="s">
        <v>1084</v>
      </c>
      <c r="H4" t="s">
        <v>1085</v>
      </c>
      <c r="I4">
        <v>1</v>
      </c>
    </row>
    <row r="5" spans="1:9" x14ac:dyDescent="0.25">
      <c r="A5" t="s">
        <v>1086</v>
      </c>
      <c r="B5" t="s">
        <v>1087</v>
      </c>
      <c r="C5">
        <v>2022</v>
      </c>
      <c r="D5" t="s">
        <v>1088</v>
      </c>
      <c r="E5" t="s">
        <v>1089</v>
      </c>
      <c r="F5" t="s">
        <v>1090</v>
      </c>
      <c r="G5" t="s">
        <v>1084</v>
      </c>
      <c r="H5" t="s">
        <v>1091</v>
      </c>
      <c r="I5">
        <v>1</v>
      </c>
    </row>
    <row r="6" spans="1:9" x14ac:dyDescent="0.25">
      <c r="A6" t="s">
        <v>1093</v>
      </c>
      <c r="B6" t="s">
        <v>1092</v>
      </c>
      <c r="C6">
        <v>2023</v>
      </c>
      <c r="D6" s="7" t="s">
        <v>1094</v>
      </c>
      <c r="E6" t="s">
        <v>1095</v>
      </c>
      <c r="F6" t="s">
        <v>1096</v>
      </c>
      <c r="G6" t="s">
        <v>1077</v>
      </c>
      <c r="H6" t="s">
        <v>1097</v>
      </c>
      <c r="I6">
        <v>1</v>
      </c>
    </row>
    <row r="7" spans="1:9" x14ac:dyDescent="0.25">
      <c r="A7" t="s">
        <v>1098</v>
      </c>
      <c r="B7" t="s">
        <v>1099</v>
      </c>
      <c r="C7">
        <v>2020</v>
      </c>
      <c r="D7" s="7" t="s">
        <v>1101</v>
      </c>
      <c r="E7" t="s">
        <v>1100</v>
      </c>
      <c r="F7" t="s">
        <v>1102</v>
      </c>
      <c r="G7" t="s">
        <v>1103</v>
      </c>
      <c r="H7" t="s">
        <v>1104</v>
      </c>
      <c r="I7">
        <v>1</v>
      </c>
    </row>
    <row r="8" spans="1:9" x14ac:dyDescent="0.25">
      <c r="A8" t="s">
        <v>1105</v>
      </c>
      <c r="B8" t="s">
        <v>1106</v>
      </c>
      <c r="C8">
        <v>2025</v>
      </c>
      <c r="D8" s="7" t="s">
        <v>1107</v>
      </c>
      <c r="E8" t="s">
        <v>1108</v>
      </c>
      <c r="F8" t="s">
        <v>1109</v>
      </c>
      <c r="G8" t="s">
        <v>1110</v>
      </c>
      <c r="H8" t="s">
        <v>1111</v>
      </c>
      <c r="I8">
        <v>1</v>
      </c>
    </row>
    <row r="9" spans="1:9" x14ac:dyDescent="0.25">
      <c r="A9" t="s">
        <v>1113</v>
      </c>
      <c r="B9" t="s">
        <v>1112</v>
      </c>
      <c r="C9">
        <v>2024</v>
      </c>
      <c r="D9" t="s">
        <v>1114</v>
      </c>
      <c r="E9" t="s">
        <v>1115</v>
      </c>
      <c r="F9" t="s">
        <v>1116</v>
      </c>
      <c r="G9" t="s">
        <v>1110</v>
      </c>
      <c r="H9" t="s">
        <v>1117</v>
      </c>
      <c r="I9">
        <v>1</v>
      </c>
    </row>
    <row r="10" spans="1:9" x14ac:dyDescent="0.25">
      <c r="A10" t="s">
        <v>1119</v>
      </c>
      <c r="B10" t="s">
        <v>1118</v>
      </c>
      <c r="C10">
        <v>2022</v>
      </c>
      <c r="D10" s="7" t="s">
        <v>1122</v>
      </c>
      <c r="E10" t="s">
        <v>1120</v>
      </c>
      <c r="F10" t="s">
        <v>1121</v>
      </c>
      <c r="G10" t="s">
        <v>1110</v>
      </c>
      <c r="H10" t="s">
        <v>1123</v>
      </c>
      <c r="I10">
        <v>1</v>
      </c>
    </row>
    <row r="11" spans="1:9" x14ac:dyDescent="0.25">
      <c r="A11" t="s">
        <v>1125</v>
      </c>
      <c r="B11" t="s">
        <v>1124</v>
      </c>
      <c r="C11">
        <v>2024</v>
      </c>
      <c r="D11" s="7" t="s">
        <v>1126</v>
      </c>
      <c r="E11" t="s">
        <v>1127</v>
      </c>
      <c r="F11" t="s">
        <v>1128</v>
      </c>
      <c r="G11" t="s">
        <v>1129</v>
      </c>
      <c r="H11" t="s">
        <v>1130</v>
      </c>
      <c r="I11">
        <v>1</v>
      </c>
    </row>
    <row r="12" spans="1:9" x14ac:dyDescent="0.25">
      <c r="A12" t="s">
        <v>1133</v>
      </c>
      <c r="B12" t="s">
        <v>1131</v>
      </c>
      <c r="C12">
        <v>2024</v>
      </c>
      <c r="D12" t="s">
        <v>1134</v>
      </c>
      <c r="E12" t="s">
        <v>1135</v>
      </c>
      <c r="G12" t="s">
        <v>1136</v>
      </c>
      <c r="H12" t="s">
        <v>1132</v>
      </c>
      <c r="I12">
        <v>1</v>
      </c>
    </row>
    <row r="13" spans="1:9" x14ac:dyDescent="0.25">
      <c r="A13" t="s">
        <v>1138</v>
      </c>
      <c r="B13" t="s">
        <v>1137</v>
      </c>
      <c r="C13">
        <v>2021</v>
      </c>
      <c r="D13" t="s">
        <v>1139</v>
      </c>
      <c r="E13" t="s">
        <v>1140</v>
      </c>
      <c r="F13" t="s">
        <v>1141</v>
      </c>
      <c r="G13" t="s">
        <v>1129</v>
      </c>
      <c r="H13" t="s">
        <v>1142</v>
      </c>
      <c r="I13">
        <v>1</v>
      </c>
    </row>
    <row r="14" spans="1:9" x14ac:dyDescent="0.25">
      <c r="A14" t="s">
        <v>1144</v>
      </c>
      <c r="B14" t="s">
        <v>1143</v>
      </c>
      <c r="C14">
        <v>2024</v>
      </c>
      <c r="D14" s="7" t="s">
        <v>1145</v>
      </c>
      <c r="E14" t="s">
        <v>1146</v>
      </c>
      <c r="F14" t="s">
        <v>1147</v>
      </c>
      <c r="G14" t="s">
        <v>1110</v>
      </c>
      <c r="H14" t="s">
        <v>1148</v>
      </c>
      <c r="I14">
        <v>1</v>
      </c>
    </row>
  </sheetData>
  <hyperlinks>
    <hyperlink ref="D2" r:id="rId1" xr:uid="{A2A98B53-4C8C-4205-A1D4-F0D00ACD2D7E}"/>
    <hyperlink ref="D3" r:id="rId2" xr:uid="{F1D1D468-E867-4980-BEFE-675FFDB37D5D}"/>
    <hyperlink ref="D4" r:id="rId3" xr:uid="{06DCCF36-2822-4EF7-AB77-D9D85A7DA0C8}"/>
    <hyperlink ref="D6" r:id="rId4" display="https://www.researchgate.net/publication/371749257_A_Review_Halal_Food_Supply_Chain_Practices_Research?enrichId=rgreq-ac43bca964ff2f86ba49bba1a7474403-XXX&amp;enrichSource=Y292ZXJQYWdlOzM3MTc0OTI1NztBUzoxMTQzMTI4MTIxMjkxNTU1M0AxNzAyOTAwMjI1OTgx&amp;el=1_x_3&amp;_esc=publicationCoverPdf" xr:uid="{6B02F994-7987-493E-8344-61150048001E}"/>
    <hyperlink ref="D7" r:id="rId5" xr:uid="{21A563C2-4392-49EC-BEA7-5F664A85F3FE}"/>
    <hyperlink ref="D8" r:id="rId6" xr:uid="{55184E9C-A841-4380-84B6-50C6219D3E5A}"/>
    <hyperlink ref="D10" r:id="rId7" display="https://scholar.google.com/scholar?hl=en&amp;as_sdt=0%2C5&amp;q=A+framework+for+IoT+and+blockchain+based+smart+food+chain+management+system+Akhilesh+Kumar+Singh+Zahid+Raza+School+of+Computer+and+Systems+Sciences%2C+Jawaharlal+Nehru+University%2C+New+Delhi%2C+India+Correspondence+Zahid&amp;btnG=" xr:uid="{73E68E1F-3EB4-4BDE-B4A5-D57EEB64DC54}"/>
    <hyperlink ref="D11" r:id="rId8" xr:uid="{4F671F57-76FD-443B-8BA8-E635BDC5BB02}"/>
    <hyperlink ref="D14" r:id="rId9" xr:uid="{58DE44E7-F4B5-4BDF-B66C-2C5E7780F4A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59B3E-F517-48F3-8A00-2D6019F85F08}">
  <sheetPr>
    <tabColor rgb="FF0070C0"/>
  </sheetPr>
  <dimension ref="A1:I273"/>
  <sheetViews>
    <sheetView topLeftCell="A112" workbookViewId="0">
      <selection activeCell="C112" sqref="C1:C1048576"/>
    </sheetView>
  </sheetViews>
  <sheetFormatPr defaultRowHeight="15" x14ac:dyDescent="0.25"/>
  <cols>
    <col min="2" max="2" width="37.7109375" customWidth="1"/>
    <col min="3" max="3" width="8.140625" customWidth="1"/>
    <col min="5" max="5" width="75" customWidth="1"/>
    <col min="6" max="6" width="68.140625" customWidth="1"/>
    <col min="9" max="9" width="40.140625" style="19" customWidth="1"/>
  </cols>
  <sheetData>
    <row r="1" spans="1:9" ht="15.75" x14ac:dyDescent="0.25">
      <c r="A1" s="1" t="s">
        <v>0</v>
      </c>
      <c r="B1" s="1" t="s">
        <v>1</v>
      </c>
      <c r="C1" s="1" t="s">
        <v>2</v>
      </c>
      <c r="D1" s="1" t="s">
        <v>3</v>
      </c>
      <c r="E1" s="1" t="s">
        <v>4</v>
      </c>
      <c r="F1" s="1" t="s">
        <v>5</v>
      </c>
      <c r="G1" s="1" t="s">
        <v>6</v>
      </c>
      <c r="H1" s="1" t="s">
        <v>7</v>
      </c>
      <c r="I1" s="17" t="s">
        <v>1041</v>
      </c>
    </row>
    <row r="2" spans="1:9" ht="15.75" x14ac:dyDescent="0.25">
      <c r="A2" s="2" t="s">
        <v>965</v>
      </c>
      <c r="B2" s="2" t="s">
        <v>966</v>
      </c>
      <c r="C2" s="2">
        <v>2020</v>
      </c>
      <c r="D2" s="11" t="s">
        <v>967</v>
      </c>
      <c r="E2" s="2" t="s">
        <v>968</v>
      </c>
      <c r="F2" s="2" t="s">
        <v>969</v>
      </c>
      <c r="G2" s="2" t="s">
        <v>913</v>
      </c>
      <c r="H2" s="2" t="s">
        <v>914</v>
      </c>
      <c r="I2" s="18"/>
    </row>
    <row r="3" spans="1:9" x14ac:dyDescent="0.25">
      <c r="A3" t="s">
        <v>1073</v>
      </c>
      <c r="B3" t="s">
        <v>1074</v>
      </c>
      <c r="C3">
        <v>2024</v>
      </c>
      <c r="D3" s="7" t="s">
        <v>1075</v>
      </c>
      <c r="E3" t="s">
        <v>1076</v>
      </c>
      <c r="F3" t="s">
        <v>1020</v>
      </c>
      <c r="G3" t="s">
        <v>1077</v>
      </c>
      <c r="H3" t="s">
        <v>1078</v>
      </c>
    </row>
    <row r="4" spans="1:9" ht="15.75" x14ac:dyDescent="0.25">
      <c r="A4" s="2"/>
      <c r="B4" s="2" t="s">
        <v>347</v>
      </c>
      <c r="C4" s="2">
        <v>2024</v>
      </c>
      <c r="D4" s="2" t="s">
        <v>348</v>
      </c>
      <c r="E4" s="2" t="s">
        <v>349</v>
      </c>
      <c r="F4" s="2"/>
      <c r="G4" s="2" t="s">
        <v>162</v>
      </c>
      <c r="H4" s="2" t="s">
        <v>99</v>
      </c>
      <c r="I4" s="18"/>
    </row>
    <row r="5" spans="1:9" ht="15.75" x14ac:dyDescent="0.25">
      <c r="A5" s="13"/>
      <c r="B5" s="13" t="s">
        <v>159</v>
      </c>
      <c r="C5" s="13">
        <v>2019</v>
      </c>
      <c r="D5" s="13" t="s">
        <v>160</v>
      </c>
      <c r="E5" s="13" t="s">
        <v>161</v>
      </c>
      <c r="F5" s="13"/>
      <c r="G5" s="13" t="s">
        <v>162</v>
      </c>
      <c r="H5" s="13" t="s">
        <v>99</v>
      </c>
      <c r="I5" s="20" t="s">
        <v>1055</v>
      </c>
    </row>
    <row r="6" spans="1:9" ht="15.75" x14ac:dyDescent="0.25">
      <c r="A6" s="13"/>
      <c r="B6" s="13" t="s">
        <v>159</v>
      </c>
      <c r="C6" s="13">
        <v>2019</v>
      </c>
      <c r="D6" s="13" t="s">
        <v>160</v>
      </c>
      <c r="E6" s="13" t="s">
        <v>161</v>
      </c>
      <c r="F6" s="13"/>
      <c r="G6" s="13"/>
      <c r="H6" s="13" t="s">
        <v>162</v>
      </c>
      <c r="I6" s="20" t="s">
        <v>1055</v>
      </c>
    </row>
    <row r="7" spans="1:9" ht="15.75" x14ac:dyDescent="0.25">
      <c r="A7" s="2"/>
      <c r="B7" s="2" t="s">
        <v>453</v>
      </c>
      <c r="C7" s="2">
        <v>2023</v>
      </c>
      <c r="D7" s="2" t="s">
        <v>454</v>
      </c>
      <c r="E7" s="2" t="s">
        <v>455</v>
      </c>
      <c r="F7" s="2"/>
      <c r="G7" s="2" t="s">
        <v>162</v>
      </c>
      <c r="H7" s="2" t="s">
        <v>99</v>
      </c>
      <c r="I7" s="18"/>
    </row>
    <row r="8" spans="1:9" ht="15.75" x14ac:dyDescent="0.25">
      <c r="A8" s="2" t="s">
        <v>685</v>
      </c>
      <c r="B8" s="2" t="s">
        <v>686</v>
      </c>
      <c r="C8" s="2">
        <v>2025</v>
      </c>
      <c r="D8" s="2" t="s">
        <v>687</v>
      </c>
      <c r="E8" s="2" t="s">
        <v>688</v>
      </c>
      <c r="F8" s="2" t="s">
        <v>689</v>
      </c>
      <c r="G8" s="2"/>
      <c r="H8" s="2" t="s">
        <v>477</v>
      </c>
      <c r="I8" s="18"/>
    </row>
    <row r="9" spans="1:9" ht="17.25" x14ac:dyDescent="0.25">
      <c r="A9" s="2" t="s">
        <v>670</v>
      </c>
      <c r="B9" s="2" t="s">
        <v>671</v>
      </c>
      <c r="C9" s="2">
        <v>2024</v>
      </c>
      <c r="D9" s="2" t="s">
        <v>672</v>
      </c>
      <c r="E9" s="10" t="s">
        <v>673</v>
      </c>
      <c r="F9" s="2" t="s">
        <v>674</v>
      </c>
      <c r="G9" s="2"/>
      <c r="H9" s="2" t="s">
        <v>477</v>
      </c>
      <c r="I9" s="21"/>
    </row>
    <row r="10" spans="1:9" ht="15.75" x14ac:dyDescent="0.25">
      <c r="A10" s="2" t="s">
        <v>1008</v>
      </c>
      <c r="B10" s="2" t="s">
        <v>1009</v>
      </c>
      <c r="C10" s="2">
        <v>2024</v>
      </c>
      <c r="D10" s="11" t="s">
        <v>1010</v>
      </c>
      <c r="E10" s="2" t="s">
        <v>1011</v>
      </c>
      <c r="F10" s="2"/>
      <c r="G10" s="2" t="s">
        <v>913</v>
      </c>
      <c r="H10" s="2" t="s">
        <v>914</v>
      </c>
      <c r="I10" s="18"/>
    </row>
    <row r="11" spans="1:9" ht="15.75" x14ac:dyDescent="0.25">
      <c r="A11" s="13" t="s">
        <v>154</v>
      </c>
      <c r="B11" s="13" t="s">
        <v>155</v>
      </c>
      <c r="C11" s="13">
        <v>2022</v>
      </c>
      <c r="D11" s="13" t="s">
        <v>156</v>
      </c>
      <c r="E11" s="13" t="s">
        <v>157</v>
      </c>
      <c r="F11" s="13" t="s">
        <v>158</v>
      </c>
      <c r="G11" s="13"/>
      <c r="H11" s="13" t="s">
        <v>110</v>
      </c>
      <c r="I11" s="20" t="s">
        <v>1047</v>
      </c>
    </row>
    <row r="12" spans="1:9" ht="15.75" x14ac:dyDescent="0.25">
      <c r="A12" s="2" t="s">
        <v>154</v>
      </c>
      <c r="B12" s="2" t="s">
        <v>155</v>
      </c>
      <c r="C12" s="2">
        <v>2022</v>
      </c>
      <c r="D12" s="2" t="s">
        <v>156</v>
      </c>
      <c r="E12" s="2" t="s">
        <v>157</v>
      </c>
      <c r="F12" s="2" t="s">
        <v>158</v>
      </c>
      <c r="G12" s="2" t="s">
        <v>110</v>
      </c>
      <c r="H12" s="2" t="s">
        <v>99</v>
      </c>
      <c r="I12" s="18"/>
    </row>
    <row r="13" spans="1:9" ht="15.75" x14ac:dyDescent="0.25">
      <c r="A13" s="2" t="s">
        <v>960</v>
      </c>
      <c r="B13" s="2" t="s">
        <v>961</v>
      </c>
      <c r="C13" s="2">
        <v>2024</v>
      </c>
      <c r="D13" s="11" t="s">
        <v>962</v>
      </c>
      <c r="E13" s="2" t="s">
        <v>963</v>
      </c>
      <c r="F13" s="2" t="s">
        <v>964</v>
      </c>
      <c r="G13" s="2" t="s">
        <v>913</v>
      </c>
      <c r="H13" s="2" t="s">
        <v>914</v>
      </c>
      <c r="I13" s="18"/>
    </row>
    <row r="14" spans="1:9" ht="15.75" x14ac:dyDescent="0.25">
      <c r="A14" s="2" t="s">
        <v>680</v>
      </c>
      <c r="B14" s="2" t="s">
        <v>681</v>
      </c>
      <c r="C14" s="2">
        <v>2025</v>
      </c>
      <c r="D14" s="2" t="s">
        <v>682</v>
      </c>
      <c r="E14" s="10" t="s">
        <v>683</v>
      </c>
      <c r="F14" s="10" t="s">
        <v>684</v>
      </c>
      <c r="G14" s="2"/>
      <c r="H14" s="2" t="s">
        <v>477</v>
      </c>
      <c r="I14" s="18"/>
    </row>
    <row r="15" spans="1:9" ht="15.75" x14ac:dyDescent="0.25">
      <c r="A15" s="13" t="s">
        <v>259</v>
      </c>
      <c r="B15" s="13" t="s">
        <v>260</v>
      </c>
      <c r="C15" s="13">
        <v>2025</v>
      </c>
      <c r="D15" s="13" t="s">
        <v>261</v>
      </c>
      <c r="E15" s="13" t="s">
        <v>262</v>
      </c>
      <c r="F15" s="13" t="s">
        <v>263</v>
      </c>
      <c r="G15" s="13"/>
      <c r="H15" s="13" t="s">
        <v>110</v>
      </c>
      <c r="I15" s="20" t="s">
        <v>1047</v>
      </c>
    </row>
    <row r="16" spans="1:9" ht="15.75" x14ac:dyDescent="0.25">
      <c r="A16" s="2" t="s">
        <v>259</v>
      </c>
      <c r="B16" s="2" t="s">
        <v>260</v>
      </c>
      <c r="C16" s="2">
        <v>2025</v>
      </c>
      <c r="D16" s="2" t="s">
        <v>261</v>
      </c>
      <c r="E16" s="2" t="s">
        <v>262</v>
      </c>
      <c r="F16" s="2" t="s">
        <v>263</v>
      </c>
      <c r="G16" s="2" t="s">
        <v>110</v>
      </c>
      <c r="H16" s="2" t="s">
        <v>99</v>
      </c>
      <c r="I16" s="18"/>
    </row>
    <row r="17" spans="1:9" x14ac:dyDescent="0.25">
      <c r="A17" t="s">
        <v>1119</v>
      </c>
      <c r="B17" t="s">
        <v>1118</v>
      </c>
      <c r="C17">
        <v>2022</v>
      </c>
      <c r="D17" s="7" t="s">
        <v>1122</v>
      </c>
      <c r="E17" t="s">
        <v>1120</v>
      </c>
      <c r="F17" t="s">
        <v>1121</v>
      </c>
      <c r="G17" t="s">
        <v>1110</v>
      </c>
      <c r="H17" t="s">
        <v>1123</v>
      </c>
    </row>
    <row r="18" spans="1:9" ht="15.75" x14ac:dyDescent="0.25">
      <c r="A18" s="2" t="s">
        <v>559</v>
      </c>
      <c r="B18" s="2" t="s">
        <v>560</v>
      </c>
      <c r="C18" s="2">
        <v>2023</v>
      </c>
      <c r="D18" s="2" t="s">
        <v>561</v>
      </c>
      <c r="E18" s="2" t="s">
        <v>562</v>
      </c>
      <c r="F18" s="10" t="s">
        <v>563</v>
      </c>
      <c r="G18" s="2"/>
      <c r="H18" s="2" t="s">
        <v>477</v>
      </c>
      <c r="I18" s="18"/>
    </row>
    <row r="19" spans="1:9" ht="15.75" x14ac:dyDescent="0.25">
      <c r="A19" s="2" t="s">
        <v>732</v>
      </c>
      <c r="B19" s="2" t="s">
        <v>733</v>
      </c>
      <c r="C19" s="2">
        <v>2020</v>
      </c>
      <c r="D19" s="2" t="s">
        <v>734</v>
      </c>
      <c r="E19" s="10" t="s">
        <v>735</v>
      </c>
      <c r="F19" s="2" t="s">
        <v>736</v>
      </c>
      <c r="G19" s="2"/>
      <c r="H19" s="2" t="s">
        <v>477</v>
      </c>
      <c r="I19" s="18"/>
    </row>
    <row r="20" spans="1:9" x14ac:dyDescent="0.25">
      <c r="A20" t="s">
        <v>1093</v>
      </c>
      <c r="B20" t="s">
        <v>1092</v>
      </c>
      <c r="C20">
        <v>2023</v>
      </c>
      <c r="D20" s="7" t="s">
        <v>1094</v>
      </c>
      <c r="E20" t="s">
        <v>1095</v>
      </c>
      <c r="F20" t="s">
        <v>1096</v>
      </c>
      <c r="G20" t="s">
        <v>1077</v>
      </c>
      <c r="H20" t="s">
        <v>1097</v>
      </c>
    </row>
    <row r="21" spans="1:9" x14ac:dyDescent="0.25">
      <c r="A21" t="s">
        <v>1079</v>
      </c>
      <c r="B21" t="s">
        <v>1080</v>
      </c>
      <c r="C21">
        <v>2023</v>
      </c>
      <c r="D21" s="7" t="s">
        <v>1081</v>
      </c>
      <c r="E21" t="s">
        <v>1082</v>
      </c>
      <c r="F21" t="s">
        <v>1083</v>
      </c>
      <c r="G21" t="s">
        <v>1084</v>
      </c>
      <c r="H21" t="s">
        <v>1085</v>
      </c>
    </row>
    <row r="22" spans="1:9" ht="15.75" x14ac:dyDescent="0.25">
      <c r="A22" s="2" t="s">
        <v>713</v>
      </c>
      <c r="B22" s="2" t="s">
        <v>714</v>
      </c>
      <c r="C22" s="2">
        <v>2021</v>
      </c>
      <c r="D22" s="2" t="s">
        <v>715</v>
      </c>
      <c r="E22" s="10" t="s">
        <v>716</v>
      </c>
      <c r="F22" s="2" t="s">
        <v>717</v>
      </c>
      <c r="G22" s="2"/>
      <c r="H22" s="2" t="s">
        <v>477</v>
      </c>
      <c r="I22" s="18"/>
    </row>
    <row r="23" spans="1:9" ht="15.75" x14ac:dyDescent="0.25">
      <c r="A23" s="14" t="s">
        <v>833</v>
      </c>
      <c r="B23" s="14" t="s">
        <v>117</v>
      </c>
      <c r="C23" s="14">
        <v>2021</v>
      </c>
      <c r="D23" s="14" t="str">
        <f>HYPERLINK("http://dx.doi.org/10.1016/j.techfore.2021.120870","http://dx.doi.org/10.1016/j.techfore.2021.120870")</f>
        <v>http://dx.doi.org/10.1016/j.techfore.2021.120870</v>
      </c>
      <c r="E23" s="14" t="s">
        <v>769</v>
      </c>
      <c r="F23" s="14" t="s">
        <v>770</v>
      </c>
      <c r="G23" s="14" t="s">
        <v>110</v>
      </c>
      <c r="H23" s="14" t="str">
        <f>HYPERLINK("https%3A%2F%2Fwww.webofscience.com%2Fwos%2Fwoscc%2Ffull-record%2F","View Full Record in Web of Science")</f>
        <v>View Full Record in Web of Science</v>
      </c>
      <c r="I23" s="20" t="s">
        <v>1047</v>
      </c>
    </row>
    <row r="24" spans="1:9" ht="15.75" x14ac:dyDescent="0.25">
      <c r="A24" s="13" t="s">
        <v>924</v>
      </c>
      <c r="B24" s="13" t="s">
        <v>117</v>
      </c>
      <c r="C24" s="13">
        <v>2021</v>
      </c>
      <c r="D24" s="15" t="s">
        <v>925</v>
      </c>
      <c r="E24" s="13" t="s">
        <v>769</v>
      </c>
      <c r="F24" s="13" t="s">
        <v>926</v>
      </c>
      <c r="G24" s="13" t="s">
        <v>913</v>
      </c>
      <c r="H24" s="13" t="s">
        <v>914</v>
      </c>
      <c r="I24" s="20" t="s">
        <v>1047</v>
      </c>
    </row>
    <row r="25" spans="1:9" ht="15.75" x14ac:dyDescent="0.25">
      <c r="A25" s="13" t="s">
        <v>767</v>
      </c>
      <c r="B25" s="13" t="s">
        <v>117</v>
      </c>
      <c r="C25" s="13">
        <v>2021</v>
      </c>
      <c r="D25" s="13" t="s">
        <v>768</v>
      </c>
      <c r="E25" s="13" t="s">
        <v>769</v>
      </c>
      <c r="F25" s="13" t="s">
        <v>770</v>
      </c>
      <c r="G25" s="13"/>
      <c r="H25" s="13" t="s">
        <v>477</v>
      </c>
      <c r="I25" s="20" t="s">
        <v>1047</v>
      </c>
    </row>
    <row r="26" spans="1:9" ht="15.75" x14ac:dyDescent="0.25">
      <c r="A26" s="2" t="s">
        <v>116</v>
      </c>
      <c r="B26" s="2" t="s">
        <v>117</v>
      </c>
      <c r="C26" s="2">
        <v>2021</v>
      </c>
      <c r="D26" s="2" t="s">
        <v>118</v>
      </c>
      <c r="E26" s="2" t="s">
        <v>119</v>
      </c>
      <c r="F26" s="2" t="s">
        <v>120</v>
      </c>
      <c r="G26" s="2" t="s">
        <v>110</v>
      </c>
      <c r="H26" s="2" t="s">
        <v>99</v>
      </c>
      <c r="I26" s="18"/>
    </row>
    <row r="27" spans="1:9" ht="15.75" x14ac:dyDescent="0.25">
      <c r="A27" s="2" t="s">
        <v>708</v>
      </c>
      <c r="B27" s="2" t="s">
        <v>709</v>
      </c>
      <c r="C27" s="2">
        <v>2022</v>
      </c>
      <c r="D27" s="2" t="s">
        <v>710</v>
      </c>
      <c r="E27" s="10" t="s">
        <v>711</v>
      </c>
      <c r="F27" s="2" t="s">
        <v>712</v>
      </c>
      <c r="G27" s="2"/>
      <c r="H27" s="2" t="s">
        <v>477</v>
      </c>
      <c r="I27" s="18"/>
    </row>
    <row r="28" spans="1:9" ht="15.75" x14ac:dyDescent="0.25">
      <c r="A28" s="13" t="s">
        <v>420</v>
      </c>
      <c r="B28" s="13" t="s">
        <v>421</v>
      </c>
      <c r="C28" s="13">
        <v>2024</v>
      </c>
      <c r="D28" s="13" t="s">
        <v>422</v>
      </c>
      <c r="E28" s="13" t="s">
        <v>423</v>
      </c>
      <c r="F28" s="13" t="s">
        <v>424</v>
      </c>
      <c r="G28" s="13"/>
      <c r="H28" s="13" t="s">
        <v>98</v>
      </c>
      <c r="I28" s="20" t="s">
        <v>1047</v>
      </c>
    </row>
    <row r="29" spans="1:9" ht="15.75" x14ac:dyDescent="0.25">
      <c r="A29" s="2" t="s">
        <v>420</v>
      </c>
      <c r="B29" s="2" t="s">
        <v>421</v>
      </c>
      <c r="C29" s="2">
        <v>2024</v>
      </c>
      <c r="D29" s="2" t="s">
        <v>422</v>
      </c>
      <c r="E29" s="2" t="s">
        <v>423</v>
      </c>
      <c r="F29" s="2" t="s">
        <v>424</v>
      </c>
      <c r="G29" s="2" t="s">
        <v>98</v>
      </c>
      <c r="H29" s="2" t="s">
        <v>99</v>
      </c>
      <c r="I29" s="18"/>
    </row>
    <row r="30" spans="1:9" ht="15.75" x14ac:dyDescent="0.25">
      <c r="A30" s="2" t="s">
        <v>1026</v>
      </c>
      <c r="B30" s="2" t="s">
        <v>1027</v>
      </c>
      <c r="C30" s="2">
        <v>2025</v>
      </c>
      <c r="D30" s="2" t="s">
        <v>1028</v>
      </c>
      <c r="E30" s="2" t="s">
        <v>1029</v>
      </c>
      <c r="F30" s="2" t="s">
        <v>1030</v>
      </c>
      <c r="G30" s="2" t="s">
        <v>913</v>
      </c>
      <c r="H30" s="2" t="s">
        <v>914</v>
      </c>
      <c r="I30" s="18"/>
    </row>
    <row r="31" spans="1:9" ht="15.75" x14ac:dyDescent="0.25">
      <c r="A31" s="14" t="s">
        <v>805</v>
      </c>
      <c r="B31" s="14" t="s">
        <v>431</v>
      </c>
      <c r="C31" s="14">
        <v>2023</v>
      </c>
      <c r="D31" s="14" t="str">
        <f>HYPERLINK("http://dx.doi.org/10.1108/JIMA-02-2022-0050","http://dx.doi.org/10.1108/JIMA-02-2022-0050")</f>
        <v>http://dx.doi.org/10.1108/JIMA-02-2022-0050</v>
      </c>
      <c r="E31" s="14" t="s">
        <v>806</v>
      </c>
      <c r="F31" s="14" t="s">
        <v>807</v>
      </c>
      <c r="G31" s="14" t="s">
        <v>110</v>
      </c>
      <c r="H31" s="14" t="str">
        <f>HYPERLINK("https%3A%2F%2Fwww.webofscience.com%2Fwos%2Fwoscc%2Ffull-record%2F","View Full Record in Web of Science")</f>
        <v>View Full Record in Web of Science</v>
      </c>
      <c r="I31" s="22" t="s">
        <v>1047</v>
      </c>
    </row>
    <row r="32" spans="1:9" ht="15.75" x14ac:dyDescent="0.25">
      <c r="A32" s="13" t="s">
        <v>994</v>
      </c>
      <c r="B32" s="13" t="s">
        <v>431</v>
      </c>
      <c r="C32" s="13">
        <v>2022</v>
      </c>
      <c r="D32" s="15" t="s">
        <v>995</v>
      </c>
      <c r="E32" s="13" t="s">
        <v>996</v>
      </c>
      <c r="F32" s="13" t="s">
        <v>997</v>
      </c>
      <c r="G32" s="13" t="s">
        <v>913</v>
      </c>
      <c r="H32" s="13" t="s">
        <v>914</v>
      </c>
      <c r="I32" s="20" t="s">
        <v>1047</v>
      </c>
    </row>
    <row r="33" spans="1:9" ht="15.75" x14ac:dyDescent="0.25">
      <c r="A33" s="2" t="s">
        <v>430</v>
      </c>
      <c r="B33" s="2" t="s">
        <v>431</v>
      </c>
      <c r="C33" s="2">
        <v>2023</v>
      </c>
      <c r="D33" s="2" t="s">
        <v>432</v>
      </c>
      <c r="E33" s="2" t="s">
        <v>433</v>
      </c>
      <c r="F33" s="2" t="s">
        <v>434</v>
      </c>
      <c r="G33" s="2" t="s">
        <v>110</v>
      </c>
      <c r="H33" s="2" t="s">
        <v>99</v>
      </c>
      <c r="I33" s="18"/>
    </row>
    <row r="34" spans="1:9" ht="15.75" x14ac:dyDescent="0.25">
      <c r="A34" s="2" t="s">
        <v>359</v>
      </c>
      <c r="B34" s="2" t="s">
        <v>360</v>
      </c>
      <c r="C34" s="2">
        <v>2020</v>
      </c>
      <c r="D34" s="2" t="s">
        <v>361</v>
      </c>
      <c r="E34" s="2" t="s">
        <v>181</v>
      </c>
      <c r="F34" s="2"/>
      <c r="G34" s="2" t="s">
        <v>98</v>
      </c>
      <c r="H34" s="2" t="s">
        <v>99</v>
      </c>
      <c r="I34" s="18"/>
    </row>
    <row r="35" spans="1:9" x14ac:dyDescent="0.25">
      <c r="A35" t="s">
        <v>1125</v>
      </c>
      <c r="B35" t="s">
        <v>1124</v>
      </c>
      <c r="C35">
        <v>2024</v>
      </c>
      <c r="D35" s="7" t="s">
        <v>1126</v>
      </c>
      <c r="E35" t="s">
        <v>1127</v>
      </c>
      <c r="F35" t="s">
        <v>1128</v>
      </c>
      <c r="G35" t="s">
        <v>1129</v>
      </c>
      <c r="H35" t="s">
        <v>1130</v>
      </c>
    </row>
    <row r="36" spans="1:9" ht="15.75" x14ac:dyDescent="0.25">
      <c r="A36" s="2" t="s">
        <v>752</v>
      </c>
      <c r="B36" s="2" t="s">
        <v>753</v>
      </c>
      <c r="C36" s="2">
        <v>2024</v>
      </c>
      <c r="D36" s="2" t="s">
        <v>754</v>
      </c>
      <c r="E36" s="10" t="s">
        <v>755</v>
      </c>
      <c r="F36" s="2" t="s">
        <v>756</v>
      </c>
      <c r="G36" s="2"/>
      <c r="H36" s="2" t="s">
        <v>477</v>
      </c>
      <c r="I36" s="18"/>
    </row>
    <row r="37" spans="1:9" ht="15.75" x14ac:dyDescent="0.25">
      <c r="A37" s="2" t="s">
        <v>488</v>
      </c>
      <c r="B37" s="2" t="s">
        <v>489</v>
      </c>
      <c r="C37" s="2">
        <v>2025</v>
      </c>
      <c r="D37" s="2" t="s">
        <v>490</v>
      </c>
      <c r="E37" s="2" t="s">
        <v>491</v>
      </c>
      <c r="F37" s="10" t="s">
        <v>492</v>
      </c>
      <c r="G37" s="2"/>
      <c r="H37" s="2" t="s">
        <v>477</v>
      </c>
      <c r="I37" s="18"/>
    </row>
    <row r="38" spans="1:9" ht="15.75" x14ac:dyDescent="0.25">
      <c r="A38" s="2" t="s">
        <v>570</v>
      </c>
      <c r="B38" s="2" t="s">
        <v>571</v>
      </c>
      <c r="C38" s="2">
        <v>2024</v>
      </c>
      <c r="D38" s="2" t="s">
        <v>572</v>
      </c>
      <c r="E38" s="2" t="s">
        <v>573</v>
      </c>
      <c r="F38" s="10" t="s">
        <v>574</v>
      </c>
      <c r="G38" s="2"/>
      <c r="H38" s="2" t="s">
        <v>477</v>
      </c>
      <c r="I38" s="18"/>
    </row>
    <row r="39" spans="1:9" ht="15.75" x14ac:dyDescent="0.25">
      <c r="A39" s="13" t="s">
        <v>909</v>
      </c>
      <c r="B39" s="13" t="s">
        <v>174</v>
      </c>
      <c r="C39" s="13">
        <v>2022</v>
      </c>
      <c r="D39" s="13" t="s">
        <v>910</v>
      </c>
      <c r="E39" s="13" t="s">
        <v>911</v>
      </c>
      <c r="F39" s="13" t="s">
        <v>912</v>
      </c>
      <c r="G39" s="13" t="s">
        <v>913</v>
      </c>
      <c r="H39" s="13" t="s">
        <v>914</v>
      </c>
      <c r="I39" s="20" t="s">
        <v>1047</v>
      </c>
    </row>
    <row r="40" spans="1:9" ht="15.75" x14ac:dyDescent="0.25">
      <c r="A40" s="13" t="s">
        <v>173</v>
      </c>
      <c r="B40" s="13" t="s">
        <v>174</v>
      </c>
      <c r="C40" s="13">
        <v>2022</v>
      </c>
      <c r="D40" s="13" t="s">
        <v>175</v>
      </c>
      <c r="E40" s="13" t="s">
        <v>176</v>
      </c>
      <c r="F40" s="13" t="s">
        <v>177</v>
      </c>
      <c r="G40" s="13" t="s">
        <v>110</v>
      </c>
      <c r="H40" s="13" t="s">
        <v>99</v>
      </c>
      <c r="I40" s="20" t="s">
        <v>1047</v>
      </c>
    </row>
    <row r="41" spans="1:9" ht="15.75" x14ac:dyDescent="0.25">
      <c r="A41" s="6" t="s">
        <v>824</v>
      </c>
      <c r="B41" s="6" t="s">
        <v>174</v>
      </c>
      <c r="C41" s="6">
        <v>2022</v>
      </c>
      <c r="D41" s="6" t="str">
        <f>HYPERLINK("http://dx.doi.org/10.1080/13675567.2020.1825653","http://dx.doi.org/10.1080/13675567.2020.1825653")</f>
        <v>http://dx.doi.org/10.1080/13675567.2020.1825653</v>
      </c>
      <c r="E41" s="6" t="s">
        <v>825</v>
      </c>
      <c r="F41" s="6" t="s">
        <v>826</v>
      </c>
      <c r="G41" s="6" t="s">
        <v>110</v>
      </c>
      <c r="H41" s="6" t="str">
        <f>HYPERLINK("https%3A%2F%2Fwww.webofscience.com%2Fwos%2Fwoscc%2Ffull-record%2F","View Full Record in Web of Science")</f>
        <v>View Full Record in Web of Science</v>
      </c>
      <c r="I41" s="18"/>
    </row>
    <row r="42" spans="1:9" ht="15.75" x14ac:dyDescent="0.25">
      <c r="A42" s="2" t="s">
        <v>771</v>
      </c>
      <c r="B42" s="2" t="s">
        <v>772</v>
      </c>
      <c r="C42" s="2">
        <v>2022</v>
      </c>
      <c r="D42" s="2" t="s">
        <v>773</v>
      </c>
      <c r="E42" s="2" t="s">
        <v>774</v>
      </c>
      <c r="F42" s="2"/>
      <c r="G42" s="2"/>
      <c r="H42" s="2" t="s">
        <v>477</v>
      </c>
      <c r="I42" s="18"/>
    </row>
    <row r="43" spans="1:9" ht="15.75" x14ac:dyDescent="0.25">
      <c r="A43" s="13" t="s">
        <v>196</v>
      </c>
      <c r="B43" s="13" t="s">
        <v>197</v>
      </c>
      <c r="C43" s="13">
        <v>2024</v>
      </c>
      <c r="D43" s="13" t="s">
        <v>198</v>
      </c>
      <c r="E43" s="13" t="s">
        <v>199</v>
      </c>
      <c r="F43" s="13" t="s">
        <v>200</v>
      </c>
      <c r="G43" s="13"/>
      <c r="H43" s="13" t="s">
        <v>110</v>
      </c>
      <c r="I43" s="20" t="s">
        <v>1047</v>
      </c>
    </row>
    <row r="44" spans="1:9" ht="15.75" x14ac:dyDescent="0.25">
      <c r="A44" s="14" t="s">
        <v>858</v>
      </c>
      <c r="B44" s="14" t="s">
        <v>197</v>
      </c>
      <c r="C44" s="14">
        <v>2024</v>
      </c>
      <c r="D44" s="14" t="str">
        <f>HYPERLINK("http://dx.doi.org/10.1108/JIMA-05-2022-0122","http://dx.doi.org/10.1108/JIMA-05-2022-0122")</f>
        <v>http://dx.doi.org/10.1108/JIMA-05-2022-0122</v>
      </c>
      <c r="E44" s="14" t="s">
        <v>859</v>
      </c>
      <c r="F44" s="14" t="s">
        <v>860</v>
      </c>
      <c r="G44" s="14" t="s">
        <v>110</v>
      </c>
      <c r="H44" s="14" t="str">
        <f>HYPERLINK("https%3A%2F%2Fwww.webofscience.com%2Fwos%2Fwoscc%2Ffull-record%2F","View Full Record in Web of Science")</f>
        <v>View Full Record in Web of Science</v>
      </c>
      <c r="I44" s="22" t="s">
        <v>1047</v>
      </c>
    </row>
    <row r="45" spans="1:9" ht="15.75" x14ac:dyDescent="0.25">
      <c r="A45" s="2" t="s">
        <v>196</v>
      </c>
      <c r="B45" s="2" t="s">
        <v>197</v>
      </c>
      <c r="C45" s="2">
        <v>2024</v>
      </c>
      <c r="D45" s="2" t="s">
        <v>198</v>
      </c>
      <c r="E45" s="2" t="s">
        <v>199</v>
      </c>
      <c r="F45" s="2" t="s">
        <v>200</v>
      </c>
      <c r="G45" s="2" t="s">
        <v>110</v>
      </c>
      <c r="H45" s="2" t="s">
        <v>99</v>
      </c>
      <c r="I45" s="18"/>
    </row>
    <row r="46" spans="1:9" x14ac:dyDescent="0.25">
      <c r="A46" t="s">
        <v>1098</v>
      </c>
      <c r="B46" t="s">
        <v>1099</v>
      </c>
      <c r="C46">
        <v>2020</v>
      </c>
      <c r="D46" s="7" t="s">
        <v>1101</v>
      </c>
      <c r="E46" t="s">
        <v>1100</v>
      </c>
      <c r="F46" t="s">
        <v>1102</v>
      </c>
      <c r="G46" t="s">
        <v>1103</v>
      </c>
      <c r="H46" t="s">
        <v>1104</v>
      </c>
    </row>
    <row r="47" spans="1:9" ht="15.75" x14ac:dyDescent="0.25">
      <c r="A47" s="2" t="s">
        <v>585</v>
      </c>
      <c r="B47" s="2" t="s">
        <v>586</v>
      </c>
      <c r="C47" s="2">
        <v>2023</v>
      </c>
      <c r="D47" s="2" t="s">
        <v>587</v>
      </c>
      <c r="E47" s="10" t="s">
        <v>588</v>
      </c>
      <c r="F47" s="10" t="s">
        <v>589</v>
      </c>
      <c r="G47" s="2"/>
      <c r="H47" s="2" t="s">
        <v>477</v>
      </c>
      <c r="I47" s="18"/>
    </row>
    <row r="48" spans="1:9" ht="15.75" x14ac:dyDescent="0.25">
      <c r="A48" s="2" t="s">
        <v>50</v>
      </c>
      <c r="B48" s="2" t="s">
        <v>51</v>
      </c>
      <c r="C48" s="2">
        <v>2021</v>
      </c>
      <c r="D48" s="2" t="s">
        <v>52</v>
      </c>
      <c r="E48" s="2" t="s">
        <v>53</v>
      </c>
      <c r="F48" s="2" t="s">
        <v>54</v>
      </c>
      <c r="G48" s="2" t="s">
        <v>13</v>
      </c>
      <c r="H48" s="2" t="s">
        <v>14</v>
      </c>
      <c r="I48" s="18"/>
    </row>
    <row r="49" spans="1:9" ht="15.75" x14ac:dyDescent="0.25">
      <c r="A49" s="2" t="s">
        <v>301</v>
      </c>
      <c r="B49" s="2" t="s">
        <v>302</v>
      </c>
      <c r="C49" s="2">
        <v>2023</v>
      </c>
      <c r="D49" s="2" t="s">
        <v>303</v>
      </c>
      <c r="E49" s="2" t="s">
        <v>304</v>
      </c>
      <c r="F49" s="2" t="s">
        <v>305</v>
      </c>
      <c r="G49" s="2" t="s">
        <v>110</v>
      </c>
      <c r="H49" s="2" t="s">
        <v>99</v>
      </c>
      <c r="I49" s="18"/>
    </row>
    <row r="50" spans="1:9" ht="15.75" x14ac:dyDescent="0.25">
      <c r="A50" s="13" t="s">
        <v>25</v>
      </c>
      <c r="B50" s="13" t="s">
        <v>26</v>
      </c>
      <c r="C50" s="13">
        <v>2021</v>
      </c>
      <c r="D50" s="13" t="s">
        <v>27</v>
      </c>
      <c r="E50" s="13" t="s">
        <v>28</v>
      </c>
      <c r="F50" s="13" t="s">
        <v>29</v>
      </c>
      <c r="G50" s="13" t="s">
        <v>13</v>
      </c>
      <c r="H50" s="13" t="s">
        <v>14</v>
      </c>
      <c r="I50" s="20" t="s">
        <v>1054</v>
      </c>
    </row>
    <row r="51" spans="1:9" ht="15.75" x14ac:dyDescent="0.25">
      <c r="A51" s="13" t="s">
        <v>236</v>
      </c>
      <c r="B51" s="13" t="s">
        <v>26</v>
      </c>
      <c r="C51" s="13">
        <v>2021</v>
      </c>
      <c r="D51" s="13" t="s">
        <v>237</v>
      </c>
      <c r="E51" s="13" t="s">
        <v>238</v>
      </c>
      <c r="F51" s="13" t="s">
        <v>239</v>
      </c>
      <c r="G51" s="13" t="s">
        <v>104</v>
      </c>
      <c r="H51" s="13" t="s">
        <v>99</v>
      </c>
      <c r="I51" s="20" t="s">
        <v>1047</v>
      </c>
    </row>
    <row r="52" spans="1:9" ht="15.75" x14ac:dyDescent="0.25">
      <c r="A52" s="6" t="s">
        <v>808</v>
      </c>
      <c r="B52" s="6" t="s">
        <v>26</v>
      </c>
      <c r="C52" s="6">
        <v>2021</v>
      </c>
      <c r="D52" s="6" t="str">
        <f>HYPERLINK("http://dx.doi.org/10.1109/IEEM50564.2021.9673084","http://dx.doi.org/10.1109/IEEM50564.2021.9673084")</f>
        <v>http://dx.doi.org/10.1109/IEEM50564.2021.9673084</v>
      </c>
      <c r="E52" s="6" t="s">
        <v>809</v>
      </c>
      <c r="F52" s="6" t="s">
        <v>810</v>
      </c>
      <c r="G52" s="6" t="s">
        <v>798</v>
      </c>
      <c r="H52" s="6" t="str">
        <f>HYPERLINK("https%3A%2F%2Fwww.webofscience.com%2Fwos%2Fwoscc%2Ffull-record%2F","View Full Record in Web of Science")</f>
        <v>View Full Record in Web of Science</v>
      </c>
      <c r="I52" s="18"/>
    </row>
    <row r="53" spans="1:9" ht="15.75" x14ac:dyDescent="0.25">
      <c r="A53" s="13" t="s">
        <v>65</v>
      </c>
      <c r="B53" s="13" t="s">
        <v>66</v>
      </c>
      <c r="C53" s="13">
        <v>2021</v>
      </c>
      <c r="D53" s="13" t="s">
        <v>67</v>
      </c>
      <c r="E53" s="13" t="s">
        <v>68</v>
      </c>
      <c r="F53" s="13" t="s">
        <v>69</v>
      </c>
      <c r="G53" s="13" t="s">
        <v>13</v>
      </c>
      <c r="H53" s="13" t="s">
        <v>14</v>
      </c>
      <c r="I53" s="20" t="s">
        <v>1047</v>
      </c>
    </row>
    <row r="54" spans="1:9" ht="15.75" x14ac:dyDescent="0.25">
      <c r="A54" s="13" t="s">
        <v>991</v>
      </c>
      <c r="B54" s="13" t="s">
        <v>66</v>
      </c>
      <c r="C54" s="13">
        <v>2021</v>
      </c>
      <c r="D54" s="15" t="s">
        <v>992</v>
      </c>
      <c r="E54" s="13" t="s">
        <v>68</v>
      </c>
      <c r="F54" s="13" t="s">
        <v>993</v>
      </c>
      <c r="G54" s="13" t="s">
        <v>913</v>
      </c>
      <c r="H54" s="13" t="s">
        <v>914</v>
      </c>
      <c r="I54" s="20" t="s">
        <v>1047</v>
      </c>
    </row>
    <row r="55" spans="1:9" ht="15.75" x14ac:dyDescent="0.25">
      <c r="A55" s="2" t="s">
        <v>343</v>
      </c>
      <c r="B55" s="2" t="s">
        <v>66</v>
      </c>
      <c r="C55" s="2">
        <v>2021</v>
      </c>
      <c r="D55" s="2" t="s">
        <v>344</v>
      </c>
      <c r="E55" s="2" t="s">
        <v>345</v>
      </c>
      <c r="F55" s="2" t="s">
        <v>346</v>
      </c>
      <c r="G55" s="2" t="s">
        <v>104</v>
      </c>
      <c r="H55" s="2" t="s">
        <v>99</v>
      </c>
      <c r="I55" s="18"/>
    </row>
    <row r="56" spans="1:9" ht="15.75" x14ac:dyDescent="0.25">
      <c r="A56" s="2" t="s">
        <v>939</v>
      </c>
      <c r="B56" s="2" t="s">
        <v>940</v>
      </c>
      <c r="C56" s="2">
        <v>2023</v>
      </c>
      <c r="D56" s="11" t="s">
        <v>941</v>
      </c>
      <c r="E56" s="2" t="s">
        <v>942</v>
      </c>
      <c r="F56" s="2" t="s">
        <v>943</v>
      </c>
      <c r="G56" s="2" t="s">
        <v>913</v>
      </c>
      <c r="H56" s="2" t="s">
        <v>914</v>
      </c>
      <c r="I56" s="18"/>
    </row>
    <row r="57" spans="1:9" ht="15.75" x14ac:dyDescent="0.25">
      <c r="A57" s="13" t="s">
        <v>283</v>
      </c>
      <c r="B57" s="13" t="s">
        <v>21</v>
      </c>
      <c r="C57" s="13">
        <v>2019</v>
      </c>
      <c r="D57" s="13" t="s">
        <v>284</v>
      </c>
      <c r="E57" s="13" t="s">
        <v>285</v>
      </c>
      <c r="F57" s="13" t="s">
        <v>286</v>
      </c>
      <c r="G57" s="13" t="s">
        <v>104</v>
      </c>
      <c r="H57" s="13" t="s">
        <v>99</v>
      </c>
      <c r="I57" s="20" t="s">
        <v>1047</v>
      </c>
    </row>
    <row r="58" spans="1:9" ht="15.75" x14ac:dyDescent="0.25">
      <c r="A58" s="13" t="s">
        <v>283</v>
      </c>
      <c r="B58" s="13" t="s">
        <v>21</v>
      </c>
      <c r="C58" s="13">
        <v>2019</v>
      </c>
      <c r="D58" s="13" t="s">
        <v>284</v>
      </c>
      <c r="E58" s="13" t="s">
        <v>285</v>
      </c>
      <c r="F58" s="13" t="s">
        <v>286</v>
      </c>
      <c r="G58" s="13"/>
      <c r="H58" s="13" t="s">
        <v>104</v>
      </c>
      <c r="I58" s="20" t="s">
        <v>1047</v>
      </c>
    </row>
    <row r="59" spans="1:9" ht="15.75" x14ac:dyDescent="0.25">
      <c r="A59" s="14" t="s">
        <v>795</v>
      </c>
      <c r="B59" s="14" t="s">
        <v>21</v>
      </c>
      <c r="C59" s="14">
        <v>2019</v>
      </c>
      <c r="D59" s="14" t="str">
        <f>HYPERLINK("http://dx.doi.org/10.1109/aicai.2019.8701321","http://dx.doi.org/10.1109/aicai.2019.8701321")</f>
        <v>http://dx.doi.org/10.1109/aicai.2019.8701321</v>
      </c>
      <c r="E59" s="14" t="s">
        <v>796</v>
      </c>
      <c r="F59" s="14" t="s">
        <v>797</v>
      </c>
      <c r="G59" s="14" t="s">
        <v>798</v>
      </c>
      <c r="H59" s="14" t="str">
        <f>HYPERLINK("https%3A%2F%2Fwww.webofscience.com%2Fwos%2Fwoscc%2Ffull-record%2F","View Full Record in Web of Science")</f>
        <v>View Full Record in Web of Science</v>
      </c>
      <c r="I59" s="20" t="s">
        <v>1047</v>
      </c>
    </row>
    <row r="60" spans="1:9" ht="15.75" x14ac:dyDescent="0.25">
      <c r="A60" s="13" t="s">
        <v>927</v>
      </c>
      <c r="B60" s="13" t="s">
        <v>21</v>
      </c>
      <c r="C60" s="13">
        <v>2019</v>
      </c>
      <c r="D60" s="15" t="s">
        <v>928</v>
      </c>
      <c r="E60" s="13" t="s">
        <v>23</v>
      </c>
      <c r="F60" s="13" t="s">
        <v>929</v>
      </c>
      <c r="G60" s="13" t="s">
        <v>930</v>
      </c>
      <c r="H60" s="13" t="s">
        <v>914</v>
      </c>
      <c r="I60" s="20" t="s">
        <v>1047</v>
      </c>
    </row>
    <row r="61" spans="1:9" ht="15.75" x14ac:dyDescent="0.25">
      <c r="A61" s="2" t="s">
        <v>20</v>
      </c>
      <c r="B61" s="2" t="s">
        <v>21</v>
      </c>
      <c r="C61" s="2">
        <v>2019</v>
      </c>
      <c r="D61" s="2" t="s">
        <v>22</v>
      </c>
      <c r="E61" s="2" t="s">
        <v>23</v>
      </c>
      <c r="F61" s="2" t="s">
        <v>24</v>
      </c>
      <c r="G61" s="2" t="s">
        <v>13</v>
      </c>
      <c r="H61" s="2" t="s">
        <v>14</v>
      </c>
      <c r="I61" s="18"/>
    </row>
    <row r="62" spans="1:9" ht="15.75" x14ac:dyDescent="0.25">
      <c r="A62" s="2" t="s">
        <v>168</v>
      </c>
      <c r="B62" s="2" t="s">
        <v>169</v>
      </c>
      <c r="C62" s="2">
        <v>2023</v>
      </c>
      <c r="D62" s="2" t="s">
        <v>170</v>
      </c>
      <c r="E62" s="2" t="s">
        <v>171</v>
      </c>
      <c r="F62" s="2" t="s">
        <v>172</v>
      </c>
      <c r="G62" s="2" t="s">
        <v>110</v>
      </c>
      <c r="H62" s="2" t="s">
        <v>99</v>
      </c>
      <c r="I62" s="18"/>
    </row>
    <row r="63" spans="1:9" ht="15.75" x14ac:dyDescent="0.25">
      <c r="A63" s="13" t="s">
        <v>381</v>
      </c>
      <c r="B63" s="13" t="s">
        <v>382</v>
      </c>
      <c r="C63" s="13">
        <v>2023</v>
      </c>
      <c r="D63" s="13" t="s">
        <v>383</v>
      </c>
      <c r="E63" s="13" t="s">
        <v>384</v>
      </c>
      <c r="F63" s="13"/>
      <c r="G63" s="13"/>
      <c r="H63" s="13" t="s">
        <v>98</v>
      </c>
      <c r="I63" s="20" t="s">
        <v>1047</v>
      </c>
    </row>
    <row r="64" spans="1:9" ht="15.75" x14ac:dyDescent="0.25">
      <c r="A64" s="2" t="s">
        <v>381</v>
      </c>
      <c r="B64" s="2" t="s">
        <v>382</v>
      </c>
      <c r="C64" s="2">
        <v>2023</v>
      </c>
      <c r="D64" s="2" t="s">
        <v>383</v>
      </c>
      <c r="E64" s="2" t="s">
        <v>384</v>
      </c>
      <c r="F64" s="2"/>
      <c r="G64" s="2" t="s">
        <v>98</v>
      </c>
      <c r="H64" s="2" t="s">
        <v>99</v>
      </c>
      <c r="I64" s="18"/>
    </row>
    <row r="65" spans="1:9" ht="15.75" x14ac:dyDescent="0.25">
      <c r="A65" s="13" t="s">
        <v>338</v>
      </c>
      <c r="B65" s="13" t="s">
        <v>339</v>
      </c>
      <c r="C65" s="13">
        <v>2024</v>
      </c>
      <c r="D65" s="13" t="s">
        <v>340</v>
      </c>
      <c r="E65" s="13" t="s">
        <v>341</v>
      </c>
      <c r="F65" s="13" t="s">
        <v>342</v>
      </c>
      <c r="G65" s="13"/>
      <c r="H65" s="13" t="s">
        <v>98</v>
      </c>
      <c r="I65" s="20" t="s">
        <v>1047</v>
      </c>
    </row>
    <row r="66" spans="1:9" ht="15.75" x14ac:dyDescent="0.25">
      <c r="A66" s="13" t="s">
        <v>931</v>
      </c>
      <c r="B66" s="13" t="s">
        <v>339</v>
      </c>
      <c r="C66" s="13">
        <v>2024</v>
      </c>
      <c r="D66" s="15" t="s">
        <v>932</v>
      </c>
      <c r="E66" s="13" t="s">
        <v>933</v>
      </c>
      <c r="F66" s="13"/>
      <c r="G66" s="13" t="s">
        <v>569</v>
      </c>
      <c r="H66" s="13" t="s">
        <v>914</v>
      </c>
      <c r="I66" s="20" t="s">
        <v>1047</v>
      </c>
    </row>
    <row r="67" spans="1:9" ht="15.75" x14ac:dyDescent="0.25">
      <c r="A67" s="2" t="s">
        <v>338</v>
      </c>
      <c r="B67" s="2" t="s">
        <v>339</v>
      </c>
      <c r="C67" s="2">
        <v>2024</v>
      </c>
      <c r="D67" s="2" t="s">
        <v>340</v>
      </c>
      <c r="E67" s="2" t="s">
        <v>341</v>
      </c>
      <c r="F67" s="2" t="s">
        <v>342</v>
      </c>
      <c r="G67" s="2" t="s">
        <v>98</v>
      </c>
      <c r="H67" s="2" t="s">
        <v>99</v>
      </c>
      <c r="I67" s="18"/>
    </row>
    <row r="68" spans="1:9" ht="15.75" x14ac:dyDescent="0.25">
      <c r="A68" s="2" t="s">
        <v>703</v>
      </c>
      <c r="B68" s="2" t="s">
        <v>704</v>
      </c>
      <c r="C68" s="2">
        <v>2024</v>
      </c>
      <c r="D68" s="2" t="s">
        <v>705</v>
      </c>
      <c r="E68" s="10" t="s">
        <v>706</v>
      </c>
      <c r="F68" s="2" t="s">
        <v>707</v>
      </c>
      <c r="G68" s="2"/>
      <c r="H68" s="2" t="s">
        <v>477</v>
      </c>
      <c r="I68" s="18"/>
    </row>
    <row r="69" spans="1:9" ht="15.75" x14ac:dyDescent="0.25">
      <c r="A69" s="2" t="s">
        <v>690</v>
      </c>
      <c r="B69" s="2" t="s">
        <v>691</v>
      </c>
      <c r="C69" s="2">
        <v>2025</v>
      </c>
      <c r="D69" s="2" t="s">
        <v>692</v>
      </c>
      <c r="E69" s="2" t="s">
        <v>693</v>
      </c>
      <c r="F69" s="2" t="s">
        <v>694</v>
      </c>
      <c r="G69" s="2"/>
      <c r="H69" s="2" t="s">
        <v>477</v>
      </c>
      <c r="I69" s="18"/>
    </row>
    <row r="70" spans="1:9" ht="15.75" x14ac:dyDescent="0.25">
      <c r="A70" s="2" t="s">
        <v>191</v>
      </c>
      <c r="B70" s="2" t="s">
        <v>192</v>
      </c>
      <c r="C70" s="2">
        <v>2022</v>
      </c>
      <c r="D70" s="2" t="s">
        <v>193</v>
      </c>
      <c r="E70" s="2" t="s">
        <v>194</v>
      </c>
      <c r="F70" s="2" t="s">
        <v>195</v>
      </c>
      <c r="G70" s="2" t="s">
        <v>104</v>
      </c>
      <c r="H70" s="2" t="s">
        <v>99</v>
      </c>
      <c r="I70" s="18"/>
    </row>
    <row r="71" spans="1:9" ht="15.75" x14ac:dyDescent="0.25">
      <c r="A71" s="2" t="s">
        <v>640</v>
      </c>
      <c r="B71" s="2" t="s">
        <v>641</v>
      </c>
      <c r="C71" s="2">
        <v>2023</v>
      </c>
      <c r="D71" s="2" t="s">
        <v>642</v>
      </c>
      <c r="E71" s="2" t="s">
        <v>643</v>
      </c>
      <c r="F71" s="2" t="s">
        <v>644</v>
      </c>
      <c r="G71" s="2"/>
      <c r="H71" s="2" t="s">
        <v>477</v>
      </c>
      <c r="I71" s="18"/>
    </row>
    <row r="72" spans="1:9" ht="15.75" x14ac:dyDescent="0.25">
      <c r="A72" s="2" t="s">
        <v>70</v>
      </c>
      <c r="B72" s="2" t="s">
        <v>71</v>
      </c>
      <c r="C72" s="2">
        <v>2025</v>
      </c>
      <c r="D72" s="2" t="s">
        <v>72</v>
      </c>
      <c r="E72" s="2" t="s">
        <v>73</v>
      </c>
      <c r="F72" s="2" t="s">
        <v>74</v>
      </c>
      <c r="G72" s="2" t="s">
        <v>13</v>
      </c>
      <c r="H72" s="2" t="s">
        <v>14</v>
      </c>
      <c r="I72" s="18"/>
    </row>
    <row r="73" spans="1:9" ht="15.75" x14ac:dyDescent="0.25">
      <c r="A73" s="2" t="s">
        <v>895</v>
      </c>
      <c r="B73" s="2" t="s">
        <v>896</v>
      </c>
      <c r="C73" s="2">
        <v>2020</v>
      </c>
      <c r="D73" s="2" t="s">
        <v>897</v>
      </c>
      <c r="E73" s="2" t="s">
        <v>898</v>
      </c>
      <c r="F73" s="2" t="s">
        <v>899</v>
      </c>
      <c r="G73" s="2"/>
      <c r="H73" s="2" t="s">
        <v>135</v>
      </c>
      <c r="I73" s="18"/>
    </row>
    <row r="74" spans="1:9" ht="15.75" x14ac:dyDescent="0.25">
      <c r="A74" s="2" t="s">
        <v>620</v>
      </c>
      <c r="B74" s="2" t="s">
        <v>621</v>
      </c>
      <c r="C74" s="2">
        <v>2023</v>
      </c>
      <c r="D74" s="2" t="s">
        <v>622</v>
      </c>
      <c r="E74" s="2" t="s">
        <v>623</v>
      </c>
      <c r="F74" s="10" t="s">
        <v>624</v>
      </c>
      <c r="G74" s="2"/>
      <c r="H74" s="2" t="s">
        <v>477</v>
      </c>
      <c r="I74" s="18"/>
    </row>
    <row r="75" spans="1:9" ht="15.75" x14ac:dyDescent="0.25">
      <c r="A75" s="2" t="s">
        <v>785</v>
      </c>
      <c r="B75" s="2" t="s">
        <v>786</v>
      </c>
      <c r="C75" s="2">
        <v>2023</v>
      </c>
      <c r="D75" s="2" t="s">
        <v>787</v>
      </c>
      <c r="E75" s="2" t="s">
        <v>788</v>
      </c>
      <c r="F75" s="10" t="s">
        <v>789</v>
      </c>
      <c r="G75" s="2"/>
      <c r="H75" s="2" t="s">
        <v>477</v>
      </c>
      <c r="I75" s="18"/>
    </row>
    <row r="76" spans="1:9" ht="15.75" x14ac:dyDescent="0.25">
      <c r="A76" s="2" t="s">
        <v>675</v>
      </c>
      <c r="B76" s="2" t="s">
        <v>676</v>
      </c>
      <c r="C76" s="2">
        <v>2020</v>
      </c>
      <c r="D76" s="2" t="s">
        <v>677</v>
      </c>
      <c r="E76" s="2" t="s">
        <v>678</v>
      </c>
      <c r="F76" s="10" t="s">
        <v>679</v>
      </c>
      <c r="G76" s="2"/>
      <c r="H76" s="2" t="s">
        <v>477</v>
      </c>
      <c r="I76" s="18"/>
    </row>
    <row r="77" spans="1:9" ht="15.75" x14ac:dyDescent="0.25">
      <c r="A77" s="2" t="s">
        <v>178</v>
      </c>
      <c r="B77" s="2" t="s">
        <v>179</v>
      </c>
      <c r="C77" s="2">
        <v>2024</v>
      </c>
      <c r="D77" s="2" t="s">
        <v>180</v>
      </c>
      <c r="E77" s="2" t="s">
        <v>181</v>
      </c>
      <c r="F77" s="2"/>
      <c r="G77" s="2" t="s">
        <v>98</v>
      </c>
      <c r="H77" s="2" t="s">
        <v>99</v>
      </c>
      <c r="I77" s="18"/>
    </row>
    <row r="78" spans="1:9" ht="15.75" x14ac:dyDescent="0.25">
      <c r="A78" s="2" t="s">
        <v>535</v>
      </c>
      <c r="B78" s="2" t="s">
        <v>536</v>
      </c>
      <c r="C78" s="2">
        <v>2024</v>
      </c>
      <c r="D78" s="2" t="s">
        <v>537</v>
      </c>
      <c r="E78" s="2" t="s">
        <v>538</v>
      </c>
      <c r="F78" s="2" t="s">
        <v>539</v>
      </c>
      <c r="G78" s="2"/>
      <c r="H78" s="2" t="s">
        <v>477</v>
      </c>
      <c r="I78" s="18"/>
    </row>
    <row r="79" spans="1:9" ht="15.75" x14ac:dyDescent="0.25">
      <c r="A79" s="14" t="s">
        <v>811</v>
      </c>
      <c r="B79" s="14" t="s">
        <v>368</v>
      </c>
      <c r="C79" s="14">
        <v>2022</v>
      </c>
      <c r="D79" s="14" t="str">
        <f>HYPERLINK("http://dx.doi.org/10.3390/economies10060134","http://dx.doi.org/10.3390/economies10060134")</f>
        <v>http://dx.doi.org/10.3390/economies10060134</v>
      </c>
      <c r="E79" s="14" t="s">
        <v>812</v>
      </c>
      <c r="F79" s="14" t="s">
        <v>813</v>
      </c>
      <c r="G79" s="14" t="s">
        <v>110</v>
      </c>
      <c r="H79" s="14" t="str">
        <f>HYPERLINK("https%3A%2F%2Fwww.webofscience.com%2Fwos%2Fwoscc%2Ffull-record%2F","View Full Record in Web of Science")</f>
        <v>View Full Record in Web of Science</v>
      </c>
      <c r="I79" s="22" t="s">
        <v>1047</v>
      </c>
    </row>
    <row r="80" spans="1:9" ht="15.75" x14ac:dyDescent="0.25">
      <c r="A80" s="2" t="s">
        <v>367</v>
      </c>
      <c r="B80" s="2" t="s">
        <v>368</v>
      </c>
      <c r="C80" s="2">
        <v>2022</v>
      </c>
      <c r="D80" s="2" t="s">
        <v>369</v>
      </c>
      <c r="E80" s="2" t="s">
        <v>370</v>
      </c>
      <c r="F80" s="2" t="s">
        <v>371</v>
      </c>
      <c r="G80" s="2" t="s">
        <v>110</v>
      </c>
      <c r="H80" s="2" t="s">
        <v>99</v>
      </c>
      <c r="I80" s="18"/>
    </row>
    <row r="81" spans="1:9" ht="15.75" x14ac:dyDescent="0.25">
      <c r="A81" s="13" t="s">
        <v>944</v>
      </c>
      <c r="B81" s="13" t="s">
        <v>945</v>
      </c>
      <c r="C81" s="13">
        <v>2022</v>
      </c>
      <c r="D81" s="13" t="s">
        <v>946</v>
      </c>
      <c r="E81" s="13" t="s">
        <v>947</v>
      </c>
      <c r="F81" s="13" t="s">
        <v>813</v>
      </c>
      <c r="G81" s="13" t="s">
        <v>913</v>
      </c>
      <c r="H81" s="13" t="s">
        <v>914</v>
      </c>
      <c r="I81" s="20" t="s">
        <v>1047</v>
      </c>
    </row>
    <row r="82" spans="1:9" ht="15.75" x14ac:dyDescent="0.25">
      <c r="A82" s="2" t="s">
        <v>955</v>
      </c>
      <c r="B82" s="2" t="s">
        <v>956</v>
      </c>
      <c r="C82" s="2">
        <v>2025</v>
      </c>
      <c r="D82" s="11" t="s">
        <v>957</v>
      </c>
      <c r="E82" s="2" t="s">
        <v>958</v>
      </c>
      <c r="F82" s="2" t="s">
        <v>959</v>
      </c>
      <c r="G82" s="2" t="s">
        <v>930</v>
      </c>
      <c r="H82" s="2" t="s">
        <v>914</v>
      </c>
      <c r="I82" s="18"/>
    </row>
    <row r="83" spans="1:9" ht="15.75" x14ac:dyDescent="0.25">
      <c r="A83" s="2" t="s">
        <v>410</v>
      </c>
      <c r="B83" s="2" t="s">
        <v>411</v>
      </c>
      <c r="C83" s="2">
        <v>2022</v>
      </c>
      <c r="D83" s="2" t="s">
        <v>412</v>
      </c>
      <c r="E83" s="2" t="s">
        <v>413</v>
      </c>
      <c r="F83" s="2" t="s">
        <v>414</v>
      </c>
      <c r="G83" s="2" t="s">
        <v>110</v>
      </c>
      <c r="H83" s="2" t="s">
        <v>99</v>
      </c>
      <c r="I83" s="18"/>
    </row>
    <row r="84" spans="1:9" ht="15.75" x14ac:dyDescent="0.25">
      <c r="A84" s="2" t="s">
        <v>493</v>
      </c>
      <c r="B84" s="2" t="s">
        <v>494</v>
      </c>
      <c r="C84" s="2">
        <v>2025</v>
      </c>
      <c r="D84" s="2" t="s">
        <v>495</v>
      </c>
      <c r="E84" s="10" t="s">
        <v>496</v>
      </c>
      <c r="F84" s="10" t="s">
        <v>497</v>
      </c>
      <c r="G84" s="2"/>
      <c r="H84" s="2" t="s">
        <v>477</v>
      </c>
      <c r="I84" s="18"/>
    </row>
    <row r="85" spans="1:9" ht="15.75" x14ac:dyDescent="0.25">
      <c r="A85" s="2" t="s">
        <v>790</v>
      </c>
      <c r="B85" s="2" t="s">
        <v>791</v>
      </c>
      <c r="C85" s="2">
        <v>2024</v>
      </c>
      <c r="D85" s="2" t="s">
        <v>792</v>
      </c>
      <c r="E85" s="10" t="s">
        <v>793</v>
      </c>
      <c r="F85" s="2" t="s">
        <v>794</v>
      </c>
      <c r="G85" s="2"/>
      <c r="H85" s="2" t="s">
        <v>477</v>
      </c>
      <c r="I85" s="18"/>
    </row>
    <row r="86" spans="1:9" ht="15.75" x14ac:dyDescent="0.25">
      <c r="A86" s="6" t="s">
        <v>837</v>
      </c>
      <c r="B86" s="6" t="s">
        <v>838</v>
      </c>
      <c r="C86" s="6">
        <v>2024</v>
      </c>
      <c r="D86" s="6" t="str">
        <f>HYPERLINK("http://dx.doi.org/10.1007/978-3-031-63269-3_17","http://dx.doi.org/10.1007/978-3-031-63269-3_17")</f>
        <v>http://dx.doi.org/10.1007/978-3-031-63269-3_17</v>
      </c>
      <c r="E86" s="6" t="s">
        <v>839</v>
      </c>
      <c r="F86" s="6" t="s">
        <v>840</v>
      </c>
      <c r="G86" s="6" t="s">
        <v>798</v>
      </c>
      <c r="H86" s="6" t="str">
        <f>HYPERLINK("https%3A%2F%2Fwww.webofscience.com%2Fwos%2Fwoscc%2Ffull-record%2F","View Full Record in Web of Science")</f>
        <v>View Full Record in Web of Science</v>
      </c>
      <c r="I86" s="18"/>
    </row>
    <row r="87" spans="1:9" ht="15.75" x14ac:dyDescent="0.25">
      <c r="A87" s="13" t="s">
        <v>163</v>
      </c>
      <c r="B87" s="13" t="s">
        <v>164</v>
      </c>
      <c r="C87" s="13">
        <v>2024</v>
      </c>
      <c r="D87" s="13" t="s">
        <v>165</v>
      </c>
      <c r="E87" s="13" t="s">
        <v>166</v>
      </c>
      <c r="F87" s="13" t="s">
        <v>167</v>
      </c>
      <c r="G87" s="13" t="s">
        <v>104</v>
      </c>
      <c r="H87" s="13" t="s">
        <v>99</v>
      </c>
      <c r="I87" s="20" t="s">
        <v>1047</v>
      </c>
    </row>
    <row r="88" spans="1:9" ht="15.75" x14ac:dyDescent="0.25">
      <c r="A88" s="13" t="s">
        <v>163</v>
      </c>
      <c r="B88" s="13" t="s">
        <v>164</v>
      </c>
      <c r="C88" s="13">
        <v>2024</v>
      </c>
      <c r="D88" s="13" t="s">
        <v>165</v>
      </c>
      <c r="E88" s="13" t="s">
        <v>166</v>
      </c>
      <c r="F88" s="13" t="s">
        <v>167</v>
      </c>
      <c r="G88" s="13"/>
      <c r="H88" s="13" t="s">
        <v>104</v>
      </c>
      <c r="I88" s="20" t="s">
        <v>1055</v>
      </c>
    </row>
    <row r="89" spans="1:9" ht="15.75" x14ac:dyDescent="0.25">
      <c r="A89" s="2" t="s">
        <v>780</v>
      </c>
      <c r="B89" s="2" t="s">
        <v>781</v>
      </c>
      <c r="C89" s="2">
        <v>2020</v>
      </c>
      <c r="D89" s="2" t="s">
        <v>782</v>
      </c>
      <c r="E89" s="10" t="s">
        <v>783</v>
      </c>
      <c r="F89" s="2" t="s">
        <v>784</v>
      </c>
      <c r="G89" s="2" t="s">
        <v>569</v>
      </c>
      <c r="H89" s="2" t="s">
        <v>477</v>
      </c>
      <c r="I89" s="18"/>
    </row>
    <row r="90" spans="1:9" ht="15.75" x14ac:dyDescent="0.25">
      <c r="A90" s="2" t="s">
        <v>698</v>
      </c>
      <c r="B90" s="2" t="s">
        <v>699</v>
      </c>
      <c r="C90" s="2">
        <v>2023</v>
      </c>
      <c r="D90" s="2" t="s">
        <v>700</v>
      </c>
      <c r="E90" s="2" t="s">
        <v>701</v>
      </c>
      <c r="F90" s="2" t="s">
        <v>702</v>
      </c>
      <c r="G90" s="2"/>
      <c r="H90" s="2" t="s">
        <v>477</v>
      </c>
      <c r="I90" s="18"/>
    </row>
    <row r="91" spans="1:9" ht="15.75" x14ac:dyDescent="0.25">
      <c r="A91" s="2" t="s">
        <v>737</v>
      </c>
      <c r="B91" s="2" t="s">
        <v>738</v>
      </c>
      <c r="C91" s="2">
        <v>2024</v>
      </c>
      <c r="D91" s="2" t="s">
        <v>739</v>
      </c>
      <c r="E91" s="2" t="s">
        <v>740</v>
      </c>
      <c r="F91" s="2" t="s">
        <v>741</v>
      </c>
      <c r="G91" s="2"/>
      <c r="H91" s="2" t="s">
        <v>477</v>
      </c>
      <c r="I91" s="18"/>
    </row>
    <row r="92" spans="1:9" ht="15.75" x14ac:dyDescent="0.25">
      <c r="A92" s="2" t="s">
        <v>665</v>
      </c>
      <c r="B92" s="2" t="s">
        <v>666</v>
      </c>
      <c r="C92" s="2">
        <v>2025</v>
      </c>
      <c r="D92" s="2" t="s">
        <v>667</v>
      </c>
      <c r="E92" s="2" t="s">
        <v>668</v>
      </c>
      <c r="F92" s="2" t="s">
        <v>669</v>
      </c>
      <c r="G92" s="2"/>
      <c r="H92" s="2" t="s">
        <v>477</v>
      </c>
      <c r="I92" s="18"/>
    </row>
    <row r="93" spans="1:9" ht="15.75" x14ac:dyDescent="0.25">
      <c r="A93" s="2" t="s">
        <v>249</v>
      </c>
      <c r="B93" s="2" t="s">
        <v>250</v>
      </c>
      <c r="C93" s="2">
        <v>2025</v>
      </c>
      <c r="D93" s="2" t="s">
        <v>251</v>
      </c>
      <c r="E93" s="2" t="s">
        <v>252</v>
      </c>
      <c r="F93" s="2" t="s">
        <v>253</v>
      </c>
      <c r="G93" s="2"/>
      <c r="H93" s="2" t="s">
        <v>110</v>
      </c>
      <c r="I93" s="18"/>
    </row>
    <row r="94" spans="1:9" ht="15.75" x14ac:dyDescent="0.25">
      <c r="A94" s="2" t="s">
        <v>249</v>
      </c>
      <c r="B94" s="2" t="s">
        <v>250</v>
      </c>
      <c r="C94" s="2">
        <v>2025</v>
      </c>
      <c r="D94" s="2" t="s">
        <v>251</v>
      </c>
      <c r="E94" s="2" t="s">
        <v>252</v>
      </c>
      <c r="F94" s="2" t="s">
        <v>253</v>
      </c>
      <c r="G94" s="2" t="s">
        <v>110</v>
      </c>
      <c r="H94" s="2" t="s">
        <v>99</v>
      </c>
      <c r="I94" s="18"/>
    </row>
    <row r="95" spans="1:9" ht="15.75" x14ac:dyDescent="0.25">
      <c r="A95" s="2" t="s">
        <v>1016</v>
      </c>
      <c r="B95" s="2" t="s">
        <v>1017</v>
      </c>
      <c r="C95" s="2">
        <v>2025</v>
      </c>
      <c r="D95" s="2" t="s">
        <v>1018</v>
      </c>
      <c r="E95" s="2" t="s">
        <v>1019</v>
      </c>
      <c r="F95" s="2" t="s">
        <v>1020</v>
      </c>
      <c r="G95" s="2" t="s">
        <v>913</v>
      </c>
      <c r="H95" s="2" t="s">
        <v>914</v>
      </c>
      <c r="I95" s="18"/>
    </row>
    <row r="96" spans="1:9" ht="15.75" x14ac:dyDescent="0.25">
      <c r="A96" s="13" t="s">
        <v>55</v>
      </c>
      <c r="B96" s="13" t="s">
        <v>56</v>
      </c>
      <c r="C96" s="13">
        <v>2021</v>
      </c>
      <c r="D96" s="13" t="s">
        <v>57</v>
      </c>
      <c r="E96" s="13" t="s">
        <v>58</v>
      </c>
      <c r="F96" s="13" t="s">
        <v>59</v>
      </c>
      <c r="G96" s="13" t="s">
        <v>13</v>
      </c>
      <c r="H96" s="13" t="s">
        <v>14</v>
      </c>
      <c r="I96" s="20" t="s">
        <v>1047</v>
      </c>
    </row>
    <row r="97" spans="1:9" ht="15.75" x14ac:dyDescent="0.25">
      <c r="A97" s="2" t="s">
        <v>292</v>
      </c>
      <c r="B97" s="2" t="s">
        <v>56</v>
      </c>
      <c r="C97" s="2">
        <v>2021</v>
      </c>
      <c r="D97" s="2" t="s">
        <v>293</v>
      </c>
      <c r="E97" s="2" t="s">
        <v>294</v>
      </c>
      <c r="F97" s="2" t="s">
        <v>295</v>
      </c>
      <c r="G97" s="2" t="s">
        <v>104</v>
      </c>
      <c r="H97" s="2" t="s">
        <v>99</v>
      </c>
      <c r="I97" s="18"/>
    </row>
    <row r="98" spans="1:9" ht="15.75" x14ac:dyDescent="0.25">
      <c r="A98" s="2" t="s">
        <v>645</v>
      </c>
      <c r="B98" s="2" t="s">
        <v>646</v>
      </c>
      <c r="C98" s="2">
        <v>2025</v>
      </c>
      <c r="D98" s="2" t="s">
        <v>647</v>
      </c>
      <c r="E98" s="10" t="s">
        <v>648</v>
      </c>
      <c r="F98" s="2" t="s">
        <v>649</v>
      </c>
      <c r="G98" s="2"/>
      <c r="H98" s="2" t="s">
        <v>477</v>
      </c>
      <c r="I98" s="18"/>
    </row>
    <row r="99" spans="1:9" ht="15.75" x14ac:dyDescent="0.25">
      <c r="A99" s="2" t="s">
        <v>886</v>
      </c>
      <c r="B99" s="2" t="s">
        <v>887</v>
      </c>
      <c r="C99" s="2">
        <v>2025</v>
      </c>
      <c r="D99" s="2" t="s">
        <v>888</v>
      </c>
      <c r="E99" s="2" t="s">
        <v>889</v>
      </c>
      <c r="F99" s="2" t="s">
        <v>890</v>
      </c>
      <c r="G99" s="2"/>
      <c r="H99" s="2" t="s">
        <v>98</v>
      </c>
      <c r="I99" s="18"/>
    </row>
    <row r="100" spans="1:9" ht="15.75" x14ac:dyDescent="0.25">
      <c r="A100" s="2" t="s">
        <v>757</v>
      </c>
      <c r="B100" s="2" t="s">
        <v>758</v>
      </c>
      <c r="C100" s="2">
        <v>2023</v>
      </c>
      <c r="D100" s="2" t="s">
        <v>759</v>
      </c>
      <c r="E100" s="10" t="s">
        <v>760</v>
      </c>
      <c r="F100" s="2" t="s">
        <v>761</v>
      </c>
      <c r="G100" s="2"/>
      <c r="H100" s="2" t="s">
        <v>477</v>
      </c>
      <c r="I100" s="18"/>
    </row>
    <row r="101" spans="1:9" ht="15.75" x14ac:dyDescent="0.25">
      <c r="A101" s="2" t="s">
        <v>1021</v>
      </c>
      <c r="B101" s="2" t="s">
        <v>1063</v>
      </c>
      <c r="C101" s="2">
        <v>2022</v>
      </c>
      <c r="D101" s="11" t="s">
        <v>1023</v>
      </c>
      <c r="E101" s="2" t="s">
        <v>1024</v>
      </c>
      <c r="F101" s="2" t="s">
        <v>1025</v>
      </c>
      <c r="G101" s="2" t="s">
        <v>913</v>
      </c>
      <c r="H101" s="2" t="s">
        <v>914</v>
      </c>
      <c r="I101" s="18"/>
    </row>
    <row r="102" spans="1:9" ht="15.75" x14ac:dyDescent="0.25">
      <c r="A102" s="13" t="s">
        <v>244</v>
      </c>
      <c r="B102" s="13" t="s">
        <v>245</v>
      </c>
      <c r="C102" s="13">
        <v>2024</v>
      </c>
      <c r="D102" s="13" t="s">
        <v>246</v>
      </c>
      <c r="E102" s="13" t="s">
        <v>247</v>
      </c>
      <c r="F102" s="13" t="s">
        <v>248</v>
      </c>
      <c r="G102" s="13"/>
      <c r="H102" s="13" t="s">
        <v>110</v>
      </c>
      <c r="I102" s="20" t="s">
        <v>1047</v>
      </c>
    </row>
    <row r="103" spans="1:9" ht="15.75" x14ac:dyDescent="0.25">
      <c r="A103" s="13" t="s">
        <v>244</v>
      </c>
      <c r="B103" s="13" t="s">
        <v>245</v>
      </c>
      <c r="C103" s="13">
        <v>2024</v>
      </c>
      <c r="D103" s="13" t="s">
        <v>246</v>
      </c>
      <c r="E103" s="13" t="s">
        <v>247</v>
      </c>
      <c r="F103" s="13" t="s">
        <v>248</v>
      </c>
      <c r="G103" s="13" t="s">
        <v>110</v>
      </c>
      <c r="H103" s="13" t="s">
        <v>99</v>
      </c>
      <c r="I103" s="20" t="s">
        <v>1055</v>
      </c>
    </row>
    <row r="104" spans="1:9" ht="15.75" x14ac:dyDescent="0.25">
      <c r="A104" s="2" t="s">
        <v>980</v>
      </c>
      <c r="B104" s="2" t="s">
        <v>245</v>
      </c>
      <c r="C104" s="2">
        <v>2023</v>
      </c>
      <c r="D104" s="11" t="s">
        <v>981</v>
      </c>
      <c r="E104" s="2" t="s">
        <v>982</v>
      </c>
      <c r="F104" s="2" t="s">
        <v>983</v>
      </c>
      <c r="G104" s="2" t="s">
        <v>913</v>
      </c>
      <c r="H104" s="2" t="s">
        <v>914</v>
      </c>
      <c r="I104" s="18"/>
    </row>
    <row r="105" spans="1:9" ht="15.75" x14ac:dyDescent="0.25">
      <c r="A105" s="13" t="s">
        <v>977</v>
      </c>
      <c r="B105" s="13" t="s">
        <v>479</v>
      </c>
      <c r="C105" s="13">
        <v>2025</v>
      </c>
      <c r="D105" s="15" t="s">
        <v>978</v>
      </c>
      <c r="E105" s="13" t="s">
        <v>481</v>
      </c>
      <c r="F105" s="13" t="s">
        <v>979</v>
      </c>
      <c r="G105" s="13" t="s">
        <v>913</v>
      </c>
      <c r="H105" s="13" t="s">
        <v>914</v>
      </c>
      <c r="I105" s="20" t="s">
        <v>1047</v>
      </c>
    </row>
    <row r="106" spans="1:9" ht="15.75" x14ac:dyDescent="0.25">
      <c r="A106" s="2" t="s">
        <v>478</v>
      </c>
      <c r="B106" s="2" t="s">
        <v>479</v>
      </c>
      <c r="C106" s="2">
        <v>2025</v>
      </c>
      <c r="D106" s="2" t="s">
        <v>480</v>
      </c>
      <c r="E106" s="2" t="s">
        <v>481</v>
      </c>
      <c r="F106" s="2" t="s">
        <v>482</v>
      </c>
      <c r="G106" s="2"/>
      <c r="H106" s="2" t="s">
        <v>477</v>
      </c>
      <c r="I106" s="18"/>
    </row>
    <row r="107" spans="1:9" ht="15.75" x14ac:dyDescent="0.25">
      <c r="A107" s="13" t="s">
        <v>1036</v>
      </c>
      <c r="B107" s="13" t="s">
        <v>416</v>
      </c>
      <c r="C107" s="13">
        <v>2021</v>
      </c>
      <c r="D107" s="15" t="s">
        <v>1037</v>
      </c>
      <c r="E107" s="13" t="s">
        <v>1038</v>
      </c>
      <c r="F107" s="13" t="s">
        <v>1039</v>
      </c>
      <c r="G107" s="13" t="s">
        <v>913</v>
      </c>
      <c r="H107" s="13" t="s">
        <v>914</v>
      </c>
      <c r="I107" s="20" t="s">
        <v>1047</v>
      </c>
    </row>
    <row r="108" spans="1:9" ht="15.75" x14ac:dyDescent="0.25">
      <c r="A108" s="13" t="s">
        <v>415</v>
      </c>
      <c r="B108" s="13" t="s">
        <v>416</v>
      </c>
      <c r="C108" s="13">
        <v>2021</v>
      </c>
      <c r="D108" s="13" t="s">
        <v>417</v>
      </c>
      <c r="E108" s="13" t="s">
        <v>418</v>
      </c>
      <c r="F108" s="13" t="s">
        <v>419</v>
      </c>
      <c r="G108" s="13" t="s">
        <v>110</v>
      </c>
      <c r="H108" s="13" t="s">
        <v>99</v>
      </c>
      <c r="I108" s="20" t="s">
        <v>1055</v>
      </c>
    </row>
    <row r="109" spans="1:9" ht="15.75" x14ac:dyDescent="0.25">
      <c r="A109" s="6" t="s">
        <v>830</v>
      </c>
      <c r="B109" s="6" t="s">
        <v>416</v>
      </c>
      <c r="C109" s="6">
        <v>2021</v>
      </c>
      <c r="D109" s="6" t="str">
        <f>HYPERLINK("http://dx.doi.org/10.1186/s40537-020-00405-7","http://dx.doi.org/10.1186/s40537-020-00405-7")</f>
        <v>http://dx.doi.org/10.1186/s40537-020-00405-7</v>
      </c>
      <c r="E109" s="6" t="s">
        <v>831</v>
      </c>
      <c r="F109" s="6" t="s">
        <v>832</v>
      </c>
      <c r="G109" s="6" t="s">
        <v>110</v>
      </c>
      <c r="H109" s="6" t="str">
        <f>HYPERLINK("https%3A%2F%2Fwww.webofscience.com%2Fwos%2Fwoscc%2Ffull-record%2F","View Full Record in Web of Science")</f>
        <v>View Full Record in Web of Science</v>
      </c>
      <c r="I109" s="18"/>
    </row>
    <row r="110" spans="1:9" ht="15.75" x14ac:dyDescent="0.25">
      <c r="A110" s="2" t="s">
        <v>934</v>
      </c>
      <c r="B110" s="2" t="s">
        <v>935</v>
      </c>
      <c r="C110" s="2">
        <v>2020</v>
      </c>
      <c r="D110" s="2" t="s">
        <v>936</v>
      </c>
      <c r="E110" s="2" t="s">
        <v>937</v>
      </c>
      <c r="F110" s="2" t="s">
        <v>938</v>
      </c>
      <c r="G110" s="2" t="s">
        <v>913</v>
      </c>
      <c r="H110" s="2" t="s">
        <v>914</v>
      </c>
      <c r="I110" s="18"/>
    </row>
    <row r="111" spans="1:9" ht="15.75" x14ac:dyDescent="0.25">
      <c r="A111" s="2" t="s">
        <v>465</v>
      </c>
      <c r="B111" s="2" t="s">
        <v>466</v>
      </c>
      <c r="C111" s="2">
        <v>2023</v>
      </c>
      <c r="D111" s="2" t="s">
        <v>467</v>
      </c>
      <c r="E111" s="2" t="s">
        <v>468</v>
      </c>
      <c r="F111" s="2" t="s">
        <v>469</v>
      </c>
      <c r="G111" s="2" t="s">
        <v>110</v>
      </c>
      <c r="H111" s="2" t="s">
        <v>99</v>
      </c>
      <c r="I111" s="18"/>
    </row>
    <row r="112" spans="1:9" ht="15.75" x14ac:dyDescent="0.25">
      <c r="A112" s="2" t="s">
        <v>296</v>
      </c>
      <c r="B112" s="2" t="s">
        <v>297</v>
      </c>
      <c r="C112" s="2">
        <v>2025</v>
      </c>
      <c r="D112" s="2" t="s">
        <v>298</v>
      </c>
      <c r="E112" s="2" t="s">
        <v>299</v>
      </c>
      <c r="F112" s="2" t="s">
        <v>300</v>
      </c>
      <c r="G112" s="2" t="s">
        <v>98</v>
      </c>
      <c r="H112" s="2" t="s">
        <v>99</v>
      </c>
      <c r="I112" s="18"/>
    </row>
    <row r="113" spans="1:9" ht="15.75" x14ac:dyDescent="0.25">
      <c r="A113" s="14" t="s">
        <v>821</v>
      </c>
      <c r="B113" s="14" t="s">
        <v>137</v>
      </c>
      <c r="C113" s="14">
        <v>2024</v>
      </c>
      <c r="D113" s="14" t="str">
        <f>HYPERLINK("http://dx.doi.org/10.3390/logistics8010021","http://dx.doi.org/10.3390/logistics8010021")</f>
        <v>http://dx.doi.org/10.3390/logistics8010021</v>
      </c>
      <c r="E113" s="14" t="s">
        <v>822</v>
      </c>
      <c r="F113" s="14" t="s">
        <v>823</v>
      </c>
      <c r="G113" s="14" t="s">
        <v>135</v>
      </c>
      <c r="H113" s="14" t="str">
        <f>HYPERLINK("https%3A%2F%2Fwww.webofscience.com%2Fwos%2Fwoscc%2Ffull-record%2F","View Full Record in Web of Science")</f>
        <v>View Full Record in Web of Science</v>
      </c>
      <c r="I113" s="22" t="s">
        <v>1047</v>
      </c>
    </row>
    <row r="114" spans="1:9" ht="15.75" x14ac:dyDescent="0.25">
      <c r="A114" s="2" t="s">
        <v>136</v>
      </c>
      <c r="B114" s="2" t="s">
        <v>137</v>
      </c>
      <c r="C114" s="2">
        <v>2024</v>
      </c>
      <c r="D114" s="2" t="s">
        <v>138</v>
      </c>
      <c r="E114" s="2" t="s">
        <v>139</v>
      </c>
      <c r="F114" s="2" t="s">
        <v>140</v>
      </c>
      <c r="G114" s="2" t="s">
        <v>135</v>
      </c>
      <c r="H114" s="2" t="s">
        <v>99</v>
      </c>
      <c r="I114" s="18"/>
    </row>
    <row r="115" spans="1:9" ht="15.75" x14ac:dyDescent="0.25">
      <c r="A115" s="6" t="s">
        <v>879</v>
      </c>
      <c r="B115" s="6" t="s">
        <v>880</v>
      </c>
      <c r="C115" s="6">
        <v>2022</v>
      </c>
      <c r="D115" s="6" t="str">
        <f>HYPERLINK("http://dx.doi.org/10.3390/su14010083","http://dx.doi.org/10.3390/su14010083")</f>
        <v>http://dx.doi.org/10.3390/su14010083</v>
      </c>
      <c r="E115" s="6" t="s">
        <v>881</v>
      </c>
      <c r="F115" s="6" t="s">
        <v>882</v>
      </c>
      <c r="G115" s="6" t="s">
        <v>110</v>
      </c>
      <c r="H115" s="6" t="str">
        <f>HYPERLINK("https%3A%2F%2Fwww.webofscience.com%2Fwos%2Fwoscc%2Ffull-record%2F","View Full Record in Web of Science")</f>
        <v>View Full Record in Web of Science</v>
      </c>
      <c r="I115" s="18"/>
    </row>
    <row r="116" spans="1:9" ht="15.75" x14ac:dyDescent="0.25">
      <c r="A116" s="13" t="s">
        <v>278</v>
      </c>
      <c r="B116" s="13" t="s">
        <v>279</v>
      </c>
      <c r="C116" s="13">
        <v>2024</v>
      </c>
      <c r="D116" s="13" t="s">
        <v>280</v>
      </c>
      <c r="E116" s="13" t="s">
        <v>281</v>
      </c>
      <c r="F116" s="13" t="s">
        <v>282</v>
      </c>
      <c r="G116" s="13"/>
      <c r="H116" s="13" t="s">
        <v>104</v>
      </c>
      <c r="I116" s="20" t="s">
        <v>1047</v>
      </c>
    </row>
    <row r="117" spans="1:9" ht="15.75" x14ac:dyDescent="0.25">
      <c r="A117" s="13" t="s">
        <v>952</v>
      </c>
      <c r="B117" s="13" t="s">
        <v>279</v>
      </c>
      <c r="C117" s="13">
        <v>2024</v>
      </c>
      <c r="D117" s="15" t="s">
        <v>953</v>
      </c>
      <c r="E117" s="13" t="s">
        <v>954</v>
      </c>
      <c r="F117" s="13"/>
      <c r="G117" s="13" t="s">
        <v>930</v>
      </c>
      <c r="H117" s="13" t="s">
        <v>914</v>
      </c>
      <c r="I117" s="20" t="s">
        <v>1047</v>
      </c>
    </row>
    <row r="118" spans="1:9" ht="15.75" x14ac:dyDescent="0.25">
      <c r="A118" s="2" t="s">
        <v>278</v>
      </c>
      <c r="B118" s="2" t="s">
        <v>279</v>
      </c>
      <c r="C118" s="2">
        <v>2024</v>
      </c>
      <c r="D118" s="2" t="s">
        <v>280</v>
      </c>
      <c r="E118" s="2" t="s">
        <v>281</v>
      </c>
      <c r="F118" s="2" t="s">
        <v>282</v>
      </c>
      <c r="G118" s="2" t="s">
        <v>104</v>
      </c>
      <c r="H118" s="2" t="s">
        <v>99</v>
      </c>
      <c r="I118" s="18"/>
    </row>
    <row r="119" spans="1:9" ht="15.75" x14ac:dyDescent="0.25">
      <c r="A119" s="14" t="s">
        <v>865</v>
      </c>
      <c r="B119" s="14" t="s">
        <v>866</v>
      </c>
      <c r="C119" s="14">
        <v>2025</v>
      </c>
      <c r="D119" s="14" t="str">
        <f>HYPERLINK("http://dx.doi.org/10.1108/JIMA-06-2024-0258","http://dx.doi.org/10.1108/JIMA-06-2024-0258")</f>
        <v>http://dx.doi.org/10.1108/JIMA-06-2024-0258</v>
      </c>
      <c r="E119" s="14" t="s">
        <v>867</v>
      </c>
      <c r="F119" s="14" t="s">
        <v>868</v>
      </c>
      <c r="G119" s="14" t="s">
        <v>110</v>
      </c>
      <c r="H119" s="14" t="str">
        <f>HYPERLINK("https%3A%2F%2Fwww.webofscience.com%2Fwos%2Fwoscc%2Ffull-record%2F","View Full Record in Web of Science")</f>
        <v>View Full Record in Web of Science</v>
      </c>
      <c r="I119" s="22" t="s">
        <v>1047</v>
      </c>
    </row>
    <row r="120" spans="1:9" ht="15.75" x14ac:dyDescent="0.25">
      <c r="A120" s="2" t="s">
        <v>460</v>
      </c>
      <c r="B120" s="2" t="s">
        <v>461</v>
      </c>
      <c r="C120" s="2">
        <v>2025</v>
      </c>
      <c r="D120" s="2" t="s">
        <v>462</v>
      </c>
      <c r="E120" s="2" t="s">
        <v>463</v>
      </c>
      <c r="F120" s="2" t="s">
        <v>464</v>
      </c>
      <c r="G120" s="2" t="s">
        <v>135</v>
      </c>
      <c r="H120" s="2" t="s">
        <v>99</v>
      </c>
      <c r="I120" s="18"/>
    </row>
    <row r="121" spans="1:9" ht="15.75" x14ac:dyDescent="0.25">
      <c r="A121" s="2" t="s">
        <v>550</v>
      </c>
      <c r="B121" s="2" t="s">
        <v>551</v>
      </c>
      <c r="C121" s="2">
        <v>2023</v>
      </c>
      <c r="D121" s="2" t="s">
        <v>552</v>
      </c>
      <c r="E121" s="2" t="s">
        <v>553</v>
      </c>
      <c r="F121" s="10" t="s">
        <v>554</v>
      </c>
      <c r="G121" s="2"/>
      <c r="H121" s="2" t="s">
        <v>477</v>
      </c>
      <c r="I121" s="18"/>
    </row>
    <row r="122" spans="1:9" ht="15.75" x14ac:dyDescent="0.25">
      <c r="A122" s="13" t="s">
        <v>45</v>
      </c>
      <c r="B122" s="13" t="s">
        <v>46</v>
      </c>
      <c r="C122" s="13">
        <v>2023</v>
      </c>
      <c r="D122" s="13" t="s">
        <v>47</v>
      </c>
      <c r="E122" s="13" t="s">
        <v>48</v>
      </c>
      <c r="F122" s="13" t="s">
        <v>49</v>
      </c>
      <c r="G122" s="13" t="s">
        <v>13</v>
      </c>
      <c r="H122" s="13" t="s">
        <v>14</v>
      </c>
      <c r="I122" s="20" t="s">
        <v>1047</v>
      </c>
    </row>
    <row r="123" spans="1:9" ht="15.75" x14ac:dyDescent="0.25">
      <c r="A123" s="2" t="s">
        <v>150</v>
      </c>
      <c r="B123" s="2" t="s">
        <v>46</v>
      </c>
      <c r="C123" s="2">
        <v>2023</v>
      </c>
      <c r="D123" s="2" t="s">
        <v>151</v>
      </c>
      <c r="E123" s="2" t="s">
        <v>152</v>
      </c>
      <c r="F123" s="2" t="s">
        <v>153</v>
      </c>
      <c r="G123" s="2" t="s">
        <v>104</v>
      </c>
      <c r="H123" s="2" t="s">
        <v>99</v>
      </c>
      <c r="I123" s="18"/>
    </row>
    <row r="124" spans="1:9" ht="15.75" x14ac:dyDescent="0.25">
      <c r="A124" s="13" t="s">
        <v>240</v>
      </c>
      <c r="B124" s="13" t="s">
        <v>241</v>
      </c>
      <c r="C124" s="13">
        <v>2025</v>
      </c>
      <c r="D124" s="13" t="s">
        <v>242</v>
      </c>
      <c r="E124" s="13" t="s">
        <v>243</v>
      </c>
      <c r="F124" s="13"/>
      <c r="G124" s="13" t="s">
        <v>98</v>
      </c>
      <c r="H124" s="13" t="s">
        <v>99</v>
      </c>
      <c r="I124" s="20" t="s">
        <v>1055</v>
      </c>
    </row>
    <row r="125" spans="1:9" ht="15.75" x14ac:dyDescent="0.25">
      <c r="A125" s="13" t="s">
        <v>240</v>
      </c>
      <c r="B125" s="13" t="s">
        <v>241</v>
      </c>
      <c r="C125" s="13">
        <v>2025</v>
      </c>
      <c r="D125" s="13" t="s">
        <v>242</v>
      </c>
      <c r="E125" s="13" t="s">
        <v>243</v>
      </c>
      <c r="F125" s="13"/>
      <c r="G125" s="13"/>
      <c r="H125" s="13" t="s">
        <v>98</v>
      </c>
      <c r="I125" s="20" t="s">
        <v>1055</v>
      </c>
    </row>
    <row r="126" spans="1:9" ht="15.75" x14ac:dyDescent="0.25">
      <c r="A126" s="2" t="s">
        <v>390</v>
      </c>
      <c r="B126" s="2" t="s">
        <v>391</v>
      </c>
      <c r="C126" s="2">
        <v>2024</v>
      </c>
      <c r="D126" s="2" t="s">
        <v>392</v>
      </c>
      <c r="E126" s="2" t="s">
        <v>393</v>
      </c>
      <c r="F126" s="2" t="s">
        <v>394</v>
      </c>
      <c r="G126" s="2" t="s">
        <v>98</v>
      </c>
      <c r="H126" s="2" t="s">
        <v>99</v>
      </c>
      <c r="I126" s="18"/>
    </row>
    <row r="127" spans="1:9" ht="15.75" x14ac:dyDescent="0.25">
      <c r="A127" s="2" t="s">
        <v>390</v>
      </c>
      <c r="B127" s="2" t="s">
        <v>391</v>
      </c>
      <c r="C127" s="2">
        <v>2024</v>
      </c>
      <c r="D127" s="2" t="s">
        <v>392</v>
      </c>
      <c r="E127" s="2" t="s">
        <v>393</v>
      </c>
      <c r="F127" s="2" t="s">
        <v>394</v>
      </c>
      <c r="G127" s="2"/>
      <c r="H127" s="2" t="s">
        <v>98</v>
      </c>
      <c r="I127" s="18"/>
    </row>
    <row r="128" spans="1:9" ht="15.75" x14ac:dyDescent="0.25">
      <c r="A128" s="13" t="s">
        <v>400</v>
      </c>
      <c r="B128" s="13" t="s">
        <v>401</v>
      </c>
      <c r="C128" s="13">
        <v>2023</v>
      </c>
      <c r="D128" s="13" t="s">
        <v>402</v>
      </c>
      <c r="E128" s="13" t="s">
        <v>403</v>
      </c>
      <c r="F128" s="13" t="s">
        <v>404</v>
      </c>
      <c r="G128" s="13" t="s">
        <v>135</v>
      </c>
      <c r="H128" s="13" t="s">
        <v>99</v>
      </c>
      <c r="I128" s="20" t="s">
        <v>1055</v>
      </c>
    </row>
    <row r="129" spans="1:9" ht="15.75" x14ac:dyDescent="0.25">
      <c r="A129" s="14" t="s">
        <v>862</v>
      </c>
      <c r="B129" s="14" t="s">
        <v>401</v>
      </c>
      <c r="C129" s="14">
        <v>2023</v>
      </c>
      <c r="D129" s="14" t="str">
        <f>HYPERLINK("http://dx.doi.org/10.3390/info14100557","http://dx.doi.org/10.3390/info14100557")</f>
        <v>http://dx.doi.org/10.3390/info14100557</v>
      </c>
      <c r="E129" s="14" t="s">
        <v>863</v>
      </c>
      <c r="F129" s="14" t="s">
        <v>864</v>
      </c>
      <c r="G129" s="14" t="s">
        <v>135</v>
      </c>
      <c r="H129" s="14" t="str">
        <f>HYPERLINK("https%3A%2F%2Fwww.webofscience.com%2Fwos%2Fwoscc%2Ffull-record%2F","View Full Record in Web of Science")</f>
        <v>View Full Record in Web of Science</v>
      </c>
      <c r="I129" s="20" t="s">
        <v>1055</v>
      </c>
    </row>
    <row r="130" spans="1:9" ht="15.75" x14ac:dyDescent="0.25">
      <c r="A130" s="2" t="s">
        <v>507</v>
      </c>
      <c r="B130" s="2" t="s">
        <v>508</v>
      </c>
      <c r="C130" s="2">
        <v>2023</v>
      </c>
      <c r="D130" s="2" t="s">
        <v>509</v>
      </c>
      <c r="E130" s="10" t="s">
        <v>510</v>
      </c>
      <c r="F130" s="2" t="s">
        <v>511</v>
      </c>
      <c r="G130" s="2"/>
      <c r="H130" s="2" t="s">
        <v>477</v>
      </c>
      <c r="I130" s="18"/>
    </row>
    <row r="131" spans="1:9" ht="15.75" x14ac:dyDescent="0.25">
      <c r="A131" s="2" t="s">
        <v>625</v>
      </c>
      <c r="B131" s="2" t="s">
        <v>626</v>
      </c>
      <c r="C131" s="2">
        <v>2022</v>
      </c>
      <c r="D131" s="2" t="s">
        <v>627</v>
      </c>
      <c r="E131" s="10" t="s">
        <v>628</v>
      </c>
      <c r="F131" s="10" t="s">
        <v>629</v>
      </c>
      <c r="G131" s="2"/>
      <c r="H131" s="2" t="s">
        <v>477</v>
      </c>
      <c r="I131" s="18"/>
    </row>
    <row r="132" spans="1:9" ht="15.75" x14ac:dyDescent="0.25">
      <c r="A132" s="13" t="s">
        <v>264</v>
      </c>
      <c r="B132" s="13" t="s">
        <v>265</v>
      </c>
      <c r="C132" s="13">
        <v>2024</v>
      </c>
      <c r="D132" s="13" t="s">
        <v>266</v>
      </c>
      <c r="E132" s="13" t="s">
        <v>267</v>
      </c>
      <c r="F132" s="13" t="s">
        <v>268</v>
      </c>
      <c r="G132" s="13"/>
      <c r="H132" s="13" t="s">
        <v>110</v>
      </c>
      <c r="I132" s="20" t="s">
        <v>1047</v>
      </c>
    </row>
    <row r="133" spans="1:9" ht="15.75" x14ac:dyDescent="0.25">
      <c r="A133" s="2" t="s">
        <v>264</v>
      </c>
      <c r="B133" s="2" t="s">
        <v>265</v>
      </c>
      <c r="C133" s="2">
        <v>2024</v>
      </c>
      <c r="D133" s="2" t="s">
        <v>266</v>
      </c>
      <c r="E133" s="2" t="s">
        <v>267</v>
      </c>
      <c r="F133" s="2" t="s">
        <v>268</v>
      </c>
      <c r="G133" s="2" t="s">
        <v>110</v>
      </c>
      <c r="H133" s="2" t="s">
        <v>99</v>
      </c>
      <c r="I133" s="18"/>
    </row>
    <row r="134" spans="1:9" ht="15.75" x14ac:dyDescent="0.25">
      <c r="A134" s="2" t="s">
        <v>527</v>
      </c>
      <c r="B134" s="2" t="s">
        <v>528</v>
      </c>
      <c r="C134" s="2">
        <v>2021</v>
      </c>
      <c r="D134" s="2" t="s">
        <v>529</v>
      </c>
      <c r="E134" s="2"/>
      <c r="F134" s="2"/>
      <c r="G134" s="2"/>
      <c r="H134" s="2" t="s">
        <v>477</v>
      </c>
      <c r="I134" s="18"/>
    </row>
    <row r="135" spans="1:9" ht="15.75" x14ac:dyDescent="0.25">
      <c r="A135" s="13" t="s">
        <v>329</v>
      </c>
      <c r="B135" s="13" t="s">
        <v>330</v>
      </c>
      <c r="C135" s="13">
        <v>2022</v>
      </c>
      <c r="D135" s="13" t="s">
        <v>331</v>
      </c>
      <c r="E135" s="13" t="s">
        <v>332</v>
      </c>
      <c r="F135" s="13" t="s">
        <v>333</v>
      </c>
      <c r="G135" s="13"/>
      <c r="H135" s="13" t="s">
        <v>110</v>
      </c>
      <c r="I135" s="20" t="s">
        <v>1047</v>
      </c>
    </row>
    <row r="136" spans="1:9" ht="15.75" x14ac:dyDescent="0.25">
      <c r="A136" s="2" t="s">
        <v>329</v>
      </c>
      <c r="B136" s="2" t="s">
        <v>330</v>
      </c>
      <c r="C136" s="2">
        <v>2022</v>
      </c>
      <c r="D136" s="2" t="s">
        <v>331</v>
      </c>
      <c r="E136" s="2" t="s">
        <v>332</v>
      </c>
      <c r="F136" s="2" t="s">
        <v>333</v>
      </c>
      <c r="G136" s="2" t="s">
        <v>110</v>
      </c>
      <c r="H136" s="2" t="s">
        <v>99</v>
      </c>
      <c r="I136" s="18"/>
    </row>
    <row r="137" spans="1:9" x14ac:dyDescent="0.25">
      <c r="A137" t="s">
        <v>1086</v>
      </c>
      <c r="B137" t="s">
        <v>1087</v>
      </c>
      <c r="C137">
        <v>2022</v>
      </c>
      <c r="D137" t="s">
        <v>1088</v>
      </c>
      <c r="E137" t="s">
        <v>1089</v>
      </c>
      <c r="F137" t="s">
        <v>1090</v>
      </c>
      <c r="G137" t="s">
        <v>1084</v>
      </c>
      <c r="H137" t="s">
        <v>1091</v>
      </c>
    </row>
    <row r="138" spans="1:9" ht="15.75" x14ac:dyDescent="0.25">
      <c r="A138" s="2" t="s">
        <v>718</v>
      </c>
      <c r="B138" s="2" t="s">
        <v>719</v>
      </c>
      <c r="C138" s="2">
        <v>2022</v>
      </c>
      <c r="D138" s="2" t="s">
        <v>720</v>
      </c>
      <c r="E138" s="10" t="s">
        <v>721</v>
      </c>
      <c r="F138" s="10" t="s">
        <v>722</v>
      </c>
      <c r="G138" s="2"/>
      <c r="H138" s="2" t="s">
        <v>477</v>
      </c>
      <c r="I138" s="18"/>
    </row>
    <row r="139" spans="1:9" ht="15.75" x14ac:dyDescent="0.25">
      <c r="A139" s="13" t="s">
        <v>287</v>
      </c>
      <c r="B139" s="13" t="s">
        <v>288</v>
      </c>
      <c r="C139" s="13">
        <v>2024</v>
      </c>
      <c r="D139" s="13" t="s">
        <v>289</v>
      </c>
      <c r="E139" s="13" t="s">
        <v>290</v>
      </c>
      <c r="F139" s="13" t="s">
        <v>291</v>
      </c>
      <c r="G139" s="13"/>
      <c r="H139" s="13" t="s">
        <v>110</v>
      </c>
      <c r="I139" s="20" t="s">
        <v>1047</v>
      </c>
    </row>
    <row r="140" spans="1:9" ht="15.75" x14ac:dyDescent="0.25">
      <c r="A140" s="2" t="s">
        <v>287</v>
      </c>
      <c r="B140" s="2" t="s">
        <v>288</v>
      </c>
      <c r="C140" s="2">
        <v>2024</v>
      </c>
      <c r="D140" s="2" t="s">
        <v>289</v>
      </c>
      <c r="E140" s="2" t="s">
        <v>290</v>
      </c>
      <c r="F140" s="2" t="s">
        <v>291</v>
      </c>
      <c r="G140" s="2" t="s">
        <v>110</v>
      </c>
      <c r="H140" s="2" t="s">
        <v>99</v>
      </c>
      <c r="I140" s="18"/>
    </row>
    <row r="141" spans="1:9" ht="15.75" x14ac:dyDescent="0.25">
      <c r="A141" s="13" t="s">
        <v>998</v>
      </c>
      <c r="B141" s="13" t="s">
        <v>999</v>
      </c>
      <c r="C141" s="13">
        <v>2024</v>
      </c>
      <c r="D141" s="15" t="s">
        <v>1000</v>
      </c>
      <c r="E141" s="13" t="s">
        <v>1001</v>
      </c>
      <c r="F141" s="13" t="s">
        <v>1002</v>
      </c>
      <c r="G141" s="13" t="s">
        <v>913</v>
      </c>
      <c r="H141" s="13" t="s">
        <v>914</v>
      </c>
      <c r="I141" s="20" t="s">
        <v>1047</v>
      </c>
    </row>
    <row r="142" spans="1:9" ht="15.75" x14ac:dyDescent="0.25">
      <c r="A142" s="13" t="s">
        <v>30</v>
      </c>
      <c r="B142" s="13" t="s">
        <v>31</v>
      </c>
      <c r="C142" s="13">
        <v>2022</v>
      </c>
      <c r="D142" s="13" t="s">
        <v>32</v>
      </c>
      <c r="E142" s="13" t="s">
        <v>33</v>
      </c>
      <c r="F142" s="13" t="s">
        <v>34</v>
      </c>
      <c r="G142" s="13" t="s">
        <v>13</v>
      </c>
      <c r="H142" s="13" t="s">
        <v>14</v>
      </c>
      <c r="I142" s="20" t="s">
        <v>1047</v>
      </c>
    </row>
    <row r="143" spans="1:9" ht="15.75" x14ac:dyDescent="0.25">
      <c r="A143" s="2" t="s">
        <v>311</v>
      </c>
      <c r="B143" s="2" t="s">
        <v>31</v>
      </c>
      <c r="C143" s="2">
        <v>2022</v>
      </c>
      <c r="D143" s="2" t="s">
        <v>312</v>
      </c>
      <c r="E143" s="2" t="s">
        <v>313</v>
      </c>
      <c r="F143" s="2" t="s">
        <v>314</v>
      </c>
      <c r="G143" s="2" t="s">
        <v>104</v>
      </c>
      <c r="H143" s="2" t="s">
        <v>99</v>
      </c>
      <c r="I143" s="18"/>
    </row>
    <row r="144" spans="1:9" ht="15.75" x14ac:dyDescent="0.25">
      <c r="A144" s="13" t="s">
        <v>315</v>
      </c>
      <c r="B144" s="13" t="s">
        <v>316</v>
      </c>
      <c r="C144" s="13">
        <v>2022</v>
      </c>
      <c r="D144" s="13" t="s">
        <v>317</v>
      </c>
      <c r="E144" s="13" t="s">
        <v>318</v>
      </c>
      <c r="F144" s="13" t="s">
        <v>319</v>
      </c>
      <c r="G144" s="13"/>
      <c r="H144" s="13" t="s">
        <v>110</v>
      </c>
      <c r="I144" s="20" t="s">
        <v>1047</v>
      </c>
    </row>
    <row r="145" spans="1:9" ht="15.75" x14ac:dyDescent="0.25">
      <c r="A145" s="2" t="s">
        <v>315</v>
      </c>
      <c r="B145" s="2" t="s">
        <v>316</v>
      </c>
      <c r="C145" s="2">
        <v>2022</v>
      </c>
      <c r="D145" s="2" t="s">
        <v>317</v>
      </c>
      <c r="E145" s="2" t="s">
        <v>318</v>
      </c>
      <c r="F145" s="2" t="s">
        <v>319</v>
      </c>
      <c r="G145" s="2" t="s">
        <v>110</v>
      </c>
      <c r="H145" s="2" t="s">
        <v>99</v>
      </c>
      <c r="I145" s="18"/>
    </row>
    <row r="146" spans="1:9" ht="15.75" x14ac:dyDescent="0.25">
      <c r="A146" s="2" t="s">
        <v>60</v>
      </c>
      <c r="B146" s="2" t="s">
        <v>61</v>
      </c>
      <c r="C146" s="2">
        <v>2021</v>
      </c>
      <c r="D146" s="2" t="s">
        <v>62</v>
      </c>
      <c r="E146" s="2" t="s">
        <v>63</v>
      </c>
      <c r="F146" s="2" t="s">
        <v>64</v>
      </c>
      <c r="G146" s="2" t="s">
        <v>13</v>
      </c>
      <c r="H146" s="2" t="s">
        <v>14</v>
      </c>
      <c r="I146" s="18"/>
    </row>
    <row r="147" spans="1:9" ht="15.75" x14ac:dyDescent="0.25">
      <c r="A147" s="2" t="s">
        <v>231</v>
      </c>
      <c r="B147" s="2" t="s">
        <v>232</v>
      </c>
      <c r="C147" s="2">
        <v>2022</v>
      </c>
      <c r="D147" s="2" t="s">
        <v>233</v>
      </c>
      <c r="E147" s="2" t="s">
        <v>234</v>
      </c>
      <c r="F147" s="2" t="s">
        <v>235</v>
      </c>
      <c r="G147" s="2" t="s">
        <v>98</v>
      </c>
      <c r="H147" s="2" t="s">
        <v>99</v>
      </c>
      <c r="I147" s="18"/>
    </row>
    <row r="148" spans="1:9" ht="15.75" x14ac:dyDescent="0.25">
      <c r="A148" s="2" t="s">
        <v>385</v>
      </c>
      <c r="B148" s="2" t="s">
        <v>386</v>
      </c>
      <c r="C148" s="2">
        <v>2020</v>
      </c>
      <c r="D148" s="2" t="s">
        <v>387</v>
      </c>
      <c r="E148" s="2" t="s">
        <v>388</v>
      </c>
      <c r="F148" s="2" t="s">
        <v>389</v>
      </c>
      <c r="G148" s="2" t="s">
        <v>110</v>
      </c>
      <c r="H148" s="2" t="s">
        <v>99</v>
      </c>
      <c r="I148" s="18"/>
    </row>
    <row r="149" spans="1:9" ht="15.75" x14ac:dyDescent="0.25">
      <c r="A149" s="2" t="s">
        <v>385</v>
      </c>
      <c r="B149" s="2" t="s">
        <v>386</v>
      </c>
      <c r="C149" s="2">
        <v>2020</v>
      </c>
      <c r="D149" s="2" t="s">
        <v>387</v>
      </c>
      <c r="E149" s="2" t="s">
        <v>388</v>
      </c>
      <c r="F149" s="2" t="s">
        <v>389</v>
      </c>
      <c r="G149" s="2"/>
      <c r="H149" s="2" t="s">
        <v>110</v>
      </c>
      <c r="I149" s="18"/>
    </row>
    <row r="150" spans="1:9" x14ac:dyDescent="0.25">
      <c r="A150" t="s">
        <v>1068</v>
      </c>
      <c r="B150" t="s">
        <v>1067</v>
      </c>
      <c r="C150">
        <v>2023</v>
      </c>
      <c r="D150" s="7" t="s">
        <v>1069</v>
      </c>
      <c r="E150" t="s">
        <v>1070</v>
      </c>
      <c r="F150" t="s">
        <v>1071</v>
      </c>
      <c r="G150" t="s">
        <v>930</v>
      </c>
      <c r="H150" t="s">
        <v>1072</v>
      </c>
    </row>
    <row r="151" spans="1:9" ht="15.75" x14ac:dyDescent="0.25">
      <c r="A151" s="13" t="s">
        <v>216</v>
      </c>
      <c r="B151" s="13" t="s">
        <v>217</v>
      </c>
      <c r="C151" s="13">
        <v>2022</v>
      </c>
      <c r="D151" s="13" t="s">
        <v>218</v>
      </c>
      <c r="E151" s="13" t="s">
        <v>219</v>
      </c>
      <c r="F151" s="13" t="s">
        <v>220</v>
      </c>
      <c r="G151" s="13"/>
      <c r="H151" s="13" t="s">
        <v>135</v>
      </c>
      <c r="I151" s="20" t="s">
        <v>1047</v>
      </c>
    </row>
    <row r="152" spans="1:9" ht="15.75" x14ac:dyDescent="0.25">
      <c r="A152" s="14" t="s">
        <v>814</v>
      </c>
      <c r="B152" s="14" t="s">
        <v>217</v>
      </c>
      <c r="C152" s="14">
        <v>2022</v>
      </c>
      <c r="D152" s="14" t="str">
        <f>HYPERLINK("http://dx.doi.org/10.3390/su14042152","http://dx.doi.org/10.3390/su14042152")</f>
        <v>http://dx.doi.org/10.3390/su14042152</v>
      </c>
      <c r="E152" s="14" t="s">
        <v>815</v>
      </c>
      <c r="F152" s="14" t="s">
        <v>816</v>
      </c>
      <c r="G152" s="14" t="s">
        <v>110</v>
      </c>
      <c r="H152" s="14" t="str">
        <f>HYPERLINK("https%3A%2F%2Fwww.webofscience.com%2Fwos%2Fwoscc%2Ffull-record%2F","View Full Record in Web of Science")</f>
        <v>View Full Record in Web of Science</v>
      </c>
      <c r="I152" s="20" t="s">
        <v>1047</v>
      </c>
    </row>
    <row r="153" spans="1:9" ht="15.75" x14ac:dyDescent="0.25">
      <c r="A153" s="2" t="s">
        <v>216</v>
      </c>
      <c r="B153" s="2" t="s">
        <v>217</v>
      </c>
      <c r="C153" s="2">
        <v>2022</v>
      </c>
      <c r="D153" s="2" t="s">
        <v>218</v>
      </c>
      <c r="E153" s="2" t="s">
        <v>219</v>
      </c>
      <c r="F153" s="2" t="s">
        <v>220</v>
      </c>
      <c r="G153" s="2" t="s">
        <v>135</v>
      </c>
      <c r="H153" s="2" t="s">
        <v>99</v>
      </c>
      <c r="I153" s="18"/>
    </row>
    <row r="154" spans="1:9" ht="15.75" x14ac:dyDescent="0.25">
      <c r="A154" s="13" t="s">
        <v>919</v>
      </c>
      <c r="B154" s="13" t="s">
        <v>920</v>
      </c>
      <c r="C154" s="13">
        <v>2022</v>
      </c>
      <c r="D154" s="13" t="s">
        <v>921</v>
      </c>
      <c r="E154" s="13" t="s">
        <v>922</v>
      </c>
      <c r="F154" s="13" t="s">
        <v>923</v>
      </c>
      <c r="G154" s="13" t="s">
        <v>913</v>
      </c>
      <c r="H154" s="13" t="s">
        <v>914</v>
      </c>
      <c r="I154" s="20" t="s">
        <v>1047</v>
      </c>
    </row>
    <row r="155" spans="1:9" x14ac:dyDescent="0.25">
      <c r="A155" t="s">
        <v>1144</v>
      </c>
      <c r="B155" t="s">
        <v>1143</v>
      </c>
      <c r="C155">
        <v>2024</v>
      </c>
      <c r="D155" s="7" t="s">
        <v>1145</v>
      </c>
      <c r="E155" t="s">
        <v>1146</v>
      </c>
      <c r="F155" t="s">
        <v>1147</v>
      </c>
      <c r="G155" t="s">
        <v>1110</v>
      </c>
      <c r="H155" t="s">
        <v>1148</v>
      </c>
    </row>
    <row r="156" spans="1:9" ht="15.75" x14ac:dyDescent="0.25">
      <c r="A156" s="13" t="s">
        <v>35</v>
      </c>
      <c r="B156" s="13" t="s">
        <v>36</v>
      </c>
      <c r="C156" s="13">
        <v>2024</v>
      </c>
      <c r="D156" s="13" t="s">
        <v>37</v>
      </c>
      <c r="E156" s="13" t="s">
        <v>38</v>
      </c>
      <c r="F156" s="13" t="s">
        <v>39</v>
      </c>
      <c r="G156" s="13" t="s">
        <v>13</v>
      </c>
      <c r="H156" s="13" t="s">
        <v>14</v>
      </c>
      <c r="I156" s="20" t="s">
        <v>1047</v>
      </c>
    </row>
    <row r="157" spans="1:9" ht="15.75" x14ac:dyDescent="0.25">
      <c r="A157" s="2" t="s">
        <v>100</v>
      </c>
      <c r="B157" s="2" t="s">
        <v>36</v>
      </c>
      <c r="C157" s="2">
        <v>2024</v>
      </c>
      <c r="D157" s="2" t="s">
        <v>101</v>
      </c>
      <c r="E157" s="2" t="s">
        <v>102</v>
      </c>
      <c r="F157" s="2" t="s">
        <v>103</v>
      </c>
      <c r="G157" s="2" t="s">
        <v>104</v>
      </c>
      <c r="H157" s="2" t="s">
        <v>99</v>
      </c>
      <c r="I157" s="18"/>
    </row>
    <row r="158" spans="1:9" ht="15.75" x14ac:dyDescent="0.25">
      <c r="A158" s="13" t="s">
        <v>334</v>
      </c>
      <c r="B158" s="13" t="s">
        <v>335</v>
      </c>
      <c r="C158" s="13">
        <v>2022</v>
      </c>
      <c r="D158" s="13" t="s">
        <v>336</v>
      </c>
      <c r="E158" s="13" t="s">
        <v>337</v>
      </c>
      <c r="F158" s="13"/>
      <c r="G158" s="13" t="s">
        <v>98</v>
      </c>
      <c r="H158" s="13" t="s">
        <v>99</v>
      </c>
      <c r="I158" s="20" t="s">
        <v>1047</v>
      </c>
    </row>
    <row r="159" spans="1:9" ht="15.75" x14ac:dyDescent="0.25">
      <c r="A159" s="2" t="s">
        <v>1031</v>
      </c>
      <c r="B159" s="2" t="s">
        <v>1032</v>
      </c>
      <c r="C159" s="2">
        <v>2018</v>
      </c>
      <c r="D159" s="11" t="s">
        <v>1033</v>
      </c>
      <c r="E159" s="2" t="s">
        <v>1034</v>
      </c>
      <c r="F159" s="2" t="s">
        <v>1035</v>
      </c>
      <c r="G159" s="2" t="s">
        <v>913</v>
      </c>
      <c r="H159" s="2" t="s">
        <v>914</v>
      </c>
      <c r="I159" s="18"/>
    </row>
    <row r="160" spans="1:9" ht="15.75" x14ac:dyDescent="0.25">
      <c r="A160" s="2" t="s">
        <v>630</v>
      </c>
      <c r="B160" s="2" t="s">
        <v>631</v>
      </c>
      <c r="C160" s="2">
        <v>2024</v>
      </c>
      <c r="D160" s="2" t="s">
        <v>632</v>
      </c>
      <c r="E160" s="2" t="s">
        <v>633</v>
      </c>
      <c r="F160" s="2" t="s">
        <v>634</v>
      </c>
      <c r="G160" s="2"/>
      <c r="H160" s="2" t="s">
        <v>477</v>
      </c>
      <c r="I160" s="18"/>
    </row>
    <row r="161" spans="1:9" ht="15.75" x14ac:dyDescent="0.25">
      <c r="A161" s="2" t="s">
        <v>1003</v>
      </c>
      <c r="B161" s="2" t="s">
        <v>1004</v>
      </c>
      <c r="C161" s="2">
        <v>2022</v>
      </c>
      <c r="D161" s="11" t="s">
        <v>1005</v>
      </c>
      <c r="E161" s="2" t="s">
        <v>1006</v>
      </c>
      <c r="F161" s="2" t="s">
        <v>1007</v>
      </c>
      <c r="G161" s="2" t="s">
        <v>913</v>
      </c>
      <c r="H161" s="2" t="s">
        <v>914</v>
      </c>
      <c r="I161" s="18"/>
    </row>
    <row r="162" spans="1:9" ht="15.75" x14ac:dyDescent="0.25">
      <c r="A162" s="13" t="s">
        <v>728</v>
      </c>
      <c r="B162" s="13" t="s">
        <v>307</v>
      </c>
      <c r="C162" s="13">
        <v>2025</v>
      </c>
      <c r="D162" s="13" t="s">
        <v>729</v>
      </c>
      <c r="E162" s="16" t="s">
        <v>730</v>
      </c>
      <c r="F162" s="13" t="s">
        <v>731</v>
      </c>
      <c r="G162" s="13"/>
      <c r="H162" s="13" t="s">
        <v>477</v>
      </c>
      <c r="I162" s="20" t="s">
        <v>1047</v>
      </c>
    </row>
    <row r="163" spans="1:9" ht="15.75" x14ac:dyDescent="0.25">
      <c r="A163" s="2" t="s">
        <v>306</v>
      </c>
      <c r="B163" s="2" t="s">
        <v>307</v>
      </c>
      <c r="C163" s="2">
        <v>2025</v>
      </c>
      <c r="D163" s="2" t="s">
        <v>308</v>
      </c>
      <c r="E163" s="2" t="s">
        <v>309</v>
      </c>
      <c r="F163" s="2" t="s">
        <v>310</v>
      </c>
      <c r="G163" s="2" t="s">
        <v>110</v>
      </c>
      <c r="H163" s="2" t="s">
        <v>99</v>
      </c>
      <c r="I163" s="18"/>
    </row>
    <row r="164" spans="1:9" ht="15.75" x14ac:dyDescent="0.25">
      <c r="A164" s="2" t="s">
        <v>377</v>
      </c>
      <c r="B164" s="2" t="s">
        <v>378</v>
      </c>
      <c r="C164" s="2">
        <v>2024</v>
      </c>
      <c r="D164" s="2" t="s">
        <v>379</v>
      </c>
      <c r="E164" s="2" t="s">
        <v>380</v>
      </c>
      <c r="F164" s="2"/>
      <c r="G164" s="2" t="s">
        <v>104</v>
      </c>
      <c r="H164" s="2" t="s">
        <v>99</v>
      </c>
      <c r="I164" s="18"/>
    </row>
    <row r="165" spans="1:9" x14ac:dyDescent="0.25">
      <c r="A165" t="s">
        <v>1113</v>
      </c>
      <c r="B165" t="s">
        <v>1112</v>
      </c>
      <c r="C165">
        <v>2024</v>
      </c>
      <c r="D165" t="s">
        <v>1114</v>
      </c>
      <c r="E165" t="s">
        <v>1115</v>
      </c>
      <c r="F165" t="s">
        <v>1116</v>
      </c>
      <c r="G165" t="s">
        <v>1110</v>
      </c>
      <c r="H165" t="s">
        <v>1117</v>
      </c>
    </row>
    <row r="166" spans="1:9" ht="15.75" x14ac:dyDescent="0.25">
      <c r="A166" s="2" t="s">
        <v>900</v>
      </c>
      <c r="B166" s="2" t="s">
        <v>901</v>
      </c>
      <c r="C166" s="2">
        <v>2020</v>
      </c>
      <c r="D166" s="2" t="s">
        <v>902</v>
      </c>
      <c r="E166" s="2" t="s">
        <v>903</v>
      </c>
      <c r="F166" s="2" t="s">
        <v>904</v>
      </c>
      <c r="G166" s="2"/>
      <c r="H166" s="2" t="s">
        <v>110</v>
      </c>
      <c r="I166" s="18"/>
    </row>
    <row r="167" spans="1:9" ht="15.75" x14ac:dyDescent="0.25">
      <c r="A167" s="2" t="s">
        <v>440</v>
      </c>
      <c r="B167" s="2" t="s">
        <v>441</v>
      </c>
      <c r="C167" s="2">
        <v>2023</v>
      </c>
      <c r="D167" s="2" t="s">
        <v>442</v>
      </c>
      <c r="E167" s="2" t="s">
        <v>443</v>
      </c>
      <c r="F167" s="2"/>
      <c r="G167" s="2" t="s">
        <v>98</v>
      </c>
      <c r="H167" s="2" t="s">
        <v>99</v>
      </c>
      <c r="I167" s="18"/>
    </row>
    <row r="168" spans="1:9" ht="15.75" x14ac:dyDescent="0.25">
      <c r="A168" s="13" t="s">
        <v>320</v>
      </c>
      <c r="B168" s="13" t="s">
        <v>321</v>
      </c>
      <c r="C168" s="13">
        <v>2025</v>
      </c>
      <c r="D168" s="13" t="s">
        <v>322</v>
      </c>
      <c r="E168" s="13" t="s">
        <v>323</v>
      </c>
      <c r="F168" s="13" t="s">
        <v>324</v>
      </c>
      <c r="G168" s="13" t="s">
        <v>110</v>
      </c>
      <c r="H168" s="13" t="s">
        <v>99</v>
      </c>
      <c r="I168" s="20" t="s">
        <v>1047</v>
      </c>
    </row>
    <row r="169" spans="1:9" ht="15.75" x14ac:dyDescent="0.25">
      <c r="A169" s="13" t="s">
        <v>320</v>
      </c>
      <c r="B169" s="13" t="s">
        <v>321</v>
      </c>
      <c r="C169" s="13">
        <v>2025</v>
      </c>
      <c r="D169" s="13" t="s">
        <v>322</v>
      </c>
      <c r="E169" s="13" t="s">
        <v>323</v>
      </c>
      <c r="F169" s="13" t="s">
        <v>324</v>
      </c>
      <c r="G169" s="13"/>
      <c r="H169" s="13" t="s">
        <v>110</v>
      </c>
      <c r="I169" s="20" t="s">
        <v>1047</v>
      </c>
    </row>
    <row r="170" spans="1:9" ht="15.75" x14ac:dyDescent="0.25">
      <c r="A170" s="6" t="s">
        <v>827</v>
      </c>
      <c r="B170" s="6" t="s">
        <v>321</v>
      </c>
      <c r="C170" s="6">
        <v>2025</v>
      </c>
      <c r="D170" s="6" t="str">
        <f>HYPERLINK("http://dx.doi.org/10.3390/systems13010021","http://dx.doi.org/10.3390/systems13010021")</f>
        <v>http://dx.doi.org/10.3390/systems13010021</v>
      </c>
      <c r="E170" s="6" t="s">
        <v>828</v>
      </c>
      <c r="F170" s="6" t="s">
        <v>829</v>
      </c>
      <c r="G170" s="6" t="s">
        <v>110</v>
      </c>
      <c r="H170" s="6" t="str">
        <f>HYPERLINK("https%3A%2F%2Fwww.webofscience.com%2Fwos%2Fwoscc%2Ffull-record%2F","View Full Record in Web of Science")</f>
        <v>View Full Record in Web of Science</v>
      </c>
      <c r="I170" s="18"/>
    </row>
    <row r="171" spans="1:9" ht="15.75" x14ac:dyDescent="0.25">
      <c r="A171" s="2" t="s">
        <v>655</v>
      </c>
      <c r="B171" s="2" t="s">
        <v>656</v>
      </c>
      <c r="C171" s="2">
        <v>2023</v>
      </c>
      <c r="D171" s="2" t="s">
        <v>657</v>
      </c>
      <c r="E171" s="2" t="s">
        <v>658</v>
      </c>
      <c r="F171" s="2" t="s">
        <v>659</v>
      </c>
      <c r="G171" s="2" t="s">
        <v>569</v>
      </c>
      <c r="H171" s="2" t="s">
        <v>477</v>
      </c>
      <c r="I171" s="18"/>
    </row>
    <row r="172" spans="1:9" ht="15.75" x14ac:dyDescent="0.25">
      <c r="A172" s="2" t="s">
        <v>595</v>
      </c>
      <c r="B172" s="2" t="s">
        <v>596</v>
      </c>
      <c r="C172" s="2">
        <v>2023</v>
      </c>
      <c r="D172" s="2" t="s">
        <v>597</v>
      </c>
      <c r="E172" s="2" t="s">
        <v>598</v>
      </c>
      <c r="F172" s="2" t="s">
        <v>599</v>
      </c>
      <c r="G172" s="2"/>
      <c r="H172" s="2" t="s">
        <v>477</v>
      </c>
      <c r="I172" s="18"/>
    </row>
    <row r="173" spans="1:9" ht="15.75" x14ac:dyDescent="0.25">
      <c r="A173" s="2" t="s">
        <v>141</v>
      </c>
      <c r="B173" s="2" t="s">
        <v>142</v>
      </c>
      <c r="C173" s="2">
        <v>2023</v>
      </c>
      <c r="D173" s="2" t="s">
        <v>143</v>
      </c>
      <c r="E173" s="2" t="s">
        <v>144</v>
      </c>
      <c r="F173" s="2"/>
      <c r="G173" s="2" t="s">
        <v>98</v>
      </c>
      <c r="H173" s="2" t="s">
        <v>99</v>
      </c>
      <c r="I173" s="18"/>
    </row>
    <row r="174" spans="1:9" ht="15.75" x14ac:dyDescent="0.25">
      <c r="A174" s="10" t="s">
        <v>600</v>
      </c>
      <c r="B174" s="2" t="s">
        <v>601</v>
      </c>
      <c r="C174" s="2">
        <v>2024</v>
      </c>
      <c r="D174" s="2" t="s">
        <v>602</v>
      </c>
      <c r="E174" s="10" t="s">
        <v>603</v>
      </c>
      <c r="F174" s="2" t="s">
        <v>604</v>
      </c>
      <c r="G174" s="2"/>
      <c r="H174" s="2" t="s">
        <v>477</v>
      </c>
      <c r="I174" s="18"/>
    </row>
    <row r="175" spans="1:9" ht="15.75" x14ac:dyDescent="0.25">
      <c r="A175" s="2" t="s">
        <v>635</v>
      </c>
      <c r="B175" s="2" t="s">
        <v>636</v>
      </c>
      <c r="C175" s="2">
        <v>2024</v>
      </c>
      <c r="D175" s="2" t="s">
        <v>637</v>
      </c>
      <c r="E175" s="2" t="s">
        <v>638</v>
      </c>
      <c r="F175" s="10" t="s">
        <v>639</v>
      </c>
      <c r="G175" s="2"/>
      <c r="H175" s="2" t="s">
        <v>477</v>
      </c>
      <c r="I175" s="18"/>
    </row>
    <row r="176" spans="1:9" x14ac:dyDescent="0.25">
      <c r="A176" t="s">
        <v>1133</v>
      </c>
      <c r="B176" t="s">
        <v>1131</v>
      </c>
      <c r="C176">
        <v>2024</v>
      </c>
      <c r="D176" t="s">
        <v>1134</v>
      </c>
      <c r="E176" t="s">
        <v>1135</v>
      </c>
      <c r="G176" t="s">
        <v>1136</v>
      </c>
      <c r="H176" t="s">
        <v>1132</v>
      </c>
    </row>
    <row r="177" spans="1:9" ht="15.75" x14ac:dyDescent="0.25">
      <c r="A177" s="2" t="s">
        <v>695</v>
      </c>
      <c r="B177" s="2" t="s">
        <v>696</v>
      </c>
      <c r="C177" s="2">
        <v>2022</v>
      </c>
      <c r="D177" s="2" t="s">
        <v>697</v>
      </c>
      <c r="E177" s="2"/>
      <c r="F177" s="2"/>
      <c r="G177" s="2"/>
      <c r="H177" s="2" t="s">
        <v>477</v>
      </c>
      <c r="I177" s="18"/>
    </row>
    <row r="178" spans="1:9" ht="15.75" x14ac:dyDescent="0.25">
      <c r="A178" s="2" t="s">
        <v>1012</v>
      </c>
      <c r="B178" s="2" t="s">
        <v>1013</v>
      </c>
      <c r="C178" s="2">
        <v>2023</v>
      </c>
      <c r="D178" s="11" t="s">
        <v>1014</v>
      </c>
      <c r="E178" s="2" t="s">
        <v>1015</v>
      </c>
      <c r="F178" s="2"/>
      <c r="G178" s="2" t="s">
        <v>930</v>
      </c>
      <c r="H178" s="2" t="s">
        <v>914</v>
      </c>
      <c r="I178" s="18"/>
    </row>
    <row r="179" spans="1:9" ht="15.75" x14ac:dyDescent="0.25">
      <c r="A179" s="2" t="s">
        <v>590</v>
      </c>
      <c r="B179" s="2" t="s">
        <v>591</v>
      </c>
      <c r="C179" s="2">
        <v>2024</v>
      </c>
      <c r="D179" s="2" t="s">
        <v>592</v>
      </c>
      <c r="E179" s="2" t="s">
        <v>593</v>
      </c>
      <c r="F179" s="2" t="s">
        <v>594</v>
      </c>
      <c r="G179" s="2"/>
      <c r="H179" s="2" t="s">
        <v>477</v>
      </c>
      <c r="I179" s="18"/>
    </row>
    <row r="180" spans="1:9" ht="15.75" x14ac:dyDescent="0.25">
      <c r="A180" s="13" t="s">
        <v>254</v>
      </c>
      <c r="B180" s="13" t="s">
        <v>255</v>
      </c>
      <c r="C180" s="13">
        <v>2021</v>
      </c>
      <c r="D180" s="13" t="s">
        <v>256</v>
      </c>
      <c r="E180" s="13" t="s">
        <v>257</v>
      </c>
      <c r="F180" s="13" t="s">
        <v>258</v>
      </c>
      <c r="G180" s="13" t="s">
        <v>110</v>
      </c>
      <c r="H180" s="13" t="s">
        <v>99</v>
      </c>
      <c r="I180" s="20" t="s">
        <v>1047</v>
      </c>
    </row>
    <row r="181" spans="1:9" ht="15.75" x14ac:dyDescent="0.25">
      <c r="A181" s="6" t="s">
        <v>855</v>
      </c>
      <c r="B181" s="6" t="s">
        <v>255</v>
      </c>
      <c r="C181" s="6">
        <v>2021</v>
      </c>
      <c r="D181" s="6" t="str">
        <f>HYPERLINK("http://dx.doi.org/10.3389/fbloc.2021.612898","http://dx.doi.org/10.3389/fbloc.2021.612898")</f>
        <v>http://dx.doi.org/10.3389/fbloc.2021.612898</v>
      </c>
      <c r="E181" s="6" t="s">
        <v>856</v>
      </c>
      <c r="F181" s="6" t="s">
        <v>857</v>
      </c>
      <c r="G181" s="6" t="s">
        <v>110</v>
      </c>
      <c r="H181" s="6" t="str">
        <f>HYPERLINK("https%3A%2F%2Fwww.webofscience.com%2Fwos%2Fwoscc%2Ffull-record%2F","View Full Record in Web of Science")</f>
        <v>View Full Record in Web of Science</v>
      </c>
      <c r="I181" s="18"/>
    </row>
    <row r="182" spans="1:9" ht="15.75" x14ac:dyDescent="0.25">
      <c r="A182" s="13" t="s">
        <v>984</v>
      </c>
      <c r="B182" s="13" t="s">
        <v>9</v>
      </c>
      <c r="C182" s="13">
        <v>2020</v>
      </c>
      <c r="D182" s="13" t="s">
        <v>985</v>
      </c>
      <c r="E182" s="13" t="s">
        <v>11</v>
      </c>
      <c r="F182" s="13" t="s">
        <v>986</v>
      </c>
      <c r="G182" s="13" t="s">
        <v>930</v>
      </c>
      <c r="H182" s="13" t="s">
        <v>914</v>
      </c>
      <c r="I182" s="20" t="s">
        <v>1047</v>
      </c>
    </row>
    <row r="183" spans="1:9" ht="15.75" x14ac:dyDescent="0.25">
      <c r="A183" s="13" t="s">
        <v>456</v>
      </c>
      <c r="B183" s="13" t="s">
        <v>9</v>
      </c>
      <c r="C183" s="13">
        <v>2020</v>
      </c>
      <c r="D183" s="13" t="s">
        <v>457</v>
      </c>
      <c r="E183" s="13" t="s">
        <v>458</v>
      </c>
      <c r="F183" s="13" t="s">
        <v>459</v>
      </c>
      <c r="G183" s="13" t="s">
        <v>104</v>
      </c>
      <c r="H183" s="13" t="s">
        <v>99</v>
      </c>
      <c r="I183" s="20" t="s">
        <v>1047</v>
      </c>
    </row>
    <row r="184" spans="1:9" ht="15.75" x14ac:dyDescent="0.25">
      <c r="A184" s="2" t="s">
        <v>8</v>
      </c>
      <c r="B184" s="2" t="s">
        <v>9</v>
      </c>
      <c r="C184" s="2">
        <v>2020</v>
      </c>
      <c r="D184" s="2" t="s">
        <v>10</v>
      </c>
      <c r="E184" s="2" t="s">
        <v>11</v>
      </c>
      <c r="F184" s="2" t="s">
        <v>12</v>
      </c>
      <c r="G184" s="2" t="s">
        <v>13</v>
      </c>
      <c r="H184" s="2" t="s">
        <v>14</v>
      </c>
      <c r="I184" s="18"/>
    </row>
    <row r="185" spans="1:9" ht="15.75" x14ac:dyDescent="0.25">
      <c r="A185" s="2" t="s">
        <v>762</v>
      </c>
      <c r="B185" s="2" t="s">
        <v>763</v>
      </c>
      <c r="C185" s="2">
        <v>2022</v>
      </c>
      <c r="D185" s="2" t="s">
        <v>764</v>
      </c>
      <c r="E185" s="2" t="s">
        <v>765</v>
      </c>
      <c r="F185" s="2" t="s">
        <v>766</v>
      </c>
      <c r="G185" s="2"/>
      <c r="H185" s="2" t="s">
        <v>477</v>
      </c>
      <c r="I185" s="18"/>
    </row>
    <row r="186" spans="1:9" ht="15.75" x14ac:dyDescent="0.25">
      <c r="A186" s="13" t="s">
        <v>891</v>
      </c>
      <c r="B186" s="13" t="s">
        <v>565</v>
      </c>
      <c r="C186" s="13">
        <v>2025</v>
      </c>
      <c r="D186" s="13" t="s">
        <v>892</v>
      </c>
      <c r="E186" s="13" t="s">
        <v>893</v>
      </c>
      <c r="F186" s="13" t="s">
        <v>894</v>
      </c>
      <c r="G186" s="13"/>
      <c r="H186" s="13" t="s">
        <v>98</v>
      </c>
      <c r="I186" s="20" t="s">
        <v>1047</v>
      </c>
    </row>
    <row r="187" spans="1:9" ht="15.75" x14ac:dyDescent="0.25">
      <c r="A187" s="2" t="s">
        <v>564</v>
      </c>
      <c r="B187" s="2" t="s">
        <v>565</v>
      </c>
      <c r="C187" s="2">
        <v>2025</v>
      </c>
      <c r="D187" s="2" t="s">
        <v>566</v>
      </c>
      <c r="E187" s="2" t="s">
        <v>567</v>
      </c>
      <c r="F187" s="2" t="s">
        <v>568</v>
      </c>
      <c r="G187" s="2" t="s">
        <v>569</v>
      </c>
      <c r="H187" s="2" t="s">
        <v>477</v>
      </c>
      <c r="I187" s="18"/>
    </row>
    <row r="188" spans="1:9" x14ac:dyDescent="0.25">
      <c r="A188" t="s">
        <v>1105</v>
      </c>
      <c r="B188" t="s">
        <v>1106</v>
      </c>
      <c r="C188">
        <v>2025</v>
      </c>
      <c r="D188" s="7" t="s">
        <v>1107</v>
      </c>
      <c r="E188" t="s">
        <v>1108</v>
      </c>
      <c r="F188" t="s">
        <v>1109</v>
      </c>
      <c r="G188" t="s">
        <v>1110</v>
      </c>
      <c r="H188" t="s">
        <v>1111</v>
      </c>
    </row>
    <row r="189" spans="1:9" ht="15.75" x14ac:dyDescent="0.25">
      <c r="A189" s="13" t="s">
        <v>660</v>
      </c>
      <c r="B189" s="13" t="s">
        <v>661</v>
      </c>
      <c r="C189" s="13">
        <v>2021</v>
      </c>
      <c r="D189" s="13" t="s">
        <v>662</v>
      </c>
      <c r="E189" s="13" t="s">
        <v>663</v>
      </c>
      <c r="F189" s="13" t="s">
        <v>664</v>
      </c>
      <c r="G189" s="13"/>
      <c r="H189" s="13" t="s">
        <v>477</v>
      </c>
      <c r="I189" s="20" t="s">
        <v>1047</v>
      </c>
    </row>
    <row r="190" spans="1:9" ht="15.75" x14ac:dyDescent="0.25">
      <c r="A190" s="2" t="s">
        <v>970</v>
      </c>
      <c r="B190" s="2" t="s">
        <v>661</v>
      </c>
      <c r="C190" s="2">
        <v>2021</v>
      </c>
      <c r="D190" s="2" t="s">
        <v>662</v>
      </c>
      <c r="E190" s="2" t="s">
        <v>663</v>
      </c>
      <c r="F190" s="2" t="s">
        <v>971</v>
      </c>
      <c r="G190" s="2" t="s">
        <v>913</v>
      </c>
      <c r="H190" s="2" t="s">
        <v>914</v>
      </c>
      <c r="I190" s="18"/>
    </row>
    <row r="191" spans="1:9" ht="15.75" x14ac:dyDescent="0.25">
      <c r="A191" s="13" t="s">
        <v>206</v>
      </c>
      <c r="B191" s="13" t="s">
        <v>207</v>
      </c>
      <c r="C191" s="13">
        <v>2025</v>
      </c>
      <c r="D191" s="13" t="s">
        <v>208</v>
      </c>
      <c r="E191" s="13" t="s">
        <v>209</v>
      </c>
      <c r="F191" s="13" t="s">
        <v>210</v>
      </c>
      <c r="G191" s="13" t="s">
        <v>135</v>
      </c>
      <c r="H191" s="13" t="s">
        <v>99</v>
      </c>
      <c r="I191" s="20" t="s">
        <v>1047</v>
      </c>
    </row>
    <row r="192" spans="1:9" ht="15.75" x14ac:dyDescent="0.25">
      <c r="A192" s="6" t="s">
        <v>876</v>
      </c>
      <c r="B192" s="6" t="s">
        <v>207</v>
      </c>
      <c r="C192" s="6">
        <v>2025</v>
      </c>
      <c r="D192" s="6" t="str">
        <f>HYPERLINK("http://dx.doi.org/10.3390/foods14071135","http://dx.doi.org/10.3390/foods14071135")</f>
        <v>http://dx.doi.org/10.3390/foods14071135</v>
      </c>
      <c r="E192" s="6" t="s">
        <v>877</v>
      </c>
      <c r="F192" s="6" t="s">
        <v>878</v>
      </c>
      <c r="G192" s="6" t="s">
        <v>135</v>
      </c>
      <c r="H192" s="6" t="str">
        <f>HYPERLINK("https%3A%2F%2Fwww.webofscience.com%2Fwos%2Fwoscc%2Ffull-record%2F","View Full Record in Web of Science")</f>
        <v>View Full Record in Web of Science</v>
      </c>
      <c r="I192" s="18"/>
    </row>
    <row r="193" spans="1:9" ht="15.75" x14ac:dyDescent="0.25">
      <c r="A193" s="13" t="s">
        <v>915</v>
      </c>
      <c r="B193" s="13" t="s">
        <v>126</v>
      </c>
      <c r="C193" s="13">
        <v>2024</v>
      </c>
      <c r="D193" s="15" t="s">
        <v>916</v>
      </c>
      <c r="E193" s="13" t="s">
        <v>917</v>
      </c>
      <c r="F193" s="13" t="s">
        <v>918</v>
      </c>
      <c r="G193" s="13" t="s">
        <v>913</v>
      </c>
      <c r="H193" s="13" t="s">
        <v>914</v>
      </c>
      <c r="I193" s="20" t="s">
        <v>1047</v>
      </c>
    </row>
    <row r="194" spans="1:9" ht="15.75" x14ac:dyDescent="0.25">
      <c r="A194" s="13" t="s">
        <v>125</v>
      </c>
      <c r="B194" s="13" t="s">
        <v>126</v>
      </c>
      <c r="C194" s="13">
        <v>2024</v>
      </c>
      <c r="D194" s="13" t="s">
        <v>127</v>
      </c>
      <c r="E194" s="13" t="s">
        <v>128</v>
      </c>
      <c r="F194" s="13" t="s">
        <v>129</v>
      </c>
      <c r="G194" s="13" t="s">
        <v>110</v>
      </c>
      <c r="H194" s="13" t="s">
        <v>99</v>
      </c>
      <c r="I194" s="20" t="s">
        <v>1047</v>
      </c>
    </row>
    <row r="195" spans="1:9" ht="15.75" x14ac:dyDescent="0.25">
      <c r="A195" s="13" t="s">
        <v>125</v>
      </c>
      <c r="B195" s="13" t="s">
        <v>126</v>
      </c>
      <c r="C195" s="13">
        <v>2024</v>
      </c>
      <c r="D195" s="13" t="s">
        <v>127</v>
      </c>
      <c r="E195" s="13" t="s">
        <v>128</v>
      </c>
      <c r="F195" s="13" t="s">
        <v>129</v>
      </c>
      <c r="G195" s="13"/>
      <c r="H195" s="13" t="s">
        <v>110</v>
      </c>
      <c r="I195" s="20" t="s">
        <v>1047</v>
      </c>
    </row>
    <row r="196" spans="1:9" ht="15.75" x14ac:dyDescent="0.25">
      <c r="A196" s="6" t="s">
        <v>799</v>
      </c>
      <c r="B196" s="6" t="s">
        <v>126</v>
      </c>
      <c r="C196" s="6">
        <v>2024</v>
      </c>
      <c r="D196" s="6" t="str">
        <f>HYPERLINK("http://dx.doi.org/10.1108/JIMA-03-2023-0069","http://dx.doi.org/10.1108/JIMA-03-2023-0069")</f>
        <v>http://dx.doi.org/10.1108/JIMA-03-2023-0069</v>
      </c>
      <c r="E196" s="6" t="s">
        <v>800</v>
      </c>
      <c r="F196" s="6" t="s">
        <v>129</v>
      </c>
      <c r="G196" s="6" t="s">
        <v>110</v>
      </c>
      <c r="H196" s="6" t="str">
        <f>HYPERLINK("https%3A%2F%2Fwww.webofscience.com%2Fwos%2Fwoscc%2Ffull-record%2F","View Full Record in Web of Science")</f>
        <v>View Full Record in Web of Science</v>
      </c>
      <c r="I196" s="18"/>
    </row>
    <row r="197" spans="1:9" ht="15.75" x14ac:dyDescent="0.25">
      <c r="A197" s="2"/>
      <c r="B197" s="2" t="s">
        <v>883</v>
      </c>
      <c r="C197" s="2">
        <v>2023</v>
      </c>
      <c r="D197" s="2" t="s">
        <v>884</v>
      </c>
      <c r="E197" s="2" t="s">
        <v>885</v>
      </c>
      <c r="F197" s="2"/>
      <c r="G197" s="2"/>
      <c r="H197" s="2" t="s">
        <v>162</v>
      </c>
      <c r="I197" s="18"/>
    </row>
    <row r="198" spans="1:9" ht="15.75" x14ac:dyDescent="0.25">
      <c r="A198" s="13" t="s">
        <v>186</v>
      </c>
      <c r="B198" s="13" t="s">
        <v>187</v>
      </c>
      <c r="C198" s="13">
        <v>2024</v>
      </c>
      <c r="D198" s="13" t="s">
        <v>188</v>
      </c>
      <c r="E198" s="13" t="s">
        <v>189</v>
      </c>
      <c r="F198" s="13" t="s">
        <v>190</v>
      </c>
      <c r="G198" s="13" t="s">
        <v>110</v>
      </c>
      <c r="H198" s="13" t="s">
        <v>99</v>
      </c>
      <c r="I198" s="20" t="s">
        <v>1047</v>
      </c>
    </row>
    <row r="199" spans="1:9" ht="15.75" x14ac:dyDescent="0.25">
      <c r="A199" s="6" t="s">
        <v>834</v>
      </c>
      <c r="B199" s="6" t="s">
        <v>187</v>
      </c>
      <c r="C199" s="6">
        <v>2024</v>
      </c>
      <c r="D199" s="6" t="str">
        <f>HYPERLINK("http://dx.doi.org/10.1080/13675567.2023.2217772","http://dx.doi.org/10.1080/13675567.2023.2217772")</f>
        <v>http://dx.doi.org/10.1080/13675567.2023.2217772</v>
      </c>
      <c r="E199" s="6" t="s">
        <v>835</v>
      </c>
      <c r="F199" s="6" t="s">
        <v>836</v>
      </c>
      <c r="G199" s="6" t="s">
        <v>110</v>
      </c>
      <c r="H199" s="6" t="str">
        <f>HYPERLINK("https%3A%2F%2Fwww.webofscience.com%2Fwos%2Fwoscc%2Ffull-record%2F","View Full Record in Web of Science")</f>
        <v>View Full Record in Web of Science</v>
      </c>
      <c r="I199" s="18"/>
    </row>
    <row r="200" spans="1:9" ht="15.75" x14ac:dyDescent="0.25">
      <c r="A200" s="2" t="s">
        <v>522</v>
      </c>
      <c r="B200" s="2" t="s">
        <v>523</v>
      </c>
      <c r="C200" s="2">
        <v>2024</v>
      </c>
      <c r="D200" s="2" t="s">
        <v>524</v>
      </c>
      <c r="E200" s="2" t="s">
        <v>525</v>
      </c>
      <c r="F200" s="2" t="s">
        <v>526</v>
      </c>
      <c r="G200" s="2"/>
      <c r="H200" s="2" t="s">
        <v>477</v>
      </c>
      <c r="I200" s="18"/>
    </row>
    <row r="201" spans="1:9" ht="15.75" x14ac:dyDescent="0.25">
      <c r="A201" s="2" t="s">
        <v>948</v>
      </c>
      <c r="B201" s="2" t="s">
        <v>949</v>
      </c>
      <c r="C201" s="2">
        <v>2017</v>
      </c>
      <c r="D201" s="11" t="s">
        <v>950</v>
      </c>
      <c r="E201" s="2" t="s">
        <v>951</v>
      </c>
      <c r="F201" s="2"/>
      <c r="G201" s="2" t="s">
        <v>930</v>
      </c>
      <c r="H201" s="2" t="s">
        <v>914</v>
      </c>
      <c r="I201" s="18"/>
    </row>
    <row r="202" spans="1:9" ht="15.75" x14ac:dyDescent="0.25">
      <c r="A202" s="2" t="s">
        <v>905</v>
      </c>
      <c r="B202" s="2" t="s">
        <v>906</v>
      </c>
      <c r="C202" s="2">
        <v>2024</v>
      </c>
      <c r="D202" s="2" t="s">
        <v>907</v>
      </c>
      <c r="E202" s="2" t="s">
        <v>908</v>
      </c>
      <c r="F202" s="2"/>
      <c r="G202" s="2"/>
      <c r="H202" s="2" t="s">
        <v>98</v>
      </c>
      <c r="I202" s="18"/>
    </row>
    <row r="203" spans="1:9" ht="15.75" x14ac:dyDescent="0.25">
      <c r="A203" s="13" t="s">
        <v>425</v>
      </c>
      <c r="B203" s="13" t="s">
        <v>426</v>
      </c>
      <c r="C203" s="13">
        <v>2024</v>
      </c>
      <c r="D203" s="13" t="s">
        <v>427</v>
      </c>
      <c r="E203" s="13" t="s">
        <v>428</v>
      </c>
      <c r="F203" s="13" t="s">
        <v>429</v>
      </c>
      <c r="G203" s="13"/>
      <c r="H203" s="13" t="s">
        <v>104</v>
      </c>
      <c r="I203" s="20" t="s">
        <v>1047</v>
      </c>
    </row>
    <row r="204" spans="1:9" ht="15.75" x14ac:dyDescent="0.25">
      <c r="A204" s="13" t="s">
        <v>15</v>
      </c>
      <c r="B204" s="13" t="s">
        <v>16</v>
      </c>
      <c r="C204" s="13">
        <v>2024</v>
      </c>
      <c r="D204" s="13" t="s">
        <v>17</v>
      </c>
      <c r="E204" s="13" t="s">
        <v>18</v>
      </c>
      <c r="F204" s="13" t="s">
        <v>19</v>
      </c>
      <c r="G204" s="13" t="s">
        <v>13</v>
      </c>
      <c r="H204" s="13" t="s">
        <v>14</v>
      </c>
      <c r="I204" s="20" t="s">
        <v>1047</v>
      </c>
    </row>
    <row r="205" spans="1:9" ht="15.75" x14ac:dyDescent="0.25">
      <c r="A205" s="2" t="s">
        <v>425</v>
      </c>
      <c r="B205" s="2" t="s">
        <v>426</v>
      </c>
      <c r="C205" s="2">
        <v>2024</v>
      </c>
      <c r="D205" s="2" t="s">
        <v>427</v>
      </c>
      <c r="E205" s="2" t="s">
        <v>428</v>
      </c>
      <c r="F205" s="2" t="s">
        <v>429</v>
      </c>
      <c r="G205" s="2" t="s">
        <v>104</v>
      </c>
      <c r="H205" s="2" t="s">
        <v>99</v>
      </c>
      <c r="I205" s="18"/>
    </row>
    <row r="206" spans="1:9" ht="15.75" x14ac:dyDescent="0.25">
      <c r="A206" s="14" t="s">
        <v>841</v>
      </c>
      <c r="B206" s="14" t="s">
        <v>406</v>
      </c>
      <c r="C206" s="14">
        <v>2024</v>
      </c>
      <c r="D206" s="14" t="str">
        <f>HYPERLINK("http://dx.doi.org/10.1108/JIMA-08-2022-0229","http://dx.doi.org/10.1108/JIMA-08-2022-0229")</f>
        <v>http://dx.doi.org/10.1108/JIMA-08-2022-0229</v>
      </c>
      <c r="E206" s="14" t="s">
        <v>842</v>
      </c>
      <c r="F206" s="14" t="s">
        <v>843</v>
      </c>
      <c r="G206" s="14" t="s">
        <v>110</v>
      </c>
      <c r="H206" s="14" t="str">
        <f>HYPERLINK("https%3A%2F%2Fwww.webofscience.com%2Fwos%2Fwoscc%2Ffull-record%2F","View Full Record in Web of Science")</f>
        <v>View Full Record in Web of Science</v>
      </c>
      <c r="I206" s="22" t="s">
        <v>1047</v>
      </c>
    </row>
    <row r="207" spans="1:9" ht="15.75" x14ac:dyDescent="0.25">
      <c r="A207" s="2" t="s">
        <v>405</v>
      </c>
      <c r="B207" s="2" t="s">
        <v>406</v>
      </c>
      <c r="C207" s="2">
        <v>2024</v>
      </c>
      <c r="D207" s="2" t="s">
        <v>407</v>
      </c>
      <c r="E207" s="2" t="s">
        <v>408</v>
      </c>
      <c r="F207" s="2" t="s">
        <v>409</v>
      </c>
      <c r="G207" s="2" t="s">
        <v>110</v>
      </c>
      <c r="H207" s="2" t="s">
        <v>99</v>
      </c>
      <c r="I207" s="18"/>
    </row>
    <row r="208" spans="1:9" ht="15.75" x14ac:dyDescent="0.25">
      <c r="A208" s="13" t="s">
        <v>201</v>
      </c>
      <c r="B208" s="13" t="s">
        <v>202</v>
      </c>
      <c r="C208" s="13">
        <v>2024</v>
      </c>
      <c r="D208" s="13" t="s">
        <v>203</v>
      </c>
      <c r="E208" s="13" t="s">
        <v>204</v>
      </c>
      <c r="F208" s="13" t="s">
        <v>205</v>
      </c>
      <c r="G208" s="13" t="s">
        <v>110</v>
      </c>
      <c r="H208" s="13" t="s">
        <v>99</v>
      </c>
      <c r="I208" s="20" t="s">
        <v>1047</v>
      </c>
    </row>
    <row r="209" spans="1:9" ht="15.75" x14ac:dyDescent="0.25">
      <c r="A209" s="2" t="s">
        <v>201</v>
      </c>
      <c r="B209" s="2" t="s">
        <v>202</v>
      </c>
      <c r="C209" s="2">
        <v>2024</v>
      </c>
      <c r="D209" s="2" t="s">
        <v>203</v>
      </c>
      <c r="E209" s="2" t="s">
        <v>204</v>
      </c>
      <c r="F209" s="2" t="s">
        <v>205</v>
      </c>
      <c r="G209" s="2"/>
      <c r="H209" s="2" t="s">
        <v>110</v>
      </c>
      <c r="I209" s="18"/>
    </row>
    <row r="210" spans="1:9" ht="15.75" x14ac:dyDescent="0.25">
      <c r="A210" s="14" t="s">
        <v>872</v>
      </c>
      <c r="B210" s="14" t="s">
        <v>106</v>
      </c>
      <c r="C210" s="14">
        <v>2021</v>
      </c>
      <c r="D210" s="14" t="s">
        <v>873</v>
      </c>
      <c r="E210" s="14" t="s">
        <v>874</v>
      </c>
      <c r="F210" s="14" t="s">
        <v>875</v>
      </c>
      <c r="G210" s="14" t="s">
        <v>110</v>
      </c>
      <c r="H210" s="14" t="str">
        <f>HYPERLINK("https%3A%2F%2Fwww.webofscience.com%2Fwos%2Fwoscc%2Ffull-record%2F","View Full Record in Web of Science")</f>
        <v>View Full Record in Web of Science</v>
      </c>
      <c r="I210" s="22" t="s">
        <v>1047</v>
      </c>
    </row>
    <row r="211" spans="1:9" ht="15.75" x14ac:dyDescent="0.25">
      <c r="A211" s="2" t="s">
        <v>105</v>
      </c>
      <c r="B211" s="2" t="s">
        <v>106</v>
      </c>
      <c r="C211" s="2">
        <v>2021</v>
      </c>
      <c r="D211" s="2" t="s">
        <v>107</v>
      </c>
      <c r="E211" s="2" t="s">
        <v>108</v>
      </c>
      <c r="F211" s="2" t="s">
        <v>109</v>
      </c>
      <c r="G211" s="2" t="s">
        <v>110</v>
      </c>
      <c r="H211" s="2" t="s">
        <v>99</v>
      </c>
      <c r="I211" s="18"/>
    </row>
    <row r="212" spans="1:9" ht="15.75" x14ac:dyDescent="0.25">
      <c r="A212" s="14" t="s">
        <v>847</v>
      </c>
      <c r="B212" s="14" t="s">
        <v>222</v>
      </c>
      <c r="C212" s="14">
        <v>2020</v>
      </c>
      <c r="D212" s="14" t="str">
        <f>HYPERLINK("http://dx.doi.org/10.5281/zenodo.4766544","http://dx.doi.org/10.5281/zenodo.4766544")</f>
        <v>http://dx.doi.org/10.5281/zenodo.4766544</v>
      </c>
      <c r="E212" s="14" t="s">
        <v>848</v>
      </c>
      <c r="F212" s="14" t="s">
        <v>849</v>
      </c>
      <c r="G212" s="14" t="s">
        <v>110</v>
      </c>
      <c r="H212" s="14" t="str">
        <f>HYPERLINK("https%3A%2F%2Fwww.webofscience.com%2Fwos%2Fwoscc%2Ffull-record%2F","View Full Record in Web of Science")</f>
        <v>View Full Record in Web of Science</v>
      </c>
      <c r="I212" s="22" t="s">
        <v>1047</v>
      </c>
    </row>
    <row r="213" spans="1:9" ht="15.75" x14ac:dyDescent="0.25">
      <c r="A213" s="2" t="s">
        <v>221</v>
      </c>
      <c r="B213" s="2" t="s">
        <v>222</v>
      </c>
      <c r="C213" s="2">
        <v>2021</v>
      </c>
      <c r="D213" s="2" t="s">
        <v>223</v>
      </c>
      <c r="E213" s="2" t="s">
        <v>224</v>
      </c>
      <c r="F213" s="2" t="s">
        <v>225</v>
      </c>
      <c r="G213" s="2" t="s">
        <v>110</v>
      </c>
      <c r="H213" s="2" t="s">
        <v>99</v>
      </c>
      <c r="I213" s="18"/>
    </row>
    <row r="214" spans="1:9" ht="15.75" x14ac:dyDescent="0.25">
      <c r="A214" s="2" t="s">
        <v>483</v>
      </c>
      <c r="B214" s="2" t="s">
        <v>484</v>
      </c>
      <c r="C214" s="2">
        <v>2022</v>
      </c>
      <c r="D214" s="10" t="s">
        <v>485</v>
      </c>
      <c r="E214" s="2" t="s">
        <v>486</v>
      </c>
      <c r="F214" s="2" t="s">
        <v>487</v>
      </c>
      <c r="G214" s="2"/>
      <c r="H214" s="2" t="s">
        <v>477</v>
      </c>
      <c r="I214" s="18"/>
    </row>
    <row r="215" spans="1:9" ht="15.75" x14ac:dyDescent="0.25">
      <c r="A215" s="2" t="s">
        <v>605</v>
      </c>
      <c r="B215" s="2" t="s">
        <v>606</v>
      </c>
      <c r="C215" s="2">
        <v>2024</v>
      </c>
      <c r="D215" s="2" t="s">
        <v>607</v>
      </c>
      <c r="E215" s="10" t="s">
        <v>608</v>
      </c>
      <c r="F215" s="2" t="s">
        <v>609</v>
      </c>
      <c r="G215" s="2"/>
      <c r="H215" s="2" t="s">
        <v>477</v>
      </c>
      <c r="I215" s="23"/>
    </row>
    <row r="216" spans="1:9" ht="15.75" x14ac:dyDescent="0.25">
      <c r="A216" s="2" t="s">
        <v>517</v>
      </c>
      <c r="B216" s="2" t="s">
        <v>518</v>
      </c>
      <c r="C216" s="2">
        <v>2023</v>
      </c>
      <c r="D216" s="2" t="s">
        <v>519</v>
      </c>
      <c r="E216" s="10" t="s">
        <v>520</v>
      </c>
      <c r="F216" s="2" t="s">
        <v>521</v>
      </c>
      <c r="G216" s="2"/>
      <c r="H216" s="2" t="s">
        <v>477</v>
      </c>
      <c r="I216" s="18"/>
    </row>
    <row r="217" spans="1:9" ht="15.75" x14ac:dyDescent="0.25">
      <c r="A217" s="2" t="s">
        <v>269</v>
      </c>
      <c r="B217" s="2" t="s">
        <v>270</v>
      </c>
      <c r="C217" s="2">
        <v>2023</v>
      </c>
      <c r="D217" s="2" t="s">
        <v>271</v>
      </c>
      <c r="E217" s="2" t="s">
        <v>272</v>
      </c>
      <c r="F217" s="2"/>
      <c r="G217" s="2" t="s">
        <v>104</v>
      </c>
      <c r="H217" s="2" t="s">
        <v>99</v>
      </c>
      <c r="I217" s="18"/>
    </row>
    <row r="218" spans="1:9" x14ac:dyDescent="0.25">
      <c r="A218" t="s">
        <v>1138</v>
      </c>
      <c r="B218" t="s">
        <v>1137</v>
      </c>
      <c r="C218">
        <v>2021</v>
      </c>
      <c r="D218" t="s">
        <v>1139</v>
      </c>
      <c r="E218" t="s">
        <v>1140</v>
      </c>
      <c r="F218" t="s">
        <v>1141</v>
      </c>
      <c r="G218" t="s">
        <v>1129</v>
      </c>
      <c r="H218" t="s">
        <v>1142</v>
      </c>
    </row>
    <row r="219" spans="1:9" ht="15.75" x14ac:dyDescent="0.25">
      <c r="A219" s="2" t="s">
        <v>545</v>
      </c>
      <c r="B219" s="2" t="s">
        <v>546</v>
      </c>
      <c r="C219" s="2">
        <v>2024</v>
      </c>
      <c r="D219" s="2" t="s">
        <v>547</v>
      </c>
      <c r="E219" s="10" t="s">
        <v>548</v>
      </c>
      <c r="F219" s="2" t="s">
        <v>549</v>
      </c>
      <c r="G219" s="2"/>
      <c r="H219" s="2" t="s">
        <v>477</v>
      </c>
      <c r="I219" s="18"/>
    </row>
    <row r="220" spans="1:9" ht="15.75" x14ac:dyDescent="0.25">
      <c r="A220" s="2" t="s">
        <v>747</v>
      </c>
      <c r="B220" s="2" t="s">
        <v>748</v>
      </c>
      <c r="C220" s="2">
        <v>2024</v>
      </c>
      <c r="D220" s="2" t="s">
        <v>749</v>
      </c>
      <c r="E220" s="2" t="s">
        <v>750</v>
      </c>
      <c r="F220" s="10" t="s">
        <v>751</v>
      </c>
      <c r="G220" s="2"/>
      <c r="H220" s="2" t="s">
        <v>477</v>
      </c>
      <c r="I220" s="18"/>
    </row>
    <row r="221" spans="1:9" ht="15.75" x14ac:dyDescent="0.25">
      <c r="A221" s="2" t="s">
        <v>273</v>
      </c>
      <c r="B221" s="2" t="s">
        <v>274</v>
      </c>
      <c r="C221" s="2">
        <v>2025</v>
      </c>
      <c r="D221" s="2" t="s">
        <v>275</v>
      </c>
      <c r="E221" s="2" t="s">
        <v>276</v>
      </c>
      <c r="F221" s="2" t="s">
        <v>277</v>
      </c>
      <c r="G221" s="2" t="s">
        <v>110</v>
      </c>
      <c r="H221" s="2" t="s">
        <v>99</v>
      </c>
      <c r="I221" s="18"/>
    </row>
    <row r="222" spans="1:9" ht="15.75" x14ac:dyDescent="0.25">
      <c r="A222" s="2" t="s">
        <v>723</v>
      </c>
      <c r="B222" s="2" t="s">
        <v>724</v>
      </c>
      <c r="C222" s="2">
        <v>2025</v>
      </c>
      <c r="D222" s="2" t="s">
        <v>725</v>
      </c>
      <c r="E222" s="2" t="s">
        <v>726</v>
      </c>
      <c r="F222" s="2" t="s">
        <v>727</v>
      </c>
      <c r="G222" s="2"/>
      <c r="H222" s="2" t="s">
        <v>477</v>
      </c>
      <c r="I222" s="18"/>
    </row>
    <row r="223" spans="1:9" ht="15.75" x14ac:dyDescent="0.25">
      <c r="A223" s="6" t="s">
        <v>850</v>
      </c>
      <c r="B223" s="6" t="s">
        <v>851</v>
      </c>
      <c r="C223" s="6">
        <v>2023</v>
      </c>
      <c r="D223" s="6" t="str">
        <f>HYPERLINK("http://dx.doi.org/10.1108/IJOEM-05-2021-0678","http://dx.doi.org/10.1108/IJOEM-05-2021-0678")</f>
        <v>http://dx.doi.org/10.1108/IJOEM-05-2021-0678</v>
      </c>
      <c r="E223" s="6" t="s">
        <v>852</v>
      </c>
      <c r="F223" s="6" t="s">
        <v>853</v>
      </c>
      <c r="G223" s="6" t="s">
        <v>854</v>
      </c>
      <c r="H223" s="6" t="str">
        <f>HYPERLINK("https%3A%2F%2Fwww.webofscience.com%2Fwos%2Fwoscc%2Ffull-record%2F","View Full Record in Web of Science")</f>
        <v>View Full Record in Web of Science</v>
      </c>
      <c r="I223" s="23"/>
    </row>
    <row r="224" spans="1:9" ht="15.75" x14ac:dyDescent="0.25">
      <c r="A224" s="13" t="s">
        <v>555</v>
      </c>
      <c r="B224" s="13" t="s">
        <v>131</v>
      </c>
      <c r="C224" s="13">
        <v>2025</v>
      </c>
      <c r="D224" s="13" t="s">
        <v>556</v>
      </c>
      <c r="E224" s="13" t="s">
        <v>557</v>
      </c>
      <c r="F224" s="13" t="s">
        <v>558</v>
      </c>
      <c r="G224" s="13"/>
      <c r="H224" s="13" t="s">
        <v>477</v>
      </c>
      <c r="I224" s="20" t="s">
        <v>1047</v>
      </c>
    </row>
    <row r="225" spans="1:9" ht="15.75" x14ac:dyDescent="0.25">
      <c r="A225" s="13" t="s">
        <v>130</v>
      </c>
      <c r="B225" s="13" t="s">
        <v>131</v>
      </c>
      <c r="C225" s="13">
        <v>2025</v>
      </c>
      <c r="D225" s="13" t="s">
        <v>132</v>
      </c>
      <c r="E225" s="13" t="s">
        <v>133</v>
      </c>
      <c r="F225" s="13" t="s">
        <v>134</v>
      </c>
      <c r="G225" s="13" t="s">
        <v>135</v>
      </c>
      <c r="H225" s="13" t="s">
        <v>99</v>
      </c>
      <c r="I225" s="20" t="s">
        <v>1047</v>
      </c>
    </row>
    <row r="226" spans="1:9" ht="15.75" x14ac:dyDescent="0.25">
      <c r="A226" s="13" t="s">
        <v>130</v>
      </c>
      <c r="B226" s="13" t="s">
        <v>131</v>
      </c>
      <c r="C226" s="13">
        <v>2025</v>
      </c>
      <c r="D226" s="13" t="s">
        <v>132</v>
      </c>
      <c r="E226" s="13" t="s">
        <v>133</v>
      </c>
      <c r="F226" s="13" t="s">
        <v>134</v>
      </c>
      <c r="G226" s="13"/>
      <c r="H226" s="13" t="s">
        <v>135</v>
      </c>
      <c r="I226" s="20" t="s">
        <v>1047</v>
      </c>
    </row>
    <row r="227" spans="1:9" ht="15.75" x14ac:dyDescent="0.25">
      <c r="A227" s="6" t="s">
        <v>861</v>
      </c>
      <c r="B227" s="6" t="s">
        <v>131</v>
      </c>
      <c r="C227" s="6">
        <v>2025</v>
      </c>
      <c r="D227" s="6" t="str">
        <f>HYPERLINK("http://dx.doi.org/10.1016/j.foodcont.2024.111003","http://dx.doi.org/10.1016/j.foodcont.2024.111003")</f>
        <v>http://dx.doi.org/10.1016/j.foodcont.2024.111003</v>
      </c>
      <c r="E227" s="6" t="s">
        <v>557</v>
      </c>
      <c r="F227" s="6" t="s">
        <v>558</v>
      </c>
      <c r="G227" s="6" t="s">
        <v>135</v>
      </c>
      <c r="H227" s="6" t="str">
        <f>HYPERLINK("https%3A%2F%2Fwww.webofscience.com%2Fwos%2Fwoscc%2Ffull-record%2F","View Full Record in Web of Science")</f>
        <v>View Full Record in Web of Science</v>
      </c>
      <c r="I227" s="18"/>
    </row>
    <row r="228" spans="1:9" ht="15.75" x14ac:dyDescent="0.25">
      <c r="A228" s="2" t="s">
        <v>512</v>
      </c>
      <c r="B228" s="2" t="s">
        <v>513</v>
      </c>
      <c r="C228" s="2">
        <v>2021</v>
      </c>
      <c r="D228" s="2" t="s">
        <v>514</v>
      </c>
      <c r="E228" s="2" t="s">
        <v>515</v>
      </c>
      <c r="F228" s="2" t="s">
        <v>516</v>
      </c>
      <c r="G228" s="2"/>
      <c r="H228" s="2" t="s">
        <v>477</v>
      </c>
      <c r="I228" s="18"/>
    </row>
    <row r="229" spans="1:9" ht="15.75" x14ac:dyDescent="0.25">
      <c r="A229" s="13" t="s">
        <v>650</v>
      </c>
      <c r="B229" s="13" t="s">
        <v>651</v>
      </c>
      <c r="C229" s="13">
        <v>2024</v>
      </c>
      <c r="D229" s="13" t="s">
        <v>652</v>
      </c>
      <c r="E229" s="13" t="s">
        <v>653</v>
      </c>
      <c r="F229" s="13" t="s">
        <v>654</v>
      </c>
      <c r="G229" s="13"/>
      <c r="H229" s="13" t="s">
        <v>477</v>
      </c>
      <c r="I229" s="20" t="s">
        <v>1047</v>
      </c>
    </row>
    <row r="230" spans="1:9" ht="15.75" x14ac:dyDescent="0.25">
      <c r="A230" s="13" t="s">
        <v>350</v>
      </c>
      <c r="B230" s="13" t="s">
        <v>351</v>
      </c>
      <c r="C230" s="13">
        <v>2024</v>
      </c>
      <c r="D230" s="13" t="s">
        <v>352</v>
      </c>
      <c r="E230" s="13" t="s">
        <v>353</v>
      </c>
      <c r="F230" s="13" t="s">
        <v>354</v>
      </c>
      <c r="G230" s="13"/>
      <c r="H230" s="13" t="s">
        <v>110</v>
      </c>
      <c r="I230" s="20" t="s">
        <v>1047</v>
      </c>
    </row>
    <row r="231" spans="1:9" ht="15.75" x14ac:dyDescent="0.25">
      <c r="A231" s="2" t="s">
        <v>350</v>
      </c>
      <c r="B231" s="2" t="s">
        <v>351</v>
      </c>
      <c r="C231" s="2">
        <v>2024</v>
      </c>
      <c r="D231" s="2" t="s">
        <v>352</v>
      </c>
      <c r="E231" s="2" t="s">
        <v>353</v>
      </c>
      <c r="F231" s="2" t="s">
        <v>354</v>
      </c>
      <c r="G231" s="2" t="s">
        <v>110</v>
      </c>
      <c r="H231" s="2" t="s">
        <v>99</v>
      </c>
      <c r="I231" s="18"/>
    </row>
    <row r="232" spans="1:9" ht="15.75" x14ac:dyDescent="0.25">
      <c r="A232" s="13" t="s">
        <v>325</v>
      </c>
      <c r="B232" s="13" t="s">
        <v>41</v>
      </c>
      <c r="C232" s="13">
        <v>2023</v>
      </c>
      <c r="D232" s="13" t="s">
        <v>326</v>
      </c>
      <c r="E232" s="13" t="s">
        <v>327</v>
      </c>
      <c r="F232" s="13" t="s">
        <v>328</v>
      </c>
      <c r="G232" s="13" t="s">
        <v>104</v>
      </c>
      <c r="H232" s="13" t="s">
        <v>99</v>
      </c>
      <c r="I232" s="20" t="s">
        <v>1047</v>
      </c>
    </row>
    <row r="233" spans="1:9" ht="15.75" x14ac:dyDescent="0.25">
      <c r="A233" s="2" t="s">
        <v>40</v>
      </c>
      <c r="B233" s="2" t="s">
        <v>41</v>
      </c>
      <c r="C233" s="2">
        <v>2023</v>
      </c>
      <c r="D233" s="2" t="s">
        <v>42</v>
      </c>
      <c r="E233" s="2" t="s">
        <v>43</v>
      </c>
      <c r="F233" s="2" t="s">
        <v>44</v>
      </c>
      <c r="G233" s="2" t="s">
        <v>13</v>
      </c>
      <c r="H233" s="2" t="s">
        <v>14</v>
      </c>
      <c r="I233" s="18"/>
    </row>
    <row r="234" spans="1:9" ht="15.75" x14ac:dyDescent="0.25">
      <c r="A234" s="2" t="s">
        <v>395</v>
      </c>
      <c r="B234" s="2" t="s">
        <v>396</v>
      </c>
      <c r="C234" s="2">
        <v>2024</v>
      </c>
      <c r="D234" s="2" t="s">
        <v>397</v>
      </c>
      <c r="E234" s="2" t="s">
        <v>398</v>
      </c>
      <c r="F234" s="2" t="s">
        <v>399</v>
      </c>
      <c r="G234" s="2" t="s">
        <v>110</v>
      </c>
      <c r="H234" s="2" t="s">
        <v>99</v>
      </c>
      <c r="I234" s="18"/>
    </row>
    <row r="235" spans="1:9" ht="15.75" x14ac:dyDescent="0.25">
      <c r="A235" s="2" t="s">
        <v>498</v>
      </c>
      <c r="B235" s="2" t="s">
        <v>499</v>
      </c>
      <c r="C235" s="2">
        <v>2020</v>
      </c>
      <c r="D235" s="2" t="s">
        <v>500</v>
      </c>
      <c r="E235" s="2" t="s">
        <v>501</v>
      </c>
      <c r="F235" s="2"/>
      <c r="G235" s="2"/>
      <c r="H235" s="2" t="s">
        <v>477</v>
      </c>
      <c r="I235" s="18"/>
    </row>
    <row r="236" spans="1:9" ht="15.75" x14ac:dyDescent="0.25">
      <c r="A236" s="2" t="s">
        <v>80</v>
      </c>
      <c r="B236" s="2" t="s">
        <v>81</v>
      </c>
      <c r="C236" s="2">
        <v>2022</v>
      </c>
      <c r="D236" s="2" t="s">
        <v>82</v>
      </c>
      <c r="E236" s="2" t="s">
        <v>83</v>
      </c>
      <c r="F236" s="2" t="s">
        <v>84</v>
      </c>
      <c r="G236" s="2" t="s">
        <v>13</v>
      </c>
      <c r="H236" s="2" t="s">
        <v>14</v>
      </c>
      <c r="I236" s="18"/>
    </row>
    <row r="237" spans="1:9" ht="15.75" x14ac:dyDescent="0.25">
      <c r="A237" s="2" t="s">
        <v>742</v>
      </c>
      <c r="B237" s="2" t="s">
        <v>743</v>
      </c>
      <c r="C237" s="2">
        <v>2024</v>
      </c>
      <c r="D237" s="2" t="s">
        <v>744</v>
      </c>
      <c r="E237" s="2" t="s">
        <v>745</v>
      </c>
      <c r="F237" s="10" t="s">
        <v>746</v>
      </c>
      <c r="G237" s="2"/>
      <c r="H237" s="2" t="s">
        <v>477</v>
      </c>
      <c r="I237" s="18"/>
    </row>
    <row r="238" spans="1:9" ht="15.75" x14ac:dyDescent="0.25">
      <c r="A238" s="2" t="s">
        <v>226</v>
      </c>
      <c r="B238" s="2" t="s">
        <v>227</v>
      </c>
      <c r="C238" s="2">
        <v>2023</v>
      </c>
      <c r="D238" s="2" t="s">
        <v>228</v>
      </c>
      <c r="E238" s="2" t="s">
        <v>229</v>
      </c>
      <c r="F238" s="2"/>
      <c r="G238" s="2" t="s">
        <v>230</v>
      </c>
      <c r="H238" s="2" t="s">
        <v>99</v>
      </c>
      <c r="I238" s="18"/>
    </row>
    <row r="239" spans="1:9" ht="15.75" x14ac:dyDescent="0.25">
      <c r="A239" s="2" t="s">
        <v>93</v>
      </c>
      <c r="B239" s="2" t="s">
        <v>94</v>
      </c>
      <c r="C239" s="2">
        <v>2024</v>
      </c>
      <c r="D239" s="2" t="s">
        <v>95</v>
      </c>
      <c r="E239" s="2" t="s">
        <v>96</v>
      </c>
      <c r="F239" s="2" t="s">
        <v>97</v>
      </c>
      <c r="G239" s="2" t="s">
        <v>98</v>
      </c>
      <c r="H239" s="2" t="s">
        <v>99</v>
      </c>
      <c r="I239" s="18"/>
    </row>
    <row r="240" spans="1:9" ht="15.75" x14ac:dyDescent="0.25">
      <c r="A240" s="13" t="s">
        <v>182</v>
      </c>
      <c r="B240" s="13" t="s">
        <v>183</v>
      </c>
      <c r="C240" s="13">
        <v>2023</v>
      </c>
      <c r="D240" s="13" t="s">
        <v>184</v>
      </c>
      <c r="E240" s="13" t="s">
        <v>185</v>
      </c>
      <c r="F240" s="13"/>
      <c r="G240" s="13"/>
      <c r="H240" s="13" t="s">
        <v>98</v>
      </c>
      <c r="I240" s="20" t="s">
        <v>1047</v>
      </c>
    </row>
    <row r="241" spans="1:9" ht="15.75" x14ac:dyDescent="0.25">
      <c r="A241" s="2" t="s">
        <v>182</v>
      </c>
      <c r="B241" s="2" t="s">
        <v>183</v>
      </c>
      <c r="C241" s="2">
        <v>2023</v>
      </c>
      <c r="D241" s="2" t="s">
        <v>184</v>
      </c>
      <c r="E241" s="2" t="s">
        <v>185</v>
      </c>
      <c r="F241" s="2"/>
      <c r="G241" s="2" t="s">
        <v>98</v>
      </c>
      <c r="H241" s="2" t="s">
        <v>99</v>
      </c>
      <c r="I241" s="18"/>
    </row>
    <row r="242" spans="1:9" ht="15.75" x14ac:dyDescent="0.25">
      <c r="A242" s="13" t="s">
        <v>362</v>
      </c>
      <c r="B242" s="13" t="s">
        <v>363</v>
      </c>
      <c r="C242" s="13">
        <v>2019</v>
      </c>
      <c r="D242" s="13" t="s">
        <v>364</v>
      </c>
      <c r="E242" s="13" t="s">
        <v>365</v>
      </c>
      <c r="F242" s="13" t="s">
        <v>366</v>
      </c>
      <c r="G242" s="13"/>
      <c r="H242" s="13" t="s">
        <v>110</v>
      </c>
      <c r="I242" s="20" t="s">
        <v>1047</v>
      </c>
    </row>
    <row r="243" spans="1:9" ht="15.75" x14ac:dyDescent="0.25">
      <c r="A243" s="2" t="s">
        <v>362</v>
      </c>
      <c r="B243" s="2" t="s">
        <v>363</v>
      </c>
      <c r="C243" s="2">
        <v>2019</v>
      </c>
      <c r="D243" s="2" t="s">
        <v>364</v>
      </c>
      <c r="E243" s="2" t="s">
        <v>365</v>
      </c>
      <c r="F243" s="2" t="s">
        <v>366</v>
      </c>
      <c r="G243" s="2" t="s">
        <v>110</v>
      </c>
      <c r="H243" s="2" t="s">
        <v>99</v>
      </c>
      <c r="I243" s="18"/>
    </row>
    <row r="244" spans="1:9" ht="15.75" x14ac:dyDescent="0.25">
      <c r="A244" s="2" t="s">
        <v>610</v>
      </c>
      <c r="B244" s="2" t="s">
        <v>611</v>
      </c>
      <c r="C244" s="2">
        <v>2020</v>
      </c>
      <c r="D244" s="2" t="s">
        <v>612</v>
      </c>
      <c r="E244" s="2" t="s">
        <v>613</v>
      </c>
      <c r="F244" s="2" t="s">
        <v>614</v>
      </c>
      <c r="G244" s="2"/>
      <c r="H244" s="2" t="s">
        <v>477</v>
      </c>
      <c r="I244" s="18"/>
    </row>
    <row r="245" spans="1:9" ht="15.75" x14ac:dyDescent="0.25">
      <c r="A245" s="14" t="s">
        <v>844</v>
      </c>
      <c r="B245" s="14" t="s">
        <v>212</v>
      </c>
      <c r="C245" s="14">
        <v>2020</v>
      </c>
      <c r="D245" s="14" t="str">
        <f>HYPERLINK("http://dx.doi.org/10.1108/SCM-01-2020-0044","http://dx.doi.org/10.1108/SCM-01-2020-0044")</f>
        <v>http://dx.doi.org/10.1108/SCM-01-2020-0044</v>
      </c>
      <c r="E245" s="14" t="s">
        <v>845</v>
      </c>
      <c r="F245" s="14" t="s">
        <v>846</v>
      </c>
      <c r="G245" s="14" t="s">
        <v>110</v>
      </c>
      <c r="H245" s="14" t="str">
        <f>HYPERLINK("https%3A%2F%2Fwww.webofscience.com%2Fwos%2Fwoscc%2Ffull-record%2F","View Full Record in Web of Science")</f>
        <v>View Full Record in Web of Science</v>
      </c>
      <c r="I245" s="22" t="s">
        <v>1047</v>
      </c>
    </row>
    <row r="246" spans="1:9" ht="15.75" x14ac:dyDescent="0.25">
      <c r="A246" s="2" t="s">
        <v>211</v>
      </c>
      <c r="B246" s="2" t="s">
        <v>212</v>
      </c>
      <c r="C246" s="2">
        <v>2020</v>
      </c>
      <c r="D246" s="2" t="s">
        <v>213</v>
      </c>
      <c r="E246" s="2" t="s">
        <v>214</v>
      </c>
      <c r="F246" s="2" t="s">
        <v>215</v>
      </c>
      <c r="G246" s="2" t="s">
        <v>110</v>
      </c>
      <c r="H246" s="2" t="s">
        <v>99</v>
      </c>
      <c r="I246" s="18"/>
    </row>
    <row r="247" spans="1:9" ht="15.75" x14ac:dyDescent="0.25">
      <c r="A247" s="2" t="s">
        <v>355</v>
      </c>
      <c r="B247" s="2" t="s">
        <v>356</v>
      </c>
      <c r="C247" s="2">
        <v>2024</v>
      </c>
      <c r="D247" s="2" t="s">
        <v>357</v>
      </c>
      <c r="E247" s="2" t="s">
        <v>358</v>
      </c>
      <c r="F247" s="2"/>
      <c r="G247" s="2" t="s">
        <v>230</v>
      </c>
      <c r="H247" s="2" t="s">
        <v>99</v>
      </c>
      <c r="I247" s="18"/>
    </row>
    <row r="248" spans="1:9" ht="15.75" x14ac:dyDescent="0.25">
      <c r="A248" s="2" t="s">
        <v>472</v>
      </c>
      <c r="B248" s="2" t="s">
        <v>473</v>
      </c>
      <c r="C248" s="2">
        <v>2021</v>
      </c>
      <c r="D248" s="2" t="s">
        <v>474</v>
      </c>
      <c r="E248" s="2" t="s">
        <v>475</v>
      </c>
      <c r="F248" s="2" t="s">
        <v>476</v>
      </c>
      <c r="G248" s="2"/>
      <c r="H248" s="2" t="s">
        <v>477</v>
      </c>
      <c r="I248" s="18"/>
    </row>
    <row r="249" spans="1:9" ht="15.75" x14ac:dyDescent="0.25">
      <c r="A249" s="10" t="s">
        <v>775</v>
      </c>
      <c r="B249" s="2" t="s">
        <v>776</v>
      </c>
      <c r="C249" s="2">
        <v>2024</v>
      </c>
      <c r="D249" s="2" t="s">
        <v>777</v>
      </c>
      <c r="E249" s="2" t="s">
        <v>778</v>
      </c>
      <c r="F249" s="2" t="s">
        <v>779</v>
      </c>
      <c r="G249" s="2"/>
      <c r="H249" s="2" t="s">
        <v>477</v>
      </c>
      <c r="I249" s="18"/>
    </row>
    <row r="250" spans="1:9" ht="15.75" x14ac:dyDescent="0.25">
      <c r="A250" s="13" t="s">
        <v>444</v>
      </c>
      <c r="B250" s="13" t="s">
        <v>445</v>
      </c>
      <c r="C250" s="13">
        <v>2024</v>
      </c>
      <c r="D250" s="13" t="s">
        <v>446</v>
      </c>
      <c r="E250" s="13" t="s">
        <v>447</v>
      </c>
      <c r="F250" s="13" t="s">
        <v>448</v>
      </c>
      <c r="G250" s="13"/>
      <c r="H250" s="13" t="s">
        <v>98</v>
      </c>
      <c r="I250" s="20" t="s">
        <v>1047</v>
      </c>
    </row>
    <row r="251" spans="1:9" ht="15.75" x14ac:dyDescent="0.25">
      <c r="A251" s="2" t="s">
        <v>444</v>
      </c>
      <c r="B251" s="2" t="s">
        <v>445</v>
      </c>
      <c r="C251" s="2">
        <v>2024</v>
      </c>
      <c r="D251" s="2" t="s">
        <v>446</v>
      </c>
      <c r="E251" s="2" t="s">
        <v>447</v>
      </c>
      <c r="F251" s="2" t="s">
        <v>448</v>
      </c>
      <c r="G251" s="2" t="s">
        <v>98</v>
      </c>
      <c r="H251" s="2" t="s">
        <v>99</v>
      </c>
      <c r="I251" s="18"/>
    </row>
    <row r="252" spans="1:9" ht="15.75" x14ac:dyDescent="0.25">
      <c r="A252" s="2" t="s">
        <v>972</v>
      </c>
      <c r="B252" s="2" t="s">
        <v>973</v>
      </c>
      <c r="C252" s="2">
        <v>2018</v>
      </c>
      <c r="D252" s="2" t="s">
        <v>974</v>
      </c>
      <c r="E252" s="2" t="s">
        <v>975</v>
      </c>
      <c r="F252" s="12" t="s">
        <v>976</v>
      </c>
      <c r="G252" s="2" t="s">
        <v>930</v>
      </c>
      <c r="H252" s="2" t="s">
        <v>914</v>
      </c>
      <c r="I252" s="18"/>
    </row>
    <row r="253" spans="1:9" ht="15.75" x14ac:dyDescent="0.25">
      <c r="A253" s="2" t="s">
        <v>530</v>
      </c>
      <c r="B253" s="2" t="s">
        <v>531</v>
      </c>
      <c r="C253" s="2">
        <v>2025</v>
      </c>
      <c r="D253" s="2" t="s">
        <v>532</v>
      </c>
      <c r="E253" s="10" t="s">
        <v>533</v>
      </c>
      <c r="F253" s="2" t="s">
        <v>534</v>
      </c>
      <c r="G253" s="2"/>
      <c r="H253" s="2" t="s">
        <v>477</v>
      </c>
      <c r="I253" s="18"/>
    </row>
    <row r="254" spans="1:9" ht="15.75" x14ac:dyDescent="0.25">
      <c r="A254" s="2" t="s">
        <v>615</v>
      </c>
      <c r="B254" s="2" t="s">
        <v>616</v>
      </c>
      <c r="C254" s="2">
        <v>2022</v>
      </c>
      <c r="D254" s="2" t="s">
        <v>617</v>
      </c>
      <c r="E254" s="10" t="s">
        <v>618</v>
      </c>
      <c r="F254" s="2" t="s">
        <v>619</v>
      </c>
      <c r="G254" s="2"/>
      <c r="H254" s="2" t="s">
        <v>477</v>
      </c>
      <c r="I254" s="18"/>
    </row>
    <row r="255" spans="1:9" ht="15.75" x14ac:dyDescent="0.25">
      <c r="A255" s="2" t="s">
        <v>575</v>
      </c>
      <c r="B255" s="2" t="s">
        <v>576</v>
      </c>
      <c r="C255" s="2">
        <v>2022</v>
      </c>
      <c r="D255" s="2" t="s">
        <v>577</v>
      </c>
      <c r="E255" s="10" t="s">
        <v>578</v>
      </c>
      <c r="F255" s="10" t="s">
        <v>579</v>
      </c>
      <c r="G255" s="2"/>
      <c r="H255" s="2" t="s">
        <v>477</v>
      </c>
      <c r="I255" s="18"/>
    </row>
    <row r="256" spans="1:9" ht="15.75" x14ac:dyDescent="0.25">
      <c r="A256" s="14" t="s">
        <v>869</v>
      </c>
      <c r="B256" s="14" t="s">
        <v>146</v>
      </c>
      <c r="C256" s="14">
        <v>2022</v>
      </c>
      <c r="D256" s="14" t="str">
        <f>HYPERLINK("http://dx.doi.org/10.3390/logistics6040067","http://dx.doi.org/10.3390/logistics6040067")</f>
        <v>http://dx.doi.org/10.3390/logistics6040067</v>
      </c>
      <c r="E256" s="14" t="s">
        <v>870</v>
      </c>
      <c r="F256" s="14" t="s">
        <v>871</v>
      </c>
      <c r="G256" s="14" t="s">
        <v>135</v>
      </c>
      <c r="H256" s="14" t="str">
        <f>HYPERLINK("https%3A%2F%2Fwww.webofscience.com%2Fwos%2Fwoscc%2Ffull-record%2F","View Full Record in Web of Science")</f>
        <v>View Full Record in Web of Science</v>
      </c>
      <c r="I256" s="22" t="s">
        <v>1047</v>
      </c>
    </row>
    <row r="257" spans="1:9" ht="15.75" x14ac:dyDescent="0.25">
      <c r="A257" s="2" t="s">
        <v>145</v>
      </c>
      <c r="B257" s="2" t="s">
        <v>146</v>
      </c>
      <c r="C257" s="2">
        <v>2022</v>
      </c>
      <c r="D257" s="2" t="s">
        <v>147</v>
      </c>
      <c r="E257" s="2" t="s">
        <v>148</v>
      </c>
      <c r="F257" s="2" t="s">
        <v>149</v>
      </c>
      <c r="G257" s="2" t="s">
        <v>135</v>
      </c>
      <c r="H257" s="2" t="s">
        <v>99</v>
      </c>
      <c r="I257" s="18"/>
    </row>
    <row r="258" spans="1:9" ht="15.75" x14ac:dyDescent="0.25">
      <c r="A258" s="13" t="s">
        <v>75</v>
      </c>
      <c r="B258" s="13" t="s">
        <v>76</v>
      </c>
      <c r="C258" s="13">
        <v>2021</v>
      </c>
      <c r="D258" s="13" t="s">
        <v>77</v>
      </c>
      <c r="E258" s="13" t="s">
        <v>78</v>
      </c>
      <c r="F258" s="13" t="s">
        <v>79</v>
      </c>
      <c r="G258" s="13" t="s">
        <v>13</v>
      </c>
      <c r="H258" s="13" t="s">
        <v>14</v>
      </c>
      <c r="I258" s="20" t="s">
        <v>1047</v>
      </c>
    </row>
    <row r="259" spans="1:9" ht="15.75" x14ac:dyDescent="0.25">
      <c r="A259" s="2" t="s">
        <v>449</v>
      </c>
      <c r="B259" s="2" t="s">
        <v>76</v>
      </c>
      <c r="C259" s="2">
        <v>2021</v>
      </c>
      <c r="D259" s="2" t="s">
        <v>450</v>
      </c>
      <c r="E259" s="2" t="s">
        <v>451</v>
      </c>
      <c r="F259" s="2" t="s">
        <v>452</v>
      </c>
      <c r="G259" s="2" t="s">
        <v>104</v>
      </c>
      <c r="H259" s="2" t="s">
        <v>99</v>
      </c>
      <c r="I259" s="18"/>
    </row>
    <row r="260" spans="1:9" ht="15.75" x14ac:dyDescent="0.25">
      <c r="A260" s="13" t="s">
        <v>121</v>
      </c>
      <c r="B260" s="13" t="s">
        <v>86</v>
      </c>
      <c r="C260" s="13">
        <v>2021</v>
      </c>
      <c r="D260" s="13" t="s">
        <v>122</v>
      </c>
      <c r="E260" s="13" t="s">
        <v>123</v>
      </c>
      <c r="F260" s="13" t="s">
        <v>124</v>
      </c>
      <c r="G260" s="13"/>
      <c r="H260" s="13" t="s">
        <v>104</v>
      </c>
      <c r="I260" s="20" t="s">
        <v>1047</v>
      </c>
    </row>
    <row r="261" spans="1:9" ht="15.75" x14ac:dyDescent="0.25">
      <c r="A261" s="13" t="s">
        <v>85</v>
      </c>
      <c r="B261" s="13" t="s">
        <v>86</v>
      </c>
      <c r="C261" s="13">
        <v>2021</v>
      </c>
      <c r="D261" s="13" t="s">
        <v>87</v>
      </c>
      <c r="E261" s="13" t="s">
        <v>88</v>
      </c>
      <c r="F261" s="13" t="s">
        <v>89</v>
      </c>
      <c r="G261" s="13" t="s">
        <v>13</v>
      </c>
      <c r="H261" s="13" t="s">
        <v>14</v>
      </c>
      <c r="I261" s="20" t="s">
        <v>1047</v>
      </c>
    </row>
    <row r="262" spans="1:9" ht="15.75" x14ac:dyDescent="0.25">
      <c r="A262" s="2" t="s">
        <v>121</v>
      </c>
      <c r="B262" s="2" t="s">
        <v>86</v>
      </c>
      <c r="C262" s="2">
        <v>2021</v>
      </c>
      <c r="D262" s="2" t="s">
        <v>122</v>
      </c>
      <c r="E262" s="2" t="s">
        <v>123</v>
      </c>
      <c r="F262" s="2" t="s">
        <v>124</v>
      </c>
      <c r="G262" s="2" t="s">
        <v>104</v>
      </c>
      <c r="H262" s="2" t="s">
        <v>99</v>
      </c>
      <c r="I262" s="18"/>
    </row>
    <row r="263" spans="1:9" ht="15.75" x14ac:dyDescent="0.25">
      <c r="A263" s="13" t="s">
        <v>435</v>
      </c>
      <c r="B263" s="13" t="s">
        <v>436</v>
      </c>
      <c r="C263" s="13">
        <v>2024</v>
      </c>
      <c r="D263" s="13" t="s">
        <v>437</v>
      </c>
      <c r="E263" s="13" t="s">
        <v>438</v>
      </c>
      <c r="F263" s="13" t="s">
        <v>439</v>
      </c>
      <c r="G263" s="13" t="s">
        <v>110</v>
      </c>
      <c r="H263" s="13" t="s">
        <v>99</v>
      </c>
      <c r="I263" s="20" t="s">
        <v>1047</v>
      </c>
    </row>
    <row r="264" spans="1:9" ht="15.75" x14ac:dyDescent="0.25">
      <c r="A264" s="13" t="s">
        <v>987</v>
      </c>
      <c r="B264" s="13" t="s">
        <v>436</v>
      </c>
      <c r="C264" s="13">
        <v>2023</v>
      </c>
      <c r="D264" s="15" t="s">
        <v>988</v>
      </c>
      <c r="E264" s="13" t="s">
        <v>989</v>
      </c>
      <c r="F264" s="13" t="s">
        <v>990</v>
      </c>
      <c r="G264" s="13" t="s">
        <v>930</v>
      </c>
      <c r="H264" s="13" t="s">
        <v>914</v>
      </c>
      <c r="I264" s="20" t="s">
        <v>1047</v>
      </c>
    </row>
    <row r="265" spans="1:9" ht="15.75" x14ac:dyDescent="0.25">
      <c r="A265" s="6" t="s">
        <v>817</v>
      </c>
      <c r="B265" s="6" t="s">
        <v>436</v>
      </c>
      <c r="C265" s="6">
        <v>2023</v>
      </c>
      <c r="D265" s="6" t="str">
        <f>HYPERLINK("http://dx.doi.org/10.1007/s11042-023-17474-4","http://dx.doi.org/10.1007/s11042-023-17474-4")</f>
        <v>http://dx.doi.org/10.1007/s11042-023-17474-4</v>
      </c>
      <c r="E265" s="6" t="s">
        <v>818</v>
      </c>
      <c r="F265" s="6" t="s">
        <v>819</v>
      </c>
      <c r="G265" s="6" t="s">
        <v>820</v>
      </c>
      <c r="H265" s="6" t="str">
        <f>HYPERLINK("https%3A%2F%2Fwww.webofscience.com%2Fwos%2Fwoscc%2Ffull-record%2F","View Full Record in Web of Science")</f>
        <v>View Full Record in Web of Science</v>
      </c>
      <c r="I265" s="18"/>
    </row>
    <row r="266" spans="1:9" ht="15.75" x14ac:dyDescent="0.25">
      <c r="A266" s="13" t="s">
        <v>372</v>
      </c>
      <c r="B266" s="13" t="s">
        <v>373</v>
      </c>
      <c r="C266" s="13">
        <v>2023</v>
      </c>
      <c r="D266" s="13" t="s">
        <v>374</v>
      </c>
      <c r="E266" s="13" t="s">
        <v>375</v>
      </c>
      <c r="F266" s="13" t="s">
        <v>376</v>
      </c>
      <c r="G266" s="13"/>
      <c r="H266" s="13" t="s">
        <v>110</v>
      </c>
      <c r="I266" s="20" t="s">
        <v>1047</v>
      </c>
    </row>
    <row r="267" spans="1:9" ht="15.75" x14ac:dyDescent="0.25">
      <c r="A267" s="2" t="s">
        <v>372</v>
      </c>
      <c r="B267" s="2" t="s">
        <v>373</v>
      </c>
      <c r="C267" s="2">
        <v>2023</v>
      </c>
      <c r="D267" s="2" t="s">
        <v>374</v>
      </c>
      <c r="E267" s="2" t="s">
        <v>375</v>
      </c>
      <c r="F267" s="2" t="s">
        <v>376</v>
      </c>
      <c r="G267" s="2" t="s">
        <v>110</v>
      </c>
      <c r="H267" s="2" t="s">
        <v>99</v>
      </c>
      <c r="I267" s="18"/>
    </row>
    <row r="268" spans="1:9" ht="15.75" x14ac:dyDescent="0.25">
      <c r="A268" s="2" t="s">
        <v>580</v>
      </c>
      <c r="B268" s="2" t="s">
        <v>581</v>
      </c>
      <c r="C268" s="2">
        <v>2025</v>
      </c>
      <c r="D268" s="2" t="s">
        <v>582</v>
      </c>
      <c r="E268" s="10" t="s">
        <v>583</v>
      </c>
      <c r="F268" s="2" t="s">
        <v>584</v>
      </c>
      <c r="G268" s="2"/>
      <c r="H268" s="2" t="s">
        <v>477</v>
      </c>
      <c r="I268" s="18"/>
    </row>
    <row r="269" spans="1:9" ht="15.75" x14ac:dyDescent="0.25">
      <c r="A269" s="13" t="s">
        <v>111</v>
      </c>
      <c r="B269" s="13" t="s">
        <v>112</v>
      </c>
      <c r="C269" s="13">
        <v>2019</v>
      </c>
      <c r="D269" s="13" t="s">
        <v>113</v>
      </c>
      <c r="E269" s="13" t="s">
        <v>114</v>
      </c>
      <c r="F269" s="13" t="s">
        <v>115</v>
      </c>
      <c r="G269" s="13" t="s">
        <v>104</v>
      </c>
      <c r="H269" s="13" t="s">
        <v>99</v>
      </c>
      <c r="I269" s="20" t="s">
        <v>1047</v>
      </c>
    </row>
    <row r="270" spans="1:9" ht="15.75" x14ac:dyDescent="0.25">
      <c r="A270" s="13" t="s">
        <v>111</v>
      </c>
      <c r="B270" s="13" t="s">
        <v>112</v>
      </c>
      <c r="C270" s="13">
        <v>2019</v>
      </c>
      <c r="D270" s="13" t="s">
        <v>113</v>
      </c>
      <c r="E270" s="13" t="s">
        <v>114</v>
      </c>
      <c r="F270" s="13" t="s">
        <v>115</v>
      </c>
      <c r="G270" s="13"/>
      <c r="H270" s="13" t="s">
        <v>104</v>
      </c>
      <c r="I270" s="20" t="s">
        <v>1047</v>
      </c>
    </row>
    <row r="271" spans="1:9" ht="15.75" x14ac:dyDescent="0.25">
      <c r="A271" s="6" t="s">
        <v>801</v>
      </c>
      <c r="B271" s="6" t="s">
        <v>802</v>
      </c>
      <c r="C271" s="6">
        <v>2019</v>
      </c>
      <c r="D271" s="6" t="str">
        <f>HYPERLINK("http://dx.doi.org/10.1007/978-3-030-23381-5_9","http://dx.doi.org/10.1007/978-3-030-23381-5_9")</f>
        <v>http://dx.doi.org/10.1007/978-3-030-23381-5_9</v>
      </c>
      <c r="E271" s="6" t="s">
        <v>803</v>
      </c>
      <c r="F271" s="6" t="s">
        <v>804</v>
      </c>
      <c r="G271" s="6" t="s">
        <v>798</v>
      </c>
      <c r="H271" s="6" t="str">
        <f>HYPERLINK("https%3A%2F%2Fwww.webofscience.com%2Fwos%2Fwoscc%2Ffull-record%2F","View Full Record in Web of Science")</f>
        <v>View Full Record in Web of Science</v>
      </c>
      <c r="I271" s="18"/>
    </row>
    <row r="272" spans="1:9" ht="15.75" x14ac:dyDescent="0.25">
      <c r="A272" s="2" t="s">
        <v>540</v>
      </c>
      <c r="B272" s="2" t="s">
        <v>541</v>
      </c>
      <c r="C272" s="2">
        <v>2025</v>
      </c>
      <c r="D272" s="2" t="s">
        <v>542</v>
      </c>
      <c r="E272" s="10" t="s">
        <v>543</v>
      </c>
      <c r="F272" s="2" t="s">
        <v>544</v>
      </c>
      <c r="G272" s="2"/>
      <c r="H272" s="2" t="s">
        <v>477</v>
      </c>
      <c r="I272" s="18"/>
    </row>
    <row r="273" spans="1:9" ht="15.75" x14ac:dyDescent="0.25">
      <c r="A273" s="2" t="s">
        <v>502</v>
      </c>
      <c r="B273" s="2" t="s">
        <v>503</v>
      </c>
      <c r="C273" s="2">
        <v>2020</v>
      </c>
      <c r="D273" s="2" t="s">
        <v>504</v>
      </c>
      <c r="E273" s="2" t="s">
        <v>505</v>
      </c>
      <c r="F273" s="2" t="s">
        <v>506</v>
      </c>
      <c r="G273" s="2"/>
      <c r="H273" s="2" t="s">
        <v>477</v>
      </c>
      <c r="I273" s="18"/>
    </row>
  </sheetData>
  <autoFilter ref="A1:I1" xr:uid="{3BD59B3E-F517-48F3-8A00-2D6019F85F08}"/>
  <sortState xmlns:xlrd2="http://schemas.microsoft.com/office/spreadsheetml/2017/richdata2" ref="A2:I273">
    <sortCondition ref="B2:B273"/>
  </sortState>
  <hyperlinks>
    <hyperlink ref="D193" r:id="rId1" xr:uid="{11716C2B-B447-4C93-B303-2E234992488F}"/>
    <hyperlink ref="D24" r:id="rId2" xr:uid="{BB791052-2B91-4757-9D4D-9B6F2BF8C1D6}"/>
    <hyperlink ref="D60" r:id="rId3" xr:uid="{2614A3B6-3F5B-4EC7-88E7-4C3B5543AB88}"/>
    <hyperlink ref="D66" r:id="rId4" xr:uid="{0E30877B-33B8-4CC3-AB4A-CBF720FC125D}"/>
    <hyperlink ref="D56" r:id="rId5" xr:uid="{F0A8F48C-8304-41AA-A0B6-665BD8DF2F06}"/>
    <hyperlink ref="D117" r:id="rId6" xr:uid="{025F23E0-6A5D-4C3C-A1A3-C724D758EE07}"/>
    <hyperlink ref="D82" r:id="rId7" display="https://www.researchgate.net/profile/Mahin-Montasir-Afif/publication/391346689_Blockchain-Driven_Halal_Supply_Chains_Enhancing_Transparency_and_Efficiency_While_Ensuring_Shariah_Adherence/links/68137925d1054b0207e60be0/Blockchain-Driven-Halal-Supply-Chains-Enhancing-Transparency-and-Efficiency-While-Ensuring-Shariah-Adherence.pdf" xr:uid="{AE22220F-0CD1-4FB9-A529-16D6D3B99574}"/>
    <hyperlink ref="D13" r:id="rId8" xr:uid="{DB482AF1-4AC8-4361-8327-3EC844AA8E5D}"/>
    <hyperlink ref="D2" r:id="rId9" xr:uid="{8E73D362-3250-49DE-8F7D-F206F15888B1}"/>
    <hyperlink ref="D105" r:id="rId10" xr:uid="{AD9FF3AC-4C04-45B8-A10F-B140808B601E}"/>
    <hyperlink ref="D201" r:id="rId11" xr:uid="{5CE11766-E7C2-4788-A0B1-122B94423204}"/>
    <hyperlink ref="D104" r:id="rId12" xr:uid="{D219E7AA-E756-4155-9988-BAE3BA7581FD}"/>
    <hyperlink ref="D264" r:id="rId13" xr:uid="{CEE5A99A-7B46-4409-B553-7D317F361A9F}"/>
    <hyperlink ref="D54" r:id="rId14" xr:uid="{321E05DB-93D5-419C-816B-247EE86AE112}"/>
    <hyperlink ref="D32" r:id="rId15" xr:uid="{55DCD8BB-C693-49F1-940D-A3B1778D7A30}"/>
    <hyperlink ref="D141" r:id="rId16" display="https://www.researchgate.net/profile/Munawar-Munawar-4/publication/380940676_Framework_for_smart_contract_blockchain_in_halal_traceability_integrity_and_transparency/links/6657244822a7f16b4f55e914/Framework-for-smart-contract-blockchain-in-halal-traceability-integrity-and-transparency.pdf" xr:uid="{26203DB1-908C-4D90-91D0-6CF5115DD508}"/>
    <hyperlink ref="D161" r:id="rId17" xr:uid="{987D9A8C-094B-45E5-8FD0-C48B04E476E7}"/>
    <hyperlink ref="D10" r:id="rId18" xr:uid="{EA02185B-F894-42FE-AF22-5DC4299BDF5B}"/>
    <hyperlink ref="D178" r:id="rId19" xr:uid="{9CED0DBB-1799-4995-8F2C-CCD25465A13F}"/>
    <hyperlink ref="D101" r:id="rId20" xr:uid="{E8879458-3820-448C-B071-27DCBF57FCDC}"/>
    <hyperlink ref="D159" r:id="rId21" xr:uid="{4C72521A-3CF9-4EB5-92FA-864650D06DC4}"/>
    <hyperlink ref="D107" r:id="rId22" xr:uid="{39BF11BC-A964-43FC-BC39-C89E7658AB35}"/>
    <hyperlink ref="D150" r:id="rId23" xr:uid="{0592717C-0840-4C1B-AD35-20B5499A2EDC}"/>
    <hyperlink ref="D3" r:id="rId24" xr:uid="{DCA27F94-79C1-4EED-9764-0471896BB325}"/>
    <hyperlink ref="D21" r:id="rId25" xr:uid="{0D4127B3-4CAA-408C-A8A1-B5DB05599583}"/>
    <hyperlink ref="D20" r:id="rId26" display="https://www.researchgate.net/publication/371749257_A_Review_Halal_Food_Supply_Chain_Practices_Research?enrichId=rgreq-ac43bca964ff2f86ba49bba1a7474403-XXX&amp;enrichSource=Y292ZXJQYWdlOzM3MTc0OTI1NztBUzoxMTQzMTI4MTIxMjkxNTU1M0AxNzAyOTAwMjI1OTgx&amp;el=1_x_3&amp;_esc=publicationCoverPdf" xr:uid="{AF4E306C-E724-463B-9A8A-93BD53B7B8D8}"/>
    <hyperlink ref="D46" r:id="rId27" xr:uid="{B7BDDA00-7B6F-489D-A07C-49F763CF312A}"/>
    <hyperlink ref="D188" r:id="rId28" xr:uid="{C3D65E1C-B7FA-44E1-A488-05C907646A3A}"/>
    <hyperlink ref="D17" r:id="rId29" display="https://scholar.google.com/scholar?hl=en&amp;as_sdt=0%2C5&amp;q=A+framework+for+IoT+and+blockchain+based+smart+food+chain+management+system+Akhilesh+Kumar+Singh+Zahid+Raza+School+of+Computer+and+Systems+Sciences%2C+Jawaharlal+Nehru+University%2C+New+Delhi%2C+India+Correspondence+Zahid&amp;btnG=" xr:uid="{310E65FF-867B-4ED7-8E9E-32D94C1C524D}"/>
    <hyperlink ref="D35" r:id="rId30" xr:uid="{95FDAB5C-0EC7-455D-A92F-8AEEBBBDA566}"/>
    <hyperlink ref="D155" r:id="rId31" xr:uid="{D652BFAC-DDC8-4649-9ED3-9C0672338A9C}"/>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6A60C-3E5A-46B8-9856-6CABE3CA7111}">
  <sheetPr>
    <tabColor theme="5" tint="-0.249977111117893"/>
  </sheetPr>
  <dimension ref="A1:J180"/>
  <sheetViews>
    <sheetView workbookViewId="0">
      <selection activeCell="E21" sqref="E21"/>
    </sheetView>
  </sheetViews>
  <sheetFormatPr defaultRowHeight="15" x14ac:dyDescent="0.25"/>
  <cols>
    <col min="1" max="1" width="9.140625" style="24"/>
    <col min="2" max="2" width="49.85546875" style="24" customWidth="1"/>
    <col min="3" max="4" width="9.140625" style="24"/>
    <col min="5" max="5" width="94.85546875" style="24" customWidth="1"/>
    <col min="6" max="6" width="48.85546875" style="24" customWidth="1"/>
    <col min="7" max="7" width="9.140625" style="24"/>
    <col min="8" max="9" width="9.140625" style="24" customWidth="1"/>
    <col min="10" max="16384" width="9.140625" style="24"/>
  </cols>
  <sheetData>
    <row r="1" spans="1:10" ht="15.75" x14ac:dyDescent="0.25">
      <c r="A1" s="1" t="s">
        <v>0</v>
      </c>
      <c r="B1" s="1" t="s">
        <v>1</v>
      </c>
      <c r="C1" s="1" t="s">
        <v>2</v>
      </c>
      <c r="D1" s="1" t="s">
        <v>3</v>
      </c>
      <c r="E1" s="1" t="s">
        <v>4</v>
      </c>
      <c r="F1" s="1" t="s">
        <v>5</v>
      </c>
      <c r="G1" s="1" t="s">
        <v>6</v>
      </c>
      <c r="H1" s="1" t="s">
        <v>7</v>
      </c>
      <c r="I1" s="1" t="s">
        <v>1149</v>
      </c>
      <c r="J1" s="1" t="s">
        <v>1041</v>
      </c>
    </row>
    <row r="2" spans="1:10" ht="15.75" x14ac:dyDescent="0.25">
      <c r="A2" s="2" t="s">
        <v>670</v>
      </c>
      <c r="B2" s="2" t="s">
        <v>671</v>
      </c>
      <c r="C2" s="2">
        <v>2024</v>
      </c>
      <c r="D2" s="2" t="s">
        <v>672</v>
      </c>
      <c r="E2" s="10" t="s">
        <v>673</v>
      </c>
      <c r="F2" s="2" t="s">
        <v>674</v>
      </c>
      <c r="G2" s="2"/>
      <c r="H2" s="2" t="s">
        <v>477</v>
      </c>
      <c r="I2" s="2">
        <v>0</v>
      </c>
      <c r="J2" s="27" t="s">
        <v>1046</v>
      </c>
    </row>
    <row r="3" spans="1:10" ht="15.75" x14ac:dyDescent="0.25">
      <c r="A3" s="2" t="s">
        <v>680</v>
      </c>
      <c r="B3" s="2" t="s">
        <v>681</v>
      </c>
      <c r="C3" s="2">
        <v>2025</v>
      </c>
      <c r="D3" s="2" t="s">
        <v>682</v>
      </c>
      <c r="E3" s="10" t="s">
        <v>683</v>
      </c>
      <c r="F3" s="10" t="s">
        <v>684</v>
      </c>
      <c r="G3" s="2"/>
      <c r="H3" s="2" t="s">
        <v>477</v>
      </c>
      <c r="I3" s="2">
        <v>0</v>
      </c>
      <c r="J3" s="2" t="s">
        <v>1048</v>
      </c>
    </row>
    <row r="4" spans="1:10" ht="15.75" x14ac:dyDescent="0.25">
      <c r="A4" s="2" t="s">
        <v>713</v>
      </c>
      <c r="B4" s="2" t="s">
        <v>714</v>
      </c>
      <c r="C4" s="2">
        <v>2021</v>
      </c>
      <c r="D4" s="2" t="s">
        <v>715</v>
      </c>
      <c r="E4" s="10" t="s">
        <v>716</v>
      </c>
      <c r="F4" s="2" t="s">
        <v>717</v>
      </c>
      <c r="G4" s="2"/>
      <c r="H4" s="2" t="s">
        <v>477</v>
      </c>
      <c r="I4" s="2">
        <v>0</v>
      </c>
      <c r="J4" s="2" t="s">
        <v>1048</v>
      </c>
    </row>
    <row r="5" spans="1:10" ht="15.75" x14ac:dyDescent="0.25">
      <c r="A5" s="2" t="s">
        <v>708</v>
      </c>
      <c r="B5" s="2" t="s">
        <v>709</v>
      </c>
      <c r="C5" s="2">
        <v>2022</v>
      </c>
      <c r="D5" s="2" t="s">
        <v>710</v>
      </c>
      <c r="E5" s="10" t="s">
        <v>711</v>
      </c>
      <c r="F5" s="2" t="s">
        <v>712</v>
      </c>
      <c r="G5" s="2"/>
      <c r="H5" s="2" t="s">
        <v>477</v>
      </c>
      <c r="I5" s="2">
        <v>0</v>
      </c>
      <c r="J5" s="2" t="s">
        <v>1048</v>
      </c>
    </row>
    <row r="6" spans="1:10" ht="15.75" x14ac:dyDescent="0.25">
      <c r="A6" s="2" t="s">
        <v>50</v>
      </c>
      <c r="B6" s="2" t="s">
        <v>51</v>
      </c>
      <c r="C6" s="2">
        <v>2021</v>
      </c>
      <c r="D6" s="2" t="s">
        <v>52</v>
      </c>
      <c r="E6" s="2" t="s">
        <v>53</v>
      </c>
      <c r="F6" s="2" t="s">
        <v>54</v>
      </c>
      <c r="G6" s="2" t="s">
        <v>13</v>
      </c>
      <c r="H6" s="2" t="s">
        <v>14</v>
      </c>
      <c r="I6" s="2">
        <v>0</v>
      </c>
      <c r="J6" s="2" t="s">
        <v>1048</v>
      </c>
    </row>
    <row r="7" spans="1:10" ht="15.75" x14ac:dyDescent="0.25">
      <c r="A7" s="2" t="s">
        <v>620</v>
      </c>
      <c r="B7" s="2" t="s">
        <v>621</v>
      </c>
      <c r="C7" s="2">
        <v>2023</v>
      </c>
      <c r="D7" s="2" t="s">
        <v>622</v>
      </c>
      <c r="E7" s="2" t="s">
        <v>623</v>
      </c>
      <c r="F7" s="10" t="s">
        <v>624</v>
      </c>
      <c r="G7" s="2"/>
      <c r="H7" s="2" t="s">
        <v>477</v>
      </c>
      <c r="I7" s="2">
        <v>0</v>
      </c>
      <c r="J7" s="2" t="s">
        <v>1048</v>
      </c>
    </row>
    <row r="8" spans="1:10" ht="15.75" x14ac:dyDescent="0.25">
      <c r="A8" s="2" t="s">
        <v>385</v>
      </c>
      <c r="B8" s="2" t="s">
        <v>386</v>
      </c>
      <c r="C8" s="2">
        <v>2020</v>
      </c>
      <c r="D8" s="2" t="s">
        <v>387</v>
      </c>
      <c r="E8" s="2" t="s">
        <v>388</v>
      </c>
      <c r="F8" s="2" t="s">
        <v>389</v>
      </c>
      <c r="G8" s="2" t="s">
        <v>110</v>
      </c>
      <c r="H8" s="2" t="s">
        <v>99</v>
      </c>
      <c r="I8" s="2">
        <v>0</v>
      </c>
      <c r="J8" s="2" t="s">
        <v>1048</v>
      </c>
    </row>
    <row r="9" spans="1:10" ht="15.75" x14ac:dyDescent="0.25">
      <c r="A9" s="2" t="s">
        <v>385</v>
      </c>
      <c r="B9" s="2" t="s">
        <v>386</v>
      </c>
      <c r="C9" s="2">
        <v>2020</v>
      </c>
      <c r="D9" s="2" t="s">
        <v>387</v>
      </c>
      <c r="E9" s="2" t="s">
        <v>388</v>
      </c>
      <c r="F9" s="2" t="s">
        <v>389</v>
      </c>
      <c r="G9" s="2"/>
      <c r="H9" s="2" t="s">
        <v>110</v>
      </c>
      <c r="I9" s="2">
        <v>0</v>
      </c>
      <c r="J9" s="2" t="s">
        <v>1048</v>
      </c>
    </row>
    <row r="10" spans="1:10" ht="15.75" x14ac:dyDescent="0.25">
      <c r="A10" s="2" t="s">
        <v>655</v>
      </c>
      <c r="B10" s="2" t="s">
        <v>656</v>
      </c>
      <c r="C10" s="2">
        <v>2023</v>
      </c>
      <c r="D10" s="2" t="s">
        <v>657</v>
      </c>
      <c r="E10" s="2" t="s">
        <v>658</v>
      </c>
      <c r="F10" s="2" t="s">
        <v>659</v>
      </c>
      <c r="G10" s="2" t="s">
        <v>569</v>
      </c>
      <c r="H10" s="2" t="s">
        <v>477</v>
      </c>
      <c r="I10" s="2">
        <v>0</v>
      </c>
      <c r="J10" s="2" t="s">
        <v>1048</v>
      </c>
    </row>
    <row r="11" spans="1:10" ht="15.75" x14ac:dyDescent="0.25">
      <c r="A11" s="2" t="s">
        <v>723</v>
      </c>
      <c r="B11" s="2" t="s">
        <v>724</v>
      </c>
      <c r="C11" s="2">
        <v>2025</v>
      </c>
      <c r="D11" s="2" t="s">
        <v>725</v>
      </c>
      <c r="E11" s="2" t="s">
        <v>726</v>
      </c>
      <c r="F11" s="2" t="s">
        <v>727</v>
      </c>
      <c r="G11" s="2"/>
      <c r="H11" s="2" t="s">
        <v>477</v>
      </c>
      <c r="I11" s="2">
        <v>0</v>
      </c>
      <c r="J11" s="2" t="s">
        <v>1048</v>
      </c>
    </row>
    <row r="12" spans="1:10" ht="15.75" x14ac:dyDescent="0.25">
      <c r="A12" s="2" t="s">
        <v>498</v>
      </c>
      <c r="B12" s="2" t="s">
        <v>499</v>
      </c>
      <c r="C12" s="2">
        <v>2020</v>
      </c>
      <c r="D12" s="2" t="s">
        <v>500</v>
      </c>
      <c r="E12" s="2" t="s">
        <v>501</v>
      </c>
      <c r="F12" s="2"/>
      <c r="G12" s="2"/>
      <c r="H12" s="2" t="s">
        <v>477</v>
      </c>
      <c r="I12" s="2">
        <v>0</v>
      </c>
      <c r="J12" s="2" t="s">
        <v>1048</v>
      </c>
    </row>
    <row r="13" spans="1:10" ht="15.75" x14ac:dyDescent="0.25">
      <c r="A13" s="2" t="s">
        <v>80</v>
      </c>
      <c r="B13" s="2" t="s">
        <v>81</v>
      </c>
      <c r="C13" s="2">
        <v>2022</v>
      </c>
      <c r="D13" s="2" t="s">
        <v>82</v>
      </c>
      <c r="E13" s="2" t="s">
        <v>83</v>
      </c>
      <c r="F13" s="2" t="s">
        <v>84</v>
      </c>
      <c r="G13" s="2" t="s">
        <v>13</v>
      </c>
      <c r="H13" s="2" t="s">
        <v>14</v>
      </c>
      <c r="I13" s="2">
        <v>0</v>
      </c>
      <c r="J13" s="2" t="s">
        <v>1048</v>
      </c>
    </row>
    <row r="14" spans="1:10" ht="15.75" x14ac:dyDescent="0.25">
      <c r="A14" s="2" t="s">
        <v>530</v>
      </c>
      <c r="B14" s="2" t="s">
        <v>531</v>
      </c>
      <c r="C14" s="2">
        <v>2025</v>
      </c>
      <c r="D14" s="2" t="s">
        <v>532</v>
      </c>
      <c r="E14" s="10" t="s">
        <v>533</v>
      </c>
      <c r="F14" s="2" t="s">
        <v>534</v>
      </c>
      <c r="G14" s="2"/>
      <c r="H14" s="2" t="s">
        <v>477</v>
      </c>
      <c r="I14" s="2">
        <v>0</v>
      </c>
      <c r="J14" s="2" t="s">
        <v>1048</v>
      </c>
    </row>
    <row r="15" spans="1:10" ht="15.75" x14ac:dyDescent="0.25">
      <c r="A15" s="2" t="s">
        <v>771</v>
      </c>
      <c r="B15" s="2" t="s">
        <v>772</v>
      </c>
      <c r="C15" s="2">
        <v>2022</v>
      </c>
      <c r="D15" s="2" t="s">
        <v>773</v>
      </c>
      <c r="E15" s="2" t="s">
        <v>774</v>
      </c>
      <c r="F15" s="2"/>
      <c r="G15" s="2"/>
      <c r="H15" s="2" t="s">
        <v>477</v>
      </c>
      <c r="I15" s="2">
        <v>0</v>
      </c>
      <c r="J15" s="2" t="s">
        <v>1053</v>
      </c>
    </row>
    <row r="16" spans="1:10" ht="15.75" x14ac:dyDescent="0.25">
      <c r="A16" s="2" t="s">
        <v>70</v>
      </c>
      <c r="B16" s="2" t="s">
        <v>71</v>
      </c>
      <c r="C16" s="2">
        <v>2025</v>
      </c>
      <c r="D16" s="2" t="s">
        <v>72</v>
      </c>
      <c r="E16" s="2" t="s">
        <v>73</v>
      </c>
      <c r="F16" s="2" t="s">
        <v>74</v>
      </c>
      <c r="G16" s="2" t="s">
        <v>13</v>
      </c>
      <c r="H16" s="2" t="s">
        <v>14</v>
      </c>
      <c r="I16" s="2">
        <v>0</v>
      </c>
      <c r="J16" s="2" t="s">
        <v>1053</v>
      </c>
    </row>
    <row r="17" spans="1:10" ht="15.75" x14ac:dyDescent="0.25">
      <c r="A17" s="2" t="s">
        <v>410</v>
      </c>
      <c r="B17" s="2" t="s">
        <v>411</v>
      </c>
      <c r="C17" s="2">
        <v>2022</v>
      </c>
      <c r="D17" s="2" t="s">
        <v>412</v>
      </c>
      <c r="E17" s="2" t="s">
        <v>413</v>
      </c>
      <c r="F17" s="2" t="s">
        <v>414</v>
      </c>
      <c r="G17" s="2" t="s">
        <v>110</v>
      </c>
      <c r="H17" s="2" t="s">
        <v>99</v>
      </c>
      <c r="I17" s="2">
        <v>0</v>
      </c>
      <c r="J17" s="2" t="s">
        <v>1053</v>
      </c>
    </row>
    <row r="18" spans="1:10" ht="15.75" x14ac:dyDescent="0.25">
      <c r="A18" s="2" t="s">
        <v>390</v>
      </c>
      <c r="B18" s="2" t="s">
        <v>391</v>
      </c>
      <c r="C18" s="2">
        <v>2024</v>
      </c>
      <c r="D18" s="2" t="s">
        <v>392</v>
      </c>
      <c r="E18" s="2" t="s">
        <v>393</v>
      </c>
      <c r="F18" s="2" t="s">
        <v>394</v>
      </c>
      <c r="G18" s="2" t="s">
        <v>98</v>
      </c>
      <c r="H18" s="2" t="s">
        <v>99</v>
      </c>
      <c r="I18" s="2">
        <v>0</v>
      </c>
      <c r="J18" s="2" t="s">
        <v>1053</v>
      </c>
    </row>
    <row r="19" spans="1:10" ht="15.75" x14ac:dyDescent="0.25">
      <c r="A19" s="2" t="s">
        <v>390</v>
      </c>
      <c r="B19" s="2" t="s">
        <v>391</v>
      </c>
      <c r="C19" s="2">
        <v>2024</v>
      </c>
      <c r="D19" s="2" t="s">
        <v>392</v>
      </c>
      <c r="E19" s="2" t="s">
        <v>393</v>
      </c>
      <c r="F19" s="2" t="s">
        <v>394</v>
      </c>
      <c r="G19" s="2"/>
      <c r="H19" s="2" t="s">
        <v>98</v>
      </c>
      <c r="I19" s="2">
        <v>0</v>
      </c>
      <c r="J19" s="2" t="s">
        <v>1053</v>
      </c>
    </row>
    <row r="20" spans="1:10" ht="15.75" x14ac:dyDescent="0.25">
      <c r="A20" s="10" t="s">
        <v>775</v>
      </c>
      <c r="B20" s="2" t="s">
        <v>776</v>
      </c>
      <c r="C20" s="2">
        <v>2024</v>
      </c>
      <c r="D20" s="2" t="s">
        <v>777</v>
      </c>
      <c r="E20" s="2" t="s">
        <v>778</v>
      </c>
      <c r="F20" s="2" t="s">
        <v>779</v>
      </c>
      <c r="G20" s="2"/>
      <c r="H20" s="2" t="s">
        <v>477</v>
      </c>
      <c r="I20" s="2">
        <v>0</v>
      </c>
      <c r="J20" s="2" t="s">
        <v>1053</v>
      </c>
    </row>
    <row r="21" spans="1:10" ht="15.75" x14ac:dyDescent="0.25">
      <c r="A21" s="2" t="s">
        <v>615</v>
      </c>
      <c r="B21" s="2" t="s">
        <v>616</v>
      </c>
      <c r="C21" s="2">
        <v>2022</v>
      </c>
      <c r="D21" s="2" t="s">
        <v>617</v>
      </c>
      <c r="E21" s="10" t="s">
        <v>618</v>
      </c>
      <c r="F21" s="2" t="s">
        <v>619</v>
      </c>
      <c r="G21" s="2"/>
      <c r="H21" s="2" t="s">
        <v>477</v>
      </c>
      <c r="I21" s="2">
        <v>0</v>
      </c>
      <c r="J21" s="2" t="s">
        <v>1053</v>
      </c>
    </row>
    <row r="22" spans="1:10" ht="15.75" x14ac:dyDescent="0.25">
      <c r="A22" s="2" t="s">
        <v>559</v>
      </c>
      <c r="B22" s="2" t="s">
        <v>560</v>
      </c>
      <c r="C22" s="2">
        <v>2023</v>
      </c>
      <c r="D22" s="2" t="s">
        <v>561</v>
      </c>
      <c r="E22" s="2" t="s">
        <v>562</v>
      </c>
      <c r="F22" s="10" t="s">
        <v>563</v>
      </c>
      <c r="G22" s="2"/>
      <c r="H22" s="2" t="s">
        <v>477</v>
      </c>
      <c r="I22" s="2">
        <v>0</v>
      </c>
      <c r="J22" s="2" t="s">
        <v>1049</v>
      </c>
    </row>
    <row r="23" spans="1:10" ht="15.75" x14ac:dyDescent="0.25">
      <c r="A23" s="2" t="s">
        <v>732</v>
      </c>
      <c r="B23" s="2" t="s">
        <v>733</v>
      </c>
      <c r="C23" s="2">
        <v>2020</v>
      </c>
      <c r="D23" s="2" t="s">
        <v>734</v>
      </c>
      <c r="E23" s="10" t="s">
        <v>735</v>
      </c>
      <c r="F23" s="2" t="s">
        <v>736</v>
      </c>
      <c r="G23" s="2"/>
      <c r="H23" s="2" t="s">
        <v>477</v>
      </c>
      <c r="I23" s="2">
        <v>0</v>
      </c>
      <c r="J23" s="2" t="s">
        <v>1049</v>
      </c>
    </row>
    <row r="24" spans="1:10" ht="15.75" x14ac:dyDescent="0.25">
      <c r="A24" s="2" t="s">
        <v>752</v>
      </c>
      <c r="B24" s="2" t="s">
        <v>753</v>
      </c>
      <c r="C24" s="2">
        <v>2024</v>
      </c>
      <c r="D24" s="2" t="s">
        <v>754</v>
      </c>
      <c r="E24" s="10" t="s">
        <v>755</v>
      </c>
      <c r="F24" s="2" t="s">
        <v>756</v>
      </c>
      <c r="G24" s="2"/>
      <c r="H24" s="2" t="s">
        <v>477</v>
      </c>
      <c r="I24" s="2">
        <v>0</v>
      </c>
      <c r="J24" s="2" t="s">
        <v>1049</v>
      </c>
    </row>
    <row r="25" spans="1:10" ht="15.75" x14ac:dyDescent="0.25">
      <c r="A25" s="2" t="s">
        <v>488</v>
      </c>
      <c r="B25" s="2" t="s">
        <v>489</v>
      </c>
      <c r="C25" s="2">
        <v>2025</v>
      </c>
      <c r="D25" s="2" t="s">
        <v>490</v>
      </c>
      <c r="E25" s="2" t="s">
        <v>491</v>
      </c>
      <c r="F25" s="10" t="s">
        <v>492</v>
      </c>
      <c r="G25" s="2"/>
      <c r="H25" s="2" t="s">
        <v>477</v>
      </c>
      <c r="I25" s="2">
        <v>0</v>
      </c>
      <c r="J25" s="2" t="s">
        <v>1052</v>
      </c>
    </row>
    <row r="26" spans="1:10" ht="15.75" x14ac:dyDescent="0.25">
      <c r="A26" s="2" t="s">
        <v>690</v>
      </c>
      <c r="B26" s="2" t="s">
        <v>691</v>
      </c>
      <c r="C26" s="2">
        <v>2025</v>
      </c>
      <c r="D26" s="2" t="s">
        <v>692</v>
      </c>
      <c r="E26" s="2" t="s">
        <v>693</v>
      </c>
      <c r="F26" s="2" t="s">
        <v>694</v>
      </c>
      <c r="G26" s="2"/>
      <c r="H26" s="2" t="s">
        <v>477</v>
      </c>
      <c r="I26" s="2">
        <v>0</v>
      </c>
      <c r="J26" s="2" t="s">
        <v>1049</v>
      </c>
    </row>
    <row r="27" spans="1:10" ht="15.75" x14ac:dyDescent="0.25">
      <c r="A27" s="2" t="s">
        <v>675</v>
      </c>
      <c r="B27" s="2" t="s">
        <v>676</v>
      </c>
      <c r="C27" s="2">
        <v>2020</v>
      </c>
      <c r="D27" s="2" t="s">
        <v>677</v>
      </c>
      <c r="E27" s="2" t="s">
        <v>678</v>
      </c>
      <c r="F27" s="10" t="s">
        <v>679</v>
      </c>
      <c r="G27" s="2"/>
      <c r="H27" s="2" t="s">
        <v>477</v>
      </c>
      <c r="I27" s="2">
        <v>0</v>
      </c>
      <c r="J27" s="2" t="s">
        <v>1049</v>
      </c>
    </row>
    <row r="28" spans="1:10" ht="15.75" x14ac:dyDescent="0.25">
      <c r="A28" s="2" t="s">
        <v>790</v>
      </c>
      <c r="B28" s="2" t="s">
        <v>791</v>
      </c>
      <c r="C28" s="2">
        <v>2024</v>
      </c>
      <c r="D28" s="2" t="s">
        <v>792</v>
      </c>
      <c r="E28" s="10" t="s">
        <v>793</v>
      </c>
      <c r="F28" s="2" t="s">
        <v>794</v>
      </c>
      <c r="G28" s="2"/>
      <c r="H28" s="2" t="s">
        <v>477</v>
      </c>
      <c r="I28" s="2">
        <v>0</v>
      </c>
      <c r="J28" s="2" t="s">
        <v>1049</v>
      </c>
    </row>
    <row r="29" spans="1:10" ht="15.75" x14ac:dyDescent="0.25">
      <c r="A29" s="2" t="s">
        <v>780</v>
      </c>
      <c r="B29" s="2" t="s">
        <v>781</v>
      </c>
      <c r="C29" s="2">
        <v>2020</v>
      </c>
      <c r="D29" s="2" t="s">
        <v>782</v>
      </c>
      <c r="E29" s="10" t="s">
        <v>783</v>
      </c>
      <c r="F29" s="2" t="s">
        <v>784</v>
      </c>
      <c r="G29" s="2" t="s">
        <v>569</v>
      </c>
      <c r="H29" s="2" t="s">
        <v>477</v>
      </c>
      <c r="I29" s="2">
        <v>0</v>
      </c>
      <c r="J29" s="2" t="s">
        <v>1049</v>
      </c>
    </row>
    <row r="30" spans="1:10" ht="15.75" x14ac:dyDescent="0.25">
      <c r="A30" s="2" t="s">
        <v>698</v>
      </c>
      <c r="B30" s="2" t="s">
        <v>699</v>
      </c>
      <c r="C30" s="2">
        <v>2023</v>
      </c>
      <c r="D30" s="2" t="s">
        <v>700</v>
      </c>
      <c r="E30" s="2" t="s">
        <v>701</v>
      </c>
      <c r="F30" s="2" t="s">
        <v>702</v>
      </c>
      <c r="G30" s="2"/>
      <c r="H30" s="2" t="s">
        <v>477</v>
      </c>
      <c r="I30" s="2">
        <v>0</v>
      </c>
      <c r="J30" s="2" t="s">
        <v>1049</v>
      </c>
    </row>
    <row r="31" spans="1:10" ht="15.75" x14ac:dyDescent="0.25">
      <c r="A31" s="2" t="s">
        <v>737</v>
      </c>
      <c r="B31" s="2" t="s">
        <v>738</v>
      </c>
      <c r="C31" s="2">
        <v>2024</v>
      </c>
      <c r="D31" s="2" t="s">
        <v>739</v>
      </c>
      <c r="E31" s="2" t="s">
        <v>740</v>
      </c>
      <c r="F31" s="2" t="s">
        <v>741</v>
      </c>
      <c r="G31" s="2"/>
      <c r="H31" s="2" t="s">
        <v>477</v>
      </c>
      <c r="I31" s="2">
        <v>0</v>
      </c>
      <c r="J31" s="2" t="s">
        <v>1049</v>
      </c>
    </row>
    <row r="32" spans="1:10" ht="15.75" x14ac:dyDescent="0.25">
      <c r="A32" s="2" t="s">
        <v>665</v>
      </c>
      <c r="B32" s="2" t="s">
        <v>666</v>
      </c>
      <c r="C32" s="2">
        <v>2025</v>
      </c>
      <c r="D32" s="2" t="s">
        <v>667</v>
      </c>
      <c r="E32" s="2" t="s">
        <v>668</v>
      </c>
      <c r="F32" s="2" t="s">
        <v>669</v>
      </c>
      <c r="G32" s="2"/>
      <c r="H32" s="2" t="s">
        <v>477</v>
      </c>
      <c r="I32" s="2">
        <v>0</v>
      </c>
      <c r="J32" s="2" t="s">
        <v>1049</v>
      </c>
    </row>
    <row r="33" spans="1:10" ht="15.75" x14ac:dyDescent="0.25">
      <c r="A33" s="2" t="s">
        <v>249</v>
      </c>
      <c r="B33" s="2" t="s">
        <v>250</v>
      </c>
      <c r="C33" s="2">
        <v>2025</v>
      </c>
      <c r="D33" s="2" t="s">
        <v>251</v>
      </c>
      <c r="E33" s="2" t="s">
        <v>252</v>
      </c>
      <c r="F33" s="2" t="s">
        <v>253</v>
      </c>
      <c r="G33" s="2"/>
      <c r="H33" s="2" t="s">
        <v>110</v>
      </c>
      <c r="I33" s="2">
        <v>0</v>
      </c>
      <c r="J33" s="2" t="s">
        <v>1049</v>
      </c>
    </row>
    <row r="34" spans="1:10" ht="15.75" x14ac:dyDescent="0.25">
      <c r="A34" s="2" t="s">
        <v>757</v>
      </c>
      <c r="B34" s="2" t="s">
        <v>758</v>
      </c>
      <c r="C34" s="2">
        <v>2023</v>
      </c>
      <c r="D34" s="2" t="s">
        <v>759</v>
      </c>
      <c r="E34" s="10" t="s">
        <v>760</v>
      </c>
      <c r="F34" s="2" t="s">
        <v>761</v>
      </c>
      <c r="G34" s="2"/>
      <c r="H34" s="2" t="s">
        <v>477</v>
      </c>
      <c r="I34" s="2">
        <v>0</v>
      </c>
      <c r="J34" s="2" t="s">
        <v>1049</v>
      </c>
    </row>
    <row r="35" spans="1:10" ht="15.75" x14ac:dyDescent="0.25">
      <c r="A35" s="2" t="s">
        <v>550</v>
      </c>
      <c r="B35" s="2" t="s">
        <v>551</v>
      </c>
      <c r="C35" s="2">
        <v>2023</v>
      </c>
      <c r="D35" s="2" t="s">
        <v>552</v>
      </c>
      <c r="E35" s="2" t="s">
        <v>553</v>
      </c>
      <c r="F35" s="10" t="s">
        <v>554</v>
      </c>
      <c r="G35" s="2"/>
      <c r="H35" s="2" t="s">
        <v>477</v>
      </c>
      <c r="I35" s="2">
        <v>0</v>
      </c>
      <c r="J35" s="2" t="s">
        <v>1049</v>
      </c>
    </row>
    <row r="36" spans="1:10" ht="15.75" x14ac:dyDescent="0.25">
      <c r="A36" s="2" t="s">
        <v>507</v>
      </c>
      <c r="B36" s="2" t="s">
        <v>508</v>
      </c>
      <c r="C36" s="2">
        <v>2023</v>
      </c>
      <c r="D36" s="2" t="s">
        <v>509</v>
      </c>
      <c r="E36" s="10" t="s">
        <v>510</v>
      </c>
      <c r="F36" s="2" t="s">
        <v>511</v>
      </c>
      <c r="G36" s="2"/>
      <c r="H36" s="2" t="s">
        <v>477</v>
      </c>
      <c r="I36" s="2">
        <v>0</v>
      </c>
      <c r="J36" s="2" t="s">
        <v>1049</v>
      </c>
    </row>
    <row r="37" spans="1:10" ht="15.75" x14ac:dyDescent="0.25">
      <c r="A37" s="2" t="s">
        <v>625</v>
      </c>
      <c r="B37" s="2" t="s">
        <v>626</v>
      </c>
      <c r="C37" s="2">
        <v>2022</v>
      </c>
      <c r="D37" s="2" t="s">
        <v>627</v>
      </c>
      <c r="E37" s="10" t="s">
        <v>628</v>
      </c>
      <c r="F37" s="10" t="s">
        <v>629</v>
      </c>
      <c r="G37" s="2"/>
      <c r="H37" s="2" t="s">
        <v>477</v>
      </c>
      <c r="I37" s="2">
        <v>0</v>
      </c>
      <c r="J37" s="2" t="s">
        <v>1049</v>
      </c>
    </row>
    <row r="38" spans="1:10" ht="15.75" x14ac:dyDescent="0.25">
      <c r="A38" s="2" t="s">
        <v>718</v>
      </c>
      <c r="B38" s="2" t="s">
        <v>719</v>
      </c>
      <c r="C38" s="2">
        <v>2022</v>
      </c>
      <c r="D38" s="2" t="s">
        <v>720</v>
      </c>
      <c r="E38" s="10" t="s">
        <v>721</v>
      </c>
      <c r="F38" s="10" t="s">
        <v>722</v>
      </c>
      <c r="G38" s="2"/>
      <c r="H38" s="2" t="s">
        <v>477</v>
      </c>
      <c r="I38" s="2">
        <v>0</v>
      </c>
      <c r="J38" s="2" t="s">
        <v>1049</v>
      </c>
    </row>
    <row r="39" spans="1:10" ht="15.75" x14ac:dyDescent="0.25">
      <c r="A39" s="2" t="s">
        <v>635</v>
      </c>
      <c r="B39" s="2" t="s">
        <v>636</v>
      </c>
      <c r="C39" s="2">
        <v>2024</v>
      </c>
      <c r="D39" s="2" t="s">
        <v>637</v>
      </c>
      <c r="E39" s="2" t="s">
        <v>638</v>
      </c>
      <c r="F39" s="10" t="s">
        <v>639</v>
      </c>
      <c r="G39" s="2"/>
      <c r="H39" s="2" t="s">
        <v>477</v>
      </c>
      <c r="I39" s="2">
        <v>0</v>
      </c>
      <c r="J39" s="2" t="s">
        <v>1049</v>
      </c>
    </row>
    <row r="40" spans="1:10" ht="15.75" x14ac:dyDescent="0.25">
      <c r="A40" s="2" t="s">
        <v>695</v>
      </c>
      <c r="B40" s="2" t="s">
        <v>696</v>
      </c>
      <c r="C40" s="2">
        <v>2022</v>
      </c>
      <c r="D40" s="2" t="s">
        <v>697</v>
      </c>
      <c r="E40" s="2"/>
      <c r="F40" s="2"/>
      <c r="G40" s="2"/>
      <c r="H40" s="2" t="s">
        <v>477</v>
      </c>
      <c r="I40" s="2">
        <v>0</v>
      </c>
      <c r="J40" s="2" t="s">
        <v>1049</v>
      </c>
    </row>
    <row r="41" spans="1:10" ht="15.75" x14ac:dyDescent="0.25">
      <c r="A41" s="2" t="s">
        <v>590</v>
      </c>
      <c r="B41" s="2" t="s">
        <v>591</v>
      </c>
      <c r="C41" s="2">
        <v>2024</v>
      </c>
      <c r="D41" s="2" t="s">
        <v>592</v>
      </c>
      <c r="E41" s="2" t="s">
        <v>593</v>
      </c>
      <c r="F41" s="2" t="s">
        <v>594</v>
      </c>
      <c r="G41" s="2"/>
      <c r="H41" s="2" t="s">
        <v>477</v>
      </c>
      <c r="I41" s="2">
        <v>0</v>
      </c>
      <c r="J41" s="2" t="s">
        <v>1049</v>
      </c>
    </row>
    <row r="42" spans="1:10" ht="15.75" x14ac:dyDescent="0.25">
      <c r="A42" s="2" t="s">
        <v>522</v>
      </c>
      <c r="B42" s="2" t="s">
        <v>523</v>
      </c>
      <c r="C42" s="2">
        <v>2024</v>
      </c>
      <c r="D42" s="2" t="s">
        <v>524</v>
      </c>
      <c r="E42" s="2" t="s">
        <v>525</v>
      </c>
      <c r="F42" s="2" t="s">
        <v>526</v>
      </c>
      <c r="G42" s="2"/>
      <c r="H42" s="2" t="s">
        <v>477</v>
      </c>
      <c r="I42" s="2">
        <v>0</v>
      </c>
      <c r="J42" s="2" t="s">
        <v>1049</v>
      </c>
    </row>
    <row r="43" spans="1:10" ht="15.75" x14ac:dyDescent="0.25">
      <c r="A43" s="2" t="s">
        <v>905</v>
      </c>
      <c r="B43" s="2" t="s">
        <v>906</v>
      </c>
      <c r="C43" s="2">
        <v>2024</v>
      </c>
      <c r="D43" s="2" t="s">
        <v>907</v>
      </c>
      <c r="E43" s="2" t="s">
        <v>908</v>
      </c>
      <c r="F43" s="2"/>
      <c r="G43" s="2"/>
      <c r="H43" s="2" t="s">
        <v>98</v>
      </c>
      <c r="I43" s="2">
        <v>0</v>
      </c>
      <c r="J43" s="2" t="s">
        <v>1049</v>
      </c>
    </row>
    <row r="44" spans="1:10" ht="15.75" x14ac:dyDescent="0.25">
      <c r="A44" s="2" t="s">
        <v>483</v>
      </c>
      <c r="B44" s="2" t="s">
        <v>484</v>
      </c>
      <c r="C44" s="2">
        <v>2022</v>
      </c>
      <c r="D44" s="10" t="s">
        <v>485</v>
      </c>
      <c r="E44" s="2" t="s">
        <v>486</v>
      </c>
      <c r="F44" s="2" t="s">
        <v>487</v>
      </c>
      <c r="G44" s="2"/>
      <c r="H44" s="2" t="s">
        <v>477</v>
      </c>
      <c r="I44" s="2">
        <v>0</v>
      </c>
      <c r="J44" s="2" t="s">
        <v>1049</v>
      </c>
    </row>
    <row r="45" spans="1:10" ht="15.75" x14ac:dyDescent="0.25">
      <c r="A45" s="2" t="s">
        <v>605</v>
      </c>
      <c r="B45" s="2" t="s">
        <v>606</v>
      </c>
      <c r="C45" s="2">
        <v>2024</v>
      </c>
      <c r="D45" s="2" t="s">
        <v>607</v>
      </c>
      <c r="E45" s="10" t="s">
        <v>608</v>
      </c>
      <c r="F45" s="2" t="s">
        <v>609</v>
      </c>
      <c r="G45" s="2"/>
      <c r="H45" s="2" t="s">
        <v>477</v>
      </c>
      <c r="I45" s="2">
        <v>0</v>
      </c>
      <c r="J45" s="6" t="s">
        <v>1049</v>
      </c>
    </row>
    <row r="46" spans="1:10" ht="15.75" x14ac:dyDescent="0.25">
      <c r="A46" s="2" t="s">
        <v>517</v>
      </c>
      <c r="B46" s="2" t="s">
        <v>518</v>
      </c>
      <c r="C46" s="2">
        <v>2023</v>
      </c>
      <c r="D46" s="2" t="s">
        <v>519</v>
      </c>
      <c r="E46" s="10" t="s">
        <v>520</v>
      </c>
      <c r="F46" s="2" t="s">
        <v>521</v>
      </c>
      <c r="G46" s="2"/>
      <c r="H46" s="2" t="s">
        <v>477</v>
      </c>
      <c r="I46" s="2">
        <v>0</v>
      </c>
      <c r="J46" s="2" t="s">
        <v>1049</v>
      </c>
    </row>
    <row r="47" spans="1:10" ht="15.75" x14ac:dyDescent="0.25">
      <c r="A47" s="2" t="s">
        <v>545</v>
      </c>
      <c r="B47" s="2" t="s">
        <v>546</v>
      </c>
      <c r="C47" s="2">
        <v>2024</v>
      </c>
      <c r="D47" s="2" t="s">
        <v>547</v>
      </c>
      <c r="E47" s="10" t="s">
        <v>548</v>
      </c>
      <c r="F47" s="2" t="s">
        <v>549</v>
      </c>
      <c r="G47" s="2"/>
      <c r="H47" s="2" t="s">
        <v>477</v>
      </c>
      <c r="I47" s="2">
        <v>0</v>
      </c>
      <c r="J47" s="2" t="s">
        <v>1049</v>
      </c>
    </row>
    <row r="48" spans="1:10" ht="15.75" x14ac:dyDescent="0.25">
      <c r="A48" s="2" t="s">
        <v>747</v>
      </c>
      <c r="B48" s="2" t="s">
        <v>748</v>
      </c>
      <c r="C48" s="2">
        <v>2024</v>
      </c>
      <c r="D48" s="2" t="s">
        <v>749</v>
      </c>
      <c r="E48" s="2" t="s">
        <v>750</v>
      </c>
      <c r="F48" s="10" t="s">
        <v>751</v>
      </c>
      <c r="G48" s="2"/>
      <c r="H48" s="2" t="s">
        <v>477</v>
      </c>
      <c r="I48" s="2">
        <v>0</v>
      </c>
      <c r="J48" s="2" t="s">
        <v>1049</v>
      </c>
    </row>
    <row r="49" spans="1:10" ht="15.75" x14ac:dyDescent="0.25">
      <c r="A49" s="2" t="s">
        <v>742</v>
      </c>
      <c r="B49" s="2" t="s">
        <v>743</v>
      </c>
      <c r="C49" s="2">
        <v>2024</v>
      </c>
      <c r="D49" s="2" t="s">
        <v>744</v>
      </c>
      <c r="E49" s="2" t="s">
        <v>745</v>
      </c>
      <c r="F49" s="10" t="s">
        <v>746</v>
      </c>
      <c r="G49" s="2"/>
      <c r="H49" s="2" t="s">
        <v>477</v>
      </c>
      <c r="I49" s="2">
        <v>0</v>
      </c>
      <c r="J49" s="2" t="s">
        <v>1049</v>
      </c>
    </row>
    <row r="50" spans="1:10" ht="15.75" x14ac:dyDescent="0.25">
      <c r="A50" s="2" t="s">
        <v>610</v>
      </c>
      <c r="B50" s="2" t="s">
        <v>611</v>
      </c>
      <c r="C50" s="2">
        <v>2020</v>
      </c>
      <c r="D50" s="2" t="s">
        <v>612</v>
      </c>
      <c r="E50" s="2" t="s">
        <v>613</v>
      </c>
      <c r="F50" s="2" t="s">
        <v>614</v>
      </c>
      <c r="G50" s="2"/>
      <c r="H50" s="2" t="s">
        <v>477</v>
      </c>
      <c r="I50" s="2">
        <v>0</v>
      </c>
      <c r="J50" s="2" t="s">
        <v>1049</v>
      </c>
    </row>
    <row r="51" spans="1:10" ht="15.75" x14ac:dyDescent="0.25">
      <c r="A51" s="2" t="s">
        <v>472</v>
      </c>
      <c r="B51" s="2" t="s">
        <v>473</v>
      </c>
      <c r="C51" s="2">
        <v>2021</v>
      </c>
      <c r="D51" s="2" t="s">
        <v>474</v>
      </c>
      <c r="E51" s="2" t="s">
        <v>475</v>
      </c>
      <c r="F51" s="2" t="s">
        <v>476</v>
      </c>
      <c r="G51" s="2"/>
      <c r="H51" s="2" t="s">
        <v>477</v>
      </c>
      <c r="I51" s="2">
        <v>0</v>
      </c>
      <c r="J51" s="2" t="s">
        <v>1049</v>
      </c>
    </row>
    <row r="52" spans="1:10" ht="15.75" x14ac:dyDescent="0.25">
      <c r="A52" s="2" t="s">
        <v>575</v>
      </c>
      <c r="B52" s="2" t="s">
        <v>576</v>
      </c>
      <c r="C52" s="2">
        <v>2022</v>
      </c>
      <c r="D52" s="2" t="s">
        <v>577</v>
      </c>
      <c r="E52" s="10" t="s">
        <v>578</v>
      </c>
      <c r="F52" s="10" t="s">
        <v>579</v>
      </c>
      <c r="G52" s="2"/>
      <c r="H52" s="2" t="s">
        <v>477</v>
      </c>
      <c r="I52" s="2">
        <v>0</v>
      </c>
      <c r="J52" s="2" t="s">
        <v>1049</v>
      </c>
    </row>
    <row r="53" spans="1:10" ht="15.75" x14ac:dyDescent="0.25">
      <c r="A53" s="2" t="s">
        <v>580</v>
      </c>
      <c r="B53" s="2" t="s">
        <v>581</v>
      </c>
      <c r="C53" s="2">
        <v>2025</v>
      </c>
      <c r="D53" s="2" t="s">
        <v>582</v>
      </c>
      <c r="E53" s="10" t="s">
        <v>583</v>
      </c>
      <c r="F53" s="2" t="s">
        <v>584</v>
      </c>
      <c r="G53" s="2"/>
      <c r="H53" s="2" t="s">
        <v>477</v>
      </c>
      <c r="I53" s="2">
        <v>0</v>
      </c>
      <c r="J53" s="2" t="s">
        <v>1049</v>
      </c>
    </row>
    <row r="54" spans="1:10" ht="15.75" x14ac:dyDescent="0.25">
      <c r="A54" s="2" t="s">
        <v>540</v>
      </c>
      <c r="B54" s="2" t="s">
        <v>541</v>
      </c>
      <c r="C54" s="2">
        <v>2025</v>
      </c>
      <c r="D54" s="2" t="s">
        <v>542</v>
      </c>
      <c r="E54" s="10" t="s">
        <v>543</v>
      </c>
      <c r="F54" s="2" t="s">
        <v>544</v>
      </c>
      <c r="G54" s="2"/>
      <c r="H54" s="2" t="s">
        <v>477</v>
      </c>
      <c r="I54" s="2">
        <v>0</v>
      </c>
      <c r="J54" s="2" t="s">
        <v>1049</v>
      </c>
    </row>
    <row r="55" spans="1:10" ht="15.75" x14ac:dyDescent="0.25">
      <c r="A55" s="2" t="s">
        <v>502</v>
      </c>
      <c r="B55" s="2" t="s">
        <v>503</v>
      </c>
      <c r="C55" s="2">
        <v>2020</v>
      </c>
      <c r="D55" s="2" t="s">
        <v>504</v>
      </c>
      <c r="E55" s="2" t="s">
        <v>505</v>
      </c>
      <c r="F55" s="2" t="s">
        <v>506</v>
      </c>
      <c r="G55" s="2"/>
      <c r="H55" s="2" t="s">
        <v>477</v>
      </c>
      <c r="I55" s="2">
        <v>0</v>
      </c>
      <c r="J55" s="2" t="s">
        <v>1049</v>
      </c>
    </row>
    <row r="56" spans="1:10" ht="15.75" x14ac:dyDescent="0.25">
      <c r="A56" s="2" t="s">
        <v>359</v>
      </c>
      <c r="B56" s="2" t="s">
        <v>360</v>
      </c>
      <c r="C56" s="2">
        <v>2020</v>
      </c>
      <c r="D56" s="2" t="s">
        <v>361</v>
      </c>
      <c r="E56" s="2" t="s">
        <v>181</v>
      </c>
      <c r="F56" s="2"/>
      <c r="G56" s="2" t="s">
        <v>98</v>
      </c>
      <c r="H56" s="2" t="s">
        <v>99</v>
      </c>
      <c r="I56" s="2">
        <v>0</v>
      </c>
      <c r="J56" s="2" t="s">
        <v>1051</v>
      </c>
    </row>
    <row r="57" spans="1:10" ht="15.75" x14ac:dyDescent="0.25">
      <c r="A57" s="2" t="s">
        <v>178</v>
      </c>
      <c r="B57" s="2" t="s">
        <v>179</v>
      </c>
      <c r="C57" s="2">
        <v>2024</v>
      </c>
      <c r="D57" s="2" t="s">
        <v>180</v>
      </c>
      <c r="E57" s="2" t="s">
        <v>181</v>
      </c>
      <c r="F57" s="2"/>
      <c r="G57" s="2" t="s">
        <v>98</v>
      </c>
      <c r="H57" s="2" t="s">
        <v>99</v>
      </c>
      <c r="I57" s="2">
        <v>0</v>
      </c>
      <c r="J57" s="2" t="s">
        <v>1051</v>
      </c>
    </row>
    <row r="58" spans="1:10" ht="15.75" x14ac:dyDescent="0.25">
      <c r="A58" s="2" t="s">
        <v>527</v>
      </c>
      <c r="B58" s="2" t="s">
        <v>528</v>
      </c>
      <c r="C58" s="2">
        <v>2021</v>
      </c>
      <c r="D58" s="2" t="s">
        <v>529</v>
      </c>
      <c r="E58" s="2"/>
      <c r="F58" s="2"/>
      <c r="G58" s="2"/>
      <c r="H58" s="2" t="s">
        <v>477</v>
      </c>
      <c r="I58" s="2">
        <v>0</v>
      </c>
      <c r="J58" s="2" t="s">
        <v>1051</v>
      </c>
    </row>
    <row r="59" spans="1:10" ht="15.75" x14ac:dyDescent="0.25">
      <c r="A59" s="2"/>
      <c r="B59" s="2" t="s">
        <v>883</v>
      </c>
      <c r="C59" s="2">
        <v>2023</v>
      </c>
      <c r="D59" s="2" t="s">
        <v>884</v>
      </c>
      <c r="E59" s="2" t="s">
        <v>885</v>
      </c>
      <c r="F59" s="2"/>
      <c r="G59" s="2"/>
      <c r="H59" s="2" t="s">
        <v>162</v>
      </c>
      <c r="I59" s="2">
        <v>0</v>
      </c>
      <c r="J59" s="2" t="s">
        <v>1051</v>
      </c>
    </row>
    <row r="60" spans="1:10" ht="15.75" x14ac:dyDescent="0.25">
      <c r="A60" s="2"/>
      <c r="B60" s="2" t="s">
        <v>347</v>
      </c>
      <c r="C60" s="2">
        <v>2024</v>
      </c>
      <c r="D60" s="2" t="s">
        <v>348</v>
      </c>
      <c r="E60" s="2" t="s">
        <v>349</v>
      </c>
      <c r="F60" s="2"/>
      <c r="G60" s="2" t="s">
        <v>162</v>
      </c>
      <c r="H60" s="2" t="s">
        <v>99</v>
      </c>
      <c r="I60" s="2">
        <v>0</v>
      </c>
      <c r="J60" s="2" t="s">
        <v>1045</v>
      </c>
    </row>
    <row r="61" spans="1:10" ht="15.75" x14ac:dyDescent="0.25">
      <c r="A61" s="2"/>
      <c r="B61" s="2" t="s">
        <v>453</v>
      </c>
      <c r="C61" s="2">
        <v>2023</v>
      </c>
      <c r="D61" s="2" t="s">
        <v>454</v>
      </c>
      <c r="E61" s="2" t="s">
        <v>455</v>
      </c>
      <c r="F61" s="2"/>
      <c r="G61" s="2" t="s">
        <v>162</v>
      </c>
      <c r="H61" s="2" t="s">
        <v>99</v>
      </c>
      <c r="I61" s="2">
        <v>0</v>
      </c>
      <c r="J61" s="2" t="s">
        <v>1045</v>
      </c>
    </row>
    <row r="62" spans="1:10" ht="15.75" x14ac:dyDescent="0.25">
      <c r="A62" s="6" t="s">
        <v>850</v>
      </c>
      <c r="B62" s="6" t="s">
        <v>851</v>
      </c>
      <c r="C62" s="6">
        <v>2023</v>
      </c>
      <c r="D62" s="6" t="str">
        <f>HYPERLINK("http://dx.doi.org/10.1108/IJOEM-05-2021-0678","http://dx.doi.org/10.1108/IJOEM-05-2021-0678")</f>
        <v>http://dx.doi.org/10.1108/IJOEM-05-2021-0678</v>
      </c>
      <c r="E62" s="6" t="s">
        <v>852</v>
      </c>
      <c r="F62" s="6" t="s">
        <v>853</v>
      </c>
      <c r="G62" s="6" t="s">
        <v>854</v>
      </c>
      <c r="H62" s="6" t="str">
        <f>HYPERLINK("https%3A%2F%2Fwww.webofscience.com%2Fwos%2Fwoscc%2Ffull-record%2F","View Full Record in Web of Science")</f>
        <v>View Full Record in Web of Science</v>
      </c>
      <c r="I62" s="2">
        <v>0</v>
      </c>
      <c r="J62" s="6" t="s">
        <v>1056</v>
      </c>
    </row>
    <row r="63" spans="1:10" ht="15.75" x14ac:dyDescent="0.25">
      <c r="A63" s="2" t="s">
        <v>965</v>
      </c>
      <c r="B63" s="2" t="s">
        <v>966</v>
      </c>
      <c r="C63" s="2">
        <v>2020</v>
      </c>
      <c r="D63" s="28" t="s">
        <v>967</v>
      </c>
      <c r="E63" s="2" t="s">
        <v>968</v>
      </c>
      <c r="F63" s="2" t="s">
        <v>969</v>
      </c>
      <c r="G63" s="2" t="s">
        <v>913</v>
      </c>
      <c r="H63" s="2" t="s">
        <v>914</v>
      </c>
      <c r="I63" s="2">
        <v>1</v>
      </c>
      <c r="J63" s="2" t="s">
        <v>1150</v>
      </c>
    </row>
    <row r="64" spans="1:10" ht="15.75" x14ac:dyDescent="0.25">
      <c r="A64" s="2" t="s">
        <v>201</v>
      </c>
      <c r="B64" s="2" t="s">
        <v>202</v>
      </c>
      <c r="C64" s="2">
        <v>2024</v>
      </c>
      <c r="D64" s="2" t="s">
        <v>203</v>
      </c>
      <c r="E64" s="2" t="s">
        <v>204</v>
      </c>
      <c r="F64" s="2" t="s">
        <v>205</v>
      </c>
      <c r="G64" s="2"/>
      <c r="H64" s="2" t="s">
        <v>110</v>
      </c>
      <c r="I64" s="2">
        <v>1</v>
      </c>
      <c r="J64" s="2" t="s">
        <v>1150</v>
      </c>
    </row>
    <row r="65" spans="1:10" ht="15.75" x14ac:dyDescent="0.25">
      <c r="A65" s="2" t="s">
        <v>105</v>
      </c>
      <c r="B65" s="2" t="s">
        <v>106</v>
      </c>
      <c r="C65" s="2">
        <v>2021</v>
      </c>
      <c r="D65" s="2" t="s">
        <v>107</v>
      </c>
      <c r="E65" s="2" t="s">
        <v>108</v>
      </c>
      <c r="F65" s="2" t="s">
        <v>109</v>
      </c>
      <c r="G65" s="2" t="s">
        <v>110</v>
      </c>
      <c r="H65" s="2" t="s">
        <v>99</v>
      </c>
      <c r="I65" s="2">
        <v>1</v>
      </c>
      <c r="J65" s="2" t="s">
        <v>1150</v>
      </c>
    </row>
    <row r="66" spans="1:10" ht="15.75" x14ac:dyDescent="0.25">
      <c r="A66" s="2" t="s">
        <v>221</v>
      </c>
      <c r="B66" s="2" t="s">
        <v>222</v>
      </c>
      <c r="C66" s="2">
        <v>2021</v>
      </c>
      <c r="D66" s="2" t="s">
        <v>223</v>
      </c>
      <c r="E66" s="2" t="s">
        <v>224</v>
      </c>
      <c r="F66" s="2" t="s">
        <v>225</v>
      </c>
      <c r="G66" s="2" t="s">
        <v>110</v>
      </c>
      <c r="H66" s="2" t="s">
        <v>99</v>
      </c>
      <c r="I66" s="2">
        <v>1</v>
      </c>
      <c r="J66" s="2" t="s">
        <v>1150</v>
      </c>
    </row>
    <row r="67" spans="1:10" ht="15.75" x14ac:dyDescent="0.25">
      <c r="A67" s="6" t="s">
        <v>861</v>
      </c>
      <c r="B67" s="6" t="s">
        <v>131</v>
      </c>
      <c r="C67" s="6">
        <v>2025</v>
      </c>
      <c r="D67" s="6" t="str">
        <f>HYPERLINK("http://dx.doi.org/10.1016/j.foodcont.2024.111003","http://dx.doi.org/10.1016/j.foodcont.2024.111003")</f>
        <v>http://dx.doi.org/10.1016/j.foodcont.2024.111003</v>
      </c>
      <c r="E67" s="6" t="s">
        <v>557</v>
      </c>
      <c r="F67" s="6" t="s">
        <v>558</v>
      </c>
      <c r="G67" s="6" t="s">
        <v>135</v>
      </c>
      <c r="H67" s="6" t="str">
        <f>HYPERLINK("https%3A%2F%2Fwww.webofscience.com%2Fwos%2Fwoscc%2Ffull-record%2F","View Full Record in Web of Science")</f>
        <v>View Full Record in Web of Science</v>
      </c>
      <c r="I67" s="2">
        <v>1</v>
      </c>
      <c r="J67" s="2" t="s">
        <v>1150</v>
      </c>
    </row>
    <row r="68" spans="1:10" ht="15.75" x14ac:dyDescent="0.25">
      <c r="A68" s="2" t="s">
        <v>40</v>
      </c>
      <c r="B68" s="2" t="s">
        <v>41</v>
      </c>
      <c r="C68" s="2">
        <v>2023</v>
      </c>
      <c r="D68" s="2" t="s">
        <v>42</v>
      </c>
      <c r="E68" s="2" t="s">
        <v>43</v>
      </c>
      <c r="F68" s="2" t="s">
        <v>44</v>
      </c>
      <c r="G68" s="2" t="s">
        <v>13</v>
      </c>
      <c r="H68" s="2" t="s">
        <v>14</v>
      </c>
      <c r="I68" s="2">
        <v>1</v>
      </c>
      <c r="J68" s="2" t="s">
        <v>1150</v>
      </c>
    </row>
    <row r="69" spans="1:10" ht="15.75" x14ac:dyDescent="0.25">
      <c r="A69" s="2" t="s">
        <v>93</v>
      </c>
      <c r="B69" s="2" t="s">
        <v>94</v>
      </c>
      <c r="C69" s="2">
        <v>2024</v>
      </c>
      <c r="D69" s="2" t="s">
        <v>95</v>
      </c>
      <c r="E69" s="2" t="s">
        <v>96</v>
      </c>
      <c r="F69" s="2" t="s">
        <v>97</v>
      </c>
      <c r="G69" s="2" t="s">
        <v>98</v>
      </c>
      <c r="H69" s="2" t="s">
        <v>99</v>
      </c>
      <c r="I69" s="2">
        <v>1</v>
      </c>
      <c r="J69" s="2" t="s">
        <v>1150</v>
      </c>
    </row>
    <row r="70" spans="1:10" ht="15.75" x14ac:dyDescent="0.25">
      <c r="A70" s="2" t="s">
        <v>182</v>
      </c>
      <c r="B70" s="2" t="s">
        <v>183</v>
      </c>
      <c r="C70" s="2">
        <v>2023</v>
      </c>
      <c r="D70" s="2" t="s">
        <v>184</v>
      </c>
      <c r="E70" s="2" t="s">
        <v>185</v>
      </c>
      <c r="F70" s="2"/>
      <c r="G70" s="2" t="s">
        <v>98</v>
      </c>
      <c r="H70" s="2" t="s">
        <v>99</v>
      </c>
      <c r="I70" s="2">
        <v>1</v>
      </c>
      <c r="J70" s="2" t="s">
        <v>1150</v>
      </c>
    </row>
    <row r="71" spans="1:10" ht="15.75" x14ac:dyDescent="0.25">
      <c r="A71" s="2" t="s">
        <v>362</v>
      </c>
      <c r="B71" s="2" t="s">
        <v>363</v>
      </c>
      <c r="C71" s="2">
        <v>2019</v>
      </c>
      <c r="D71" s="2" t="s">
        <v>364</v>
      </c>
      <c r="E71" s="2" t="s">
        <v>365</v>
      </c>
      <c r="F71" s="2" t="s">
        <v>366</v>
      </c>
      <c r="G71" s="2" t="s">
        <v>110</v>
      </c>
      <c r="H71" s="2" t="s">
        <v>99</v>
      </c>
      <c r="I71" s="2">
        <v>1</v>
      </c>
      <c r="J71" s="2" t="s">
        <v>1150</v>
      </c>
    </row>
    <row r="72" spans="1:10" ht="15.75" x14ac:dyDescent="0.25">
      <c r="A72" s="2" t="s">
        <v>211</v>
      </c>
      <c r="B72" s="2" t="s">
        <v>212</v>
      </c>
      <c r="C72" s="2">
        <v>2020</v>
      </c>
      <c r="D72" s="2" t="s">
        <v>213</v>
      </c>
      <c r="E72" s="2" t="s">
        <v>214</v>
      </c>
      <c r="F72" s="2" t="s">
        <v>215</v>
      </c>
      <c r="G72" s="2" t="s">
        <v>110</v>
      </c>
      <c r="H72" s="2" t="s">
        <v>99</v>
      </c>
      <c r="I72" s="2">
        <v>1</v>
      </c>
      <c r="J72" s="2" t="s">
        <v>1150</v>
      </c>
    </row>
    <row r="73" spans="1:10" ht="15.75" x14ac:dyDescent="0.25">
      <c r="A73" s="2" t="s">
        <v>685</v>
      </c>
      <c r="B73" s="2" t="s">
        <v>686</v>
      </c>
      <c r="C73" s="2">
        <v>2025</v>
      </c>
      <c r="D73" s="2" t="s">
        <v>687</v>
      </c>
      <c r="E73" s="2" t="s">
        <v>688</v>
      </c>
      <c r="F73" s="2" t="s">
        <v>689</v>
      </c>
      <c r="G73" s="2"/>
      <c r="H73" s="2" t="s">
        <v>477</v>
      </c>
      <c r="I73" s="2">
        <v>1</v>
      </c>
      <c r="J73" s="2" t="s">
        <v>1150</v>
      </c>
    </row>
    <row r="74" spans="1:10" ht="15.75" x14ac:dyDescent="0.25">
      <c r="A74" s="2" t="s">
        <v>420</v>
      </c>
      <c r="B74" s="2" t="s">
        <v>421</v>
      </c>
      <c r="C74" s="2">
        <v>2024</v>
      </c>
      <c r="D74" s="2" t="s">
        <v>422</v>
      </c>
      <c r="E74" s="2" t="s">
        <v>423</v>
      </c>
      <c r="F74" s="2" t="s">
        <v>424</v>
      </c>
      <c r="G74" s="2" t="s">
        <v>98</v>
      </c>
      <c r="H74" s="2" t="s">
        <v>99</v>
      </c>
      <c r="I74" s="2">
        <v>1</v>
      </c>
      <c r="J74" s="2" t="s">
        <v>1150</v>
      </c>
    </row>
    <row r="75" spans="1:10" ht="15.75" x14ac:dyDescent="0.25">
      <c r="A75" s="2" t="s">
        <v>1026</v>
      </c>
      <c r="B75" s="2" t="s">
        <v>1027</v>
      </c>
      <c r="C75" s="2">
        <v>2025</v>
      </c>
      <c r="D75" s="2" t="s">
        <v>1028</v>
      </c>
      <c r="E75" s="2" t="s">
        <v>1029</v>
      </c>
      <c r="F75" s="2" t="s">
        <v>1030</v>
      </c>
      <c r="G75" s="2" t="s">
        <v>913</v>
      </c>
      <c r="H75" s="2" t="s">
        <v>914</v>
      </c>
      <c r="I75" s="2">
        <v>1</v>
      </c>
      <c r="J75" s="2" t="s">
        <v>1150</v>
      </c>
    </row>
    <row r="76" spans="1:10" ht="15.75" x14ac:dyDescent="0.25">
      <c r="A76" s="2" t="s">
        <v>1021</v>
      </c>
      <c r="B76" s="2" t="s">
        <v>1063</v>
      </c>
      <c r="C76" s="2">
        <v>2022</v>
      </c>
      <c r="D76" s="28" t="s">
        <v>1023</v>
      </c>
      <c r="E76" s="2" t="s">
        <v>1024</v>
      </c>
      <c r="F76" s="2" t="s">
        <v>1025</v>
      </c>
      <c r="G76" s="2" t="s">
        <v>913</v>
      </c>
      <c r="H76" s="2" t="s">
        <v>914</v>
      </c>
      <c r="I76" s="2">
        <v>1</v>
      </c>
      <c r="J76" s="2" t="s">
        <v>1150</v>
      </c>
    </row>
    <row r="77" spans="1:10" ht="15.75" x14ac:dyDescent="0.25">
      <c r="A77" s="2" t="s">
        <v>585</v>
      </c>
      <c r="B77" s="2" t="s">
        <v>586</v>
      </c>
      <c r="C77" s="2">
        <v>2023</v>
      </c>
      <c r="D77" s="2" t="s">
        <v>587</v>
      </c>
      <c r="E77" s="10" t="s">
        <v>588</v>
      </c>
      <c r="F77" s="10" t="s">
        <v>589</v>
      </c>
      <c r="G77" s="2"/>
      <c r="H77" s="2" t="s">
        <v>477</v>
      </c>
      <c r="I77" s="2">
        <v>1</v>
      </c>
      <c r="J77" s="2" t="s">
        <v>1150</v>
      </c>
    </row>
    <row r="78" spans="1:10" ht="15.75" x14ac:dyDescent="0.25">
      <c r="A78" s="2" t="s">
        <v>301</v>
      </c>
      <c r="B78" s="2" t="s">
        <v>302</v>
      </c>
      <c r="C78" s="2">
        <v>2023</v>
      </c>
      <c r="D78" s="2" t="s">
        <v>303</v>
      </c>
      <c r="E78" s="2" t="s">
        <v>304</v>
      </c>
      <c r="F78" s="2" t="s">
        <v>305</v>
      </c>
      <c r="G78" s="2" t="s">
        <v>110</v>
      </c>
      <c r="H78" s="2" t="s">
        <v>99</v>
      </c>
      <c r="I78" s="2">
        <v>1</v>
      </c>
      <c r="J78" s="2" t="s">
        <v>1150</v>
      </c>
    </row>
    <row r="79" spans="1:10" ht="15.75" x14ac:dyDescent="0.25">
      <c r="A79" s="6" t="s">
        <v>808</v>
      </c>
      <c r="B79" s="6" t="s">
        <v>26</v>
      </c>
      <c r="C79" s="6">
        <v>2021</v>
      </c>
      <c r="D79" s="6" t="str">
        <f>HYPERLINK("http://dx.doi.org/10.1109/IEEM50564.2021.9673084","http://dx.doi.org/10.1109/IEEM50564.2021.9673084")</f>
        <v>http://dx.doi.org/10.1109/IEEM50564.2021.9673084</v>
      </c>
      <c r="E79" s="6" t="s">
        <v>809</v>
      </c>
      <c r="F79" s="6" t="s">
        <v>810</v>
      </c>
      <c r="G79" s="6" t="s">
        <v>798</v>
      </c>
      <c r="H79" s="6" t="str">
        <f>HYPERLINK("https%3A%2F%2Fwww.webofscience.com%2Fwos%2Fwoscc%2Ffull-record%2F","View Full Record in Web of Science")</f>
        <v>View Full Record in Web of Science</v>
      </c>
      <c r="I79" s="2">
        <v>1</v>
      </c>
      <c r="J79" s="2" t="s">
        <v>1150</v>
      </c>
    </row>
    <row r="80" spans="1:10" ht="15.75" x14ac:dyDescent="0.25">
      <c r="A80" s="2" t="s">
        <v>939</v>
      </c>
      <c r="B80" s="2" t="s">
        <v>940</v>
      </c>
      <c r="C80" s="2">
        <v>2023</v>
      </c>
      <c r="D80" s="28" t="s">
        <v>941</v>
      </c>
      <c r="E80" s="2" t="s">
        <v>942</v>
      </c>
      <c r="F80" s="2" t="s">
        <v>943</v>
      </c>
      <c r="G80" s="2" t="s">
        <v>913</v>
      </c>
      <c r="H80" s="2" t="s">
        <v>914</v>
      </c>
      <c r="I80" s="2">
        <v>1</v>
      </c>
      <c r="J80" s="2" t="s">
        <v>1150</v>
      </c>
    </row>
    <row r="81" spans="1:10" ht="15.75" x14ac:dyDescent="0.25">
      <c r="A81" s="2" t="s">
        <v>168</v>
      </c>
      <c r="B81" s="2" t="s">
        <v>169</v>
      </c>
      <c r="C81" s="2">
        <v>2023</v>
      </c>
      <c r="D81" s="2" t="s">
        <v>170</v>
      </c>
      <c r="E81" s="2" t="s">
        <v>171</v>
      </c>
      <c r="F81" s="2" t="s">
        <v>172</v>
      </c>
      <c r="G81" s="2" t="s">
        <v>110</v>
      </c>
      <c r="H81" s="2" t="s">
        <v>99</v>
      </c>
      <c r="I81" s="2">
        <v>1</v>
      </c>
      <c r="J81" s="2" t="s">
        <v>1150</v>
      </c>
    </row>
    <row r="82" spans="1:10" ht="15.75" x14ac:dyDescent="0.25">
      <c r="A82" s="2" t="s">
        <v>191</v>
      </c>
      <c r="B82" s="2" t="s">
        <v>192</v>
      </c>
      <c r="C82" s="2">
        <v>2022</v>
      </c>
      <c r="D82" s="2" t="s">
        <v>193</v>
      </c>
      <c r="E82" s="2" t="s">
        <v>194</v>
      </c>
      <c r="F82" s="2" t="s">
        <v>195</v>
      </c>
      <c r="G82" s="2" t="s">
        <v>104</v>
      </c>
      <c r="H82" s="2" t="s">
        <v>99</v>
      </c>
      <c r="I82" s="2">
        <v>1</v>
      </c>
      <c r="J82" s="2" t="s">
        <v>1150</v>
      </c>
    </row>
    <row r="83" spans="1:10" ht="15.75" x14ac:dyDescent="0.25">
      <c r="A83" s="2" t="s">
        <v>640</v>
      </c>
      <c r="B83" s="2" t="s">
        <v>641</v>
      </c>
      <c r="C83" s="2">
        <v>2023</v>
      </c>
      <c r="D83" s="2" t="s">
        <v>642</v>
      </c>
      <c r="E83" s="2" t="s">
        <v>643</v>
      </c>
      <c r="F83" s="2" t="s">
        <v>644</v>
      </c>
      <c r="G83" s="2"/>
      <c r="H83" s="2" t="s">
        <v>477</v>
      </c>
      <c r="I83" s="2">
        <v>1</v>
      </c>
      <c r="J83" s="2" t="s">
        <v>1150</v>
      </c>
    </row>
    <row r="84" spans="1:10" ht="15.75" x14ac:dyDescent="0.25">
      <c r="A84" s="2" t="s">
        <v>895</v>
      </c>
      <c r="B84" s="2" t="s">
        <v>896</v>
      </c>
      <c r="C84" s="2">
        <v>2020</v>
      </c>
      <c r="D84" s="2" t="s">
        <v>897</v>
      </c>
      <c r="E84" s="2" t="s">
        <v>898</v>
      </c>
      <c r="F84" s="2" t="s">
        <v>899</v>
      </c>
      <c r="G84" s="2"/>
      <c r="H84" s="2" t="s">
        <v>135</v>
      </c>
      <c r="I84" s="2">
        <v>1</v>
      </c>
      <c r="J84" s="2" t="s">
        <v>1150</v>
      </c>
    </row>
    <row r="85" spans="1:10" ht="15.75" x14ac:dyDescent="0.25">
      <c r="A85" s="2" t="s">
        <v>785</v>
      </c>
      <c r="B85" s="2" t="s">
        <v>786</v>
      </c>
      <c r="C85" s="2">
        <v>2023</v>
      </c>
      <c r="D85" s="2" t="s">
        <v>787</v>
      </c>
      <c r="E85" s="2" t="s">
        <v>788</v>
      </c>
      <c r="F85" s="10" t="s">
        <v>789</v>
      </c>
      <c r="G85" s="2"/>
      <c r="H85" s="2" t="s">
        <v>477</v>
      </c>
      <c r="I85" s="2">
        <v>1</v>
      </c>
      <c r="J85" s="2" t="s">
        <v>1150</v>
      </c>
    </row>
    <row r="86" spans="1:10" ht="15.75" x14ac:dyDescent="0.25">
      <c r="A86" s="2" t="s">
        <v>535</v>
      </c>
      <c r="B86" s="2" t="s">
        <v>536</v>
      </c>
      <c r="C86" s="2">
        <v>2024</v>
      </c>
      <c r="D86" s="2" t="s">
        <v>537</v>
      </c>
      <c r="E86" s="2" t="s">
        <v>538</v>
      </c>
      <c r="F86" s="2" t="s">
        <v>539</v>
      </c>
      <c r="G86" s="2"/>
      <c r="H86" s="2" t="s">
        <v>477</v>
      </c>
      <c r="I86" s="2">
        <v>1</v>
      </c>
      <c r="J86" s="2" t="s">
        <v>1150</v>
      </c>
    </row>
    <row r="87" spans="1:10" ht="15.75" x14ac:dyDescent="0.25">
      <c r="A87" s="2" t="s">
        <v>493</v>
      </c>
      <c r="B87" s="2" t="s">
        <v>494</v>
      </c>
      <c r="C87" s="2">
        <v>2025</v>
      </c>
      <c r="D87" s="2" t="s">
        <v>495</v>
      </c>
      <c r="E87" s="10" t="s">
        <v>496</v>
      </c>
      <c r="F87" s="10" t="s">
        <v>497</v>
      </c>
      <c r="G87" s="2"/>
      <c r="H87" s="2" t="s">
        <v>477</v>
      </c>
      <c r="I87" s="2">
        <v>1</v>
      </c>
      <c r="J87" s="2" t="s">
        <v>1150</v>
      </c>
    </row>
    <row r="88" spans="1:10" ht="15.75" x14ac:dyDescent="0.25">
      <c r="A88" s="2" t="s">
        <v>249</v>
      </c>
      <c r="B88" s="2" t="s">
        <v>250</v>
      </c>
      <c r="C88" s="2">
        <v>2025</v>
      </c>
      <c r="D88" s="2" t="s">
        <v>251</v>
      </c>
      <c r="E88" s="2" t="s">
        <v>252</v>
      </c>
      <c r="F88" s="2" t="s">
        <v>253</v>
      </c>
      <c r="G88" s="2" t="s">
        <v>110</v>
      </c>
      <c r="H88" s="2" t="s">
        <v>99</v>
      </c>
      <c r="I88" s="2">
        <v>1</v>
      </c>
      <c r="J88" s="2" t="s">
        <v>1150</v>
      </c>
    </row>
    <row r="89" spans="1:10" ht="15.75" x14ac:dyDescent="0.25">
      <c r="A89" s="2" t="s">
        <v>1016</v>
      </c>
      <c r="B89" s="2" t="s">
        <v>1017</v>
      </c>
      <c r="C89" s="2">
        <v>2025</v>
      </c>
      <c r="D89" s="2" t="s">
        <v>1018</v>
      </c>
      <c r="E89" s="2" t="s">
        <v>1019</v>
      </c>
      <c r="F89" s="2" t="s">
        <v>1020</v>
      </c>
      <c r="G89" s="2" t="s">
        <v>913</v>
      </c>
      <c r="H89" s="2" t="s">
        <v>914</v>
      </c>
      <c r="I89" s="2">
        <v>1</v>
      </c>
      <c r="J89" s="2" t="s">
        <v>1150</v>
      </c>
    </row>
    <row r="90" spans="1:10" ht="15.75" x14ac:dyDescent="0.25">
      <c r="A90" s="2" t="s">
        <v>292</v>
      </c>
      <c r="B90" s="2" t="s">
        <v>56</v>
      </c>
      <c r="C90" s="2">
        <v>2021</v>
      </c>
      <c r="D90" s="2" t="s">
        <v>293</v>
      </c>
      <c r="E90" s="2" t="s">
        <v>294</v>
      </c>
      <c r="F90" s="2" t="s">
        <v>295</v>
      </c>
      <c r="G90" s="2" t="s">
        <v>104</v>
      </c>
      <c r="H90" s="2" t="s">
        <v>99</v>
      </c>
      <c r="I90" s="2">
        <v>1</v>
      </c>
      <c r="J90" s="2" t="s">
        <v>1150</v>
      </c>
    </row>
    <row r="91" spans="1:10" ht="15.75" x14ac:dyDescent="0.25">
      <c r="A91" s="2" t="s">
        <v>645</v>
      </c>
      <c r="B91" s="2" t="s">
        <v>646</v>
      </c>
      <c r="C91" s="2">
        <v>2025</v>
      </c>
      <c r="D91" s="2" t="s">
        <v>647</v>
      </c>
      <c r="E91" s="10" t="s">
        <v>648</v>
      </c>
      <c r="F91" s="2" t="s">
        <v>649</v>
      </c>
      <c r="G91" s="2"/>
      <c r="H91" s="2" t="s">
        <v>477</v>
      </c>
      <c r="I91" s="2">
        <v>1</v>
      </c>
      <c r="J91" s="2" t="s">
        <v>1150</v>
      </c>
    </row>
    <row r="92" spans="1:10" ht="15.75" x14ac:dyDescent="0.25">
      <c r="A92" s="2" t="s">
        <v>886</v>
      </c>
      <c r="B92" s="2" t="s">
        <v>887</v>
      </c>
      <c r="C92" s="2">
        <v>2025</v>
      </c>
      <c r="D92" s="2" t="s">
        <v>888</v>
      </c>
      <c r="E92" s="2" t="s">
        <v>889</v>
      </c>
      <c r="F92" s="2" t="s">
        <v>890</v>
      </c>
      <c r="G92" s="2"/>
      <c r="H92" s="2" t="s">
        <v>98</v>
      </c>
      <c r="I92" s="2">
        <v>1</v>
      </c>
      <c r="J92" s="2" t="s">
        <v>1150</v>
      </c>
    </row>
    <row r="93" spans="1:10" ht="15.75" x14ac:dyDescent="0.25">
      <c r="A93" s="2" t="s">
        <v>136</v>
      </c>
      <c r="B93" s="2" t="s">
        <v>137</v>
      </c>
      <c r="C93" s="2">
        <v>2024</v>
      </c>
      <c r="D93" s="2" t="s">
        <v>138</v>
      </c>
      <c r="E93" s="2" t="s">
        <v>139</v>
      </c>
      <c r="F93" s="2" t="s">
        <v>140</v>
      </c>
      <c r="G93" s="2" t="s">
        <v>135</v>
      </c>
      <c r="H93" s="2" t="s">
        <v>99</v>
      </c>
      <c r="I93" s="2">
        <v>1</v>
      </c>
      <c r="J93" s="2" t="s">
        <v>1150</v>
      </c>
    </row>
    <row r="94" spans="1:10" ht="15.75" x14ac:dyDescent="0.25">
      <c r="A94" s="6" t="s">
        <v>879</v>
      </c>
      <c r="B94" s="6" t="s">
        <v>880</v>
      </c>
      <c r="C94" s="6">
        <v>2022</v>
      </c>
      <c r="D94" s="6" t="str">
        <f>HYPERLINK("http://dx.doi.org/10.3390/su14010083","http://dx.doi.org/10.3390/su14010083")</f>
        <v>http://dx.doi.org/10.3390/su14010083</v>
      </c>
      <c r="E94" s="6" t="s">
        <v>881</v>
      </c>
      <c r="F94" s="6" t="s">
        <v>882</v>
      </c>
      <c r="G94" s="6" t="s">
        <v>110</v>
      </c>
      <c r="H94" s="6" t="str">
        <f>HYPERLINK("https%3A%2F%2Fwww.webofscience.com%2Fwos%2Fwoscc%2Ffull-record%2F","View Full Record in Web of Science")</f>
        <v>View Full Record in Web of Science</v>
      </c>
      <c r="I94" s="2">
        <v>1</v>
      </c>
      <c r="J94" s="2" t="s">
        <v>1150</v>
      </c>
    </row>
    <row r="95" spans="1:10" ht="15.75" x14ac:dyDescent="0.25">
      <c r="A95" s="2" t="s">
        <v>278</v>
      </c>
      <c r="B95" s="2" t="s">
        <v>279</v>
      </c>
      <c r="C95" s="2">
        <v>2024</v>
      </c>
      <c r="D95" s="2" t="s">
        <v>280</v>
      </c>
      <c r="E95" s="2" t="s">
        <v>281</v>
      </c>
      <c r="F95" s="2" t="s">
        <v>282</v>
      </c>
      <c r="G95" s="2" t="s">
        <v>104</v>
      </c>
      <c r="H95" s="2" t="s">
        <v>99</v>
      </c>
      <c r="I95" s="2">
        <v>1</v>
      </c>
      <c r="J95" s="2" t="s">
        <v>1150</v>
      </c>
    </row>
    <row r="96" spans="1:10" ht="15.75" x14ac:dyDescent="0.25">
      <c r="A96" s="2" t="s">
        <v>460</v>
      </c>
      <c r="B96" s="2" t="s">
        <v>461</v>
      </c>
      <c r="C96" s="2">
        <v>2025</v>
      </c>
      <c r="D96" s="2" t="s">
        <v>462</v>
      </c>
      <c r="E96" s="2" t="s">
        <v>463</v>
      </c>
      <c r="F96" s="2" t="s">
        <v>464</v>
      </c>
      <c r="G96" s="2" t="s">
        <v>135</v>
      </c>
      <c r="H96" s="2" t="s">
        <v>99</v>
      </c>
      <c r="I96" s="2">
        <v>1</v>
      </c>
      <c r="J96" s="2" t="s">
        <v>1150</v>
      </c>
    </row>
    <row r="97" spans="1:10" ht="15.75" x14ac:dyDescent="0.25">
      <c r="A97" s="2" t="s">
        <v>311</v>
      </c>
      <c r="B97" s="2" t="s">
        <v>31</v>
      </c>
      <c r="C97" s="2">
        <v>2022</v>
      </c>
      <c r="D97" s="2" t="s">
        <v>312</v>
      </c>
      <c r="E97" s="2" t="s">
        <v>313</v>
      </c>
      <c r="F97" s="2" t="s">
        <v>314</v>
      </c>
      <c r="G97" s="2" t="s">
        <v>104</v>
      </c>
      <c r="H97" s="2" t="s">
        <v>99</v>
      </c>
      <c r="I97" s="2">
        <v>1</v>
      </c>
      <c r="J97" s="2" t="s">
        <v>1150</v>
      </c>
    </row>
    <row r="98" spans="1:10" ht="15.75" x14ac:dyDescent="0.25">
      <c r="A98" s="2" t="s">
        <v>60</v>
      </c>
      <c r="B98" s="2" t="s">
        <v>61</v>
      </c>
      <c r="C98" s="2">
        <v>2021</v>
      </c>
      <c r="D98" s="2" t="s">
        <v>62</v>
      </c>
      <c r="E98" s="2" t="s">
        <v>63</v>
      </c>
      <c r="F98" s="2" t="s">
        <v>64</v>
      </c>
      <c r="G98" s="2" t="s">
        <v>13</v>
      </c>
      <c r="H98" s="2" t="s">
        <v>14</v>
      </c>
      <c r="I98" s="2">
        <v>1</v>
      </c>
      <c r="J98" s="2" t="s">
        <v>1150</v>
      </c>
    </row>
    <row r="99" spans="1:10" ht="15.75" x14ac:dyDescent="0.25">
      <c r="A99" s="2" t="s">
        <v>231</v>
      </c>
      <c r="B99" s="2" t="s">
        <v>232</v>
      </c>
      <c r="C99" s="2">
        <v>2022</v>
      </c>
      <c r="D99" s="2" t="s">
        <v>233</v>
      </c>
      <c r="E99" s="2" t="s">
        <v>234</v>
      </c>
      <c r="F99" s="2" t="s">
        <v>235</v>
      </c>
      <c r="G99" s="2" t="s">
        <v>98</v>
      </c>
      <c r="H99" s="2" t="s">
        <v>99</v>
      </c>
      <c r="I99" s="2">
        <v>1</v>
      </c>
      <c r="J99" s="2" t="s">
        <v>1150</v>
      </c>
    </row>
    <row r="100" spans="1:10" ht="15.75" x14ac:dyDescent="0.25">
      <c r="A100" s="2" t="s">
        <v>216</v>
      </c>
      <c r="B100" s="2" t="s">
        <v>217</v>
      </c>
      <c r="C100" s="2">
        <v>2022</v>
      </c>
      <c r="D100" s="2" t="s">
        <v>218</v>
      </c>
      <c r="E100" s="2" t="s">
        <v>219</v>
      </c>
      <c r="F100" s="2" t="s">
        <v>220</v>
      </c>
      <c r="G100" s="2" t="s">
        <v>135</v>
      </c>
      <c r="H100" s="2" t="s">
        <v>99</v>
      </c>
      <c r="I100" s="2">
        <v>1</v>
      </c>
      <c r="J100" s="2" t="s">
        <v>1150</v>
      </c>
    </row>
    <row r="101" spans="1:10" ht="15.75" x14ac:dyDescent="0.25">
      <c r="A101" s="2" t="s">
        <v>630</v>
      </c>
      <c r="B101" s="2" t="s">
        <v>631</v>
      </c>
      <c r="C101" s="2">
        <v>2024</v>
      </c>
      <c r="D101" s="2" t="s">
        <v>632</v>
      </c>
      <c r="E101" s="2" t="s">
        <v>633</v>
      </c>
      <c r="F101" s="2" t="s">
        <v>634</v>
      </c>
      <c r="G101" s="2"/>
      <c r="H101" s="2" t="s">
        <v>477</v>
      </c>
      <c r="I101" s="2">
        <v>1</v>
      </c>
      <c r="J101" s="2" t="s">
        <v>1150</v>
      </c>
    </row>
    <row r="102" spans="1:10" ht="15.75" x14ac:dyDescent="0.25">
      <c r="A102" s="2" t="s">
        <v>306</v>
      </c>
      <c r="B102" s="2" t="s">
        <v>307</v>
      </c>
      <c r="C102" s="2">
        <v>2025</v>
      </c>
      <c r="D102" s="2" t="s">
        <v>308</v>
      </c>
      <c r="E102" s="2" t="s">
        <v>309</v>
      </c>
      <c r="F102" s="2" t="s">
        <v>310</v>
      </c>
      <c r="G102" s="2" t="s">
        <v>110</v>
      </c>
      <c r="H102" s="2" t="s">
        <v>99</v>
      </c>
      <c r="I102" s="2">
        <v>1</v>
      </c>
      <c r="J102" s="2" t="s">
        <v>1150</v>
      </c>
    </row>
    <row r="103" spans="1:10" ht="15.75" x14ac:dyDescent="0.25">
      <c r="A103" s="2" t="s">
        <v>440</v>
      </c>
      <c r="B103" s="2" t="s">
        <v>441</v>
      </c>
      <c r="C103" s="2">
        <v>2023</v>
      </c>
      <c r="D103" s="2" t="s">
        <v>442</v>
      </c>
      <c r="E103" s="2" t="s">
        <v>443</v>
      </c>
      <c r="F103" s="2"/>
      <c r="G103" s="2" t="s">
        <v>98</v>
      </c>
      <c r="H103" s="2" t="s">
        <v>99</v>
      </c>
      <c r="I103" s="2">
        <v>1</v>
      </c>
      <c r="J103" s="2" t="s">
        <v>1150</v>
      </c>
    </row>
    <row r="104" spans="1:10" ht="15.75" x14ac:dyDescent="0.25">
      <c r="A104" s="6" t="s">
        <v>827</v>
      </c>
      <c r="B104" s="6" t="s">
        <v>321</v>
      </c>
      <c r="C104" s="6">
        <v>2025</v>
      </c>
      <c r="D104" s="6" t="str">
        <f>HYPERLINK("http://dx.doi.org/10.3390/systems13010021","http://dx.doi.org/10.3390/systems13010021")</f>
        <v>http://dx.doi.org/10.3390/systems13010021</v>
      </c>
      <c r="E104" s="6" t="s">
        <v>828</v>
      </c>
      <c r="F104" s="6" t="s">
        <v>829</v>
      </c>
      <c r="G104" s="6" t="s">
        <v>110</v>
      </c>
      <c r="H104" s="6" t="str">
        <f>HYPERLINK("https%3A%2F%2Fwww.webofscience.com%2Fwos%2Fwoscc%2Ffull-record%2F","View Full Record in Web of Science")</f>
        <v>View Full Record in Web of Science</v>
      </c>
      <c r="I104" s="2">
        <v>1</v>
      </c>
      <c r="J104" s="2" t="s">
        <v>1150</v>
      </c>
    </row>
    <row r="105" spans="1:10" ht="15.75" x14ac:dyDescent="0.25">
      <c r="A105" s="2" t="s">
        <v>595</v>
      </c>
      <c r="B105" s="2" t="s">
        <v>596</v>
      </c>
      <c r="C105" s="2">
        <v>2023</v>
      </c>
      <c r="D105" s="2" t="s">
        <v>597</v>
      </c>
      <c r="E105" s="2" t="s">
        <v>598</v>
      </c>
      <c r="F105" s="2" t="s">
        <v>599</v>
      </c>
      <c r="G105" s="2"/>
      <c r="H105" s="2" t="s">
        <v>477</v>
      </c>
      <c r="I105" s="2">
        <v>1</v>
      </c>
      <c r="J105" s="2" t="s">
        <v>1150</v>
      </c>
    </row>
    <row r="106" spans="1:10" ht="15.75" x14ac:dyDescent="0.25">
      <c r="A106" s="2" t="s">
        <v>141</v>
      </c>
      <c r="B106" s="2" t="s">
        <v>142</v>
      </c>
      <c r="C106" s="2">
        <v>2023</v>
      </c>
      <c r="D106" s="2" t="s">
        <v>143</v>
      </c>
      <c r="E106" s="2" t="s">
        <v>144</v>
      </c>
      <c r="F106" s="2"/>
      <c r="G106" s="2" t="s">
        <v>98</v>
      </c>
      <c r="H106" s="2" t="s">
        <v>99</v>
      </c>
      <c r="I106" s="2">
        <v>1</v>
      </c>
      <c r="J106" s="2" t="s">
        <v>1150</v>
      </c>
    </row>
    <row r="107" spans="1:10" ht="15.75" x14ac:dyDescent="0.25">
      <c r="A107" s="10" t="s">
        <v>600</v>
      </c>
      <c r="B107" s="2" t="s">
        <v>601</v>
      </c>
      <c r="C107" s="2">
        <v>2024</v>
      </c>
      <c r="D107" s="2" t="s">
        <v>602</v>
      </c>
      <c r="E107" s="10" t="s">
        <v>603</v>
      </c>
      <c r="F107" s="2" t="s">
        <v>604</v>
      </c>
      <c r="G107" s="2"/>
      <c r="H107" s="2" t="s">
        <v>477</v>
      </c>
      <c r="I107" s="2">
        <v>1</v>
      </c>
      <c r="J107" s="2" t="s">
        <v>1150</v>
      </c>
    </row>
    <row r="108" spans="1:10" ht="15.75" x14ac:dyDescent="0.25">
      <c r="A108" s="2" t="s">
        <v>1012</v>
      </c>
      <c r="B108" s="2" t="s">
        <v>1013</v>
      </c>
      <c r="C108" s="2">
        <v>2023</v>
      </c>
      <c r="D108" s="28" t="s">
        <v>1014</v>
      </c>
      <c r="E108" s="2" t="s">
        <v>1015</v>
      </c>
      <c r="F108" s="2"/>
      <c r="G108" s="2" t="s">
        <v>930</v>
      </c>
      <c r="H108" s="2" t="s">
        <v>914</v>
      </c>
      <c r="I108" s="2">
        <v>1</v>
      </c>
      <c r="J108" s="2" t="s">
        <v>1150</v>
      </c>
    </row>
    <row r="109" spans="1:10" ht="15.75" x14ac:dyDescent="0.25">
      <c r="A109" s="2" t="s">
        <v>8</v>
      </c>
      <c r="B109" s="2" t="s">
        <v>9</v>
      </c>
      <c r="C109" s="2">
        <v>2020</v>
      </c>
      <c r="D109" s="2" t="s">
        <v>10</v>
      </c>
      <c r="E109" s="2" t="s">
        <v>11</v>
      </c>
      <c r="F109" s="2" t="s">
        <v>12</v>
      </c>
      <c r="G109" s="2" t="s">
        <v>13</v>
      </c>
      <c r="H109" s="2" t="s">
        <v>14</v>
      </c>
      <c r="I109" s="2">
        <v>1</v>
      </c>
      <c r="J109" s="2" t="s">
        <v>1150</v>
      </c>
    </row>
    <row r="110" spans="1:10" ht="15.75" x14ac:dyDescent="0.25">
      <c r="A110" s="2" t="s">
        <v>762</v>
      </c>
      <c r="B110" s="2" t="s">
        <v>763</v>
      </c>
      <c r="C110" s="2">
        <v>2022</v>
      </c>
      <c r="D110" s="2" t="s">
        <v>764</v>
      </c>
      <c r="E110" s="2" t="s">
        <v>765</v>
      </c>
      <c r="F110" s="2" t="s">
        <v>766</v>
      </c>
      <c r="G110" s="2"/>
      <c r="H110" s="2" t="s">
        <v>477</v>
      </c>
      <c r="I110" s="2">
        <v>1</v>
      </c>
      <c r="J110" s="2" t="s">
        <v>1150</v>
      </c>
    </row>
    <row r="111" spans="1:10" ht="15.75" x14ac:dyDescent="0.25">
      <c r="A111" s="2" t="s">
        <v>564</v>
      </c>
      <c r="B111" s="2" t="s">
        <v>565</v>
      </c>
      <c r="C111" s="2">
        <v>2025</v>
      </c>
      <c r="D111" s="2" t="s">
        <v>566</v>
      </c>
      <c r="E111" s="2" t="s">
        <v>567</v>
      </c>
      <c r="F111" s="2" t="s">
        <v>568</v>
      </c>
      <c r="G111" s="2" t="s">
        <v>569</v>
      </c>
      <c r="H111" s="2" t="s">
        <v>477</v>
      </c>
      <c r="I111" s="2">
        <v>1</v>
      </c>
      <c r="J111" s="2" t="s">
        <v>1150</v>
      </c>
    </row>
    <row r="112" spans="1:10" ht="15.75" x14ac:dyDescent="0.25">
      <c r="A112" s="2" t="s">
        <v>970</v>
      </c>
      <c r="B112" s="2" t="s">
        <v>661</v>
      </c>
      <c r="C112" s="2">
        <v>2021</v>
      </c>
      <c r="D112" s="2" t="s">
        <v>662</v>
      </c>
      <c r="E112" s="2" t="s">
        <v>663</v>
      </c>
      <c r="F112" s="2" t="s">
        <v>971</v>
      </c>
      <c r="G112" s="2" t="s">
        <v>913</v>
      </c>
      <c r="H112" s="2" t="s">
        <v>914</v>
      </c>
      <c r="I112" s="2">
        <v>1</v>
      </c>
      <c r="J112" s="2" t="s">
        <v>1150</v>
      </c>
    </row>
    <row r="113" spans="1:10" ht="15.75" x14ac:dyDescent="0.25">
      <c r="A113" s="6" t="s">
        <v>834</v>
      </c>
      <c r="B113" s="6" t="s">
        <v>187</v>
      </c>
      <c r="C113" s="6">
        <v>2024</v>
      </c>
      <c r="D113" s="6" t="str">
        <f>HYPERLINK("http://dx.doi.org/10.1080/13675567.2023.2217772","http://dx.doi.org/10.1080/13675567.2023.2217772")</f>
        <v>http://dx.doi.org/10.1080/13675567.2023.2217772</v>
      </c>
      <c r="E113" s="6" t="s">
        <v>835</v>
      </c>
      <c r="F113" s="6" t="s">
        <v>836</v>
      </c>
      <c r="G113" s="6" t="s">
        <v>110</v>
      </c>
      <c r="H113" s="6" t="str">
        <f>HYPERLINK("https%3A%2F%2Fwww.webofscience.com%2Fwos%2Fwoscc%2Ffull-record%2F","View Full Record in Web of Science")</f>
        <v>View Full Record in Web of Science</v>
      </c>
      <c r="I113" s="2">
        <v>1</v>
      </c>
      <c r="J113" s="2" t="s">
        <v>1150</v>
      </c>
    </row>
    <row r="114" spans="1:10" ht="15.75" x14ac:dyDescent="0.25">
      <c r="A114" s="2" t="s">
        <v>948</v>
      </c>
      <c r="B114" s="2" t="s">
        <v>949</v>
      </c>
      <c r="C114" s="2">
        <v>2017</v>
      </c>
      <c r="D114" s="28" t="s">
        <v>950</v>
      </c>
      <c r="E114" s="2" t="s">
        <v>951</v>
      </c>
      <c r="F114" s="2"/>
      <c r="G114" s="2" t="s">
        <v>930</v>
      </c>
      <c r="H114" s="2" t="s">
        <v>914</v>
      </c>
      <c r="I114" s="2">
        <v>1</v>
      </c>
      <c r="J114" s="2" t="s">
        <v>1150</v>
      </c>
    </row>
    <row r="115" spans="1:10" ht="15.75" x14ac:dyDescent="0.25">
      <c r="A115" s="2" t="s">
        <v>425</v>
      </c>
      <c r="B115" s="2" t="s">
        <v>426</v>
      </c>
      <c r="C115" s="2">
        <v>2024</v>
      </c>
      <c r="D115" s="2" t="s">
        <v>427</v>
      </c>
      <c r="E115" s="2" t="s">
        <v>428</v>
      </c>
      <c r="F115" s="2" t="s">
        <v>429</v>
      </c>
      <c r="G115" s="2" t="s">
        <v>104</v>
      </c>
      <c r="H115" s="2" t="s">
        <v>99</v>
      </c>
      <c r="I115" s="2">
        <v>1</v>
      </c>
      <c r="J115" s="2" t="s">
        <v>1150</v>
      </c>
    </row>
    <row r="116" spans="1:10" ht="15.75" x14ac:dyDescent="0.25">
      <c r="A116" s="2" t="s">
        <v>405</v>
      </c>
      <c r="B116" s="2" t="s">
        <v>406</v>
      </c>
      <c r="C116" s="2">
        <v>2024</v>
      </c>
      <c r="D116" s="2" t="s">
        <v>407</v>
      </c>
      <c r="E116" s="2" t="s">
        <v>408</v>
      </c>
      <c r="F116" s="2" t="s">
        <v>409</v>
      </c>
      <c r="G116" s="2" t="s">
        <v>110</v>
      </c>
      <c r="H116" s="2" t="s">
        <v>99</v>
      </c>
      <c r="I116" s="2">
        <v>1</v>
      </c>
      <c r="J116" s="2" t="s">
        <v>1150</v>
      </c>
    </row>
    <row r="117" spans="1:10" ht="15.75" x14ac:dyDescent="0.25">
      <c r="A117" s="2" t="s">
        <v>269</v>
      </c>
      <c r="B117" s="2" t="s">
        <v>270</v>
      </c>
      <c r="C117" s="2">
        <v>2023</v>
      </c>
      <c r="D117" s="2" t="s">
        <v>271</v>
      </c>
      <c r="E117" s="2" t="s">
        <v>272</v>
      </c>
      <c r="F117" s="2"/>
      <c r="G117" s="2" t="s">
        <v>104</v>
      </c>
      <c r="H117" s="2" t="s">
        <v>99</v>
      </c>
      <c r="I117" s="2">
        <v>1</v>
      </c>
      <c r="J117" s="2" t="s">
        <v>1150</v>
      </c>
    </row>
    <row r="118" spans="1:10" ht="15.75" x14ac:dyDescent="0.25">
      <c r="A118" s="2" t="s">
        <v>273</v>
      </c>
      <c r="B118" s="2" t="s">
        <v>274</v>
      </c>
      <c r="C118" s="2">
        <v>2025</v>
      </c>
      <c r="D118" s="2" t="s">
        <v>275</v>
      </c>
      <c r="E118" s="2" t="s">
        <v>276</v>
      </c>
      <c r="F118" s="2" t="s">
        <v>277</v>
      </c>
      <c r="G118" s="2" t="s">
        <v>110</v>
      </c>
      <c r="H118" s="2" t="s">
        <v>99</v>
      </c>
      <c r="I118" s="2">
        <v>1</v>
      </c>
      <c r="J118" s="2" t="s">
        <v>1150</v>
      </c>
    </row>
    <row r="119" spans="1:10" ht="15.75" x14ac:dyDescent="0.25">
      <c r="A119" s="2" t="s">
        <v>226</v>
      </c>
      <c r="B119" s="2" t="s">
        <v>227</v>
      </c>
      <c r="C119" s="2">
        <v>2023</v>
      </c>
      <c r="D119" s="2" t="s">
        <v>228</v>
      </c>
      <c r="E119" s="2" t="s">
        <v>229</v>
      </c>
      <c r="F119" s="2"/>
      <c r="G119" s="2" t="s">
        <v>230</v>
      </c>
      <c r="H119" s="2" t="s">
        <v>99</v>
      </c>
      <c r="I119" s="2">
        <v>1</v>
      </c>
      <c r="J119" s="2" t="s">
        <v>1150</v>
      </c>
    </row>
    <row r="120" spans="1:10" ht="15.75" x14ac:dyDescent="0.25">
      <c r="A120" s="2" t="s">
        <v>355</v>
      </c>
      <c r="B120" s="2" t="s">
        <v>356</v>
      </c>
      <c r="C120" s="2">
        <v>2024</v>
      </c>
      <c r="D120" s="2" t="s">
        <v>357</v>
      </c>
      <c r="E120" s="2" t="s">
        <v>358</v>
      </c>
      <c r="F120" s="2"/>
      <c r="G120" s="2" t="s">
        <v>230</v>
      </c>
      <c r="H120" s="2" t="s">
        <v>99</v>
      </c>
      <c r="I120" s="2">
        <v>1</v>
      </c>
      <c r="J120" s="2" t="s">
        <v>1150</v>
      </c>
    </row>
    <row r="121" spans="1:10" ht="15.75" x14ac:dyDescent="0.25">
      <c r="A121" s="2" t="s">
        <v>444</v>
      </c>
      <c r="B121" s="2" t="s">
        <v>445</v>
      </c>
      <c r="C121" s="2">
        <v>2024</v>
      </c>
      <c r="D121" s="2" t="s">
        <v>446</v>
      </c>
      <c r="E121" s="2" t="s">
        <v>447</v>
      </c>
      <c r="F121" s="2" t="s">
        <v>448</v>
      </c>
      <c r="G121" s="2" t="s">
        <v>98</v>
      </c>
      <c r="H121" s="2" t="s">
        <v>99</v>
      </c>
      <c r="I121" s="2">
        <v>1</v>
      </c>
      <c r="J121" s="2" t="s">
        <v>1150</v>
      </c>
    </row>
    <row r="122" spans="1:10" ht="15.75" x14ac:dyDescent="0.25">
      <c r="A122" s="2" t="s">
        <v>145</v>
      </c>
      <c r="B122" s="2" t="s">
        <v>146</v>
      </c>
      <c r="C122" s="2">
        <v>2022</v>
      </c>
      <c r="D122" s="2" t="s">
        <v>147</v>
      </c>
      <c r="E122" s="2" t="s">
        <v>148</v>
      </c>
      <c r="F122" s="2" t="s">
        <v>149</v>
      </c>
      <c r="G122" s="2" t="s">
        <v>135</v>
      </c>
      <c r="H122" s="2" t="s">
        <v>99</v>
      </c>
      <c r="I122" s="2">
        <v>1</v>
      </c>
      <c r="J122" s="2" t="s">
        <v>1150</v>
      </c>
    </row>
    <row r="123" spans="1:10" ht="15.75" x14ac:dyDescent="0.25">
      <c r="A123" s="2" t="s">
        <v>449</v>
      </c>
      <c r="B123" s="2" t="s">
        <v>76</v>
      </c>
      <c r="C123" s="2">
        <v>2021</v>
      </c>
      <c r="D123" s="2" t="s">
        <v>450</v>
      </c>
      <c r="E123" s="2" t="s">
        <v>451</v>
      </c>
      <c r="F123" s="2" t="s">
        <v>452</v>
      </c>
      <c r="G123" s="2" t="s">
        <v>104</v>
      </c>
      <c r="H123" s="2" t="s">
        <v>99</v>
      </c>
      <c r="I123" s="2">
        <v>1</v>
      </c>
      <c r="J123" s="2" t="s">
        <v>1150</v>
      </c>
    </row>
    <row r="124" spans="1:10" ht="15.75" x14ac:dyDescent="0.25">
      <c r="A124" s="2" t="s">
        <v>121</v>
      </c>
      <c r="B124" s="2" t="s">
        <v>86</v>
      </c>
      <c r="C124" s="2">
        <v>2021</v>
      </c>
      <c r="D124" s="2" t="s">
        <v>122</v>
      </c>
      <c r="E124" s="2" t="s">
        <v>123</v>
      </c>
      <c r="F124" s="2" t="s">
        <v>124</v>
      </c>
      <c r="G124" s="2" t="s">
        <v>104</v>
      </c>
      <c r="H124" s="2" t="s">
        <v>99</v>
      </c>
      <c r="I124" s="2">
        <v>1</v>
      </c>
      <c r="J124" s="2" t="s">
        <v>1150</v>
      </c>
    </row>
    <row r="125" spans="1:10" ht="15.75" x14ac:dyDescent="0.25">
      <c r="A125" s="2" t="s">
        <v>512</v>
      </c>
      <c r="B125" s="2" t="s">
        <v>513</v>
      </c>
      <c r="C125" s="2">
        <v>2021</v>
      </c>
      <c r="D125" s="2" t="s">
        <v>514</v>
      </c>
      <c r="E125" s="2" t="s">
        <v>515</v>
      </c>
      <c r="F125" s="2" t="s">
        <v>516</v>
      </c>
      <c r="G125" s="2"/>
      <c r="H125" s="2" t="s">
        <v>477</v>
      </c>
      <c r="I125" s="2">
        <v>1</v>
      </c>
      <c r="J125" s="2" t="s">
        <v>1150</v>
      </c>
    </row>
    <row r="126" spans="1:10" ht="15.75" x14ac:dyDescent="0.25">
      <c r="A126" s="2" t="s">
        <v>350</v>
      </c>
      <c r="B126" s="2" t="s">
        <v>351</v>
      </c>
      <c r="C126" s="2">
        <v>2024</v>
      </c>
      <c r="D126" s="2" t="s">
        <v>352</v>
      </c>
      <c r="E126" s="2" t="s">
        <v>353</v>
      </c>
      <c r="F126" s="2" t="s">
        <v>354</v>
      </c>
      <c r="G126" s="2" t="s">
        <v>110</v>
      </c>
      <c r="H126" s="2" t="s">
        <v>99</v>
      </c>
      <c r="I126" s="2">
        <v>1</v>
      </c>
      <c r="J126" s="2" t="s">
        <v>1150</v>
      </c>
    </row>
    <row r="127" spans="1:10" ht="15.75" x14ac:dyDescent="0.25">
      <c r="A127" s="2" t="s">
        <v>395</v>
      </c>
      <c r="B127" s="2" t="s">
        <v>396</v>
      </c>
      <c r="C127" s="2">
        <v>2024</v>
      </c>
      <c r="D127" s="2" t="s">
        <v>397</v>
      </c>
      <c r="E127" s="2" t="s">
        <v>398</v>
      </c>
      <c r="F127" s="2" t="s">
        <v>399</v>
      </c>
      <c r="G127" s="2" t="s">
        <v>110</v>
      </c>
      <c r="H127" s="2" t="s">
        <v>99</v>
      </c>
      <c r="I127" s="2">
        <v>1</v>
      </c>
      <c r="J127" s="2" t="s">
        <v>1150</v>
      </c>
    </row>
    <row r="128" spans="1:10" ht="15.75" x14ac:dyDescent="0.25">
      <c r="A128" s="2" t="s">
        <v>1008</v>
      </c>
      <c r="B128" s="2" t="s">
        <v>1009</v>
      </c>
      <c r="C128" s="2">
        <v>2024</v>
      </c>
      <c r="D128" s="28" t="s">
        <v>1010</v>
      </c>
      <c r="E128" s="2" t="s">
        <v>1011</v>
      </c>
      <c r="F128" s="2"/>
      <c r="G128" s="2" t="s">
        <v>913</v>
      </c>
      <c r="H128" s="2" t="s">
        <v>914</v>
      </c>
      <c r="I128" s="2">
        <v>1</v>
      </c>
      <c r="J128" s="2" t="s">
        <v>1150</v>
      </c>
    </row>
    <row r="129" spans="1:10" ht="15.75" x14ac:dyDescent="0.25">
      <c r="A129" s="2" t="s">
        <v>154</v>
      </c>
      <c r="B129" s="2" t="s">
        <v>155</v>
      </c>
      <c r="C129" s="2">
        <v>2022</v>
      </c>
      <c r="D129" s="2" t="s">
        <v>156</v>
      </c>
      <c r="E129" s="2" t="s">
        <v>157</v>
      </c>
      <c r="F129" s="2" t="s">
        <v>158</v>
      </c>
      <c r="G129" s="2" t="s">
        <v>110</v>
      </c>
      <c r="H129" s="2" t="s">
        <v>99</v>
      </c>
      <c r="I129" s="2">
        <v>1</v>
      </c>
      <c r="J129" s="2" t="s">
        <v>1150</v>
      </c>
    </row>
    <row r="130" spans="1:10" ht="15.75" x14ac:dyDescent="0.25">
      <c r="A130" s="2" t="s">
        <v>960</v>
      </c>
      <c r="B130" s="2" t="s">
        <v>961</v>
      </c>
      <c r="C130" s="2">
        <v>2024</v>
      </c>
      <c r="D130" s="28" t="s">
        <v>962</v>
      </c>
      <c r="E130" s="2" t="s">
        <v>963</v>
      </c>
      <c r="F130" s="2" t="s">
        <v>964</v>
      </c>
      <c r="G130" s="2" t="s">
        <v>913</v>
      </c>
      <c r="H130" s="2" t="s">
        <v>914</v>
      </c>
      <c r="I130" s="2">
        <v>1</v>
      </c>
      <c r="J130" s="2" t="s">
        <v>1150</v>
      </c>
    </row>
    <row r="131" spans="1:10" ht="15.75" x14ac:dyDescent="0.25">
      <c r="A131" s="2" t="s">
        <v>259</v>
      </c>
      <c r="B131" s="2" t="s">
        <v>260</v>
      </c>
      <c r="C131" s="2">
        <v>2025</v>
      </c>
      <c r="D131" s="2" t="s">
        <v>261</v>
      </c>
      <c r="E131" s="2" t="s">
        <v>262</v>
      </c>
      <c r="F131" s="2" t="s">
        <v>263</v>
      </c>
      <c r="G131" s="2" t="s">
        <v>110</v>
      </c>
      <c r="H131" s="2" t="s">
        <v>99</v>
      </c>
      <c r="I131" s="2">
        <v>1</v>
      </c>
      <c r="J131" s="2" t="s">
        <v>1150</v>
      </c>
    </row>
    <row r="132" spans="1:10" ht="15.75" x14ac:dyDescent="0.25">
      <c r="A132" s="2" t="s">
        <v>116</v>
      </c>
      <c r="B132" s="2" t="s">
        <v>117</v>
      </c>
      <c r="C132" s="2">
        <v>2021</v>
      </c>
      <c r="D132" s="2" t="s">
        <v>118</v>
      </c>
      <c r="E132" s="2" t="s">
        <v>119</v>
      </c>
      <c r="F132" s="2" t="s">
        <v>120</v>
      </c>
      <c r="G132" s="2" t="s">
        <v>110</v>
      </c>
      <c r="H132" s="2" t="s">
        <v>99</v>
      </c>
      <c r="I132" s="2">
        <v>1</v>
      </c>
      <c r="J132" s="2" t="s">
        <v>1150</v>
      </c>
    </row>
    <row r="133" spans="1:10" ht="15.75" x14ac:dyDescent="0.25">
      <c r="A133" s="2" t="s">
        <v>430</v>
      </c>
      <c r="B133" s="2" t="s">
        <v>431</v>
      </c>
      <c r="C133" s="2">
        <v>2023</v>
      </c>
      <c r="D133" s="2" t="s">
        <v>432</v>
      </c>
      <c r="E133" s="2" t="s">
        <v>433</v>
      </c>
      <c r="F133" s="2" t="s">
        <v>434</v>
      </c>
      <c r="G133" s="2" t="s">
        <v>110</v>
      </c>
      <c r="H133" s="2" t="s">
        <v>99</v>
      </c>
      <c r="I133" s="2">
        <v>1</v>
      </c>
      <c r="J133" s="2" t="s">
        <v>1150</v>
      </c>
    </row>
    <row r="134" spans="1:10" ht="15.75" x14ac:dyDescent="0.25">
      <c r="A134" s="2" t="s">
        <v>570</v>
      </c>
      <c r="B134" s="2" t="s">
        <v>571</v>
      </c>
      <c r="C134" s="2">
        <v>2024</v>
      </c>
      <c r="D134" s="2" t="s">
        <v>572</v>
      </c>
      <c r="E134" s="2" t="s">
        <v>573</v>
      </c>
      <c r="F134" s="10" t="s">
        <v>574</v>
      </c>
      <c r="G134" s="2"/>
      <c r="H134" s="2" t="s">
        <v>477</v>
      </c>
      <c r="I134" s="2">
        <v>1</v>
      </c>
      <c r="J134" s="2" t="s">
        <v>1150</v>
      </c>
    </row>
    <row r="135" spans="1:10" ht="15.75" x14ac:dyDescent="0.25">
      <c r="A135" s="6" t="s">
        <v>824</v>
      </c>
      <c r="B135" s="6" t="s">
        <v>174</v>
      </c>
      <c r="C135" s="6">
        <v>2022</v>
      </c>
      <c r="D135" s="6" t="str">
        <f>HYPERLINK("http://dx.doi.org/10.1080/13675567.2020.1825653","http://dx.doi.org/10.1080/13675567.2020.1825653")</f>
        <v>http://dx.doi.org/10.1080/13675567.2020.1825653</v>
      </c>
      <c r="E135" s="6" t="s">
        <v>825</v>
      </c>
      <c r="F135" s="6" t="s">
        <v>826</v>
      </c>
      <c r="G135" s="6" t="s">
        <v>110</v>
      </c>
      <c r="H135" s="6" t="str">
        <f>HYPERLINK("https%3A%2F%2Fwww.webofscience.com%2Fwos%2Fwoscc%2Ffull-record%2F","View Full Record in Web of Science")</f>
        <v>View Full Record in Web of Science</v>
      </c>
      <c r="I135" s="2">
        <v>1</v>
      </c>
      <c r="J135" s="2" t="s">
        <v>1150</v>
      </c>
    </row>
    <row r="136" spans="1:10" ht="15.75" x14ac:dyDescent="0.25">
      <c r="A136" s="2" t="s">
        <v>196</v>
      </c>
      <c r="B136" s="2" t="s">
        <v>197</v>
      </c>
      <c r="C136" s="2">
        <v>2024</v>
      </c>
      <c r="D136" s="2" t="s">
        <v>198</v>
      </c>
      <c r="E136" s="2" t="s">
        <v>199</v>
      </c>
      <c r="F136" s="2" t="s">
        <v>200</v>
      </c>
      <c r="G136" s="2" t="s">
        <v>110</v>
      </c>
      <c r="H136" s="2" t="s">
        <v>99</v>
      </c>
      <c r="I136" s="2">
        <v>1</v>
      </c>
      <c r="J136" s="2" t="s">
        <v>1150</v>
      </c>
    </row>
    <row r="137" spans="1:10" ht="15.75" x14ac:dyDescent="0.25">
      <c r="A137" s="2" t="s">
        <v>343</v>
      </c>
      <c r="B137" s="2" t="s">
        <v>66</v>
      </c>
      <c r="C137" s="2">
        <v>2021</v>
      </c>
      <c r="D137" s="2" t="s">
        <v>344</v>
      </c>
      <c r="E137" s="2" t="s">
        <v>345</v>
      </c>
      <c r="F137" s="2" t="s">
        <v>346</v>
      </c>
      <c r="G137" s="2" t="s">
        <v>104</v>
      </c>
      <c r="H137" s="2" t="s">
        <v>99</v>
      </c>
      <c r="I137" s="2">
        <v>1</v>
      </c>
      <c r="J137" s="2" t="s">
        <v>1150</v>
      </c>
    </row>
    <row r="138" spans="1:10" ht="15.75" x14ac:dyDescent="0.25">
      <c r="A138" s="2" t="s">
        <v>20</v>
      </c>
      <c r="B138" s="2" t="s">
        <v>21</v>
      </c>
      <c r="C138" s="2">
        <v>2019</v>
      </c>
      <c r="D138" s="2" t="s">
        <v>22</v>
      </c>
      <c r="E138" s="2" t="s">
        <v>23</v>
      </c>
      <c r="F138" s="2" t="s">
        <v>24</v>
      </c>
      <c r="G138" s="2" t="s">
        <v>13</v>
      </c>
      <c r="H138" s="2" t="s">
        <v>14</v>
      </c>
      <c r="I138" s="2">
        <v>1</v>
      </c>
      <c r="J138" s="2" t="s">
        <v>1150</v>
      </c>
    </row>
    <row r="139" spans="1:10" ht="15.75" x14ac:dyDescent="0.25">
      <c r="A139" s="2" t="s">
        <v>381</v>
      </c>
      <c r="B139" s="2" t="s">
        <v>382</v>
      </c>
      <c r="C139" s="2">
        <v>2023</v>
      </c>
      <c r="D139" s="2" t="s">
        <v>383</v>
      </c>
      <c r="E139" s="2" t="s">
        <v>384</v>
      </c>
      <c r="F139" s="2"/>
      <c r="G139" s="2" t="s">
        <v>98</v>
      </c>
      <c r="H139" s="2" t="s">
        <v>99</v>
      </c>
      <c r="I139" s="2">
        <v>1</v>
      </c>
      <c r="J139" s="2" t="s">
        <v>1150</v>
      </c>
    </row>
    <row r="140" spans="1:10" ht="15.75" x14ac:dyDescent="0.25">
      <c r="A140" s="2" t="s">
        <v>338</v>
      </c>
      <c r="B140" s="2" t="s">
        <v>339</v>
      </c>
      <c r="C140" s="2">
        <v>2024</v>
      </c>
      <c r="D140" s="2" t="s">
        <v>340</v>
      </c>
      <c r="E140" s="2" t="s">
        <v>341</v>
      </c>
      <c r="F140" s="2" t="s">
        <v>342</v>
      </c>
      <c r="G140" s="2" t="s">
        <v>98</v>
      </c>
      <c r="H140" s="2" t="s">
        <v>99</v>
      </c>
      <c r="I140" s="2">
        <v>1</v>
      </c>
      <c r="J140" s="2" t="s">
        <v>1150</v>
      </c>
    </row>
    <row r="141" spans="1:10" ht="15.75" x14ac:dyDescent="0.25">
      <c r="A141" s="2" t="s">
        <v>703</v>
      </c>
      <c r="B141" s="2" t="s">
        <v>704</v>
      </c>
      <c r="C141" s="2">
        <v>2024</v>
      </c>
      <c r="D141" s="2" t="s">
        <v>705</v>
      </c>
      <c r="E141" s="10" t="s">
        <v>706</v>
      </c>
      <c r="F141" s="2" t="s">
        <v>707</v>
      </c>
      <c r="G141" s="2"/>
      <c r="H141" s="2" t="s">
        <v>477</v>
      </c>
      <c r="I141" s="2">
        <v>1</v>
      </c>
      <c r="J141" s="2" t="s">
        <v>1150</v>
      </c>
    </row>
    <row r="142" spans="1:10" ht="15.75" x14ac:dyDescent="0.25">
      <c r="A142" s="2" t="s">
        <v>367</v>
      </c>
      <c r="B142" s="2" t="s">
        <v>368</v>
      </c>
      <c r="C142" s="2">
        <v>2022</v>
      </c>
      <c r="D142" s="2" t="s">
        <v>369</v>
      </c>
      <c r="E142" s="2" t="s">
        <v>370</v>
      </c>
      <c r="F142" s="2" t="s">
        <v>371</v>
      </c>
      <c r="G142" s="2" t="s">
        <v>110</v>
      </c>
      <c r="H142" s="2" t="s">
        <v>99</v>
      </c>
      <c r="I142" s="2">
        <v>1</v>
      </c>
      <c r="J142" s="2" t="s">
        <v>1150</v>
      </c>
    </row>
    <row r="143" spans="1:10" ht="15.75" x14ac:dyDescent="0.25">
      <c r="A143" s="2" t="s">
        <v>955</v>
      </c>
      <c r="B143" s="2" t="s">
        <v>956</v>
      </c>
      <c r="C143" s="2">
        <v>2025</v>
      </c>
      <c r="D143" s="28" t="s">
        <v>957</v>
      </c>
      <c r="E143" s="2" t="s">
        <v>958</v>
      </c>
      <c r="F143" s="2" t="s">
        <v>959</v>
      </c>
      <c r="G143" s="2" t="s">
        <v>930</v>
      </c>
      <c r="H143" s="2" t="s">
        <v>914</v>
      </c>
      <c r="I143" s="2">
        <v>1</v>
      </c>
      <c r="J143" s="2" t="s">
        <v>1150</v>
      </c>
    </row>
    <row r="144" spans="1:10" ht="15.75" x14ac:dyDescent="0.25">
      <c r="A144" s="6" t="s">
        <v>837</v>
      </c>
      <c r="B144" s="6" t="s">
        <v>838</v>
      </c>
      <c r="C144" s="6">
        <v>2024</v>
      </c>
      <c r="D144" s="6" t="str">
        <f>HYPERLINK("http://dx.doi.org/10.1007/978-3-031-63269-3_17","http://dx.doi.org/10.1007/978-3-031-63269-3_17")</f>
        <v>http://dx.doi.org/10.1007/978-3-031-63269-3_17</v>
      </c>
      <c r="E144" s="6" t="s">
        <v>839</v>
      </c>
      <c r="F144" s="6" t="s">
        <v>840</v>
      </c>
      <c r="G144" s="6" t="s">
        <v>798</v>
      </c>
      <c r="H144" s="6" t="str">
        <f>HYPERLINK("https%3A%2F%2Fwww.webofscience.com%2Fwos%2Fwoscc%2Ffull-record%2F","View Full Record in Web of Science")</f>
        <v>View Full Record in Web of Science</v>
      </c>
      <c r="I144" s="2">
        <v>1</v>
      </c>
      <c r="J144" s="2" t="s">
        <v>1150</v>
      </c>
    </row>
    <row r="145" spans="1:10" ht="15.75" x14ac:dyDescent="0.25">
      <c r="A145" s="2" t="s">
        <v>980</v>
      </c>
      <c r="B145" s="2" t="s">
        <v>245</v>
      </c>
      <c r="C145" s="2">
        <v>2023</v>
      </c>
      <c r="D145" s="28" t="s">
        <v>981</v>
      </c>
      <c r="E145" s="2" t="s">
        <v>982</v>
      </c>
      <c r="F145" s="2" t="s">
        <v>983</v>
      </c>
      <c r="G145" s="2" t="s">
        <v>913</v>
      </c>
      <c r="H145" s="2" t="s">
        <v>914</v>
      </c>
      <c r="I145" s="2">
        <v>1</v>
      </c>
      <c r="J145" s="2" t="s">
        <v>1150</v>
      </c>
    </row>
    <row r="146" spans="1:10" ht="15.75" x14ac:dyDescent="0.25">
      <c r="A146" s="2" t="s">
        <v>478</v>
      </c>
      <c r="B146" s="2" t="s">
        <v>479</v>
      </c>
      <c r="C146" s="2">
        <v>2025</v>
      </c>
      <c r="D146" s="2" t="s">
        <v>480</v>
      </c>
      <c r="E146" s="2" t="s">
        <v>481</v>
      </c>
      <c r="F146" s="2" t="s">
        <v>482</v>
      </c>
      <c r="G146" s="2"/>
      <c r="H146" s="2" t="s">
        <v>477</v>
      </c>
      <c r="I146" s="2">
        <v>1</v>
      </c>
      <c r="J146" s="2" t="s">
        <v>1150</v>
      </c>
    </row>
    <row r="147" spans="1:10" ht="15.75" x14ac:dyDescent="0.25">
      <c r="A147" s="6" t="s">
        <v>830</v>
      </c>
      <c r="B147" s="6" t="s">
        <v>416</v>
      </c>
      <c r="C147" s="6">
        <v>2021</v>
      </c>
      <c r="D147" s="6" t="str">
        <f>HYPERLINK("http://dx.doi.org/10.1186/s40537-020-00405-7","http://dx.doi.org/10.1186/s40537-020-00405-7")</f>
        <v>http://dx.doi.org/10.1186/s40537-020-00405-7</v>
      </c>
      <c r="E147" s="6" t="s">
        <v>831</v>
      </c>
      <c r="F147" s="6" t="s">
        <v>832</v>
      </c>
      <c r="G147" s="6" t="s">
        <v>110</v>
      </c>
      <c r="H147" s="6" t="str">
        <f>HYPERLINK("https%3A%2F%2Fwww.webofscience.com%2Fwos%2Fwoscc%2Ffull-record%2F","View Full Record in Web of Science")</f>
        <v>View Full Record in Web of Science</v>
      </c>
      <c r="I147" s="2">
        <v>1</v>
      </c>
      <c r="J147" s="2" t="s">
        <v>1150</v>
      </c>
    </row>
    <row r="148" spans="1:10" ht="15.75" x14ac:dyDescent="0.25">
      <c r="A148" s="2" t="s">
        <v>934</v>
      </c>
      <c r="B148" s="2" t="s">
        <v>935</v>
      </c>
      <c r="C148" s="2">
        <v>2020</v>
      </c>
      <c r="D148" s="2" t="s">
        <v>936</v>
      </c>
      <c r="E148" s="2" t="s">
        <v>937</v>
      </c>
      <c r="F148" s="2" t="s">
        <v>938</v>
      </c>
      <c r="G148" s="2" t="s">
        <v>913</v>
      </c>
      <c r="H148" s="2" t="s">
        <v>914</v>
      </c>
      <c r="I148" s="2">
        <v>1</v>
      </c>
      <c r="J148" s="2" t="s">
        <v>1150</v>
      </c>
    </row>
    <row r="149" spans="1:10" ht="15.75" x14ac:dyDescent="0.25">
      <c r="A149" s="2" t="s">
        <v>465</v>
      </c>
      <c r="B149" s="2" t="s">
        <v>466</v>
      </c>
      <c r="C149" s="2">
        <v>2023</v>
      </c>
      <c r="D149" s="2" t="s">
        <v>467</v>
      </c>
      <c r="E149" s="2" t="s">
        <v>468</v>
      </c>
      <c r="F149" s="2" t="s">
        <v>469</v>
      </c>
      <c r="G149" s="2" t="s">
        <v>110</v>
      </c>
      <c r="H149" s="2" t="s">
        <v>99</v>
      </c>
      <c r="I149" s="2">
        <v>1</v>
      </c>
      <c r="J149" s="2" t="s">
        <v>1150</v>
      </c>
    </row>
    <row r="150" spans="1:10" ht="15.75" x14ac:dyDescent="0.25">
      <c r="A150" s="2" t="s">
        <v>296</v>
      </c>
      <c r="B150" s="2" t="s">
        <v>297</v>
      </c>
      <c r="C150" s="2">
        <v>2025</v>
      </c>
      <c r="D150" s="2" t="s">
        <v>298</v>
      </c>
      <c r="E150" s="2" t="s">
        <v>299</v>
      </c>
      <c r="F150" s="2" t="s">
        <v>300</v>
      </c>
      <c r="G150" s="2" t="s">
        <v>98</v>
      </c>
      <c r="H150" s="2" t="s">
        <v>99</v>
      </c>
      <c r="I150" s="2">
        <v>1</v>
      </c>
      <c r="J150" s="2" t="s">
        <v>1150</v>
      </c>
    </row>
    <row r="151" spans="1:10" ht="15.75" x14ac:dyDescent="0.25">
      <c r="A151" s="2" t="s">
        <v>150</v>
      </c>
      <c r="B151" s="2" t="s">
        <v>46</v>
      </c>
      <c r="C151" s="2">
        <v>2023</v>
      </c>
      <c r="D151" s="2" t="s">
        <v>151</v>
      </c>
      <c r="E151" s="2" t="s">
        <v>152</v>
      </c>
      <c r="F151" s="2" t="s">
        <v>153</v>
      </c>
      <c r="G151" s="2" t="s">
        <v>104</v>
      </c>
      <c r="H151" s="2" t="s">
        <v>99</v>
      </c>
      <c r="I151" s="2">
        <v>1</v>
      </c>
      <c r="J151" s="2" t="s">
        <v>1150</v>
      </c>
    </row>
    <row r="152" spans="1:10" ht="15.75" x14ac:dyDescent="0.25">
      <c r="A152" s="2" t="s">
        <v>264</v>
      </c>
      <c r="B152" s="2" t="s">
        <v>265</v>
      </c>
      <c r="C152" s="2">
        <v>2024</v>
      </c>
      <c r="D152" s="2" t="s">
        <v>266</v>
      </c>
      <c r="E152" s="2" t="s">
        <v>267</v>
      </c>
      <c r="F152" s="2" t="s">
        <v>268</v>
      </c>
      <c r="G152" s="2" t="s">
        <v>110</v>
      </c>
      <c r="H152" s="2" t="s">
        <v>99</v>
      </c>
      <c r="I152" s="2">
        <v>1</v>
      </c>
      <c r="J152" s="2" t="s">
        <v>1150</v>
      </c>
    </row>
    <row r="153" spans="1:10" ht="15.75" x14ac:dyDescent="0.25">
      <c r="A153" s="2" t="s">
        <v>329</v>
      </c>
      <c r="B153" s="2" t="s">
        <v>330</v>
      </c>
      <c r="C153" s="2">
        <v>2022</v>
      </c>
      <c r="D153" s="2" t="s">
        <v>331</v>
      </c>
      <c r="E153" s="2" t="s">
        <v>332</v>
      </c>
      <c r="F153" s="2" t="s">
        <v>333</v>
      </c>
      <c r="G153" s="2" t="s">
        <v>110</v>
      </c>
      <c r="H153" s="2" t="s">
        <v>99</v>
      </c>
      <c r="I153" s="2">
        <v>1</v>
      </c>
      <c r="J153" s="2" t="s">
        <v>1150</v>
      </c>
    </row>
    <row r="154" spans="1:10" ht="15.75" x14ac:dyDescent="0.25">
      <c r="A154" s="2" t="s">
        <v>287</v>
      </c>
      <c r="B154" s="2" t="s">
        <v>288</v>
      </c>
      <c r="C154" s="2">
        <v>2024</v>
      </c>
      <c r="D154" s="2" t="s">
        <v>289</v>
      </c>
      <c r="E154" s="2" t="s">
        <v>290</v>
      </c>
      <c r="F154" s="2" t="s">
        <v>291</v>
      </c>
      <c r="G154" s="2" t="s">
        <v>110</v>
      </c>
      <c r="H154" s="2" t="s">
        <v>99</v>
      </c>
      <c r="I154" s="2">
        <v>1</v>
      </c>
      <c r="J154" s="2" t="s">
        <v>1150</v>
      </c>
    </row>
    <row r="155" spans="1:10" ht="15.75" x14ac:dyDescent="0.25">
      <c r="A155" s="2" t="s">
        <v>315</v>
      </c>
      <c r="B155" s="2" t="s">
        <v>316</v>
      </c>
      <c r="C155" s="2">
        <v>2022</v>
      </c>
      <c r="D155" s="2" t="s">
        <v>317</v>
      </c>
      <c r="E155" s="2" t="s">
        <v>318</v>
      </c>
      <c r="F155" s="2" t="s">
        <v>319</v>
      </c>
      <c r="G155" s="2" t="s">
        <v>110</v>
      </c>
      <c r="H155" s="2" t="s">
        <v>99</v>
      </c>
      <c r="I155" s="2">
        <v>1</v>
      </c>
      <c r="J155" s="2" t="s">
        <v>1150</v>
      </c>
    </row>
    <row r="156" spans="1:10" ht="15.75" x14ac:dyDescent="0.25">
      <c r="A156" s="2" t="s">
        <v>100</v>
      </c>
      <c r="B156" s="2" t="s">
        <v>36</v>
      </c>
      <c r="C156" s="2">
        <v>2024</v>
      </c>
      <c r="D156" s="2" t="s">
        <v>101</v>
      </c>
      <c r="E156" s="2" t="s">
        <v>102</v>
      </c>
      <c r="F156" s="2" t="s">
        <v>103</v>
      </c>
      <c r="G156" s="2" t="s">
        <v>104</v>
      </c>
      <c r="H156" s="2" t="s">
        <v>99</v>
      </c>
      <c r="I156" s="2">
        <v>1</v>
      </c>
      <c r="J156" s="2" t="s">
        <v>1150</v>
      </c>
    </row>
    <row r="157" spans="1:10" ht="15.75" x14ac:dyDescent="0.25">
      <c r="A157" s="2" t="s">
        <v>1031</v>
      </c>
      <c r="B157" s="2" t="s">
        <v>1032</v>
      </c>
      <c r="C157" s="2">
        <v>2018</v>
      </c>
      <c r="D157" s="28" t="s">
        <v>1033</v>
      </c>
      <c r="E157" s="2" t="s">
        <v>1034</v>
      </c>
      <c r="F157" s="2" t="s">
        <v>1035</v>
      </c>
      <c r="G157" s="2" t="s">
        <v>913</v>
      </c>
      <c r="H157" s="2" t="s">
        <v>914</v>
      </c>
      <c r="I157" s="2">
        <v>1</v>
      </c>
      <c r="J157" s="2" t="s">
        <v>1150</v>
      </c>
    </row>
    <row r="158" spans="1:10" ht="15.75" x14ac:dyDescent="0.25">
      <c r="A158" s="2" t="s">
        <v>1003</v>
      </c>
      <c r="B158" s="2" t="s">
        <v>1004</v>
      </c>
      <c r="C158" s="2">
        <v>2022</v>
      </c>
      <c r="D158" s="28" t="s">
        <v>1005</v>
      </c>
      <c r="E158" s="2" t="s">
        <v>1006</v>
      </c>
      <c r="F158" s="2" t="s">
        <v>1007</v>
      </c>
      <c r="G158" s="2" t="s">
        <v>913</v>
      </c>
      <c r="H158" s="2" t="s">
        <v>914</v>
      </c>
      <c r="I158" s="2">
        <v>1</v>
      </c>
      <c r="J158" s="2" t="s">
        <v>1150</v>
      </c>
    </row>
    <row r="159" spans="1:10" ht="15.75" x14ac:dyDescent="0.25">
      <c r="A159" s="2" t="s">
        <v>377</v>
      </c>
      <c r="B159" s="2" t="s">
        <v>378</v>
      </c>
      <c r="C159" s="2">
        <v>2024</v>
      </c>
      <c r="D159" s="2" t="s">
        <v>379</v>
      </c>
      <c r="E159" s="2" t="s">
        <v>380</v>
      </c>
      <c r="F159" s="2"/>
      <c r="G159" s="2" t="s">
        <v>104</v>
      </c>
      <c r="H159" s="2" t="s">
        <v>99</v>
      </c>
      <c r="I159" s="2">
        <v>1</v>
      </c>
      <c r="J159" s="2" t="s">
        <v>1150</v>
      </c>
    </row>
    <row r="160" spans="1:10" ht="15.75" x14ac:dyDescent="0.25">
      <c r="A160" s="2" t="s">
        <v>900</v>
      </c>
      <c r="B160" s="2" t="s">
        <v>901</v>
      </c>
      <c r="C160" s="2">
        <v>2020</v>
      </c>
      <c r="D160" s="2" t="s">
        <v>902</v>
      </c>
      <c r="E160" s="2" t="s">
        <v>903</v>
      </c>
      <c r="F160" s="2" t="s">
        <v>904</v>
      </c>
      <c r="G160" s="2"/>
      <c r="H160" s="2" t="s">
        <v>110</v>
      </c>
      <c r="I160" s="2">
        <v>1</v>
      </c>
      <c r="J160" s="2" t="s">
        <v>1150</v>
      </c>
    </row>
    <row r="161" spans="1:10" ht="15.75" x14ac:dyDescent="0.25">
      <c r="A161" s="6" t="s">
        <v>855</v>
      </c>
      <c r="B161" s="6" t="s">
        <v>255</v>
      </c>
      <c r="C161" s="6">
        <v>2021</v>
      </c>
      <c r="D161" s="6" t="str">
        <f>HYPERLINK("http://dx.doi.org/10.3389/fbloc.2021.612898","http://dx.doi.org/10.3389/fbloc.2021.612898")</f>
        <v>http://dx.doi.org/10.3389/fbloc.2021.612898</v>
      </c>
      <c r="E161" s="6" t="s">
        <v>856</v>
      </c>
      <c r="F161" s="6" t="s">
        <v>857</v>
      </c>
      <c r="G161" s="6" t="s">
        <v>110</v>
      </c>
      <c r="H161" s="6" t="str">
        <f>HYPERLINK("https%3A%2F%2Fwww.webofscience.com%2Fwos%2Fwoscc%2Ffull-record%2F","View Full Record in Web of Science")</f>
        <v>View Full Record in Web of Science</v>
      </c>
      <c r="I161" s="2">
        <v>1</v>
      </c>
      <c r="J161" s="2" t="s">
        <v>1150</v>
      </c>
    </row>
    <row r="162" spans="1:10" ht="15.75" x14ac:dyDescent="0.25">
      <c r="A162" s="6" t="s">
        <v>876</v>
      </c>
      <c r="B162" s="6" t="s">
        <v>207</v>
      </c>
      <c r="C162" s="6">
        <v>2025</v>
      </c>
      <c r="D162" s="6" t="str">
        <f>HYPERLINK("http://dx.doi.org/10.3390/foods14071135","http://dx.doi.org/10.3390/foods14071135")</f>
        <v>http://dx.doi.org/10.3390/foods14071135</v>
      </c>
      <c r="E162" s="6" t="s">
        <v>877</v>
      </c>
      <c r="F162" s="6" t="s">
        <v>878</v>
      </c>
      <c r="G162" s="6" t="s">
        <v>135</v>
      </c>
      <c r="H162" s="6" t="str">
        <f>HYPERLINK("https%3A%2F%2Fwww.webofscience.com%2Fwos%2Fwoscc%2Ffull-record%2F","View Full Record in Web of Science")</f>
        <v>View Full Record in Web of Science</v>
      </c>
      <c r="I162" s="2">
        <v>1</v>
      </c>
      <c r="J162" s="2" t="s">
        <v>1150</v>
      </c>
    </row>
    <row r="163" spans="1:10" ht="15.75" x14ac:dyDescent="0.25">
      <c r="A163" s="6" t="s">
        <v>799</v>
      </c>
      <c r="B163" s="6" t="s">
        <v>126</v>
      </c>
      <c r="C163" s="6">
        <v>2024</v>
      </c>
      <c r="D163" s="6" t="str">
        <f>HYPERLINK("http://dx.doi.org/10.1108/JIMA-03-2023-0069","http://dx.doi.org/10.1108/JIMA-03-2023-0069")</f>
        <v>http://dx.doi.org/10.1108/JIMA-03-2023-0069</v>
      </c>
      <c r="E163" s="6" t="s">
        <v>800</v>
      </c>
      <c r="F163" s="6" t="s">
        <v>129</v>
      </c>
      <c r="G163" s="6" t="s">
        <v>110</v>
      </c>
      <c r="H163" s="6" t="str">
        <f>HYPERLINK("https%3A%2F%2Fwww.webofscience.com%2Fwos%2Fwoscc%2Ffull-record%2F","View Full Record in Web of Science")</f>
        <v>View Full Record in Web of Science</v>
      </c>
      <c r="I163" s="2">
        <v>1</v>
      </c>
      <c r="J163" s="2" t="s">
        <v>1150</v>
      </c>
    </row>
    <row r="164" spans="1:10" ht="15.75" x14ac:dyDescent="0.25">
      <c r="A164" s="2" t="s">
        <v>972</v>
      </c>
      <c r="B164" s="2" t="s">
        <v>973</v>
      </c>
      <c r="C164" s="2">
        <v>2018</v>
      </c>
      <c r="D164" s="2" t="s">
        <v>974</v>
      </c>
      <c r="E164" s="2" t="s">
        <v>975</v>
      </c>
      <c r="F164" s="12" t="s">
        <v>976</v>
      </c>
      <c r="G164" s="2" t="s">
        <v>930</v>
      </c>
      <c r="H164" s="2" t="s">
        <v>914</v>
      </c>
      <c r="I164" s="2">
        <v>1</v>
      </c>
      <c r="J164" s="2" t="s">
        <v>1150</v>
      </c>
    </row>
    <row r="165" spans="1:10" ht="15.75" x14ac:dyDescent="0.25">
      <c r="A165" s="6" t="s">
        <v>817</v>
      </c>
      <c r="B165" s="6" t="s">
        <v>436</v>
      </c>
      <c r="C165" s="6">
        <v>2023</v>
      </c>
      <c r="D165" s="6" t="str">
        <f>HYPERLINK("http://dx.doi.org/10.1007/s11042-023-17474-4","http://dx.doi.org/10.1007/s11042-023-17474-4")</f>
        <v>http://dx.doi.org/10.1007/s11042-023-17474-4</v>
      </c>
      <c r="E165" s="6" t="s">
        <v>818</v>
      </c>
      <c r="F165" s="6" t="s">
        <v>819</v>
      </c>
      <c r="G165" s="6" t="s">
        <v>820</v>
      </c>
      <c r="H165" s="6" t="str">
        <f>HYPERLINK("https%3A%2F%2Fwww.webofscience.com%2Fwos%2Fwoscc%2Ffull-record%2F","View Full Record in Web of Science")</f>
        <v>View Full Record in Web of Science</v>
      </c>
      <c r="I165" s="2">
        <v>1</v>
      </c>
      <c r="J165" s="2" t="s">
        <v>1150</v>
      </c>
    </row>
    <row r="166" spans="1:10" ht="15.75" x14ac:dyDescent="0.25">
      <c r="A166" s="2" t="s">
        <v>372</v>
      </c>
      <c r="B166" s="2" t="s">
        <v>373</v>
      </c>
      <c r="C166" s="2">
        <v>2023</v>
      </c>
      <c r="D166" s="2" t="s">
        <v>374</v>
      </c>
      <c r="E166" s="2" t="s">
        <v>375</v>
      </c>
      <c r="F166" s="2" t="s">
        <v>376</v>
      </c>
      <c r="G166" s="2" t="s">
        <v>110</v>
      </c>
      <c r="H166" s="2" t="s">
        <v>99</v>
      </c>
      <c r="I166" s="2">
        <v>1</v>
      </c>
      <c r="J166" s="2" t="s">
        <v>1150</v>
      </c>
    </row>
    <row r="167" spans="1:10" ht="15.75" x14ac:dyDescent="0.25">
      <c r="A167" s="6" t="s">
        <v>801</v>
      </c>
      <c r="B167" s="6" t="s">
        <v>802</v>
      </c>
      <c r="C167" s="6">
        <v>2019</v>
      </c>
      <c r="D167" s="6" t="str">
        <f>HYPERLINK("http://dx.doi.org/10.1007/978-3-030-23381-5_9","http://dx.doi.org/10.1007/978-3-030-23381-5_9")</f>
        <v>http://dx.doi.org/10.1007/978-3-030-23381-5_9</v>
      </c>
      <c r="E167" s="6" t="s">
        <v>803</v>
      </c>
      <c r="F167" s="6" t="s">
        <v>804</v>
      </c>
      <c r="G167" s="6" t="s">
        <v>798</v>
      </c>
      <c r="H167" s="6" t="str">
        <f>HYPERLINK("https%3A%2F%2Fwww.webofscience.com%2Fwos%2Fwoscc%2Ffull-record%2F","View Full Record in Web of Science")</f>
        <v>View Full Record in Web of Science</v>
      </c>
      <c r="I167" s="2">
        <v>1</v>
      </c>
      <c r="J167" s="2" t="s">
        <v>1150</v>
      </c>
    </row>
    <row r="168" spans="1:10" ht="15.75" x14ac:dyDescent="0.25">
      <c r="A168" s="24" t="s">
        <v>1068</v>
      </c>
      <c r="B168" s="24" t="s">
        <v>1067</v>
      </c>
      <c r="C168" s="24">
        <v>2023</v>
      </c>
      <c r="D168" s="29" t="s">
        <v>1069</v>
      </c>
      <c r="E168" s="24" t="s">
        <v>1070</v>
      </c>
      <c r="F168" s="24" t="s">
        <v>1071</v>
      </c>
      <c r="G168" s="24" t="s">
        <v>930</v>
      </c>
      <c r="H168" s="24" t="s">
        <v>1072</v>
      </c>
      <c r="I168" s="2">
        <v>1</v>
      </c>
      <c r="J168" s="2" t="s">
        <v>1150</v>
      </c>
    </row>
    <row r="169" spans="1:10" ht="15.75" x14ac:dyDescent="0.25">
      <c r="A169" s="24" t="s">
        <v>1073</v>
      </c>
      <c r="B169" s="24" t="s">
        <v>1074</v>
      </c>
      <c r="C169" s="24">
        <v>2024</v>
      </c>
      <c r="D169" s="29" t="s">
        <v>1075</v>
      </c>
      <c r="E169" s="24" t="s">
        <v>1076</v>
      </c>
      <c r="F169" s="24" t="s">
        <v>1020</v>
      </c>
      <c r="G169" s="24" t="s">
        <v>1077</v>
      </c>
      <c r="H169" s="24" t="s">
        <v>1078</v>
      </c>
      <c r="I169" s="2">
        <v>1</v>
      </c>
      <c r="J169" s="2" t="s">
        <v>1150</v>
      </c>
    </row>
    <row r="170" spans="1:10" ht="15.75" x14ac:dyDescent="0.25">
      <c r="A170" s="24" t="s">
        <v>1079</v>
      </c>
      <c r="B170" s="24" t="s">
        <v>1080</v>
      </c>
      <c r="C170" s="24">
        <v>2023</v>
      </c>
      <c r="D170" s="29" t="s">
        <v>1081</v>
      </c>
      <c r="E170" s="24" t="s">
        <v>1082</v>
      </c>
      <c r="F170" s="24" t="s">
        <v>1083</v>
      </c>
      <c r="G170" s="24" t="s">
        <v>1084</v>
      </c>
      <c r="H170" s="24" t="s">
        <v>1085</v>
      </c>
      <c r="I170" s="2">
        <v>1</v>
      </c>
      <c r="J170" s="2" t="s">
        <v>1150</v>
      </c>
    </row>
    <row r="171" spans="1:10" ht="15.75" x14ac:dyDescent="0.25">
      <c r="A171" s="24" t="s">
        <v>1086</v>
      </c>
      <c r="B171" s="24" t="s">
        <v>1087</v>
      </c>
      <c r="C171" s="24">
        <v>2022</v>
      </c>
      <c r="D171" s="24" t="s">
        <v>1088</v>
      </c>
      <c r="E171" s="24" t="s">
        <v>1089</v>
      </c>
      <c r="F171" s="24" t="s">
        <v>1090</v>
      </c>
      <c r="G171" s="24" t="s">
        <v>1084</v>
      </c>
      <c r="H171" s="24" t="s">
        <v>1091</v>
      </c>
      <c r="I171" s="2">
        <v>1</v>
      </c>
      <c r="J171" s="2" t="s">
        <v>1150</v>
      </c>
    </row>
    <row r="172" spans="1:10" ht="15.75" x14ac:dyDescent="0.25">
      <c r="A172" s="24" t="s">
        <v>1093</v>
      </c>
      <c r="B172" s="24" t="s">
        <v>1092</v>
      </c>
      <c r="C172" s="24">
        <v>2023</v>
      </c>
      <c r="D172" s="29" t="s">
        <v>1094</v>
      </c>
      <c r="E172" s="24" t="s">
        <v>1095</v>
      </c>
      <c r="F172" s="24" t="s">
        <v>1096</v>
      </c>
      <c r="G172" s="24" t="s">
        <v>1077</v>
      </c>
      <c r="H172" s="24" t="s">
        <v>1097</v>
      </c>
      <c r="I172" s="2">
        <v>1</v>
      </c>
      <c r="J172" s="2" t="s">
        <v>1150</v>
      </c>
    </row>
    <row r="173" spans="1:10" ht="15.75" x14ac:dyDescent="0.25">
      <c r="A173" s="24" t="s">
        <v>1098</v>
      </c>
      <c r="B173" s="24" t="s">
        <v>1099</v>
      </c>
      <c r="C173" s="24">
        <v>2020</v>
      </c>
      <c r="D173" s="29" t="s">
        <v>1101</v>
      </c>
      <c r="E173" s="24" t="s">
        <v>1100</v>
      </c>
      <c r="F173" s="24" t="s">
        <v>1102</v>
      </c>
      <c r="G173" s="24" t="s">
        <v>1103</v>
      </c>
      <c r="H173" s="24" t="s">
        <v>1104</v>
      </c>
      <c r="I173" s="2">
        <v>1</v>
      </c>
      <c r="J173" s="2" t="s">
        <v>1150</v>
      </c>
    </row>
    <row r="174" spans="1:10" ht="15.75" x14ac:dyDescent="0.25">
      <c r="A174" s="24" t="s">
        <v>1105</v>
      </c>
      <c r="B174" s="24" t="s">
        <v>1106</v>
      </c>
      <c r="C174" s="24">
        <v>2025</v>
      </c>
      <c r="D174" s="29" t="s">
        <v>1107</v>
      </c>
      <c r="E174" s="24" t="s">
        <v>1108</v>
      </c>
      <c r="F174" s="24" t="s">
        <v>1109</v>
      </c>
      <c r="G174" s="24" t="s">
        <v>1110</v>
      </c>
      <c r="H174" s="24" t="s">
        <v>1111</v>
      </c>
      <c r="I174" s="2">
        <v>1</v>
      </c>
      <c r="J174" s="2" t="s">
        <v>1150</v>
      </c>
    </row>
    <row r="175" spans="1:10" ht="15.75" x14ac:dyDescent="0.25">
      <c r="A175" s="24" t="s">
        <v>1113</v>
      </c>
      <c r="B175" s="24" t="s">
        <v>1112</v>
      </c>
      <c r="C175" s="24">
        <v>2024</v>
      </c>
      <c r="D175" s="24" t="s">
        <v>1114</v>
      </c>
      <c r="E175" s="24" t="s">
        <v>1115</v>
      </c>
      <c r="F175" s="24" t="s">
        <v>1116</v>
      </c>
      <c r="G175" s="24" t="s">
        <v>1110</v>
      </c>
      <c r="H175" s="24" t="s">
        <v>1117</v>
      </c>
      <c r="I175" s="2">
        <v>1</v>
      </c>
      <c r="J175" s="2" t="s">
        <v>1150</v>
      </c>
    </row>
    <row r="176" spans="1:10" ht="15.75" x14ac:dyDescent="0.25">
      <c r="A176" s="24" t="s">
        <v>1119</v>
      </c>
      <c r="B176" s="24" t="s">
        <v>1118</v>
      </c>
      <c r="C176" s="24">
        <v>2022</v>
      </c>
      <c r="D176" s="29" t="s">
        <v>1122</v>
      </c>
      <c r="E176" s="24" t="s">
        <v>1120</v>
      </c>
      <c r="F176" s="24" t="s">
        <v>1121</v>
      </c>
      <c r="G176" s="24" t="s">
        <v>1110</v>
      </c>
      <c r="H176" s="24" t="s">
        <v>1123</v>
      </c>
      <c r="I176" s="2">
        <v>1</v>
      </c>
      <c r="J176" s="2" t="s">
        <v>1150</v>
      </c>
    </row>
    <row r="177" spans="1:10" ht="15.75" x14ac:dyDescent="0.25">
      <c r="A177" s="24" t="s">
        <v>1125</v>
      </c>
      <c r="B177" s="24" t="s">
        <v>1124</v>
      </c>
      <c r="C177" s="24">
        <v>2024</v>
      </c>
      <c r="D177" s="29" t="s">
        <v>1126</v>
      </c>
      <c r="E177" s="24" t="s">
        <v>1127</v>
      </c>
      <c r="F177" s="24" t="s">
        <v>1128</v>
      </c>
      <c r="G177" s="24" t="s">
        <v>1129</v>
      </c>
      <c r="H177" s="24" t="s">
        <v>1130</v>
      </c>
      <c r="I177" s="2">
        <v>1</v>
      </c>
      <c r="J177" s="2" t="s">
        <v>1150</v>
      </c>
    </row>
    <row r="178" spans="1:10" ht="15.75" x14ac:dyDescent="0.25">
      <c r="A178" s="24" t="s">
        <v>1133</v>
      </c>
      <c r="B178" s="24" t="s">
        <v>1131</v>
      </c>
      <c r="C178" s="24">
        <v>2024</v>
      </c>
      <c r="D178" s="24" t="s">
        <v>1134</v>
      </c>
      <c r="E178" s="24" t="s">
        <v>1135</v>
      </c>
      <c r="G178" s="24" t="s">
        <v>1136</v>
      </c>
      <c r="H178" s="24" t="s">
        <v>1132</v>
      </c>
      <c r="I178" s="2">
        <v>1</v>
      </c>
      <c r="J178" s="2" t="s">
        <v>1150</v>
      </c>
    </row>
    <row r="179" spans="1:10" ht="15.75" x14ac:dyDescent="0.25">
      <c r="A179" s="24" t="s">
        <v>1138</v>
      </c>
      <c r="B179" s="24" t="s">
        <v>1137</v>
      </c>
      <c r="C179" s="24">
        <v>2021</v>
      </c>
      <c r="D179" s="24" t="s">
        <v>1139</v>
      </c>
      <c r="E179" s="24" t="s">
        <v>1140</v>
      </c>
      <c r="F179" s="24" t="s">
        <v>1141</v>
      </c>
      <c r="G179" s="24" t="s">
        <v>1129</v>
      </c>
      <c r="H179" s="24" t="s">
        <v>1142</v>
      </c>
      <c r="I179" s="2">
        <v>1</v>
      </c>
      <c r="J179" s="2" t="s">
        <v>1150</v>
      </c>
    </row>
    <row r="180" spans="1:10" ht="15.75" x14ac:dyDescent="0.25">
      <c r="A180" s="24" t="s">
        <v>1144</v>
      </c>
      <c r="B180" s="24" t="s">
        <v>1143</v>
      </c>
      <c r="C180" s="24">
        <v>2024</v>
      </c>
      <c r="D180" s="29" t="s">
        <v>1145</v>
      </c>
      <c r="E180" s="24" t="s">
        <v>1146</v>
      </c>
      <c r="F180" s="24" t="s">
        <v>1147</v>
      </c>
      <c r="G180" s="24" t="s">
        <v>1110</v>
      </c>
      <c r="H180" s="24" t="s">
        <v>1148</v>
      </c>
      <c r="I180" s="2">
        <v>1</v>
      </c>
      <c r="J180" s="2" t="s">
        <v>1150</v>
      </c>
    </row>
  </sheetData>
  <autoFilter ref="A1:J1" xr:uid="{7A66A60C-3E5A-46B8-9856-6CABE3CA7111}"/>
  <sortState xmlns:xlrd2="http://schemas.microsoft.com/office/spreadsheetml/2017/richdata2" ref="A2:J180">
    <sortCondition ref="J2:J180"/>
  </sortState>
  <hyperlinks>
    <hyperlink ref="D80" r:id="rId1" xr:uid="{4290F28E-F06E-410E-B034-05ECC4C997E4}"/>
    <hyperlink ref="D143" r:id="rId2" display="https://www.researchgate.net/profile/Mahin-Montasir-Afif/publication/391346689_Blockchain-Driven_Halal_Supply_Chains_Enhancing_Transparency_and_Efficiency_While_Ensuring_Shariah_Adherence/links/68137925d1054b0207e60be0/Blockchain-Driven-Halal-Supply-Chains-Enhancing-Transparency-and-Efficiency-While-Ensuring-Shariah-Adherence.pdf" xr:uid="{F13CF040-5F82-44C0-B267-1EBA4DA36014}"/>
    <hyperlink ref="D130" r:id="rId3" xr:uid="{DFE9F4D1-8982-4CA8-AFC0-C23A47DBF294}"/>
    <hyperlink ref="D63" r:id="rId4" xr:uid="{A2627BF2-DA55-455B-B46C-2DEF79D05784}"/>
    <hyperlink ref="D114" r:id="rId5" xr:uid="{05A19AB1-CBCC-4BD5-BB37-3C1147854EDD}"/>
    <hyperlink ref="D145" r:id="rId6" xr:uid="{280353BF-25A2-48B9-9560-F269D42FA168}"/>
    <hyperlink ref="D158" r:id="rId7" xr:uid="{721466F3-F66E-4725-AD0E-FA55B28C17D7}"/>
    <hyperlink ref="D128" r:id="rId8" xr:uid="{80BA51BB-4BA3-4CBF-9CFE-032EF735DF28}"/>
    <hyperlink ref="D108" r:id="rId9" xr:uid="{3F41CBCB-55CF-4330-8784-0F0E982C00FD}"/>
    <hyperlink ref="D76" r:id="rId10" xr:uid="{F4C2B250-E221-4B8A-B13A-4D4EA6FC9304}"/>
    <hyperlink ref="D157" r:id="rId11" xr:uid="{C9A357F0-C923-49B1-8E9A-2D3BAFFD3FCE}"/>
    <hyperlink ref="D168" r:id="rId12" xr:uid="{0FE6BBB2-48E6-4564-87CA-A49077C908A7}"/>
    <hyperlink ref="D169" r:id="rId13" xr:uid="{C6EF9910-5ECC-4095-961A-E529096471C6}"/>
    <hyperlink ref="D170" r:id="rId14" xr:uid="{C8E644BD-7CE7-4B69-8286-4C592FD34639}"/>
    <hyperlink ref="D172" r:id="rId15" display="https://www.researchgate.net/publication/371749257_A_Review_Halal_Food_Supply_Chain_Practices_Research?enrichId=rgreq-ac43bca964ff2f86ba49bba1a7474403-XXX&amp;enrichSource=Y292ZXJQYWdlOzM3MTc0OTI1NztBUzoxMTQzMTI4MTIxMjkxNTU1M0AxNzAyOTAwMjI1OTgx&amp;el=1_x_3&amp;_esc=publicationCoverPdf" xr:uid="{10C0276B-2CCF-4F61-9A82-01BDD8991F06}"/>
    <hyperlink ref="D173" r:id="rId16" xr:uid="{5B8BF2DE-011A-43FF-9DB4-82B6FADED29C}"/>
    <hyperlink ref="D174" r:id="rId17" xr:uid="{F31B4405-1033-4996-BF75-DC1F2ACD388C}"/>
    <hyperlink ref="D176" r:id="rId18" display="https://scholar.google.com/scholar?hl=en&amp;as_sdt=0%2C5&amp;q=A+framework+for+IoT+and+blockchain+based+smart+food+chain+management+system+Akhilesh+Kumar+Singh+Zahid+Raza+School+of+Computer+and+Systems+Sciences%2C+Jawaharlal+Nehru+University%2C+New+Delhi%2C+India+Correspondence+Zahid&amp;btnG=" xr:uid="{8B2C374C-87E1-425E-ABBC-67E4BA529E1C}"/>
    <hyperlink ref="D177" r:id="rId19" xr:uid="{4ADBE06D-AE88-4FC7-A513-ECED01A45491}"/>
    <hyperlink ref="D180" r:id="rId20" xr:uid="{94D06AF5-A551-495D-9B77-4FCF1BE8835E}"/>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544B8-1370-445A-86F4-BFFC62A3C0CC}">
  <sheetPr>
    <tabColor rgb="FF002060"/>
  </sheetPr>
  <dimension ref="A1:J119"/>
  <sheetViews>
    <sheetView workbookViewId="0">
      <selection activeCell="L8" sqref="K7:L8"/>
    </sheetView>
  </sheetViews>
  <sheetFormatPr defaultRowHeight="15" x14ac:dyDescent="0.25"/>
  <cols>
    <col min="1" max="16384" width="9.140625" style="24"/>
  </cols>
  <sheetData>
    <row r="1" spans="1:10" ht="15.75" x14ac:dyDescent="0.25">
      <c r="A1" s="1" t="s">
        <v>0</v>
      </c>
      <c r="B1" s="1" t="s">
        <v>1</v>
      </c>
      <c r="C1" s="1" t="s">
        <v>2</v>
      </c>
      <c r="D1" s="1" t="s">
        <v>3</v>
      </c>
      <c r="E1" s="1" t="s">
        <v>4</v>
      </c>
      <c r="F1" s="1" t="s">
        <v>5</v>
      </c>
      <c r="G1" s="1" t="s">
        <v>6</v>
      </c>
      <c r="H1" s="1" t="s">
        <v>7</v>
      </c>
      <c r="I1" s="1" t="s">
        <v>1040</v>
      </c>
      <c r="J1" s="1" t="s">
        <v>1041</v>
      </c>
    </row>
    <row r="2" spans="1:10" ht="15.75" x14ac:dyDescent="0.25">
      <c r="A2" s="2" t="s">
        <v>1026</v>
      </c>
      <c r="B2" s="2" t="s">
        <v>1027</v>
      </c>
      <c r="C2" s="2">
        <v>2025</v>
      </c>
      <c r="D2" s="2" t="s">
        <v>1028</v>
      </c>
      <c r="E2" s="2" t="s">
        <v>1029</v>
      </c>
      <c r="F2" s="2" t="s">
        <v>1030</v>
      </c>
      <c r="G2" s="2" t="s">
        <v>913</v>
      </c>
      <c r="H2" s="2" t="s">
        <v>914</v>
      </c>
      <c r="I2" s="2">
        <v>1</v>
      </c>
      <c r="J2" s="2"/>
    </row>
    <row r="3" spans="1:10" ht="15.75" x14ac:dyDescent="0.25">
      <c r="A3" s="2" t="s">
        <v>585</v>
      </c>
      <c r="B3" s="2" t="s">
        <v>586</v>
      </c>
      <c r="C3" s="2">
        <v>2023</v>
      </c>
      <c r="D3" s="2" t="s">
        <v>587</v>
      </c>
      <c r="E3" s="10" t="s">
        <v>588</v>
      </c>
      <c r="F3" s="10" t="s">
        <v>589</v>
      </c>
      <c r="G3" s="2"/>
      <c r="H3" s="2" t="s">
        <v>477</v>
      </c>
      <c r="I3" s="2">
        <v>1</v>
      </c>
      <c r="J3" s="2"/>
    </row>
    <row r="4" spans="1:10" ht="15.75" x14ac:dyDescent="0.25">
      <c r="A4" s="2" t="s">
        <v>168</v>
      </c>
      <c r="B4" s="2" t="s">
        <v>169</v>
      </c>
      <c r="C4" s="2">
        <v>2023</v>
      </c>
      <c r="D4" s="2" t="s">
        <v>170</v>
      </c>
      <c r="E4" s="2" t="s">
        <v>171</v>
      </c>
      <c r="F4" s="2" t="s">
        <v>172</v>
      </c>
      <c r="G4" s="2" t="s">
        <v>110</v>
      </c>
      <c r="H4" s="2" t="s">
        <v>99</v>
      </c>
      <c r="I4" s="2">
        <v>1</v>
      </c>
      <c r="J4" s="2"/>
    </row>
    <row r="5" spans="1:10" ht="15.75" x14ac:dyDescent="0.25">
      <c r="A5" s="6" t="s">
        <v>834</v>
      </c>
      <c r="B5" s="6" t="s">
        <v>187</v>
      </c>
      <c r="C5" s="6">
        <v>2024</v>
      </c>
      <c r="D5" s="6" t="str">
        <f>HYPERLINK("http://dx.doi.org/10.1080/13675567.2023.2217772","http://dx.doi.org/10.1080/13675567.2023.2217772")</f>
        <v>http://dx.doi.org/10.1080/13675567.2023.2217772</v>
      </c>
      <c r="E5" s="6" t="s">
        <v>835</v>
      </c>
      <c r="F5" s="6" t="s">
        <v>836</v>
      </c>
      <c r="G5" s="6" t="s">
        <v>110</v>
      </c>
      <c r="H5" s="6" t="str">
        <f>HYPERLINK("https%3A%2F%2Fwww.webofscience.com%2Fwos%2Fwoscc%2Ffull-record%2F","View Full Record in Web of Science")</f>
        <v>View Full Record in Web of Science</v>
      </c>
      <c r="I5" s="2">
        <v>1</v>
      </c>
      <c r="J5" s="2"/>
    </row>
    <row r="6" spans="1:10" ht="15.75" x14ac:dyDescent="0.25">
      <c r="A6" s="2" t="s">
        <v>269</v>
      </c>
      <c r="B6" s="2" t="s">
        <v>270</v>
      </c>
      <c r="C6" s="2">
        <v>2023</v>
      </c>
      <c r="D6" s="2" t="s">
        <v>271</v>
      </c>
      <c r="E6" s="2" t="s">
        <v>272</v>
      </c>
      <c r="F6" s="2"/>
      <c r="G6" s="2" t="s">
        <v>104</v>
      </c>
      <c r="H6" s="2" t="s">
        <v>99</v>
      </c>
      <c r="I6" s="2">
        <v>1</v>
      </c>
      <c r="J6" s="2"/>
    </row>
    <row r="7" spans="1:10" ht="15.75" x14ac:dyDescent="0.25">
      <c r="A7" s="2" t="s">
        <v>201</v>
      </c>
      <c r="B7" s="2" t="s">
        <v>202</v>
      </c>
      <c r="C7" s="2">
        <v>2024</v>
      </c>
      <c r="D7" s="2" t="s">
        <v>203</v>
      </c>
      <c r="E7" s="2" t="s">
        <v>204</v>
      </c>
      <c r="F7" s="2" t="s">
        <v>205</v>
      </c>
      <c r="G7" s="2"/>
      <c r="H7" s="2" t="s">
        <v>110</v>
      </c>
      <c r="I7" s="2">
        <v>1</v>
      </c>
      <c r="J7" s="2"/>
    </row>
    <row r="8" spans="1:10" ht="15.75" x14ac:dyDescent="0.25">
      <c r="A8" s="2" t="s">
        <v>301</v>
      </c>
      <c r="B8" s="2" t="s">
        <v>302</v>
      </c>
      <c r="C8" s="2">
        <v>2023</v>
      </c>
      <c r="D8" s="2" t="s">
        <v>303</v>
      </c>
      <c r="E8" s="2" t="s">
        <v>304</v>
      </c>
      <c r="F8" s="2" t="s">
        <v>305</v>
      </c>
      <c r="G8" s="2" t="s">
        <v>110</v>
      </c>
      <c r="H8" s="2" t="s">
        <v>99</v>
      </c>
      <c r="I8" s="2">
        <v>1</v>
      </c>
      <c r="J8" s="2"/>
    </row>
    <row r="9" spans="1:10" ht="15.75" x14ac:dyDescent="0.25">
      <c r="A9" s="6" t="s">
        <v>879</v>
      </c>
      <c r="B9" s="6" t="s">
        <v>880</v>
      </c>
      <c r="C9" s="6">
        <v>2022</v>
      </c>
      <c r="D9" s="6" t="str">
        <f>HYPERLINK("http://dx.doi.org/10.3390/su14010083","http://dx.doi.org/10.3390/su14010083")</f>
        <v>http://dx.doi.org/10.3390/su14010083</v>
      </c>
      <c r="E9" s="6" t="s">
        <v>881</v>
      </c>
      <c r="F9" s="6" t="s">
        <v>882</v>
      </c>
      <c r="G9" s="6" t="s">
        <v>110</v>
      </c>
      <c r="H9" s="6" t="str">
        <f>HYPERLINK("https%3A%2F%2Fwww.webofscience.com%2Fwos%2Fwoscc%2Ffull-record%2F","View Full Record in Web of Science")</f>
        <v>View Full Record in Web of Science</v>
      </c>
      <c r="I9" s="2">
        <v>1</v>
      </c>
      <c r="J9" s="2"/>
    </row>
    <row r="10" spans="1:10" ht="15.75" x14ac:dyDescent="0.25">
      <c r="A10" s="2" t="s">
        <v>460</v>
      </c>
      <c r="B10" s="2" t="s">
        <v>461</v>
      </c>
      <c r="C10" s="2">
        <v>2025</v>
      </c>
      <c r="D10" s="2" t="s">
        <v>462</v>
      </c>
      <c r="E10" s="2" t="s">
        <v>463</v>
      </c>
      <c r="F10" s="2" t="s">
        <v>464</v>
      </c>
      <c r="G10" s="2" t="s">
        <v>135</v>
      </c>
      <c r="H10" s="2" t="s">
        <v>99</v>
      </c>
      <c r="I10" s="2">
        <v>1</v>
      </c>
      <c r="J10" s="2"/>
    </row>
    <row r="11" spans="1:10" ht="15.75" x14ac:dyDescent="0.25">
      <c r="A11" s="2" t="s">
        <v>306</v>
      </c>
      <c r="B11" s="2" t="s">
        <v>307</v>
      </c>
      <c r="C11" s="2">
        <v>2025</v>
      </c>
      <c r="D11" s="2" t="s">
        <v>308</v>
      </c>
      <c r="E11" s="2" t="s">
        <v>309</v>
      </c>
      <c r="F11" s="2" t="s">
        <v>310</v>
      </c>
      <c r="G11" s="2" t="s">
        <v>110</v>
      </c>
      <c r="H11" s="2" t="s">
        <v>99</v>
      </c>
      <c r="I11" s="2">
        <v>1</v>
      </c>
      <c r="J11" s="2"/>
    </row>
    <row r="12" spans="1:10" ht="15.75" x14ac:dyDescent="0.25">
      <c r="A12" s="2" t="s">
        <v>425</v>
      </c>
      <c r="B12" s="2" t="s">
        <v>426</v>
      </c>
      <c r="C12" s="2">
        <v>2024</v>
      </c>
      <c r="D12" s="2" t="s">
        <v>427</v>
      </c>
      <c r="E12" s="2" t="s">
        <v>428</v>
      </c>
      <c r="F12" s="2" t="s">
        <v>429</v>
      </c>
      <c r="G12" s="2" t="s">
        <v>104</v>
      </c>
      <c r="H12" s="2" t="s">
        <v>99</v>
      </c>
      <c r="I12" s="2">
        <v>1</v>
      </c>
      <c r="J12" s="2"/>
    </row>
    <row r="13" spans="1:10" ht="15.75" x14ac:dyDescent="0.25">
      <c r="A13" s="2" t="s">
        <v>273</v>
      </c>
      <c r="B13" s="2" t="s">
        <v>274</v>
      </c>
      <c r="C13" s="2">
        <v>2025</v>
      </c>
      <c r="D13" s="2" t="s">
        <v>275</v>
      </c>
      <c r="E13" s="2" t="s">
        <v>276</v>
      </c>
      <c r="F13" s="2" t="s">
        <v>277</v>
      </c>
      <c r="G13" s="2" t="s">
        <v>110</v>
      </c>
      <c r="H13" s="2" t="s">
        <v>99</v>
      </c>
      <c r="I13" s="2">
        <v>1</v>
      </c>
      <c r="J13" s="2"/>
    </row>
    <row r="14" spans="1:10" ht="15.75" x14ac:dyDescent="0.25">
      <c r="A14" s="2" t="s">
        <v>145</v>
      </c>
      <c r="B14" s="2" t="s">
        <v>146</v>
      </c>
      <c r="C14" s="2">
        <v>2022</v>
      </c>
      <c r="D14" s="2" t="s">
        <v>147</v>
      </c>
      <c r="E14" s="2" t="s">
        <v>148</v>
      </c>
      <c r="F14" s="2" t="s">
        <v>149</v>
      </c>
      <c r="G14" s="2" t="s">
        <v>135</v>
      </c>
      <c r="H14" s="2" t="s">
        <v>99</v>
      </c>
      <c r="I14" s="2">
        <v>1</v>
      </c>
      <c r="J14" s="2"/>
    </row>
    <row r="15" spans="1:10" ht="15.75" x14ac:dyDescent="0.25">
      <c r="A15" s="2" t="s">
        <v>182</v>
      </c>
      <c r="B15" s="2" t="s">
        <v>183</v>
      </c>
      <c r="C15" s="2">
        <v>2023</v>
      </c>
      <c r="D15" s="2" t="s">
        <v>184</v>
      </c>
      <c r="E15" s="2" t="s">
        <v>185</v>
      </c>
      <c r="F15" s="2"/>
      <c r="G15" s="2" t="s">
        <v>98</v>
      </c>
      <c r="H15" s="2" t="s">
        <v>99</v>
      </c>
      <c r="I15" s="2">
        <v>1</v>
      </c>
      <c r="J15" s="2"/>
    </row>
    <row r="16" spans="1:10" ht="15.75" x14ac:dyDescent="0.25">
      <c r="A16" s="2" t="s">
        <v>420</v>
      </c>
      <c r="B16" s="2" t="s">
        <v>421</v>
      </c>
      <c r="C16" s="2">
        <v>2024</v>
      </c>
      <c r="D16" s="2" t="s">
        <v>422</v>
      </c>
      <c r="E16" s="2" t="s">
        <v>423</v>
      </c>
      <c r="F16" s="2" t="s">
        <v>424</v>
      </c>
      <c r="G16" s="2" t="s">
        <v>98</v>
      </c>
      <c r="H16" s="2" t="s">
        <v>99</v>
      </c>
      <c r="I16" s="2">
        <v>1</v>
      </c>
      <c r="J16" s="2"/>
    </row>
    <row r="17" spans="1:10" ht="15.75" x14ac:dyDescent="0.25">
      <c r="A17" s="2" t="s">
        <v>785</v>
      </c>
      <c r="B17" s="2" t="s">
        <v>786</v>
      </c>
      <c r="C17" s="2">
        <v>2023</v>
      </c>
      <c r="D17" s="2" t="s">
        <v>787</v>
      </c>
      <c r="E17" s="2" t="s">
        <v>788</v>
      </c>
      <c r="F17" s="10" t="s">
        <v>789</v>
      </c>
      <c r="G17" s="2"/>
      <c r="H17" s="2" t="s">
        <v>477</v>
      </c>
      <c r="I17" s="2">
        <v>1</v>
      </c>
      <c r="J17" s="2"/>
    </row>
    <row r="18" spans="1:10" ht="15.75" x14ac:dyDescent="0.25">
      <c r="A18" s="2" t="s">
        <v>886</v>
      </c>
      <c r="B18" s="2" t="s">
        <v>887</v>
      </c>
      <c r="C18" s="2">
        <v>2025</v>
      </c>
      <c r="D18" s="2" t="s">
        <v>888</v>
      </c>
      <c r="E18" s="2" t="s">
        <v>889</v>
      </c>
      <c r="F18" s="2" t="s">
        <v>890</v>
      </c>
      <c r="G18" s="2"/>
      <c r="H18" s="2" t="s">
        <v>98</v>
      </c>
      <c r="I18" s="2">
        <v>1</v>
      </c>
      <c r="J18" s="2"/>
    </row>
    <row r="19" spans="1:10" ht="15.75" x14ac:dyDescent="0.25">
      <c r="A19" s="2" t="s">
        <v>231</v>
      </c>
      <c r="B19" s="2" t="s">
        <v>232</v>
      </c>
      <c r="C19" s="2">
        <v>2022</v>
      </c>
      <c r="D19" s="2" t="s">
        <v>233</v>
      </c>
      <c r="E19" s="2" t="s">
        <v>234</v>
      </c>
      <c r="F19" s="2" t="s">
        <v>235</v>
      </c>
      <c r="G19" s="2" t="s">
        <v>98</v>
      </c>
      <c r="H19" s="2" t="s">
        <v>99</v>
      </c>
      <c r="I19" s="2">
        <v>1</v>
      </c>
      <c r="J19" s="2"/>
    </row>
    <row r="20" spans="1:10" ht="15.75" x14ac:dyDescent="0.25">
      <c r="A20" s="2" t="s">
        <v>440</v>
      </c>
      <c r="B20" s="2" t="s">
        <v>441</v>
      </c>
      <c r="C20" s="2">
        <v>2023</v>
      </c>
      <c r="D20" s="2" t="s">
        <v>442</v>
      </c>
      <c r="E20" s="2" t="s">
        <v>443</v>
      </c>
      <c r="F20" s="2"/>
      <c r="G20" s="2" t="s">
        <v>98</v>
      </c>
      <c r="H20" s="2" t="s">
        <v>99</v>
      </c>
      <c r="I20" s="2">
        <v>1</v>
      </c>
      <c r="J20" s="2"/>
    </row>
    <row r="21" spans="1:10" ht="15.75" x14ac:dyDescent="0.25">
      <c r="A21" s="2" t="s">
        <v>564</v>
      </c>
      <c r="B21" s="2" t="s">
        <v>565</v>
      </c>
      <c r="C21" s="2">
        <v>2025</v>
      </c>
      <c r="D21" s="2" t="s">
        <v>566</v>
      </c>
      <c r="E21" s="2" t="s">
        <v>567</v>
      </c>
      <c r="F21" s="2" t="s">
        <v>568</v>
      </c>
      <c r="G21" s="2" t="s">
        <v>569</v>
      </c>
      <c r="H21" s="2" t="s">
        <v>477</v>
      </c>
      <c r="I21" s="2">
        <v>1</v>
      </c>
      <c r="J21" s="2"/>
    </row>
    <row r="22" spans="1:10" ht="15.75" x14ac:dyDescent="0.25">
      <c r="A22" s="2" t="s">
        <v>226</v>
      </c>
      <c r="B22" s="2" t="s">
        <v>227</v>
      </c>
      <c r="C22" s="2">
        <v>2023</v>
      </c>
      <c r="D22" s="2" t="s">
        <v>228</v>
      </c>
      <c r="E22" s="2" t="s">
        <v>229</v>
      </c>
      <c r="F22" s="2"/>
      <c r="G22" s="2" t="s">
        <v>230</v>
      </c>
      <c r="H22" s="2" t="s">
        <v>99</v>
      </c>
      <c r="I22" s="2">
        <v>1</v>
      </c>
      <c r="J22" s="2"/>
    </row>
    <row r="23" spans="1:10" ht="15.75" x14ac:dyDescent="0.25">
      <c r="A23" s="2" t="s">
        <v>355</v>
      </c>
      <c r="B23" s="2" t="s">
        <v>356</v>
      </c>
      <c r="C23" s="2">
        <v>2024</v>
      </c>
      <c r="D23" s="2" t="s">
        <v>357</v>
      </c>
      <c r="E23" s="2" t="s">
        <v>358</v>
      </c>
      <c r="F23" s="2"/>
      <c r="G23" s="2" t="s">
        <v>230</v>
      </c>
      <c r="H23" s="2" t="s">
        <v>99</v>
      </c>
      <c r="I23" s="2">
        <v>1</v>
      </c>
      <c r="J23" s="2"/>
    </row>
    <row r="24" spans="1:10" ht="15.75" x14ac:dyDescent="0.25">
      <c r="A24" s="2" t="s">
        <v>444</v>
      </c>
      <c r="B24" s="2" t="s">
        <v>445</v>
      </c>
      <c r="C24" s="2">
        <v>2024</v>
      </c>
      <c r="D24" s="2" t="s">
        <v>446</v>
      </c>
      <c r="E24" s="2" t="s">
        <v>447</v>
      </c>
      <c r="F24" s="2" t="s">
        <v>448</v>
      </c>
      <c r="G24" s="2" t="s">
        <v>98</v>
      </c>
      <c r="H24" s="2" t="s">
        <v>99</v>
      </c>
      <c r="I24" s="2">
        <v>1</v>
      </c>
      <c r="J24" s="2"/>
    </row>
    <row r="25" spans="1:10" ht="15.75" x14ac:dyDescent="0.25">
      <c r="A25" s="2" t="s">
        <v>965</v>
      </c>
      <c r="B25" s="2" t="s">
        <v>966</v>
      </c>
      <c r="C25" s="2">
        <v>2020</v>
      </c>
      <c r="D25" s="11" t="s">
        <v>967</v>
      </c>
      <c r="E25" s="2" t="s">
        <v>968</v>
      </c>
      <c r="F25" s="2" t="s">
        <v>969</v>
      </c>
      <c r="G25" s="2" t="s">
        <v>913</v>
      </c>
      <c r="H25" s="2" t="s">
        <v>914</v>
      </c>
      <c r="I25" s="2">
        <v>1</v>
      </c>
      <c r="J25" s="2"/>
    </row>
    <row r="26" spans="1:10" ht="15.75" x14ac:dyDescent="0.25">
      <c r="A26" s="2" t="s">
        <v>40</v>
      </c>
      <c r="B26" s="2" t="s">
        <v>41</v>
      </c>
      <c r="C26" s="2">
        <v>2023</v>
      </c>
      <c r="D26" s="2" t="s">
        <v>42</v>
      </c>
      <c r="E26" s="2" t="s">
        <v>43</v>
      </c>
      <c r="F26" s="2" t="s">
        <v>44</v>
      </c>
      <c r="G26" s="2" t="s">
        <v>13</v>
      </c>
      <c r="H26" s="2" t="s">
        <v>14</v>
      </c>
      <c r="I26" s="2">
        <v>1</v>
      </c>
      <c r="J26" s="2"/>
    </row>
    <row r="27" spans="1:10" ht="15.75" x14ac:dyDescent="0.25">
      <c r="A27" s="2" t="s">
        <v>1021</v>
      </c>
      <c r="B27" s="2" t="s">
        <v>1063</v>
      </c>
      <c r="C27" s="2">
        <v>2022</v>
      </c>
      <c r="D27" s="11" t="s">
        <v>1023</v>
      </c>
      <c r="E27" s="2" t="s">
        <v>1024</v>
      </c>
      <c r="F27" s="2" t="s">
        <v>1025</v>
      </c>
      <c r="G27" s="2" t="s">
        <v>913</v>
      </c>
      <c r="H27" s="2" t="s">
        <v>914</v>
      </c>
      <c r="I27" s="2">
        <v>1</v>
      </c>
      <c r="J27" s="2"/>
    </row>
    <row r="28" spans="1:10" ht="15.75" x14ac:dyDescent="0.25">
      <c r="A28" s="2" t="s">
        <v>939</v>
      </c>
      <c r="B28" s="2" t="s">
        <v>940</v>
      </c>
      <c r="C28" s="2">
        <v>2023</v>
      </c>
      <c r="D28" s="11" t="s">
        <v>941</v>
      </c>
      <c r="E28" s="2" t="s">
        <v>942</v>
      </c>
      <c r="F28" s="2" t="s">
        <v>943</v>
      </c>
      <c r="G28" s="2" t="s">
        <v>913</v>
      </c>
      <c r="H28" s="2" t="s">
        <v>914</v>
      </c>
      <c r="I28" s="2">
        <v>1</v>
      </c>
      <c r="J28" s="2"/>
    </row>
    <row r="29" spans="1:10" ht="15.75" x14ac:dyDescent="0.25">
      <c r="A29" s="2" t="s">
        <v>249</v>
      </c>
      <c r="B29" s="2" t="s">
        <v>250</v>
      </c>
      <c r="C29" s="2">
        <v>2025</v>
      </c>
      <c r="D29" s="2" t="s">
        <v>251</v>
      </c>
      <c r="E29" s="2" t="s">
        <v>252</v>
      </c>
      <c r="F29" s="2" t="s">
        <v>253</v>
      </c>
      <c r="G29" s="2" t="s">
        <v>110</v>
      </c>
      <c r="H29" s="2" t="s">
        <v>99</v>
      </c>
      <c r="I29" s="2">
        <v>1</v>
      </c>
      <c r="J29" s="2"/>
    </row>
    <row r="30" spans="1:10" ht="15.75" x14ac:dyDescent="0.25">
      <c r="A30" s="2" t="s">
        <v>1016</v>
      </c>
      <c r="B30" s="2" t="s">
        <v>1017</v>
      </c>
      <c r="C30" s="2">
        <v>2025</v>
      </c>
      <c r="D30" s="2" t="s">
        <v>1018</v>
      </c>
      <c r="E30" s="2" t="s">
        <v>1019</v>
      </c>
      <c r="F30" s="2" t="s">
        <v>1020</v>
      </c>
      <c r="G30" s="2" t="s">
        <v>913</v>
      </c>
      <c r="H30" s="2" t="s">
        <v>914</v>
      </c>
      <c r="I30" s="2">
        <v>1</v>
      </c>
      <c r="J30" s="2"/>
    </row>
    <row r="31" spans="1:10" ht="15.75" x14ac:dyDescent="0.25">
      <c r="A31" s="2" t="s">
        <v>292</v>
      </c>
      <c r="B31" s="2" t="s">
        <v>56</v>
      </c>
      <c r="C31" s="2">
        <v>2021</v>
      </c>
      <c r="D31" s="2" t="s">
        <v>293</v>
      </c>
      <c r="E31" s="2" t="s">
        <v>294</v>
      </c>
      <c r="F31" s="2" t="s">
        <v>295</v>
      </c>
      <c r="G31" s="2" t="s">
        <v>104</v>
      </c>
      <c r="H31" s="2" t="s">
        <v>99</v>
      </c>
      <c r="I31" s="2">
        <v>1</v>
      </c>
      <c r="J31" s="2"/>
    </row>
    <row r="32" spans="1:10" ht="15.75" x14ac:dyDescent="0.25">
      <c r="A32" s="2" t="s">
        <v>645</v>
      </c>
      <c r="B32" s="2" t="s">
        <v>646</v>
      </c>
      <c r="C32" s="2">
        <v>2025</v>
      </c>
      <c r="D32" s="2" t="s">
        <v>647</v>
      </c>
      <c r="E32" s="10" t="s">
        <v>648</v>
      </c>
      <c r="F32" s="2" t="s">
        <v>649</v>
      </c>
      <c r="G32" s="2"/>
      <c r="H32" s="2" t="s">
        <v>477</v>
      </c>
      <c r="I32" s="2">
        <v>1</v>
      </c>
      <c r="J32" s="2"/>
    </row>
    <row r="33" spans="1:10" ht="15.75" x14ac:dyDescent="0.25">
      <c r="A33" s="6" t="s">
        <v>827</v>
      </c>
      <c r="B33" s="6" t="s">
        <v>321</v>
      </c>
      <c r="C33" s="6">
        <v>2025</v>
      </c>
      <c r="D33" s="6" t="str">
        <f>HYPERLINK("http://dx.doi.org/10.3390/systems13010021","http://dx.doi.org/10.3390/systems13010021")</f>
        <v>http://dx.doi.org/10.3390/systems13010021</v>
      </c>
      <c r="E33" s="6" t="s">
        <v>828</v>
      </c>
      <c r="F33" s="6" t="s">
        <v>829</v>
      </c>
      <c r="G33" s="6" t="s">
        <v>110</v>
      </c>
      <c r="H33" s="6" t="str">
        <f>HYPERLINK("https%3A%2F%2Fwww.webofscience.com%2Fwos%2Fwoscc%2Ffull-record%2F","View Full Record in Web of Science")</f>
        <v>View Full Record in Web of Science</v>
      </c>
      <c r="I33" s="2">
        <v>1</v>
      </c>
      <c r="J33" s="2"/>
    </row>
    <row r="34" spans="1:10" ht="15.75" x14ac:dyDescent="0.25">
      <c r="A34" s="2" t="s">
        <v>8</v>
      </c>
      <c r="B34" s="2" t="s">
        <v>9</v>
      </c>
      <c r="C34" s="2">
        <v>2020</v>
      </c>
      <c r="D34" s="2" t="s">
        <v>10</v>
      </c>
      <c r="E34" s="2" t="s">
        <v>11</v>
      </c>
      <c r="F34" s="2" t="s">
        <v>12</v>
      </c>
      <c r="G34" s="2" t="s">
        <v>13</v>
      </c>
      <c r="H34" s="2" t="s">
        <v>14</v>
      </c>
      <c r="I34" s="2">
        <v>1</v>
      </c>
      <c r="J34" s="2"/>
    </row>
    <row r="35" spans="1:10" ht="15.75" x14ac:dyDescent="0.25">
      <c r="A35" s="2" t="s">
        <v>121</v>
      </c>
      <c r="B35" s="2" t="s">
        <v>86</v>
      </c>
      <c r="C35" s="2">
        <v>2021</v>
      </c>
      <c r="D35" s="2" t="s">
        <v>122</v>
      </c>
      <c r="E35" s="2" t="s">
        <v>123</v>
      </c>
      <c r="F35" s="2" t="s">
        <v>124</v>
      </c>
      <c r="G35" s="2" t="s">
        <v>104</v>
      </c>
      <c r="H35" s="2" t="s">
        <v>99</v>
      </c>
      <c r="I35" s="2">
        <v>1</v>
      </c>
      <c r="J35" s="2"/>
    </row>
    <row r="36" spans="1:10" ht="15.75" x14ac:dyDescent="0.25">
      <c r="A36" s="6" t="s">
        <v>808</v>
      </c>
      <c r="B36" s="6" t="s">
        <v>26</v>
      </c>
      <c r="C36" s="6">
        <v>2021</v>
      </c>
      <c r="D36" s="6" t="str">
        <f>HYPERLINK("http://dx.doi.org/10.1109/IEEM50564.2021.9673084","http://dx.doi.org/10.1109/IEEM50564.2021.9673084")</f>
        <v>http://dx.doi.org/10.1109/IEEM50564.2021.9673084</v>
      </c>
      <c r="E36" s="6" t="s">
        <v>809</v>
      </c>
      <c r="F36" s="6" t="s">
        <v>810</v>
      </c>
      <c r="G36" s="6" t="s">
        <v>798</v>
      </c>
      <c r="H36" s="6" t="str">
        <f>HYPERLINK("https%3A%2F%2Fwww.webofscience.com%2Fwos%2Fwoscc%2Ffull-record%2F","View Full Record in Web of Science")</f>
        <v>View Full Record in Web of Science</v>
      </c>
      <c r="I36" s="2">
        <v>1</v>
      </c>
      <c r="J36" s="2"/>
    </row>
    <row r="37" spans="1:10" ht="15.75" x14ac:dyDescent="0.25">
      <c r="A37" s="2" t="s">
        <v>191</v>
      </c>
      <c r="B37" s="2" t="s">
        <v>192</v>
      </c>
      <c r="C37" s="2">
        <v>2022</v>
      </c>
      <c r="D37" s="2" t="s">
        <v>193</v>
      </c>
      <c r="E37" s="2" t="s">
        <v>194</v>
      </c>
      <c r="F37" s="2" t="s">
        <v>195</v>
      </c>
      <c r="G37" s="2" t="s">
        <v>104</v>
      </c>
      <c r="H37" s="2" t="s">
        <v>99</v>
      </c>
      <c r="I37" s="2">
        <v>1</v>
      </c>
      <c r="J37" s="2"/>
    </row>
    <row r="38" spans="1:10" ht="15.75" x14ac:dyDescent="0.25">
      <c r="A38" s="2" t="s">
        <v>278</v>
      </c>
      <c r="B38" s="2" t="s">
        <v>279</v>
      </c>
      <c r="C38" s="2">
        <v>2024</v>
      </c>
      <c r="D38" s="2" t="s">
        <v>280</v>
      </c>
      <c r="E38" s="2" t="s">
        <v>281</v>
      </c>
      <c r="F38" s="2" t="s">
        <v>282</v>
      </c>
      <c r="G38" s="2" t="s">
        <v>104</v>
      </c>
      <c r="H38" s="2" t="s">
        <v>99</v>
      </c>
      <c r="I38" s="2">
        <v>1</v>
      </c>
      <c r="J38" s="2"/>
    </row>
    <row r="39" spans="1:10" ht="15.75" x14ac:dyDescent="0.25">
      <c r="A39" s="10" t="s">
        <v>600</v>
      </c>
      <c r="B39" s="2" t="s">
        <v>601</v>
      </c>
      <c r="C39" s="2">
        <v>2024</v>
      </c>
      <c r="D39" s="2" t="s">
        <v>602</v>
      </c>
      <c r="E39" s="10" t="s">
        <v>603</v>
      </c>
      <c r="F39" s="2" t="s">
        <v>604</v>
      </c>
      <c r="G39" s="2"/>
      <c r="H39" s="2" t="s">
        <v>477</v>
      </c>
      <c r="I39" s="2">
        <v>1</v>
      </c>
      <c r="J39" s="2"/>
    </row>
    <row r="40" spans="1:10" ht="15.75" x14ac:dyDescent="0.25">
      <c r="A40" s="2" t="s">
        <v>1012</v>
      </c>
      <c r="B40" s="2" t="s">
        <v>1013</v>
      </c>
      <c r="C40" s="2">
        <v>2023</v>
      </c>
      <c r="D40" s="11" t="s">
        <v>1014</v>
      </c>
      <c r="E40" s="2" t="s">
        <v>1015</v>
      </c>
      <c r="F40" s="2"/>
      <c r="G40" s="2" t="s">
        <v>930</v>
      </c>
      <c r="H40" s="2" t="s">
        <v>914</v>
      </c>
      <c r="I40" s="2">
        <v>1</v>
      </c>
      <c r="J40" s="2"/>
    </row>
    <row r="41" spans="1:10" ht="15.75" x14ac:dyDescent="0.25">
      <c r="A41" s="2" t="s">
        <v>970</v>
      </c>
      <c r="B41" s="2" t="s">
        <v>661</v>
      </c>
      <c r="C41" s="2">
        <v>2021</v>
      </c>
      <c r="D41" s="2" t="s">
        <v>662</v>
      </c>
      <c r="E41" s="2" t="s">
        <v>663</v>
      </c>
      <c r="F41" s="2" t="s">
        <v>971</v>
      </c>
      <c r="G41" s="2" t="s">
        <v>913</v>
      </c>
      <c r="H41" s="2" t="s">
        <v>914</v>
      </c>
      <c r="I41" s="2">
        <v>1</v>
      </c>
      <c r="J41" s="2"/>
    </row>
    <row r="42" spans="1:10" ht="15.75" x14ac:dyDescent="0.25">
      <c r="A42" s="2" t="s">
        <v>685</v>
      </c>
      <c r="B42" s="2" t="s">
        <v>686</v>
      </c>
      <c r="C42" s="2">
        <v>2025</v>
      </c>
      <c r="D42" s="2" t="s">
        <v>687</v>
      </c>
      <c r="E42" s="2" t="s">
        <v>688</v>
      </c>
      <c r="F42" s="2" t="s">
        <v>689</v>
      </c>
      <c r="G42" s="2"/>
      <c r="H42" s="2" t="s">
        <v>477</v>
      </c>
      <c r="I42" s="2">
        <v>1</v>
      </c>
      <c r="J42" s="2"/>
    </row>
    <row r="43" spans="1:10" ht="15.75" x14ac:dyDescent="0.25">
      <c r="A43" s="2" t="s">
        <v>141</v>
      </c>
      <c r="B43" s="2" t="s">
        <v>142</v>
      </c>
      <c r="C43" s="2">
        <v>2023</v>
      </c>
      <c r="D43" s="2" t="s">
        <v>143</v>
      </c>
      <c r="E43" s="2" t="s">
        <v>144</v>
      </c>
      <c r="F43" s="2"/>
      <c r="G43" s="2" t="s">
        <v>98</v>
      </c>
      <c r="H43" s="2" t="s">
        <v>99</v>
      </c>
      <c r="I43" s="2">
        <v>1</v>
      </c>
      <c r="J43" s="2"/>
    </row>
    <row r="44" spans="1:10" ht="15.75" x14ac:dyDescent="0.25">
      <c r="A44" s="2" t="s">
        <v>762</v>
      </c>
      <c r="B44" s="2" t="s">
        <v>763</v>
      </c>
      <c r="C44" s="2">
        <v>2022</v>
      </c>
      <c r="D44" s="2" t="s">
        <v>764</v>
      </c>
      <c r="E44" s="2" t="s">
        <v>765</v>
      </c>
      <c r="F44" s="2" t="s">
        <v>766</v>
      </c>
      <c r="G44" s="2"/>
      <c r="H44" s="2" t="s">
        <v>477</v>
      </c>
      <c r="I44" s="2">
        <v>1</v>
      </c>
      <c r="J44" s="2"/>
    </row>
    <row r="45" spans="1:10" ht="15.75" x14ac:dyDescent="0.25">
      <c r="A45" s="2" t="s">
        <v>535</v>
      </c>
      <c r="B45" s="2" t="s">
        <v>536</v>
      </c>
      <c r="C45" s="2">
        <v>2024</v>
      </c>
      <c r="D45" s="2" t="s">
        <v>537</v>
      </c>
      <c r="E45" s="2" t="s">
        <v>538</v>
      </c>
      <c r="F45" s="2" t="s">
        <v>539</v>
      </c>
      <c r="G45" s="2"/>
      <c r="H45" s="2" t="s">
        <v>477</v>
      </c>
      <c r="I45" s="2">
        <v>1</v>
      </c>
      <c r="J45" s="2"/>
    </row>
    <row r="46" spans="1:10" ht="15.75" x14ac:dyDescent="0.25">
      <c r="A46" s="2" t="s">
        <v>493</v>
      </c>
      <c r="B46" s="2" t="s">
        <v>494</v>
      </c>
      <c r="C46" s="2">
        <v>2025</v>
      </c>
      <c r="D46" s="2" t="s">
        <v>495</v>
      </c>
      <c r="E46" s="10" t="s">
        <v>496</v>
      </c>
      <c r="F46" s="10" t="s">
        <v>497</v>
      </c>
      <c r="G46" s="2"/>
      <c r="H46" s="2" t="s">
        <v>477</v>
      </c>
      <c r="I46" s="2">
        <v>1</v>
      </c>
      <c r="J46" s="2"/>
    </row>
    <row r="47" spans="1:10" ht="15.75" x14ac:dyDescent="0.25">
      <c r="A47" s="2" t="s">
        <v>221</v>
      </c>
      <c r="B47" s="2" t="s">
        <v>222</v>
      </c>
      <c r="C47" s="2">
        <v>2021</v>
      </c>
      <c r="D47" s="2" t="s">
        <v>223</v>
      </c>
      <c r="E47" s="2" t="s">
        <v>224</v>
      </c>
      <c r="F47" s="2" t="s">
        <v>225</v>
      </c>
      <c r="G47" s="2" t="s">
        <v>110</v>
      </c>
      <c r="H47" s="2" t="s">
        <v>99</v>
      </c>
      <c r="I47" s="2">
        <v>1</v>
      </c>
      <c r="J47" s="2"/>
    </row>
    <row r="48" spans="1:10" ht="15.75" x14ac:dyDescent="0.25">
      <c r="A48" s="2" t="s">
        <v>211</v>
      </c>
      <c r="B48" s="2" t="s">
        <v>212</v>
      </c>
      <c r="C48" s="2">
        <v>2020</v>
      </c>
      <c r="D48" s="2" t="s">
        <v>213</v>
      </c>
      <c r="E48" s="2" t="s">
        <v>214</v>
      </c>
      <c r="F48" s="2" t="s">
        <v>215</v>
      </c>
      <c r="G48" s="2" t="s">
        <v>110</v>
      </c>
      <c r="H48" s="2" t="s">
        <v>99</v>
      </c>
      <c r="I48" s="2">
        <v>1</v>
      </c>
      <c r="J48" s="2"/>
    </row>
    <row r="49" spans="1:10" ht="15.75" x14ac:dyDescent="0.25">
      <c r="A49" s="2" t="s">
        <v>640</v>
      </c>
      <c r="B49" s="2" t="s">
        <v>641</v>
      </c>
      <c r="C49" s="2">
        <v>2023</v>
      </c>
      <c r="D49" s="2" t="s">
        <v>642</v>
      </c>
      <c r="E49" s="2" t="s">
        <v>643</v>
      </c>
      <c r="F49" s="2" t="s">
        <v>644</v>
      </c>
      <c r="G49" s="2"/>
      <c r="H49" s="2" t="s">
        <v>477</v>
      </c>
      <c r="I49" s="2">
        <v>1</v>
      </c>
      <c r="J49" s="2"/>
    </row>
    <row r="50" spans="1:10" ht="15.75" x14ac:dyDescent="0.25">
      <c r="A50" s="2" t="s">
        <v>630</v>
      </c>
      <c r="B50" s="2" t="s">
        <v>631</v>
      </c>
      <c r="C50" s="2">
        <v>2024</v>
      </c>
      <c r="D50" s="2" t="s">
        <v>632</v>
      </c>
      <c r="E50" s="2" t="s">
        <v>633</v>
      </c>
      <c r="F50" s="2" t="s">
        <v>634</v>
      </c>
      <c r="G50" s="2"/>
      <c r="H50" s="2" t="s">
        <v>477</v>
      </c>
      <c r="I50" s="2">
        <v>1</v>
      </c>
      <c r="J50" s="2"/>
    </row>
    <row r="51" spans="1:10" ht="15.75" x14ac:dyDescent="0.25">
      <c r="A51" s="2" t="s">
        <v>948</v>
      </c>
      <c r="B51" s="2" t="s">
        <v>949</v>
      </c>
      <c r="C51" s="2">
        <v>2017</v>
      </c>
      <c r="D51" s="11" t="s">
        <v>950</v>
      </c>
      <c r="E51" s="2" t="s">
        <v>951</v>
      </c>
      <c r="F51" s="2"/>
      <c r="G51" s="2" t="s">
        <v>930</v>
      </c>
      <c r="H51" s="2" t="s">
        <v>914</v>
      </c>
      <c r="I51" s="2">
        <v>1</v>
      </c>
      <c r="J51" s="2"/>
    </row>
    <row r="52" spans="1:10" ht="15.75" x14ac:dyDescent="0.25">
      <c r="A52" s="2" t="s">
        <v>895</v>
      </c>
      <c r="B52" s="2" t="s">
        <v>896</v>
      </c>
      <c r="C52" s="2">
        <v>2020</v>
      </c>
      <c r="D52" s="2" t="s">
        <v>897</v>
      </c>
      <c r="E52" s="2" t="s">
        <v>898</v>
      </c>
      <c r="F52" s="2" t="s">
        <v>899</v>
      </c>
      <c r="G52" s="2"/>
      <c r="H52" s="2" t="s">
        <v>135</v>
      </c>
      <c r="I52" s="2">
        <v>1</v>
      </c>
      <c r="J52" s="2"/>
    </row>
    <row r="53" spans="1:10" ht="15.75" x14ac:dyDescent="0.25">
      <c r="A53" s="2" t="s">
        <v>311</v>
      </c>
      <c r="B53" s="2" t="s">
        <v>31</v>
      </c>
      <c r="C53" s="2">
        <v>2022</v>
      </c>
      <c r="D53" s="2" t="s">
        <v>312</v>
      </c>
      <c r="E53" s="2" t="s">
        <v>313</v>
      </c>
      <c r="F53" s="2" t="s">
        <v>314</v>
      </c>
      <c r="G53" s="2" t="s">
        <v>104</v>
      </c>
      <c r="H53" s="2" t="s">
        <v>99</v>
      </c>
      <c r="I53" s="2">
        <v>1</v>
      </c>
      <c r="J53" s="2"/>
    </row>
    <row r="54" spans="1:10" ht="15.75" x14ac:dyDescent="0.25">
      <c r="A54" s="2" t="s">
        <v>216</v>
      </c>
      <c r="B54" s="2" t="s">
        <v>217</v>
      </c>
      <c r="C54" s="2">
        <v>2022</v>
      </c>
      <c r="D54" s="2" t="s">
        <v>218</v>
      </c>
      <c r="E54" s="2" t="s">
        <v>219</v>
      </c>
      <c r="F54" s="2" t="s">
        <v>220</v>
      </c>
      <c r="G54" s="2" t="s">
        <v>135</v>
      </c>
      <c r="H54" s="2" t="s">
        <v>99</v>
      </c>
      <c r="I54" s="2">
        <v>1</v>
      </c>
      <c r="J54" s="2"/>
    </row>
    <row r="55" spans="1:10" ht="15.75" x14ac:dyDescent="0.25">
      <c r="A55" s="2" t="s">
        <v>405</v>
      </c>
      <c r="B55" s="2" t="s">
        <v>406</v>
      </c>
      <c r="C55" s="2">
        <v>2024</v>
      </c>
      <c r="D55" s="2" t="s">
        <v>407</v>
      </c>
      <c r="E55" s="2" t="s">
        <v>408</v>
      </c>
      <c r="F55" s="2" t="s">
        <v>409</v>
      </c>
      <c r="G55" s="2" t="s">
        <v>110</v>
      </c>
      <c r="H55" s="2" t="s">
        <v>99</v>
      </c>
      <c r="I55" s="2">
        <v>1</v>
      </c>
      <c r="J55" s="2"/>
    </row>
    <row r="56" spans="1:10" ht="15.75" x14ac:dyDescent="0.25">
      <c r="A56" s="2" t="s">
        <v>449</v>
      </c>
      <c r="B56" s="2" t="s">
        <v>76</v>
      </c>
      <c r="C56" s="2">
        <v>2021</v>
      </c>
      <c r="D56" s="2" t="s">
        <v>450</v>
      </c>
      <c r="E56" s="2" t="s">
        <v>451</v>
      </c>
      <c r="F56" s="2" t="s">
        <v>452</v>
      </c>
      <c r="G56" s="2" t="s">
        <v>104</v>
      </c>
      <c r="H56" s="2" t="s">
        <v>99</v>
      </c>
      <c r="I56" s="2">
        <v>1</v>
      </c>
      <c r="J56" s="2"/>
    </row>
    <row r="57" spans="1:10" ht="15.75" x14ac:dyDescent="0.25">
      <c r="A57" s="2" t="s">
        <v>93</v>
      </c>
      <c r="B57" s="2" t="s">
        <v>94</v>
      </c>
      <c r="C57" s="2">
        <v>2024</v>
      </c>
      <c r="D57" s="2" t="s">
        <v>95</v>
      </c>
      <c r="E57" s="2" t="s">
        <v>96</v>
      </c>
      <c r="F57" s="2" t="s">
        <v>97</v>
      </c>
      <c r="G57" s="2" t="s">
        <v>98</v>
      </c>
      <c r="H57" s="2" t="s">
        <v>99</v>
      </c>
      <c r="I57" s="2">
        <v>1</v>
      </c>
      <c r="J57" s="2"/>
    </row>
    <row r="58" spans="1:10" ht="15.75" x14ac:dyDescent="0.25">
      <c r="A58" s="6" t="s">
        <v>861</v>
      </c>
      <c r="B58" s="6" t="s">
        <v>131</v>
      </c>
      <c r="C58" s="6">
        <v>2025</v>
      </c>
      <c r="D58" s="6" t="str">
        <f>HYPERLINK("http://dx.doi.org/10.1016/j.foodcont.2024.111003","http://dx.doi.org/10.1016/j.foodcont.2024.111003")</f>
        <v>http://dx.doi.org/10.1016/j.foodcont.2024.111003</v>
      </c>
      <c r="E58" s="6" t="s">
        <v>557</v>
      </c>
      <c r="F58" s="6" t="s">
        <v>558</v>
      </c>
      <c r="G58" s="6" t="s">
        <v>135</v>
      </c>
      <c r="H58" s="6" t="str">
        <f>HYPERLINK("https%3A%2F%2Fwww.webofscience.com%2Fwos%2Fwoscc%2Ffull-record%2F","View Full Record in Web of Science")</f>
        <v>View Full Record in Web of Science</v>
      </c>
      <c r="I58" s="2">
        <v>1</v>
      </c>
      <c r="J58" s="2"/>
    </row>
    <row r="59" spans="1:10" ht="15.75" x14ac:dyDescent="0.25">
      <c r="A59" s="2" t="s">
        <v>595</v>
      </c>
      <c r="B59" s="2" t="s">
        <v>596</v>
      </c>
      <c r="C59" s="2">
        <v>2023</v>
      </c>
      <c r="D59" s="2" t="s">
        <v>597</v>
      </c>
      <c r="E59" s="2" t="s">
        <v>598</v>
      </c>
      <c r="F59" s="2" t="s">
        <v>599</v>
      </c>
      <c r="G59" s="2"/>
      <c r="H59" s="2" t="s">
        <v>477</v>
      </c>
      <c r="I59" s="2">
        <v>1</v>
      </c>
      <c r="J59" s="2"/>
    </row>
    <row r="60" spans="1:10" ht="15.75" x14ac:dyDescent="0.25">
      <c r="A60" s="2" t="s">
        <v>105</v>
      </c>
      <c r="B60" s="2" t="s">
        <v>106</v>
      </c>
      <c r="C60" s="2">
        <v>2021</v>
      </c>
      <c r="D60" s="2" t="s">
        <v>107</v>
      </c>
      <c r="E60" s="2" t="s">
        <v>108</v>
      </c>
      <c r="F60" s="2" t="s">
        <v>109</v>
      </c>
      <c r="G60" s="2" t="s">
        <v>110</v>
      </c>
      <c r="H60" s="2" t="s">
        <v>99</v>
      </c>
      <c r="I60" s="2">
        <v>1</v>
      </c>
      <c r="J60" s="2"/>
    </row>
    <row r="61" spans="1:10" ht="15.75" x14ac:dyDescent="0.25">
      <c r="A61" s="2" t="s">
        <v>362</v>
      </c>
      <c r="B61" s="2" t="s">
        <v>363</v>
      </c>
      <c r="C61" s="2">
        <v>2019</v>
      </c>
      <c r="D61" s="2" t="s">
        <v>364</v>
      </c>
      <c r="E61" s="2" t="s">
        <v>365</v>
      </c>
      <c r="F61" s="2" t="s">
        <v>366</v>
      </c>
      <c r="G61" s="2" t="s">
        <v>110</v>
      </c>
      <c r="H61" s="2" t="s">
        <v>99</v>
      </c>
      <c r="I61" s="2">
        <v>1</v>
      </c>
      <c r="J61" s="2"/>
    </row>
    <row r="62" spans="1:10" ht="15.75" x14ac:dyDescent="0.25">
      <c r="A62" s="2" t="s">
        <v>136</v>
      </c>
      <c r="B62" s="2" t="s">
        <v>137</v>
      </c>
      <c r="C62" s="2">
        <v>2024</v>
      </c>
      <c r="D62" s="2" t="s">
        <v>138</v>
      </c>
      <c r="E62" s="2" t="s">
        <v>139</v>
      </c>
      <c r="F62" s="2" t="s">
        <v>140</v>
      </c>
      <c r="G62" s="2" t="s">
        <v>135</v>
      </c>
      <c r="H62" s="2" t="s">
        <v>99</v>
      </c>
      <c r="I62" s="2">
        <v>1</v>
      </c>
      <c r="J62" s="2"/>
    </row>
    <row r="63" spans="1:10" ht="15.75" x14ac:dyDescent="0.25">
      <c r="A63" s="2" t="s">
        <v>60</v>
      </c>
      <c r="B63" s="2" t="s">
        <v>61</v>
      </c>
      <c r="C63" s="2">
        <v>2021</v>
      </c>
      <c r="D63" s="2" t="s">
        <v>62</v>
      </c>
      <c r="E63" s="2" t="s">
        <v>63</v>
      </c>
      <c r="F63" s="2" t="s">
        <v>64</v>
      </c>
      <c r="G63" s="2" t="s">
        <v>13</v>
      </c>
      <c r="H63" s="2" t="s">
        <v>14</v>
      </c>
      <c r="I63" s="2">
        <v>1</v>
      </c>
      <c r="J63" s="2"/>
    </row>
    <row r="64" spans="1:10" ht="15.75" x14ac:dyDescent="0.25">
      <c r="A64" s="2" t="s">
        <v>512</v>
      </c>
      <c r="B64" s="2" t="s">
        <v>513</v>
      </c>
      <c r="C64" s="2">
        <v>2021</v>
      </c>
      <c r="D64" s="2" t="s">
        <v>514</v>
      </c>
      <c r="E64" s="2" t="s">
        <v>515</v>
      </c>
      <c r="F64" s="2" t="s">
        <v>516</v>
      </c>
      <c r="G64" s="2"/>
      <c r="H64" s="2" t="s">
        <v>477</v>
      </c>
      <c r="I64" s="2">
        <v>1</v>
      </c>
      <c r="J64" s="2"/>
    </row>
    <row r="65" spans="1:10" ht="15.75" x14ac:dyDescent="0.25">
      <c r="A65" s="2" t="s">
        <v>350</v>
      </c>
      <c r="B65" s="2" t="s">
        <v>351</v>
      </c>
      <c r="C65" s="2">
        <v>2024</v>
      </c>
      <c r="D65" s="2" t="s">
        <v>352</v>
      </c>
      <c r="E65" s="2" t="s">
        <v>353</v>
      </c>
      <c r="F65" s="2" t="s">
        <v>354</v>
      </c>
      <c r="G65" s="2" t="s">
        <v>110</v>
      </c>
      <c r="H65" s="2" t="s">
        <v>99</v>
      </c>
      <c r="I65" s="2">
        <v>1</v>
      </c>
      <c r="J65" s="2"/>
    </row>
    <row r="66" spans="1:10" ht="15.75" x14ac:dyDescent="0.25">
      <c r="A66" s="2" t="s">
        <v>395</v>
      </c>
      <c r="B66" s="2" t="s">
        <v>396</v>
      </c>
      <c r="C66" s="2">
        <v>2024</v>
      </c>
      <c r="D66" s="2" t="s">
        <v>397</v>
      </c>
      <c r="E66" s="2" t="s">
        <v>398</v>
      </c>
      <c r="F66" s="2" t="s">
        <v>399</v>
      </c>
      <c r="G66" s="2" t="s">
        <v>110</v>
      </c>
      <c r="H66" s="2" t="s">
        <v>99</v>
      </c>
      <c r="I66" s="2">
        <v>1</v>
      </c>
      <c r="J66" s="2"/>
    </row>
    <row r="67" spans="1:10" ht="15.75" x14ac:dyDescent="0.25">
      <c r="A67" s="2" t="s">
        <v>1008</v>
      </c>
      <c r="B67" s="2" t="s">
        <v>1009</v>
      </c>
      <c r="C67" s="2">
        <v>2024</v>
      </c>
      <c r="D67" s="11" t="s">
        <v>1010</v>
      </c>
      <c r="E67" s="2" t="s">
        <v>1011</v>
      </c>
      <c r="F67" s="2"/>
      <c r="G67" s="2" t="s">
        <v>913</v>
      </c>
      <c r="H67" s="2" t="s">
        <v>914</v>
      </c>
      <c r="I67" s="2">
        <v>1</v>
      </c>
      <c r="J67" s="2"/>
    </row>
    <row r="68" spans="1:10" ht="15.75" x14ac:dyDescent="0.25">
      <c r="A68" s="2" t="s">
        <v>154</v>
      </c>
      <c r="B68" s="2" t="s">
        <v>155</v>
      </c>
      <c r="C68" s="2">
        <v>2022</v>
      </c>
      <c r="D68" s="2" t="s">
        <v>156</v>
      </c>
      <c r="E68" s="2" t="s">
        <v>157</v>
      </c>
      <c r="F68" s="2" t="s">
        <v>158</v>
      </c>
      <c r="G68" s="2" t="s">
        <v>110</v>
      </c>
      <c r="H68" s="2" t="s">
        <v>99</v>
      </c>
      <c r="I68" s="2">
        <v>1</v>
      </c>
      <c r="J68" s="2"/>
    </row>
    <row r="69" spans="1:10" ht="15.75" x14ac:dyDescent="0.25">
      <c r="A69" s="2" t="s">
        <v>960</v>
      </c>
      <c r="B69" s="2" t="s">
        <v>961</v>
      </c>
      <c r="C69" s="2">
        <v>2024</v>
      </c>
      <c r="D69" s="11" t="s">
        <v>962</v>
      </c>
      <c r="E69" s="2" t="s">
        <v>963</v>
      </c>
      <c r="F69" s="2" t="s">
        <v>964</v>
      </c>
      <c r="G69" s="2" t="s">
        <v>913</v>
      </c>
      <c r="H69" s="2" t="s">
        <v>914</v>
      </c>
      <c r="I69" s="2">
        <v>1</v>
      </c>
      <c r="J69" s="2"/>
    </row>
    <row r="70" spans="1:10" ht="15.75" x14ac:dyDescent="0.25">
      <c r="A70" s="2" t="s">
        <v>259</v>
      </c>
      <c r="B70" s="2" t="s">
        <v>260</v>
      </c>
      <c r="C70" s="2">
        <v>2025</v>
      </c>
      <c r="D70" s="2" t="s">
        <v>261</v>
      </c>
      <c r="E70" s="2" t="s">
        <v>262</v>
      </c>
      <c r="F70" s="2" t="s">
        <v>263</v>
      </c>
      <c r="G70" s="2" t="s">
        <v>110</v>
      </c>
      <c r="H70" s="2" t="s">
        <v>99</v>
      </c>
      <c r="I70" s="2">
        <v>1</v>
      </c>
      <c r="J70" s="2"/>
    </row>
    <row r="71" spans="1:10" ht="15.75" x14ac:dyDescent="0.25">
      <c r="A71" s="2" t="s">
        <v>116</v>
      </c>
      <c r="B71" s="2" t="s">
        <v>117</v>
      </c>
      <c r="C71" s="2">
        <v>2021</v>
      </c>
      <c r="D71" s="2" t="s">
        <v>118</v>
      </c>
      <c r="E71" s="2" t="s">
        <v>119</v>
      </c>
      <c r="F71" s="2" t="s">
        <v>120</v>
      </c>
      <c r="G71" s="2" t="s">
        <v>110</v>
      </c>
      <c r="H71" s="2" t="s">
        <v>99</v>
      </c>
      <c r="I71" s="2">
        <v>1</v>
      </c>
      <c r="J71" s="2"/>
    </row>
    <row r="72" spans="1:10" ht="15.75" x14ac:dyDescent="0.25">
      <c r="A72" s="2" t="s">
        <v>430</v>
      </c>
      <c r="B72" s="2" t="s">
        <v>431</v>
      </c>
      <c r="C72" s="2">
        <v>2023</v>
      </c>
      <c r="D72" s="2" t="s">
        <v>432</v>
      </c>
      <c r="E72" s="2" t="s">
        <v>433</v>
      </c>
      <c r="F72" s="2" t="s">
        <v>434</v>
      </c>
      <c r="G72" s="2" t="s">
        <v>110</v>
      </c>
      <c r="H72" s="2" t="s">
        <v>99</v>
      </c>
      <c r="I72" s="2">
        <v>1</v>
      </c>
      <c r="J72" s="2"/>
    </row>
    <row r="73" spans="1:10" ht="15.75" x14ac:dyDescent="0.25">
      <c r="A73" s="2" t="s">
        <v>570</v>
      </c>
      <c r="B73" s="2" t="s">
        <v>571</v>
      </c>
      <c r="C73" s="2">
        <v>2024</v>
      </c>
      <c r="D73" s="2" t="s">
        <v>572</v>
      </c>
      <c r="E73" s="2" t="s">
        <v>573</v>
      </c>
      <c r="F73" s="10" t="s">
        <v>574</v>
      </c>
      <c r="G73" s="2"/>
      <c r="H73" s="2" t="s">
        <v>477</v>
      </c>
      <c r="I73" s="2">
        <v>1</v>
      </c>
      <c r="J73" s="2"/>
    </row>
    <row r="74" spans="1:10" ht="15.75" x14ac:dyDescent="0.25">
      <c r="A74" s="6" t="s">
        <v>824</v>
      </c>
      <c r="B74" s="6" t="s">
        <v>174</v>
      </c>
      <c r="C74" s="6">
        <v>2022</v>
      </c>
      <c r="D74" s="6" t="str">
        <f>HYPERLINK("http://dx.doi.org/10.1080/13675567.2020.1825653","http://dx.doi.org/10.1080/13675567.2020.1825653")</f>
        <v>http://dx.doi.org/10.1080/13675567.2020.1825653</v>
      </c>
      <c r="E74" s="6" t="s">
        <v>825</v>
      </c>
      <c r="F74" s="6" t="s">
        <v>826</v>
      </c>
      <c r="G74" s="6" t="s">
        <v>110</v>
      </c>
      <c r="H74" s="6" t="str">
        <f>HYPERLINK("https%3A%2F%2Fwww.webofscience.com%2Fwos%2Fwoscc%2Ffull-record%2F","View Full Record in Web of Science")</f>
        <v>View Full Record in Web of Science</v>
      </c>
      <c r="I74" s="2">
        <v>1</v>
      </c>
      <c r="J74" s="2"/>
    </row>
    <row r="75" spans="1:10" ht="15.75" x14ac:dyDescent="0.25">
      <c r="A75" s="2" t="s">
        <v>196</v>
      </c>
      <c r="B75" s="2" t="s">
        <v>197</v>
      </c>
      <c r="C75" s="2">
        <v>2024</v>
      </c>
      <c r="D75" s="2" t="s">
        <v>198</v>
      </c>
      <c r="E75" s="2" t="s">
        <v>199</v>
      </c>
      <c r="F75" s="2" t="s">
        <v>200</v>
      </c>
      <c r="G75" s="2" t="s">
        <v>110</v>
      </c>
      <c r="H75" s="2" t="s">
        <v>99</v>
      </c>
      <c r="I75" s="2">
        <v>1</v>
      </c>
      <c r="J75" s="2"/>
    </row>
    <row r="76" spans="1:10" ht="15.75" x14ac:dyDescent="0.25">
      <c r="A76" s="2" t="s">
        <v>343</v>
      </c>
      <c r="B76" s="2" t="s">
        <v>66</v>
      </c>
      <c r="C76" s="2">
        <v>2021</v>
      </c>
      <c r="D76" s="2" t="s">
        <v>344</v>
      </c>
      <c r="E76" s="2" t="s">
        <v>345</v>
      </c>
      <c r="F76" s="2" t="s">
        <v>346</v>
      </c>
      <c r="G76" s="2" t="s">
        <v>104</v>
      </c>
      <c r="H76" s="2" t="s">
        <v>99</v>
      </c>
      <c r="I76" s="2">
        <v>1</v>
      </c>
      <c r="J76" s="2"/>
    </row>
    <row r="77" spans="1:10" ht="15.75" x14ac:dyDescent="0.25">
      <c r="A77" s="2" t="s">
        <v>20</v>
      </c>
      <c r="B77" s="2" t="s">
        <v>21</v>
      </c>
      <c r="C77" s="2">
        <v>2019</v>
      </c>
      <c r="D77" s="2" t="s">
        <v>22</v>
      </c>
      <c r="E77" s="2" t="s">
        <v>23</v>
      </c>
      <c r="F77" s="2" t="s">
        <v>24</v>
      </c>
      <c r="G77" s="2" t="s">
        <v>13</v>
      </c>
      <c r="H77" s="2" t="s">
        <v>14</v>
      </c>
      <c r="I77" s="2">
        <v>1</v>
      </c>
      <c r="J77" s="2"/>
    </row>
    <row r="78" spans="1:10" ht="15.75" x14ac:dyDescent="0.25">
      <c r="A78" s="2" t="s">
        <v>381</v>
      </c>
      <c r="B78" s="2" t="s">
        <v>382</v>
      </c>
      <c r="C78" s="2">
        <v>2023</v>
      </c>
      <c r="D78" s="2" t="s">
        <v>383</v>
      </c>
      <c r="E78" s="2" t="s">
        <v>384</v>
      </c>
      <c r="F78" s="2"/>
      <c r="G78" s="2" t="s">
        <v>98</v>
      </c>
      <c r="H78" s="2" t="s">
        <v>99</v>
      </c>
      <c r="I78" s="2">
        <v>1</v>
      </c>
      <c r="J78" s="2"/>
    </row>
    <row r="79" spans="1:10" ht="15.75" x14ac:dyDescent="0.25">
      <c r="A79" s="2" t="s">
        <v>338</v>
      </c>
      <c r="B79" s="2" t="s">
        <v>339</v>
      </c>
      <c r="C79" s="2">
        <v>2024</v>
      </c>
      <c r="D79" s="2" t="s">
        <v>340</v>
      </c>
      <c r="E79" s="2" t="s">
        <v>341</v>
      </c>
      <c r="F79" s="2" t="s">
        <v>342</v>
      </c>
      <c r="G79" s="2" t="s">
        <v>98</v>
      </c>
      <c r="H79" s="2" t="s">
        <v>99</v>
      </c>
      <c r="I79" s="2">
        <v>1</v>
      </c>
      <c r="J79" s="2"/>
    </row>
    <row r="80" spans="1:10" ht="15.75" x14ac:dyDescent="0.25">
      <c r="A80" s="2" t="s">
        <v>703</v>
      </c>
      <c r="B80" s="2" t="s">
        <v>704</v>
      </c>
      <c r="C80" s="2">
        <v>2024</v>
      </c>
      <c r="D80" s="2" t="s">
        <v>705</v>
      </c>
      <c r="E80" s="10" t="s">
        <v>706</v>
      </c>
      <c r="F80" s="2" t="s">
        <v>707</v>
      </c>
      <c r="G80" s="2"/>
      <c r="H80" s="2" t="s">
        <v>477</v>
      </c>
      <c r="I80" s="2">
        <v>1</v>
      </c>
      <c r="J80" s="2"/>
    </row>
    <row r="81" spans="1:10" ht="15.75" x14ac:dyDescent="0.25">
      <c r="A81" s="2" t="s">
        <v>367</v>
      </c>
      <c r="B81" s="2" t="s">
        <v>368</v>
      </c>
      <c r="C81" s="2">
        <v>2022</v>
      </c>
      <c r="D81" s="2" t="s">
        <v>369</v>
      </c>
      <c r="E81" s="2" t="s">
        <v>370</v>
      </c>
      <c r="F81" s="2" t="s">
        <v>371</v>
      </c>
      <c r="G81" s="2" t="s">
        <v>110</v>
      </c>
      <c r="H81" s="2" t="s">
        <v>99</v>
      </c>
      <c r="I81" s="2">
        <v>1</v>
      </c>
      <c r="J81" s="2"/>
    </row>
    <row r="82" spans="1:10" ht="15.75" x14ac:dyDescent="0.25">
      <c r="A82" s="2" t="s">
        <v>955</v>
      </c>
      <c r="B82" s="2" t="s">
        <v>956</v>
      </c>
      <c r="C82" s="2">
        <v>2025</v>
      </c>
      <c r="D82" s="11" t="s">
        <v>957</v>
      </c>
      <c r="E82" s="2" t="s">
        <v>958</v>
      </c>
      <c r="F82" s="2" t="s">
        <v>959</v>
      </c>
      <c r="G82" s="2" t="s">
        <v>930</v>
      </c>
      <c r="H82" s="2" t="s">
        <v>914</v>
      </c>
      <c r="I82" s="2">
        <v>1</v>
      </c>
      <c r="J82" s="2"/>
    </row>
    <row r="83" spans="1:10" ht="15.75" x14ac:dyDescent="0.25">
      <c r="A83" s="6" t="s">
        <v>837</v>
      </c>
      <c r="B83" s="6" t="s">
        <v>838</v>
      </c>
      <c r="C83" s="6">
        <v>2024</v>
      </c>
      <c r="D83" s="6" t="str">
        <f>HYPERLINK("http://dx.doi.org/10.1007/978-3-031-63269-3_17","http://dx.doi.org/10.1007/978-3-031-63269-3_17")</f>
        <v>http://dx.doi.org/10.1007/978-3-031-63269-3_17</v>
      </c>
      <c r="E83" s="6" t="s">
        <v>839</v>
      </c>
      <c r="F83" s="6" t="s">
        <v>840</v>
      </c>
      <c r="G83" s="6" t="s">
        <v>798</v>
      </c>
      <c r="H83" s="6" t="str">
        <f>HYPERLINK("https%3A%2F%2Fwww.webofscience.com%2Fwos%2Fwoscc%2Ffull-record%2F","View Full Record in Web of Science")</f>
        <v>View Full Record in Web of Science</v>
      </c>
      <c r="I83" s="2">
        <v>1</v>
      </c>
      <c r="J83" s="2"/>
    </row>
    <row r="84" spans="1:10" ht="15.75" x14ac:dyDescent="0.25">
      <c r="A84" s="2" t="s">
        <v>980</v>
      </c>
      <c r="B84" s="2" t="s">
        <v>245</v>
      </c>
      <c r="C84" s="2">
        <v>2023</v>
      </c>
      <c r="D84" s="11" t="s">
        <v>981</v>
      </c>
      <c r="E84" s="2" t="s">
        <v>982</v>
      </c>
      <c r="F84" s="2" t="s">
        <v>983</v>
      </c>
      <c r="G84" s="2" t="s">
        <v>913</v>
      </c>
      <c r="H84" s="2" t="s">
        <v>914</v>
      </c>
      <c r="I84" s="2">
        <v>1</v>
      </c>
      <c r="J84" s="2"/>
    </row>
    <row r="85" spans="1:10" ht="15.75" x14ac:dyDescent="0.25">
      <c r="A85" s="2" t="s">
        <v>478</v>
      </c>
      <c r="B85" s="2" t="s">
        <v>479</v>
      </c>
      <c r="C85" s="2">
        <v>2025</v>
      </c>
      <c r="D85" s="2" t="s">
        <v>480</v>
      </c>
      <c r="E85" s="2" t="s">
        <v>481</v>
      </c>
      <c r="F85" s="2" t="s">
        <v>482</v>
      </c>
      <c r="G85" s="2"/>
      <c r="H85" s="2" t="s">
        <v>477</v>
      </c>
      <c r="I85" s="2">
        <v>1</v>
      </c>
      <c r="J85" s="2"/>
    </row>
    <row r="86" spans="1:10" ht="15.75" x14ac:dyDescent="0.25">
      <c r="A86" s="6" t="s">
        <v>830</v>
      </c>
      <c r="B86" s="6" t="s">
        <v>416</v>
      </c>
      <c r="C86" s="6">
        <v>2021</v>
      </c>
      <c r="D86" s="6" t="str">
        <f>HYPERLINK("http://dx.doi.org/10.1186/s40537-020-00405-7","http://dx.doi.org/10.1186/s40537-020-00405-7")</f>
        <v>http://dx.doi.org/10.1186/s40537-020-00405-7</v>
      </c>
      <c r="E86" s="6" t="s">
        <v>831</v>
      </c>
      <c r="F86" s="6" t="s">
        <v>832</v>
      </c>
      <c r="G86" s="6" t="s">
        <v>110</v>
      </c>
      <c r="H86" s="6" t="str">
        <f>HYPERLINK("https%3A%2F%2Fwww.webofscience.com%2Fwos%2Fwoscc%2Ffull-record%2F","View Full Record in Web of Science")</f>
        <v>View Full Record in Web of Science</v>
      </c>
      <c r="I86" s="2">
        <v>1</v>
      </c>
      <c r="J86" s="2"/>
    </row>
    <row r="87" spans="1:10" ht="15.75" x14ac:dyDescent="0.25">
      <c r="A87" s="2" t="s">
        <v>934</v>
      </c>
      <c r="B87" s="2" t="s">
        <v>935</v>
      </c>
      <c r="C87" s="2">
        <v>2020</v>
      </c>
      <c r="D87" s="2" t="s">
        <v>936</v>
      </c>
      <c r="E87" s="2" t="s">
        <v>937</v>
      </c>
      <c r="F87" s="2" t="s">
        <v>938</v>
      </c>
      <c r="G87" s="2" t="s">
        <v>913</v>
      </c>
      <c r="H87" s="2" t="s">
        <v>914</v>
      </c>
      <c r="I87" s="2">
        <v>1</v>
      </c>
      <c r="J87" s="2"/>
    </row>
    <row r="88" spans="1:10" ht="15.75" x14ac:dyDescent="0.25">
      <c r="A88" s="2" t="s">
        <v>465</v>
      </c>
      <c r="B88" s="2" t="s">
        <v>466</v>
      </c>
      <c r="C88" s="2">
        <v>2023</v>
      </c>
      <c r="D88" s="2" t="s">
        <v>467</v>
      </c>
      <c r="E88" s="2" t="s">
        <v>468</v>
      </c>
      <c r="F88" s="2" t="s">
        <v>469</v>
      </c>
      <c r="G88" s="2" t="s">
        <v>110</v>
      </c>
      <c r="H88" s="2" t="s">
        <v>99</v>
      </c>
      <c r="I88" s="2">
        <v>1</v>
      </c>
      <c r="J88" s="2"/>
    </row>
    <row r="89" spans="1:10" ht="15.75" x14ac:dyDescent="0.25">
      <c r="A89" s="2" t="s">
        <v>296</v>
      </c>
      <c r="B89" s="2" t="s">
        <v>297</v>
      </c>
      <c r="C89" s="2">
        <v>2025</v>
      </c>
      <c r="D89" s="2" t="s">
        <v>298</v>
      </c>
      <c r="E89" s="2" t="s">
        <v>299</v>
      </c>
      <c r="F89" s="2" t="s">
        <v>300</v>
      </c>
      <c r="G89" s="2" t="s">
        <v>98</v>
      </c>
      <c r="H89" s="2" t="s">
        <v>99</v>
      </c>
      <c r="I89" s="2">
        <v>1</v>
      </c>
      <c r="J89" s="2"/>
    </row>
    <row r="90" spans="1:10" ht="15.75" x14ac:dyDescent="0.25">
      <c r="A90" s="2" t="s">
        <v>150</v>
      </c>
      <c r="B90" s="2" t="s">
        <v>46</v>
      </c>
      <c r="C90" s="2">
        <v>2023</v>
      </c>
      <c r="D90" s="2" t="s">
        <v>151</v>
      </c>
      <c r="E90" s="2" t="s">
        <v>152</v>
      </c>
      <c r="F90" s="2" t="s">
        <v>153</v>
      </c>
      <c r="G90" s="2" t="s">
        <v>104</v>
      </c>
      <c r="H90" s="2" t="s">
        <v>99</v>
      </c>
      <c r="I90" s="2">
        <v>1</v>
      </c>
      <c r="J90" s="2"/>
    </row>
    <row r="91" spans="1:10" ht="15.75" x14ac:dyDescent="0.25">
      <c r="A91" s="2" t="s">
        <v>264</v>
      </c>
      <c r="B91" s="2" t="s">
        <v>265</v>
      </c>
      <c r="C91" s="2">
        <v>2024</v>
      </c>
      <c r="D91" s="2" t="s">
        <v>266</v>
      </c>
      <c r="E91" s="2" t="s">
        <v>267</v>
      </c>
      <c r="F91" s="2" t="s">
        <v>268</v>
      </c>
      <c r="G91" s="2" t="s">
        <v>110</v>
      </c>
      <c r="H91" s="2" t="s">
        <v>99</v>
      </c>
      <c r="I91" s="2">
        <v>1</v>
      </c>
      <c r="J91" s="2"/>
    </row>
    <row r="92" spans="1:10" ht="15.75" x14ac:dyDescent="0.25">
      <c r="A92" s="2" t="s">
        <v>329</v>
      </c>
      <c r="B92" s="2" t="s">
        <v>330</v>
      </c>
      <c r="C92" s="2">
        <v>2022</v>
      </c>
      <c r="D92" s="2" t="s">
        <v>331</v>
      </c>
      <c r="E92" s="2" t="s">
        <v>332</v>
      </c>
      <c r="F92" s="2" t="s">
        <v>333</v>
      </c>
      <c r="G92" s="2" t="s">
        <v>110</v>
      </c>
      <c r="H92" s="2" t="s">
        <v>99</v>
      </c>
      <c r="I92" s="2">
        <v>1</v>
      </c>
      <c r="J92" s="2"/>
    </row>
    <row r="93" spans="1:10" ht="15.75" x14ac:dyDescent="0.25">
      <c r="A93" s="2" t="s">
        <v>287</v>
      </c>
      <c r="B93" s="2" t="s">
        <v>288</v>
      </c>
      <c r="C93" s="2">
        <v>2024</v>
      </c>
      <c r="D93" s="2" t="s">
        <v>289</v>
      </c>
      <c r="E93" s="2" t="s">
        <v>290</v>
      </c>
      <c r="F93" s="2" t="s">
        <v>291</v>
      </c>
      <c r="G93" s="2" t="s">
        <v>110</v>
      </c>
      <c r="H93" s="2" t="s">
        <v>99</v>
      </c>
      <c r="I93" s="2">
        <v>1</v>
      </c>
      <c r="J93" s="2"/>
    </row>
    <row r="94" spans="1:10" ht="15.75" x14ac:dyDescent="0.25">
      <c r="A94" s="2" t="s">
        <v>315</v>
      </c>
      <c r="B94" s="2" t="s">
        <v>316</v>
      </c>
      <c r="C94" s="2">
        <v>2022</v>
      </c>
      <c r="D94" s="2" t="s">
        <v>317</v>
      </c>
      <c r="E94" s="2" t="s">
        <v>318</v>
      </c>
      <c r="F94" s="2" t="s">
        <v>319</v>
      </c>
      <c r="G94" s="2" t="s">
        <v>110</v>
      </c>
      <c r="H94" s="2" t="s">
        <v>99</v>
      </c>
      <c r="I94" s="2">
        <v>1</v>
      </c>
      <c r="J94" s="2"/>
    </row>
    <row r="95" spans="1:10" ht="15.75" x14ac:dyDescent="0.25">
      <c r="A95" s="2" t="s">
        <v>100</v>
      </c>
      <c r="B95" s="2" t="s">
        <v>36</v>
      </c>
      <c r="C95" s="2">
        <v>2024</v>
      </c>
      <c r="D95" s="2" t="s">
        <v>101</v>
      </c>
      <c r="E95" s="2" t="s">
        <v>102</v>
      </c>
      <c r="F95" s="2" t="s">
        <v>103</v>
      </c>
      <c r="G95" s="2" t="s">
        <v>104</v>
      </c>
      <c r="H95" s="2" t="s">
        <v>99</v>
      </c>
      <c r="I95" s="2">
        <v>1</v>
      </c>
      <c r="J95" s="2"/>
    </row>
    <row r="96" spans="1:10" ht="15.75" x14ac:dyDescent="0.25">
      <c r="A96" s="2" t="s">
        <v>1031</v>
      </c>
      <c r="B96" s="2" t="s">
        <v>1032</v>
      </c>
      <c r="C96" s="2">
        <v>2018</v>
      </c>
      <c r="D96" s="11" t="s">
        <v>1033</v>
      </c>
      <c r="E96" s="2" t="s">
        <v>1034</v>
      </c>
      <c r="F96" s="2" t="s">
        <v>1035</v>
      </c>
      <c r="G96" s="2" t="s">
        <v>913</v>
      </c>
      <c r="H96" s="2" t="s">
        <v>914</v>
      </c>
      <c r="I96" s="2">
        <v>1</v>
      </c>
      <c r="J96" s="2"/>
    </row>
    <row r="97" spans="1:10" ht="15.75" x14ac:dyDescent="0.25">
      <c r="A97" s="2" t="s">
        <v>1003</v>
      </c>
      <c r="B97" s="2" t="s">
        <v>1004</v>
      </c>
      <c r="C97" s="2">
        <v>2022</v>
      </c>
      <c r="D97" s="11" t="s">
        <v>1005</v>
      </c>
      <c r="E97" s="2" t="s">
        <v>1006</v>
      </c>
      <c r="F97" s="2" t="s">
        <v>1007</v>
      </c>
      <c r="G97" s="2" t="s">
        <v>913</v>
      </c>
      <c r="H97" s="2" t="s">
        <v>914</v>
      </c>
      <c r="I97" s="2">
        <v>1</v>
      </c>
      <c r="J97" s="2"/>
    </row>
    <row r="98" spans="1:10" ht="15.75" x14ac:dyDescent="0.25">
      <c r="A98" s="2" t="s">
        <v>377</v>
      </c>
      <c r="B98" s="2" t="s">
        <v>378</v>
      </c>
      <c r="C98" s="2">
        <v>2024</v>
      </c>
      <c r="D98" s="2" t="s">
        <v>379</v>
      </c>
      <c r="E98" s="2" t="s">
        <v>380</v>
      </c>
      <c r="F98" s="2"/>
      <c r="G98" s="2" t="s">
        <v>104</v>
      </c>
      <c r="H98" s="2" t="s">
        <v>99</v>
      </c>
      <c r="I98" s="2">
        <v>1</v>
      </c>
      <c r="J98" s="2"/>
    </row>
    <row r="99" spans="1:10" ht="15.75" x14ac:dyDescent="0.25">
      <c r="A99" s="2" t="s">
        <v>900</v>
      </c>
      <c r="B99" s="2" t="s">
        <v>901</v>
      </c>
      <c r="C99" s="2">
        <v>2020</v>
      </c>
      <c r="D99" s="2" t="s">
        <v>902</v>
      </c>
      <c r="E99" s="2" t="s">
        <v>903</v>
      </c>
      <c r="F99" s="2" t="s">
        <v>904</v>
      </c>
      <c r="G99" s="2"/>
      <c r="H99" s="2" t="s">
        <v>110</v>
      </c>
      <c r="I99" s="2">
        <v>1</v>
      </c>
      <c r="J99" s="2"/>
    </row>
    <row r="100" spans="1:10" ht="15.75" x14ac:dyDescent="0.25">
      <c r="A100" s="6" t="s">
        <v>855</v>
      </c>
      <c r="B100" s="6" t="s">
        <v>255</v>
      </c>
      <c r="C100" s="6">
        <v>2021</v>
      </c>
      <c r="D100" s="6" t="str">
        <f>HYPERLINK("http://dx.doi.org/10.3389/fbloc.2021.612898","http://dx.doi.org/10.3389/fbloc.2021.612898")</f>
        <v>http://dx.doi.org/10.3389/fbloc.2021.612898</v>
      </c>
      <c r="E100" s="6" t="s">
        <v>856</v>
      </c>
      <c r="F100" s="6" t="s">
        <v>857</v>
      </c>
      <c r="G100" s="6" t="s">
        <v>110</v>
      </c>
      <c r="H100" s="6" t="str">
        <f>HYPERLINK("https%3A%2F%2Fwww.webofscience.com%2Fwos%2Fwoscc%2Ffull-record%2F","View Full Record in Web of Science")</f>
        <v>View Full Record in Web of Science</v>
      </c>
      <c r="I100" s="2">
        <v>1</v>
      </c>
      <c r="J100" s="2"/>
    </row>
    <row r="101" spans="1:10" ht="15.75" x14ac:dyDescent="0.25">
      <c r="A101" s="6" t="s">
        <v>876</v>
      </c>
      <c r="B101" s="6" t="s">
        <v>207</v>
      </c>
      <c r="C101" s="6">
        <v>2025</v>
      </c>
      <c r="D101" s="6" t="str">
        <f>HYPERLINK("http://dx.doi.org/10.3390/foods14071135","http://dx.doi.org/10.3390/foods14071135")</f>
        <v>http://dx.doi.org/10.3390/foods14071135</v>
      </c>
      <c r="E101" s="6" t="s">
        <v>877</v>
      </c>
      <c r="F101" s="6" t="s">
        <v>878</v>
      </c>
      <c r="G101" s="6" t="s">
        <v>135</v>
      </c>
      <c r="H101" s="6" t="str">
        <f>HYPERLINK("https%3A%2F%2Fwww.webofscience.com%2Fwos%2Fwoscc%2Ffull-record%2F","View Full Record in Web of Science")</f>
        <v>View Full Record in Web of Science</v>
      </c>
      <c r="I101" s="2">
        <v>1</v>
      </c>
      <c r="J101" s="2"/>
    </row>
    <row r="102" spans="1:10" ht="15.75" x14ac:dyDescent="0.25">
      <c r="A102" s="6" t="s">
        <v>799</v>
      </c>
      <c r="B102" s="6" t="s">
        <v>126</v>
      </c>
      <c r="C102" s="6">
        <v>2024</v>
      </c>
      <c r="D102" s="6" t="str">
        <f>HYPERLINK("http://dx.doi.org/10.1108/JIMA-03-2023-0069","http://dx.doi.org/10.1108/JIMA-03-2023-0069")</f>
        <v>http://dx.doi.org/10.1108/JIMA-03-2023-0069</v>
      </c>
      <c r="E102" s="6" t="s">
        <v>800</v>
      </c>
      <c r="F102" s="6" t="s">
        <v>129</v>
      </c>
      <c r="G102" s="6" t="s">
        <v>110</v>
      </c>
      <c r="H102" s="6" t="str">
        <f>HYPERLINK("https%3A%2F%2Fwww.webofscience.com%2Fwos%2Fwoscc%2Ffull-record%2F","View Full Record in Web of Science")</f>
        <v>View Full Record in Web of Science</v>
      </c>
      <c r="I102" s="2">
        <v>1</v>
      </c>
      <c r="J102" s="2"/>
    </row>
    <row r="103" spans="1:10" ht="15.75" x14ac:dyDescent="0.25">
      <c r="A103" s="2" t="s">
        <v>972</v>
      </c>
      <c r="B103" s="2" t="s">
        <v>973</v>
      </c>
      <c r="C103" s="2">
        <v>2018</v>
      </c>
      <c r="D103" s="2" t="s">
        <v>974</v>
      </c>
      <c r="E103" s="2" t="s">
        <v>975</v>
      </c>
      <c r="F103" s="12" t="s">
        <v>976</v>
      </c>
      <c r="G103" s="2" t="s">
        <v>930</v>
      </c>
      <c r="H103" s="2" t="s">
        <v>914</v>
      </c>
      <c r="I103" s="2">
        <v>1</v>
      </c>
      <c r="J103" s="2"/>
    </row>
    <row r="104" spans="1:10" ht="15.75" x14ac:dyDescent="0.25">
      <c r="A104" s="6" t="s">
        <v>817</v>
      </c>
      <c r="B104" s="6" t="s">
        <v>436</v>
      </c>
      <c r="C104" s="6">
        <v>2023</v>
      </c>
      <c r="D104" s="6" t="str">
        <f>HYPERLINK("http://dx.doi.org/10.1007/s11042-023-17474-4","http://dx.doi.org/10.1007/s11042-023-17474-4")</f>
        <v>http://dx.doi.org/10.1007/s11042-023-17474-4</v>
      </c>
      <c r="E104" s="6" t="s">
        <v>818</v>
      </c>
      <c r="F104" s="6" t="s">
        <v>819</v>
      </c>
      <c r="G104" s="6" t="s">
        <v>820</v>
      </c>
      <c r="H104" s="6" t="str">
        <f>HYPERLINK("https%3A%2F%2Fwww.webofscience.com%2Fwos%2Fwoscc%2Ffull-record%2F","View Full Record in Web of Science")</f>
        <v>View Full Record in Web of Science</v>
      </c>
      <c r="I104" s="2">
        <v>1</v>
      </c>
      <c r="J104" s="2"/>
    </row>
    <row r="105" spans="1:10" ht="15.75" x14ac:dyDescent="0.25">
      <c r="A105" s="2" t="s">
        <v>372</v>
      </c>
      <c r="B105" s="2" t="s">
        <v>373</v>
      </c>
      <c r="C105" s="2">
        <v>2023</v>
      </c>
      <c r="D105" s="2" t="s">
        <v>374</v>
      </c>
      <c r="E105" s="2" t="s">
        <v>375</v>
      </c>
      <c r="F105" s="2" t="s">
        <v>376</v>
      </c>
      <c r="G105" s="2" t="s">
        <v>110</v>
      </c>
      <c r="H105" s="2" t="s">
        <v>99</v>
      </c>
      <c r="I105" s="2">
        <v>1</v>
      </c>
      <c r="J105" s="2"/>
    </row>
    <row r="106" spans="1:10" ht="15.75" x14ac:dyDescent="0.25">
      <c r="A106" s="6" t="s">
        <v>801</v>
      </c>
      <c r="B106" s="6" t="s">
        <v>802</v>
      </c>
      <c r="C106" s="6">
        <v>2019</v>
      </c>
      <c r="D106" s="6" t="str">
        <f>HYPERLINK("http://dx.doi.org/10.1007/978-3-030-23381-5_9","http://dx.doi.org/10.1007/978-3-030-23381-5_9")</f>
        <v>http://dx.doi.org/10.1007/978-3-030-23381-5_9</v>
      </c>
      <c r="E106" s="6" t="s">
        <v>803</v>
      </c>
      <c r="F106" s="6" t="s">
        <v>804</v>
      </c>
      <c r="G106" s="6" t="s">
        <v>798</v>
      </c>
      <c r="H106" s="6" t="str">
        <f>HYPERLINK("https%3A%2F%2Fwww.webofscience.com%2Fwos%2Fwoscc%2Ffull-record%2F","View Full Record in Web of Science")</f>
        <v>View Full Record in Web of Science</v>
      </c>
      <c r="I106" s="2">
        <v>1</v>
      </c>
      <c r="J106" s="2"/>
    </row>
    <row r="107" spans="1:10" x14ac:dyDescent="0.25">
      <c r="A107" s="24" t="s">
        <v>1068</v>
      </c>
      <c r="B107" s="24" t="s">
        <v>1067</v>
      </c>
      <c r="C107" s="24">
        <v>2023</v>
      </c>
      <c r="D107" s="25" t="s">
        <v>1069</v>
      </c>
      <c r="E107" s="24" t="s">
        <v>1070</v>
      </c>
      <c r="F107" s="24" t="s">
        <v>1071</v>
      </c>
      <c r="G107" s="24" t="s">
        <v>930</v>
      </c>
      <c r="H107" s="24" t="s">
        <v>1072</v>
      </c>
      <c r="I107" s="24">
        <v>1</v>
      </c>
    </row>
    <row r="108" spans="1:10" x14ac:dyDescent="0.25">
      <c r="A108" s="24" t="s">
        <v>1073</v>
      </c>
      <c r="B108" s="24" t="s">
        <v>1074</v>
      </c>
      <c r="C108" s="24">
        <v>2024</v>
      </c>
      <c r="D108" s="25" t="s">
        <v>1075</v>
      </c>
      <c r="E108" s="24" t="s">
        <v>1076</v>
      </c>
      <c r="F108" s="24" t="s">
        <v>1020</v>
      </c>
      <c r="G108" s="24" t="s">
        <v>1077</v>
      </c>
      <c r="H108" s="24" t="s">
        <v>1078</v>
      </c>
      <c r="I108" s="24">
        <v>1</v>
      </c>
    </row>
    <row r="109" spans="1:10" x14ac:dyDescent="0.25">
      <c r="A109" s="24" t="s">
        <v>1079</v>
      </c>
      <c r="B109" s="24" t="s">
        <v>1080</v>
      </c>
      <c r="C109" s="24">
        <v>2023</v>
      </c>
      <c r="D109" s="25" t="s">
        <v>1081</v>
      </c>
      <c r="E109" s="24" t="s">
        <v>1082</v>
      </c>
      <c r="F109" s="24" t="s">
        <v>1083</v>
      </c>
      <c r="G109" s="24" t="s">
        <v>1084</v>
      </c>
      <c r="H109" s="24" t="s">
        <v>1085</v>
      </c>
      <c r="I109" s="24">
        <v>1</v>
      </c>
    </row>
    <row r="110" spans="1:10" x14ac:dyDescent="0.25">
      <c r="A110" s="24" t="s">
        <v>1086</v>
      </c>
      <c r="B110" s="24" t="s">
        <v>1087</v>
      </c>
      <c r="C110" s="24">
        <v>2022</v>
      </c>
      <c r="D110" s="24" t="s">
        <v>1088</v>
      </c>
      <c r="E110" s="24" t="s">
        <v>1089</v>
      </c>
      <c r="F110" s="24" t="s">
        <v>1090</v>
      </c>
      <c r="G110" s="24" t="s">
        <v>1084</v>
      </c>
      <c r="H110" s="24" t="s">
        <v>1091</v>
      </c>
      <c r="I110" s="24">
        <v>1</v>
      </c>
    </row>
    <row r="111" spans="1:10" x14ac:dyDescent="0.25">
      <c r="A111" s="24" t="s">
        <v>1093</v>
      </c>
      <c r="B111" s="24" t="s">
        <v>1092</v>
      </c>
      <c r="C111" s="24">
        <v>2023</v>
      </c>
      <c r="D111" s="25" t="s">
        <v>1094</v>
      </c>
      <c r="E111" s="24" t="s">
        <v>1095</v>
      </c>
      <c r="F111" s="24" t="s">
        <v>1096</v>
      </c>
      <c r="G111" s="24" t="s">
        <v>1077</v>
      </c>
      <c r="H111" s="24" t="s">
        <v>1097</v>
      </c>
      <c r="I111" s="24">
        <v>1</v>
      </c>
    </row>
    <row r="112" spans="1:10" x14ac:dyDescent="0.25">
      <c r="A112" s="24" t="s">
        <v>1098</v>
      </c>
      <c r="B112" s="24" t="s">
        <v>1099</v>
      </c>
      <c r="C112" s="24">
        <v>2020</v>
      </c>
      <c r="D112" s="25" t="s">
        <v>1101</v>
      </c>
      <c r="E112" s="24" t="s">
        <v>1100</v>
      </c>
      <c r="F112" s="24" t="s">
        <v>1102</v>
      </c>
      <c r="G112" s="24" t="s">
        <v>1103</v>
      </c>
      <c r="H112" s="24" t="s">
        <v>1104</v>
      </c>
      <c r="I112" s="24">
        <v>1</v>
      </c>
    </row>
    <row r="113" spans="1:9" x14ac:dyDescent="0.25">
      <c r="A113" s="24" t="s">
        <v>1105</v>
      </c>
      <c r="B113" s="24" t="s">
        <v>1106</v>
      </c>
      <c r="C113" s="24">
        <v>2025</v>
      </c>
      <c r="D113" s="25" t="s">
        <v>1107</v>
      </c>
      <c r="E113" s="24" t="s">
        <v>1108</v>
      </c>
      <c r="F113" s="24" t="s">
        <v>1109</v>
      </c>
      <c r="G113" s="24" t="s">
        <v>1110</v>
      </c>
      <c r="H113" s="24" t="s">
        <v>1111</v>
      </c>
      <c r="I113" s="24">
        <v>1</v>
      </c>
    </row>
    <row r="114" spans="1:9" x14ac:dyDescent="0.25">
      <c r="A114" s="24" t="s">
        <v>1113</v>
      </c>
      <c r="B114" s="24" t="s">
        <v>1112</v>
      </c>
      <c r="C114" s="24">
        <v>2024</v>
      </c>
      <c r="D114" s="24" t="s">
        <v>1114</v>
      </c>
      <c r="E114" s="24" t="s">
        <v>1115</v>
      </c>
      <c r="F114" s="24" t="s">
        <v>1116</v>
      </c>
      <c r="G114" s="24" t="s">
        <v>1110</v>
      </c>
      <c r="H114" s="24" t="s">
        <v>1117</v>
      </c>
      <c r="I114" s="24">
        <v>1</v>
      </c>
    </row>
    <row r="115" spans="1:9" x14ac:dyDescent="0.25">
      <c r="A115" s="24" t="s">
        <v>1119</v>
      </c>
      <c r="B115" s="24" t="s">
        <v>1118</v>
      </c>
      <c r="C115" s="24">
        <v>2022</v>
      </c>
      <c r="D115" s="25" t="s">
        <v>1122</v>
      </c>
      <c r="E115" s="24" t="s">
        <v>1120</v>
      </c>
      <c r="F115" s="24" t="s">
        <v>1121</v>
      </c>
      <c r="G115" s="24" t="s">
        <v>1110</v>
      </c>
      <c r="H115" s="24" t="s">
        <v>1123</v>
      </c>
      <c r="I115" s="24">
        <v>1</v>
      </c>
    </row>
    <row r="116" spans="1:9" x14ac:dyDescent="0.25">
      <c r="A116" s="24" t="s">
        <v>1125</v>
      </c>
      <c r="B116" s="24" t="s">
        <v>1124</v>
      </c>
      <c r="C116" s="24">
        <v>2024</v>
      </c>
      <c r="D116" s="25" t="s">
        <v>1126</v>
      </c>
      <c r="E116" s="24" t="s">
        <v>1127</v>
      </c>
      <c r="F116" s="24" t="s">
        <v>1128</v>
      </c>
      <c r="G116" s="24" t="s">
        <v>1129</v>
      </c>
      <c r="H116" s="24" t="s">
        <v>1130</v>
      </c>
      <c r="I116" s="24">
        <v>1</v>
      </c>
    </row>
    <row r="117" spans="1:9" x14ac:dyDescent="0.25">
      <c r="A117" s="24" t="s">
        <v>1133</v>
      </c>
      <c r="B117" s="24" t="s">
        <v>1131</v>
      </c>
      <c r="C117" s="24">
        <v>2024</v>
      </c>
      <c r="D117" s="24" t="s">
        <v>1134</v>
      </c>
      <c r="E117" s="24" t="s">
        <v>1135</v>
      </c>
      <c r="G117" s="24" t="s">
        <v>1136</v>
      </c>
      <c r="H117" s="24" t="s">
        <v>1132</v>
      </c>
      <c r="I117" s="24">
        <v>1</v>
      </c>
    </row>
    <row r="118" spans="1:9" x14ac:dyDescent="0.25">
      <c r="A118" s="24" t="s">
        <v>1138</v>
      </c>
      <c r="B118" s="24" t="s">
        <v>1137</v>
      </c>
      <c r="C118" s="24">
        <v>2021</v>
      </c>
      <c r="D118" s="24" t="s">
        <v>1139</v>
      </c>
      <c r="E118" s="24" t="s">
        <v>1140</v>
      </c>
      <c r="F118" s="24" t="s">
        <v>1141</v>
      </c>
      <c r="G118" s="24" t="s">
        <v>1129</v>
      </c>
      <c r="H118" s="24" t="s">
        <v>1142</v>
      </c>
      <c r="I118" s="24">
        <v>1</v>
      </c>
    </row>
    <row r="119" spans="1:9" x14ac:dyDescent="0.25">
      <c r="A119" s="24" t="s">
        <v>1144</v>
      </c>
      <c r="B119" s="24" t="s">
        <v>1143</v>
      </c>
      <c r="C119" s="24">
        <v>2024</v>
      </c>
      <c r="D119" s="25" t="s">
        <v>1145</v>
      </c>
      <c r="E119" s="24" t="s">
        <v>1146</v>
      </c>
      <c r="F119" s="24" t="s">
        <v>1147</v>
      </c>
      <c r="G119" s="24" t="s">
        <v>1110</v>
      </c>
      <c r="H119" s="24" t="s">
        <v>1148</v>
      </c>
      <c r="I119" s="24">
        <v>1</v>
      </c>
    </row>
  </sheetData>
  <autoFilter ref="A1:J1" xr:uid="{2BF544B8-1370-445A-86F4-BFFC62A3C0CC}"/>
  <hyperlinks>
    <hyperlink ref="D28" r:id="rId1" xr:uid="{2FD13A37-3563-4122-ABF3-13046E740CD0}"/>
    <hyperlink ref="D82" r:id="rId2" display="https://www.researchgate.net/profile/Mahin-Montasir-Afif/publication/391346689_Blockchain-Driven_Halal_Supply_Chains_Enhancing_Transparency_and_Efficiency_While_Ensuring_Shariah_Adherence/links/68137925d1054b0207e60be0/Blockchain-Driven-Halal-Supply-Chains-Enhancing-Transparency-and-Efficiency-While-Ensuring-Shariah-Adherence.pdf" xr:uid="{6C0A68F9-A8BE-4686-AB67-C255BFDE477E}"/>
    <hyperlink ref="D69" r:id="rId3" xr:uid="{EF740B42-6443-455E-9A88-FB56004B57A3}"/>
    <hyperlink ref="D25" r:id="rId4" xr:uid="{0083AAA2-89B8-447F-86FA-53A40BF58CC5}"/>
    <hyperlink ref="D51" r:id="rId5" xr:uid="{25E7D221-CC39-4A85-9076-16A12A3056B6}"/>
    <hyperlink ref="D84" r:id="rId6" xr:uid="{57103A3E-9A95-454D-B4BF-2B4674374E02}"/>
    <hyperlink ref="D97" r:id="rId7" xr:uid="{20ECE362-F74F-495E-9054-FB7A53C995A9}"/>
    <hyperlink ref="D67" r:id="rId8" xr:uid="{C98A1B5A-3A1A-4565-87B0-59F052811E0E}"/>
    <hyperlink ref="D40" r:id="rId9" xr:uid="{25F20560-94C9-4724-BA23-9A9F7D8073BE}"/>
    <hyperlink ref="D27" r:id="rId10" xr:uid="{B0A82A03-9551-4C9C-BA5D-676DFA57CF03}"/>
    <hyperlink ref="D96" r:id="rId11" xr:uid="{F4CF8E8C-4C3F-48D3-BCFF-6DB93E584E8C}"/>
    <hyperlink ref="D107" r:id="rId12" xr:uid="{D4B1CD65-05F2-47CA-9B26-A9F7797006CA}"/>
    <hyperlink ref="D108" r:id="rId13" xr:uid="{3AFC5634-5EDD-4DE5-B9DB-234DBD9C0734}"/>
    <hyperlink ref="D109" r:id="rId14" xr:uid="{A5D8BBCA-90B5-44F6-83DD-2E8A2EFAE42B}"/>
    <hyperlink ref="D111" r:id="rId15" display="https://www.researchgate.net/publication/371749257_A_Review_Halal_Food_Supply_Chain_Practices_Research?enrichId=rgreq-ac43bca964ff2f86ba49bba1a7474403-XXX&amp;enrichSource=Y292ZXJQYWdlOzM3MTc0OTI1NztBUzoxMTQzMTI4MTIxMjkxNTU1M0AxNzAyOTAwMjI1OTgx&amp;el=1_x_3&amp;_esc=publicationCoverPdf" xr:uid="{40DD7C37-243B-4A5F-98BE-281B5234F412}"/>
    <hyperlink ref="D112" r:id="rId16" xr:uid="{B99DBF07-CA5A-45CB-A691-A5A677898B44}"/>
    <hyperlink ref="D113" r:id="rId17" xr:uid="{44A66D4F-66AE-4D0A-8E71-EFDBDA901F84}"/>
    <hyperlink ref="D115" r:id="rId18" display="https://scholar.google.com/scholar?hl=en&amp;as_sdt=0%2C5&amp;q=A+framework+for+IoT+and+blockchain+based+smart+food+chain+management+system+Akhilesh+Kumar+Singh+Zahid+Raza+School+of+Computer+and+Systems+Sciences%2C+Jawaharlal+Nehru+University%2C+New+Delhi%2C+India+Correspondence+Zahid&amp;btnG=" xr:uid="{1C3FC733-D59F-4AB6-8BB4-FD2E68F65842}"/>
    <hyperlink ref="D116" r:id="rId19" xr:uid="{B83ED458-03B0-47F0-B906-CFEFC6333751}"/>
    <hyperlink ref="D119" r:id="rId20" xr:uid="{BDCFCC8E-52B9-4CE0-B031-9F985E3489B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34867-D7AB-49C1-A8E0-176B728C6A7D}">
  <sheetPr>
    <tabColor rgb="FF7030A0"/>
  </sheetPr>
  <dimension ref="A1:J109"/>
  <sheetViews>
    <sheetView topLeftCell="A23" workbookViewId="0">
      <selection activeCell="O39" sqref="O39"/>
    </sheetView>
  </sheetViews>
  <sheetFormatPr defaultRowHeight="15" x14ac:dyDescent="0.25"/>
  <sheetData>
    <row r="1" spans="1:10" ht="15.75" x14ac:dyDescent="0.25">
      <c r="A1" s="1" t="s">
        <v>0</v>
      </c>
      <c r="B1" s="1" t="s">
        <v>1</v>
      </c>
      <c r="C1" s="1" t="s">
        <v>2</v>
      </c>
      <c r="D1" s="1" t="s">
        <v>3</v>
      </c>
      <c r="E1" s="1" t="s">
        <v>4</v>
      </c>
      <c r="F1" s="1" t="s">
        <v>5</v>
      </c>
      <c r="G1" s="1" t="s">
        <v>6</v>
      </c>
      <c r="H1" s="1" t="s">
        <v>7</v>
      </c>
      <c r="I1" s="1" t="s">
        <v>1042</v>
      </c>
      <c r="J1" s="1" t="s">
        <v>1043</v>
      </c>
    </row>
    <row r="2" spans="1:10" ht="15.75" x14ac:dyDescent="0.25">
      <c r="A2" s="2" t="s">
        <v>1026</v>
      </c>
      <c r="B2" s="2" t="s">
        <v>1027</v>
      </c>
      <c r="C2" s="2">
        <v>2025</v>
      </c>
      <c r="D2" s="2" t="s">
        <v>1028</v>
      </c>
      <c r="E2" s="2" t="s">
        <v>1029</v>
      </c>
      <c r="F2" s="2" t="s">
        <v>1030</v>
      </c>
      <c r="G2" s="2" t="s">
        <v>913</v>
      </c>
      <c r="H2" s="2" t="s">
        <v>914</v>
      </c>
      <c r="I2" s="2">
        <v>1</v>
      </c>
      <c r="J2" s="2" t="s">
        <v>1050</v>
      </c>
    </row>
    <row r="3" spans="1:10" ht="15.75" x14ac:dyDescent="0.25">
      <c r="A3" s="2" t="s">
        <v>585</v>
      </c>
      <c r="B3" s="2" t="s">
        <v>586</v>
      </c>
      <c r="C3" s="2">
        <v>2023</v>
      </c>
      <c r="D3" s="2" t="s">
        <v>587</v>
      </c>
      <c r="E3" s="10" t="s">
        <v>588</v>
      </c>
      <c r="F3" s="10" t="s">
        <v>589</v>
      </c>
      <c r="G3" s="2"/>
      <c r="H3" s="2" t="s">
        <v>477</v>
      </c>
      <c r="I3" s="2">
        <v>1</v>
      </c>
      <c r="J3" s="2" t="s">
        <v>1050</v>
      </c>
    </row>
    <row r="4" spans="1:10" ht="15.75" x14ac:dyDescent="0.25">
      <c r="A4" s="2" t="s">
        <v>168</v>
      </c>
      <c r="B4" s="2" t="s">
        <v>169</v>
      </c>
      <c r="C4" s="2">
        <v>2023</v>
      </c>
      <c r="D4" s="2" t="s">
        <v>170</v>
      </c>
      <c r="E4" s="2" t="s">
        <v>171</v>
      </c>
      <c r="F4" s="2" t="s">
        <v>172</v>
      </c>
      <c r="G4" s="2" t="s">
        <v>110</v>
      </c>
      <c r="H4" s="2" t="s">
        <v>99</v>
      </c>
      <c r="I4" s="2">
        <v>1</v>
      </c>
      <c r="J4" s="2" t="s">
        <v>1050</v>
      </c>
    </row>
    <row r="5" spans="1:10" ht="15.75" x14ac:dyDescent="0.25">
      <c r="A5" s="6" t="s">
        <v>834</v>
      </c>
      <c r="B5" s="6" t="s">
        <v>187</v>
      </c>
      <c r="C5" s="6">
        <v>2024</v>
      </c>
      <c r="D5" s="6" t="str">
        <f>HYPERLINK("http://dx.doi.org/10.1080/13675567.2023.2217772","http://dx.doi.org/10.1080/13675567.2023.2217772")</f>
        <v>http://dx.doi.org/10.1080/13675567.2023.2217772</v>
      </c>
      <c r="E5" s="6" t="s">
        <v>835</v>
      </c>
      <c r="F5" s="6" t="s">
        <v>836</v>
      </c>
      <c r="G5" s="6" t="s">
        <v>110</v>
      </c>
      <c r="H5" s="6" t="str">
        <f>HYPERLINK("https%3A%2F%2Fwww.webofscience.com%2Fwos%2Fwoscc%2Ffull-record%2F","View Full Record in Web of Science")</f>
        <v>View Full Record in Web of Science</v>
      </c>
      <c r="I5" s="2">
        <v>1</v>
      </c>
      <c r="J5" s="2" t="s">
        <v>1050</v>
      </c>
    </row>
    <row r="6" spans="1:10" ht="15.75" x14ac:dyDescent="0.25">
      <c r="A6" s="2" t="s">
        <v>269</v>
      </c>
      <c r="B6" s="2" t="s">
        <v>270</v>
      </c>
      <c r="C6" s="2">
        <v>2023</v>
      </c>
      <c r="D6" s="2" t="s">
        <v>271</v>
      </c>
      <c r="E6" s="2" t="s">
        <v>272</v>
      </c>
      <c r="F6" s="2"/>
      <c r="G6" s="2" t="s">
        <v>104</v>
      </c>
      <c r="H6" s="2" t="s">
        <v>99</v>
      </c>
      <c r="I6" s="2">
        <v>1</v>
      </c>
      <c r="J6" s="2" t="s">
        <v>1050</v>
      </c>
    </row>
    <row r="7" spans="1:10" ht="15.75" x14ac:dyDescent="0.25">
      <c r="A7" s="2" t="s">
        <v>201</v>
      </c>
      <c r="B7" s="2" t="s">
        <v>202</v>
      </c>
      <c r="C7" s="2">
        <v>2024</v>
      </c>
      <c r="D7" s="2" t="s">
        <v>203</v>
      </c>
      <c r="E7" s="2" t="s">
        <v>204</v>
      </c>
      <c r="F7" s="2" t="s">
        <v>205</v>
      </c>
      <c r="G7" s="2"/>
      <c r="H7" s="2" t="s">
        <v>110</v>
      </c>
      <c r="I7" s="2">
        <v>1</v>
      </c>
      <c r="J7" s="2" t="s">
        <v>1046</v>
      </c>
    </row>
    <row r="8" spans="1:10" ht="15.75" x14ac:dyDescent="0.25">
      <c r="A8" s="2" t="s">
        <v>301</v>
      </c>
      <c r="B8" s="2" t="s">
        <v>302</v>
      </c>
      <c r="C8" s="2">
        <v>2023</v>
      </c>
      <c r="D8" s="2" t="s">
        <v>303</v>
      </c>
      <c r="E8" s="2" t="s">
        <v>304</v>
      </c>
      <c r="F8" s="2" t="s">
        <v>305</v>
      </c>
      <c r="G8" s="2" t="s">
        <v>110</v>
      </c>
      <c r="H8" s="2" t="s">
        <v>99</v>
      </c>
      <c r="I8" s="2">
        <v>1</v>
      </c>
      <c r="J8" s="2" t="s">
        <v>1046</v>
      </c>
    </row>
    <row r="9" spans="1:10" ht="15.75" x14ac:dyDescent="0.25">
      <c r="A9" s="6" t="s">
        <v>879</v>
      </c>
      <c r="B9" s="6" t="s">
        <v>880</v>
      </c>
      <c r="C9" s="6">
        <v>2022</v>
      </c>
      <c r="D9" s="6" t="str">
        <f>HYPERLINK("http://dx.doi.org/10.3390/su14010083","http://dx.doi.org/10.3390/su14010083")</f>
        <v>http://dx.doi.org/10.3390/su14010083</v>
      </c>
      <c r="E9" s="6" t="s">
        <v>881</v>
      </c>
      <c r="F9" s="6" t="s">
        <v>882</v>
      </c>
      <c r="G9" s="6" t="s">
        <v>110</v>
      </c>
      <c r="H9" s="6" t="str">
        <f>HYPERLINK("https%3A%2F%2Fwww.webofscience.com%2Fwos%2Fwoscc%2Ffull-record%2F","View Full Record in Web of Science")</f>
        <v>View Full Record in Web of Science</v>
      </c>
      <c r="I9" s="2">
        <v>1</v>
      </c>
      <c r="J9" s="2" t="s">
        <v>1046</v>
      </c>
    </row>
    <row r="10" spans="1:10" ht="15.75" x14ac:dyDescent="0.25">
      <c r="A10" s="2" t="s">
        <v>460</v>
      </c>
      <c r="B10" s="2" t="s">
        <v>461</v>
      </c>
      <c r="C10" s="2">
        <v>2025</v>
      </c>
      <c r="D10" s="2" t="s">
        <v>462</v>
      </c>
      <c r="E10" s="2" t="s">
        <v>463</v>
      </c>
      <c r="F10" s="2" t="s">
        <v>464</v>
      </c>
      <c r="G10" s="2" t="s">
        <v>135</v>
      </c>
      <c r="H10" s="2" t="s">
        <v>99</v>
      </c>
      <c r="I10" s="2">
        <v>1</v>
      </c>
      <c r="J10" s="2" t="s">
        <v>1046</v>
      </c>
    </row>
    <row r="11" spans="1:10" ht="15.75" x14ac:dyDescent="0.25">
      <c r="A11" s="2" t="s">
        <v>306</v>
      </c>
      <c r="B11" s="2" t="s">
        <v>307</v>
      </c>
      <c r="C11" s="2">
        <v>2025</v>
      </c>
      <c r="D11" s="2" t="s">
        <v>308</v>
      </c>
      <c r="E11" s="2" t="s">
        <v>309</v>
      </c>
      <c r="F11" s="2" t="s">
        <v>310</v>
      </c>
      <c r="G11" s="2" t="s">
        <v>110</v>
      </c>
      <c r="H11" s="2" t="s">
        <v>99</v>
      </c>
      <c r="I11" s="2">
        <v>1</v>
      </c>
      <c r="J11" s="2" t="s">
        <v>1046</v>
      </c>
    </row>
    <row r="12" spans="1:10" ht="15.75" x14ac:dyDescent="0.25">
      <c r="A12" s="2" t="s">
        <v>425</v>
      </c>
      <c r="B12" s="2" t="s">
        <v>426</v>
      </c>
      <c r="C12" s="2">
        <v>2024</v>
      </c>
      <c r="D12" s="2" t="s">
        <v>427</v>
      </c>
      <c r="E12" s="2" t="s">
        <v>428</v>
      </c>
      <c r="F12" s="2" t="s">
        <v>429</v>
      </c>
      <c r="G12" s="2" t="s">
        <v>104</v>
      </c>
      <c r="H12" s="2" t="s">
        <v>99</v>
      </c>
      <c r="I12" s="2">
        <v>1</v>
      </c>
      <c r="J12" s="2" t="s">
        <v>1046</v>
      </c>
    </row>
    <row r="13" spans="1:10" ht="15.75" x14ac:dyDescent="0.25">
      <c r="A13" s="2" t="s">
        <v>273</v>
      </c>
      <c r="B13" s="2" t="s">
        <v>274</v>
      </c>
      <c r="C13" s="2">
        <v>2025</v>
      </c>
      <c r="D13" s="2" t="s">
        <v>275</v>
      </c>
      <c r="E13" s="2" t="s">
        <v>276</v>
      </c>
      <c r="F13" s="2" t="s">
        <v>277</v>
      </c>
      <c r="G13" s="2" t="s">
        <v>110</v>
      </c>
      <c r="H13" s="2" t="s">
        <v>99</v>
      </c>
      <c r="I13" s="2">
        <v>1</v>
      </c>
      <c r="J13" s="2" t="s">
        <v>1046</v>
      </c>
    </row>
    <row r="14" spans="1:10" ht="15.75" x14ac:dyDescent="0.25">
      <c r="A14" s="2" t="s">
        <v>145</v>
      </c>
      <c r="B14" s="2" t="s">
        <v>146</v>
      </c>
      <c r="C14" s="2">
        <v>2022</v>
      </c>
      <c r="D14" s="2" t="s">
        <v>147</v>
      </c>
      <c r="E14" s="2" t="s">
        <v>148</v>
      </c>
      <c r="F14" s="2" t="s">
        <v>149</v>
      </c>
      <c r="G14" s="2" t="s">
        <v>135</v>
      </c>
      <c r="H14" s="2" t="s">
        <v>99</v>
      </c>
      <c r="I14" s="2">
        <v>1</v>
      </c>
      <c r="J14" s="2" t="s">
        <v>1046</v>
      </c>
    </row>
    <row r="15" spans="1:10" ht="15.75" x14ac:dyDescent="0.25">
      <c r="A15" s="2" t="s">
        <v>965</v>
      </c>
      <c r="B15" s="2" t="s">
        <v>966</v>
      </c>
      <c r="C15" s="2">
        <v>2020</v>
      </c>
      <c r="D15" s="11" t="s">
        <v>967</v>
      </c>
      <c r="E15" s="2" t="s">
        <v>968</v>
      </c>
      <c r="F15" s="2" t="s">
        <v>969</v>
      </c>
      <c r="G15" s="2" t="s">
        <v>913</v>
      </c>
      <c r="H15" s="2" t="s">
        <v>914</v>
      </c>
      <c r="I15" s="2">
        <v>1</v>
      </c>
      <c r="J15" s="2" t="s">
        <v>1057</v>
      </c>
    </row>
    <row r="16" spans="1:10" ht="15.75" x14ac:dyDescent="0.25">
      <c r="A16" s="2" t="s">
        <v>40</v>
      </c>
      <c r="B16" s="2" t="s">
        <v>41</v>
      </c>
      <c r="C16" s="2">
        <v>2023</v>
      </c>
      <c r="D16" s="2" t="s">
        <v>42</v>
      </c>
      <c r="E16" s="2" t="s">
        <v>43</v>
      </c>
      <c r="F16" s="2" t="s">
        <v>44</v>
      </c>
      <c r="G16" s="2" t="s">
        <v>13</v>
      </c>
      <c r="H16" s="2" t="s">
        <v>14</v>
      </c>
      <c r="I16" s="2">
        <v>1</v>
      </c>
      <c r="J16" s="2" t="s">
        <v>1057</v>
      </c>
    </row>
    <row r="17" spans="1:10" ht="15.75" x14ac:dyDescent="0.25">
      <c r="A17" s="2" t="s">
        <v>1021</v>
      </c>
      <c r="B17" s="2" t="s">
        <v>1063</v>
      </c>
      <c r="C17" s="2">
        <v>2022</v>
      </c>
      <c r="D17" s="11" t="s">
        <v>1023</v>
      </c>
      <c r="E17" s="2" t="s">
        <v>1024</v>
      </c>
      <c r="F17" s="2" t="s">
        <v>1025</v>
      </c>
      <c r="G17" s="2" t="s">
        <v>913</v>
      </c>
      <c r="H17" s="2" t="s">
        <v>914</v>
      </c>
      <c r="I17" s="2">
        <v>1</v>
      </c>
      <c r="J17" s="2" t="s">
        <v>1057</v>
      </c>
    </row>
    <row r="18" spans="1:10" ht="15.75" x14ac:dyDescent="0.25">
      <c r="A18" s="2" t="s">
        <v>939</v>
      </c>
      <c r="B18" s="2" t="s">
        <v>940</v>
      </c>
      <c r="C18" s="2">
        <v>2023</v>
      </c>
      <c r="D18" s="11" t="s">
        <v>941</v>
      </c>
      <c r="E18" s="2" t="s">
        <v>942</v>
      </c>
      <c r="F18" s="2" t="s">
        <v>943</v>
      </c>
      <c r="G18" s="2" t="s">
        <v>913</v>
      </c>
      <c r="H18" s="2" t="s">
        <v>914</v>
      </c>
      <c r="I18" s="2">
        <v>1</v>
      </c>
      <c r="J18" s="2" t="s">
        <v>1057</v>
      </c>
    </row>
    <row r="19" spans="1:10" ht="15.75" x14ac:dyDescent="0.25">
      <c r="A19" s="2" t="s">
        <v>249</v>
      </c>
      <c r="B19" s="2" t="s">
        <v>250</v>
      </c>
      <c r="C19" s="2">
        <v>2025</v>
      </c>
      <c r="D19" s="2" t="s">
        <v>251</v>
      </c>
      <c r="E19" s="2" t="s">
        <v>252</v>
      </c>
      <c r="F19" s="2" t="s">
        <v>253</v>
      </c>
      <c r="G19" s="2" t="s">
        <v>110</v>
      </c>
      <c r="H19" s="2" t="s">
        <v>99</v>
      </c>
      <c r="I19" s="2">
        <v>1</v>
      </c>
      <c r="J19" s="2" t="s">
        <v>1057</v>
      </c>
    </row>
    <row r="20" spans="1:10" ht="15.75" x14ac:dyDescent="0.25">
      <c r="A20" s="2" t="s">
        <v>1016</v>
      </c>
      <c r="B20" s="2" t="s">
        <v>1017</v>
      </c>
      <c r="C20" s="2">
        <v>2025</v>
      </c>
      <c r="D20" s="2" t="s">
        <v>1018</v>
      </c>
      <c r="E20" s="2" t="s">
        <v>1019</v>
      </c>
      <c r="F20" s="2" t="s">
        <v>1020</v>
      </c>
      <c r="G20" s="2" t="s">
        <v>913</v>
      </c>
      <c r="H20" s="2" t="s">
        <v>914</v>
      </c>
      <c r="I20" s="2">
        <v>1</v>
      </c>
      <c r="J20" s="2" t="s">
        <v>1057</v>
      </c>
    </row>
    <row r="21" spans="1:10" ht="15.75" x14ac:dyDescent="0.25">
      <c r="A21" s="2" t="s">
        <v>292</v>
      </c>
      <c r="B21" s="2" t="s">
        <v>56</v>
      </c>
      <c r="C21" s="2">
        <v>2021</v>
      </c>
      <c r="D21" s="2" t="s">
        <v>293</v>
      </c>
      <c r="E21" s="2" t="s">
        <v>294</v>
      </c>
      <c r="F21" s="2" t="s">
        <v>295</v>
      </c>
      <c r="G21" s="2" t="s">
        <v>104</v>
      </c>
      <c r="H21" s="2" t="s">
        <v>99</v>
      </c>
      <c r="I21" s="2">
        <v>1</v>
      </c>
      <c r="J21" s="2" t="s">
        <v>1057</v>
      </c>
    </row>
    <row r="22" spans="1:10" ht="15.75" x14ac:dyDescent="0.25">
      <c r="A22" s="2" t="s">
        <v>645</v>
      </c>
      <c r="B22" s="2" t="s">
        <v>646</v>
      </c>
      <c r="C22" s="2">
        <v>2025</v>
      </c>
      <c r="D22" s="2" t="s">
        <v>647</v>
      </c>
      <c r="E22" s="10" t="s">
        <v>648</v>
      </c>
      <c r="F22" s="2" t="s">
        <v>649</v>
      </c>
      <c r="G22" s="2"/>
      <c r="H22" s="2" t="s">
        <v>477</v>
      </c>
      <c r="I22" s="2">
        <v>1</v>
      </c>
      <c r="J22" s="2" t="s">
        <v>1057</v>
      </c>
    </row>
    <row r="23" spans="1:10" ht="15.75" x14ac:dyDescent="0.25">
      <c r="A23" s="6" t="s">
        <v>827</v>
      </c>
      <c r="B23" s="6" t="s">
        <v>321</v>
      </c>
      <c r="C23" s="6">
        <v>2025</v>
      </c>
      <c r="D23" s="6" t="str">
        <f>HYPERLINK("http://dx.doi.org/10.3390/systems13010021","http://dx.doi.org/10.3390/systems13010021")</f>
        <v>http://dx.doi.org/10.3390/systems13010021</v>
      </c>
      <c r="E23" s="6" t="s">
        <v>828</v>
      </c>
      <c r="F23" s="6" t="s">
        <v>829</v>
      </c>
      <c r="G23" s="6" t="s">
        <v>110</v>
      </c>
      <c r="H23" s="6" t="str">
        <f>HYPERLINK("https%3A%2F%2Fwww.webofscience.com%2Fwos%2Fwoscc%2Ffull-record%2F","View Full Record in Web of Science")</f>
        <v>View Full Record in Web of Science</v>
      </c>
      <c r="I23" s="2">
        <v>1</v>
      </c>
      <c r="J23" s="2" t="s">
        <v>1057</v>
      </c>
    </row>
    <row r="24" spans="1:10" ht="15.75" x14ac:dyDescent="0.25">
      <c r="A24" s="2" t="s">
        <v>8</v>
      </c>
      <c r="B24" s="2" t="s">
        <v>9</v>
      </c>
      <c r="C24" s="2">
        <v>2020</v>
      </c>
      <c r="D24" s="2" t="s">
        <v>10</v>
      </c>
      <c r="E24" s="2" t="s">
        <v>11</v>
      </c>
      <c r="F24" s="2" t="s">
        <v>12</v>
      </c>
      <c r="G24" s="2" t="s">
        <v>13</v>
      </c>
      <c r="H24" s="2" t="s">
        <v>14</v>
      </c>
      <c r="I24" s="2">
        <v>1</v>
      </c>
      <c r="J24" s="2" t="s">
        <v>1057</v>
      </c>
    </row>
    <row r="25" spans="1:10" ht="15.75" x14ac:dyDescent="0.25">
      <c r="A25" s="2" t="s">
        <v>121</v>
      </c>
      <c r="B25" s="2" t="s">
        <v>86</v>
      </c>
      <c r="C25" s="2">
        <v>2021</v>
      </c>
      <c r="D25" s="2" t="s">
        <v>122</v>
      </c>
      <c r="E25" s="2" t="s">
        <v>123</v>
      </c>
      <c r="F25" s="2" t="s">
        <v>124</v>
      </c>
      <c r="G25" s="2" t="s">
        <v>104</v>
      </c>
      <c r="H25" s="2" t="s">
        <v>99</v>
      </c>
      <c r="I25" s="2">
        <v>1</v>
      </c>
      <c r="J25" s="2" t="s">
        <v>1057</v>
      </c>
    </row>
    <row r="26" spans="1:10" ht="15.75" x14ac:dyDescent="0.25">
      <c r="A26" s="6" t="s">
        <v>808</v>
      </c>
      <c r="B26" s="6" t="s">
        <v>26</v>
      </c>
      <c r="C26" s="6">
        <v>2021</v>
      </c>
      <c r="D26" s="6" t="str">
        <f>HYPERLINK("http://dx.doi.org/10.1109/IEEM50564.2021.9673084","http://dx.doi.org/10.1109/IEEM50564.2021.9673084")</f>
        <v>http://dx.doi.org/10.1109/IEEM50564.2021.9673084</v>
      </c>
      <c r="E26" s="6" t="s">
        <v>809</v>
      </c>
      <c r="F26" s="6" t="s">
        <v>810</v>
      </c>
      <c r="G26" s="6" t="s">
        <v>798</v>
      </c>
      <c r="H26" s="6" t="str">
        <f>HYPERLINK("https%3A%2F%2Fwww.webofscience.com%2Fwos%2Fwoscc%2Ffull-record%2F","View Full Record in Web of Science")</f>
        <v>View Full Record in Web of Science</v>
      </c>
      <c r="I26" s="2">
        <v>1</v>
      </c>
      <c r="J26" s="2" t="s">
        <v>1064</v>
      </c>
    </row>
    <row r="27" spans="1:10" ht="15.75" x14ac:dyDescent="0.25">
      <c r="A27" s="2" t="s">
        <v>191</v>
      </c>
      <c r="B27" s="2" t="s">
        <v>192</v>
      </c>
      <c r="C27" s="2">
        <v>2022</v>
      </c>
      <c r="D27" s="2" t="s">
        <v>193</v>
      </c>
      <c r="E27" s="2" t="s">
        <v>194</v>
      </c>
      <c r="F27" s="2" t="s">
        <v>195</v>
      </c>
      <c r="G27" s="2" t="s">
        <v>104</v>
      </c>
      <c r="H27" s="2" t="s">
        <v>99</v>
      </c>
      <c r="I27" s="2">
        <v>1</v>
      </c>
      <c r="J27" s="2" t="s">
        <v>1064</v>
      </c>
    </row>
    <row r="28" spans="1:10" ht="15.75" x14ac:dyDescent="0.25">
      <c r="A28" s="2" t="s">
        <v>278</v>
      </c>
      <c r="B28" s="2" t="s">
        <v>279</v>
      </c>
      <c r="C28" s="2">
        <v>2024</v>
      </c>
      <c r="D28" s="2" t="s">
        <v>280</v>
      </c>
      <c r="E28" s="2" t="s">
        <v>281</v>
      </c>
      <c r="F28" s="2" t="s">
        <v>282</v>
      </c>
      <c r="G28" s="2" t="s">
        <v>104</v>
      </c>
      <c r="H28" s="2" t="s">
        <v>99</v>
      </c>
      <c r="I28" s="2">
        <v>1</v>
      </c>
      <c r="J28" s="2" t="s">
        <v>1064</v>
      </c>
    </row>
    <row r="29" spans="1:10" ht="15.75" x14ac:dyDescent="0.25">
      <c r="A29" s="10" t="s">
        <v>600</v>
      </c>
      <c r="B29" s="2" t="s">
        <v>601</v>
      </c>
      <c r="C29" s="2">
        <v>2024</v>
      </c>
      <c r="D29" s="2" t="s">
        <v>602</v>
      </c>
      <c r="E29" s="10" t="s">
        <v>603</v>
      </c>
      <c r="F29" s="2" t="s">
        <v>604</v>
      </c>
      <c r="G29" s="2"/>
      <c r="H29" s="2" t="s">
        <v>477</v>
      </c>
      <c r="I29" s="2">
        <v>1</v>
      </c>
      <c r="J29" s="2" t="s">
        <v>1064</v>
      </c>
    </row>
    <row r="30" spans="1:10" ht="15.75" x14ac:dyDescent="0.25">
      <c r="A30" s="2" t="s">
        <v>1012</v>
      </c>
      <c r="B30" s="2" t="s">
        <v>1013</v>
      </c>
      <c r="C30" s="2">
        <v>2023</v>
      </c>
      <c r="D30" s="11" t="s">
        <v>1014</v>
      </c>
      <c r="E30" s="2" t="s">
        <v>1015</v>
      </c>
      <c r="F30" s="2"/>
      <c r="G30" s="2" t="s">
        <v>930</v>
      </c>
      <c r="H30" s="2" t="s">
        <v>914</v>
      </c>
      <c r="I30" s="2">
        <v>1</v>
      </c>
      <c r="J30" s="2" t="s">
        <v>1064</v>
      </c>
    </row>
    <row r="31" spans="1:10" ht="15.75" x14ac:dyDescent="0.25">
      <c r="A31" s="2" t="s">
        <v>970</v>
      </c>
      <c r="B31" s="2" t="s">
        <v>661</v>
      </c>
      <c r="C31" s="2">
        <v>2021</v>
      </c>
      <c r="D31" s="2" t="s">
        <v>662</v>
      </c>
      <c r="E31" s="2" t="s">
        <v>663</v>
      </c>
      <c r="F31" s="2" t="s">
        <v>971</v>
      </c>
      <c r="G31" s="2" t="s">
        <v>913</v>
      </c>
      <c r="H31" s="2" t="s">
        <v>914</v>
      </c>
      <c r="I31" s="2">
        <v>1</v>
      </c>
      <c r="J31" s="2" t="s">
        <v>1064</v>
      </c>
    </row>
    <row r="32" spans="1:10" s="26" customFormat="1" ht="15.75" x14ac:dyDescent="0.25">
      <c r="A32" s="13" t="s">
        <v>685</v>
      </c>
      <c r="B32" s="13" t="s">
        <v>686</v>
      </c>
      <c r="C32" s="13">
        <v>2025</v>
      </c>
      <c r="D32" s="13" t="s">
        <v>687</v>
      </c>
      <c r="E32" s="13" t="s">
        <v>688</v>
      </c>
      <c r="F32" s="13" t="s">
        <v>689</v>
      </c>
      <c r="G32" s="13"/>
      <c r="H32" s="13" t="s">
        <v>477</v>
      </c>
      <c r="I32" s="13">
        <v>0</v>
      </c>
      <c r="J32" s="13" t="s">
        <v>1062</v>
      </c>
    </row>
    <row r="33" spans="1:10" s="26" customFormat="1" ht="15.75" x14ac:dyDescent="0.25">
      <c r="A33" s="13" t="s">
        <v>141</v>
      </c>
      <c r="B33" s="13" t="s">
        <v>142</v>
      </c>
      <c r="C33" s="13">
        <v>2023</v>
      </c>
      <c r="D33" s="13" t="s">
        <v>143</v>
      </c>
      <c r="E33" s="13" t="s">
        <v>144</v>
      </c>
      <c r="F33" s="13"/>
      <c r="G33" s="13" t="s">
        <v>98</v>
      </c>
      <c r="H33" s="13" t="s">
        <v>99</v>
      </c>
      <c r="I33" s="13">
        <v>0</v>
      </c>
      <c r="J33" s="13" t="s">
        <v>1062</v>
      </c>
    </row>
    <row r="34" spans="1:10" s="26" customFormat="1" ht="15.75" x14ac:dyDescent="0.25">
      <c r="A34" s="13" t="s">
        <v>762</v>
      </c>
      <c r="B34" s="13" t="s">
        <v>763</v>
      </c>
      <c r="C34" s="13">
        <v>2022</v>
      </c>
      <c r="D34" s="13" t="s">
        <v>764</v>
      </c>
      <c r="E34" s="13" t="s">
        <v>765</v>
      </c>
      <c r="F34" s="13" t="s">
        <v>766</v>
      </c>
      <c r="G34" s="13"/>
      <c r="H34" s="13" t="s">
        <v>477</v>
      </c>
      <c r="I34" s="13">
        <v>0</v>
      </c>
      <c r="J34" s="13" t="s">
        <v>1062</v>
      </c>
    </row>
    <row r="35" spans="1:10" s="26" customFormat="1" ht="15.75" x14ac:dyDescent="0.25">
      <c r="A35" s="13" t="s">
        <v>535</v>
      </c>
      <c r="B35" s="13" t="s">
        <v>536</v>
      </c>
      <c r="C35" s="13">
        <v>2024</v>
      </c>
      <c r="D35" s="13" t="s">
        <v>537</v>
      </c>
      <c r="E35" s="13" t="s">
        <v>538</v>
      </c>
      <c r="F35" s="13" t="s">
        <v>539</v>
      </c>
      <c r="G35" s="13"/>
      <c r="H35" s="13" t="s">
        <v>477</v>
      </c>
      <c r="I35" s="13">
        <v>0</v>
      </c>
      <c r="J35" s="13" t="s">
        <v>1065</v>
      </c>
    </row>
    <row r="36" spans="1:10" s="26" customFormat="1" ht="15.75" x14ac:dyDescent="0.25">
      <c r="A36" s="13" t="s">
        <v>493</v>
      </c>
      <c r="B36" s="13" t="s">
        <v>494</v>
      </c>
      <c r="C36" s="13">
        <v>2025</v>
      </c>
      <c r="D36" s="13" t="s">
        <v>495</v>
      </c>
      <c r="E36" s="16" t="s">
        <v>496</v>
      </c>
      <c r="F36" s="16" t="s">
        <v>497</v>
      </c>
      <c r="G36" s="13"/>
      <c r="H36" s="13" t="s">
        <v>477</v>
      </c>
      <c r="I36" s="13">
        <v>0</v>
      </c>
      <c r="J36" s="13" t="s">
        <v>1065</v>
      </c>
    </row>
    <row r="37" spans="1:10" s="26" customFormat="1" ht="15.75" x14ac:dyDescent="0.25">
      <c r="A37" s="13" t="s">
        <v>512</v>
      </c>
      <c r="B37" s="13" t="s">
        <v>513</v>
      </c>
      <c r="C37" s="13">
        <v>2021</v>
      </c>
      <c r="D37" s="13" t="s">
        <v>514</v>
      </c>
      <c r="E37" s="13" t="s">
        <v>515</v>
      </c>
      <c r="F37" s="13" t="s">
        <v>516</v>
      </c>
      <c r="G37" s="13"/>
      <c r="H37" s="13" t="s">
        <v>477</v>
      </c>
      <c r="I37" s="13">
        <v>0</v>
      </c>
      <c r="J37" s="13" t="s">
        <v>1065</v>
      </c>
    </row>
    <row r="38" spans="1:10" ht="15.75" x14ac:dyDescent="0.25">
      <c r="A38" s="2" t="s">
        <v>221</v>
      </c>
      <c r="B38" s="2" t="s">
        <v>222</v>
      </c>
      <c r="C38" s="2">
        <v>2021</v>
      </c>
      <c r="D38" s="2" t="s">
        <v>223</v>
      </c>
      <c r="E38" s="2" t="s">
        <v>224</v>
      </c>
      <c r="F38" s="2" t="s">
        <v>225</v>
      </c>
      <c r="G38" s="2" t="s">
        <v>110</v>
      </c>
      <c r="H38" s="2" t="s">
        <v>99</v>
      </c>
      <c r="I38" s="2">
        <v>1</v>
      </c>
      <c r="J38" s="2" t="s">
        <v>1059</v>
      </c>
    </row>
    <row r="39" spans="1:10" ht="15.75" x14ac:dyDescent="0.25">
      <c r="A39" s="2" t="s">
        <v>211</v>
      </c>
      <c r="B39" s="2" t="s">
        <v>212</v>
      </c>
      <c r="C39" s="2">
        <v>2020</v>
      </c>
      <c r="D39" s="2" t="s">
        <v>213</v>
      </c>
      <c r="E39" s="2" t="s">
        <v>214</v>
      </c>
      <c r="F39" s="2" t="s">
        <v>215</v>
      </c>
      <c r="G39" s="2" t="s">
        <v>110</v>
      </c>
      <c r="H39" s="2" t="s">
        <v>99</v>
      </c>
      <c r="I39" s="2">
        <v>1</v>
      </c>
      <c r="J39" s="2" t="s">
        <v>1059</v>
      </c>
    </row>
    <row r="40" spans="1:10" ht="15.75" x14ac:dyDescent="0.25">
      <c r="A40" s="2" t="s">
        <v>640</v>
      </c>
      <c r="B40" s="2" t="s">
        <v>641</v>
      </c>
      <c r="C40" s="2">
        <v>2023</v>
      </c>
      <c r="D40" s="2" t="s">
        <v>642</v>
      </c>
      <c r="E40" s="2" t="s">
        <v>643</v>
      </c>
      <c r="F40" s="2" t="s">
        <v>644</v>
      </c>
      <c r="G40" s="2"/>
      <c r="H40" s="2" t="s">
        <v>477</v>
      </c>
      <c r="I40" s="2">
        <v>1</v>
      </c>
      <c r="J40" s="2" t="s">
        <v>1059</v>
      </c>
    </row>
    <row r="41" spans="1:10" ht="15.75" x14ac:dyDescent="0.25">
      <c r="A41" s="2" t="s">
        <v>630</v>
      </c>
      <c r="B41" s="2" t="s">
        <v>631</v>
      </c>
      <c r="C41" s="2">
        <v>2024</v>
      </c>
      <c r="D41" s="2" t="s">
        <v>632</v>
      </c>
      <c r="E41" s="2" t="s">
        <v>633</v>
      </c>
      <c r="F41" s="2" t="s">
        <v>634</v>
      </c>
      <c r="G41" s="2"/>
      <c r="H41" s="2" t="s">
        <v>477</v>
      </c>
      <c r="I41" s="2">
        <v>1</v>
      </c>
      <c r="J41" s="2" t="s">
        <v>1059</v>
      </c>
    </row>
    <row r="42" spans="1:10" ht="15.75" x14ac:dyDescent="0.25">
      <c r="A42" s="2" t="s">
        <v>948</v>
      </c>
      <c r="B42" s="2" t="s">
        <v>949</v>
      </c>
      <c r="C42" s="2">
        <v>2017</v>
      </c>
      <c r="D42" s="11" t="s">
        <v>950</v>
      </c>
      <c r="E42" s="2" t="s">
        <v>951</v>
      </c>
      <c r="F42" s="2"/>
      <c r="G42" s="2" t="s">
        <v>930</v>
      </c>
      <c r="H42" s="2" t="s">
        <v>914</v>
      </c>
      <c r="I42" s="2">
        <v>1</v>
      </c>
      <c r="J42" s="2" t="s">
        <v>1059</v>
      </c>
    </row>
    <row r="43" spans="1:10" ht="15.75" x14ac:dyDescent="0.25">
      <c r="A43" s="2" t="s">
        <v>895</v>
      </c>
      <c r="B43" s="2" t="s">
        <v>896</v>
      </c>
      <c r="C43" s="2">
        <v>2020</v>
      </c>
      <c r="D43" s="2" t="s">
        <v>897</v>
      </c>
      <c r="E43" s="2" t="s">
        <v>898</v>
      </c>
      <c r="F43" s="2" t="s">
        <v>899</v>
      </c>
      <c r="G43" s="2"/>
      <c r="H43" s="2" t="s">
        <v>135</v>
      </c>
      <c r="I43" s="2">
        <v>1</v>
      </c>
      <c r="J43" s="2" t="s">
        <v>135</v>
      </c>
    </row>
    <row r="44" spans="1:10" ht="15.75" x14ac:dyDescent="0.25">
      <c r="A44" s="2" t="s">
        <v>311</v>
      </c>
      <c r="B44" s="2" t="s">
        <v>31</v>
      </c>
      <c r="C44" s="2">
        <v>2022</v>
      </c>
      <c r="D44" s="2" t="s">
        <v>312</v>
      </c>
      <c r="E44" s="2" t="s">
        <v>313</v>
      </c>
      <c r="F44" s="2" t="s">
        <v>314</v>
      </c>
      <c r="G44" s="2" t="s">
        <v>104</v>
      </c>
      <c r="H44" s="2" t="s">
        <v>99</v>
      </c>
      <c r="I44" s="2">
        <v>1</v>
      </c>
      <c r="J44" s="2" t="s">
        <v>135</v>
      </c>
    </row>
    <row r="45" spans="1:10" ht="15.75" x14ac:dyDescent="0.25">
      <c r="A45" s="2" t="s">
        <v>216</v>
      </c>
      <c r="B45" s="2" t="s">
        <v>217</v>
      </c>
      <c r="C45" s="2">
        <v>2022</v>
      </c>
      <c r="D45" s="2" t="s">
        <v>218</v>
      </c>
      <c r="E45" s="2" t="s">
        <v>219</v>
      </c>
      <c r="F45" s="2" t="s">
        <v>220</v>
      </c>
      <c r="G45" s="2" t="s">
        <v>135</v>
      </c>
      <c r="H45" s="2" t="s">
        <v>99</v>
      </c>
      <c r="I45" s="2">
        <v>1</v>
      </c>
      <c r="J45" s="2" t="s">
        <v>135</v>
      </c>
    </row>
    <row r="46" spans="1:10" ht="15.75" x14ac:dyDescent="0.25">
      <c r="A46" s="2" t="s">
        <v>405</v>
      </c>
      <c r="B46" s="2" t="s">
        <v>406</v>
      </c>
      <c r="C46" s="2">
        <v>2024</v>
      </c>
      <c r="D46" s="2" t="s">
        <v>407</v>
      </c>
      <c r="E46" s="2" t="s">
        <v>408</v>
      </c>
      <c r="F46" s="2" t="s">
        <v>409</v>
      </c>
      <c r="G46" s="2" t="s">
        <v>110</v>
      </c>
      <c r="H46" s="2" t="s">
        <v>99</v>
      </c>
      <c r="I46" s="2">
        <v>1</v>
      </c>
      <c r="J46" s="2" t="s">
        <v>135</v>
      </c>
    </row>
    <row r="47" spans="1:10" ht="15.75" x14ac:dyDescent="0.25">
      <c r="A47" s="2" t="s">
        <v>449</v>
      </c>
      <c r="B47" s="2" t="s">
        <v>76</v>
      </c>
      <c r="C47" s="2">
        <v>2021</v>
      </c>
      <c r="D47" s="2" t="s">
        <v>450</v>
      </c>
      <c r="E47" s="2" t="s">
        <v>451</v>
      </c>
      <c r="F47" s="2" t="s">
        <v>452</v>
      </c>
      <c r="G47" s="2" t="s">
        <v>104</v>
      </c>
      <c r="H47" s="2" t="s">
        <v>99</v>
      </c>
      <c r="I47" s="2">
        <v>1</v>
      </c>
      <c r="J47" s="2" t="s">
        <v>135</v>
      </c>
    </row>
    <row r="48" spans="1:10" ht="15.75" x14ac:dyDescent="0.25">
      <c r="A48" s="2" t="s">
        <v>93</v>
      </c>
      <c r="B48" s="2" t="s">
        <v>94</v>
      </c>
      <c r="C48" s="2">
        <v>2024</v>
      </c>
      <c r="D48" s="2" t="s">
        <v>95</v>
      </c>
      <c r="E48" s="2" t="s">
        <v>96</v>
      </c>
      <c r="F48" s="2" t="s">
        <v>97</v>
      </c>
      <c r="G48" s="2" t="s">
        <v>98</v>
      </c>
      <c r="H48" s="2" t="s">
        <v>99</v>
      </c>
      <c r="I48" s="2">
        <v>1</v>
      </c>
      <c r="J48" s="2" t="s">
        <v>1061</v>
      </c>
    </row>
    <row r="49" spans="1:10" ht="15.75" x14ac:dyDescent="0.25">
      <c r="A49" s="6" t="s">
        <v>861</v>
      </c>
      <c r="B49" s="6" t="s">
        <v>131</v>
      </c>
      <c r="C49" s="6">
        <v>2025</v>
      </c>
      <c r="D49" s="6" t="str">
        <f>HYPERLINK("http://dx.doi.org/10.1016/j.foodcont.2024.111003","http://dx.doi.org/10.1016/j.foodcont.2024.111003")</f>
        <v>http://dx.doi.org/10.1016/j.foodcont.2024.111003</v>
      </c>
      <c r="E49" s="6" t="s">
        <v>557</v>
      </c>
      <c r="F49" s="6" t="s">
        <v>558</v>
      </c>
      <c r="G49" s="6" t="s">
        <v>135</v>
      </c>
      <c r="H49" s="6" t="str">
        <f>HYPERLINK("https%3A%2F%2Fwww.webofscience.com%2Fwos%2Fwoscc%2Ffull-record%2F","View Full Record in Web of Science")</f>
        <v>View Full Record in Web of Science</v>
      </c>
      <c r="I49" s="2">
        <v>1</v>
      </c>
      <c r="J49" s="2" t="s">
        <v>1060</v>
      </c>
    </row>
    <row r="50" spans="1:10" ht="15.75" x14ac:dyDescent="0.25">
      <c r="A50" s="2" t="s">
        <v>595</v>
      </c>
      <c r="B50" s="2" t="s">
        <v>596</v>
      </c>
      <c r="C50" s="2">
        <v>2023</v>
      </c>
      <c r="D50" s="2" t="s">
        <v>597</v>
      </c>
      <c r="E50" s="2" t="s">
        <v>598</v>
      </c>
      <c r="F50" s="2" t="s">
        <v>599</v>
      </c>
      <c r="G50" s="2"/>
      <c r="H50" s="2" t="s">
        <v>477</v>
      </c>
      <c r="I50" s="2">
        <v>1</v>
      </c>
      <c r="J50" s="2" t="s">
        <v>1066</v>
      </c>
    </row>
    <row r="51" spans="1:10" ht="15.75" x14ac:dyDescent="0.25">
      <c r="A51" s="2" t="s">
        <v>105</v>
      </c>
      <c r="B51" s="2" t="s">
        <v>106</v>
      </c>
      <c r="C51" s="2">
        <v>2021</v>
      </c>
      <c r="D51" s="2" t="s">
        <v>107</v>
      </c>
      <c r="E51" s="2" t="s">
        <v>108</v>
      </c>
      <c r="F51" s="2" t="s">
        <v>109</v>
      </c>
      <c r="G51" s="2" t="s">
        <v>110</v>
      </c>
      <c r="H51" s="2" t="s">
        <v>99</v>
      </c>
      <c r="I51" s="2">
        <v>1</v>
      </c>
      <c r="J51" s="2" t="s">
        <v>1058</v>
      </c>
    </row>
    <row r="52" spans="1:10" ht="15.75" x14ac:dyDescent="0.25">
      <c r="A52" s="2" t="s">
        <v>362</v>
      </c>
      <c r="B52" s="2" t="s">
        <v>363</v>
      </c>
      <c r="C52" s="2">
        <v>2019</v>
      </c>
      <c r="D52" s="2" t="s">
        <v>364</v>
      </c>
      <c r="E52" s="2" t="s">
        <v>365</v>
      </c>
      <c r="F52" s="2" t="s">
        <v>366</v>
      </c>
      <c r="G52" s="2" t="s">
        <v>110</v>
      </c>
      <c r="H52" s="2" t="s">
        <v>99</v>
      </c>
      <c r="I52" s="2">
        <v>1</v>
      </c>
      <c r="J52" s="2" t="s">
        <v>1058</v>
      </c>
    </row>
    <row r="53" spans="1:10" ht="15.75" x14ac:dyDescent="0.25">
      <c r="A53" s="2" t="s">
        <v>136</v>
      </c>
      <c r="B53" s="2" t="s">
        <v>137</v>
      </c>
      <c r="C53" s="2">
        <v>2024</v>
      </c>
      <c r="D53" s="2" t="s">
        <v>138</v>
      </c>
      <c r="E53" s="2" t="s">
        <v>139</v>
      </c>
      <c r="F53" s="2" t="s">
        <v>140</v>
      </c>
      <c r="G53" s="2" t="s">
        <v>135</v>
      </c>
      <c r="H53" s="2" t="s">
        <v>99</v>
      </c>
      <c r="I53" s="2">
        <v>1</v>
      </c>
      <c r="J53" s="2" t="s">
        <v>1058</v>
      </c>
    </row>
    <row r="54" spans="1:10" ht="15.75" x14ac:dyDescent="0.25">
      <c r="A54" s="2" t="s">
        <v>60</v>
      </c>
      <c r="B54" s="2" t="s">
        <v>61</v>
      </c>
      <c r="C54" s="2">
        <v>2021</v>
      </c>
      <c r="D54" s="2" t="s">
        <v>62</v>
      </c>
      <c r="E54" s="2" t="s">
        <v>63</v>
      </c>
      <c r="F54" s="2" t="s">
        <v>64</v>
      </c>
      <c r="G54" s="2" t="s">
        <v>13</v>
      </c>
      <c r="H54" s="2" t="s">
        <v>14</v>
      </c>
      <c r="I54" s="2">
        <v>1</v>
      </c>
    </row>
    <row r="55" spans="1:10" ht="15.75" x14ac:dyDescent="0.25">
      <c r="A55" s="2" t="s">
        <v>350</v>
      </c>
      <c r="B55" s="2" t="s">
        <v>351</v>
      </c>
      <c r="C55" s="2">
        <v>2024</v>
      </c>
      <c r="D55" s="2" t="s">
        <v>352</v>
      </c>
      <c r="E55" s="2" t="s">
        <v>353</v>
      </c>
      <c r="F55" s="2" t="s">
        <v>354</v>
      </c>
      <c r="G55" s="2" t="s">
        <v>110</v>
      </c>
      <c r="H55" s="2" t="s">
        <v>99</v>
      </c>
      <c r="I55" s="2">
        <v>1</v>
      </c>
      <c r="J55" s="2"/>
    </row>
    <row r="56" spans="1:10" ht="15.75" x14ac:dyDescent="0.25">
      <c r="A56" s="2" t="s">
        <v>395</v>
      </c>
      <c r="B56" s="2" t="s">
        <v>396</v>
      </c>
      <c r="C56" s="2">
        <v>2024</v>
      </c>
      <c r="D56" s="2" t="s">
        <v>397</v>
      </c>
      <c r="E56" s="2" t="s">
        <v>398</v>
      </c>
      <c r="F56" s="2" t="s">
        <v>399</v>
      </c>
      <c r="G56" s="2" t="s">
        <v>110</v>
      </c>
      <c r="H56" s="2" t="s">
        <v>99</v>
      </c>
      <c r="I56" s="2">
        <v>1</v>
      </c>
      <c r="J56" s="2"/>
    </row>
    <row r="57" spans="1:10" ht="15.75" x14ac:dyDescent="0.25">
      <c r="A57" s="2" t="s">
        <v>1008</v>
      </c>
      <c r="B57" s="2" t="s">
        <v>1009</v>
      </c>
      <c r="C57" s="2">
        <v>2024</v>
      </c>
      <c r="D57" s="11" t="s">
        <v>1010</v>
      </c>
      <c r="E57" s="2" t="s">
        <v>1011</v>
      </c>
      <c r="F57" s="2"/>
      <c r="G57" s="2" t="s">
        <v>913</v>
      </c>
      <c r="H57" s="2" t="s">
        <v>914</v>
      </c>
      <c r="I57" s="2">
        <v>1</v>
      </c>
      <c r="J57" s="2"/>
    </row>
    <row r="58" spans="1:10" ht="15.75" x14ac:dyDescent="0.25">
      <c r="A58" s="2" t="s">
        <v>154</v>
      </c>
      <c r="B58" s="2" t="s">
        <v>155</v>
      </c>
      <c r="C58" s="2">
        <v>2022</v>
      </c>
      <c r="D58" s="2" t="s">
        <v>156</v>
      </c>
      <c r="E58" s="2" t="s">
        <v>157</v>
      </c>
      <c r="F58" s="2" t="s">
        <v>158</v>
      </c>
      <c r="G58" s="2" t="s">
        <v>110</v>
      </c>
      <c r="H58" s="2" t="s">
        <v>99</v>
      </c>
      <c r="I58" s="2">
        <v>1</v>
      </c>
      <c r="J58" s="2"/>
    </row>
    <row r="59" spans="1:10" ht="15.75" x14ac:dyDescent="0.25">
      <c r="A59" s="2" t="s">
        <v>960</v>
      </c>
      <c r="B59" s="2" t="s">
        <v>961</v>
      </c>
      <c r="C59" s="2">
        <v>2024</v>
      </c>
      <c r="D59" s="11" t="s">
        <v>962</v>
      </c>
      <c r="E59" s="2" t="s">
        <v>963</v>
      </c>
      <c r="F59" s="2" t="s">
        <v>964</v>
      </c>
      <c r="G59" s="2" t="s">
        <v>913</v>
      </c>
      <c r="H59" s="2" t="s">
        <v>914</v>
      </c>
      <c r="I59" s="2">
        <v>1</v>
      </c>
      <c r="J59" s="2"/>
    </row>
    <row r="60" spans="1:10" ht="15.75" x14ac:dyDescent="0.25">
      <c r="A60" s="2" t="s">
        <v>259</v>
      </c>
      <c r="B60" s="2" t="s">
        <v>260</v>
      </c>
      <c r="C60" s="2">
        <v>2025</v>
      </c>
      <c r="D60" s="2" t="s">
        <v>261</v>
      </c>
      <c r="E60" s="2" t="s">
        <v>262</v>
      </c>
      <c r="F60" s="2" t="s">
        <v>263</v>
      </c>
      <c r="G60" s="2" t="s">
        <v>110</v>
      </c>
      <c r="H60" s="2" t="s">
        <v>99</v>
      </c>
      <c r="I60" s="2">
        <v>1</v>
      </c>
      <c r="J60" s="2"/>
    </row>
    <row r="61" spans="1:10" ht="15.75" x14ac:dyDescent="0.25">
      <c r="A61" s="2" t="s">
        <v>116</v>
      </c>
      <c r="B61" s="2" t="s">
        <v>117</v>
      </c>
      <c r="C61" s="2">
        <v>2021</v>
      </c>
      <c r="D61" s="2" t="s">
        <v>118</v>
      </c>
      <c r="E61" s="2" t="s">
        <v>119</v>
      </c>
      <c r="F61" s="2" t="s">
        <v>120</v>
      </c>
      <c r="G61" s="2" t="s">
        <v>110</v>
      </c>
      <c r="H61" s="2" t="s">
        <v>99</v>
      </c>
      <c r="I61" s="2">
        <v>1</v>
      </c>
      <c r="J61" s="2"/>
    </row>
    <row r="62" spans="1:10" ht="15.75" x14ac:dyDescent="0.25">
      <c r="A62" s="2" t="s">
        <v>430</v>
      </c>
      <c r="B62" s="2" t="s">
        <v>431</v>
      </c>
      <c r="C62" s="2">
        <v>2023</v>
      </c>
      <c r="D62" s="2" t="s">
        <v>432</v>
      </c>
      <c r="E62" s="2" t="s">
        <v>433</v>
      </c>
      <c r="F62" s="2" t="s">
        <v>434</v>
      </c>
      <c r="G62" s="2" t="s">
        <v>110</v>
      </c>
      <c r="H62" s="2" t="s">
        <v>99</v>
      </c>
      <c r="I62" s="2">
        <v>1</v>
      </c>
      <c r="J62" s="2"/>
    </row>
    <row r="63" spans="1:10" ht="15.75" x14ac:dyDescent="0.25">
      <c r="A63" s="2" t="s">
        <v>570</v>
      </c>
      <c r="B63" s="2" t="s">
        <v>571</v>
      </c>
      <c r="C63" s="2">
        <v>2024</v>
      </c>
      <c r="D63" s="2" t="s">
        <v>572</v>
      </c>
      <c r="E63" s="2" t="s">
        <v>573</v>
      </c>
      <c r="F63" s="10" t="s">
        <v>574</v>
      </c>
      <c r="G63" s="2"/>
      <c r="H63" s="2" t="s">
        <v>477</v>
      </c>
      <c r="I63" s="2">
        <v>1</v>
      </c>
      <c r="J63" s="2"/>
    </row>
    <row r="64" spans="1:10" ht="15.75" x14ac:dyDescent="0.25">
      <c r="A64" s="6" t="s">
        <v>824</v>
      </c>
      <c r="B64" s="6" t="s">
        <v>174</v>
      </c>
      <c r="C64" s="6">
        <v>2022</v>
      </c>
      <c r="D64" s="6" t="str">
        <f>HYPERLINK("http://dx.doi.org/10.1080/13675567.2020.1825653","http://dx.doi.org/10.1080/13675567.2020.1825653")</f>
        <v>http://dx.doi.org/10.1080/13675567.2020.1825653</v>
      </c>
      <c r="E64" s="6" t="s">
        <v>825</v>
      </c>
      <c r="F64" s="6" t="s">
        <v>826</v>
      </c>
      <c r="G64" s="6" t="s">
        <v>110</v>
      </c>
      <c r="H64" s="6" t="str">
        <f>HYPERLINK("https%3A%2F%2Fwww.webofscience.com%2Fwos%2Fwoscc%2Ffull-record%2F","View Full Record in Web of Science")</f>
        <v>View Full Record in Web of Science</v>
      </c>
      <c r="I64" s="2">
        <v>1</v>
      </c>
      <c r="J64" s="2"/>
    </row>
    <row r="65" spans="1:10" ht="15.75" x14ac:dyDescent="0.25">
      <c r="A65" s="2" t="s">
        <v>196</v>
      </c>
      <c r="B65" s="2" t="s">
        <v>197</v>
      </c>
      <c r="C65" s="2">
        <v>2024</v>
      </c>
      <c r="D65" s="2" t="s">
        <v>198</v>
      </c>
      <c r="E65" s="2" t="s">
        <v>199</v>
      </c>
      <c r="F65" s="2" t="s">
        <v>200</v>
      </c>
      <c r="G65" s="2" t="s">
        <v>110</v>
      </c>
      <c r="H65" s="2" t="s">
        <v>99</v>
      </c>
      <c r="I65" s="2">
        <v>1</v>
      </c>
      <c r="J65" s="2"/>
    </row>
    <row r="66" spans="1:10" ht="15.75" x14ac:dyDescent="0.25">
      <c r="A66" s="2" t="s">
        <v>343</v>
      </c>
      <c r="B66" s="2" t="s">
        <v>66</v>
      </c>
      <c r="C66" s="2">
        <v>2021</v>
      </c>
      <c r="D66" s="2" t="s">
        <v>344</v>
      </c>
      <c r="E66" s="2" t="s">
        <v>345</v>
      </c>
      <c r="F66" s="2" t="s">
        <v>346</v>
      </c>
      <c r="G66" s="2" t="s">
        <v>104</v>
      </c>
      <c r="H66" s="2" t="s">
        <v>99</v>
      </c>
      <c r="I66" s="2">
        <v>1</v>
      </c>
      <c r="J66" s="2"/>
    </row>
    <row r="67" spans="1:10" ht="15.75" x14ac:dyDescent="0.25">
      <c r="A67" s="2" t="s">
        <v>20</v>
      </c>
      <c r="B67" s="2" t="s">
        <v>21</v>
      </c>
      <c r="C67" s="2">
        <v>2019</v>
      </c>
      <c r="D67" s="2" t="s">
        <v>22</v>
      </c>
      <c r="E67" s="2" t="s">
        <v>23</v>
      </c>
      <c r="F67" s="2" t="s">
        <v>24</v>
      </c>
      <c r="G67" s="2" t="s">
        <v>13</v>
      </c>
      <c r="H67" s="2" t="s">
        <v>14</v>
      </c>
      <c r="I67" s="2">
        <v>1</v>
      </c>
      <c r="J67" s="2"/>
    </row>
    <row r="68" spans="1:10" ht="15.75" x14ac:dyDescent="0.25">
      <c r="A68" s="2" t="s">
        <v>381</v>
      </c>
      <c r="B68" s="2" t="s">
        <v>382</v>
      </c>
      <c r="C68" s="2">
        <v>2023</v>
      </c>
      <c r="D68" s="2" t="s">
        <v>383</v>
      </c>
      <c r="E68" s="2" t="s">
        <v>384</v>
      </c>
      <c r="F68" s="2"/>
      <c r="G68" s="2" t="s">
        <v>98</v>
      </c>
      <c r="H68" s="2" t="s">
        <v>99</v>
      </c>
      <c r="I68" s="2">
        <v>1</v>
      </c>
      <c r="J68" s="2"/>
    </row>
    <row r="69" spans="1:10" ht="15.75" x14ac:dyDescent="0.25">
      <c r="A69" s="2" t="s">
        <v>338</v>
      </c>
      <c r="B69" s="2" t="s">
        <v>339</v>
      </c>
      <c r="C69" s="2">
        <v>2024</v>
      </c>
      <c r="D69" s="2" t="s">
        <v>340</v>
      </c>
      <c r="E69" s="2" t="s">
        <v>341</v>
      </c>
      <c r="F69" s="2" t="s">
        <v>342</v>
      </c>
      <c r="G69" s="2" t="s">
        <v>98</v>
      </c>
      <c r="H69" s="2" t="s">
        <v>99</v>
      </c>
      <c r="I69" s="2">
        <v>1</v>
      </c>
      <c r="J69" s="2"/>
    </row>
    <row r="70" spans="1:10" ht="15.75" x14ac:dyDescent="0.25">
      <c r="A70" s="2" t="s">
        <v>703</v>
      </c>
      <c r="B70" s="2" t="s">
        <v>704</v>
      </c>
      <c r="C70" s="2">
        <v>2024</v>
      </c>
      <c r="D70" s="2" t="s">
        <v>705</v>
      </c>
      <c r="E70" s="10" t="s">
        <v>706</v>
      </c>
      <c r="F70" s="2" t="s">
        <v>707</v>
      </c>
      <c r="G70" s="2"/>
      <c r="H70" s="2" t="s">
        <v>477</v>
      </c>
      <c r="I70" s="2">
        <v>1</v>
      </c>
      <c r="J70" s="2"/>
    </row>
    <row r="71" spans="1:10" ht="15.75" x14ac:dyDescent="0.25">
      <c r="A71" s="2" t="s">
        <v>367</v>
      </c>
      <c r="B71" s="2" t="s">
        <v>368</v>
      </c>
      <c r="C71" s="2">
        <v>2022</v>
      </c>
      <c r="D71" s="2" t="s">
        <v>369</v>
      </c>
      <c r="E71" s="2" t="s">
        <v>370</v>
      </c>
      <c r="F71" s="2" t="s">
        <v>371</v>
      </c>
      <c r="G71" s="2" t="s">
        <v>110</v>
      </c>
      <c r="H71" s="2" t="s">
        <v>99</v>
      </c>
      <c r="I71" s="2">
        <v>1</v>
      </c>
      <c r="J71" s="2"/>
    </row>
    <row r="72" spans="1:10" ht="15.75" x14ac:dyDescent="0.25">
      <c r="A72" s="2" t="s">
        <v>955</v>
      </c>
      <c r="B72" s="2" t="s">
        <v>956</v>
      </c>
      <c r="C72" s="2">
        <v>2025</v>
      </c>
      <c r="D72" s="11" t="s">
        <v>957</v>
      </c>
      <c r="E72" s="2" t="s">
        <v>958</v>
      </c>
      <c r="F72" s="2" t="s">
        <v>959</v>
      </c>
      <c r="G72" s="2" t="s">
        <v>930</v>
      </c>
      <c r="H72" s="2" t="s">
        <v>914</v>
      </c>
      <c r="I72" s="2">
        <v>1</v>
      </c>
      <c r="J72" s="2"/>
    </row>
    <row r="73" spans="1:10" ht="15.75" x14ac:dyDescent="0.25">
      <c r="A73" s="6" t="s">
        <v>837</v>
      </c>
      <c r="B73" s="6" t="s">
        <v>838</v>
      </c>
      <c r="C73" s="6">
        <v>2024</v>
      </c>
      <c r="D73" s="6" t="str">
        <f>HYPERLINK("http://dx.doi.org/10.1007/978-3-031-63269-3_17","http://dx.doi.org/10.1007/978-3-031-63269-3_17")</f>
        <v>http://dx.doi.org/10.1007/978-3-031-63269-3_17</v>
      </c>
      <c r="E73" s="6" t="s">
        <v>839</v>
      </c>
      <c r="F73" s="6" t="s">
        <v>840</v>
      </c>
      <c r="G73" s="6" t="s">
        <v>798</v>
      </c>
      <c r="H73" s="6" t="str">
        <f>HYPERLINK("https%3A%2F%2Fwww.webofscience.com%2Fwos%2Fwoscc%2Ffull-record%2F","View Full Record in Web of Science")</f>
        <v>View Full Record in Web of Science</v>
      </c>
      <c r="I73" s="2">
        <v>1</v>
      </c>
      <c r="J73" s="2"/>
    </row>
    <row r="74" spans="1:10" ht="15.75" x14ac:dyDescent="0.25">
      <c r="A74" s="2" t="s">
        <v>980</v>
      </c>
      <c r="B74" s="2" t="s">
        <v>245</v>
      </c>
      <c r="C74" s="2">
        <v>2023</v>
      </c>
      <c r="D74" s="11" t="s">
        <v>981</v>
      </c>
      <c r="E74" s="2" t="s">
        <v>982</v>
      </c>
      <c r="F74" s="2" t="s">
        <v>983</v>
      </c>
      <c r="G74" s="2" t="s">
        <v>913</v>
      </c>
      <c r="H74" s="2" t="s">
        <v>914</v>
      </c>
      <c r="I74" s="2">
        <v>1</v>
      </c>
      <c r="J74" s="2"/>
    </row>
    <row r="75" spans="1:10" ht="15.75" x14ac:dyDescent="0.25">
      <c r="A75" s="2" t="s">
        <v>478</v>
      </c>
      <c r="B75" s="2" t="s">
        <v>479</v>
      </c>
      <c r="C75" s="2">
        <v>2025</v>
      </c>
      <c r="D75" s="2" t="s">
        <v>480</v>
      </c>
      <c r="E75" s="2" t="s">
        <v>481</v>
      </c>
      <c r="F75" s="2" t="s">
        <v>482</v>
      </c>
      <c r="G75" s="2"/>
      <c r="H75" s="2" t="s">
        <v>477</v>
      </c>
      <c r="I75" s="2">
        <v>1</v>
      </c>
      <c r="J75" s="2"/>
    </row>
    <row r="76" spans="1:10" ht="15.75" x14ac:dyDescent="0.25">
      <c r="A76" s="6" t="s">
        <v>830</v>
      </c>
      <c r="B76" s="6" t="s">
        <v>416</v>
      </c>
      <c r="C76" s="6">
        <v>2021</v>
      </c>
      <c r="D76" s="6" t="str">
        <f>HYPERLINK("http://dx.doi.org/10.1186/s40537-020-00405-7","http://dx.doi.org/10.1186/s40537-020-00405-7")</f>
        <v>http://dx.doi.org/10.1186/s40537-020-00405-7</v>
      </c>
      <c r="E76" s="6" t="s">
        <v>831</v>
      </c>
      <c r="F76" s="6" t="s">
        <v>832</v>
      </c>
      <c r="G76" s="6" t="s">
        <v>110</v>
      </c>
      <c r="H76" s="6" t="str">
        <f>HYPERLINK("https%3A%2F%2Fwww.webofscience.com%2Fwos%2Fwoscc%2Ffull-record%2F","View Full Record in Web of Science")</f>
        <v>View Full Record in Web of Science</v>
      </c>
      <c r="I76" s="2">
        <v>1</v>
      </c>
      <c r="J76" s="2"/>
    </row>
    <row r="77" spans="1:10" ht="15.75" x14ac:dyDescent="0.25">
      <c r="A77" s="2" t="s">
        <v>934</v>
      </c>
      <c r="B77" s="2" t="s">
        <v>935</v>
      </c>
      <c r="C77" s="2">
        <v>2020</v>
      </c>
      <c r="D77" s="2" t="s">
        <v>936</v>
      </c>
      <c r="E77" s="2" t="s">
        <v>937</v>
      </c>
      <c r="F77" s="2" t="s">
        <v>938</v>
      </c>
      <c r="G77" s="2" t="s">
        <v>913</v>
      </c>
      <c r="H77" s="2" t="s">
        <v>914</v>
      </c>
      <c r="I77" s="2">
        <v>1</v>
      </c>
      <c r="J77" s="2"/>
    </row>
    <row r="78" spans="1:10" ht="15.75" x14ac:dyDescent="0.25">
      <c r="A78" s="2" t="s">
        <v>465</v>
      </c>
      <c r="B78" s="2" t="s">
        <v>466</v>
      </c>
      <c r="C78" s="2">
        <v>2023</v>
      </c>
      <c r="D78" s="2" t="s">
        <v>467</v>
      </c>
      <c r="E78" s="2" t="s">
        <v>468</v>
      </c>
      <c r="F78" s="2" t="s">
        <v>469</v>
      </c>
      <c r="G78" s="2" t="s">
        <v>110</v>
      </c>
      <c r="H78" s="2" t="s">
        <v>99</v>
      </c>
      <c r="I78" s="2">
        <v>1</v>
      </c>
      <c r="J78" s="2"/>
    </row>
    <row r="79" spans="1:10" ht="15.75" x14ac:dyDescent="0.25">
      <c r="A79" s="2" t="s">
        <v>296</v>
      </c>
      <c r="B79" s="2" t="s">
        <v>297</v>
      </c>
      <c r="C79" s="2">
        <v>2025</v>
      </c>
      <c r="D79" s="2" t="s">
        <v>298</v>
      </c>
      <c r="E79" s="2" t="s">
        <v>299</v>
      </c>
      <c r="F79" s="2" t="s">
        <v>300</v>
      </c>
      <c r="G79" s="2" t="s">
        <v>98</v>
      </c>
      <c r="H79" s="2" t="s">
        <v>99</v>
      </c>
      <c r="I79" s="2">
        <v>1</v>
      </c>
      <c r="J79" s="2"/>
    </row>
    <row r="80" spans="1:10" ht="15.75" x14ac:dyDescent="0.25">
      <c r="A80" s="2" t="s">
        <v>150</v>
      </c>
      <c r="B80" s="2" t="s">
        <v>46</v>
      </c>
      <c r="C80" s="2">
        <v>2023</v>
      </c>
      <c r="D80" s="2" t="s">
        <v>151</v>
      </c>
      <c r="E80" s="2" t="s">
        <v>152</v>
      </c>
      <c r="F80" s="2" t="s">
        <v>153</v>
      </c>
      <c r="G80" s="2" t="s">
        <v>104</v>
      </c>
      <c r="H80" s="2" t="s">
        <v>99</v>
      </c>
      <c r="I80" s="2">
        <v>1</v>
      </c>
      <c r="J80" s="2"/>
    </row>
    <row r="81" spans="1:10" ht="15.75" x14ac:dyDescent="0.25">
      <c r="A81" s="2" t="s">
        <v>264</v>
      </c>
      <c r="B81" s="2" t="s">
        <v>265</v>
      </c>
      <c r="C81" s="2">
        <v>2024</v>
      </c>
      <c r="D81" s="2" t="s">
        <v>266</v>
      </c>
      <c r="E81" s="2" t="s">
        <v>267</v>
      </c>
      <c r="F81" s="2" t="s">
        <v>268</v>
      </c>
      <c r="G81" s="2" t="s">
        <v>110</v>
      </c>
      <c r="H81" s="2" t="s">
        <v>99</v>
      </c>
      <c r="I81" s="2">
        <v>1</v>
      </c>
      <c r="J81" s="2"/>
    </row>
    <row r="82" spans="1:10" ht="15.75" x14ac:dyDescent="0.25">
      <c r="A82" s="2" t="s">
        <v>329</v>
      </c>
      <c r="B82" s="2" t="s">
        <v>330</v>
      </c>
      <c r="C82" s="2">
        <v>2022</v>
      </c>
      <c r="D82" s="2" t="s">
        <v>331</v>
      </c>
      <c r="E82" s="2" t="s">
        <v>332</v>
      </c>
      <c r="F82" s="2" t="s">
        <v>333</v>
      </c>
      <c r="G82" s="2" t="s">
        <v>110</v>
      </c>
      <c r="H82" s="2" t="s">
        <v>99</v>
      </c>
      <c r="I82" s="2">
        <v>1</v>
      </c>
      <c r="J82" s="2"/>
    </row>
    <row r="83" spans="1:10" ht="15.75" x14ac:dyDescent="0.25">
      <c r="A83" s="2" t="s">
        <v>287</v>
      </c>
      <c r="B83" s="2" t="s">
        <v>288</v>
      </c>
      <c r="C83" s="2">
        <v>2024</v>
      </c>
      <c r="D83" s="2" t="s">
        <v>289</v>
      </c>
      <c r="E83" s="2" t="s">
        <v>290</v>
      </c>
      <c r="F83" s="2" t="s">
        <v>291</v>
      </c>
      <c r="G83" s="2" t="s">
        <v>110</v>
      </c>
      <c r="H83" s="2" t="s">
        <v>99</v>
      </c>
      <c r="I83" s="2">
        <v>1</v>
      </c>
      <c r="J83" s="2"/>
    </row>
    <row r="84" spans="1:10" ht="15.75" x14ac:dyDescent="0.25">
      <c r="A84" s="2" t="s">
        <v>315</v>
      </c>
      <c r="B84" s="2" t="s">
        <v>316</v>
      </c>
      <c r="C84" s="2">
        <v>2022</v>
      </c>
      <c r="D84" s="2" t="s">
        <v>317</v>
      </c>
      <c r="E84" s="2" t="s">
        <v>318</v>
      </c>
      <c r="F84" s="2" t="s">
        <v>319</v>
      </c>
      <c r="G84" s="2" t="s">
        <v>110</v>
      </c>
      <c r="H84" s="2" t="s">
        <v>99</v>
      </c>
      <c r="I84" s="2">
        <v>1</v>
      </c>
      <c r="J84" s="2"/>
    </row>
    <row r="85" spans="1:10" ht="15.75" x14ac:dyDescent="0.25">
      <c r="A85" s="2" t="s">
        <v>100</v>
      </c>
      <c r="B85" s="2" t="s">
        <v>36</v>
      </c>
      <c r="C85" s="2">
        <v>2024</v>
      </c>
      <c r="D85" s="2" t="s">
        <v>101</v>
      </c>
      <c r="E85" s="2" t="s">
        <v>102</v>
      </c>
      <c r="F85" s="2" t="s">
        <v>103</v>
      </c>
      <c r="G85" s="2" t="s">
        <v>104</v>
      </c>
      <c r="H85" s="2" t="s">
        <v>99</v>
      </c>
      <c r="I85" s="2">
        <v>1</v>
      </c>
      <c r="J85" s="2"/>
    </row>
    <row r="86" spans="1:10" ht="15.75" x14ac:dyDescent="0.25">
      <c r="A86" s="2" t="s">
        <v>1031</v>
      </c>
      <c r="B86" s="2" t="s">
        <v>1032</v>
      </c>
      <c r="C86" s="2">
        <v>2018</v>
      </c>
      <c r="D86" s="11" t="s">
        <v>1033</v>
      </c>
      <c r="E86" s="2" t="s">
        <v>1034</v>
      </c>
      <c r="F86" s="2" t="s">
        <v>1035</v>
      </c>
      <c r="G86" s="2" t="s">
        <v>913</v>
      </c>
      <c r="H86" s="2" t="s">
        <v>914</v>
      </c>
      <c r="I86" s="2">
        <v>1</v>
      </c>
      <c r="J86" s="2"/>
    </row>
    <row r="87" spans="1:10" ht="15.75" x14ac:dyDescent="0.25">
      <c r="A87" s="2" t="s">
        <v>1003</v>
      </c>
      <c r="B87" s="2" t="s">
        <v>1004</v>
      </c>
      <c r="C87" s="2">
        <v>2022</v>
      </c>
      <c r="D87" s="11" t="s">
        <v>1005</v>
      </c>
      <c r="E87" s="2" t="s">
        <v>1006</v>
      </c>
      <c r="F87" s="2" t="s">
        <v>1007</v>
      </c>
      <c r="G87" s="2" t="s">
        <v>913</v>
      </c>
      <c r="H87" s="2" t="s">
        <v>914</v>
      </c>
      <c r="I87" s="2">
        <v>1</v>
      </c>
      <c r="J87" s="2"/>
    </row>
    <row r="88" spans="1:10" ht="15.75" x14ac:dyDescent="0.25">
      <c r="A88" s="2" t="s">
        <v>377</v>
      </c>
      <c r="B88" s="2" t="s">
        <v>378</v>
      </c>
      <c r="C88" s="2">
        <v>2024</v>
      </c>
      <c r="D88" s="2" t="s">
        <v>379</v>
      </c>
      <c r="E88" s="2" t="s">
        <v>380</v>
      </c>
      <c r="F88" s="2"/>
      <c r="G88" s="2" t="s">
        <v>104</v>
      </c>
      <c r="H88" s="2" t="s">
        <v>99</v>
      </c>
      <c r="I88" s="2">
        <v>1</v>
      </c>
      <c r="J88" s="2"/>
    </row>
    <row r="89" spans="1:10" ht="15.75" x14ac:dyDescent="0.25">
      <c r="A89" s="2" t="s">
        <v>900</v>
      </c>
      <c r="B89" s="2" t="s">
        <v>901</v>
      </c>
      <c r="C89" s="2">
        <v>2020</v>
      </c>
      <c r="D89" s="2" t="s">
        <v>902</v>
      </c>
      <c r="E89" s="2" t="s">
        <v>903</v>
      </c>
      <c r="F89" s="2" t="s">
        <v>904</v>
      </c>
      <c r="G89" s="2"/>
      <c r="H89" s="2" t="s">
        <v>110</v>
      </c>
      <c r="I89" s="2">
        <v>1</v>
      </c>
      <c r="J89" s="2"/>
    </row>
    <row r="90" spans="1:10" ht="15.75" x14ac:dyDescent="0.25">
      <c r="A90" s="6" t="s">
        <v>855</v>
      </c>
      <c r="B90" s="6" t="s">
        <v>255</v>
      </c>
      <c r="C90" s="6">
        <v>2021</v>
      </c>
      <c r="D90" s="6" t="str">
        <f>HYPERLINK("http://dx.doi.org/10.3389/fbloc.2021.612898","http://dx.doi.org/10.3389/fbloc.2021.612898")</f>
        <v>http://dx.doi.org/10.3389/fbloc.2021.612898</v>
      </c>
      <c r="E90" s="6" t="s">
        <v>856</v>
      </c>
      <c r="F90" s="6" t="s">
        <v>857</v>
      </c>
      <c r="G90" s="6" t="s">
        <v>110</v>
      </c>
      <c r="H90" s="6" t="str">
        <f>HYPERLINK("https%3A%2F%2Fwww.webofscience.com%2Fwos%2Fwoscc%2Ffull-record%2F","View Full Record in Web of Science")</f>
        <v>View Full Record in Web of Science</v>
      </c>
      <c r="I90" s="2">
        <v>1</v>
      </c>
      <c r="J90" s="2"/>
    </row>
    <row r="91" spans="1:10" ht="15.75" x14ac:dyDescent="0.25">
      <c r="A91" s="6" t="s">
        <v>876</v>
      </c>
      <c r="B91" s="6" t="s">
        <v>207</v>
      </c>
      <c r="C91" s="6">
        <v>2025</v>
      </c>
      <c r="D91" s="6" t="str">
        <f>HYPERLINK("http://dx.doi.org/10.3390/foods14071135","http://dx.doi.org/10.3390/foods14071135")</f>
        <v>http://dx.doi.org/10.3390/foods14071135</v>
      </c>
      <c r="E91" s="6" t="s">
        <v>877</v>
      </c>
      <c r="F91" s="6" t="s">
        <v>878</v>
      </c>
      <c r="G91" s="6" t="s">
        <v>135</v>
      </c>
      <c r="H91" s="6" t="str">
        <f>HYPERLINK("https%3A%2F%2Fwww.webofscience.com%2Fwos%2Fwoscc%2Ffull-record%2F","View Full Record in Web of Science")</f>
        <v>View Full Record in Web of Science</v>
      </c>
      <c r="I91" s="2">
        <v>1</v>
      </c>
      <c r="J91" s="2"/>
    </row>
    <row r="92" spans="1:10" ht="15.75" x14ac:dyDescent="0.25">
      <c r="A92" s="6" t="s">
        <v>799</v>
      </c>
      <c r="B92" s="6" t="s">
        <v>126</v>
      </c>
      <c r="C92" s="6">
        <v>2024</v>
      </c>
      <c r="D92" s="6" t="str">
        <f>HYPERLINK("http://dx.doi.org/10.1108/JIMA-03-2023-0069","http://dx.doi.org/10.1108/JIMA-03-2023-0069")</f>
        <v>http://dx.doi.org/10.1108/JIMA-03-2023-0069</v>
      </c>
      <c r="E92" s="6" t="s">
        <v>800</v>
      </c>
      <c r="F92" s="6" t="s">
        <v>129</v>
      </c>
      <c r="G92" s="6" t="s">
        <v>110</v>
      </c>
      <c r="H92" s="6" t="str">
        <f>HYPERLINK("https%3A%2F%2Fwww.webofscience.com%2Fwos%2Fwoscc%2Ffull-record%2F","View Full Record in Web of Science")</f>
        <v>View Full Record in Web of Science</v>
      </c>
      <c r="I92" s="2">
        <v>1</v>
      </c>
      <c r="J92" s="2"/>
    </row>
    <row r="93" spans="1:10" ht="15.75" x14ac:dyDescent="0.25">
      <c r="A93" s="2" t="s">
        <v>972</v>
      </c>
      <c r="B93" s="2" t="s">
        <v>973</v>
      </c>
      <c r="C93" s="2">
        <v>2018</v>
      </c>
      <c r="D93" s="2" t="s">
        <v>974</v>
      </c>
      <c r="E93" s="2" t="s">
        <v>975</v>
      </c>
      <c r="F93" s="12" t="s">
        <v>976</v>
      </c>
      <c r="G93" s="2" t="s">
        <v>930</v>
      </c>
      <c r="H93" s="2" t="s">
        <v>914</v>
      </c>
      <c r="I93" s="2">
        <v>1</v>
      </c>
      <c r="J93" s="2"/>
    </row>
    <row r="94" spans="1:10" ht="15.75" x14ac:dyDescent="0.25">
      <c r="A94" s="6" t="s">
        <v>817</v>
      </c>
      <c r="B94" s="6" t="s">
        <v>436</v>
      </c>
      <c r="C94" s="6">
        <v>2023</v>
      </c>
      <c r="D94" s="6" t="str">
        <f>HYPERLINK("http://dx.doi.org/10.1007/s11042-023-17474-4","http://dx.doi.org/10.1007/s11042-023-17474-4")</f>
        <v>http://dx.doi.org/10.1007/s11042-023-17474-4</v>
      </c>
      <c r="E94" s="6" t="s">
        <v>818</v>
      </c>
      <c r="F94" s="6" t="s">
        <v>819</v>
      </c>
      <c r="G94" s="6" t="s">
        <v>820</v>
      </c>
      <c r="H94" s="6" t="str">
        <f>HYPERLINK("https%3A%2F%2Fwww.webofscience.com%2Fwos%2Fwoscc%2Ffull-record%2F","View Full Record in Web of Science")</f>
        <v>View Full Record in Web of Science</v>
      </c>
      <c r="I94" s="2">
        <v>1</v>
      </c>
      <c r="J94" s="2"/>
    </row>
    <row r="95" spans="1:10" ht="15.75" x14ac:dyDescent="0.25">
      <c r="A95" s="2" t="s">
        <v>372</v>
      </c>
      <c r="B95" s="2" t="s">
        <v>373</v>
      </c>
      <c r="C95" s="2">
        <v>2023</v>
      </c>
      <c r="D95" s="2" t="s">
        <v>374</v>
      </c>
      <c r="E95" s="2" t="s">
        <v>375</v>
      </c>
      <c r="F95" s="2" t="s">
        <v>376</v>
      </c>
      <c r="G95" s="2" t="s">
        <v>110</v>
      </c>
      <c r="H95" s="2" t="s">
        <v>99</v>
      </c>
      <c r="I95" s="2">
        <v>1</v>
      </c>
      <c r="J95" s="2"/>
    </row>
    <row r="96" spans="1:10" ht="15.75" x14ac:dyDescent="0.25">
      <c r="A96" s="6" t="s">
        <v>801</v>
      </c>
      <c r="B96" s="6" t="s">
        <v>802</v>
      </c>
      <c r="C96" s="6">
        <v>2019</v>
      </c>
      <c r="D96" s="6" t="str">
        <f>HYPERLINK("http://dx.doi.org/10.1007/978-3-030-23381-5_9","http://dx.doi.org/10.1007/978-3-030-23381-5_9")</f>
        <v>http://dx.doi.org/10.1007/978-3-030-23381-5_9</v>
      </c>
      <c r="E96" s="6" t="s">
        <v>803</v>
      </c>
      <c r="F96" s="6" t="s">
        <v>804</v>
      </c>
      <c r="G96" s="6" t="s">
        <v>798</v>
      </c>
      <c r="H96" s="6" t="str">
        <f>HYPERLINK("https%3A%2F%2Fwww.webofscience.com%2Fwos%2Fwoscc%2Ffull-record%2F","View Full Record in Web of Science")</f>
        <v>View Full Record in Web of Science</v>
      </c>
      <c r="I96" s="2">
        <v>1</v>
      </c>
      <c r="J96" s="2"/>
    </row>
    <row r="97" spans="1:10" ht="15.75" x14ac:dyDescent="0.25">
      <c r="A97" s="24" t="s">
        <v>1068</v>
      </c>
      <c r="B97" s="24" t="s">
        <v>1067</v>
      </c>
      <c r="C97" s="24">
        <v>2023</v>
      </c>
      <c r="D97" s="25" t="s">
        <v>1069</v>
      </c>
      <c r="E97" s="24" t="s">
        <v>1070</v>
      </c>
      <c r="F97" s="24" t="s">
        <v>1071</v>
      </c>
      <c r="G97" s="24" t="s">
        <v>930</v>
      </c>
      <c r="H97" s="24" t="s">
        <v>1072</v>
      </c>
      <c r="I97" s="2">
        <v>1</v>
      </c>
      <c r="J97" s="24"/>
    </row>
    <row r="98" spans="1:10" ht="15.75" x14ac:dyDescent="0.25">
      <c r="A98" s="24" t="s">
        <v>1073</v>
      </c>
      <c r="B98" s="24" t="s">
        <v>1074</v>
      </c>
      <c r="C98" s="24">
        <v>2024</v>
      </c>
      <c r="D98" s="25" t="s">
        <v>1075</v>
      </c>
      <c r="E98" s="24" t="s">
        <v>1076</v>
      </c>
      <c r="F98" s="24" t="s">
        <v>1020</v>
      </c>
      <c r="G98" s="24" t="s">
        <v>1077</v>
      </c>
      <c r="H98" s="24" t="s">
        <v>1078</v>
      </c>
      <c r="I98" s="2">
        <v>1</v>
      </c>
      <c r="J98" s="24"/>
    </row>
    <row r="99" spans="1:10" ht="15.75" x14ac:dyDescent="0.25">
      <c r="A99" s="24" t="s">
        <v>1079</v>
      </c>
      <c r="B99" s="24" t="s">
        <v>1080</v>
      </c>
      <c r="C99" s="24">
        <v>2023</v>
      </c>
      <c r="D99" s="25" t="s">
        <v>1081</v>
      </c>
      <c r="E99" s="24" t="s">
        <v>1082</v>
      </c>
      <c r="F99" s="24" t="s">
        <v>1083</v>
      </c>
      <c r="G99" s="24" t="s">
        <v>1084</v>
      </c>
      <c r="H99" s="24" t="s">
        <v>1085</v>
      </c>
      <c r="I99" s="2">
        <v>1</v>
      </c>
      <c r="J99" s="24"/>
    </row>
    <row r="100" spans="1:10" ht="15.75" x14ac:dyDescent="0.25">
      <c r="A100" s="24" t="s">
        <v>1086</v>
      </c>
      <c r="B100" s="24" t="s">
        <v>1087</v>
      </c>
      <c r="C100" s="24">
        <v>2022</v>
      </c>
      <c r="D100" s="24" t="s">
        <v>1088</v>
      </c>
      <c r="E100" s="24" t="s">
        <v>1089</v>
      </c>
      <c r="F100" s="24" t="s">
        <v>1090</v>
      </c>
      <c r="G100" s="24" t="s">
        <v>1084</v>
      </c>
      <c r="H100" s="24" t="s">
        <v>1091</v>
      </c>
      <c r="I100" s="2">
        <v>1</v>
      </c>
      <c r="J100" s="24"/>
    </row>
    <row r="101" spans="1:10" ht="15.75" x14ac:dyDescent="0.25">
      <c r="A101" s="24" t="s">
        <v>1093</v>
      </c>
      <c r="B101" s="24" t="s">
        <v>1092</v>
      </c>
      <c r="C101" s="24">
        <v>2023</v>
      </c>
      <c r="D101" s="25" t="s">
        <v>1094</v>
      </c>
      <c r="E101" s="24" t="s">
        <v>1095</v>
      </c>
      <c r="F101" s="24" t="s">
        <v>1096</v>
      </c>
      <c r="G101" s="24" t="s">
        <v>1077</v>
      </c>
      <c r="H101" s="24" t="s">
        <v>1097</v>
      </c>
      <c r="I101" s="2">
        <v>1</v>
      </c>
      <c r="J101" s="24"/>
    </row>
    <row r="102" spans="1:10" ht="15.75" x14ac:dyDescent="0.25">
      <c r="A102" s="24" t="s">
        <v>1098</v>
      </c>
      <c r="B102" s="24" t="s">
        <v>1099</v>
      </c>
      <c r="C102" s="24">
        <v>2020</v>
      </c>
      <c r="D102" s="25" t="s">
        <v>1101</v>
      </c>
      <c r="E102" s="24" t="s">
        <v>1100</v>
      </c>
      <c r="F102" s="24" t="s">
        <v>1102</v>
      </c>
      <c r="G102" s="24" t="s">
        <v>1103</v>
      </c>
      <c r="H102" s="24" t="s">
        <v>1104</v>
      </c>
      <c r="I102" s="2">
        <v>1</v>
      </c>
      <c r="J102" s="24"/>
    </row>
    <row r="103" spans="1:10" ht="15.75" x14ac:dyDescent="0.25">
      <c r="A103" s="24" t="s">
        <v>1105</v>
      </c>
      <c r="B103" s="24" t="s">
        <v>1106</v>
      </c>
      <c r="C103" s="24">
        <v>2025</v>
      </c>
      <c r="D103" s="25" t="s">
        <v>1107</v>
      </c>
      <c r="E103" s="24" t="s">
        <v>1108</v>
      </c>
      <c r="F103" s="24" t="s">
        <v>1109</v>
      </c>
      <c r="G103" s="24" t="s">
        <v>1110</v>
      </c>
      <c r="H103" s="24" t="s">
        <v>1111</v>
      </c>
      <c r="I103" s="2">
        <v>1</v>
      </c>
      <c r="J103" s="24"/>
    </row>
    <row r="104" spans="1:10" ht="15.75" x14ac:dyDescent="0.25">
      <c r="A104" s="24" t="s">
        <v>1113</v>
      </c>
      <c r="B104" s="24" t="s">
        <v>1112</v>
      </c>
      <c r="C104" s="24">
        <v>2024</v>
      </c>
      <c r="D104" s="24" t="s">
        <v>1114</v>
      </c>
      <c r="E104" s="24" t="s">
        <v>1115</v>
      </c>
      <c r="F104" s="24" t="s">
        <v>1116</v>
      </c>
      <c r="G104" s="24" t="s">
        <v>1110</v>
      </c>
      <c r="H104" s="24" t="s">
        <v>1117</v>
      </c>
      <c r="I104" s="2">
        <v>1</v>
      </c>
      <c r="J104" s="24"/>
    </row>
    <row r="105" spans="1:10" ht="15.75" x14ac:dyDescent="0.25">
      <c r="A105" s="24" t="s">
        <v>1119</v>
      </c>
      <c r="B105" s="24" t="s">
        <v>1118</v>
      </c>
      <c r="C105" s="24">
        <v>2022</v>
      </c>
      <c r="D105" s="25" t="s">
        <v>1122</v>
      </c>
      <c r="E105" s="24" t="s">
        <v>1120</v>
      </c>
      <c r="F105" s="24" t="s">
        <v>1121</v>
      </c>
      <c r="G105" s="24" t="s">
        <v>1110</v>
      </c>
      <c r="H105" s="24" t="s">
        <v>1123</v>
      </c>
      <c r="I105" s="2">
        <v>1</v>
      </c>
      <c r="J105" s="24"/>
    </row>
    <row r="106" spans="1:10" ht="15.75" x14ac:dyDescent="0.25">
      <c r="A106" s="24" t="s">
        <v>1125</v>
      </c>
      <c r="B106" s="24" t="s">
        <v>1124</v>
      </c>
      <c r="C106" s="24">
        <v>2024</v>
      </c>
      <c r="D106" s="25" t="s">
        <v>1126</v>
      </c>
      <c r="E106" s="24" t="s">
        <v>1127</v>
      </c>
      <c r="F106" s="24" t="s">
        <v>1128</v>
      </c>
      <c r="G106" s="24" t="s">
        <v>1129</v>
      </c>
      <c r="H106" s="24" t="s">
        <v>1130</v>
      </c>
      <c r="I106" s="2">
        <v>1</v>
      </c>
      <c r="J106" s="24"/>
    </row>
    <row r="107" spans="1:10" ht="15.75" x14ac:dyDescent="0.25">
      <c r="A107" s="24" t="s">
        <v>1133</v>
      </c>
      <c r="B107" s="24" t="s">
        <v>1131</v>
      </c>
      <c r="C107" s="24">
        <v>2024</v>
      </c>
      <c r="D107" s="24" t="s">
        <v>1134</v>
      </c>
      <c r="E107" s="24" t="s">
        <v>1135</v>
      </c>
      <c r="F107" s="24"/>
      <c r="G107" s="24" t="s">
        <v>1136</v>
      </c>
      <c r="H107" s="24" t="s">
        <v>1132</v>
      </c>
      <c r="I107" s="2">
        <v>1</v>
      </c>
      <c r="J107" s="24"/>
    </row>
    <row r="108" spans="1:10" ht="15.75" x14ac:dyDescent="0.25">
      <c r="A108" s="24" t="s">
        <v>1138</v>
      </c>
      <c r="B108" s="24" t="s">
        <v>1137</v>
      </c>
      <c r="C108" s="24">
        <v>2021</v>
      </c>
      <c r="D108" s="24" t="s">
        <v>1139</v>
      </c>
      <c r="E108" s="24" t="s">
        <v>1140</v>
      </c>
      <c r="F108" s="24" t="s">
        <v>1141</v>
      </c>
      <c r="G108" s="24" t="s">
        <v>1129</v>
      </c>
      <c r="H108" s="24" t="s">
        <v>1142</v>
      </c>
      <c r="I108" s="2">
        <v>1</v>
      </c>
      <c r="J108" s="24"/>
    </row>
    <row r="109" spans="1:10" ht="15.75" x14ac:dyDescent="0.25">
      <c r="A109" s="24" t="s">
        <v>1144</v>
      </c>
      <c r="B109" s="24" t="s">
        <v>1143</v>
      </c>
      <c r="C109" s="24">
        <v>2024</v>
      </c>
      <c r="D109" s="25" t="s">
        <v>1145</v>
      </c>
      <c r="E109" s="24" t="s">
        <v>1146</v>
      </c>
      <c r="F109" s="24" t="s">
        <v>1147</v>
      </c>
      <c r="G109" s="24" t="s">
        <v>1110</v>
      </c>
      <c r="H109" s="24" t="s">
        <v>1148</v>
      </c>
      <c r="I109" s="2">
        <v>1</v>
      </c>
      <c r="J109" s="24"/>
    </row>
  </sheetData>
  <autoFilter ref="A1:J1" xr:uid="{CE334867-D7AB-49C1-A8E0-176B728C6A7D}"/>
  <sortState xmlns:xlrd2="http://schemas.microsoft.com/office/spreadsheetml/2017/richdata2" ref="A2:J109">
    <sortCondition ref="J2:J109"/>
  </sortState>
  <hyperlinks>
    <hyperlink ref="D18" r:id="rId1" xr:uid="{43C3F34E-709E-49E7-8516-6B3DF5E19E1D}"/>
    <hyperlink ref="D72" r:id="rId2" display="https://www.researchgate.net/profile/Mahin-Montasir-Afif/publication/391346689_Blockchain-Driven_Halal_Supply_Chains_Enhancing_Transparency_and_Efficiency_While_Ensuring_Shariah_Adherence/links/68137925d1054b0207e60be0/Blockchain-Driven-Halal-Supply-Chains-Enhancing-Transparency-and-Efficiency-While-Ensuring-Shariah-Adherence.pdf" xr:uid="{219CD328-7EBC-4111-8128-7189AECDD20C}"/>
    <hyperlink ref="D59" r:id="rId3" xr:uid="{2361CFDF-4A6C-44A2-AC19-520BC9F1A721}"/>
    <hyperlink ref="D15" r:id="rId4" xr:uid="{9A457DF1-2E23-430C-B313-2CDAEFD2827A}"/>
    <hyperlink ref="D42" r:id="rId5" xr:uid="{BC9F81CA-EFC8-4DBF-A058-10C29E23FF07}"/>
    <hyperlink ref="D74" r:id="rId6" xr:uid="{8104655C-7021-4A67-8DF3-20E2FB71C009}"/>
    <hyperlink ref="D87" r:id="rId7" xr:uid="{6287B8C3-43B2-45CD-A481-C73C3501B428}"/>
    <hyperlink ref="D57" r:id="rId8" xr:uid="{AA8D427B-64EC-42B0-A434-28095C88F83B}"/>
    <hyperlink ref="D30" r:id="rId9" xr:uid="{D4A6E4C9-068F-48A8-A860-C42F7B32DAB6}"/>
    <hyperlink ref="D17" r:id="rId10" xr:uid="{4D984D3B-77B9-48CB-AB55-63DB144DCC1F}"/>
    <hyperlink ref="D86" r:id="rId11" xr:uid="{E11DB372-C6EC-4F9B-8B8B-13254EDDF40B}"/>
    <hyperlink ref="D97" r:id="rId12" xr:uid="{F4630E0A-B167-4B4F-BE86-8E32490C58CC}"/>
    <hyperlink ref="D98" r:id="rId13" xr:uid="{F8A41908-5E0C-41C3-8311-F9E977CAFA68}"/>
    <hyperlink ref="D99" r:id="rId14" xr:uid="{3E2A83AD-DA72-47D5-B7AA-4E63E57074A3}"/>
    <hyperlink ref="D101" r:id="rId15" display="https://www.researchgate.net/publication/371749257_A_Review_Halal_Food_Supply_Chain_Practices_Research?enrichId=rgreq-ac43bca964ff2f86ba49bba1a7474403-XXX&amp;enrichSource=Y292ZXJQYWdlOzM3MTc0OTI1NztBUzoxMTQzMTI4MTIxMjkxNTU1M0AxNzAyOTAwMjI1OTgx&amp;el=1_x_3&amp;_esc=publicationCoverPdf" xr:uid="{3D73AF44-AFA2-4C2D-86C7-B5351130C279}"/>
    <hyperlink ref="D102" r:id="rId16" xr:uid="{8C97803C-9ABD-408E-B781-824013126AF5}"/>
    <hyperlink ref="D103" r:id="rId17" xr:uid="{F5A28E3C-DBCE-4B4C-9EFD-357B892A6B58}"/>
    <hyperlink ref="D105" r:id="rId18" display="https://scholar.google.com/scholar?hl=en&amp;as_sdt=0%2C5&amp;q=A+framework+for+IoT+and+blockchain+based+smart+food+chain+management+system+Akhilesh+Kumar+Singh+Zahid+Raza+School+of+Computer+and+Systems+Sciences%2C+Jawaharlal+Nehru+University%2C+New+Delhi%2C+India+Correspondence+Zahid&amp;btnG=" xr:uid="{FBA8A4DD-9B7E-470E-91BB-8C03D26BF4EF}"/>
    <hyperlink ref="D106" r:id="rId19" xr:uid="{6F6166A0-D88E-4AF4-87BE-164562F87EE0}"/>
    <hyperlink ref="D109" r:id="rId20" xr:uid="{143BEC36-3B87-4D45-A2BC-B5106025A1DC}"/>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C30C3-1481-421C-80B2-7BEB62EC1044}">
  <sheetPr>
    <tabColor theme="9" tint="-0.499984740745262"/>
  </sheetPr>
  <dimension ref="A1:J103"/>
  <sheetViews>
    <sheetView workbookViewId="0">
      <selection activeCell="C1" sqref="C1:C1048576"/>
    </sheetView>
  </sheetViews>
  <sheetFormatPr defaultRowHeight="15" x14ac:dyDescent="0.25"/>
  <sheetData>
    <row r="1" spans="1:10" ht="15.75" x14ac:dyDescent="0.25">
      <c r="A1" s="1" t="s">
        <v>0</v>
      </c>
      <c r="B1" s="1" t="s">
        <v>1</v>
      </c>
      <c r="C1" s="1" t="s">
        <v>2</v>
      </c>
      <c r="D1" s="1" t="s">
        <v>3</v>
      </c>
      <c r="E1" s="1" t="s">
        <v>4</v>
      </c>
      <c r="F1" s="1" t="s">
        <v>5</v>
      </c>
      <c r="G1" s="1" t="s">
        <v>6</v>
      </c>
      <c r="H1" s="1" t="s">
        <v>7</v>
      </c>
      <c r="I1" s="1" t="s">
        <v>1042</v>
      </c>
      <c r="J1" s="1" t="s">
        <v>1043</v>
      </c>
    </row>
    <row r="2" spans="1:10" ht="15.75" x14ac:dyDescent="0.25">
      <c r="A2" s="2" t="s">
        <v>1026</v>
      </c>
      <c r="B2" s="2" t="s">
        <v>1027</v>
      </c>
      <c r="C2" s="2">
        <v>2025</v>
      </c>
      <c r="D2" s="2" t="s">
        <v>1028</v>
      </c>
      <c r="E2" s="2" t="s">
        <v>1029</v>
      </c>
      <c r="F2" s="2" t="s">
        <v>1030</v>
      </c>
      <c r="G2" s="2" t="s">
        <v>913</v>
      </c>
      <c r="H2" s="2" t="s">
        <v>914</v>
      </c>
      <c r="I2" s="2">
        <v>1</v>
      </c>
      <c r="J2" s="2" t="s">
        <v>1050</v>
      </c>
    </row>
    <row r="3" spans="1:10" ht="15.75" x14ac:dyDescent="0.25">
      <c r="A3" s="2" t="s">
        <v>585</v>
      </c>
      <c r="B3" s="2" t="s">
        <v>586</v>
      </c>
      <c r="C3" s="2">
        <v>2023</v>
      </c>
      <c r="D3" s="2" t="s">
        <v>587</v>
      </c>
      <c r="E3" s="10" t="s">
        <v>588</v>
      </c>
      <c r="F3" s="10" t="s">
        <v>589</v>
      </c>
      <c r="G3" s="2"/>
      <c r="H3" s="2" t="s">
        <v>477</v>
      </c>
      <c r="I3" s="2">
        <v>1</v>
      </c>
      <c r="J3" s="2" t="s">
        <v>1050</v>
      </c>
    </row>
    <row r="4" spans="1:10" ht="15.75" x14ac:dyDescent="0.25">
      <c r="A4" s="2" t="s">
        <v>168</v>
      </c>
      <c r="B4" s="2" t="s">
        <v>169</v>
      </c>
      <c r="C4" s="2">
        <v>2023</v>
      </c>
      <c r="D4" s="2" t="s">
        <v>170</v>
      </c>
      <c r="E4" s="2" t="s">
        <v>171</v>
      </c>
      <c r="F4" s="2" t="s">
        <v>172</v>
      </c>
      <c r="G4" s="2" t="s">
        <v>110</v>
      </c>
      <c r="H4" s="2" t="s">
        <v>99</v>
      </c>
      <c r="I4" s="2">
        <v>1</v>
      </c>
      <c r="J4" s="2" t="s">
        <v>1050</v>
      </c>
    </row>
    <row r="5" spans="1:10" ht="15.75" x14ac:dyDescent="0.25">
      <c r="A5" s="6" t="s">
        <v>834</v>
      </c>
      <c r="B5" s="6" t="s">
        <v>187</v>
      </c>
      <c r="C5" s="6">
        <v>2024</v>
      </c>
      <c r="D5" s="6" t="str">
        <f>HYPERLINK("http://dx.doi.org/10.1080/13675567.2023.2217772","http://dx.doi.org/10.1080/13675567.2023.2217772")</f>
        <v>http://dx.doi.org/10.1080/13675567.2023.2217772</v>
      </c>
      <c r="E5" s="6" t="s">
        <v>835</v>
      </c>
      <c r="F5" s="6" t="s">
        <v>836</v>
      </c>
      <c r="G5" s="6" t="s">
        <v>110</v>
      </c>
      <c r="H5" s="6" t="str">
        <f>HYPERLINK("https%3A%2F%2Fwww.webofscience.com%2Fwos%2Fwoscc%2Ffull-record%2F","View Full Record in Web of Science")</f>
        <v>View Full Record in Web of Science</v>
      </c>
      <c r="I5" s="2">
        <v>1</v>
      </c>
      <c r="J5" s="2" t="s">
        <v>1050</v>
      </c>
    </row>
    <row r="6" spans="1:10" ht="15.75" x14ac:dyDescent="0.25">
      <c r="A6" s="2" t="s">
        <v>269</v>
      </c>
      <c r="B6" s="2" t="s">
        <v>270</v>
      </c>
      <c r="C6" s="2">
        <v>2023</v>
      </c>
      <c r="D6" s="2" t="s">
        <v>271</v>
      </c>
      <c r="E6" s="2" t="s">
        <v>272</v>
      </c>
      <c r="F6" s="2"/>
      <c r="G6" s="2" t="s">
        <v>104</v>
      </c>
      <c r="H6" s="2" t="s">
        <v>99</v>
      </c>
      <c r="I6" s="2">
        <v>1</v>
      </c>
      <c r="J6" s="2" t="s">
        <v>1050</v>
      </c>
    </row>
    <row r="7" spans="1:10" ht="15.75" x14ac:dyDescent="0.25">
      <c r="A7" s="2" t="s">
        <v>201</v>
      </c>
      <c r="B7" s="2" t="s">
        <v>202</v>
      </c>
      <c r="C7" s="2">
        <v>2024</v>
      </c>
      <c r="D7" s="2" t="s">
        <v>203</v>
      </c>
      <c r="E7" s="2" t="s">
        <v>204</v>
      </c>
      <c r="F7" s="2" t="s">
        <v>205</v>
      </c>
      <c r="G7" s="2"/>
      <c r="H7" s="2" t="s">
        <v>110</v>
      </c>
      <c r="I7" s="2">
        <v>1</v>
      </c>
      <c r="J7" s="2" t="s">
        <v>1046</v>
      </c>
    </row>
    <row r="8" spans="1:10" ht="15.75" x14ac:dyDescent="0.25">
      <c r="A8" s="2" t="s">
        <v>301</v>
      </c>
      <c r="B8" s="2" t="s">
        <v>302</v>
      </c>
      <c r="C8" s="2">
        <v>2023</v>
      </c>
      <c r="D8" s="2" t="s">
        <v>303</v>
      </c>
      <c r="E8" s="2" t="s">
        <v>304</v>
      </c>
      <c r="F8" s="2" t="s">
        <v>305</v>
      </c>
      <c r="G8" s="2" t="s">
        <v>110</v>
      </c>
      <c r="H8" s="2" t="s">
        <v>99</v>
      </c>
      <c r="I8" s="2">
        <v>1</v>
      </c>
      <c r="J8" s="2" t="s">
        <v>1046</v>
      </c>
    </row>
    <row r="9" spans="1:10" ht="15.75" x14ac:dyDescent="0.25">
      <c r="A9" s="6" t="s">
        <v>879</v>
      </c>
      <c r="B9" s="6" t="s">
        <v>880</v>
      </c>
      <c r="C9" s="6">
        <v>2022</v>
      </c>
      <c r="D9" s="6" t="str">
        <f>HYPERLINK("http://dx.doi.org/10.3390/su14010083","http://dx.doi.org/10.3390/su14010083")</f>
        <v>http://dx.doi.org/10.3390/su14010083</v>
      </c>
      <c r="E9" s="6" t="s">
        <v>881</v>
      </c>
      <c r="F9" s="6" t="s">
        <v>882</v>
      </c>
      <c r="G9" s="6" t="s">
        <v>110</v>
      </c>
      <c r="H9" s="6" t="str">
        <f>HYPERLINK("https%3A%2F%2Fwww.webofscience.com%2Fwos%2Fwoscc%2Ffull-record%2F","View Full Record in Web of Science")</f>
        <v>View Full Record in Web of Science</v>
      </c>
      <c r="I9" s="2">
        <v>1</v>
      </c>
      <c r="J9" s="2" t="s">
        <v>1046</v>
      </c>
    </row>
    <row r="10" spans="1:10" ht="15.75" x14ac:dyDescent="0.25">
      <c r="A10" s="2" t="s">
        <v>460</v>
      </c>
      <c r="B10" s="2" t="s">
        <v>461</v>
      </c>
      <c r="C10" s="2">
        <v>2025</v>
      </c>
      <c r="D10" s="2" t="s">
        <v>462</v>
      </c>
      <c r="E10" s="2" t="s">
        <v>463</v>
      </c>
      <c r="F10" s="2" t="s">
        <v>464</v>
      </c>
      <c r="G10" s="2" t="s">
        <v>135</v>
      </c>
      <c r="H10" s="2" t="s">
        <v>99</v>
      </c>
      <c r="I10" s="2">
        <v>1</v>
      </c>
      <c r="J10" s="2" t="s">
        <v>1046</v>
      </c>
    </row>
    <row r="11" spans="1:10" ht="15.75" x14ac:dyDescent="0.25">
      <c r="A11" s="2" t="s">
        <v>306</v>
      </c>
      <c r="B11" s="2" t="s">
        <v>307</v>
      </c>
      <c r="C11" s="2">
        <v>2025</v>
      </c>
      <c r="D11" s="2" t="s">
        <v>308</v>
      </c>
      <c r="E11" s="2" t="s">
        <v>309</v>
      </c>
      <c r="F11" s="2" t="s">
        <v>310</v>
      </c>
      <c r="G11" s="2" t="s">
        <v>110</v>
      </c>
      <c r="H11" s="2" t="s">
        <v>99</v>
      </c>
      <c r="I11" s="2">
        <v>1</v>
      </c>
      <c r="J11" s="2" t="s">
        <v>1046</v>
      </c>
    </row>
    <row r="12" spans="1:10" ht="15.75" x14ac:dyDescent="0.25">
      <c r="A12" s="2" t="s">
        <v>425</v>
      </c>
      <c r="B12" s="2" t="s">
        <v>426</v>
      </c>
      <c r="C12" s="2">
        <v>2024</v>
      </c>
      <c r="D12" s="2" t="s">
        <v>427</v>
      </c>
      <c r="E12" s="2" t="s">
        <v>428</v>
      </c>
      <c r="F12" s="2" t="s">
        <v>429</v>
      </c>
      <c r="G12" s="2" t="s">
        <v>104</v>
      </c>
      <c r="H12" s="2" t="s">
        <v>99</v>
      </c>
      <c r="I12" s="2">
        <v>1</v>
      </c>
      <c r="J12" s="2" t="s">
        <v>1046</v>
      </c>
    </row>
    <row r="13" spans="1:10" ht="15.75" x14ac:dyDescent="0.25">
      <c r="A13" s="2" t="s">
        <v>273</v>
      </c>
      <c r="B13" s="2" t="s">
        <v>274</v>
      </c>
      <c r="C13" s="2">
        <v>2025</v>
      </c>
      <c r="D13" s="2" t="s">
        <v>275</v>
      </c>
      <c r="E13" s="2" t="s">
        <v>276</v>
      </c>
      <c r="F13" s="2" t="s">
        <v>277</v>
      </c>
      <c r="G13" s="2" t="s">
        <v>110</v>
      </c>
      <c r="H13" s="2" t="s">
        <v>99</v>
      </c>
      <c r="I13" s="2">
        <v>1</v>
      </c>
      <c r="J13" s="2" t="s">
        <v>1046</v>
      </c>
    </row>
    <row r="14" spans="1:10" ht="15.75" x14ac:dyDescent="0.25">
      <c r="A14" s="2" t="s">
        <v>145</v>
      </c>
      <c r="B14" s="2" t="s">
        <v>146</v>
      </c>
      <c r="C14" s="2">
        <v>2022</v>
      </c>
      <c r="D14" s="2" t="s">
        <v>147</v>
      </c>
      <c r="E14" s="2" t="s">
        <v>148</v>
      </c>
      <c r="F14" s="2" t="s">
        <v>149</v>
      </c>
      <c r="G14" s="2" t="s">
        <v>135</v>
      </c>
      <c r="H14" s="2" t="s">
        <v>99</v>
      </c>
      <c r="I14" s="2">
        <v>1</v>
      </c>
      <c r="J14" s="2" t="s">
        <v>1046</v>
      </c>
    </row>
    <row r="15" spans="1:10" ht="15.75" x14ac:dyDescent="0.25">
      <c r="A15" s="2" t="s">
        <v>965</v>
      </c>
      <c r="B15" s="2" t="s">
        <v>966</v>
      </c>
      <c r="C15" s="2">
        <v>2020</v>
      </c>
      <c r="D15" s="11" t="s">
        <v>967</v>
      </c>
      <c r="E15" s="2" t="s">
        <v>968</v>
      </c>
      <c r="F15" s="2" t="s">
        <v>969</v>
      </c>
      <c r="G15" s="2" t="s">
        <v>913</v>
      </c>
      <c r="H15" s="2" t="s">
        <v>914</v>
      </c>
      <c r="I15" s="2">
        <v>1</v>
      </c>
      <c r="J15" s="2" t="s">
        <v>1057</v>
      </c>
    </row>
    <row r="16" spans="1:10" ht="15.75" x14ac:dyDescent="0.25">
      <c r="A16" s="2" t="s">
        <v>40</v>
      </c>
      <c r="B16" s="2" t="s">
        <v>41</v>
      </c>
      <c r="C16" s="2">
        <v>2023</v>
      </c>
      <c r="D16" s="2" t="s">
        <v>42</v>
      </c>
      <c r="E16" s="2" t="s">
        <v>43</v>
      </c>
      <c r="F16" s="2" t="s">
        <v>44</v>
      </c>
      <c r="G16" s="2" t="s">
        <v>13</v>
      </c>
      <c r="H16" s="2" t="s">
        <v>14</v>
      </c>
      <c r="I16" s="2">
        <v>1</v>
      </c>
      <c r="J16" s="2" t="s">
        <v>1057</v>
      </c>
    </row>
    <row r="17" spans="1:10" ht="15.75" x14ac:dyDescent="0.25">
      <c r="A17" s="2" t="s">
        <v>1021</v>
      </c>
      <c r="B17" s="2" t="s">
        <v>1063</v>
      </c>
      <c r="C17" s="2">
        <v>2022</v>
      </c>
      <c r="D17" s="11" t="s">
        <v>1023</v>
      </c>
      <c r="E17" s="2" t="s">
        <v>1024</v>
      </c>
      <c r="F17" s="2" t="s">
        <v>1025</v>
      </c>
      <c r="G17" s="2" t="s">
        <v>913</v>
      </c>
      <c r="H17" s="2" t="s">
        <v>914</v>
      </c>
      <c r="I17" s="2">
        <v>1</v>
      </c>
      <c r="J17" s="2" t="s">
        <v>1057</v>
      </c>
    </row>
    <row r="18" spans="1:10" ht="15.75" x14ac:dyDescent="0.25">
      <c r="A18" s="2" t="s">
        <v>939</v>
      </c>
      <c r="B18" s="2" t="s">
        <v>940</v>
      </c>
      <c r="C18" s="2">
        <v>2023</v>
      </c>
      <c r="D18" s="11" t="s">
        <v>941</v>
      </c>
      <c r="E18" s="2" t="s">
        <v>942</v>
      </c>
      <c r="F18" s="2" t="s">
        <v>943</v>
      </c>
      <c r="G18" s="2" t="s">
        <v>913</v>
      </c>
      <c r="H18" s="2" t="s">
        <v>914</v>
      </c>
      <c r="I18" s="2">
        <v>1</v>
      </c>
      <c r="J18" s="2" t="s">
        <v>1057</v>
      </c>
    </row>
    <row r="19" spans="1:10" ht="15.75" x14ac:dyDescent="0.25">
      <c r="A19" s="2" t="s">
        <v>249</v>
      </c>
      <c r="B19" s="2" t="s">
        <v>250</v>
      </c>
      <c r="C19" s="2">
        <v>2025</v>
      </c>
      <c r="D19" s="2" t="s">
        <v>251</v>
      </c>
      <c r="E19" s="2" t="s">
        <v>252</v>
      </c>
      <c r="F19" s="2" t="s">
        <v>253</v>
      </c>
      <c r="G19" s="2" t="s">
        <v>110</v>
      </c>
      <c r="H19" s="2" t="s">
        <v>99</v>
      </c>
      <c r="I19" s="2">
        <v>1</v>
      </c>
      <c r="J19" s="2" t="s">
        <v>1057</v>
      </c>
    </row>
    <row r="20" spans="1:10" ht="15.75" x14ac:dyDescent="0.25">
      <c r="A20" s="2" t="s">
        <v>1016</v>
      </c>
      <c r="B20" s="2" t="s">
        <v>1017</v>
      </c>
      <c r="C20" s="2">
        <v>2025</v>
      </c>
      <c r="D20" s="2" t="s">
        <v>1018</v>
      </c>
      <c r="E20" s="2" t="s">
        <v>1019</v>
      </c>
      <c r="F20" s="2" t="s">
        <v>1020</v>
      </c>
      <c r="G20" s="2" t="s">
        <v>913</v>
      </c>
      <c r="H20" s="2" t="s">
        <v>914</v>
      </c>
      <c r="I20" s="2">
        <v>1</v>
      </c>
      <c r="J20" s="2" t="s">
        <v>1057</v>
      </c>
    </row>
    <row r="21" spans="1:10" ht="15.75" x14ac:dyDescent="0.25">
      <c r="A21" s="2" t="s">
        <v>292</v>
      </c>
      <c r="B21" s="2" t="s">
        <v>56</v>
      </c>
      <c r="C21" s="2">
        <v>2021</v>
      </c>
      <c r="D21" s="2" t="s">
        <v>293</v>
      </c>
      <c r="E21" s="2" t="s">
        <v>294</v>
      </c>
      <c r="F21" s="2" t="s">
        <v>295</v>
      </c>
      <c r="G21" s="2" t="s">
        <v>104</v>
      </c>
      <c r="H21" s="2" t="s">
        <v>99</v>
      </c>
      <c r="I21" s="2">
        <v>1</v>
      </c>
      <c r="J21" s="2" t="s">
        <v>1057</v>
      </c>
    </row>
    <row r="22" spans="1:10" ht="15.75" x14ac:dyDescent="0.25">
      <c r="A22" s="2" t="s">
        <v>645</v>
      </c>
      <c r="B22" s="2" t="s">
        <v>646</v>
      </c>
      <c r="C22" s="2">
        <v>2025</v>
      </c>
      <c r="D22" s="2" t="s">
        <v>647</v>
      </c>
      <c r="E22" s="10" t="s">
        <v>648</v>
      </c>
      <c r="F22" s="2" t="s">
        <v>649</v>
      </c>
      <c r="G22" s="2"/>
      <c r="H22" s="2" t="s">
        <v>477</v>
      </c>
      <c r="I22" s="2">
        <v>1</v>
      </c>
      <c r="J22" s="2" t="s">
        <v>1057</v>
      </c>
    </row>
    <row r="23" spans="1:10" ht="15.75" x14ac:dyDescent="0.25">
      <c r="A23" s="6" t="s">
        <v>827</v>
      </c>
      <c r="B23" s="6" t="s">
        <v>321</v>
      </c>
      <c r="C23" s="6">
        <v>2025</v>
      </c>
      <c r="D23" s="6" t="str">
        <f>HYPERLINK("http://dx.doi.org/10.3390/systems13010021","http://dx.doi.org/10.3390/systems13010021")</f>
        <v>http://dx.doi.org/10.3390/systems13010021</v>
      </c>
      <c r="E23" s="6" t="s">
        <v>828</v>
      </c>
      <c r="F23" s="6" t="s">
        <v>829</v>
      </c>
      <c r="G23" s="6" t="s">
        <v>110</v>
      </c>
      <c r="H23" s="6" t="str">
        <f>HYPERLINK("https%3A%2F%2Fwww.webofscience.com%2Fwos%2Fwoscc%2Ffull-record%2F","View Full Record in Web of Science")</f>
        <v>View Full Record in Web of Science</v>
      </c>
      <c r="I23" s="2">
        <v>1</v>
      </c>
      <c r="J23" s="2" t="s">
        <v>1057</v>
      </c>
    </row>
    <row r="24" spans="1:10" ht="15.75" x14ac:dyDescent="0.25">
      <c r="A24" s="2" t="s">
        <v>8</v>
      </c>
      <c r="B24" s="2" t="s">
        <v>9</v>
      </c>
      <c r="C24" s="2">
        <v>2020</v>
      </c>
      <c r="D24" s="2" t="s">
        <v>10</v>
      </c>
      <c r="E24" s="2" t="s">
        <v>11</v>
      </c>
      <c r="F24" s="2" t="s">
        <v>12</v>
      </c>
      <c r="G24" s="2" t="s">
        <v>13</v>
      </c>
      <c r="H24" s="2" t="s">
        <v>14</v>
      </c>
      <c r="I24" s="2">
        <v>1</v>
      </c>
      <c r="J24" s="2" t="s">
        <v>1057</v>
      </c>
    </row>
    <row r="25" spans="1:10" ht="15.75" x14ac:dyDescent="0.25">
      <c r="A25" s="2" t="s">
        <v>121</v>
      </c>
      <c r="B25" s="2" t="s">
        <v>86</v>
      </c>
      <c r="C25" s="2">
        <v>2021</v>
      </c>
      <c r="D25" s="2" t="s">
        <v>122</v>
      </c>
      <c r="E25" s="2" t="s">
        <v>123</v>
      </c>
      <c r="F25" s="2" t="s">
        <v>124</v>
      </c>
      <c r="G25" s="2" t="s">
        <v>104</v>
      </c>
      <c r="H25" s="2" t="s">
        <v>99</v>
      </c>
      <c r="I25" s="2">
        <v>1</v>
      </c>
      <c r="J25" s="2" t="s">
        <v>1057</v>
      </c>
    </row>
    <row r="26" spans="1:10" ht="15.75" x14ac:dyDescent="0.25">
      <c r="A26" s="6" t="s">
        <v>808</v>
      </c>
      <c r="B26" s="6" t="s">
        <v>26</v>
      </c>
      <c r="C26" s="6">
        <v>2021</v>
      </c>
      <c r="D26" s="6" t="str">
        <f>HYPERLINK("http://dx.doi.org/10.1109/IEEM50564.2021.9673084","http://dx.doi.org/10.1109/IEEM50564.2021.9673084")</f>
        <v>http://dx.doi.org/10.1109/IEEM50564.2021.9673084</v>
      </c>
      <c r="E26" s="6" t="s">
        <v>809</v>
      </c>
      <c r="F26" s="6" t="s">
        <v>810</v>
      </c>
      <c r="G26" s="6" t="s">
        <v>798</v>
      </c>
      <c r="H26" s="6" t="str">
        <f>HYPERLINK("https%3A%2F%2Fwww.webofscience.com%2Fwos%2Fwoscc%2Ffull-record%2F","View Full Record in Web of Science")</f>
        <v>View Full Record in Web of Science</v>
      </c>
      <c r="I26" s="2">
        <v>1</v>
      </c>
      <c r="J26" s="2" t="s">
        <v>1064</v>
      </c>
    </row>
    <row r="27" spans="1:10" ht="15.75" x14ac:dyDescent="0.25">
      <c r="A27" s="2" t="s">
        <v>191</v>
      </c>
      <c r="B27" s="2" t="s">
        <v>192</v>
      </c>
      <c r="C27" s="2">
        <v>2022</v>
      </c>
      <c r="D27" s="2" t="s">
        <v>193</v>
      </c>
      <c r="E27" s="2" t="s">
        <v>194</v>
      </c>
      <c r="F27" s="2" t="s">
        <v>195</v>
      </c>
      <c r="G27" s="2" t="s">
        <v>104</v>
      </c>
      <c r="H27" s="2" t="s">
        <v>99</v>
      </c>
      <c r="I27" s="2">
        <v>1</v>
      </c>
      <c r="J27" s="2" t="s">
        <v>1064</v>
      </c>
    </row>
    <row r="28" spans="1:10" ht="15.75" x14ac:dyDescent="0.25">
      <c r="A28" s="2" t="s">
        <v>278</v>
      </c>
      <c r="B28" s="2" t="s">
        <v>279</v>
      </c>
      <c r="C28" s="2">
        <v>2024</v>
      </c>
      <c r="D28" s="2" t="s">
        <v>280</v>
      </c>
      <c r="E28" s="2" t="s">
        <v>281</v>
      </c>
      <c r="F28" s="2" t="s">
        <v>282</v>
      </c>
      <c r="G28" s="2" t="s">
        <v>104</v>
      </c>
      <c r="H28" s="2" t="s">
        <v>99</v>
      </c>
      <c r="I28" s="2">
        <v>1</v>
      </c>
      <c r="J28" s="2" t="s">
        <v>1064</v>
      </c>
    </row>
    <row r="29" spans="1:10" ht="15.75" x14ac:dyDescent="0.25">
      <c r="A29" s="10" t="s">
        <v>600</v>
      </c>
      <c r="B29" s="2" t="s">
        <v>601</v>
      </c>
      <c r="C29" s="2">
        <v>2024</v>
      </c>
      <c r="D29" s="2" t="s">
        <v>602</v>
      </c>
      <c r="E29" s="10" t="s">
        <v>603</v>
      </c>
      <c r="F29" s="2" t="s">
        <v>604</v>
      </c>
      <c r="G29" s="2"/>
      <c r="H29" s="2" t="s">
        <v>477</v>
      </c>
      <c r="I29" s="2">
        <v>1</v>
      </c>
      <c r="J29" s="2" t="s">
        <v>1064</v>
      </c>
    </row>
    <row r="30" spans="1:10" ht="15.75" x14ac:dyDescent="0.25">
      <c r="A30" s="2" t="s">
        <v>1012</v>
      </c>
      <c r="B30" s="2" t="s">
        <v>1013</v>
      </c>
      <c r="C30" s="2">
        <v>2023</v>
      </c>
      <c r="D30" s="11" t="s">
        <v>1014</v>
      </c>
      <c r="E30" s="2" t="s">
        <v>1015</v>
      </c>
      <c r="F30" s="2"/>
      <c r="G30" s="2" t="s">
        <v>930</v>
      </c>
      <c r="H30" s="2" t="s">
        <v>914</v>
      </c>
      <c r="I30" s="2">
        <v>1</v>
      </c>
      <c r="J30" s="2" t="s">
        <v>1064</v>
      </c>
    </row>
    <row r="31" spans="1:10" ht="15.75" x14ac:dyDescent="0.25">
      <c r="A31" s="2" t="s">
        <v>970</v>
      </c>
      <c r="B31" s="2" t="s">
        <v>661</v>
      </c>
      <c r="C31" s="2">
        <v>2021</v>
      </c>
      <c r="D31" s="2" t="s">
        <v>662</v>
      </c>
      <c r="E31" s="2" t="s">
        <v>663</v>
      </c>
      <c r="F31" s="2" t="s">
        <v>971</v>
      </c>
      <c r="G31" s="2" t="s">
        <v>913</v>
      </c>
      <c r="H31" s="2" t="s">
        <v>914</v>
      </c>
      <c r="I31" s="2">
        <v>1</v>
      </c>
      <c r="J31" s="2" t="s">
        <v>1064</v>
      </c>
    </row>
    <row r="32" spans="1:10" ht="15.75" x14ac:dyDescent="0.25">
      <c r="A32" s="2" t="s">
        <v>221</v>
      </c>
      <c r="B32" s="2" t="s">
        <v>222</v>
      </c>
      <c r="C32" s="2">
        <v>2021</v>
      </c>
      <c r="D32" s="2" t="s">
        <v>223</v>
      </c>
      <c r="E32" s="2" t="s">
        <v>224</v>
      </c>
      <c r="F32" s="2" t="s">
        <v>225</v>
      </c>
      <c r="G32" s="2" t="s">
        <v>110</v>
      </c>
      <c r="H32" s="2" t="s">
        <v>99</v>
      </c>
      <c r="I32" s="2">
        <v>1</v>
      </c>
      <c r="J32" s="2" t="s">
        <v>1059</v>
      </c>
    </row>
    <row r="33" spans="1:10" ht="15.75" x14ac:dyDescent="0.25">
      <c r="A33" s="2" t="s">
        <v>211</v>
      </c>
      <c r="B33" s="2" t="s">
        <v>212</v>
      </c>
      <c r="C33" s="2">
        <v>2020</v>
      </c>
      <c r="D33" s="2" t="s">
        <v>213</v>
      </c>
      <c r="E33" s="2" t="s">
        <v>214</v>
      </c>
      <c r="F33" s="2" t="s">
        <v>215</v>
      </c>
      <c r="G33" s="2" t="s">
        <v>110</v>
      </c>
      <c r="H33" s="2" t="s">
        <v>99</v>
      </c>
      <c r="I33" s="2">
        <v>1</v>
      </c>
      <c r="J33" s="2" t="s">
        <v>1059</v>
      </c>
    </row>
    <row r="34" spans="1:10" ht="15.75" x14ac:dyDescent="0.25">
      <c r="A34" s="2" t="s">
        <v>640</v>
      </c>
      <c r="B34" s="2" t="s">
        <v>641</v>
      </c>
      <c r="C34" s="2">
        <v>2023</v>
      </c>
      <c r="D34" s="2" t="s">
        <v>642</v>
      </c>
      <c r="E34" s="2" t="s">
        <v>643</v>
      </c>
      <c r="F34" s="2" t="s">
        <v>644</v>
      </c>
      <c r="G34" s="2"/>
      <c r="H34" s="2" t="s">
        <v>477</v>
      </c>
      <c r="I34" s="2">
        <v>1</v>
      </c>
      <c r="J34" s="2" t="s">
        <v>1059</v>
      </c>
    </row>
    <row r="35" spans="1:10" ht="15.75" x14ac:dyDescent="0.25">
      <c r="A35" s="2" t="s">
        <v>630</v>
      </c>
      <c r="B35" s="2" t="s">
        <v>631</v>
      </c>
      <c r="C35" s="2">
        <v>2024</v>
      </c>
      <c r="D35" s="2" t="s">
        <v>632</v>
      </c>
      <c r="E35" s="2" t="s">
        <v>633</v>
      </c>
      <c r="F35" s="2" t="s">
        <v>634</v>
      </c>
      <c r="G35" s="2"/>
      <c r="H35" s="2" t="s">
        <v>477</v>
      </c>
      <c r="I35" s="2">
        <v>1</v>
      </c>
      <c r="J35" s="2" t="s">
        <v>1059</v>
      </c>
    </row>
    <row r="36" spans="1:10" ht="15.75" x14ac:dyDescent="0.25">
      <c r="A36" s="2" t="s">
        <v>948</v>
      </c>
      <c r="B36" s="2" t="s">
        <v>949</v>
      </c>
      <c r="C36" s="2">
        <v>2017</v>
      </c>
      <c r="D36" s="11" t="s">
        <v>950</v>
      </c>
      <c r="E36" s="2" t="s">
        <v>951</v>
      </c>
      <c r="F36" s="2"/>
      <c r="G36" s="2" t="s">
        <v>930</v>
      </c>
      <c r="H36" s="2" t="s">
        <v>914</v>
      </c>
      <c r="I36" s="2">
        <v>1</v>
      </c>
      <c r="J36" s="2" t="s">
        <v>1059</v>
      </c>
    </row>
    <row r="37" spans="1:10" ht="15.75" x14ac:dyDescent="0.25">
      <c r="A37" s="2" t="s">
        <v>895</v>
      </c>
      <c r="B37" s="2" t="s">
        <v>896</v>
      </c>
      <c r="C37" s="2">
        <v>2020</v>
      </c>
      <c r="D37" s="2" t="s">
        <v>897</v>
      </c>
      <c r="E37" s="2" t="s">
        <v>898</v>
      </c>
      <c r="F37" s="2" t="s">
        <v>899</v>
      </c>
      <c r="G37" s="2"/>
      <c r="H37" s="2" t="s">
        <v>135</v>
      </c>
      <c r="I37" s="2">
        <v>1</v>
      </c>
      <c r="J37" s="2" t="s">
        <v>135</v>
      </c>
    </row>
    <row r="38" spans="1:10" ht="15.75" x14ac:dyDescent="0.25">
      <c r="A38" s="2" t="s">
        <v>311</v>
      </c>
      <c r="B38" s="2" t="s">
        <v>31</v>
      </c>
      <c r="C38" s="2">
        <v>2022</v>
      </c>
      <c r="D38" s="2" t="s">
        <v>312</v>
      </c>
      <c r="E38" s="2" t="s">
        <v>313</v>
      </c>
      <c r="F38" s="2" t="s">
        <v>314</v>
      </c>
      <c r="G38" s="2" t="s">
        <v>104</v>
      </c>
      <c r="H38" s="2" t="s">
        <v>99</v>
      </c>
      <c r="I38" s="2">
        <v>1</v>
      </c>
      <c r="J38" s="2" t="s">
        <v>135</v>
      </c>
    </row>
    <row r="39" spans="1:10" ht="15.75" x14ac:dyDescent="0.25">
      <c r="A39" s="2" t="s">
        <v>216</v>
      </c>
      <c r="B39" s="2" t="s">
        <v>217</v>
      </c>
      <c r="C39" s="2">
        <v>2022</v>
      </c>
      <c r="D39" s="2" t="s">
        <v>218</v>
      </c>
      <c r="E39" s="2" t="s">
        <v>219</v>
      </c>
      <c r="F39" s="2" t="s">
        <v>220</v>
      </c>
      <c r="G39" s="2" t="s">
        <v>135</v>
      </c>
      <c r="H39" s="2" t="s">
        <v>99</v>
      </c>
      <c r="I39" s="2">
        <v>1</v>
      </c>
      <c r="J39" s="2" t="s">
        <v>135</v>
      </c>
    </row>
    <row r="40" spans="1:10" ht="15.75" x14ac:dyDescent="0.25">
      <c r="A40" s="2" t="s">
        <v>405</v>
      </c>
      <c r="B40" s="2" t="s">
        <v>406</v>
      </c>
      <c r="C40" s="2">
        <v>2024</v>
      </c>
      <c r="D40" s="2" t="s">
        <v>407</v>
      </c>
      <c r="E40" s="2" t="s">
        <v>408</v>
      </c>
      <c r="F40" s="2" t="s">
        <v>409</v>
      </c>
      <c r="G40" s="2" t="s">
        <v>110</v>
      </c>
      <c r="H40" s="2" t="s">
        <v>99</v>
      </c>
      <c r="I40" s="2">
        <v>1</v>
      </c>
      <c r="J40" s="2" t="s">
        <v>135</v>
      </c>
    </row>
    <row r="41" spans="1:10" ht="15.75" x14ac:dyDescent="0.25">
      <c r="A41" s="2" t="s">
        <v>449</v>
      </c>
      <c r="B41" s="2" t="s">
        <v>76</v>
      </c>
      <c r="C41" s="2">
        <v>2021</v>
      </c>
      <c r="D41" s="2" t="s">
        <v>450</v>
      </c>
      <c r="E41" s="2" t="s">
        <v>451</v>
      </c>
      <c r="F41" s="2" t="s">
        <v>452</v>
      </c>
      <c r="G41" s="2" t="s">
        <v>104</v>
      </c>
      <c r="H41" s="2" t="s">
        <v>99</v>
      </c>
      <c r="I41" s="2">
        <v>1</v>
      </c>
      <c r="J41" s="2" t="s">
        <v>135</v>
      </c>
    </row>
    <row r="42" spans="1:10" ht="15.75" x14ac:dyDescent="0.25">
      <c r="A42" s="2" t="s">
        <v>93</v>
      </c>
      <c r="B42" s="2" t="s">
        <v>94</v>
      </c>
      <c r="C42" s="2">
        <v>2024</v>
      </c>
      <c r="D42" s="2" t="s">
        <v>95</v>
      </c>
      <c r="E42" s="2" t="s">
        <v>96</v>
      </c>
      <c r="F42" s="2" t="s">
        <v>97</v>
      </c>
      <c r="G42" s="2" t="s">
        <v>98</v>
      </c>
      <c r="H42" s="2" t="s">
        <v>99</v>
      </c>
      <c r="I42" s="2">
        <v>1</v>
      </c>
      <c r="J42" s="2" t="s">
        <v>1061</v>
      </c>
    </row>
    <row r="43" spans="1:10" ht="15.75" x14ac:dyDescent="0.25">
      <c r="A43" s="6" t="s">
        <v>861</v>
      </c>
      <c r="B43" s="6" t="s">
        <v>131</v>
      </c>
      <c r="C43" s="6">
        <v>2025</v>
      </c>
      <c r="D43" s="6" t="str">
        <f>HYPERLINK("http://dx.doi.org/10.1016/j.foodcont.2024.111003","http://dx.doi.org/10.1016/j.foodcont.2024.111003")</f>
        <v>http://dx.doi.org/10.1016/j.foodcont.2024.111003</v>
      </c>
      <c r="E43" s="6" t="s">
        <v>557</v>
      </c>
      <c r="F43" s="6" t="s">
        <v>558</v>
      </c>
      <c r="G43" s="6" t="s">
        <v>135</v>
      </c>
      <c r="H43" s="6" t="str">
        <f>HYPERLINK("https%3A%2F%2Fwww.webofscience.com%2Fwos%2Fwoscc%2Ffull-record%2F","View Full Record in Web of Science")</f>
        <v>View Full Record in Web of Science</v>
      </c>
      <c r="I43" s="2">
        <v>1</v>
      </c>
      <c r="J43" s="2" t="s">
        <v>1060</v>
      </c>
    </row>
    <row r="44" spans="1:10" ht="15.75" x14ac:dyDescent="0.25">
      <c r="A44" s="2" t="s">
        <v>595</v>
      </c>
      <c r="B44" s="2" t="s">
        <v>596</v>
      </c>
      <c r="C44" s="2">
        <v>2023</v>
      </c>
      <c r="D44" s="2" t="s">
        <v>597</v>
      </c>
      <c r="E44" s="2" t="s">
        <v>598</v>
      </c>
      <c r="F44" s="2" t="s">
        <v>599</v>
      </c>
      <c r="G44" s="2"/>
      <c r="H44" s="2" t="s">
        <v>477</v>
      </c>
      <c r="I44" s="2">
        <v>1</v>
      </c>
      <c r="J44" s="2" t="s">
        <v>1066</v>
      </c>
    </row>
    <row r="45" spans="1:10" ht="15.75" x14ac:dyDescent="0.25">
      <c r="A45" s="2" t="s">
        <v>105</v>
      </c>
      <c r="B45" s="2" t="s">
        <v>106</v>
      </c>
      <c r="C45" s="2">
        <v>2021</v>
      </c>
      <c r="D45" s="2" t="s">
        <v>107</v>
      </c>
      <c r="E45" s="2" t="s">
        <v>108</v>
      </c>
      <c r="F45" s="2" t="s">
        <v>109</v>
      </c>
      <c r="G45" s="2" t="s">
        <v>110</v>
      </c>
      <c r="H45" s="2" t="s">
        <v>99</v>
      </c>
      <c r="I45" s="2">
        <v>1</v>
      </c>
      <c r="J45" s="2" t="s">
        <v>1058</v>
      </c>
    </row>
    <row r="46" spans="1:10" ht="15.75" x14ac:dyDescent="0.25">
      <c r="A46" s="2" t="s">
        <v>362</v>
      </c>
      <c r="B46" s="2" t="s">
        <v>363</v>
      </c>
      <c r="C46" s="2">
        <v>2019</v>
      </c>
      <c r="D46" s="2" t="s">
        <v>364</v>
      </c>
      <c r="E46" s="2" t="s">
        <v>365</v>
      </c>
      <c r="F46" s="2" t="s">
        <v>366</v>
      </c>
      <c r="G46" s="2" t="s">
        <v>110</v>
      </c>
      <c r="H46" s="2" t="s">
        <v>99</v>
      </c>
      <c r="I46" s="2">
        <v>1</v>
      </c>
      <c r="J46" s="2" t="s">
        <v>1058</v>
      </c>
    </row>
    <row r="47" spans="1:10" ht="15.75" x14ac:dyDescent="0.25">
      <c r="A47" s="2" t="s">
        <v>136</v>
      </c>
      <c r="B47" s="2" t="s">
        <v>137</v>
      </c>
      <c r="C47" s="2">
        <v>2024</v>
      </c>
      <c r="D47" s="2" t="s">
        <v>138</v>
      </c>
      <c r="E47" s="2" t="s">
        <v>139</v>
      </c>
      <c r="F47" s="2" t="s">
        <v>140</v>
      </c>
      <c r="G47" s="2" t="s">
        <v>135</v>
      </c>
      <c r="H47" s="2" t="s">
        <v>99</v>
      </c>
      <c r="I47" s="2">
        <v>1</v>
      </c>
      <c r="J47" s="2" t="s">
        <v>1058</v>
      </c>
    </row>
    <row r="48" spans="1:10" ht="15.75" x14ac:dyDescent="0.25">
      <c r="A48" s="2" t="s">
        <v>60</v>
      </c>
      <c r="B48" s="2" t="s">
        <v>61</v>
      </c>
      <c r="C48" s="2">
        <v>2021</v>
      </c>
      <c r="D48" s="2" t="s">
        <v>62</v>
      </c>
      <c r="E48" s="2" t="s">
        <v>63</v>
      </c>
      <c r="F48" s="2" t="s">
        <v>64</v>
      </c>
      <c r="G48" s="2" t="s">
        <v>13</v>
      </c>
      <c r="H48" s="2" t="s">
        <v>14</v>
      </c>
      <c r="I48" s="2">
        <v>1</v>
      </c>
    </row>
    <row r="49" spans="1:10" ht="15.75" x14ac:dyDescent="0.25">
      <c r="A49" s="2" t="s">
        <v>350</v>
      </c>
      <c r="B49" s="2" t="s">
        <v>351</v>
      </c>
      <c r="C49" s="2">
        <v>2024</v>
      </c>
      <c r="D49" s="2" t="s">
        <v>352</v>
      </c>
      <c r="E49" s="2" t="s">
        <v>353</v>
      </c>
      <c r="F49" s="2" t="s">
        <v>354</v>
      </c>
      <c r="G49" s="2" t="s">
        <v>110</v>
      </c>
      <c r="H49" s="2" t="s">
        <v>99</v>
      </c>
      <c r="I49" s="2">
        <v>1</v>
      </c>
      <c r="J49" s="2"/>
    </row>
    <row r="50" spans="1:10" ht="15.75" x14ac:dyDescent="0.25">
      <c r="A50" s="2" t="s">
        <v>395</v>
      </c>
      <c r="B50" s="2" t="s">
        <v>396</v>
      </c>
      <c r="C50" s="2">
        <v>2024</v>
      </c>
      <c r="D50" s="2" t="s">
        <v>397</v>
      </c>
      <c r="E50" s="2" t="s">
        <v>398</v>
      </c>
      <c r="F50" s="2" t="s">
        <v>399</v>
      </c>
      <c r="G50" s="2" t="s">
        <v>110</v>
      </c>
      <c r="H50" s="2" t="s">
        <v>99</v>
      </c>
      <c r="I50" s="2">
        <v>1</v>
      </c>
      <c r="J50" s="2"/>
    </row>
    <row r="51" spans="1:10" ht="15.75" x14ac:dyDescent="0.25">
      <c r="A51" s="2" t="s">
        <v>1008</v>
      </c>
      <c r="B51" s="2" t="s">
        <v>1009</v>
      </c>
      <c r="C51" s="2">
        <v>2024</v>
      </c>
      <c r="D51" s="11" t="s">
        <v>1010</v>
      </c>
      <c r="E51" s="2" t="s">
        <v>1011</v>
      </c>
      <c r="F51" s="2"/>
      <c r="G51" s="2" t="s">
        <v>913</v>
      </c>
      <c r="H51" s="2" t="s">
        <v>914</v>
      </c>
      <c r="I51" s="2">
        <v>1</v>
      </c>
      <c r="J51" s="2"/>
    </row>
    <row r="52" spans="1:10" ht="15.75" x14ac:dyDescent="0.25">
      <c r="A52" s="2" t="s">
        <v>154</v>
      </c>
      <c r="B52" s="2" t="s">
        <v>155</v>
      </c>
      <c r="C52" s="2">
        <v>2022</v>
      </c>
      <c r="D52" s="2" t="s">
        <v>156</v>
      </c>
      <c r="E52" s="2" t="s">
        <v>157</v>
      </c>
      <c r="F52" s="2" t="s">
        <v>158</v>
      </c>
      <c r="G52" s="2" t="s">
        <v>110</v>
      </c>
      <c r="H52" s="2" t="s">
        <v>99</v>
      </c>
      <c r="I52" s="2">
        <v>1</v>
      </c>
      <c r="J52" s="2"/>
    </row>
    <row r="53" spans="1:10" ht="15.75" x14ac:dyDescent="0.25">
      <c r="A53" s="2" t="s">
        <v>960</v>
      </c>
      <c r="B53" s="2" t="s">
        <v>961</v>
      </c>
      <c r="C53" s="2">
        <v>2024</v>
      </c>
      <c r="D53" s="11" t="s">
        <v>962</v>
      </c>
      <c r="E53" s="2" t="s">
        <v>963</v>
      </c>
      <c r="F53" s="2" t="s">
        <v>964</v>
      </c>
      <c r="G53" s="2" t="s">
        <v>913</v>
      </c>
      <c r="H53" s="2" t="s">
        <v>914</v>
      </c>
      <c r="I53" s="2">
        <v>1</v>
      </c>
      <c r="J53" s="2"/>
    </row>
    <row r="54" spans="1:10" ht="15.75" x14ac:dyDescent="0.25">
      <c r="A54" s="2" t="s">
        <v>259</v>
      </c>
      <c r="B54" s="2" t="s">
        <v>260</v>
      </c>
      <c r="C54" s="2">
        <v>2025</v>
      </c>
      <c r="D54" s="2" t="s">
        <v>261</v>
      </c>
      <c r="E54" s="2" t="s">
        <v>262</v>
      </c>
      <c r="F54" s="2" t="s">
        <v>263</v>
      </c>
      <c r="G54" s="2" t="s">
        <v>110</v>
      </c>
      <c r="H54" s="2" t="s">
        <v>99</v>
      </c>
      <c r="I54" s="2">
        <v>1</v>
      </c>
      <c r="J54" s="2"/>
    </row>
    <row r="55" spans="1:10" ht="15.75" x14ac:dyDescent="0.25">
      <c r="A55" s="2" t="s">
        <v>116</v>
      </c>
      <c r="B55" s="2" t="s">
        <v>117</v>
      </c>
      <c r="C55" s="2">
        <v>2021</v>
      </c>
      <c r="D55" s="2" t="s">
        <v>118</v>
      </c>
      <c r="E55" s="2" t="s">
        <v>119</v>
      </c>
      <c r="F55" s="2" t="s">
        <v>120</v>
      </c>
      <c r="G55" s="2" t="s">
        <v>110</v>
      </c>
      <c r="H55" s="2" t="s">
        <v>99</v>
      </c>
      <c r="I55" s="2">
        <v>1</v>
      </c>
      <c r="J55" s="2"/>
    </row>
    <row r="56" spans="1:10" ht="15.75" x14ac:dyDescent="0.25">
      <c r="A56" s="2" t="s">
        <v>430</v>
      </c>
      <c r="B56" s="2" t="s">
        <v>431</v>
      </c>
      <c r="C56" s="2">
        <v>2023</v>
      </c>
      <c r="D56" s="2" t="s">
        <v>432</v>
      </c>
      <c r="E56" s="2" t="s">
        <v>433</v>
      </c>
      <c r="F56" s="2" t="s">
        <v>434</v>
      </c>
      <c r="G56" s="2" t="s">
        <v>110</v>
      </c>
      <c r="H56" s="2" t="s">
        <v>99</v>
      </c>
      <c r="I56" s="2">
        <v>1</v>
      </c>
      <c r="J56" s="2"/>
    </row>
    <row r="57" spans="1:10" ht="15.75" x14ac:dyDescent="0.25">
      <c r="A57" s="2" t="s">
        <v>570</v>
      </c>
      <c r="B57" s="2" t="s">
        <v>571</v>
      </c>
      <c r="C57" s="2">
        <v>2024</v>
      </c>
      <c r="D57" s="2" t="s">
        <v>572</v>
      </c>
      <c r="E57" s="2" t="s">
        <v>573</v>
      </c>
      <c r="F57" s="10" t="s">
        <v>574</v>
      </c>
      <c r="G57" s="2"/>
      <c r="H57" s="2" t="s">
        <v>477</v>
      </c>
      <c r="I57" s="2">
        <v>1</v>
      </c>
      <c r="J57" s="2"/>
    </row>
    <row r="58" spans="1:10" ht="15.75" x14ac:dyDescent="0.25">
      <c r="A58" s="6" t="s">
        <v>824</v>
      </c>
      <c r="B58" s="6" t="s">
        <v>174</v>
      </c>
      <c r="C58" s="6">
        <v>2022</v>
      </c>
      <c r="D58" s="6" t="str">
        <f>HYPERLINK("http://dx.doi.org/10.1080/13675567.2020.1825653","http://dx.doi.org/10.1080/13675567.2020.1825653")</f>
        <v>http://dx.doi.org/10.1080/13675567.2020.1825653</v>
      </c>
      <c r="E58" s="6" t="s">
        <v>825</v>
      </c>
      <c r="F58" s="6" t="s">
        <v>826</v>
      </c>
      <c r="G58" s="6" t="s">
        <v>110</v>
      </c>
      <c r="H58" s="6" t="str">
        <f>HYPERLINK("https%3A%2F%2Fwww.webofscience.com%2Fwos%2Fwoscc%2Ffull-record%2F","View Full Record in Web of Science")</f>
        <v>View Full Record in Web of Science</v>
      </c>
      <c r="I58" s="2">
        <v>1</v>
      </c>
      <c r="J58" s="2"/>
    </row>
    <row r="59" spans="1:10" ht="15.75" x14ac:dyDescent="0.25">
      <c r="A59" s="2" t="s">
        <v>196</v>
      </c>
      <c r="B59" s="2" t="s">
        <v>197</v>
      </c>
      <c r="C59" s="2">
        <v>2024</v>
      </c>
      <c r="D59" s="2" t="s">
        <v>198</v>
      </c>
      <c r="E59" s="2" t="s">
        <v>199</v>
      </c>
      <c r="F59" s="2" t="s">
        <v>200</v>
      </c>
      <c r="G59" s="2" t="s">
        <v>110</v>
      </c>
      <c r="H59" s="2" t="s">
        <v>99</v>
      </c>
      <c r="I59" s="2">
        <v>1</v>
      </c>
      <c r="J59" s="2"/>
    </row>
    <row r="60" spans="1:10" ht="15.75" x14ac:dyDescent="0.25">
      <c r="A60" s="2" t="s">
        <v>343</v>
      </c>
      <c r="B60" s="2" t="s">
        <v>66</v>
      </c>
      <c r="C60" s="2">
        <v>2021</v>
      </c>
      <c r="D60" s="2" t="s">
        <v>344</v>
      </c>
      <c r="E60" s="2" t="s">
        <v>345</v>
      </c>
      <c r="F60" s="2" t="s">
        <v>346</v>
      </c>
      <c r="G60" s="2" t="s">
        <v>104</v>
      </c>
      <c r="H60" s="2" t="s">
        <v>99</v>
      </c>
      <c r="I60" s="2">
        <v>1</v>
      </c>
      <c r="J60" s="2"/>
    </row>
    <row r="61" spans="1:10" ht="15.75" x14ac:dyDescent="0.25">
      <c r="A61" s="2" t="s">
        <v>20</v>
      </c>
      <c r="B61" s="2" t="s">
        <v>21</v>
      </c>
      <c r="C61" s="2">
        <v>2019</v>
      </c>
      <c r="D61" s="2" t="s">
        <v>22</v>
      </c>
      <c r="E61" s="2" t="s">
        <v>23</v>
      </c>
      <c r="F61" s="2" t="s">
        <v>24</v>
      </c>
      <c r="G61" s="2" t="s">
        <v>13</v>
      </c>
      <c r="H61" s="2" t="s">
        <v>14</v>
      </c>
      <c r="I61" s="2">
        <v>1</v>
      </c>
      <c r="J61" s="2"/>
    </row>
    <row r="62" spans="1:10" ht="15.75" x14ac:dyDescent="0.25">
      <c r="A62" s="2" t="s">
        <v>381</v>
      </c>
      <c r="B62" s="2" t="s">
        <v>382</v>
      </c>
      <c r="C62" s="2">
        <v>2023</v>
      </c>
      <c r="D62" s="2" t="s">
        <v>383</v>
      </c>
      <c r="E62" s="2" t="s">
        <v>384</v>
      </c>
      <c r="F62" s="2"/>
      <c r="G62" s="2" t="s">
        <v>98</v>
      </c>
      <c r="H62" s="2" t="s">
        <v>99</v>
      </c>
      <c r="I62" s="2">
        <v>1</v>
      </c>
      <c r="J62" s="2"/>
    </row>
    <row r="63" spans="1:10" ht="15.75" x14ac:dyDescent="0.25">
      <c r="A63" s="2" t="s">
        <v>338</v>
      </c>
      <c r="B63" s="2" t="s">
        <v>339</v>
      </c>
      <c r="C63" s="2">
        <v>2024</v>
      </c>
      <c r="D63" s="2" t="s">
        <v>340</v>
      </c>
      <c r="E63" s="2" t="s">
        <v>341</v>
      </c>
      <c r="F63" s="2" t="s">
        <v>342</v>
      </c>
      <c r="G63" s="2" t="s">
        <v>98</v>
      </c>
      <c r="H63" s="2" t="s">
        <v>99</v>
      </c>
      <c r="I63" s="2">
        <v>1</v>
      </c>
      <c r="J63" s="2"/>
    </row>
    <row r="64" spans="1:10" ht="15.75" x14ac:dyDescent="0.25">
      <c r="A64" s="2" t="s">
        <v>703</v>
      </c>
      <c r="B64" s="2" t="s">
        <v>704</v>
      </c>
      <c r="C64" s="2">
        <v>2024</v>
      </c>
      <c r="D64" s="2" t="s">
        <v>705</v>
      </c>
      <c r="E64" s="10" t="s">
        <v>706</v>
      </c>
      <c r="F64" s="2" t="s">
        <v>707</v>
      </c>
      <c r="G64" s="2"/>
      <c r="H64" s="2" t="s">
        <v>477</v>
      </c>
      <c r="I64" s="2">
        <v>1</v>
      </c>
      <c r="J64" s="2"/>
    </row>
    <row r="65" spans="1:10" ht="15.75" x14ac:dyDescent="0.25">
      <c r="A65" s="2" t="s">
        <v>367</v>
      </c>
      <c r="B65" s="2" t="s">
        <v>368</v>
      </c>
      <c r="C65" s="2">
        <v>2022</v>
      </c>
      <c r="D65" s="2" t="s">
        <v>369</v>
      </c>
      <c r="E65" s="2" t="s">
        <v>370</v>
      </c>
      <c r="F65" s="2" t="s">
        <v>371</v>
      </c>
      <c r="G65" s="2" t="s">
        <v>110</v>
      </c>
      <c r="H65" s="2" t="s">
        <v>99</v>
      </c>
      <c r="I65" s="2">
        <v>1</v>
      </c>
      <c r="J65" s="2"/>
    </row>
    <row r="66" spans="1:10" ht="15.75" x14ac:dyDescent="0.25">
      <c r="A66" s="2" t="s">
        <v>955</v>
      </c>
      <c r="B66" s="2" t="s">
        <v>956</v>
      </c>
      <c r="C66" s="2">
        <v>2025</v>
      </c>
      <c r="D66" s="11" t="s">
        <v>957</v>
      </c>
      <c r="E66" s="2" t="s">
        <v>958</v>
      </c>
      <c r="F66" s="2" t="s">
        <v>959</v>
      </c>
      <c r="G66" s="2" t="s">
        <v>930</v>
      </c>
      <c r="H66" s="2" t="s">
        <v>914</v>
      </c>
      <c r="I66" s="2">
        <v>1</v>
      </c>
      <c r="J66" s="2"/>
    </row>
    <row r="67" spans="1:10" ht="15.75" x14ac:dyDescent="0.25">
      <c r="A67" s="6" t="s">
        <v>837</v>
      </c>
      <c r="B67" s="6" t="s">
        <v>838</v>
      </c>
      <c r="C67" s="6">
        <v>2024</v>
      </c>
      <c r="D67" s="6" t="str">
        <f>HYPERLINK("http://dx.doi.org/10.1007/978-3-031-63269-3_17","http://dx.doi.org/10.1007/978-3-031-63269-3_17")</f>
        <v>http://dx.doi.org/10.1007/978-3-031-63269-3_17</v>
      </c>
      <c r="E67" s="6" t="s">
        <v>839</v>
      </c>
      <c r="F67" s="6" t="s">
        <v>840</v>
      </c>
      <c r="G67" s="6" t="s">
        <v>798</v>
      </c>
      <c r="H67" s="6" t="str">
        <f>HYPERLINK("https%3A%2F%2Fwww.webofscience.com%2Fwos%2Fwoscc%2Ffull-record%2F","View Full Record in Web of Science")</f>
        <v>View Full Record in Web of Science</v>
      </c>
      <c r="I67" s="2">
        <v>1</v>
      </c>
      <c r="J67" s="2"/>
    </row>
    <row r="68" spans="1:10" ht="15.75" x14ac:dyDescent="0.25">
      <c r="A68" s="2" t="s">
        <v>980</v>
      </c>
      <c r="B68" s="2" t="s">
        <v>245</v>
      </c>
      <c r="C68" s="2">
        <v>2023</v>
      </c>
      <c r="D68" s="11" t="s">
        <v>981</v>
      </c>
      <c r="E68" s="2" t="s">
        <v>982</v>
      </c>
      <c r="F68" s="2" t="s">
        <v>983</v>
      </c>
      <c r="G68" s="2" t="s">
        <v>913</v>
      </c>
      <c r="H68" s="2" t="s">
        <v>914</v>
      </c>
      <c r="I68" s="2">
        <v>1</v>
      </c>
      <c r="J68" s="2"/>
    </row>
    <row r="69" spans="1:10" ht="15.75" x14ac:dyDescent="0.25">
      <c r="A69" s="2" t="s">
        <v>478</v>
      </c>
      <c r="B69" s="2" t="s">
        <v>479</v>
      </c>
      <c r="C69" s="2">
        <v>2025</v>
      </c>
      <c r="D69" s="2" t="s">
        <v>480</v>
      </c>
      <c r="E69" s="2" t="s">
        <v>481</v>
      </c>
      <c r="F69" s="2" t="s">
        <v>482</v>
      </c>
      <c r="G69" s="2"/>
      <c r="H69" s="2" t="s">
        <v>477</v>
      </c>
      <c r="I69" s="2">
        <v>1</v>
      </c>
      <c r="J69" s="2"/>
    </row>
    <row r="70" spans="1:10" ht="15.75" x14ac:dyDescent="0.25">
      <c r="A70" s="6" t="s">
        <v>830</v>
      </c>
      <c r="B70" s="6" t="s">
        <v>416</v>
      </c>
      <c r="C70" s="6">
        <v>2021</v>
      </c>
      <c r="D70" s="6" t="str">
        <f>HYPERLINK("http://dx.doi.org/10.1186/s40537-020-00405-7","http://dx.doi.org/10.1186/s40537-020-00405-7")</f>
        <v>http://dx.doi.org/10.1186/s40537-020-00405-7</v>
      </c>
      <c r="E70" s="6" t="s">
        <v>831</v>
      </c>
      <c r="F70" s="6" t="s">
        <v>832</v>
      </c>
      <c r="G70" s="6" t="s">
        <v>110</v>
      </c>
      <c r="H70" s="6" t="str">
        <f>HYPERLINK("https%3A%2F%2Fwww.webofscience.com%2Fwos%2Fwoscc%2Ffull-record%2F","View Full Record in Web of Science")</f>
        <v>View Full Record in Web of Science</v>
      </c>
      <c r="I70" s="2">
        <v>1</v>
      </c>
      <c r="J70" s="2"/>
    </row>
    <row r="71" spans="1:10" ht="15.75" x14ac:dyDescent="0.25">
      <c r="A71" s="2" t="s">
        <v>934</v>
      </c>
      <c r="B71" s="2" t="s">
        <v>935</v>
      </c>
      <c r="C71" s="2">
        <v>2020</v>
      </c>
      <c r="D71" s="2" t="s">
        <v>936</v>
      </c>
      <c r="E71" s="2" t="s">
        <v>937</v>
      </c>
      <c r="F71" s="2" t="s">
        <v>938</v>
      </c>
      <c r="G71" s="2" t="s">
        <v>913</v>
      </c>
      <c r="H71" s="2" t="s">
        <v>914</v>
      </c>
      <c r="I71" s="2">
        <v>1</v>
      </c>
      <c r="J71" s="2"/>
    </row>
    <row r="72" spans="1:10" ht="15.75" x14ac:dyDescent="0.25">
      <c r="A72" s="2" t="s">
        <v>465</v>
      </c>
      <c r="B72" s="2" t="s">
        <v>466</v>
      </c>
      <c r="C72" s="2">
        <v>2023</v>
      </c>
      <c r="D72" s="2" t="s">
        <v>467</v>
      </c>
      <c r="E72" s="2" t="s">
        <v>468</v>
      </c>
      <c r="F72" s="2" t="s">
        <v>469</v>
      </c>
      <c r="G72" s="2" t="s">
        <v>110</v>
      </c>
      <c r="H72" s="2" t="s">
        <v>99</v>
      </c>
      <c r="I72" s="2">
        <v>1</v>
      </c>
      <c r="J72" s="2"/>
    </row>
    <row r="73" spans="1:10" ht="15.75" x14ac:dyDescent="0.25">
      <c r="A73" s="2" t="s">
        <v>296</v>
      </c>
      <c r="B73" s="2" t="s">
        <v>297</v>
      </c>
      <c r="C73" s="2">
        <v>2025</v>
      </c>
      <c r="D73" s="2" t="s">
        <v>298</v>
      </c>
      <c r="E73" s="2" t="s">
        <v>299</v>
      </c>
      <c r="F73" s="2" t="s">
        <v>300</v>
      </c>
      <c r="G73" s="2" t="s">
        <v>98</v>
      </c>
      <c r="H73" s="2" t="s">
        <v>99</v>
      </c>
      <c r="I73" s="2">
        <v>1</v>
      </c>
      <c r="J73" s="2"/>
    </row>
    <row r="74" spans="1:10" ht="15.75" x14ac:dyDescent="0.25">
      <c r="A74" s="2" t="s">
        <v>150</v>
      </c>
      <c r="B74" s="2" t="s">
        <v>46</v>
      </c>
      <c r="C74" s="2">
        <v>2023</v>
      </c>
      <c r="D74" s="2" t="s">
        <v>151</v>
      </c>
      <c r="E74" s="2" t="s">
        <v>152</v>
      </c>
      <c r="F74" s="2" t="s">
        <v>153</v>
      </c>
      <c r="G74" s="2" t="s">
        <v>104</v>
      </c>
      <c r="H74" s="2" t="s">
        <v>99</v>
      </c>
      <c r="I74" s="2">
        <v>1</v>
      </c>
      <c r="J74" s="2"/>
    </row>
    <row r="75" spans="1:10" ht="15.75" x14ac:dyDescent="0.25">
      <c r="A75" s="2" t="s">
        <v>264</v>
      </c>
      <c r="B75" s="2" t="s">
        <v>265</v>
      </c>
      <c r="C75" s="2">
        <v>2024</v>
      </c>
      <c r="D75" s="2" t="s">
        <v>266</v>
      </c>
      <c r="E75" s="2" t="s">
        <v>267</v>
      </c>
      <c r="F75" s="2" t="s">
        <v>268</v>
      </c>
      <c r="G75" s="2" t="s">
        <v>110</v>
      </c>
      <c r="H75" s="2" t="s">
        <v>99</v>
      </c>
      <c r="I75" s="2">
        <v>1</v>
      </c>
      <c r="J75" s="2"/>
    </row>
    <row r="76" spans="1:10" ht="15.75" x14ac:dyDescent="0.25">
      <c r="A76" s="2" t="s">
        <v>329</v>
      </c>
      <c r="B76" s="2" t="s">
        <v>330</v>
      </c>
      <c r="C76" s="2">
        <v>2022</v>
      </c>
      <c r="D76" s="2" t="s">
        <v>331</v>
      </c>
      <c r="E76" s="2" t="s">
        <v>332</v>
      </c>
      <c r="F76" s="2" t="s">
        <v>333</v>
      </c>
      <c r="G76" s="2" t="s">
        <v>110</v>
      </c>
      <c r="H76" s="2" t="s">
        <v>99</v>
      </c>
      <c r="I76" s="2">
        <v>1</v>
      </c>
      <c r="J76" s="2"/>
    </row>
    <row r="77" spans="1:10" ht="15.75" x14ac:dyDescent="0.25">
      <c r="A77" s="2" t="s">
        <v>287</v>
      </c>
      <c r="B77" s="2" t="s">
        <v>288</v>
      </c>
      <c r="C77" s="2">
        <v>2024</v>
      </c>
      <c r="D77" s="2" t="s">
        <v>289</v>
      </c>
      <c r="E77" s="2" t="s">
        <v>290</v>
      </c>
      <c r="F77" s="2" t="s">
        <v>291</v>
      </c>
      <c r="G77" s="2" t="s">
        <v>110</v>
      </c>
      <c r="H77" s="2" t="s">
        <v>99</v>
      </c>
      <c r="I77" s="2">
        <v>1</v>
      </c>
      <c r="J77" s="2"/>
    </row>
    <row r="78" spans="1:10" ht="15.75" x14ac:dyDescent="0.25">
      <c r="A78" s="2" t="s">
        <v>315</v>
      </c>
      <c r="B78" s="2" t="s">
        <v>316</v>
      </c>
      <c r="C78" s="2">
        <v>2022</v>
      </c>
      <c r="D78" s="2" t="s">
        <v>317</v>
      </c>
      <c r="E78" s="2" t="s">
        <v>318</v>
      </c>
      <c r="F78" s="2" t="s">
        <v>319</v>
      </c>
      <c r="G78" s="2" t="s">
        <v>110</v>
      </c>
      <c r="H78" s="2" t="s">
        <v>99</v>
      </c>
      <c r="I78" s="2">
        <v>1</v>
      </c>
      <c r="J78" s="2"/>
    </row>
    <row r="79" spans="1:10" ht="15.75" x14ac:dyDescent="0.25">
      <c r="A79" s="2" t="s">
        <v>100</v>
      </c>
      <c r="B79" s="2" t="s">
        <v>36</v>
      </c>
      <c r="C79" s="2">
        <v>2024</v>
      </c>
      <c r="D79" s="2" t="s">
        <v>101</v>
      </c>
      <c r="E79" s="2" t="s">
        <v>102</v>
      </c>
      <c r="F79" s="2" t="s">
        <v>103</v>
      </c>
      <c r="G79" s="2" t="s">
        <v>104</v>
      </c>
      <c r="H79" s="2" t="s">
        <v>99</v>
      </c>
      <c r="I79" s="2">
        <v>1</v>
      </c>
      <c r="J79" s="2"/>
    </row>
    <row r="80" spans="1:10" ht="15.75" x14ac:dyDescent="0.25">
      <c r="A80" s="2" t="s">
        <v>1031</v>
      </c>
      <c r="B80" s="2" t="s">
        <v>1032</v>
      </c>
      <c r="C80" s="2">
        <v>2018</v>
      </c>
      <c r="D80" s="11" t="s">
        <v>1033</v>
      </c>
      <c r="E80" s="2" t="s">
        <v>1034</v>
      </c>
      <c r="F80" s="2" t="s">
        <v>1035</v>
      </c>
      <c r="G80" s="2" t="s">
        <v>913</v>
      </c>
      <c r="H80" s="2" t="s">
        <v>914</v>
      </c>
      <c r="I80" s="2">
        <v>1</v>
      </c>
      <c r="J80" s="2"/>
    </row>
    <row r="81" spans="1:10" ht="15.75" x14ac:dyDescent="0.25">
      <c r="A81" s="2" t="s">
        <v>1003</v>
      </c>
      <c r="B81" s="2" t="s">
        <v>1004</v>
      </c>
      <c r="C81" s="2">
        <v>2022</v>
      </c>
      <c r="D81" s="11" t="s">
        <v>1005</v>
      </c>
      <c r="E81" s="2" t="s">
        <v>1006</v>
      </c>
      <c r="F81" s="2" t="s">
        <v>1007</v>
      </c>
      <c r="G81" s="2" t="s">
        <v>913</v>
      </c>
      <c r="H81" s="2" t="s">
        <v>914</v>
      </c>
      <c r="I81" s="2">
        <v>1</v>
      </c>
      <c r="J81" s="2"/>
    </row>
    <row r="82" spans="1:10" ht="15.75" x14ac:dyDescent="0.25">
      <c r="A82" s="2" t="s">
        <v>377</v>
      </c>
      <c r="B82" s="2" t="s">
        <v>378</v>
      </c>
      <c r="C82" s="2">
        <v>2024</v>
      </c>
      <c r="D82" s="2" t="s">
        <v>379</v>
      </c>
      <c r="E82" s="2" t="s">
        <v>380</v>
      </c>
      <c r="F82" s="2"/>
      <c r="G82" s="2" t="s">
        <v>104</v>
      </c>
      <c r="H82" s="2" t="s">
        <v>99</v>
      </c>
      <c r="I82" s="2">
        <v>1</v>
      </c>
      <c r="J82" s="2"/>
    </row>
    <row r="83" spans="1:10" ht="15.75" x14ac:dyDescent="0.25">
      <c r="A83" s="2" t="s">
        <v>900</v>
      </c>
      <c r="B83" s="2" t="s">
        <v>901</v>
      </c>
      <c r="C83" s="2">
        <v>2020</v>
      </c>
      <c r="D83" s="2" t="s">
        <v>902</v>
      </c>
      <c r="E83" s="2" t="s">
        <v>903</v>
      </c>
      <c r="F83" s="2" t="s">
        <v>904</v>
      </c>
      <c r="G83" s="2"/>
      <c r="H83" s="2" t="s">
        <v>110</v>
      </c>
      <c r="I83" s="2">
        <v>1</v>
      </c>
      <c r="J83" s="2"/>
    </row>
    <row r="84" spans="1:10" ht="15.75" x14ac:dyDescent="0.25">
      <c r="A84" s="6" t="s">
        <v>855</v>
      </c>
      <c r="B84" s="6" t="s">
        <v>255</v>
      </c>
      <c r="C84" s="6">
        <v>2021</v>
      </c>
      <c r="D84" s="6" t="str">
        <f>HYPERLINK("http://dx.doi.org/10.3389/fbloc.2021.612898","http://dx.doi.org/10.3389/fbloc.2021.612898")</f>
        <v>http://dx.doi.org/10.3389/fbloc.2021.612898</v>
      </c>
      <c r="E84" s="6" t="s">
        <v>856</v>
      </c>
      <c r="F84" s="6" t="s">
        <v>857</v>
      </c>
      <c r="G84" s="6" t="s">
        <v>110</v>
      </c>
      <c r="H84" s="6" t="str">
        <f>HYPERLINK("https%3A%2F%2Fwww.webofscience.com%2Fwos%2Fwoscc%2Ffull-record%2F","View Full Record in Web of Science")</f>
        <v>View Full Record in Web of Science</v>
      </c>
      <c r="I84" s="2">
        <v>1</v>
      </c>
      <c r="J84" s="2"/>
    </row>
    <row r="85" spans="1:10" ht="15.75" x14ac:dyDescent="0.25">
      <c r="A85" s="6" t="s">
        <v>876</v>
      </c>
      <c r="B85" s="6" t="s">
        <v>207</v>
      </c>
      <c r="C85" s="6">
        <v>2025</v>
      </c>
      <c r="D85" s="6" t="str">
        <f>HYPERLINK("http://dx.doi.org/10.3390/foods14071135","http://dx.doi.org/10.3390/foods14071135")</f>
        <v>http://dx.doi.org/10.3390/foods14071135</v>
      </c>
      <c r="E85" s="6" t="s">
        <v>877</v>
      </c>
      <c r="F85" s="6" t="s">
        <v>878</v>
      </c>
      <c r="G85" s="6" t="s">
        <v>135</v>
      </c>
      <c r="H85" s="6" t="str">
        <f>HYPERLINK("https%3A%2F%2Fwww.webofscience.com%2Fwos%2Fwoscc%2Ffull-record%2F","View Full Record in Web of Science")</f>
        <v>View Full Record in Web of Science</v>
      </c>
      <c r="I85" s="2">
        <v>1</v>
      </c>
      <c r="J85" s="2"/>
    </row>
    <row r="86" spans="1:10" ht="15.75" x14ac:dyDescent="0.25">
      <c r="A86" s="6" t="s">
        <v>799</v>
      </c>
      <c r="B86" s="6" t="s">
        <v>126</v>
      </c>
      <c r="C86" s="6">
        <v>2024</v>
      </c>
      <c r="D86" s="6" t="str">
        <f>HYPERLINK("http://dx.doi.org/10.1108/JIMA-03-2023-0069","http://dx.doi.org/10.1108/JIMA-03-2023-0069")</f>
        <v>http://dx.doi.org/10.1108/JIMA-03-2023-0069</v>
      </c>
      <c r="E86" s="6" t="s">
        <v>800</v>
      </c>
      <c r="F86" s="6" t="s">
        <v>129</v>
      </c>
      <c r="G86" s="6" t="s">
        <v>110</v>
      </c>
      <c r="H86" s="6" t="str">
        <f>HYPERLINK("https%3A%2F%2Fwww.webofscience.com%2Fwos%2Fwoscc%2Ffull-record%2F","View Full Record in Web of Science")</f>
        <v>View Full Record in Web of Science</v>
      </c>
      <c r="I86" s="2">
        <v>1</v>
      </c>
      <c r="J86" s="2"/>
    </row>
    <row r="87" spans="1:10" ht="15.75" x14ac:dyDescent="0.25">
      <c r="A87" s="2" t="s">
        <v>972</v>
      </c>
      <c r="B87" s="2" t="s">
        <v>973</v>
      </c>
      <c r="C87" s="2">
        <v>2018</v>
      </c>
      <c r="D87" s="2" t="s">
        <v>974</v>
      </c>
      <c r="E87" s="2" t="s">
        <v>975</v>
      </c>
      <c r="F87" s="12" t="s">
        <v>976</v>
      </c>
      <c r="G87" s="2" t="s">
        <v>930</v>
      </c>
      <c r="H87" s="2" t="s">
        <v>914</v>
      </c>
      <c r="I87" s="2">
        <v>1</v>
      </c>
      <c r="J87" s="2"/>
    </row>
    <row r="88" spans="1:10" ht="15.75" x14ac:dyDescent="0.25">
      <c r="A88" s="6" t="s">
        <v>817</v>
      </c>
      <c r="B88" s="6" t="s">
        <v>436</v>
      </c>
      <c r="C88" s="6">
        <v>2023</v>
      </c>
      <c r="D88" s="6" t="str">
        <f>HYPERLINK("http://dx.doi.org/10.1007/s11042-023-17474-4","http://dx.doi.org/10.1007/s11042-023-17474-4")</f>
        <v>http://dx.doi.org/10.1007/s11042-023-17474-4</v>
      </c>
      <c r="E88" s="6" t="s">
        <v>818</v>
      </c>
      <c r="F88" s="6" t="s">
        <v>819</v>
      </c>
      <c r="G88" s="6" t="s">
        <v>820</v>
      </c>
      <c r="H88" s="6" t="str">
        <f>HYPERLINK("https%3A%2F%2Fwww.webofscience.com%2Fwos%2Fwoscc%2Ffull-record%2F","View Full Record in Web of Science")</f>
        <v>View Full Record in Web of Science</v>
      </c>
      <c r="I88" s="2">
        <v>1</v>
      </c>
      <c r="J88" s="2"/>
    </row>
    <row r="89" spans="1:10" ht="15.75" x14ac:dyDescent="0.25">
      <c r="A89" s="2" t="s">
        <v>372</v>
      </c>
      <c r="B89" s="2" t="s">
        <v>373</v>
      </c>
      <c r="C89" s="2">
        <v>2023</v>
      </c>
      <c r="D89" s="2" t="s">
        <v>374</v>
      </c>
      <c r="E89" s="2" t="s">
        <v>375</v>
      </c>
      <c r="F89" s="2" t="s">
        <v>376</v>
      </c>
      <c r="G89" s="2" t="s">
        <v>110</v>
      </c>
      <c r="H89" s="2" t="s">
        <v>99</v>
      </c>
      <c r="I89" s="2">
        <v>1</v>
      </c>
      <c r="J89" s="2"/>
    </row>
    <row r="90" spans="1:10" ht="15.75" x14ac:dyDescent="0.25">
      <c r="A90" s="6" t="s">
        <v>801</v>
      </c>
      <c r="B90" s="6" t="s">
        <v>802</v>
      </c>
      <c r="C90" s="6">
        <v>2019</v>
      </c>
      <c r="D90" s="6" t="str">
        <f>HYPERLINK("http://dx.doi.org/10.1007/978-3-030-23381-5_9","http://dx.doi.org/10.1007/978-3-030-23381-5_9")</f>
        <v>http://dx.doi.org/10.1007/978-3-030-23381-5_9</v>
      </c>
      <c r="E90" s="6" t="s">
        <v>803</v>
      </c>
      <c r="F90" s="6" t="s">
        <v>804</v>
      </c>
      <c r="G90" s="6" t="s">
        <v>798</v>
      </c>
      <c r="H90" s="6" t="str">
        <f>HYPERLINK("https%3A%2F%2Fwww.webofscience.com%2Fwos%2Fwoscc%2Ffull-record%2F","View Full Record in Web of Science")</f>
        <v>View Full Record in Web of Science</v>
      </c>
      <c r="I90" s="2">
        <v>1</v>
      </c>
      <c r="J90" s="2"/>
    </row>
    <row r="91" spans="1:10" ht="15.75" x14ac:dyDescent="0.25">
      <c r="A91" s="24" t="s">
        <v>1068</v>
      </c>
      <c r="B91" s="24" t="s">
        <v>1067</v>
      </c>
      <c r="C91" s="24">
        <v>2023</v>
      </c>
      <c r="D91" s="25" t="s">
        <v>1069</v>
      </c>
      <c r="E91" s="24" t="s">
        <v>1070</v>
      </c>
      <c r="F91" s="24" t="s">
        <v>1071</v>
      </c>
      <c r="G91" s="24" t="s">
        <v>930</v>
      </c>
      <c r="H91" s="24" t="s">
        <v>1072</v>
      </c>
      <c r="I91" s="2">
        <v>1</v>
      </c>
      <c r="J91" s="24"/>
    </row>
    <row r="92" spans="1:10" ht="15.75" x14ac:dyDescent="0.25">
      <c r="A92" s="24" t="s">
        <v>1073</v>
      </c>
      <c r="B92" s="24" t="s">
        <v>1074</v>
      </c>
      <c r="C92" s="24">
        <v>2024</v>
      </c>
      <c r="D92" s="25" t="s">
        <v>1075</v>
      </c>
      <c r="E92" s="24" t="s">
        <v>1076</v>
      </c>
      <c r="F92" s="24" t="s">
        <v>1020</v>
      </c>
      <c r="G92" s="24" t="s">
        <v>1077</v>
      </c>
      <c r="H92" s="24" t="s">
        <v>1078</v>
      </c>
      <c r="I92" s="2">
        <v>1</v>
      </c>
      <c r="J92" s="24"/>
    </row>
    <row r="93" spans="1:10" ht="15.75" x14ac:dyDescent="0.25">
      <c r="A93" s="24" t="s">
        <v>1079</v>
      </c>
      <c r="B93" s="24" t="s">
        <v>1080</v>
      </c>
      <c r="C93" s="24">
        <v>2023</v>
      </c>
      <c r="D93" s="25" t="s">
        <v>1081</v>
      </c>
      <c r="E93" s="24" t="s">
        <v>1082</v>
      </c>
      <c r="F93" s="24" t="s">
        <v>1083</v>
      </c>
      <c r="G93" s="24" t="s">
        <v>1084</v>
      </c>
      <c r="H93" s="24" t="s">
        <v>1085</v>
      </c>
      <c r="I93" s="2">
        <v>1</v>
      </c>
      <c r="J93" s="24"/>
    </row>
    <row r="94" spans="1:10" ht="15.75" x14ac:dyDescent="0.25">
      <c r="A94" s="24" t="s">
        <v>1086</v>
      </c>
      <c r="B94" s="24" t="s">
        <v>1087</v>
      </c>
      <c r="C94" s="24">
        <v>2022</v>
      </c>
      <c r="D94" s="24" t="s">
        <v>1088</v>
      </c>
      <c r="E94" s="24" t="s">
        <v>1089</v>
      </c>
      <c r="F94" s="24" t="s">
        <v>1090</v>
      </c>
      <c r="G94" s="24" t="s">
        <v>1084</v>
      </c>
      <c r="H94" s="24" t="s">
        <v>1091</v>
      </c>
      <c r="I94" s="2">
        <v>1</v>
      </c>
      <c r="J94" s="24"/>
    </row>
    <row r="95" spans="1:10" ht="15.75" x14ac:dyDescent="0.25">
      <c r="A95" s="24" t="s">
        <v>1093</v>
      </c>
      <c r="B95" s="24" t="s">
        <v>1092</v>
      </c>
      <c r="C95" s="24">
        <v>2023</v>
      </c>
      <c r="D95" s="25" t="s">
        <v>1094</v>
      </c>
      <c r="E95" s="24" t="s">
        <v>1095</v>
      </c>
      <c r="F95" s="24" t="s">
        <v>1096</v>
      </c>
      <c r="G95" s="24" t="s">
        <v>1077</v>
      </c>
      <c r="H95" s="24" t="s">
        <v>1097</v>
      </c>
      <c r="I95" s="2">
        <v>1</v>
      </c>
      <c r="J95" s="24"/>
    </row>
    <row r="96" spans="1:10" ht="15.75" x14ac:dyDescent="0.25">
      <c r="A96" s="24" t="s">
        <v>1098</v>
      </c>
      <c r="B96" s="24" t="s">
        <v>1099</v>
      </c>
      <c r="C96" s="24">
        <v>2020</v>
      </c>
      <c r="D96" s="25" t="s">
        <v>1101</v>
      </c>
      <c r="E96" s="24" t="s">
        <v>1100</v>
      </c>
      <c r="F96" s="24" t="s">
        <v>1102</v>
      </c>
      <c r="G96" s="24" t="s">
        <v>1103</v>
      </c>
      <c r="H96" s="24" t="s">
        <v>1104</v>
      </c>
      <c r="I96" s="2">
        <v>1</v>
      </c>
      <c r="J96" s="24"/>
    </row>
    <row r="97" spans="1:10" ht="15.75" x14ac:dyDescent="0.25">
      <c r="A97" s="24" t="s">
        <v>1105</v>
      </c>
      <c r="B97" s="24" t="s">
        <v>1106</v>
      </c>
      <c r="C97" s="24">
        <v>2025</v>
      </c>
      <c r="D97" s="25" t="s">
        <v>1107</v>
      </c>
      <c r="E97" s="24" t="s">
        <v>1108</v>
      </c>
      <c r="F97" s="24" t="s">
        <v>1109</v>
      </c>
      <c r="G97" s="24" t="s">
        <v>1110</v>
      </c>
      <c r="H97" s="24" t="s">
        <v>1111</v>
      </c>
      <c r="I97" s="2">
        <v>1</v>
      </c>
      <c r="J97" s="24"/>
    </row>
    <row r="98" spans="1:10" ht="15.75" x14ac:dyDescent="0.25">
      <c r="A98" s="24" t="s">
        <v>1113</v>
      </c>
      <c r="B98" s="24" t="s">
        <v>1112</v>
      </c>
      <c r="C98" s="24">
        <v>2024</v>
      </c>
      <c r="D98" s="24" t="s">
        <v>1114</v>
      </c>
      <c r="E98" s="24" t="s">
        <v>1115</v>
      </c>
      <c r="F98" s="24" t="s">
        <v>1116</v>
      </c>
      <c r="G98" s="24" t="s">
        <v>1110</v>
      </c>
      <c r="H98" s="24" t="s">
        <v>1117</v>
      </c>
      <c r="I98" s="2">
        <v>1</v>
      </c>
      <c r="J98" s="24"/>
    </row>
    <row r="99" spans="1:10" ht="15.75" x14ac:dyDescent="0.25">
      <c r="A99" s="24" t="s">
        <v>1119</v>
      </c>
      <c r="B99" s="24" t="s">
        <v>1118</v>
      </c>
      <c r="C99" s="24">
        <v>2022</v>
      </c>
      <c r="D99" s="25" t="s">
        <v>1122</v>
      </c>
      <c r="E99" s="24" t="s">
        <v>1120</v>
      </c>
      <c r="F99" s="24" t="s">
        <v>1121</v>
      </c>
      <c r="G99" s="24" t="s">
        <v>1110</v>
      </c>
      <c r="H99" s="24" t="s">
        <v>1123</v>
      </c>
      <c r="I99" s="2">
        <v>1</v>
      </c>
      <c r="J99" s="24"/>
    </row>
    <row r="100" spans="1:10" ht="15.75" x14ac:dyDescent="0.25">
      <c r="A100" s="24" t="s">
        <v>1125</v>
      </c>
      <c r="B100" s="24" t="s">
        <v>1124</v>
      </c>
      <c r="C100" s="24">
        <v>2024</v>
      </c>
      <c r="D100" s="25" t="s">
        <v>1126</v>
      </c>
      <c r="E100" s="24" t="s">
        <v>1127</v>
      </c>
      <c r="F100" s="24" t="s">
        <v>1128</v>
      </c>
      <c r="G100" s="24" t="s">
        <v>1129</v>
      </c>
      <c r="H100" s="24" t="s">
        <v>1130</v>
      </c>
      <c r="I100" s="2">
        <v>1</v>
      </c>
      <c r="J100" s="24"/>
    </row>
    <row r="101" spans="1:10" ht="15.75" x14ac:dyDescent="0.25">
      <c r="A101" s="24" t="s">
        <v>1133</v>
      </c>
      <c r="B101" s="24" t="s">
        <v>1131</v>
      </c>
      <c r="C101" s="24">
        <v>2024</v>
      </c>
      <c r="D101" s="24" t="s">
        <v>1134</v>
      </c>
      <c r="E101" s="24" t="s">
        <v>1135</v>
      </c>
      <c r="F101" s="24"/>
      <c r="G101" s="24" t="s">
        <v>1136</v>
      </c>
      <c r="H101" s="24" t="s">
        <v>1132</v>
      </c>
      <c r="I101" s="2">
        <v>1</v>
      </c>
      <c r="J101" s="24"/>
    </row>
    <row r="102" spans="1:10" ht="15.75" x14ac:dyDescent="0.25">
      <c r="A102" s="24" t="s">
        <v>1138</v>
      </c>
      <c r="B102" s="24" t="s">
        <v>1137</v>
      </c>
      <c r="C102" s="24">
        <v>2021</v>
      </c>
      <c r="D102" s="24" t="s">
        <v>1139</v>
      </c>
      <c r="E102" s="24" t="s">
        <v>1140</v>
      </c>
      <c r="F102" s="24" t="s">
        <v>1141</v>
      </c>
      <c r="G102" s="24" t="s">
        <v>1129</v>
      </c>
      <c r="H102" s="24" t="s">
        <v>1142</v>
      </c>
      <c r="I102" s="2">
        <v>1</v>
      </c>
      <c r="J102" s="24"/>
    </row>
    <row r="103" spans="1:10" ht="15.75" x14ac:dyDescent="0.25">
      <c r="A103" s="24" t="s">
        <v>1144</v>
      </c>
      <c r="B103" s="24" t="s">
        <v>1143</v>
      </c>
      <c r="C103" s="24">
        <v>2024</v>
      </c>
      <c r="D103" s="25" t="s">
        <v>1145</v>
      </c>
      <c r="E103" s="24" t="s">
        <v>1146</v>
      </c>
      <c r="F103" s="24" t="s">
        <v>1147</v>
      </c>
      <c r="G103" s="24" t="s">
        <v>1110</v>
      </c>
      <c r="H103" s="24" t="s">
        <v>1148</v>
      </c>
      <c r="I103" s="2">
        <v>1</v>
      </c>
      <c r="J103" s="24"/>
    </row>
  </sheetData>
  <hyperlinks>
    <hyperlink ref="D18" r:id="rId1" xr:uid="{5AB22979-3ECE-4794-8A2A-CBE80BA951EF}"/>
    <hyperlink ref="D66" r:id="rId2" display="https://www.researchgate.net/profile/Mahin-Montasir-Afif/publication/391346689_Blockchain-Driven_Halal_Supply_Chains_Enhancing_Transparency_and_Efficiency_While_Ensuring_Shariah_Adherence/links/68137925d1054b0207e60be0/Blockchain-Driven-Halal-Supply-Chains-Enhancing-Transparency-and-Efficiency-While-Ensuring-Shariah-Adherence.pdf" xr:uid="{1E744880-3872-4970-A442-93BEF4DAE4E2}"/>
    <hyperlink ref="D53" r:id="rId3" xr:uid="{F99978CD-7C46-4504-97DB-33C6B517088D}"/>
    <hyperlink ref="D15" r:id="rId4" xr:uid="{2E073EF9-44F5-4188-A6C7-3F8ABBBDCD72}"/>
    <hyperlink ref="D36" r:id="rId5" xr:uid="{25A99109-5CDC-41D0-9804-24180AF6D822}"/>
    <hyperlink ref="D68" r:id="rId6" xr:uid="{9D44DD58-96A6-4E8B-BF77-225C40979956}"/>
    <hyperlink ref="D81" r:id="rId7" xr:uid="{119AD472-6281-41FB-B5DD-3A22B8CA59A6}"/>
    <hyperlink ref="D51" r:id="rId8" xr:uid="{290C01AE-52C0-48FB-8435-3B37DC11B45F}"/>
    <hyperlink ref="D30" r:id="rId9" xr:uid="{42102693-1AD9-4236-8F6F-2FE43AAE235A}"/>
    <hyperlink ref="D17" r:id="rId10" xr:uid="{1FAA2ED3-E20A-4197-98BF-C46B8B0369F2}"/>
    <hyperlink ref="D80" r:id="rId11" xr:uid="{5A2A38D8-4DD8-4513-9F55-49A996987599}"/>
    <hyperlink ref="D91" r:id="rId12" xr:uid="{BB02D354-D9C6-4955-9B2B-FCF15B1FA09E}"/>
    <hyperlink ref="D92" r:id="rId13" xr:uid="{DA3BE50C-BFE6-4496-96B4-30B4420671B5}"/>
    <hyperlink ref="D93" r:id="rId14" xr:uid="{BBFB2041-666A-4B3E-B92F-5B728BB8776D}"/>
    <hyperlink ref="D95" r:id="rId15" display="https://www.researchgate.net/publication/371749257_A_Review_Halal_Food_Supply_Chain_Practices_Research?enrichId=rgreq-ac43bca964ff2f86ba49bba1a7474403-XXX&amp;enrichSource=Y292ZXJQYWdlOzM3MTc0OTI1NztBUzoxMTQzMTI4MTIxMjkxNTU1M0AxNzAyOTAwMjI1OTgx&amp;el=1_x_3&amp;_esc=publicationCoverPdf" xr:uid="{68D3640A-0599-4261-915B-F6A5F51615F2}"/>
    <hyperlink ref="D96" r:id="rId16" xr:uid="{2A793135-EAE6-4DC0-BD4A-9112888B10C6}"/>
    <hyperlink ref="D97" r:id="rId17" xr:uid="{C5347A02-22AD-4BF2-A870-3381EAA0BEA5}"/>
    <hyperlink ref="D99" r:id="rId18" display="https://scholar.google.com/scholar?hl=en&amp;as_sdt=0%2C5&amp;q=A+framework+for+IoT+and+blockchain+based+smart+food+chain+management+system+Akhilesh+Kumar+Singh+Zahid+Raza+School+of+Computer+and+Systems+Sciences%2C+Jawaharlal+Nehru+University%2C+New+Delhi%2C+India+Correspondence+Zahid&amp;btnG=" xr:uid="{D282BBFB-C262-4A27-9643-C516B6399753}"/>
    <hyperlink ref="D100" r:id="rId19" xr:uid="{2F48F84A-51CE-4E1A-A5D2-31A53B0705F3}"/>
    <hyperlink ref="D103" r:id="rId20" xr:uid="{365EC8EB-8195-40B6-A5F8-1B995DA28F1F}"/>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2D663-19D1-4E2E-8AB5-EEF3338E7C20}">
  <sheetPr>
    <tabColor theme="7" tint="-0.499984740745262"/>
  </sheetPr>
  <dimension ref="A1:J103"/>
  <sheetViews>
    <sheetView topLeftCell="A72" workbookViewId="0">
      <selection activeCell="E103" sqref="E103"/>
    </sheetView>
  </sheetViews>
  <sheetFormatPr defaultRowHeight="15" x14ac:dyDescent="0.25"/>
  <cols>
    <col min="5" max="5" width="157.7109375" customWidth="1"/>
  </cols>
  <sheetData>
    <row r="1" spans="1:10" ht="15.75" x14ac:dyDescent="0.25">
      <c r="A1" s="1" t="s">
        <v>0</v>
      </c>
      <c r="B1" s="1" t="s">
        <v>1</v>
      </c>
      <c r="C1" s="1" t="s">
        <v>2</v>
      </c>
      <c r="D1" s="1" t="s">
        <v>3</v>
      </c>
      <c r="E1" s="1" t="s">
        <v>4</v>
      </c>
      <c r="F1" s="1" t="s">
        <v>5</v>
      </c>
      <c r="G1" s="1" t="s">
        <v>6</v>
      </c>
      <c r="H1" s="1" t="s">
        <v>7</v>
      </c>
      <c r="I1" s="1" t="s">
        <v>1044</v>
      </c>
      <c r="J1" s="1" t="s">
        <v>1164</v>
      </c>
    </row>
    <row r="2" spans="1:10" ht="15.75" x14ac:dyDescent="0.25">
      <c r="A2" s="13" t="s">
        <v>1026</v>
      </c>
      <c r="B2" s="13" t="s">
        <v>1027</v>
      </c>
      <c r="C2" s="13">
        <v>2025</v>
      </c>
      <c r="D2" s="13" t="s">
        <v>1028</v>
      </c>
      <c r="E2" s="13" t="s">
        <v>1029</v>
      </c>
      <c r="F2" s="13" t="s">
        <v>1030</v>
      </c>
      <c r="G2" s="13" t="s">
        <v>913</v>
      </c>
      <c r="H2" s="13" t="s">
        <v>914</v>
      </c>
      <c r="I2" s="13">
        <v>0</v>
      </c>
      <c r="J2" s="13" t="s">
        <v>1050</v>
      </c>
    </row>
    <row r="3" spans="1:10" ht="15.75" x14ac:dyDescent="0.25">
      <c r="A3" s="13" t="s">
        <v>585</v>
      </c>
      <c r="B3" s="13" t="s">
        <v>586</v>
      </c>
      <c r="C3" s="13">
        <v>2023</v>
      </c>
      <c r="D3" s="13" t="s">
        <v>587</v>
      </c>
      <c r="E3" s="16" t="s">
        <v>588</v>
      </c>
      <c r="F3" s="16" t="s">
        <v>589</v>
      </c>
      <c r="G3" s="13"/>
      <c r="H3" s="13" t="s">
        <v>477</v>
      </c>
      <c r="I3" s="13">
        <v>0</v>
      </c>
      <c r="J3" s="13" t="s">
        <v>1050</v>
      </c>
    </row>
    <row r="4" spans="1:10" ht="15.75" x14ac:dyDescent="0.25">
      <c r="A4" s="13" t="s">
        <v>168</v>
      </c>
      <c r="B4" s="13" t="s">
        <v>169</v>
      </c>
      <c r="C4" s="13">
        <v>2023</v>
      </c>
      <c r="D4" s="13" t="s">
        <v>170</v>
      </c>
      <c r="E4" s="13" t="s">
        <v>171</v>
      </c>
      <c r="F4" s="13" t="s">
        <v>172</v>
      </c>
      <c r="G4" s="13" t="s">
        <v>110</v>
      </c>
      <c r="H4" s="13" t="s">
        <v>99</v>
      </c>
      <c r="I4" s="13">
        <v>0</v>
      </c>
      <c r="J4" s="13" t="s">
        <v>1050</v>
      </c>
    </row>
    <row r="5" spans="1:10" ht="15.75" x14ac:dyDescent="0.25">
      <c r="A5" s="14" t="s">
        <v>834</v>
      </c>
      <c r="B5" s="14" t="s">
        <v>187</v>
      </c>
      <c r="C5" s="14">
        <v>2024</v>
      </c>
      <c r="D5" s="14" t="str">
        <f>HYPERLINK("http://dx.doi.org/10.1080/13675567.2023.2217772","http://dx.doi.org/10.1080/13675567.2023.2217772")</f>
        <v>http://dx.doi.org/10.1080/13675567.2023.2217772</v>
      </c>
      <c r="E5" s="14" t="s">
        <v>835</v>
      </c>
      <c r="F5" s="14" t="s">
        <v>836</v>
      </c>
      <c r="G5" s="14" t="s">
        <v>110</v>
      </c>
      <c r="H5" s="14" t="str">
        <f>HYPERLINK("https%3A%2F%2Fwww.webofscience.com%2Fwos%2Fwoscc%2Ffull-record%2F","View Full Record in Web of Science")</f>
        <v>View Full Record in Web of Science</v>
      </c>
      <c r="I5" s="13">
        <v>0</v>
      </c>
      <c r="J5" s="13" t="s">
        <v>1050</v>
      </c>
    </row>
    <row r="6" spans="1:10" ht="15.75" x14ac:dyDescent="0.25">
      <c r="A6" s="13" t="s">
        <v>269</v>
      </c>
      <c r="B6" s="13" t="s">
        <v>270</v>
      </c>
      <c r="C6" s="13">
        <v>2023</v>
      </c>
      <c r="D6" s="13" t="s">
        <v>271</v>
      </c>
      <c r="E6" s="13" t="s">
        <v>272</v>
      </c>
      <c r="F6" s="13"/>
      <c r="G6" s="13" t="s">
        <v>104</v>
      </c>
      <c r="H6" s="13" t="s">
        <v>99</v>
      </c>
      <c r="I6" s="13">
        <v>0</v>
      </c>
      <c r="J6" s="13" t="s">
        <v>1050</v>
      </c>
    </row>
    <row r="7" spans="1:10" ht="15.75" x14ac:dyDescent="0.25">
      <c r="A7" s="13" t="s">
        <v>201</v>
      </c>
      <c r="B7" s="13" t="s">
        <v>202</v>
      </c>
      <c r="C7" s="13">
        <v>2024</v>
      </c>
      <c r="D7" s="13" t="s">
        <v>203</v>
      </c>
      <c r="E7" s="13" t="s">
        <v>204</v>
      </c>
      <c r="F7" s="13" t="s">
        <v>205</v>
      </c>
      <c r="G7" s="13"/>
      <c r="H7" s="13" t="s">
        <v>110</v>
      </c>
      <c r="I7" s="13">
        <v>0</v>
      </c>
      <c r="J7" s="13" t="s">
        <v>1046</v>
      </c>
    </row>
    <row r="8" spans="1:10" ht="15.75" x14ac:dyDescent="0.25">
      <c r="A8" s="13" t="s">
        <v>301</v>
      </c>
      <c r="B8" s="13" t="s">
        <v>302</v>
      </c>
      <c r="C8" s="13">
        <v>2023</v>
      </c>
      <c r="D8" s="13" t="s">
        <v>303</v>
      </c>
      <c r="E8" s="13" t="s">
        <v>304</v>
      </c>
      <c r="F8" s="13" t="s">
        <v>305</v>
      </c>
      <c r="G8" s="13" t="s">
        <v>110</v>
      </c>
      <c r="H8" s="13" t="s">
        <v>99</v>
      </c>
      <c r="I8" s="13">
        <v>0</v>
      </c>
      <c r="J8" s="13" t="s">
        <v>1046</v>
      </c>
    </row>
    <row r="9" spans="1:10" ht="15.75" x14ac:dyDescent="0.25">
      <c r="A9" s="14" t="s">
        <v>879</v>
      </c>
      <c r="B9" s="14" t="s">
        <v>880</v>
      </c>
      <c r="C9" s="14">
        <v>2022</v>
      </c>
      <c r="D9" s="14" t="str">
        <f>HYPERLINK("http://dx.doi.org/10.3390/su14010083","http://dx.doi.org/10.3390/su14010083")</f>
        <v>http://dx.doi.org/10.3390/su14010083</v>
      </c>
      <c r="E9" s="14" t="s">
        <v>881</v>
      </c>
      <c r="F9" s="14" t="s">
        <v>882</v>
      </c>
      <c r="G9" s="14" t="s">
        <v>110</v>
      </c>
      <c r="H9" s="14" t="str">
        <f>HYPERLINK("https%3A%2F%2Fwww.webofscience.com%2Fwos%2Fwoscc%2Ffull-record%2F","View Full Record in Web of Science")</f>
        <v>View Full Record in Web of Science</v>
      </c>
      <c r="I9" s="13">
        <v>0</v>
      </c>
      <c r="J9" s="13" t="s">
        <v>1046</v>
      </c>
    </row>
    <row r="10" spans="1:10" ht="15.75" x14ac:dyDescent="0.25">
      <c r="A10" s="13" t="s">
        <v>460</v>
      </c>
      <c r="B10" s="13" t="s">
        <v>461</v>
      </c>
      <c r="C10" s="13">
        <v>2025</v>
      </c>
      <c r="D10" s="13" t="s">
        <v>462</v>
      </c>
      <c r="E10" s="13" t="s">
        <v>463</v>
      </c>
      <c r="F10" s="13" t="s">
        <v>464</v>
      </c>
      <c r="G10" s="13" t="s">
        <v>135</v>
      </c>
      <c r="H10" s="13" t="s">
        <v>99</v>
      </c>
      <c r="I10" s="13">
        <v>0</v>
      </c>
      <c r="J10" s="13" t="s">
        <v>1046</v>
      </c>
    </row>
    <row r="11" spans="1:10" ht="15.75" x14ac:dyDescent="0.25">
      <c r="A11" s="13" t="s">
        <v>306</v>
      </c>
      <c r="B11" s="13" t="s">
        <v>307</v>
      </c>
      <c r="C11" s="13">
        <v>2025</v>
      </c>
      <c r="D11" s="13" t="s">
        <v>308</v>
      </c>
      <c r="E11" s="13" t="s">
        <v>309</v>
      </c>
      <c r="F11" s="13" t="s">
        <v>310</v>
      </c>
      <c r="G11" s="13" t="s">
        <v>110</v>
      </c>
      <c r="H11" s="13" t="s">
        <v>99</v>
      </c>
      <c r="I11" s="13">
        <v>0</v>
      </c>
      <c r="J11" s="13" t="s">
        <v>1046</v>
      </c>
    </row>
    <row r="12" spans="1:10" ht="15.75" x14ac:dyDescent="0.25">
      <c r="A12" s="13" t="s">
        <v>425</v>
      </c>
      <c r="B12" s="13" t="s">
        <v>426</v>
      </c>
      <c r="C12" s="13">
        <v>2024</v>
      </c>
      <c r="D12" s="13" t="s">
        <v>427</v>
      </c>
      <c r="E12" s="13" t="s">
        <v>428</v>
      </c>
      <c r="F12" s="13" t="s">
        <v>429</v>
      </c>
      <c r="G12" s="13" t="s">
        <v>104</v>
      </c>
      <c r="H12" s="13" t="s">
        <v>99</v>
      </c>
      <c r="I12" s="13">
        <v>0</v>
      </c>
      <c r="J12" s="13" t="s">
        <v>1046</v>
      </c>
    </row>
    <row r="13" spans="1:10" ht="15.75" x14ac:dyDescent="0.25">
      <c r="A13" s="13" t="s">
        <v>273</v>
      </c>
      <c r="B13" s="13" t="s">
        <v>274</v>
      </c>
      <c r="C13" s="13">
        <v>2025</v>
      </c>
      <c r="D13" s="13" t="s">
        <v>275</v>
      </c>
      <c r="E13" s="13" t="s">
        <v>276</v>
      </c>
      <c r="F13" s="13" t="s">
        <v>277</v>
      </c>
      <c r="G13" s="13" t="s">
        <v>110</v>
      </c>
      <c r="H13" s="13" t="s">
        <v>99</v>
      </c>
      <c r="I13" s="13">
        <v>0</v>
      </c>
      <c r="J13" s="13" t="s">
        <v>1046</v>
      </c>
    </row>
    <row r="14" spans="1:10" ht="15.75" x14ac:dyDescent="0.25">
      <c r="A14" s="13" t="s">
        <v>145</v>
      </c>
      <c r="B14" s="13" t="s">
        <v>146</v>
      </c>
      <c r="C14" s="13">
        <v>2022</v>
      </c>
      <c r="D14" s="13" t="s">
        <v>147</v>
      </c>
      <c r="E14" s="13" t="s">
        <v>148</v>
      </c>
      <c r="F14" s="13" t="s">
        <v>149</v>
      </c>
      <c r="G14" s="13" t="s">
        <v>135</v>
      </c>
      <c r="H14" s="13" t="s">
        <v>99</v>
      </c>
      <c r="I14" s="13">
        <v>0</v>
      </c>
      <c r="J14" s="13" t="s">
        <v>1046</v>
      </c>
    </row>
    <row r="15" spans="1:10" ht="15.75" x14ac:dyDescent="0.25">
      <c r="A15" s="13" t="s">
        <v>965</v>
      </c>
      <c r="B15" s="13" t="s">
        <v>966</v>
      </c>
      <c r="C15" s="13">
        <v>2020</v>
      </c>
      <c r="D15" s="15" t="s">
        <v>967</v>
      </c>
      <c r="E15" s="13" t="s">
        <v>968</v>
      </c>
      <c r="F15" s="13" t="s">
        <v>969</v>
      </c>
      <c r="G15" s="13" t="s">
        <v>913</v>
      </c>
      <c r="H15" s="13" t="s">
        <v>914</v>
      </c>
      <c r="I15" s="13">
        <v>0</v>
      </c>
      <c r="J15" s="13" t="s">
        <v>1057</v>
      </c>
    </row>
    <row r="16" spans="1:10" ht="15.75" x14ac:dyDescent="0.25">
      <c r="A16" s="13" t="s">
        <v>40</v>
      </c>
      <c r="B16" s="13" t="s">
        <v>41</v>
      </c>
      <c r="C16" s="13">
        <v>2023</v>
      </c>
      <c r="D16" s="13" t="s">
        <v>42</v>
      </c>
      <c r="E16" s="13" t="s">
        <v>43</v>
      </c>
      <c r="F16" s="13" t="s">
        <v>44</v>
      </c>
      <c r="G16" s="13" t="s">
        <v>13</v>
      </c>
      <c r="H16" s="13" t="s">
        <v>14</v>
      </c>
      <c r="I16" s="13">
        <v>0</v>
      </c>
      <c r="J16" s="13" t="s">
        <v>1057</v>
      </c>
    </row>
    <row r="17" spans="1:10" ht="15.75" x14ac:dyDescent="0.25">
      <c r="A17" s="13" t="s">
        <v>1021</v>
      </c>
      <c r="B17" s="13" t="s">
        <v>1063</v>
      </c>
      <c r="C17" s="13">
        <v>2022</v>
      </c>
      <c r="D17" s="15" t="s">
        <v>1023</v>
      </c>
      <c r="E17" s="13" t="s">
        <v>1024</v>
      </c>
      <c r="F17" s="13" t="s">
        <v>1025</v>
      </c>
      <c r="G17" s="13" t="s">
        <v>913</v>
      </c>
      <c r="H17" s="13" t="s">
        <v>914</v>
      </c>
      <c r="I17" s="13">
        <v>0</v>
      </c>
      <c r="J17" s="13" t="s">
        <v>1057</v>
      </c>
    </row>
    <row r="18" spans="1:10" ht="15.75" x14ac:dyDescent="0.25">
      <c r="A18" s="13" t="s">
        <v>939</v>
      </c>
      <c r="B18" s="13" t="s">
        <v>940</v>
      </c>
      <c r="C18" s="13">
        <v>2023</v>
      </c>
      <c r="D18" s="15" t="s">
        <v>941</v>
      </c>
      <c r="E18" s="13" t="s">
        <v>942</v>
      </c>
      <c r="F18" s="13" t="s">
        <v>943</v>
      </c>
      <c r="G18" s="13" t="s">
        <v>913</v>
      </c>
      <c r="H18" s="13" t="s">
        <v>914</v>
      </c>
      <c r="I18" s="13">
        <v>0</v>
      </c>
      <c r="J18" s="13" t="s">
        <v>1057</v>
      </c>
    </row>
    <row r="19" spans="1:10" ht="15.75" x14ac:dyDescent="0.25">
      <c r="A19" s="13" t="s">
        <v>249</v>
      </c>
      <c r="B19" s="13" t="s">
        <v>250</v>
      </c>
      <c r="C19" s="13">
        <v>2025</v>
      </c>
      <c r="D19" s="13" t="s">
        <v>251</v>
      </c>
      <c r="E19" s="13" t="s">
        <v>252</v>
      </c>
      <c r="F19" s="13" t="s">
        <v>253</v>
      </c>
      <c r="G19" s="13" t="s">
        <v>110</v>
      </c>
      <c r="H19" s="13" t="s">
        <v>99</v>
      </c>
      <c r="I19" s="13">
        <v>0</v>
      </c>
      <c r="J19" s="13" t="s">
        <v>1057</v>
      </c>
    </row>
    <row r="20" spans="1:10" ht="15.75" x14ac:dyDescent="0.25">
      <c r="A20" s="13" t="s">
        <v>1016</v>
      </c>
      <c r="B20" s="13" t="s">
        <v>1017</v>
      </c>
      <c r="C20" s="13">
        <v>2025</v>
      </c>
      <c r="D20" s="13" t="s">
        <v>1018</v>
      </c>
      <c r="E20" s="13" t="s">
        <v>1019</v>
      </c>
      <c r="F20" s="13" t="s">
        <v>1020</v>
      </c>
      <c r="G20" s="13" t="s">
        <v>913</v>
      </c>
      <c r="H20" s="13" t="s">
        <v>914</v>
      </c>
      <c r="I20" s="13">
        <v>0</v>
      </c>
      <c r="J20" s="13" t="s">
        <v>1057</v>
      </c>
    </row>
    <row r="21" spans="1:10" ht="15.75" x14ac:dyDescent="0.25">
      <c r="A21" s="13" t="s">
        <v>292</v>
      </c>
      <c r="B21" s="13" t="s">
        <v>56</v>
      </c>
      <c r="C21" s="13">
        <v>2021</v>
      </c>
      <c r="D21" s="13" t="s">
        <v>293</v>
      </c>
      <c r="E21" s="13" t="s">
        <v>294</v>
      </c>
      <c r="F21" s="13" t="s">
        <v>295</v>
      </c>
      <c r="G21" s="13" t="s">
        <v>104</v>
      </c>
      <c r="H21" s="13" t="s">
        <v>99</v>
      </c>
      <c r="I21" s="13">
        <v>0</v>
      </c>
      <c r="J21" s="13" t="s">
        <v>1057</v>
      </c>
    </row>
    <row r="22" spans="1:10" ht="15.75" x14ac:dyDescent="0.25">
      <c r="A22" s="13" t="s">
        <v>645</v>
      </c>
      <c r="B22" s="13" t="s">
        <v>646</v>
      </c>
      <c r="C22" s="13">
        <v>2025</v>
      </c>
      <c r="D22" s="13" t="s">
        <v>647</v>
      </c>
      <c r="E22" s="16" t="s">
        <v>648</v>
      </c>
      <c r="F22" s="13" t="s">
        <v>649</v>
      </c>
      <c r="G22" s="13"/>
      <c r="H22" s="13" t="s">
        <v>477</v>
      </c>
      <c r="I22" s="13">
        <v>0</v>
      </c>
      <c r="J22" s="13" t="s">
        <v>1057</v>
      </c>
    </row>
    <row r="23" spans="1:10" ht="15.75" x14ac:dyDescent="0.25">
      <c r="A23" s="14" t="s">
        <v>827</v>
      </c>
      <c r="B23" s="14" t="s">
        <v>321</v>
      </c>
      <c r="C23" s="14">
        <v>2025</v>
      </c>
      <c r="D23" s="14" t="str">
        <f>HYPERLINK("http://dx.doi.org/10.3390/systems13010021","http://dx.doi.org/10.3390/systems13010021")</f>
        <v>http://dx.doi.org/10.3390/systems13010021</v>
      </c>
      <c r="E23" s="14" t="s">
        <v>828</v>
      </c>
      <c r="F23" s="14" t="s">
        <v>829</v>
      </c>
      <c r="G23" s="14" t="s">
        <v>110</v>
      </c>
      <c r="H23" s="14" t="str">
        <f>HYPERLINK("https%3A%2F%2Fwww.webofscience.com%2Fwos%2Fwoscc%2Ffull-record%2F","View Full Record in Web of Science")</f>
        <v>View Full Record in Web of Science</v>
      </c>
      <c r="I23" s="13">
        <v>0</v>
      </c>
      <c r="J23" s="13" t="s">
        <v>1057</v>
      </c>
    </row>
    <row r="24" spans="1:10" ht="15.75" x14ac:dyDescent="0.25">
      <c r="A24" s="13" t="s">
        <v>8</v>
      </c>
      <c r="B24" s="13" t="s">
        <v>9</v>
      </c>
      <c r="C24" s="13">
        <v>2020</v>
      </c>
      <c r="D24" s="13" t="s">
        <v>10</v>
      </c>
      <c r="E24" s="13" t="s">
        <v>11</v>
      </c>
      <c r="F24" s="13" t="s">
        <v>12</v>
      </c>
      <c r="G24" s="13" t="s">
        <v>13</v>
      </c>
      <c r="H24" s="13" t="s">
        <v>14</v>
      </c>
      <c r="I24" s="13">
        <v>0</v>
      </c>
      <c r="J24" s="13" t="s">
        <v>1057</v>
      </c>
    </row>
    <row r="25" spans="1:10" ht="15.75" x14ac:dyDescent="0.25">
      <c r="A25" s="13" t="s">
        <v>121</v>
      </c>
      <c r="B25" s="13" t="s">
        <v>86</v>
      </c>
      <c r="C25" s="13">
        <v>2021</v>
      </c>
      <c r="D25" s="13" t="s">
        <v>122</v>
      </c>
      <c r="E25" s="13" t="s">
        <v>123</v>
      </c>
      <c r="F25" s="13" t="s">
        <v>124</v>
      </c>
      <c r="G25" s="13" t="s">
        <v>104</v>
      </c>
      <c r="H25" s="13" t="s">
        <v>99</v>
      </c>
      <c r="I25" s="13">
        <v>0</v>
      </c>
      <c r="J25" s="13" t="s">
        <v>1057</v>
      </c>
    </row>
    <row r="26" spans="1:10" ht="15.75" x14ac:dyDescent="0.25">
      <c r="A26" s="14" t="s">
        <v>808</v>
      </c>
      <c r="B26" s="14" t="s">
        <v>26</v>
      </c>
      <c r="C26" s="14">
        <v>2021</v>
      </c>
      <c r="D26" s="14" t="str">
        <f>HYPERLINK("http://dx.doi.org/10.1109/IEEM50564.2021.9673084","http://dx.doi.org/10.1109/IEEM50564.2021.9673084")</f>
        <v>http://dx.doi.org/10.1109/IEEM50564.2021.9673084</v>
      </c>
      <c r="E26" s="14" t="s">
        <v>809</v>
      </c>
      <c r="F26" s="14" t="s">
        <v>810</v>
      </c>
      <c r="G26" s="14" t="s">
        <v>798</v>
      </c>
      <c r="H26" s="14" t="str">
        <f>HYPERLINK("https%3A%2F%2Fwww.webofscience.com%2Fwos%2Fwoscc%2Ffull-record%2F","View Full Record in Web of Science")</f>
        <v>View Full Record in Web of Science</v>
      </c>
      <c r="I26" s="13">
        <v>0</v>
      </c>
      <c r="J26" s="13" t="s">
        <v>1064</v>
      </c>
    </row>
    <row r="27" spans="1:10" ht="15.75" x14ac:dyDescent="0.25">
      <c r="A27" s="13" t="s">
        <v>191</v>
      </c>
      <c r="B27" s="13" t="s">
        <v>192</v>
      </c>
      <c r="C27" s="13">
        <v>2022</v>
      </c>
      <c r="D27" s="13" t="s">
        <v>193</v>
      </c>
      <c r="E27" s="13" t="s">
        <v>194</v>
      </c>
      <c r="F27" s="13" t="s">
        <v>195</v>
      </c>
      <c r="G27" s="13" t="s">
        <v>104</v>
      </c>
      <c r="H27" s="13" t="s">
        <v>99</v>
      </c>
      <c r="I27" s="13">
        <v>0</v>
      </c>
      <c r="J27" s="13" t="s">
        <v>1064</v>
      </c>
    </row>
    <row r="28" spans="1:10" ht="15.75" x14ac:dyDescent="0.25">
      <c r="A28" s="13" t="s">
        <v>278</v>
      </c>
      <c r="B28" s="13" t="s">
        <v>279</v>
      </c>
      <c r="C28" s="13">
        <v>2024</v>
      </c>
      <c r="D28" s="13" t="s">
        <v>280</v>
      </c>
      <c r="E28" s="13" t="s">
        <v>281</v>
      </c>
      <c r="F28" s="13" t="s">
        <v>282</v>
      </c>
      <c r="G28" s="13" t="s">
        <v>104</v>
      </c>
      <c r="H28" s="13" t="s">
        <v>99</v>
      </c>
      <c r="I28" s="13">
        <v>0</v>
      </c>
      <c r="J28" s="13" t="s">
        <v>1064</v>
      </c>
    </row>
    <row r="29" spans="1:10" ht="15.75" x14ac:dyDescent="0.25">
      <c r="A29" s="16" t="s">
        <v>600</v>
      </c>
      <c r="B29" s="13" t="s">
        <v>601</v>
      </c>
      <c r="C29" s="13">
        <v>2024</v>
      </c>
      <c r="D29" s="13" t="s">
        <v>602</v>
      </c>
      <c r="E29" s="16" t="s">
        <v>603</v>
      </c>
      <c r="F29" s="13" t="s">
        <v>604</v>
      </c>
      <c r="G29" s="13"/>
      <c r="H29" s="13" t="s">
        <v>477</v>
      </c>
      <c r="I29" s="13">
        <v>0</v>
      </c>
      <c r="J29" s="13" t="s">
        <v>1064</v>
      </c>
    </row>
    <row r="30" spans="1:10" ht="15.75" x14ac:dyDescent="0.25">
      <c r="A30" s="13" t="s">
        <v>1012</v>
      </c>
      <c r="B30" s="13" t="s">
        <v>1013</v>
      </c>
      <c r="C30" s="13">
        <v>2023</v>
      </c>
      <c r="D30" s="15" t="s">
        <v>1014</v>
      </c>
      <c r="E30" s="13" t="s">
        <v>1015</v>
      </c>
      <c r="F30" s="13"/>
      <c r="G30" s="13" t="s">
        <v>930</v>
      </c>
      <c r="H30" s="13" t="s">
        <v>914</v>
      </c>
      <c r="I30" s="13">
        <v>0</v>
      </c>
      <c r="J30" s="13" t="s">
        <v>1064</v>
      </c>
    </row>
    <row r="31" spans="1:10" ht="15.75" x14ac:dyDescent="0.25">
      <c r="A31" s="13" t="s">
        <v>970</v>
      </c>
      <c r="B31" s="13" t="s">
        <v>661</v>
      </c>
      <c r="C31" s="13">
        <v>2021</v>
      </c>
      <c r="D31" s="13" t="s">
        <v>662</v>
      </c>
      <c r="E31" s="13" t="s">
        <v>663</v>
      </c>
      <c r="F31" s="13" t="s">
        <v>971</v>
      </c>
      <c r="G31" s="13" t="s">
        <v>913</v>
      </c>
      <c r="H31" s="13" t="s">
        <v>914</v>
      </c>
      <c r="I31" s="13">
        <v>0</v>
      </c>
      <c r="J31" s="13" t="s">
        <v>1064</v>
      </c>
    </row>
    <row r="32" spans="1:10" ht="15.75" x14ac:dyDescent="0.25">
      <c r="A32" s="13" t="s">
        <v>221</v>
      </c>
      <c r="B32" s="13" t="s">
        <v>222</v>
      </c>
      <c r="C32" s="13">
        <v>2021</v>
      </c>
      <c r="D32" s="13" t="s">
        <v>223</v>
      </c>
      <c r="E32" s="13" t="s">
        <v>224</v>
      </c>
      <c r="F32" s="13" t="s">
        <v>225</v>
      </c>
      <c r="G32" s="13" t="s">
        <v>110</v>
      </c>
      <c r="H32" s="13" t="s">
        <v>99</v>
      </c>
      <c r="I32" s="13">
        <v>0</v>
      </c>
      <c r="J32" s="13" t="s">
        <v>1059</v>
      </c>
    </row>
    <row r="33" spans="1:10" ht="15.75" x14ac:dyDescent="0.25">
      <c r="A33" s="13" t="s">
        <v>211</v>
      </c>
      <c r="B33" s="13" t="s">
        <v>212</v>
      </c>
      <c r="C33" s="13">
        <v>2020</v>
      </c>
      <c r="D33" s="13" t="s">
        <v>213</v>
      </c>
      <c r="E33" s="13" t="s">
        <v>214</v>
      </c>
      <c r="F33" s="13" t="s">
        <v>215</v>
      </c>
      <c r="G33" s="13" t="s">
        <v>110</v>
      </c>
      <c r="H33" s="13" t="s">
        <v>99</v>
      </c>
      <c r="I33" s="13">
        <v>0</v>
      </c>
      <c r="J33" s="13" t="s">
        <v>1059</v>
      </c>
    </row>
    <row r="34" spans="1:10" ht="15.75" x14ac:dyDescent="0.25">
      <c r="A34" s="13" t="s">
        <v>640</v>
      </c>
      <c r="B34" s="13" t="s">
        <v>641</v>
      </c>
      <c r="C34" s="13">
        <v>2023</v>
      </c>
      <c r="D34" s="13" t="s">
        <v>642</v>
      </c>
      <c r="E34" s="13" t="s">
        <v>643</v>
      </c>
      <c r="F34" s="13" t="s">
        <v>644</v>
      </c>
      <c r="G34" s="13"/>
      <c r="H34" s="13" t="s">
        <v>477</v>
      </c>
      <c r="I34" s="13">
        <v>0</v>
      </c>
      <c r="J34" s="13" t="s">
        <v>1059</v>
      </c>
    </row>
    <row r="35" spans="1:10" ht="15.75" x14ac:dyDescent="0.25">
      <c r="A35" s="13" t="s">
        <v>630</v>
      </c>
      <c r="B35" s="13" t="s">
        <v>631</v>
      </c>
      <c r="C35" s="13">
        <v>2024</v>
      </c>
      <c r="D35" s="13" t="s">
        <v>632</v>
      </c>
      <c r="E35" s="13" t="s">
        <v>633</v>
      </c>
      <c r="F35" s="13" t="s">
        <v>634</v>
      </c>
      <c r="G35" s="13"/>
      <c r="H35" s="13" t="s">
        <v>477</v>
      </c>
      <c r="I35" s="13">
        <v>0</v>
      </c>
      <c r="J35" s="13" t="s">
        <v>1059</v>
      </c>
    </row>
    <row r="36" spans="1:10" ht="15.75" x14ac:dyDescent="0.25">
      <c r="A36" s="13" t="s">
        <v>948</v>
      </c>
      <c r="B36" s="13" t="s">
        <v>949</v>
      </c>
      <c r="C36" s="13">
        <v>2017</v>
      </c>
      <c r="D36" s="15" t="s">
        <v>950</v>
      </c>
      <c r="E36" s="13" t="s">
        <v>951</v>
      </c>
      <c r="F36" s="13"/>
      <c r="G36" s="13" t="s">
        <v>930</v>
      </c>
      <c r="H36" s="13" t="s">
        <v>914</v>
      </c>
      <c r="I36" s="13">
        <v>0</v>
      </c>
      <c r="J36" s="13" t="s">
        <v>1059</v>
      </c>
    </row>
    <row r="37" spans="1:10" ht="15.75" x14ac:dyDescent="0.25">
      <c r="A37" s="13" t="s">
        <v>895</v>
      </c>
      <c r="B37" s="13" t="s">
        <v>896</v>
      </c>
      <c r="C37" s="13">
        <v>2020</v>
      </c>
      <c r="D37" s="13" t="s">
        <v>897</v>
      </c>
      <c r="E37" s="13" t="s">
        <v>898</v>
      </c>
      <c r="F37" s="13" t="s">
        <v>899</v>
      </c>
      <c r="G37" s="13"/>
      <c r="H37" s="13" t="s">
        <v>135</v>
      </c>
      <c r="I37" s="13">
        <v>0</v>
      </c>
      <c r="J37" s="13" t="s">
        <v>135</v>
      </c>
    </row>
    <row r="38" spans="1:10" ht="15.75" x14ac:dyDescent="0.25">
      <c r="A38" s="13" t="s">
        <v>311</v>
      </c>
      <c r="B38" s="13" t="s">
        <v>31</v>
      </c>
      <c r="C38" s="13">
        <v>2022</v>
      </c>
      <c r="D38" s="13" t="s">
        <v>312</v>
      </c>
      <c r="E38" s="13" t="s">
        <v>313</v>
      </c>
      <c r="F38" s="13" t="s">
        <v>314</v>
      </c>
      <c r="G38" s="13" t="s">
        <v>104</v>
      </c>
      <c r="H38" s="13" t="s">
        <v>99</v>
      </c>
      <c r="I38" s="13">
        <v>0</v>
      </c>
      <c r="J38" s="13" t="s">
        <v>135</v>
      </c>
    </row>
    <row r="39" spans="1:10" ht="15.75" x14ac:dyDescent="0.25">
      <c r="A39" s="13" t="s">
        <v>216</v>
      </c>
      <c r="B39" s="13" t="s">
        <v>217</v>
      </c>
      <c r="C39" s="13">
        <v>2022</v>
      </c>
      <c r="D39" s="13" t="s">
        <v>218</v>
      </c>
      <c r="E39" s="13" t="s">
        <v>219</v>
      </c>
      <c r="F39" s="13" t="s">
        <v>220</v>
      </c>
      <c r="G39" s="13" t="s">
        <v>135</v>
      </c>
      <c r="H39" s="13" t="s">
        <v>99</v>
      </c>
      <c r="I39" s="13">
        <v>0</v>
      </c>
      <c r="J39" s="13" t="s">
        <v>135</v>
      </c>
    </row>
    <row r="40" spans="1:10" ht="15.75" x14ac:dyDescent="0.25">
      <c r="A40" s="13" t="s">
        <v>405</v>
      </c>
      <c r="B40" s="13" t="s">
        <v>406</v>
      </c>
      <c r="C40" s="13">
        <v>2024</v>
      </c>
      <c r="D40" s="13" t="s">
        <v>407</v>
      </c>
      <c r="E40" s="13" t="s">
        <v>408</v>
      </c>
      <c r="F40" s="13" t="s">
        <v>409</v>
      </c>
      <c r="G40" s="13" t="s">
        <v>110</v>
      </c>
      <c r="H40" s="13" t="s">
        <v>99</v>
      </c>
      <c r="I40" s="13">
        <v>0</v>
      </c>
      <c r="J40" s="13" t="s">
        <v>135</v>
      </c>
    </row>
    <row r="41" spans="1:10" ht="15.75" x14ac:dyDescent="0.25">
      <c r="A41" s="13" t="s">
        <v>449</v>
      </c>
      <c r="B41" s="13" t="s">
        <v>76</v>
      </c>
      <c r="C41" s="13">
        <v>2021</v>
      </c>
      <c r="D41" s="13" t="s">
        <v>450</v>
      </c>
      <c r="E41" s="13" t="s">
        <v>451</v>
      </c>
      <c r="F41" s="13" t="s">
        <v>452</v>
      </c>
      <c r="G41" s="13" t="s">
        <v>104</v>
      </c>
      <c r="H41" s="13" t="s">
        <v>99</v>
      </c>
      <c r="I41" s="13">
        <v>0</v>
      </c>
      <c r="J41" s="13" t="s">
        <v>135</v>
      </c>
    </row>
    <row r="42" spans="1:10" ht="15.75" x14ac:dyDescent="0.25">
      <c r="A42" s="13" t="s">
        <v>93</v>
      </c>
      <c r="B42" s="13" t="s">
        <v>94</v>
      </c>
      <c r="C42" s="13">
        <v>2024</v>
      </c>
      <c r="D42" s="13" t="s">
        <v>95</v>
      </c>
      <c r="E42" s="13" t="s">
        <v>96</v>
      </c>
      <c r="F42" s="13" t="s">
        <v>97</v>
      </c>
      <c r="G42" s="13" t="s">
        <v>98</v>
      </c>
      <c r="H42" s="13" t="s">
        <v>99</v>
      </c>
      <c r="I42" s="13">
        <v>0</v>
      </c>
      <c r="J42" s="13" t="s">
        <v>1061</v>
      </c>
    </row>
    <row r="43" spans="1:10" ht="15.75" x14ac:dyDescent="0.25">
      <c r="A43" s="14" t="s">
        <v>861</v>
      </c>
      <c r="B43" s="14" t="s">
        <v>131</v>
      </c>
      <c r="C43" s="14">
        <v>2025</v>
      </c>
      <c r="D43" s="14" t="str">
        <f>HYPERLINK("http://dx.doi.org/10.1016/j.foodcont.2024.111003","http://dx.doi.org/10.1016/j.foodcont.2024.111003")</f>
        <v>http://dx.doi.org/10.1016/j.foodcont.2024.111003</v>
      </c>
      <c r="E43" s="14" t="s">
        <v>557</v>
      </c>
      <c r="F43" s="14" t="s">
        <v>558</v>
      </c>
      <c r="G43" s="14" t="s">
        <v>135</v>
      </c>
      <c r="H43" s="14" t="str">
        <f>HYPERLINK("https%3A%2F%2Fwww.webofscience.com%2Fwos%2Fwoscc%2Ffull-record%2F","View Full Record in Web of Science")</f>
        <v>View Full Record in Web of Science</v>
      </c>
      <c r="I43" s="13">
        <v>0</v>
      </c>
      <c r="J43" s="13" t="s">
        <v>1060</v>
      </c>
    </row>
    <row r="44" spans="1:10" ht="15.75" x14ac:dyDescent="0.25">
      <c r="A44" s="13" t="s">
        <v>595</v>
      </c>
      <c r="B44" s="13" t="s">
        <v>596</v>
      </c>
      <c r="C44" s="13">
        <v>2023</v>
      </c>
      <c r="D44" s="13" t="s">
        <v>597</v>
      </c>
      <c r="E44" s="13" t="s">
        <v>598</v>
      </c>
      <c r="F44" s="13" t="s">
        <v>599</v>
      </c>
      <c r="G44" s="13"/>
      <c r="H44" s="13" t="s">
        <v>477</v>
      </c>
      <c r="I44" s="13">
        <v>0</v>
      </c>
      <c r="J44" s="13" t="s">
        <v>1066</v>
      </c>
    </row>
    <row r="45" spans="1:10" ht="15.75" x14ac:dyDescent="0.25">
      <c r="A45" s="13" t="s">
        <v>105</v>
      </c>
      <c r="B45" s="13" t="s">
        <v>106</v>
      </c>
      <c r="C45" s="13">
        <v>2021</v>
      </c>
      <c r="D45" s="13" t="s">
        <v>107</v>
      </c>
      <c r="E45" s="13" t="s">
        <v>108</v>
      </c>
      <c r="F45" s="13" t="s">
        <v>109</v>
      </c>
      <c r="G45" s="13" t="s">
        <v>110</v>
      </c>
      <c r="H45" s="13" t="s">
        <v>99</v>
      </c>
      <c r="I45" s="13">
        <v>0</v>
      </c>
      <c r="J45" s="13" t="s">
        <v>1058</v>
      </c>
    </row>
    <row r="46" spans="1:10" ht="15.75" x14ac:dyDescent="0.25">
      <c r="A46" s="13" t="s">
        <v>362</v>
      </c>
      <c r="B46" s="13" t="s">
        <v>363</v>
      </c>
      <c r="C46" s="13">
        <v>2019</v>
      </c>
      <c r="D46" s="13" t="s">
        <v>364</v>
      </c>
      <c r="E46" s="13" t="s">
        <v>365</v>
      </c>
      <c r="F46" s="13" t="s">
        <v>366</v>
      </c>
      <c r="G46" s="13" t="s">
        <v>110</v>
      </c>
      <c r="H46" s="13" t="s">
        <v>99</v>
      </c>
      <c r="I46" s="13">
        <v>0</v>
      </c>
      <c r="J46" s="13" t="s">
        <v>1058</v>
      </c>
    </row>
    <row r="47" spans="1:10" ht="15.75" x14ac:dyDescent="0.25">
      <c r="A47" s="13" t="s">
        <v>136</v>
      </c>
      <c r="B47" s="13" t="s">
        <v>137</v>
      </c>
      <c r="C47" s="13">
        <v>2024</v>
      </c>
      <c r="D47" s="13" t="s">
        <v>138</v>
      </c>
      <c r="E47" s="13" t="s">
        <v>139</v>
      </c>
      <c r="F47" s="13" t="s">
        <v>140</v>
      </c>
      <c r="G47" s="13" t="s">
        <v>135</v>
      </c>
      <c r="H47" s="13" t="s">
        <v>99</v>
      </c>
      <c r="I47" s="13">
        <v>0</v>
      </c>
      <c r="J47" s="13" t="s">
        <v>1058</v>
      </c>
    </row>
    <row r="48" spans="1:10" ht="15.75" x14ac:dyDescent="0.25">
      <c r="A48" s="13" t="s">
        <v>60</v>
      </c>
      <c r="B48" s="13" t="s">
        <v>61</v>
      </c>
      <c r="C48" s="13">
        <v>2021</v>
      </c>
      <c r="D48" s="13" t="s">
        <v>62</v>
      </c>
      <c r="E48" s="13" t="s">
        <v>63</v>
      </c>
      <c r="F48" s="13" t="s">
        <v>64</v>
      </c>
      <c r="G48" s="13" t="s">
        <v>13</v>
      </c>
      <c r="H48" s="13" t="s">
        <v>14</v>
      </c>
      <c r="I48" s="13">
        <v>0</v>
      </c>
      <c r="J48" s="13" t="s">
        <v>1058</v>
      </c>
    </row>
    <row r="49" spans="1:10" s="31" customFormat="1" ht="15.75" x14ac:dyDescent="0.25">
      <c r="A49" s="30" t="s">
        <v>350</v>
      </c>
      <c r="B49" s="30" t="s">
        <v>351</v>
      </c>
      <c r="C49" s="30">
        <v>2024</v>
      </c>
      <c r="D49" s="30" t="s">
        <v>352</v>
      </c>
      <c r="E49" s="30" t="s">
        <v>353</v>
      </c>
      <c r="F49" s="30" t="s">
        <v>354</v>
      </c>
      <c r="G49" s="30" t="s">
        <v>110</v>
      </c>
      <c r="H49" s="30" t="s">
        <v>99</v>
      </c>
      <c r="I49" s="30">
        <v>1</v>
      </c>
      <c r="J49" s="30"/>
    </row>
    <row r="50" spans="1:10" ht="15.75" x14ac:dyDescent="0.25">
      <c r="A50" s="2" t="s">
        <v>395</v>
      </c>
      <c r="B50" s="2" t="s">
        <v>396</v>
      </c>
      <c r="C50" s="2">
        <v>2024</v>
      </c>
      <c r="D50" s="2" t="s">
        <v>397</v>
      </c>
      <c r="E50" s="2" t="s">
        <v>398</v>
      </c>
      <c r="F50" s="2" t="s">
        <v>399</v>
      </c>
      <c r="G50" s="2" t="s">
        <v>110</v>
      </c>
      <c r="H50" s="2" t="s">
        <v>99</v>
      </c>
      <c r="I50" s="2">
        <v>1</v>
      </c>
      <c r="J50" s="2"/>
    </row>
    <row r="51" spans="1:10" ht="15.75" x14ac:dyDescent="0.25">
      <c r="A51" s="2" t="s">
        <v>1008</v>
      </c>
      <c r="B51" s="2" t="s">
        <v>1009</v>
      </c>
      <c r="C51" s="2">
        <v>2024</v>
      </c>
      <c r="D51" s="11" t="s">
        <v>1010</v>
      </c>
      <c r="E51" s="2" t="s">
        <v>1011</v>
      </c>
      <c r="F51" s="2"/>
      <c r="G51" s="2" t="s">
        <v>913</v>
      </c>
      <c r="H51" s="2" t="s">
        <v>914</v>
      </c>
      <c r="I51" s="2">
        <v>1</v>
      </c>
      <c r="J51" s="2"/>
    </row>
    <row r="52" spans="1:10" ht="15.75" x14ac:dyDescent="0.25">
      <c r="A52" s="2" t="s">
        <v>154</v>
      </c>
      <c r="B52" s="2" t="s">
        <v>155</v>
      </c>
      <c r="C52" s="2">
        <v>2022</v>
      </c>
      <c r="D52" s="2" t="s">
        <v>156</v>
      </c>
      <c r="E52" s="2" t="s">
        <v>157</v>
      </c>
      <c r="F52" s="2" t="s">
        <v>158</v>
      </c>
      <c r="G52" s="2" t="s">
        <v>110</v>
      </c>
      <c r="H52" s="2" t="s">
        <v>99</v>
      </c>
      <c r="I52" s="2">
        <v>1</v>
      </c>
      <c r="J52" s="2"/>
    </row>
    <row r="53" spans="1:10" ht="15.75" x14ac:dyDescent="0.25">
      <c r="A53" s="2" t="s">
        <v>960</v>
      </c>
      <c r="B53" s="2" t="s">
        <v>961</v>
      </c>
      <c r="C53" s="2">
        <v>2024</v>
      </c>
      <c r="D53" s="11" t="s">
        <v>962</v>
      </c>
      <c r="E53" s="2" t="s">
        <v>963</v>
      </c>
      <c r="F53" s="2" t="s">
        <v>964</v>
      </c>
      <c r="G53" s="2" t="s">
        <v>98</v>
      </c>
      <c r="H53" s="2" t="s">
        <v>914</v>
      </c>
      <c r="I53" s="2">
        <v>0</v>
      </c>
      <c r="J53" s="2"/>
    </row>
    <row r="54" spans="1:10" ht="15.75" x14ac:dyDescent="0.25">
      <c r="A54" s="2" t="s">
        <v>259</v>
      </c>
      <c r="B54" s="2" t="s">
        <v>260</v>
      </c>
      <c r="C54" s="2">
        <v>2025</v>
      </c>
      <c r="D54" s="2" t="s">
        <v>261</v>
      </c>
      <c r="E54" s="2" t="s">
        <v>262</v>
      </c>
      <c r="F54" s="2" t="s">
        <v>263</v>
      </c>
      <c r="G54" s="2" t="s">
        <v>110</v>
      </c>
      <c r="H54" s="2" t="s">
        <v>99</v>
      </c>
      <c r="I54" s="2">
        <v>1</v>
      </c>
      <c r="J54" s="2"/>
    </row>
    <row r="55" spans="1:10" ht="15.75" x14ac:dyDescent="0.25">
      <c r="A55" s="2" t="s">
        <v>116</v>
      </c>
      <c r="B55" s="2" t="s">
        <v>117</v>
      </c>
      <c r="C55" s="2">
        <v>2021</v>
      </c>
      <c r="D55" s="2" t="s">
        <v>118</v>
      </c>
      <c r="E55" s="2" t="s">
        <v>119</v>
      </c>
      <c r="F55" s="2" t="s">
        <v>120</v>
      </c>
      <c r="G55" s="2" t="s">
        <v>110</v>
      </c>
      <c r="H55" s="2" t="s">
        <v>99</v>
      </c>
      <c r="I55" s="2">
        <v>1</v>
      </c>
      <c r="J55" s="2"/>
    </row>
    <row r="56" spans="1:10" ht="15.75" x14ac:dyDescent="0.25">
      <c r="A56" s="2" t="s">
        <v>430</v>
      </c>
      <c r="B56" s="2" t="s">
        <v>431</v>
      </c>
      <c r="C56" s="2">
        <v>2023</v>
      </c>
      <c r="D56" s="2" t="s">
        <v>432</v>
      </c>
      <c r="E56" s="2" t="s">
        <v>433</v>
      </c>
      <c r="F56" s="2" t="s">
        <v>434</v>
      </c>
      <c r="G56" s="2" t="s">
        <v>110</v>
      </c>
      <c r="H56" s="2" t="s">
        <v>99</v>
      </c>
      <c r="I56" s="2">
        <v>1</v>
      </c>
      <c r="J56" s="2"/>
    </row>
    <row r="57" spans="1:10" ht="15.75" x14ac:dyDescent="0.25">
      <c r="A57" s="2" t="s">
        <v>570</v>
      </c>
      <c r="B57" s="2" t="s">
        <v>571</v>
      </c>
      <c r="C57" s="2">
        <v>2024</v>
      </c>
      <c r="D57" s="2" t="s">
        <v>572</v>
      </c>
      <c r="E57" s="2" t="s">
        <v>573</v>
      </c>
      <c r="F57" s="10" t="s">
        <v>574</v>
      </c>
      <c r="G57" s="2"/>
      <c r="H57" s="2" t="s">
        <v>477</v>
      </c>
      <c r="I57" s="2">
        <v>1</v>
      </c>
      <c r="J57" s="2"/>
    </row>
    <row r="58" spans="1:10" ht="15.75" x14ac:dyDescent="0.25">
      <c r="A58" s="6" t="s">
        <v>824</v>
      </c>
      <c r="B58" s="6" t="s">
        <v>174</v>
      </c>
      <c r="C58" s="6">
        <v>2022</v>
      </c>
      <c r="D58" s="6" t="str">
        <f>HYPERLINK("http://dx.doi.org/10.1080/13675567.2020.1825653","http://dx.doi.org/10.1080/13675567.2020.1825653")</f>
        <v>http://dx.doi.org/10.1080/13675567.2020.1825653</v>
      </c>
      <c r="E58" s="6" t="s">
        <v>825</v>
      </c>
      <c r="F58" s="6" t="s">
        <v>826</v>
      </c>
      <c r="G58" s="6" t="s">
        <v>110</v>
      </c>
      <c r="H58" s="6" t="str">
        <f>HYPERLINK("https%3A%2F%2Fwww.webofscience.com%2Fwos%2Fwoscc%2Ffull-record%2F","View Full Record in Web of Science")</f>
        <v>View Full Record in Web of Science</v>
      </c>
      <c r="I58" s="2">
        <v>1</v>
      </c>
      <c r="J58" s="2"/>
    </row>
    <row r="59" spans="1:10" ht="15.75" x14ac:dyDescent="0.25">
      <c r="A59" s="2" t="s">
        <v>196</v>
      </c>
      <c r="B59" s="2" t="s">
        <v>197</v>
      </c>
      <c r="C59" s="2">
        <v>2024</v>
      </c>
      <c r="D59" s="2" t="s">
        <v>198</v>
      </c>
      <c r="E59" s="2" t="s">
        <v>199</v>
      </c>
      <c r="F59" s="2" t="s">
        <v>200</v>
      </c>
      <c r="G59" s="2" t="s">
        <v>110</v>
      </c>
      <c r="H59" s="2" t="s">
        <v>99</v>
      </c>
      <c r="I59" s="2">
        <v>1</v>
      </c>
      <c r="J59" s="2"/>
    </row>
    <row r="60" spans="1:10" ht="15.75" x14ac:dyDescent="0.25">
      <c r="A60" s="2" t="s">
        <v>343</v>
      </c>
      <c r="B60" s="2" t="s">
        <v>66</v>
      </c>
      <c r="C60" s="2">
        <v>2021</v>
      </c>
      <c r="D60" s="2" t="s">
        <v>344</v>
      </c>
      <c r="E60" s="2" t="s">
        <v>345</v>
      </c>
      <c r="F60" s="2" t="s">
        <v>346</v>
      </c>
      <c r="G60" s="2" t="s">
        <v>104</v>
      </c>
      <c r="H60" s="2" t="s">
        <v>99</v>
      </c>
      <c r="I60" s="2">
        <v>1</v>
      </c>
      <c r="J60" s="2"/>
    </row>
    <row r="61" spans="1:10" ht="15.75" x14ac:dyDescent="0.25">
      <c r="A61" s="2" t="s">
        <v>20</v>
      </c>
      <c r="B61" s="2" t="s">
        <v>21</v>
      </c>
      <c r="C61" s="2">
        <v>2019</v>
      </c>
      <c r="D61" s="2" t="s">
        <v>22</v>
      </c>
      <c r="E61" s="2" t="s">
        <v>23</v>
      </c>
      <c r="F61" s="2" t="s">
        <v>24</v>
      </c>
      <c r="G61" s="2" t="s">
        <v>13</v>
      </c>
      <c r="H61" s="2" t="s">
        <v>14</v>
      </c>
      <c r="I61" s="2">
        <v>1</v>
      </c>
      <c r="J61" s="2"/>
    </row>
    <row r="62" spans="1:10" s="31" customFormat="1" ht="15.75" x14ac:dyDescent="0.25">
      <c r="A62" s="30" t="s">
        <v>381</v>
      </c>
      <c r="B62" s="30" t="s">
        <v>382</v>
      </c>
      <c r="C62" s="30">
        <v>2023</v>
      </c>
      <c r="D62" s="32" t="s">
        <v>383</v>
      </c>
      <c r="E62" s="30" t="s">
        <v>384</v>
      </c>
      <c r="F62" s="30"/>
      <c r="G62" s="34" t="s">
        <v>98</v>
      </c>
      <c r="H62" s="30" t="s">
        <v>99</v>
      </c>
      <c r="I62" s="30">
        <v>0</v>
      </c>
      <c r="J62" s="30" t="s">
        <v>569</v>
      </c>
    </row>
    <row r="63" spans="1:10" s="31" customFormat="1" ht="15.75" x14ac:dyDescent="0.25">
      <c r="A63" s="30" t="s">
        <v>338</v>
      </c>
      <c r="B63" s="30" t="s">
        <v>339</v>
      </c>
      <c r="C63" s="30">
        <v>2024</v>
      </c>
      <c r="D63" s="32" t="s">
        <v>340</v>
      </c>
      <c r="E63" s="30" t="s">
        <v>341</v>
      </c>
      <c r="F63" s="30" t="s">
        <v>342</v>
      </c>
      <c r="G63" s="34" t="s">
        <v>98</v>
      </c>
      <c r="H63" s="30" t="s">
        <v>99</v>
      </c>
      <c r="I63" s="30">
        <v>0</v>
      </c>
      <c r="J63" s="30" t="s">
        <v>569</v>
      </c>
    </row>
    <row r="64" spans="1:10" ht="15.75" x14ac:dyDescent="0.25">
      <c r="A64" s="2" t="s">
        <v>703</v>
      </c>
      <c r="B64" s="2" t="s">
        <v>704</v>
      </c>
      <c r="C64" s="2">
        <v>2024</v>
      </c>
      <c r="D64" s="2" t="s">
        <v>705</v>
      </c>
      <c r="E64" s="10" t="s">
        <v>706</v>
      </c>
      <c r="F64" s="2" t="s">
        <v>707</v>
      </c>
      <c r="G64" s="2"/>
      <c r="H64" s="2" t="s">
        <v>477</v>
      </c>
      <c r="I64" s="2">
        <v>1</v>
      </c>
      <c r="J64" s="2"/>
    </row>
    <row r="65" spans="1:10" ht="15.75" x14ac:dyDescent="0.25">
      <c r="A65" s="2" t="s">
        <v>367</v>
      </c>
      <c r="B65" s="2" t="s">
        <v>368</v>
      </c>
      <c r="C65" s="2">
        <v>2022</v>
      </c>
      <c r="D65" s="2" t="s">
        <v>369</v>
      </c>
      <c r="E65" s="2" t="s">
        <v>370</v>
      </c>
      <c r="F65" s="2" t="s">
        <v>371</v>
      </c>
      <c r="G65" s="2" t="s">
        <v>110</v>
      </c>
      <c r="H65" s="2" t="s">
        <v>99</v>
      </c>
      <c r="I65" s="2">
        <v>1</v>
      </c>
      <c r="J65" s="2"/>
    </row>
    <row r="66" spans="1:10" ht="15.75" x14ac:dyDescent="0.25">
      <c r="A66" s="2" t="s">
        <v>955</v>
      </c>
      <c r="B66" s="2" t="s">
        <v>956</v>
      </c>
      <c r="C66" s="2">
        <v>2025</v>
      </c>
      <c r="D66" s="11" t="s">
        <v>957</v>
      </c>
      <c r="E66" s="2" t="s">
        <v>958</v>
      </c>
      <c r="F66" s="2" t="s">
        <v>959</v>
      </c>
      <c r="G66" s="2" t="s">
        <v>930</v>
      </c>
      <c r="H66" s="2" t="s">
        <v>914</v>
      </c>
      <c r="I66" s="2">
        <v>1</v>
      </c>
      <c r="J66" s="2"/>
    </row>
    <row r="67" spans="1:10" ht="15.75" x14ac:dyDescent="0.25">
      <c r="A67" s="6" t="s">
        <v>837</v>
      </c>
      <c r="B67" s="6" t="s">
        <v>838</v>
      </c>
      <c r="C67" s="6">
        <v>2024</v>
      </c>
      <c r="D67" s="6" t="str">
        <f>HYPERLINK("http://dx.doi.org/10.1007/978-3-031-63269-3_17","http://dx.doi.org/10.1007/978-3-031-63269-3_17")</f>
        <v>http://dx.doi.org/10.1007/978-3-031-63269-3_17</v>
      </c>
      <c r="E67" s="6" t="s">
        <v>839</v>
      </c>
      <c r="F67" s="6" t="s">
        <v>840</v>
      </c>
      <c r="G67" s="6" t="s">
        <v>798</v>
      </c>
      <c r="H67" s="6" t="str">
        <f>HYPERLINK("https%3A%2F%2Fwww.webofscience.com%2Fwos%2Fwoscc%2Ffull-record%2F","View Full Record in Web of Science")</f>
        <v>View Full Record in Web of Science</v>
      </c>
      <c r="I67" s="2">
        <v>0</v>
      </c>
      <c r="J67" s="2" t="s">
        <v>1202</v>
      </c>
    </row>
    <row r="68" spans="1:10" ht="15.75" x14ac:dyDescent="0.25">
      <c r="A68" s="2" t="s">
        <v>980</v>
      </c>
      <c r="B68" s="2" t="s">
        <v>245</v>
      </c>
      <c r="C68" s="2">
        <v>2023</v>
      </c>
      <c r="D68" s="11" t="s">
        <v>981</v>
      </c>
      <c r="E68" s="2" t="s">
        <v>982</v>
      </c>
      <c r="F68" s="2" t="s">
        <v>983</v>
      </c>
      <c r="G68" s="2" t="s">
        <v>913</v>
      </c>
      <c r="H68" s="2" t="s">
        <v>914</v>
      </c>
      <c r="I68" s="2">
        <v>1</v>
      </c>
      <c r="J68" s="2"/>
    </row>
    <row r="69" spans="1:10" ht="15.75" x14ac:dyDescent="0.25">
      <c r="A69" s="2" t="s">
        <v>478</v>
      </c>
      <c r="B69" s="2" t="s">
        <v>479</v>
      </c>
      <c r="C69" s="2">
        <v>2025</v>
      </c>
      <c r="D69" s="2" t="s">
        <v>480</v>
      </c>
      <c r="E69" s="2" t="s">
        <v>481</v>
      </c>
      <c r="F69" s="2" t="s">
        <v>482</v>
      </c>
      <c r="G69" s="2"/>
      <c r="H69" s="2" t="s">
        <v>477</v>
      </c>
      <c r="I69" s="2">
        <v>1</v>
      </c>
      <c r="J69" s="2"/>
    </row>
    <row r="70" spans="1:10" ht="15.75" x14ac:dyDescent="0.25">
      <c r="A70" s="6" t="s">
        <v>830</v>
      </c>
      <c r="B70" s="6" t="s">
        <v>416</v>
      </c>
      <c r="C70" s="6">
        <v>2021</v>
      </c>
      <c r="D70" s="6" t="str">
        <f>HYPERLINK("http://dx.doi.org/10.1186/s40537-020-00405-7","http://dx.doi.org/10.1186/s40537-020-00405-7")</f>
        <v>http://dx.doi.org/10.1186/s40537-020-00405-7</v>
      </c>
      <c r="E70" s="6" t="s">
        <v>831</v>
      </c>
      <c r="F70" s="6" t="s">
        <v>832</v>
      </c>
      <c r="G70" s="6" t="s">
        <v>110</v>
      </c>
      <c r="H70" s="6" t="str">
        <f>HYPERLINK("https%3A%2F%2Fwww.webofscience.com%2Fwos%2Fwoscc%2Ffull-record%2F","View Full Record in Web of Science")</f>
        <v>View Full Record in Web of Science</v>
      </c>
      <c r="I70" s="2">
        <v>1</v>
      </c>
      <c r="J70" s="2"/>
    </row>
    <row r="71" spans="1:10" ht="15.75" x14ac:dyDescent="0.25">
      <c r="A71" s="2" t="s">
        <v>934</v>
      </c>
      <c r="B71" s="2" t="s">
        <v>935</v>
      </c>
      <c r="C71" s="2">
        <v>2020</v>
      </c>
      <c r="D71" s="2" t="s">
        <v>936</v>
      </c>
      <c r="E71" s="2" t="s">
        <v>937</v>
      </c>
      <c r="F71" s="2" t="s">
        <v>938</v>
      </c>
      <c r="G71" s="2" t="s">
        <v>913</v>
      </c>
      <c r="H71" s="2" t="s">
        <v>914</v>
      </c>
      <c r="I71" s="2">
        <v>1</v>
      </c>
      <c r="J71" s="2"/>
    </row>
    <row r="72" spans="1:10" ht="15.75" x14ac:dyDescent="0.25">
      <c r="A72" s="2" t="s">
        <v>465</v>
      </c>
      <c r="B72" s="2" t="s">
        <v>466</v>
      </c>
      <c r="C72" s="2">
        <v>2023</v>
      </c>
      <c r="D72" s="2" t="s">
        <v>467</v>
      </c>
      <c r="E72" s="2" t="s">
        <v>468</v>
      </c>
      <c r="F72" s="2" t="s">
        <v>469</v>
      </c>
      <c r="G72" s="2" t="s">
        <v>110</v>
      </c>
      <c r="H72" s="2" t="s">
        <v>99</v>
      </c>
      <c r="I72" s="2">
        <v>1</v>
      </c>
      <c r="J72" s="2"/>
    </row>
    <row r="73" spans="1:10" s="31" customFormat="1" ht="15.75" x14ac:dyDescent="0.25">
      <c r="A73" s="30" t="s">
        <v>296</v>
      </c>
      <c r="B73" s="30" t="s">
        <v>297</v>
      </c>
      <c r="C73" s="30">
        <v>2025</v>
      </c>
      <c r="D73" s="30" t="s">
        <v>298</v>
      </c>
      <c r="E73" s="30" t="s">
        <v>299</v>
      </c>
      <c r="F73" s="30" t="s">
        <v>300</v>
      </c>
      <c r="G73" s="34" t="s">
        <v>98</v>
      </c>
      <c r="H73" s="30" t="s">
        <v>99</v>
      </c>
      <c r="I73" s="30">
        <v>0</v>
      </c>
      <c r="J73" s="30" t="s">
        <v>569</v>
      </c>
    </row>
    <row r="74" spans="1:10" ht="15.75" x14ac:dyDescent="0.25">
      <c r="A74" s="2" t="s">
        <v>150</v>
      </c>
      <c r="B74" s="2" t="s">
        <v>46</v>
      </c>
      <c r="C74" s="2">
        <v>2023</v>
      </c>
      <c r="D74" s="2" t="s">
        <v>151</v>
      </c>
      <c r="E74" s="2" t="s">
        <v>152</v>
      </c>
      <c r="F74" s="2" t="s">
        <v>153</v>
      </c>
      <c r="G74" s="2" t="s">
        <v>104</v>
      </c>
      <c r="H74" s="2" t="s">
        <v>99</v>
      </c>
      <c r="I74" s="2">
        <v>1</v>
      </c>
      <c r="J74" s="2"/>
    </row>
    <row r="75" spans="1:10" s="31" customFormat="1" ht="15.75" x14ac:dyDescent="0.25">
      <c r="A75" s="30" t="s">
        <v>264</v>
      </c>
      <c r="B75" s="30" t="s">
        <v>265</v>
      </c>
      <c r="C75" s="30">
        <v>2024</v>
      </c>
      <c r="D75" s="30" t="s">
        <v>266</v>
      </c>
      <c r="E75" s="30" t="s">
        <v>267</v>
      </c>
      <c r="F75" s="30" t="s">
        <v>268</v>
      </c>
      <c r="G75" s="30" t="s">
        <v>110</v>
      </c>
      <c r="H75" s="30" t="s">
        <v>99</v>
      </c>
      <c r="I75" s="30">
        <v>1</v>
      </c>
      <c r="J75" s="30"/>
    </row>
    <row r="76" spans="1:10" ht="15.75" x14ac:dyDescent="0.25">
      <c r="A76" s="2" t="s">
        <v>329</v>
      </c>
      <c r="B76" s="2" t="s">
        <v>330</v>
      </c>
      <c r="C76" s="2">
        <v>2022</v>
      </c>
      <c r="D76" s="2" t="s">
        <v>331</v>
      </c>
      <c r="E76" s="2" t="s">
        <v>332</v>
      </c>
      <c r="F76" s="2" t="s">
        <v>333</v>
      </c>
      <c r="G76" s="2" t="s">
        <v>110</v>
      </c>
      <c r="H76" s="2" t="s">
        <v>99</v>
      </c>
      <c r="I76" s="2">
        <v>1</v>
      </c>
      <c r="J76" s="2"/>
    </row>
    <row r="77" spans="1:10" ht="15.75" x14ac:dyDescent="0.25">
      <c r="A77" s="2" t="s">
        <v>287</v>
      </c>
      <c r="B77" s="2" t="s">
        <v>288</v>
      </c>
      <c r="C77" s="2">
        <v>2024</v>
      </c>
      <c r="D77" s="2" t="s">
        <v>289</v>
      </c>
      <c r="E77" s="2" t="s">
        <v>290</v>
      </c>
      <c r="F77" s="2" t="s">
        <v>291</v>
      </c>
      <c r="G77" s="2" t="s">
        <v>110</v>
      </c>
      <c r="H77" s="2" t="s">
        <v>99</v>
      </c>
      <c r="I77" s="2">
        <v>1</v>
      </c>
      <c r="J77" s="2"/>
    </row>
    <row r="78" spans="1:10" ht="15.75" x14ac:dyDescent="0.25">
      <c r="A78" s="2" t="s">
        <v>315</v>
      </c>
      <c r="B78" s="2" t="s">
        <v>316</v>
      </c>
      <c r="C78" s="2">
        <v>2022</v>
      </c>
      <c r="D78" s="2" t="s">
        <v>317</v>
      </c>
      <c r="E78" s="2" t="s">
        <v>318</v>
      </c>
      <c r="F78" s="2" t="s">
        <v>319</v>
      </c>
      <c r="G78" s="2" t="s">
        <v>110</v>
      </c>
      <c r="H78" s="2" t="s">
        <v>99</v>
      </c>
      <c r="I78" s="2">
        <v>1</v>
      </c>
      <c r="J78" s="2"/>
    </row>
    <row r="79" spans="1:10" ht="15.75" x14ac:dyDescent="0.25">
      <c r="A79" s="2" t="s">
        <v>100</v>
      </c>
      <c r="B79" s="2" t="s">
        <v>36</v>
      </c>
      <c r="C79" s="2">
        <v>2024</v>
      </c>
      <c r="D79" s="2" t="s">
        <v>101</v>
      </c>
      <c r="E79" s="2" t="s">
        <v>102</v>
      </c>
      <c r="F79" s="2" t="s">
        <v>103</v>
      </c>
      <c r="G79" s="2" t="s">
        <v>104</v>
      </c>
      <c r="H79" s="2" t="s">
        <v>99</v>
      </c>
      <c r="I79" s="2">
        <v>1</v>
      </c>
      <c r="J79" s="2"/>
    </row>
    <row r="80" spans="1:10" ht="15.75" x14ac:dyDescent="0.25">
      <c r="A80" s="2" t="s">
        <v>1031</v>
      </c>
      <c r="B80" s="2" t="s">
        <v>1032</v>
      </c>
      <c r="C80" s="2">
        <v>2018</v>
      </c>
      <c r="D80" s="11" t="s">
        <v>1033</v>
      </c>
      <c r="E80" s="2" t="s">
        <v>1034</v>
      </c>
      <c r="F80" s="2" t="s">
        <v>1035</v>
      </c>
      <c r="G80" s="2" t="s">
        <v>913</v>
      </c>
      <c r="H80" s="2" t="s">
        <v>914</v>
      </c>
      <c r="I80" s="2">
        <v>1</v>
      </c>
      <c r="J80" s="2"/>
    </row>
    <row r="81" spans="1:10" ht="15.75" x14ac:dyDescent="0.25">
      <c r="A81" s="2" t="s">
        <v>1003</v>
      </c>
      <c r="B81" s="2" t="s">
        <v>1004</v>
      </c>
      <c r="C81" s="2">
        <v>2022</v>
      </c>
      <c r="D81" s="11" t="s">
        <v>1005</v>
      </c>
      <c r="E81" s="2" t="s">
        <v>1006</v>
      </c>
      <c r="F81" s="2" t="s">
        <v>1007</v>
      </c>
      <c r="G81" s="2" t="s">
        <v>913</v>
      </c>
      <c r="H81" s="2" t="s">
        <v>914</v>
      </c>
      <c r="I81" s="2">
        <v>1</v>
      </c>
      <c r="J81" s="2"/>
    </row>
    <row r="82" spans="1:10" ht="15.75" x14ac:dyDescent="0.25">
      <c r="A82" s="2" t="s">
        <v>377</v>
      </c>
      <c r="B82" s="2" t="s">
        <v>378</v>
      </c>
      <c r="C82" s="2">
        <v>2024</v>
      </c>
      <c r="D82" s="2" t="s">
        <v>379</v>
      </c>
      <c r="E82" s="2" t="s">
        <v>380</v>
      </c>
      <c r="F82" s="2"/>
      <c r="G82" s="2" t="s">
        <v>104</v>
      </c>
      <c r="H82" s="2" t="s">
        <v>99</v>
      </c>
      <c r="I82" s="2">
        <v>1</v>
      </c>
      <c r="J82" s="2"/>
    </row>
    <row r="83" spans="1:10" ht="15.75" x14ac:dyDescent="0.25">
      <c r="A83" s="2" t="s">
        <v>900</v>
      </c>
      <c r="B83" s="2" t="s">
        <v>901</v>
      </c>
      <c r="C83" s="2">
        <v>2020</v>
      </c>
      <c r="D83" s="2" t="s">
        <v>902</v>
      </c>
      <c r="E83" s="2" t="s">
        <v>903</v>
      </c>
      <c r="F83" s="2" t="s">
        <v>904</v>
      </c>
      <c r="G83" s="2"/>
      <c r="H83" s="2" t="s">
        <v>110</v>
      </c>
      <c r="I83" s="2">
        <v>1</v>
      </c>
      <c r="J83" s="2"/>
    </row>
    <row r="84" spans="1:10" ht="15.75" x14ac:dyDescent="0.25">
      <c r="A84" s="6" t="s">
        <v>855</v>
      </c>
      <c r="B84" s="6" t="s">
        <v>255</v>
      </c>
      <c r="C84" s="6">
        <v>2021</v>
      </c>
      <c r="D84" s="6" t="str">
        <f>HYPERLINK("http://dx.doi.org/10.3389/fbloc.2021.612898","http://dx.doi.org/10.3389/fbloc.2021.612898")</f>
        <v>http://dx.doi.org/10.3389/fbloc.2021.612898</v>
      </c>
      <c r="E84" s="6" t="s">
        <v>856</v>
      </c>
      <c r="F84" s="6" t="s">
        <v>857</v>
      </c>
      <c r="G84" s="6" t="s">
        <v>110</v>
      </c>
      <c r="H84" s="6" t="str">
        <f>HYPERLINK("https%3A%2F%2Fwww.webofscience.com%2Fwos%2Fwoscc%2Ffull-record%2F","View Full Record in Web of Science")</f>
        <v>View Full Record in Web of Science</v>
      </c>
      <c r="I84" s="2">
        <v>1</v>
      </c>
      <c r="J84" s="2"/>
    </row>
    <row r="85" spans="1:10" ht="15.75" x14ac:dyDescent="0.25">
      <c r="A85" s="6" t="s">
        <v>876</v>
      </c>
      <c r="B85" s="6" t="s">
        <v>207</v>
      </c>
      <c r="C85" s="6">
        <v>2025</v>
      </c>
      <c r="D85" s="6" t="str">
        <f>HYPERLINK("http://dx.doi.org/10.3390/foods14071135","http://dx.doi.org/10.3390/foods14071135")</f>
        <v>http://dx.doi.org/10.3390/foods14071135</v>
      </c>
      <c r="E85" s="6" t="s">
        <v>877</v>
      </c>
      <c r="F85" s="6" t="s">
        <v>878</v>
      </c>
      <c r="G85" s="34" t="s">
        <v>135</v>
      </c>
      <c r="H85" s="6" t="str">
        <f>HYPERLINK("https%3A%2F%2Fwww.webofscience.com%2Fwos%2Fwoscc%2Ffull-record%2F","View Full Record in Web of Science")</f>
        <v>View Full Record in Web of Science</v>
      </c>
      <c r="I85" s="2">
        <v>0</v>
      </c>
      <c r="J85" s="2" t="s">
        <v>135</v>
      </c>
    </row>
    <row r="86" spans="1:10" ht="15.75" x14ac:dyDescent="0.25">
      <c r="A86" s="6" t="s">
        <v>799</v>
      </c>
      <c r="B86" s="6" t="s">
        <v>126</v>
      </c>
      <c r="C86" s="6">
        <v>2024</v>
      </c>
      <c r="D86" s="6" t="str">
        <f>HYPERLINK("http://dx.doi.org/10.1108/JIMA-03-2023-0069","http://dx.doi.org/10.1108/JIMA-03-2023-0069")</f>
        <v>http://dx.doi.org/10.1108/JIMA-03-2023-0069</v>
      </c>
      <c r="E86" s="6" t="s">
        <v>800</v>
      </c>
      <c r="F86" s="6" t="s">
        <v>129</v>
      </c>
      <c r="G86" s="6" t="s">
        <v>110</v>
      </c>
      <c r="H86" s="6" t="str">
        <f>HYPERLINK("https%3A%2F%2Fwww.webofscience.com%2Fwos%2Fwoscc%2Ffull-record%2F","View Full Record in Web of Science")</f>
        <v>View Full Record in Web of Science</v>
      </c>
      <c r="I86" s="2">
        <v>1</v>
      </c>
      <c r="J86" s="2"/>
    </row>
    <row r="87" spans="1:10" ht="15.75" x14ac:dyDescent="0.25">
      <c r="A87" s="2" t="s">
        <v>972</v>
      </c>
      <c r="B87" s="2" t="s">
        <v>973</v>
      </c>
      <c r="C87" s="2">
        <v>2018</v>
      </c>
      <c r="D87" s="2" t="s">
        <v>974</v>
      </c>
      <c r="E87" s="2" t="s">
        <v>975</v>
      </c>
      <c r="F87" s="12" t="s">
        <v>976</v>
      </c>
      <c r="G87" s="2" t="s">
        <v>930</v>
      </c>
      <c r="H87" s="2" t="s">
        <v>914</v>
      </c>
      <c r="I87" s="2">
        <v>1</v>
      </c>
      <c r="J87" s="2"/>
    </row>
    <row r="88" spans="1:10" s="31" customFormat="1" ht="15.75" x14ac:dyDescent="0.25">
      <c r="A88" s="6" t="s">
        <v>817</v>
      </c>
      <c r="B88" s="6" t="s">
        <v>436</v>
      </c>
      <c r="C88" s="6">
        <v>2023</v>
      </c>
      <c r="D88" s="6" t="str">
        <f>HYPERLINK("http://dx.doi.org/10.1007/s11042-023-17474-4","http://dx.doi.org/10.1007/s11042-023-17474-4")</f>
        <v>http://dx.doi.org/10.1007/s11042-023-17474-4</v>
      </c>
      <c r="E88" s="6" t="s">
        <v>818</v>
      </c>
      <c r="F88" s="6" t="s">
        <v>819</v>
      </c>
      <c r="G88" s="6" t="s">
        <v>820</v>
      </c>
      <c r="H88" s="6" t="str">
        <f>HYPERLINK("https%3A%2F%2Fwww.webofscience.com%2Fwos%2Fwoscc%2Ffull-record%2F","View Full Record in Web of Science")</f>
        <v>View Full Record in Web of Science</v>
      </c>
      <c r="I88" s="30">
        <v>1</v>
      </c>
      <c r="J88" s="30"/>
    </row>
    <row r="89" spans="1:10" ht="15.75" x14ac:dyDescent="0.25">
      <c r="A89" s="2" t="s">
        <v>372</v>
      </c>
      <c r="B89" s="2" t="s">
        <v>373</v>
      </c>
      <c r="C89" s="2">
        <v>2023</v>
      </c>
      <c r="D89" s="2" t="s">
        <v>374</v>
      </c>
      <c r="E89" s="2" t="s">
        <v>375</v>
      </c>
      <c r="F89" s="2" t="s">
        <v>376</v>
      </c>
      <c r="G89" s="2" t="s">
        <v>110</v>
      </c>
      <c r="H89" s="2" t="s">
        <v>99</v>
      </c>
      <c r="I89" s="2">
        <v>1</v>
      </c>
      <c r="J89" s="2"/>
    </row>
    <row r="90" spans="1:10" s="31" customFormat="1" ht="15.75" x14ac:dyDescent="0.25">
      <c r="A90" s="6" t="s">
        <v>801</v>
      </c>
      <c r="B90" s="6" t="s">
        <v>802</v>
      </c>
      <c r="C90" s="6">
        <v>2019</v>
      </c>
      <c r="D90" s="6" t="str">
        <f>HYPERLINK("http://dx.doi.org/10.1007/978-3-030-23381-5_9","http://dx.doi.org/10.1007/978-3-030-23381-5_9")</f>
        <v>http://dx.doi.org/10.1007/978-3-030-23381-5_9</v>
      </c>
      <c r="E90" s="6" t="s">
        <v>803</v>
      </c>
      <c r="F90" s="6" t="s">
        <v>804</v>
      </c>
      <c r="G90" s="6" t="s">
        <v>798</v>
      </c>
      <c r="H90" s="6" t="str">
        <f>HYPERLINK("https%3A%2F%2Fwww.webofscience.com%2Fwos%2Fwoscc%2Ffull-record%2F","View Full Record in Web of Science")</f>
        <v>View Full Record in Web of Science</v>
      </c>
      <c r="I90" s="30">
        <v>0</v>
      </c>
      <c r="J90" s="30" t="s">
        <v>1202</v>
      </c>
    </row>
    <row r="91" spans="1:10" ht="15.75" x14ac:dyDescent="0.25">
      <c r="A91" s="24" t="s">
        <v>1068</v>
      </c>
      <c r="B91" s="24" t="s">
        <v>1067</v>
      </c>
      <c r="C91" s="24">
        <v>2023</v>
      </c>
      <c r="D91" s="25" t="s">
        <v>1069</v>
      </c>
      <c r="E91" s="24" t="s">
        <v>1070</v>
      </c>
      <c r="F91" s="24" t="s">
        <v>1071</v>
      </c>
      <c r="G91" s="24" t="s">
        <v>930</v>
      </c>
      <c r="H91" s="24" t="s">
        <v>1072</v>
      </c>
      <c r="I91" s="2">
        <v>0</v>
      </c>
      <c r="J91" s="24"/>
    </row>
    <row r="92" spans="1:10" ht="15.75" x14ac:dyDescent="0.25">
      <c r="A92" s="24" t="s">
        <v>1073</v>
      </c>
      <c r="B92" s="24" t="s">
        <v>1074</v>
      </c>
      <c r="C92" s="24">
        <v>2024</v>
      </c>
      <c r="D92" s="25" t="s">
        <v>1075</v>
      </c>
      <c r="E92" s="24" t="s">
        <v>1076</v>
      </c>
      <c r="F92" s="24" t="s">
        <v>1020</v>
      </c>
      <c r="G92" s="24" t="s">
        <v>1077</v>
      </c>
      <c r="H92" s="24" t="s">
        <v>1078</v>
      </c>
      <c r="I92" s="2">
        <v>1</v>
      </c>
      <c r="J92" s="24"/>
    </row>
    <row r="93" spans="1:10" ht="15.75" x14ac:dyDescent="0.25">
      <c r="A93" s="24" t="s">
        <v>1079</v>
      </c>
      <c r="B93" s="24" t="s">
        <v>1080</v>
      </c>
      <c r="C93" s="24">
        <v>2023</v>
      </c>
      <c r="D93" s="25" t="s">
        <v>1081</v>
      </c>
      <c r="E93" s="24" t="s">
        <v>1082</v>
      </c>
      <c r="F93" s="24" t="s">
        <v>1083</v>
      </c>
      <c r="G93" s="24" t="s">
        <v>1084</v>
      </c>
      <c r="H93" s="24" t="s">
        <v>1085</v>
      </c>
      <c r="I93" s="2">
        <v>0</v>
      </c>
      <c r="J93" s="24" t="s">
        <v>1201</v>
      </c>
    </row>
    <row r="94" spans="1:10" ht="15.75" x14ac:dyDescent="0.25">
      <c r="A94" s="24" t="s">
        <v>1086</v>
      </c>
      <c r="B94" s="24" t="s">
        <v>1087</v>
      </c>
      <c r="C94" s="24">
        <v>2022</v>
      </c>
      <c r="D94" s="24" t="s">
        <v>1088</v>
      </c>
      <c r="E94" s="24" t="s">
        <v>1089</v>
      </c>
      <c r="F94" s="24" t="s">
        <v>1090</v>
      </c>
      <c r="G94" s="24" t="s">
        <v>1084</v>
      </c>
      <c r="H94" s="24" t="s">
        <v>1091</v>
      </c>
      <c r="I94" s="2">
        <v>0</v>
      </c>
      <c r="J94" s="24" t="s">
        <v>135</v>
      </c>
    </row>
    <row r="95" spans="1:10" ht="15.75" x14ac:dyDescent="0.25">
      <c r="A95" s="24" t="s">
        <v>1093</v>
      </c>
      <c r="B95" s="24" t="s">
        <v>1092</v>
      </c>
      <c r="C95" s="24">
        <v>2023</v>
      </c>
      <c r="D95" s="25" t="s">
        <v>1094</v>
      </c>
      <c r="E95" s="24" t="s">
        <v>1095</v>
      </c>
      <c r="F95" s="24" t="s">
        <v>1096</v>
      </c>
      <c r="G95" s="24" t="s">
        <v>1077</v>
      </c>
      <c r="H95" s="24" t="s">
        <v>1097</v>
      </c>
      <c r="I95" s="2">
        <v>0</v>
      </c>
      <c r="J95" s="24" t="s">
        <v>135</v>
      </c>
    </row>
    <row r="96" spans="1:10" ht="15.75" x14ac:dyDescent="0.25">
      <c r="A96" s="24" t="s">
        <v>1098</v>
      </c>
      <c r="B96" s="24" t="s">
        <v>1099</v>
      </c>
      <c r="C96" s="24">
        <v>2020</v>
      </c>
      <c r="D96" s="25" t="s">
        <v>1101</v>
      </c>
      <c r="E96" s="24" t="s">
        <v>1100</v>
      </c>
      <c r="F96" s="24" t="s">
        <v>1102</v>
      </c>
      <c r="G96" s="35" t="s">
        <v>1103</v>
      </c>
      <c r="H96" s="24" t="s">
        <v>1104</v>
      </c>
      <c r="I96" s="2">
        <v>0</v>
      </c>
      <c r="J96" s="24" t="s">
        <v>135</v>
      </c>
    </row>
    <row r="97" spans="1:10" ht="15.75" x14ac:dyDescent="0.25">
      <c r="A97" s="24" t="s">
        <v>1105</v>
      </c>
      <c r="B97" s="24" t="s">
        <v>1106</v>
      </c>
      <c r="C97" s="24">
        <v>2025</v>
      </c>
      <c r="D97" s="25" t="s">
        <v>1107</v>
      </c>
      <c r="E97" s="24" t="s">
        <v>1108</v>
      </c>
      <c r="F97" s="24" t="s">
        <v>1109</v>
      </c>
      <c r="G97" s="24" t="s">
        <v>1110</v>
      </c>
      <c r="H97" s="24" t="s">
        <v>1111</v>
      </c>
      <c r="I97" s="2">
        <v>1</v>
      </c>
      <c r="J97" s="24"/>
    </row>
    <row r="98" spans="1:10" ht="15.75" x14ac:dyDescent="0.25">
      <c r="A98" s="24" t="s">
        <v>1113</v>
      </c>
      <c r="B98" s="24" t="s">
        <v>1112</v>
      </c>
      <c r="C98" s="24">
        <v>2024</v>
      </c>
      <c r="D98" s="24" t="s">
        <v>1114</v>
      </c>
      <c r="E98" s="24" t="s">
        <v>1115</v>
      </c>
      <c r="F98" s="24" t="s">
        <v>1116</v>
      </c>
      <c r="G98" s="24" t="s">
        <v>1110</v>
      </c>
      <c r="H98" s="24" t="s">
        <v>1117</v>
      </c>
      <c r="I98" s="2">
        <v>1</v>
      </c>
      <c r="J98" s="24"/>
    </row>
    <row r="99" spans="1:10" ht="15.75" x14ac:dyDescent="0.25">
      <c r="A99" s="24" t="s">
        <v>1119</v>
      </c>
      <c r="B99" s="24" t="s">
        <v>1118</v>
      </c>
      <c r="C99" s="24">
        <v>2022</v>
      </c>
      <c r="D99" s="25" t="s">
        <v>1122</v>
      </c>
      <c r="E99" s="24" t="s">
        <v>1120</v>
      </c>
      <c r="F99" s="24" t="s">
        <v>1121</v>
      </c>
      <c r="G99" s="24" t="s">
        <v>1110</v>
      </c>
      <c r="H99" s="24" t="s">
        <v>1123</v>
      </c>
      <c r="I99" s="2">
        <v>1</v>
      </c>
      <c r="J99" s="24"/>
    </row>
    <row r="100" spans="1:10" ht="15.75" x14ac:dyDescent="0.25">
      <c r="A100" s="24" t="s">
        <v>1125</v>
      </c>
      <c r="B100" s="24" t="s">
        <v>1124</v>
      </c>
      <c r="C100" s="24">
        <v>2024</v>
      </c>
      <c r="D100" s="25" t="s">
        <v>1126</v>
      </c>
      <c r="E100" s="24" t="s">
        <v>1127</v>
      </c>
      <c r="F100" s="24" t="s">
        <v>1128</v>
      </c>
      <c r="G100" s="35" t="s">
        <v>1129</v>
      </c>
      <c r="H100" s="24" t="s">
        <v>1130</v>
      </c>
      <c r="I100" s="2">
        <v>0</v>
      </c>
      <c r="J100" s="24" t="s">
        <v>135</v>
      </c>
    </row>
    <row r="101" spans="1:10" ht="15.75" x14ac:dyDescent="0.25">
      <c r="A101" s="24" t="s">
        <v>1133</v>
      </c>
      <c r="B101" s="24" t="s">
        <v>1131</v>
      </c>
      <c r="C101" s="24">
        <v>2024</v>
      </c>
      <c r="D101" s="24" t="s">
        <v>1134</v>
      </c>
      <c r="E101" s="24" t="s">
        <v>1135</v>
      </c>
      <c r="F101" s="24"/>
      <c r="G101" s="24" t="s">
        <v>1136</v>
      </c>
      <c r="H101" s="24" t="s">
        <v>1132</v>
      </c>
      <c r="I101" s="2">
        <v>1</v>
      </c>
      <c r="J101" s="24"/>
    </row>
    <row r="102" spans="1:10" ht="15.75" x14ac:dyDescent="0.25">
      <c r="A102" s="24" t="s">
        <v>1138</v>
      </c>
      <c r="B102" s="24" t="s">
        <v>1137</v>
      </c>
      <c r="C102" s="24">
        <v>2021</v>
      </c>
      <c r="D102" s="24" t="s">
        <v>1139</v>
      </c>
      <c r="E102" s="24" t="s">
        <v>1140</v>
      </c>
      <c r="F102" s="24" t="s">
        <v>1141</v>
      </c>
      <c r="G102" s="35" t="s">
        <v>1129</v>
      </c>
      <c r="H102" s="24" t="s">
        <v>1142</v>
      </c>
      <c r="I102" s="2">
        <v>0</v>
      </c>
      <c r="J102" s="24" t="s">
        <v>135</v>
      </c>
    </row>
    <row r="103" spans="1:10" ht="15.75" x14ac:dyDescent="0.25">
      <c r="A103" s="24" t="s">
        <v>1144</v>
      </c>
      <c r="B103" s="24" t="s">
        <v>1143</v>
      </c>
      <c r="C103" s="24">
        <v>2024</v>
      </c>
      <c r="D103" s="25" t="s">
        <v>1145</v>
      </c>
      <c r="E103" s="24" t="s">
        <v>1146</v>
      </c>
      <c r="F103" s="24" t="s">
        <v>1147</v>
      </c>
      <c r="G103" s="24" t="s">
        <v>1110</v>
      </c>
      <c r="H103" s="24" t="s">
        <v>1148</v>
      </c>
      <c r="I103" s="2">
        <v>1</v>
      </c>
      <c r="J103" s="24"/>
    </row>
  </sheetData>
  <hyperlinks>
    <hyperlink ref="D18" r:id="rId1" xr:uid="{76344D61-971F-494B-81C0-70DA4647C2B3}"/>
    <hyperlink ref="D66" r:id="rId2" display="https://www.researchgate.net/profile/Mahin-Montasir-Afif/publication/391346689_Blockchain-Driven_Halal_Supply_Chains_Enhancing_Transparency_and_Efficiency_While_Ensuring_Shariah_Adherence/links/68137925d1054b0207e60be0/Blockchain-Driven-Halal-Supply-Chains-Enhancing-Transparency-and-Efficiency-While-Ensuring-Shariah-Adherence.pdf" xr:uid="{02468A56-6B58-4971-92A0-458518647004}"/>
    <hyperlink ref="D53" r:id="rId3" xr:uid="{D02EA079-1F3B-4C5B-81DC-6903795EA37A}"/>
    <hyperlink ref="D15" r:id="rId4" xr:uid="{AE5C2D46-6973-4D65-96B5-77EB1C3938EC}"/>
    <hyperlink ref="D36" r:id="rId5" xr:uid="{C3B70450-EC84-4DFE-B935-3C3221D959C9}"/>
    <hyperlink ref="D68" r:id="rId6" xr:uid="{1BE3463E-8ED7-42DC-86DF-824797B4CF8B}"/>
    <hyperlink ref="D81" r:id="rId7" xr:uid="{3CEA1CAC-E2EB-4F81-AF4E-2599715D3E46}"/>
    <hyperlink ref="D51" r:id="rId8" xr:uid="{BE0B6DD6-A9BF-4982-B3E8-49563A2D8F3D}"/>
    <hyperlink ref="D30" r:id="rId9" xr:uid="{714C333A-A739-42E1-B3D3-7051AC52E767}"/>
    <hyperlink ref="D17" r:id="rId10" xr:uid="{2B7446CF-D8CF-4B2F-9812-28057A0B0980}"/>
    <hyperlink ref="D80" r:id="rId11" xr:uid="{354610CB-1AA4-45A0-8860-EF08673EA5FF}"/>
    <hyperlink ref="D91" r:id="rId12" xr:uid="{70F3EDD3-3B21-42F1-8FBE-61CAD71FA9A3}"/>
    <hyperlink ref="D92" r:id="rId13" xr:uid="{AB2B07A6-C2DA-4DBB-AED6-C977842A4262}"/>
    <hyperlink ref="D93" r:id="rId14" xr:uid="{4D0D1CD4-AFE3-4862-B7CE-927293DB8D71}"/>
    <hyperlink ref="D95" r:id="rId15" display="https://www.researchgate.net/publication/371749257_A_Review_Halal_Food_Supply_Chain_Practices_Research?enrichId=rgreq-ac43bca964ff2f86ba49bba1a7474403-XXX&amp;enrichSource=Y292ZXJQYWdlOzM3MTc0OTI1NztBUzoxMTQzMTI4MTIxMjkxNTU1M0AxNzAyOTAwMjI1OTgx&amp;el=1_x_3&amp;_esc=publicationCoverPdf" xr:uid="{F3E5C942-6264-412E-A8A2-09EB02CBC7E0}"/>
    <hyperlink ref="D96" r:id="rId16" xr:uid="{1825ECB1-BC47-4A01-8973-3197719B4071}"/>
    <hyperlink ref="D97" r:id="rId17" xr:uid="{07505B4F-0CA2-4A7A-B014-97C518C7FC9A}"/>
    <hyperlink ref="D99" r:id="rId18" display="https://scholar.google.com/scholar?hl=en&amp;as_sdt=0%2C5&amp;q=A+framework+for+IoT+and+blockchain+based+smart+food+chain+management+system+Akhilesh+Kumar+Singh+Zahid+Raza+School+of+Computer+and+Systems+Sciences%2C+Jawaharlal+Nehru+University%2C+New+Delhi%2C+India+Correspondence+Zahid&amp;btnG=" xr:uid="{305FF099-C7B2-4A0D-A4DA-5F5ABF98F3D6}"/>
    <hyperlink ref="D100" r:id="rId19" xr:uid="{3C0805CF-7F82-48BE-AB93-52131C6AC9F2}"/>
    <hyperlink ref="D103" r:id="rId20" xr:uid="{CA91D782-BE17-4985-9CB8-0049061FF06B}"/>
    <hyperlink ref="D62" r:id="rId21" xr:uid="{AB9677A1-AD8E-444C-9FFA-0F24C6477F24}"/>
    <hyperlink ref="D63" r:id="rId22" xr:uid="{F6CDCDA6-EEB3-4B6D-AAE5-C9700C5B1668}"/>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01081-B2C0-4208-A4E2-7B643DC118FB}">
  <sheetPr>
    <tabColor rgb="FF7030A0"/>
  </sheetPr>
  <dimension ref="A1:K43"/>
  <sheetViews>
    <sheetView workbookViewId="0">
      <selection activeCell="C37" sqref="C37"/>
    </sheetView>
  </sheetViews>
  <sheetFormatPr defaultRowHeight="15" x14ac:dyDescent="0.25"/>
  <cols>
    <col min="1" max="1" width="11" customWidth="1"/>
    <col min="3" max="4" width="26.85546875" customWidth="1"/>
    <col min="5" max="7" width="15.85546875" customWidth="1"/>
    <col min="8" max="8" width="33.5703125" customWidth="1"/>
    <col min="9" max="9" width="16.42578125" customWidth="1"/>
    <col min="10" max="10" width="25" customWidth="1"/>
    <col min="11" max="11" width="20" customWidth="1"/>
    <col min="12" max="12" width="37.42578125" customWidth="1"/>
  </cols>
  <sheetData>
    <row r="1" spans="1:11" s="33" customFormat="1" ht="15" customHeight="1" x14ac:dyDescent="0.25">
      <c r="A1" s="41" t="s">
        <v>1223</v>
      </c>
      <c r="B1" s="41" t="s">
        <v>1224</v>
      </c>
      <c r="C1" s="41" t="s">
        <v>1225</v>
      </c>
      <c r="D1" s="41" t="s">
        <v>1226</v>
      </c>
      <c r="E1" s="41" t="s">
        <v>1227</v>
      </c>
      <c r="F1" s="43" t="s">
        <v>1152</v>
      </c>
      <c r="G1" s="43" t="s">
        <v>1153</v>
      </c>
      <c r="H1" s="41" t="s">
        <v>1228</v>
      </c>
      <c r="I1" s="41" t="s">
        <v>1229</v>
      </c>
      <c r="J1" s="41" t="s">
        <v>1230</v>
      </c>
      <c r="K1" s="41" t="s">
        <v>1231</v>
      </c>
    </row>
    <row r="2" spans="1:11" ht="15.75" x14ac:dyDescent="0.25">
      <c r="A2" s="2" t="s">
        <v>1232</v>
      </c>
      <c r="B2" s="2" t="s">
        <v>1233</v>
      </c>
      <c r="C2" s="2" t="s">
        <v>1157</v>
      </c>
      <c r="D2" s="2" t="s">
        <v>1234</v>
      </c>
      <c r="E2" s="2" t="s">
        <v>1235</v>
      </c>
      <c r="F2" t="s">
        <v>1158</v>
      </c>
      <c r="G2" t="s">
        <v>1159</v>
      </c>
      <c r="H2" s="2" t="s">
        <v>1236</v>
      </c>
      <c r="I2" s="42" t="s">
        <v>1237</v>
      </c>
      <c r="J2" s="2" t="s">
        <v>1238</v>
      </c>
      <c r="K2" s="42" t="s">
        <v>1237</v>
      </c>
    </row>
    <row r="3" spans="1:11" ht="15.75" x14ac:dyDescent="0.25">
      <c r="A3" s="2" t="s">
        <v>1239</v>
      </c>
      <c r="B3" s="2" t="s">
        <v>1240</v>
      </c>
      <c r="C3" s="2" t="s">
        <v>1241</v>
      </c>
      <c r="D3" s="2" t="s">
        <v>1234</v>
      </c>
      <c r="E3" s="2" t="s">
        <v>1242</v>
      </c>
      <c r="F3" t="s">
        <v>1158</v>
      </c>
      <c r="G3" t="s">
        <v>1159</v>
      </c>
      <c r="H3" s="2" t="s">
        <v>1243</v>
      </c>
      <c r="I3" s="2" t="s">
        <v>1237</v>
      </c>
      <c r="J3" s="2" t="s">
        <v>1244</v>
      </c>
      <c r="K3" s="2" t="s">
        <v>1237</v>
      </c>
    </row>
    <row r="4" spans="1:11" ht="15.75" x14ac:dyDescent="0.25">
      <c r="A4" s="2" t="s">
        <v>1245</v>
      </c>
      <c r="B4" s="2" t="s">
        <v>1246</v>
      </c>
      <c r="C4" s="2" t="s">
        <v>1160</v>
      </c>
      <c r="D4" s="2" t="s">
        <v>1247</v>
      </c>
      <c r="E4" s="2" t="s">
        <v>1165</v>
      </c>
      <c r="F4" t="s">
        <v>1158</v>
      </c>
      <c r="G4" t="s">
        <v>1159</v>
      </c>
      <c r="H4" s="2" t="s">
        <v>1248</v>
      </c>
      <c r="I4" s="2" t="s">
        <v>1249</v>
      </c>
      <c r="J4" s="2" t="s">
        <v>1250</v>
      </c>
      <c r="K4" s="2" t="s">
        <v>1251</v>
      </c>
    </row>
    <row r="5" spans="1:11" ht="15.75" x14ac:dyDescent="0.25">
      <c r="A5" s="2" t="s">
        <v>1252</v>
      </c>
      <c r="B5" s="10" t="s">
        <v>1253</v>
      </c>
      <c r="C5" s="10" t="s">
        <v>1160</v>
      </c>
      <c r="D5" s="10" t="s">
        <v>1254</v>
      </c>
      <c r="E5" s="10" t="s">
        <v>1255</v>
      </c>
      <c r="F5" t="s">
        <v>1158</v>
      </c>
      <c r="G5" t="s">
        <v>1166</v>
      </c>
      <c r="H5" s="10" t="s">
        <v>1256</v>
      </c>
      <c r="I5" s="10" t="s">
        <v>1257</v>
      </c>
      <c r="J5" s="10" t="s">
        <v>1258</v>
      </c>
      <c r="K5" s="10" t="s">
        <v>1259</v>
      </c>
    </row>
    <row r="6" spans="1:11" ht="15.75" x14ac:dyDescent="0.25">
      <c r="A6" s="2" t="s">
        <v>1260</v>
      </c>
      <c r="B6" s="10" t="s">
        <v>1261</v>
      </c>
      <c r="C6" s="10" t="s">
        <v>1160</v>
      </c>
      <c r="D6" s="10" t="s">
        <v>1262</v>
      </c>
      <c r="E6" s="10" t="s">
        <v>1263</v>
      </c>
      <c r="F6" t="s">
        <v>1158</v>
      </c>
      <c r="G6" t="s">
        <v>1158</v>
      </c>
      <c r="H6" s="10" t="s">
        <v>1264</v>
      </c>
      <c r="I6" s="10" t="s">
        <v>1265</v>
      </c>
      <c r="J6" s="10" t="s">
        <v>1266</v>
      </c>
      <c r="K6" s="10" t="s">
        <v>1267</v>
      </c>
    </row>
    <row r="7" spans="1:11" ht="15.75" x14ac:dyDescent="0.25">
      <c r="A7" s="2" t="s">
        <v>1268</v>
      </c>
      <c r="B7" s="10" t="s">
        <v>1269</v>
      </c>
      <c r="C7" s="10" t="s">
        <v>1157</v>
      </c>
      <c r="D7" s="10" t="s">
        <v>1270</v>
      </c>
      <c r="E7" s="10" t="s">
        <v>1271</v>
      </c>
      <c r="F7" t="s">
        <v>1167</v>
      </c>
      <c r="G7" t="s">
        <v>1168</v>
      </c>
      <c r="H7" s="10" t="s">
        <v>1272</v>
      </c>
      <c r="I7" s="10" t="s">
        <v>1237</v>
      </c>
      <c r="J7" s="10" t="s">
        <v>1273</v>
      </c>
      <c r="K7" s="10" t="s">
        <v>1237</v>
      </c>
    </row>
    <row r="8" spans="1:11" ht="15.75" x14ac:dyDescent="0.25">
      <c r="A8" s="2" t="s">
        <v>1274</v>
      </c>
      <c r="B8" s="10" t="s">
        <v>1275</v>
      </c>
      <c r="C8" s="10" t="s">
        <v>1276</v>
      </c>
      <c r="D8" s="10" t="s">
        <v>1277</v>
      </c>
      <c r="E8" s="10" t="s">
        <v>1278</v>
      </c>
      <c r="F8" t="s">
        <v>1169</v>
      </c>
      <c r="G8" t="s">
        <v>1159</v>
      </c>
      <c r="H8" s="10" t="s">
        <v>1279</v>
      </c>
      <c r="I8" s="10" t="s">
        <v>1280</v>
      </c>
      <c r="J8" s="10" t="s">
        <v>1281</v>
      </c>
      <c r="K8" s="10" t="s">
        <v>1282</v>
      </c>
    </row>
    <row r="9" spans="1:11" ht="15.75" x14ac:dyDescent="0.25">
      <c r="A9" s="2" t="s">
        <v>1283</v>
      </c>
      <c r="B9" s="10" t="s">
        <v>1284</v>
      </c>
      <c r="C9" s="10" t="s">
        <v>1160</v>
      </c>
      <c r="D9" s="10" t="s">
        <v>1285</v>
      </c>
      <c r="E9" s="10" t="s">
        <v>1271</v>
      </c>
      <c r="F9" t="s">
        <v>1158</v>
      </c>
      <c r="G9" t="s">
        <v>1159</v>
      </c>
      <c r="H9" s="10" t="s">
        <v>1286</v>
      </c>
      <c r="I9" s="10" t="s">
        <v>1237</v>
      </c>
      <c r="J9" s="10" t="s">
        <v>1287</v>
      </c>
      <c r="K9" s="10" t="s">
        <v>1237</v>
      </c>
    </row>
    <row r="10" spans="1:11" ht="15.75" x14ac:dyDescent="0.25">
      <c r="A10" s="2" t="s">
        <v>1288</v>
      </c>
      <c r="B10" s="10" t="s">
        <v>1289</v>
      </c>
      <c r="C10" s="10" t="s">
        <v>1160</v>
      </c>
      <c r="D10" s="10" t="s">
        <v>1290</v>
      </c>
      <c r="E10" s="10" t="s">
        <v>1170</v>
      </c>
      <c r="F10" t="s">
        <v>1158</v>
      </c>
      <c r="G10" t="s">
        <v>1159</v>
      </c>
      <c r="H10" s="10" t="s">
        <v>1291</v>
      </c>
      <c r="I10" s="10" t="s">
        <v>1237</v>
      </c>
      <c r="J10" s="10" t="s">
        <v>1292</v>
      </c>
      <c r="K10" s="10" t="s">
        <v>1237</v>
      </c>
    </row>
    <row r="11" spans="1:11" ht="15.75" x14ac:dyDescent="0.25">
      <c r="A11" s="2" t="s">
        <v>1293</v>
      </c>
      <c r="B11" s="10" t="s">
        <v>1294</v>
      </c>
      <c r="C11" s="10" t="s">
        <v>1160</v>
      </c>
      <c r="D11" s="10" t="s">
        <v>1270</v>
      </c>
      <c r="E11" s="10" t="s">
        <v>1271</v>
      </c>
      <c r="F11" t="s">
        <v>1158</v>
      </c>
      <c r="G11" t="s">
        <v>1159</v>
      </c>
      <c r="H11" s="10" t="s">
        <v>1295</v>
      </c>
      <c r="I11" s="10" t="s">
        <v>1237</v>
      </c>
      <c r="J11" s="10" t="s">
        <v>1296</v>
      </c>
      <c r="K11" s="10" t="s">
        <v>1237</v>
      </c>
    </row>
    <row r="12" spans="1:11" ht="15.75" x14ac:dyDescent="0.25">
      <c r="A12" s="2" t="s">
        <v>1297</v>
      </c>
      <c r="B12" s="10" t="s">
        <v>1298</v>
      </c>
      <c r="C12" s="10" t="s">
        <v>1160</v>
      </c>
      <c r="D12" s="10" t="s">
        <v>1299</v>
      </c>
      <c r="E12" s="10" t="s">
        <v>1300</v>
      </c>
      <c r="F12" t="s">
        <v>1158</v>
      </c>
      <c r="G12" t="s">
        <v>1159</v>
      </c>
      <c r="H12" s="10" t="s">
        <v>1301</v>
      </c>
      <c r="I12" s="10" t="s">
        <v>1237</v>
      </c>
      <c r="J12" s="10" t="s">
        <v>1302</v>
      </c>
      <c r="K12" s="10" t="s">
        <v>1303</v>
      </c>
    </row>
    <row r="13" spans="1:11" ht="15.75" x14ac:dyDescent="0.25">
      <c r="A13" s="2" t="s">
        <v>1304</v>
      </c>
      <c r="B13" s="10" t="s">
        <v>1305</v>
      </c>
      <c r="C13" s="10" t="s">
        <v>1160</v>
      </c>
      <c r="D13" s="10" t="s">
        <v>1306</v>
      </c>
      <c r="E13" s="10" t="s">
        <v>1271</v>
      </c>
      <c r="F13" t="s">
        <v>1171</v>
      </c>
      <c r="G13" t="s">
        <v>1172</v>
      </c>
      <c r="H13" s="10" t="s">
        <v>1307</v>
      </c>
      <c r="I13" s="10" t="s">
        <v>1237</v>
      </c>
      <c r="J13" s="10" t="s">
        <v>1308</v>
      </c>
      <c r="K13" s="10" t="s">
        <v>1237</v>
      </c>
    </row>
    <row r="14" spans="1:11" ht="15.75" x14ac:dyDescent="0.25">
      <c r="A14" s="2" t="s">
        <v>1309</v>
      </c>
      <c r="B14" s="10" t="s">
        <v>1310</v>
      </c>
      <c r="C14" s="10" t="s">
        <v>1160</v>
      </c>
      <c r="D14" s="10" t="s">
        <v>1311</v>
      </c>
      <c r="E14" s="10" t="s">
        <v>1271</v>
      </c>
      <c r="F14" t="s">
        <v>1158</v>
      </c>
      <c r="G14" t="s">
        <v>1159</v>
      </c>
      <c r="H14" s="10" t="s">
        <v>1312</v>
      </c>
      <c r="I14" s="10" t="s">
        <v>1237</v>
      </c>
      <c r="J14" s="10" t="s">
        <v>1313</v>
      </c>
      <c r="K14" s="10" t="s">
        <v>1237</v>
      </c>
    </row>
    <row r="15" spans="1:11" ht="15.75" x14ac:dyDescent="0.25">
      <c r="A15" s="2" t="s">
        <v>1314</v>
      </c>
      <c r="B15" s="10" t="s">
        <v>1315</v>
      </c>
      <c r="C15" s="10" t="s">
        <v>1160</v>
      </c>
      <c r="D15" s="10" t="s">
        <v>1254</v>
      </c>
      <c r="E15" s="10" t="s">
        <v>1173</v>
      </c>
      <c r="F15" t="s">
        <v>1174</v>
      </c>
      <c r="G15" t="s">
        <v>1159</v>
      </c>
      <c r="H15" s="10" t="s">
        <v>1316</v>
      </c>
      <c r="I15" s="10" t="s">
        <v>1237</v>
      </c>
      <c r="J15" s="10" t="s">
        <v>1317</v>
      </c>
      <c r="K15" s="10" t="s">
        <v>1237</v>
      </c>
    </row>
    <row r="16" spans="1:11" ht="15.75" x14ac:dyDescent="0.25">
      <c r="A16" s="2" t="s">
        <v>1318</v>
      </c>
      <c r="B16" s="10" t="s">
        <v>1319</v>
      </c>
      <c r="C16" s="10" t="s">
        <v>1160</v>
      </c>
      <c r="D16" s="10" t="s">
        <v>1254</v>
      </c>
      <c r="E16" s="10" t="s">
        <v>1320</v>
      </c>
      <c r="F16" t="s">
        <v>1175</v>
      </c>
      <c r="G16" t="s">
        <v>1159</v>
      </c>
      <c r="H16" s="10" t="s">
        <v>1321</v>
      </c>
      <c r="I16" s="10" t="s">
        <v>1237</v>
      </c>
      <c r="J16" s="10" t="s">
        <v>1322</v>
      </c>
      <c r="K16" s="10" t="s">
        <v>1237</v>
      </c>
    </row>
    <row r="17" spans="1:11" ht="15.75" x14ac:dyDescent="0.25">
      <c r="A17" s="2" t="s">
        <v>1323</v>
      </c>
      <c r="B17" s="10" t="s">
        <v>1324</v>
      </c>
      <c r="C17" s="10" t="s">
        <v>1325</v>
      </c>
      <c r="D17" s="10" t="s">
        <v>1326</v>
      </c>
      <c r="E17" s="10" t="s">
        <v>1327</v>
      </c>
      <c r="F17" t="s">
        <v>1158</v>
      </c>
      <c r="G17" t="s">
        <v>1176</v>
      </c>
      <c r="H17" s="10" t="s">
        <v>1328</v>
      </c>
      <c r="I17" s="10" t="s">
        <v>1329</v>
      </c>
      <c r="J17" s="10" t="s">
        <v>1330</v>
      </c>
      <c r="K17" s="10" t="s">
        <v>1331</v>
      </c>
    </row>
    <row r="18" spans="1:11" ht="15.75" x14ac:dyDescent="0.25">
      <c r="A18" s="2" t="s">
        <v>1332</v>
      </c>
      <c r="B18" s="10" t="s">
        <v>1333</v>
      </c>
      <c r="C18" s="10" t="s">
        <v>1160</v>
      </c>
      <c r="D18" s="10" t="s">
        <v>1334</v>
      </c>
      <c r="E18" s="10" t="s">
        <v>1335</v>
      </c>
      <c r="F18" t="s">
        <v>1158</v>
      </c>
      <c r="G18" t="s">
        <v>1159</v>
      </c>
      <c r="H18" s="10" t="s">
        <v>1336</v>
      </c>
      <c r="I18" s="10" t="s">
        <v>1237</v>
      </c>
      <c r="J18" s="10" t="s">
        <v>1337</v>
      </c>
      <c r="K18" s="10" t="s">
        <v>1237</v>
      </c>
    </row>
    <row r="19" spans="1:11" ht="15.75" x14ac:dyDescent="0.25">
      <c r="A19" s="2" t="s">
        <v>1338</v>
      </c>
      <c r="B19" s="10" t="s">
        <v>1339</v>
      </c>
      <c r="C19" s="10" t="s">
        <v>1160</v>
      </c>
      <c r="D19" s="10" t="s">
        <v>1340</v>
      </c>
      <c r="E19" s="10" t="s">
        <v>1341</v>
      </c>
      <c r="F19" t="s">
        <v>1158</v>
      </c>
      <c r="G19" t="s">
        <v>1177</v>
      </c>
      <c r="H19" s="10" t="s">
        <v>1342</v>
      </c>
      <c r="I19" s="10" t="s">
        <v>1237</v>
      </c>
      <c r="J19" s="10" t="s">
        <v>1343</v>
      </c>
      <c r="K19" s="10" t="s">
        <v>1344</v>
      </c>
    </row>
    <row r="20" spans="1:11" ht="15.75" x14ac:dyDescent="0.25">
      <c r="A20" s="2" t="s">
        <v>1345</v>
      </c>
      <c r="B20" s="10" t="s">
        <v>1346</v>
      </c>
      <c r="C20" s="10" t="s">
        <v>1178</v>
      </c>
      <c r="D20" s="10" t="s">
        <v>1347</v>
      </c>
      <c r="E20" s="10" t="s">
        <v>1162</v>
      </c>
      <c r="F20" t="s">
        <v>1158</v>
      </c>
      <c r="G20" t="s">
        <v>1161</v>
      </c>
      <c r="H20" s="10" t="s">
        <v>1348</v>
      </c>
      <c r="I20" s="10" t="s">
        <v>1237</v>
      </c>
      <c r="J20" s="10" t="s">
        <v>1349</v>
      </c>
      <c r="K20" s="10" t="s">
        <v>1237</v>
      </c>
    </row>
    <row r="21" spans="1:11" ht="15.75" x14ac:dyDescent="0.25">
      <c r="A21" s="2" t="s">
        <v>1350</v>
      </c>
      <c r="B21" s="10" t="s">
        <v>1351</v>
      </c>
      <c r="C21" s="10" t="s">
        <v>1352</v>
      </c>
      <c r="D21" s="10" t="s">
        <v>1234</v>
      </c>
      <c r="E21" s="10" t="s">
        <v>1353</v>
      </c>
      <c r="F21" t="s">
        <v>1158</v>
      </c>
      <c r="G21" t="s">
        <v>1179</v>
      </c>
      <c r="H21" s="10" t="s">
        <v>1354</v>
      </c>
      <c r="I21" s="10" t="s">
        <v>1355</v>
      </c>
      <c r="J21" s="10" t="s">
        <v>1356</v>
      </c>
      <c r="K21" s="10" t="s">
        <v>1357</v>
      </c>
    </row>
    <row r="22" spans="1:11" ht="15.75" x14ac:dyDescent="0.25">
      <c r="A22" s="2" t="s">
        <v>1358</v>
      </c>
      <c r="B22" s="10" t="s">
        <v>1359</v>
      </c>
      <c r="C22" s="10" t="s">
        <v>1360</v>
      </c>
      <c r="D22" s="10" t="s">
        <v>1361</v>
      </c>
      <c r="E22" s="10" t="s">
        <v>1362</v>
      </c>
      <c r="F22" t="s">
        <v>1180</v>
      </c>
      <c r="G22" t="s">
        <v>1181</v>
      </c>
      <c r="H22" s="10" t="s">
        <v>1363</v>
      </c>
      <c r="I22" s="10" t="s">
        <v>1237</v>
      </c>
      <c r="J22" s="10" t="s">
        <v>1364</v>
      </c>
      <c r="K22" s="10" t="s">
        <v>1365</v>
      </c>
    </row>
    <row r="23" spans="1:11" ht="15.75" x14ac:dyDescent="0.25">
      <c r="A23" s="2" t="s">
        <v>1366</v>
      </c>
      <c r="B23" s="10" t="s">
        <v>1367</v>
      </c>
      <c r="C23" s="10" t="s">
        <v>1160</v>
      </c>
      <c r="D23" s="10" t="s">
        <v>1368</v>
      </c>
      <c r="E23" s="10" t="s">
        <v>1369</v>
      </c>
      <c r="F23" t="s">
        <v>1182</v>
      </c>
      <c r="G23" t="s">
        <v>1183</v>
      </c>
      <c r="H23" s="10" t="s">
        <v>1370</v>
      </c>
      <c r="I23" s="10" t="s">
        <v>1237</v>
      </c>
      <c r="J23" s="10" t="s">
        <v>1371</v>
      </c>
      <c r="K23" s="10" t="s">
        <v>1372</v>
      </c>
    </row>
    <row r="24" spans="1:11" ht="15.75" x14ac:dyDescent="0.25">
      <c r="A24" s="2" t="s">
        <v>1373</v>
      </c>
      <c r="B24" s="10" t="s">
        <v>1374</v>
      </c>
      <c r="C24" s="10" t="s">
        <v>1160</v>
      </c>
      <c r="D24" s="10" t="s">
        <v>1375</v>
      </c>
      <c r="E24" s="10" t="s">
        <v>1376</v>
      </c>
      <c r="F24" t="s">
        <v>1184</v>
      </c>
      <c r="G24" t="s">
        <v>1185</v>
      </c>
      <c r="H24" s="10" t="s">
        <v>1377</v>
      </c>
      <c r="I24" s="10" t="s">
        <v>1237</v>
      </c>
      <c r="J24" s="10" t="s">
        <v>1378</v>
      </c>
      <c r="K24" s="10" t="s">
        <v>1379</v>
      </c>
    </row>
    <row r="25" spans="1:11" ht="15.75" x14ac:dyDescent="0.25">
      <c r="A25" s="2" t="s">
        <v>1380</v>
      </c>
      <c r="B25" s="10" t="s">
        <v>1381</v>
      </c>
      <c r="C25" s="10" t="s">
        <v>1382</v>
      </c>
      <c r="D25" s="10" t="s">
        <v>1383</v>
      </c>
      <c r="E25" s="10" t="s">
        <v>1173</v>
      </c>
      <c r="F25" t="s">
        <v>1158</v>
      </c>
      <c r="G25" t="s">
        <v>1186</v>
      </c>
      <c r="H25" s="10" t="s">
        <v>1384</v>
      </c>
      <c r="I25" s="10" t="s">
        <v>1237</v>
      </c>
      <c r="J25" s="10" t="s">
        <v>1385</v>
      </c>
      <c r="K25" s="10" t="s">
        <v>1386</v>
      </c>
    </row>
    <row r="26" spans="1:11" ht="15.75" x14ac:dyDescent="0.25">
      <c r="A26" s="2" t="s">
        <v>1387</v>
      </c>
      <c r="B26" s="10" t="s">
        <v>1388</v>
      </c>
      <c r="C26" s="10" t="s">
        <v>1160</v>
      </c>
      <c r="D26" s="10" t="s">
        <v>1389</v>
      </c>
      <c r="E26" s="10" t="s">
        <v>1390</v>
      </c>
      <c r="F26" t="s">
        <v>1158</v>
      </c>
      <c r="G26" t="s">
        <v>1187</v>
      </c>
      <c r="H26" s="10" t="s">
        <v>1391</v>
      </c>
      <c r="I26" s="10" t="s">
        <v>1237</v>
      </c>
      <c r="J26" s="10" t="s">
        <v>1392</v>
      </c>
      <c r="K26" s="10" t="s">
        <v>1393</v>
      </c>
    </row>
    <row r="27" spans="1:11" ht="15.75" x14ac:dyDescent="0.25">
      <c r="A27" s="2" t="s">
        <v>1394</v>
      </c>
      <c r="B27" s="10" t="s">
        <v>1395</v>
      </c>
      <c r="C27" s="10" t="s">
        <v>1160</v>
      </c>
      <c r="D27" s="10" t="s">
        <v>1396</v>
      </c>
      <c r="E27" s="10" t="s">
        <v>1397</v>
      </c>
      <c r="F27" t="s">
        <v>1158</v>
      </c>
      <c r="G27" t="s">
        <v>1188</v>
      </c>
      <c r="H27" s="10" t="s">
        <v>1398</v>
      </c>
      <c r="I27" s="10" t="s">
        <v>1399</v>
      </c>
      <c r="J27" s="10" t="s">
        <v>1400</v>
      </c>
      <c r="K27" s="10" t="s">
        <v>1401</v>
      </c>
    </row>
    <row r="28" spans="1:11" ht="15.75" x14ac:dyDescent="0.25">
      <c r="A28" s="2" t="s">
        <v>1402</v>
      </c>
      <c r="B28" s="10" t="s">
        <v>1403</v>
      </c>
      <c r="C28" s="10" t="s">
        <v>1160</v>
      </c>
      <c r="D28" s="10" t="s">
        <v>1404</v>
      </c>
      <c r="E28" s="10" t="s">
        <v>1405</v>
      </c>
      <c r="F28" t="s">
        <v>1158</v>
      </c>
      <c r="G28" t="s">
        <v>1189</v>
      </c>
      <c r="H28" s="10" t="s">
        <v>1406</v>
      </c>
      <c r="I28" s="10" t="s">
        <v>1237</v>
      </c>
      <c r="J28" s="10" t="s">
        <v>1407</v>
      </c>
      <c r="K28" s="10" t="s">
        <v>1408</v>
      </c>
    </row>
    <row r="29" spans="1:11" ht="15.75" x14ac:dyDescent="0.25">
      <c r="A29" s="2" t="s">
        <v>1409</v>
      </c>
      <c r="B29" s="10" t="s">
        <v>1410</v>
      </c>
      <c r="C29" s="10" t="s">
        <v>1411</v>
      </c>
      <c r="D29" s="10" t="s">
        <v>135</v>
      </c>
      <c r="E29" s="10" t="s">
        <v>1412</v>
      </c>
      <c r="F29" t="s">
        <v>1158</v>
      </c>
      <c r="G29" t="s">
        <v>1190</v>
      </c>
      <c r="H29" s="10" t="s">
        <v>1413</v>
      </c>
      <c r="I29" s="10" t="s">
        <v>1414</v>
      </c>
      <c r="J29" s="10" t="s">
        <v>1415</v>
      </c>
      <c r="K29" s="10" t="s">
        <v>1416</v>
      </c>
    </row>
    <row r="30" spans="1:11" ht="15.75" x14ac:dyDescent="0.25">
      <c r="A30" s="2" t="s">
        <v>1417</v>
      </c>
      <c r="B30" s="10" t="s">
        <v>1418</v>
      </c>
      <c r="C30" s="10" t="s">
        <v>1160</v>
      </c>
      <c r="D30" s="10" t="s">
        <v>1254</v>
      </c>
      <c r="E30" s="10" t="s">
        <v>1162</v>
      </c>
      <c r="F30" t="s">
        <v>1158</v>
      </c>
      <c r="G30" t="s">
        <v>1191</v>
      </c>
      <c r="H30" s="10" t="s">
        <v>1419</v>
      </c>
      <c r="I30" s="10" t="s">
        <v>1237</v>
      </c>
      <c r="J30" s="10" t="s">
        <v>1420</v>
      </c>
      <c r="K30" s="10" t="s">
        <v>1237</v>
      </c>
    </row>
    <row r="31" spans="1:11" ht="15.75" x14ac:dyDescent="0.25">
      <c r="A31" s="2" t="s">
        <v>1421</v>
      </c>
      <c r="B31" s="10" t="s">
        <v>1422</v>
      </c>
      <c r="C31" s="10" t="s">
        <v>1160</v>
      </c>
      <c r="D31" s="10" t="s">
        <v>1423</v>
      </c>
      <c r="E31" s="10" t="s">
        <v>1424</v>
      </c>
      <c r="F31" t="s">
        <v>1163</v>
      </c>
      <c r="G31" t="s">
        <v>1192</v>
      </c>
      <c r="H31" s="10" t="s">
        <v>1425</v>
      </c>
      <c r="I31" s="10" t="s">
        <v>1426</v>
      </c>
      <c r="J31" s="10" t="s">
        <v>1427</v>
      </c>
      <c r="K31" s="10" t="s">
        <v>1428</v>
      </c>
    </row>
    <row r="32" spans="1:11" ht="15.75" x14ac:dyDescent="0.25">
      <c r="A32" s="2" t="s">
        <v>1429</v>
      </c>
      <c r="B32" s="10" t="s">
        <v>1430</v>
      </c>
      <c r="C32" s="10" t="s">
        <v>1193</v>
      </c>
      <c r="D32" s="10" t="s">
        <v>1254</v>
      </c>
      <c r="E32" s="10" t="s">
        <v>1431</v>
      </c>
      <c r="F32" t="s">
        <v>1158</v>
      </c>
      <c r="G32" t="s">
        <v>1159</v>
      </c>
      <c r="H32" s="10" t="s">
        <v>1432</v>
      </c>
      <c r="I32" s="10" t="s">
        <v>1433</v>
      </c>
      <c r="J32" s="10" t="s">
        <v>1237</v>
      </c>
      <c r="K32" s="10" t="s">
        <v>1434</v>
      </c>
    </row>
    <row r="33" spans="1:11" ht="15.75" x14ac:dyDescent="0.25">
      <c r="A33" s="2" t="s">
        <v>1435</v>
      </c>
      <c r="B33" s="10" t="s">
        <v>1436</v>
      </c>
      <c r="C33" s="10" t="s">
        <v>1437</v>
      </c>
      <c r="D33" s="10" t="s">
        <v>1438</v>
      </c>
      <c r="E33" s="10" t="s">
        <v>1439</v>
      </c>
      <c r="F33" t="s">
        <v>1163</v>
      </c>
      <c r="G33" t="s">
        <v>1159</v>
      </c>
      <c r="H33" s="10" t="s">
        <v>1440</v>
      </c>
      <c r="I33" s="10" t="s">
        <v>1441</v>
      </c>
      <c r="J33" s="10" t="s">
        <v>1442</v>
      </c>
      <c r="K33" s="10" t="s">
        <v>1443</v>
      </c>
    </row>
    <row r="34" spans="1:11" ht="15.75" x14ac:dyDescent="0.25">
      <c r="A34" s="2" t="s">
        <v>1444</v>
      </c>
      <c r="B34" s="10" t="s">
        <v>1445</v>
      </c>
      <c r="C34" s="10" t="s">
        <v>1157</v>
      </c>
      <c r="D34" s="10" t="s">
        <v>1446</v>
      </c>
      <c r="E34" s="10" t="s">
        <v>1447</v>
      </c>
      <c r="F34" t="s">
        <v>1194</v>
      </c>
      <c r="G34" t="s">
        <v>1195</v>
      </c>
      <c r="H34" s="10" t="s">
        <v>1448</v>
      </c>
      <c r="I34" s="10" t="s">
        <v>1237</v>
      </c>
      <c r="J34" s="10" t="s">
        <v>1449</v>
      </c>
      <c r="K34" s="10" t="s">
        <v>1237</v>
      </c>
    </row>
    <row r="35" spans="1:11" ht="15.75" x14ac:dyDescent="0.25">
      <c r="A35" s="2" t="s">
        <v>1450</v>
      </c>
      <c r="B35" s="10" t="s">
        <v>1451</v>
      </c>
      <c r="C35" s="10" t="s">
        <v>1160</v>
      </c>
      <c r="D35" s="10" t="s">
        <v>1452</v>
      </c>
      <c r="E35" s="10" t="s">
        <v>1453</v>
      </c>
      <c r="F35" t="s">
        <v>1158</v>
      </c>
      <c r="G35" t="s">
        <v>1159</v>
      </c>
      <c r="H35" s="10" t="s">
        <v>1454</v>
      </c>
      <c r="I35" s="10" t="s">
        <v>1237</v>
      </c>
      <c r="J35" s="10" t="s">
        <v>1455</v>
      </c>
      <c r="K35" s="10" t="s">
        <v>1237</v>
      </c>
    </row>
    <row r="36" spans="1:11" ht="15.75" x14ac:dyDescent="0.25">
      <c r="A36" s="2" t="s">
        <v>1456</v>
      </c>
      <c r="B36" s="10" t="s">
        <v>1457</v>
      </c>
      <c r="C36" s="10" t="s">
        <v>1157</v>
      </c>
      <c r="D36" s="10" t="s">
        <v>1458</v>
      </c>
      <c r="E36" s="10" t="s">
        <v>1271</v>
      </c>
      <c r="F36" t="s">
        <v>1158</v>
      </c>
      <c r="G36" t="s">
        <v>1159</v>
      </c>
      <c r="H36" s="10" t="s">
        <v>1459</v>
      </c>
      <c r="I36" s="10" t="s">
        <v>1460</v>
      </c>
      <c r="J36" s="10" t="s">
        <v>1237</v>
      </c>
      <c r="K36" s="10" t="s">
        <v>1461</v>
      </c>
    </row>
    <row r="37" spans="1:11" ht="15.75" x14ac:dyDescent="0.25">
      <c r="A37" s="2" t="s">
        <v>1462</v>
      </c>
      <c r="B37" s="10" t="s">
        <v>1463</v>
      </c>
      <c r="C37" s="10" t="s">
        <v>1193</v>
      </c>
      <c r="D37" s="10" t="s">
        <v>1464</v>
      </c>
      <c r="E37" s="10" t="s">
        <v>1162</v>
      </c>
      <c r="F37" t="s">
        <v>1158</v>
      </c>
      <c r="G37" t="s">
        <v>1159</v>
      </c>
      <c r="H37" s="10" t="s">
        <v>1465</v>
      </c>
      <c r="I37" s="10" t="s">
        <v>1466</v>
      </c>
      <c r="J37" s="10" t="s">
        <v>1467</v>
      </c>
      <c r="K37" s="10" t="s">
        <v>1468</v>
      </c>
    </row>
    <row r="38" spans="1:11" ht="15.75" x14ac:dyDescent="0.25">
      <c r="A38" s="2" t="s">
        <v>1469</v>
      </c>
      <c r="B38" s="10" t="s">
        <v>1470</v>
      </c>
      <c r="C38" s="10" t="s">
        <v>1157</v>
      </c>
      <c r="D38" s="10" t="s">
        <v>1471</v>
      </c>
      <c r="E38" s="10" t="s">
        <v>1472</v>
      </c>
      <c r="F38" t="s">
        <v>1158</v>
      </c>
      <c r="G38" t="s">
        <v>1196</v>
      </c>
      <c r="H38" s="10" t="s">
        <v>1473</v>
      </c>
      <c r="I38" s="10" t="s">
        <v>1237</v>
      </c>
      <c r="J38" s="10" t="s">
        <v>1237</v>
      </c>
      <c r="K38" s="10" t="s">
        <v>1474</v>
      </c>
    </row>
    <row r="39" spans="1:11" ht="15.75" x14ac:dyDescent="0.25">
      <c r="A39" s="2" t="s">
        <v>1475</v>
      </c>
      <c r="B39" s="10" t="s">
        <v>1476</v>
      </c>
      <c r="C39" s="10" t="s">
        <v>1160</v>
      </c>
      <c r="D39" s="10" t="s">
        <v>1477</v>
      </c>
      <c r="E39" s="10" t="s">
        <v>1162</v>
      </c>
      <c r="F39" t="s">
        <v>1163</v>
      </c>
      <c r="G39" t="s">
        <v>1197</v>
      </c>
      <c r="H39" s="10" t="s">
        <v>1478</v>
      </c>
      <c r="I39" s="10" t="s">
        <v>1237</v>
      </c>
      <c r="J39" s="10" t="s">
        <v>1479</v>
      </c>
      <c r="K39" s="10" t="s">
        <v>1237</v>
      </c>
    </row>
    <row r="40" spans="1:11" ht="15.75" x14ac:dyDescent="0.25">
      <c r="A40" s="2" t="s">
        <v>1480</v>
      </c>
      <c r="B40" s="10" t="s">
        <v>1481</v>
      </c>
      <c r="C40" s="10" t="s">
        <v>1160</v>
      </c>
      <c r="D40" s="10" t="s">
        <v>1254</v>
      </c>
      <c r="E40" s="10" t="s">
        <v>1173</v>
      </c>
      <c r="F40" t="s">
        <v>1198</v>
      </c>
      <c r="G40" t="s">
        <v>1159</v>
      </c>
      <c r="H40" s="10" t="s">
        <v>1482</v>
      </c>
      <c r="I40" s="10" t="s">
        <v>1237</v>
      </c>
      <c r="J40" s="10" t="s">
        <v>1483</v>
      </c>
      <c r="K40" s="10" t="s">
        <v>1237</v>
      </c>
    </row>
    <row r="41" spans="1:11" ht="15.75" x14ac:dyDescent="0.25">
      <c r="A41" s="2" t="s">
        <v>1484</v>
      </c>
      <c r="B41" s="10" t="s">
        <v>1485</v>
      </c>
      <c r="C41" s="10" t="s">
        <v>1486</v>
      </c>
      <c r="D41" s="10" t="s">
        <v>1487</v>
      </c>
      <c r="E41" s="10" t="s">
        <v>1162</v>
      </c>
      <c r="F41" t="s">
        <v>1199</v>
      </c>
      <c r="G41" t="s">
        <v>1188</v>
      </c>
      <c r="H41" s="10" t="s">
        <v>1488</v>
      </c>
      <c r="I41" s="10" t="s">
        <v>1489</v>
      </c>
      <c r="J41" s="10" t="s">
        <v>1490</v>
      </c>
      <c r="K41" s="10" t="s">
        <v>1491</v>
      </c>
    </row>
    <row r="42" spans="1:11" ht="15.75" x14ac:dyDescent="0.25">
      <c r="A42" s="2" t="s">
        <v>1492</v>
      </c>
      <c r="B42" s="10" t="s">
        <v>1493</v>
      </c>
      <c r="C42" s="10" t="s">
        <v>1160</v>
      </c>
      <c r="D42" s="10" t="s">
        <v>1423</v>
      </c>
      <c r="E42" s="10" t="s">
        <v>1494</v>
      </c>
      <c r="F42" t="s">
        <v>1158</v>
      </c>
      <c r="G42" t="s">
        <v>1188</v>
      </c>
      <c r="H42" s="10" t="s">
        <v>1495</v>
      </c>
      <c r="I42" s="10" t="s">
        <v>1237</v>
      </c>
      <c r="J42" s="10" t="s">
        <v>1496</v>
      </c>
      <c r="K42" s="10" t="s">
        <v>1237</v>
      </c>
    </row>
    <row r="43" spans="1:11" ht="15.75" x14ac:dyDescent="0.25">
      <c r="A43" s="2" t="s">
        <v>1497</v>
      </c>
      <c r="B43" s="10" t="s">
        <v>1498</v>
      </c>
      <c r="C43" s="10" t="s">
        <v>1160</v>
      </c>
      <c r="D43" s="10" t="s">
        <v>1212</v>
      </c>
      <c r="E43" s="10" t="s">
        <v>1499</v>
      </c>
      <c r="F43" t="s">
        <v>1158</v>
      </c>
      <c r="G43" t="s">
        <v>1200</v>
      </c>
      <c r="H43" s="10" t="s">
        <v>1500</v>
      </c>
      <c r="I43" s="10" t="s">
        <v>1237</v>
      </c>
      <c r="J43" s="10" t="s">
        <v>1501</v>
      </c>
      <c r="K43" s="10" t="s">
        <v>1237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7A4AA-2F75-44C0-9A95-3B400240E1CD}">
  <sheetPr>
    <tabColor theme="9" tint="-0.249977111117893"/>
  </sheetPr>
  <dimension ref="A1:H43"/>
  <sheetViews>
    <sheetView workbookViewId="0">
      <selection activeCell="K10" sqref="K10"/>
    </sheetView>
  </sheetViews>
  <sheetFormatPr defaultRowHeight="15" x14ac:dyDescent="0.25"/>
  <cols>
    <col min="1" max="1" width="29.42578125" customWidth="1"/>
    <col min="2" max="2" width="25.7109375" customWidth="1"/>
    <col min="3" max="3" width="37.42578125" customWidth="1"/>
    <col min="4" max="4" width="61.5703125" customWidth="1"/>
    <col min="7" max="7" width="20.28515625" customWidth="1"/>
    <col min="8" max="8" width="13.28515625" customWidth="1"/>
  </cols>
  <sheetData>
    <row r="1" spans="1:8" ht="15.75" thickBot="1" x14ac:dyDescent="0.3">
      <c r="A1" s="44" t="s">
        <v>1224</v>
      </c>
      <c r="B1" s="45" t="s">
        <v>1225</v>
      </c>
      <c r="C1" s="45" t="s">
        <v>1226</v>
      </c>
      <c r="D1" s="45" t="s">
        <v>1227</v>
      </c>
      <c r="G1" s="45" t="s">
        <v>1568</v>
      </c>
      <c r="H1" s="60" t="s">
        <v>1220</v>
      </c>
    </row>
    <row r="2" spans="1:8" ht="15.75" thickBot="1" x14ac:dyDescent="0.3">
      <c r="A2" s="46" t="s">
        <v>1502</v>
      </c>
      <c r="B2" s="47" t="s">
        <v>1157</v>
      </c>
      <c r="C2" s="47" t="s">
        <v>1234</v>
      </c>
      <c r="D2" s="47" t="s">
        <v>1235</v>
      </c>
      <c r="G2" s="61" t="s">
        <v>1160</v>
      </c>
      <c r="H2">
        <v>25</v>
      </c>
    </row>
    <row r="3" spans="1:8" ht="15.75" thickBot="1" x14ac:dyDescent="0.3">
      <c r="A3" s="46" t="s">
        <v>1503</v>
      </c>
      <c r="B3" s="47" t="s">
        <v>1241</v>
      </c>
      <c r="C3" s="47" t="s">
        <v>1234</v>
      </c>
      <c r="D3" s="47" t="s">
        <v>1242</v>
      </c>
      <c r="G3" s="61" t="s">
        <v>1157</v>
      </c>
      <c r="H3">
        <v>7</v>
      </c>
    </row>
    <row r="4" spans="1:8" ht="15.75" thickBot="1" x14ac:dyDescent="0.3">
      <c r="A4" s="46" t="s">
        <v>1504</v>
      </c>
      <c r="B4" s="47" t="s">
        <v>1160</v>
      </c>
      <c r="C4" s="47" t="s">
        <v>1247</v>
      </c>
      <c r="D4" s="47" t="s">
        <v>1165</v>
      </c>
      <c r="G4" s="61" t="s">
        <v>1178</v>
      </c>
      <c r="H4">
        <v>4</v>
      </c>
    </row>
    <row r="5" spans="1:8" ht="15.75" thickBot="1" x14ac:dyDescent="0.3">
      <c r="A5" s="46" t="s">
        <v>1505</v>
      </c>
      <c r="B5" s="47" t="s">
        <v>1160</v>
      </c>
      <c r="C5" s="47" t="s">
        <v>1254</v>
      </c>
      <c r="D5" s="47" t="s">
        <v>1255</v>
      </c>
      <c r="G5" s="61" t="s">
        <v>1571</v>
      </c>
      <c r="H5">
        <v>1</v>
      </c>
    </row>
    <row r="6" spans="1:8" ht="15.75" thickBot="1" x14ac:dyDescent="0.3">
      <c r="A6" s="46" t="s">
        <v>1506</v>
      </c>
      <c r="B6" s="47" t="s">
        <v>1160</v>
      </c>
      <c r="C6" s="47" t="s">
        <v>1262</v>
      </c>
      <c r="D6" s="47" t="s">
        <v>1263</v>
      </c>
      <c r="G6" s="61" t="s">
        <v>1352</v>
      </c>
      <c r="H6">
        <v>1</v>
      </c>
    </row>
    <row r="7" spans="1:8" ht="15.75" thickBot="1" x14ac:dyDescent="0.3">
      <c r="A7" s="46" t="s">
        <v>1507</v>
      </c>
      <c r="B7" s="47" t="s">
        <v>1157</v>
      </c>
      <c r="C7" s="47" t="s">
        <v>1270</v>
      </c>
      <c r="D7" s="47" t="s">
        <v>1271</v>
      </c>
      <c r="G7" s="61" t="s">
        <v>1382</v>
      </c>
      <c r="H7">
        <v>3</v>
      </c>
    </row>
    <row r="8" spans="1:8" ht="15.75" thickBot="1" x14ac:dyDescent="0.3">
      <c r="A8" s="46" t="s">
        <v>1508</v>
      </c>
      <c r="B8" s="47" t="s">
        <v>1276</v>
      </c>
      <c r="C8" s="47" t="s">
        <v>1277</v>
      </c>
      <c r="D8" s="47" t="s">
        <v>1278</v>
      </c>
      <c r="G8" s="61" t="s">
        <v>1411</v>
      </c>
      <c r="H8">
        <v>1</v>
      </c>
    </row>
    <row r="9" spans="1:8" ht="15.75" thickBot="1" x14ac:dyDescent="0.3">
      <c r="A9" s="46" t="s">
        <v>1509</v>
      </c>
      <c r="B9" s="47" t="s">
        <v>1160</v>
      </c>
      <c r="C9" s="47" t="s">
        <v>1285</v>
      </c>
      <c r="D9" s="47" t="s">
        <v>1271</v>
      </c>
      <c r="G9" s="61" t="s">
        <v>1572</v>
      </c>
      <c r="H9">
        <v>2</v>
      </c>
    </row>
    <row r="10" spans="1:8" ht="15.75" thickBot="1" x14ac:dyDescent="0.3">
      <c r="A10" s="46" t="s">
        <v>1510</v>
      </c>
      <c r="B10" s="47" t="s">
        <v>1160</v>
      </c>
      <c r="C10" s="47" t="s">
        <v>1290</v>
      </c>
      <c r="D10" s="47" t="s">
        <v>1170</v>
      </c>
      <c r="G10" s="61" t="s">
        <v>1615</v>
      </c>
      <c r="H10">
        <v>2</v>
      </c>
    </row>
    <row r="11" spans="1:8" ht="15.75" thickBot="1" x14ac:dyDescent="0.3">
      <c r="A11" s="46" t="s">
        <v>1511</v>
      </c>
      <c r="B11" s="47" t="s">
        <v>1160</v>
      </c>
      <c r="C11" s="47" t="s">
        <v>1270</v>
      </c>
      <c r="D11" s="47" t="s">
        <v>1271</v>
      </c>
      <c r="G11" s="61" t="s">
        <v>1574</v>
      </c>
      <c r="H11">
        <v>1</v>
      </c>
    </row>
    <row r="12" spans="1:8" ht="15.75" thickBot="1" x14ac:dyDescent="0.3">
      <c r="A12" s="46" t="s">
        <v>1512</v>
      </c>
      <c r="B12" s="47" t="s">
        <v>1160</v>
      </c>
      <c r="C12" s="47" t="s">
        <v>1299</v>
      </c>
      <c r="D12" s="47" t="s">
        <v>1300</v>
      </c>
      <c r="G12" s="61" t="s">
        <v>1575</v>
      </c>
      <c r="H12">
        <v>1</v>
      </c>
    </row>
    <row r="13" spans="1:8" ht="15.75" thickBot="1" x14ac:dyDescent="0.3">
      <c r="A13" s="46" t="s">
        <v>1513</v>
      </c>
      <c r="B13" s="47" t="s">
        <v>1160</v>
      </c>
      <c r="C13" s="47" t="s">
        <v>1306</v>
      </c>
      <c r="D13" s="47" t="s">
        <v>1271</v>
      </c>
      <c r="G13" s="61" t="s">
        <v>1576</v>
      </c>
      <c r="H13">
        <v>1</v>
      </c>
    </row>
    <row r="14" spans="1:8" ht="15.75" thickBot="1" x14ac:dyDescent="0.3">
      <c r="A14" s="46" t="s">
        <v>1514</v>
      </c>
      <c r="B14" s="47" t="s">
        <v>1160</v>
      </c>
      <c r="C14" s="47" t="s">
        <v>1311</v>
      </c>
      <c r="D14" s="47" t="s">
        <v>1271</v>
      </c>
      <c r="G14" s="61" t="s">
        <v>1577</v>
      </c>
      <c r="H14">
        <v>1</v>
      </c>
    </row>
    <row r="15" spans="1:8" ht="15.75" thickBot="1" x14ac:dyDescent="0.3">
      <c r="A15" s="46" t="s">
        <v>1515</v>
      </c>
      <c r="B15" s="47" t="s">
        <v>1160</v>
      </c>
      <c r="C15" s="47" t="s">
        <v>1254</v>
      </c>
      <c r="D15" s="47" t="s">
        <v>1173</v>
      </c>
      <c r="G15" s="61" t="s">
        <v>1578</v>
      </c>
      <c r="H15">
        <v>1</v>
      </c>
    </row>
    <row r="16" spans="1:8" ht="15.75" thickBot="1" x14ac:dyDescent="0.3">
      <c r="A16" s="46" t="s">
        <v>1516</v>
      </c>
      <c r="B16" s="47" t="s">
        <v>1160</v>
      </c>
      <c r="C16" s="47" t="s">
        <v>1254</v>
      </c>
      <c r="D16" s="47" t="s">
        <v>1320</v>
      </c>
    </row>
    <row r="17" spans="1:4" ht="15.75" thickBot="1" x14ac:dyDescent="0.3">
      <c r="A17" s="46" t="s">
        <v>1517</v>
      </c>
      <c r="B17" s="47" t="s">
        <v>1325</v>
      </c>
      <c r="C17" s="47" t="s">
        <v>1326</v>
      </c>
      <c r="D17" s="47" t="s">
        <v>1327</v>
      </c>
    </row>
    <row r="18" spans="1:4" ht="15.75" thickBot="1" x14ac:dyDescent="0.3">
      <c r="A18" s="46" t="s">
        <v>1518</v>
      </c>
      <c r="B18" s="47" t="s">
        <v>1160</v>
      </c>
      <c r="C18" s="47" t="s">
        <v>1334</v>
      </c>
      <c r="D18" s="47" t="s">
        <v>1335</v>
      </c>
    </row>
    <row r="19" spans="1:4" ht="15.75" thickBot="1" x14ac:dyDescent="0.3">
      <c r="A19" s="46" t="s">
        <v>1519</v>
      </c>
      <c r="B19" s="47" t="s">
        <v>1160</v>
      </c>
      <c r="C19" s="47" t="s">
        <v>1340</v>
      </c>
      <c r="D19" s="47" t="s">
        <v>1341</v>
      </c>
    </row>
    <row r="20" spans="1:4" ht="15.75" thickBot="1" x14ac:dyDescent="0.3">
      <c r="A20" s="46" t="s">
        <v>1520</v>
      </c>
      <c r="B20" s="47" t="s">
        <v>1178</v>
      </c>
      <c r="C20" s="47" t="s">
        <v>1347</v>
      </c>
      <c r="D20" s="47" t="s">
        <v>1162</v>
      </c>
    </row>
    <row r="21" spans="1:4" ht="15.75" thickBot="1" x14ac:dyDescent="0.3">
      <c r="A21" s="46" t="s">
        <v>1521</v>
      </c>
      <c r="B21" s="47" t="s">
        <v>1352</v>
      </c>
      <c r="C21" s="47" t="s">
        <v>1234</v>
      </c>
      <c r="D21" s="47" t="s">
        <v>1353</v>
      </c>
    </row>
    <row r="22" spans="1:4" ht="15.75" thickBot="1" x14ac:dyDescent="0.3">
      <c r="A22" s="46" t="s">
        <v>1522</v>
      </c>
      <c r="B22" s="47" t="s">
        <v>1360</v>
      </c>
      <c r="C22" s="47" t="s">
        <v>1361</v>
      </c>
      <c r="D22" s="47" t="s">
        <v>1362</v>
      </c>
    </row>
    <row r="23" spans="1:4" ht="15.75" thickBot="1" x14ac:dyDescent="0.3">
      <c r="A23" s="46" t="s">
        <v>1523</v>
      </c>
      <c r="B23" s="47" t="s">
        <v>1160</v>
      </c>
      <c r="C23" s="47" t="s">
        <v>1368</v>
      </c>
      <c r="D23" s="47" t="s">
        <v>1369</v>
      </c>
    </row>
    <row r="24" spans="1:4" ht="15.75" thickBot="1" x14ac:dyDescent="0.3">
      <c r="A24" s="46" t="s">
        <v>1524</v>
      </c>
      <c r="B24" s="47" t="s">
        <v>1160</v>
      </c>
      <c r="C24" s="47" t="s">
        <v>1375</v>
      </c>
      <c r="D24" s="47" t="s">
        <v>1376</v>
      </c>
    </row>
    <row r="25" spans="1:4" ht="15.75" thickBot="1" x14ac:dyDescent="0.3">
      <c r="A25" s="46" t="s">
        <v>1525</v>
      </c>
      <c r="B25" s="47" t="s">
        <v>1382</v>
      </c>
      <c r="C25" s="47" t="s">
        <v>1383</v>
      </c>
      <c r="D25" s="47" t="s">
        <v>1173</v>
      </c>
    </row>
    <row r="26" spans="1:4" ht="15.75" thickBot="1" x14ac:dyDescent="0.3">
      <c r="A26" s="46" t="s">
        <v>1526</v>
      </c>
      <c r="B26" s="47" t="s">
        <v>1160</v>
      </c>
      <c r="C26" s="47" t="s">
        <v>1389</v>
      </c>
      <c r="D26" s="47" t="s">
        <v>1390</v>
      </c>
    </row>
    <row r="27" spans="1:4" ht="15.75" thickBot="1" x14ac:dyDescent="0.3">
      <c r="A27" s="46" t="s">
        <v>1527</v>
      </c>
      <c r="B27" s="47" t="s">
        <v>1160</v>
      </c>
      <c r="C27" s="47" t="s">
        <v>1396</v>
      </c>
      <c r="D27" s="47" t="s">
        <v>1397</v>
      </c>
    </row>
    <row r="28" spans="1:4" ht="15.75" thickBot="1" x14ac:dyDescent="0.3">
      <c r="A28" s="46" t="s">
        <v>1528</v>
      </c>
      <c r="B28" s="47" t="s">
        <v>1160</v>
      </c>
      <c r="C28" s="47" t="s">
        <v>1404</v>
      </c>
      <c r="D28" s="47" t="s">
        <v>1405</v>
      </c>
    </row>
    <row r="29" spans="1:4" ht="15.75" thickBot="1" x14ac:dyDescent="0.3">
      <c r="A29" s="46" t="s">
        <v>1529</v>
      </c>
      <c r="B29" s="47" t="s">
        <v>1411</v>
      </c>
      <c r="C29" s="47" t="s">
        <v>135</v>
      </c>
      <c r="D29" s="47" t="s">
        <v>1412</v>
      </c>
    </row>
    <row r="30" spans="1:4" ht="15.75" thickBot="1" x14ac:dyDescent="0.3">
      <c r="A30" s="46" t="s">
        <v>1530</v>
      </c>
      <c r="B30" s="47" t="s">
        <v>1160</v>
      </c>
      <c r="C30" s="47" t="s">
        <v>1254</v>
      </c>
      <c r="D30" s="47" t="s">
        <v>1162</v>
      </c>
    </row>
    <row r="31" spans="1:4" ht="15.75" thickBot="1" x14ac:dyDescent="0.3">
      <c r="A31" s="46" t="s">
        <v>1531</v>
      </c>
      <c r="B31" s="47" t="s">
        <v>1160</v>
      </c>
      <c r="C31" s="47" t="s">
        <v>1423</v>
      </c>
      <c r="D31" s="47" t="s">
        <v>1424</v>
      </c>
    </row>
    <row r="32" spans="1:4" ht="15.75" thickBot="1" x14ac:dyDescent="0.3">
      <c r="A32" s="46" t="s">
        <v>1532</v>
      </c>
      <c r="B32" s="47" t="s">
        <v>1193</v>
      </c>
      <c r="C32" s="47" t="s">
        <v>1254</v>
      </c>
      <c r="D32" s="47" t="s">
        <v>1431</v>
      </c>
    </row>
    <row r="33" spans="1:4" ht="15.75" thickBot="1" x14ac:dyDescent="0.3">
      <c r="A33" s="46" t="s">
        <v>1533</v>
      </c>
      <c r="B33" s="47" t="s">
        <v>1437</v>
      </c>
      <c r="C33" s="47" t="s">
        <v>1438</v>
      </c>
      <c r="D33" s="47" t="s">
        <v>1439</v>
      </c>
    </row>
    <row r="34" spans="1:4" ht="15.75" thickBot="1" x14ac:dyDescent="0.3">
      <c r="A34" s="46" t="s">
        <v>1534</v>
      </c>
      <c r="B34" s="47" t="s">
        <v>1157</v>
      </c>
      <c r="C34" s="47" t="s">
        <v>1446</v>
      </c>
      <c r="D34" s="47" t="s">
        <v>1447</v>
      </c>
    </row>
    <row r="35" spans="1:4" ht="15.75" thickBot="1" x14ac:dyDescent="0.3">
      <c r="A35" s="46" t="s">
        <v>1535</v>
      </c>
      <c r="B35" s="47" t="s">
        <v>1160</v>
      </c>
      <c r="C35" s="47" t="s">
        <v>1452</v>
      </c>
      <c r="D35" s="47" t="s">
        <v>1453</v>
      </c>
    </row>
    <row r="36" spans="1:4" ht="15.75" thickBot="1" x14ac:dyDescent="0.3">
      <c r="A36" s="46" t="s">
        <v>1536</v>
      </c>
      <c r="B36" s="47" t="s">
        <v>1157</v>
      </c>
      <c r="C36" s="47" t="s">
        <v>1458</v>
      </c>
      <c r="D36" s="47" t="s">
        <v>1271</v>
      </c>
    </row>
    <row r="37" spans="1:4" ht="15.75" thickBot="1" x14ac:dyDescent="0.3">
      <c r="A37" s="46" t="s">
        <v>1537</v>
      </c>
      <c r="B37" s="47" t="s">
        <v>1193</v>
      </c>
      <c r="C37" s="47" t="s">
        <v>1464</v>
      </c>
      <c r="D37" s="47" t="s">
        <v>1162</v>
      </c>
    </row>
    <row r="38" spans="1:4" ht="15.75" thickBot="1" x14ac:dyDescent="0.3">
      <c r="A38" s="46" t="s">
        <v>1538</v>
      </c>
      <c r="B38" s="47" t="s">
        <v>1157</v>
      </c>
      <c r="C38" s="47" t="s">
        <v>1471</v>
      </c>
      <c r="D38" s="47" t="s">
        <v>1472</v>
      </c>
    </row>
    <row r="39" spans="1:4" ht="15.75" thickBot="1" x14ac:dyDescent="0.3">
      <c r="A39" s="46" t="s">
        <v>1539</v>
      </c>
      <c r="B39" s="47" t="s">
        <v>1160</v>
      </c>
      <c r="C39" s="47" t="s">
        <v>1477</v>
      </c>
      <c r="D39" s="47" t="s">
        <v>1162</v>
      </c>
    </row>
    <row r="40" spans="1:4" ht="15.75" thickBot="1" x14ac:dyDescent="0.3">
      <c r="A40" s="46" t="s">
        <v>1540</v>
      </c>
      <c r="B40" s="47" t="s">
        <v>1160</v>
      </c>
      <c r="C40" s="47" t="s">
        <v>1254</v>
      </c>
      <c r="D40" s="47" t="s">
        <v>1173</v>
      </c>
    </row>
    <row r="41" spans="1:4" ht="15.75" thickBot="1" x14ac:dyDescent="0.3">
      <c r="A41" s="46" t="s">
        <v>1541</v>
      </c>
      <c r="B41" s="47" t="s">
        <v>1486</v>
      </c>
      <c r="C41" s="47" t="s">
        <v>1487</v>
      </c>
      <c r="D41" s="47" t="s">
        <v>1162</v>
      </c>
    </row>
    <row r="42" spans="1:4" ht="15.75" thickBot="1" x14ac:dyDescent="0.3">
      <c r="A42" s="46" t="s">
        <v>1542</v>
      </c>
      <c r="B42" s="47" t="s">
        <v>1160</v>
      </c>
      <c r="C42" s="47" t="s">
        <v>1423</v>
      </c>
      <c r="D42" s="47" t="s">
        <v>1494</v>
      </c>
    </row>
    <row r="43" spans="1:4" ht="15.75" thickBot="1" x14ac:dyDescent="0.3">
      <c r="A43" s="46" t="s">
        <v>1543</v>
      </c>
      <c r="B43" s="47" t="s">
        <v>1160</v>
      </c>
      <c r="C43" s="47" t="s">
        <v>1212</v>
      </c>
      <c r="D43" s="47" t="s">
        <v>1499</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EA141-D2D3-47C1-8B4D-29E96126156A}">
  <sheetPr>
    <tabColor rgb="FF0070C0"/>
  </sheetPr>
  <dimension ref="A1:J43"/>
  <sheetViews>
    <sheetView workbookViewId="0">
      <selection activeCell="J25" sqref="J25"/>
    </sheetView>
  </sheetViews>
  <sheetFormatPr defaultRowHeight="15" x14ac:dyDescent="0.25"/>
  <cols>
    <col min="1" max="1" width="17.7109375" customWidth="1"/>
    <col min="2" max="2" width="51.85546875" customWidth="1"/>
    <col min="3" max="3" width="36.85546875" customWidth="1"/>
    <col min="4" max="4" width="27.7109375" customWidth="1"/>
    <col min="5" max="5" width="33.42578125" customWidth="1"/>
    <col min="9" max="9" width="27" customWidth="1"/>
    <col min="10" max="10" width="20.140625" customWidth="1"/>
  </cols>
  <sheetData>
    <row r="1" spans="1:10" ht="15.75" thickBot="1" x14ac:dyDescent="0.3">
      <c r="A1" s="44" t="s">
        <v>1224</v>
      </c>
      <c r="B1" s="45" t="s">
        <v>1228</v>
      </c>
      <c r="C1" s="45" t="s">
        <v>1229</v>
      </c>
      <c r="D1" s="45" t="s">
        <v>1230</v>
      </c>
      <c r="E1" s="45" t="s">
        <v>1231</v>
      </c>
      <c r="I1" s="38" t="s">
        <v>1609</v>
      </c>
      <c r="J1" s="58" t="s">
        <v>1610</v>
      </c>
    </row>
    <row r="2" spans="1:10" ht="15.75" thickBot="1" x14ac:dyDescent="0.3">
      <c r="A2" s="46" t="s">
        <v>1502</v>
      </c>
      <c r="B2" s="47" t="s">
        <v>1236</v>
      </c>
      <c r="C2" s="48" t="s">
        <v>1237</v>
      </c>
      <c r="D2" s="47" t="s">
        <v>1238</v>
      </c>
      <c r="E2" s="48" t="s">
        <v>1237</v>
      </c>
      <c r="I2" s="56" t="s">
        <v>1605</v>
      </c>
      <c r="J2" s="56">
        <v>36</v>
      </c>
    </row>
    <row r="3" spans="1:10" ht="15.75" thickBot="1" x14ac:dyDescent="0.3">
      <c r="A3" s="46" t="s">
        <v>1503</v>
      </c>
      <c r="B3" s="47" t="s">
        <v>1243</v>
      </c>
      <c r="C3" s="47" t="s">
        <v>1237</v>
      </c>
      <c r="D3" s="47" t="s">
        <v>1244</v>
      </c>
      <c r="E3" s="47" t="s">
        <v>1237</v>
      </c>
      <c r="I3" s="56" t="s">
        <v>1606</v>
      </c>
      <c r="J3" s="56">
        <v>18</v>
      </c>
    </row>
    <row r="4" spans="1:10" ht="15.75" thickBot="1" x14ac:dyDescent="0.3">
      <c r="A4" s="46" t="s">
        <v>1504</v>
      </c>
      <c r="B4" s="47" t="s">
        <v>1248</v>
      </c>
      <c r="C4" s="47" t="s">
        <v>1249</v>
      </c>
      <c r="D4" s="47" t="s">
        <v>1250</v>
      </c>
      <c r="E4" s="47" t="s">
        <v>1251</v>
      </c>
      <c r="I4" s="56" t="s">
        <v>1607</v>
      </c>
      <c r="J4" s="56">
        <v>32</v>
      </c>
    </row>
    <row r="5" spans="1:10" ht="15.75" thickBot="1" x14ac:dyDescent="0.3">
      <c r="A5" s="46" t="s">
        <v>1505</v>
      </c>
      <c r="B5" s="47" t="s">
        <v>1256</v>
      </c>
      <c r="C5" s="47" t="s">
        <v>1257</v>
      </c>
      <c r="D5" s="47" t="s">
        <v>1258</v>
      </c>
      <c r="E5" s="47" t="s">
        <v>1259</v>
      </c>
      <c r="I5" s="56" t="s">
        <v>1608</v>
      </c>
      <c r="J5" s="56">
        <v>20</v>
      </c>
    </row>
    <row r="6" spans="1:10" ht="15.75" thickBot="1" x14ac:dyDescent="0.3">
      <c r="A6" s="46" t="s">
        <v>1506</v>
      </c>
      <c r="B6" s="47" t="s">
        <v>1264</v>
      </c>
      <c r="C6" s="47" t="s">
        <v>1265</v>
      </c>
      <c r="D6" s="47" t="s">
        <v>1266</v>
      </c>
      <c r="E6" s="47" t="s">
        <v>1267</v>
      </c>
    </row>
    <row r="7" spans="1:10" ht="15.75" thickBot="1" x14ac:dyDescent="0.3">
      <c r="A7" s="46" t="s">
        <v>1507</v>
      </c>
      <c r="B7" s="47" t="s">
        <v>1272</v>
      </c>
      <c r="C7" s="47" t="s">
        <v>1237</v>
      </c>
      <c r="D7" s="47" t="s">
        <v>1273</v>
      </c>
      <c r="E7" s="47" t="s">
        <v>1237</v>
      </c>
    </row>
    <row r="8" spans="1:10" ht="15.75" thickBot="1" x14ac:dyDescent="0.3">
      <c r="A8" s="46" t="s">
        <v>1508</v>
      </c>
      <c r="B8" s="47" t="s">
        <v>1279</v>
      </c>
      <c r="C8" s="47" t="s">
        <v>1280</v>
      </c>
      <c r="D8" s="47" t="s">
        <v>1281</v>
      </c>
      <c r="E8" s="47" t="s">
        <v>1282</v>
      </c>
    </row>
    <row r="9" spans="1:10" ht="15.75" thickBot="1" x14ac:dyDescent="0.3">
      <c r="A9" s="46" t="s">
        <v>1509</v>
      </c>
      <c r="B9" s="47" t="s">
        <v>1286</v>
      </c>
      <c r="C9" s="47" t="s">
        <v>1237</v>
      </c>
      <c r="D9" s="47" t="s">
        <v>1287</v>
      </c>
      <c r="E9" s="47" t="s">
        <v>1237</v>
      </c>
    </row>
    <row r="10" spans="1:10" ht="15.75" thickBot="1" x14ac:dyDescent="0.3">
      <c r="A10" s="46" t="s">
        <v>1510</v>
      </c>
      <c r="B10" s="47" t="s">
        <v>1291</v>
      </c>
      <c r="C10" s="47" t="s">
        <v>1237</v>
      </c>
      <c r="D10" s="47" t="s">
        <v>1292</v>
      </c>
      <c r="E10" s="47" t="s">
        <v>1237</v>
      </c>
    </row>
    <row r="11" spans="1:10" ht="15.75" thickBot="1" x14ac:dyDescent="0.3">
      <c r="A11" s="46" t="s">
        <v>1511</v>
      </c>
      <c r="B11" s="47" t="s">
        <v>1295</v>
      </c>
      <c r="C11" s="47" t="s">
        <v>1237</v>
      </c>
      <c r="D11" s="47" t="s">
        <v>1296</v>
      </c>
      <c r="E11" s="47" t="s">
        <v>1237</v>
      </c>
    </row>
    <row r="12" spans="1:10" ht="15.75" thickBot="1" x14ac:dyDescent="0.3">
      <c r="A12" s="46" t="s">
        <v>1512</v>
      </c>
      <c r="B12" s="47" t="s">
        <v>1301</v>
      </c>
      <c r="C12" s="47" t="s">
        <v>1237</v>
      </c>
      <c r="D12" s="47" t="s">
        <v>1302</v>
      </c>
      <c r="E12" s="47" t="s">
        <v>1303</v>
      </c>
    </row>
    <row r="13" spans="1:10" ht="15.75" thickBot="1" x14ac:dyDescent="0.3">
      <c r="A13" s="46" t="s">
        <v>1513</v>
      </c>
      <c r="B13" s="47" t="s">
        <v>1307</v>
      </c>
      <c r="C13" s="47" t="s">
        <v>1237</v>
      </c>
      <c r="D13" s="47" t="s">
        <v>1308</v>
      </c>
      <c r="E13" s="47" t="s">
        <v>1237</v>
      </c>
    </row>
    <row r="14" spans="1:10" ht="15.75" thickBot="1" x14ac:dyDescent="0.3">
      <c r="A14" s="46" t="s">
        <v>1514</v>
      </c>
      <c r="B14" s="47" t="s">
        <v>1312</v>
      </c>
      <c r="C14" s="47" t="s">
        <v>1237</v>
      </c>
      <c r="D14" s="47" t="s">
        <v>1313</v>
      </c>
      <c r="E14" s="47" t="s">
        <v>1237</v>
      </c>
    </row>
    <row r="15" spans="1:10" ht="15.75" thickBot="1" x14ac:dyDescent="0.3">
      <c r="A15" s="46" t="s">
        <v>1515</v>
      </c>
      <c r="B15" s="47" t="s">
        <v>1316</v>
      </c>
      <c r="C15" s="47" t="s">
        <v>1237</v>
      </c>
      <c r="D15" s="47" t="s">
        <v>1317</v>
      </c>
      <c r="E15" s="47" t="s">
        <v>1237</v>
      </c>
    </row>
    <row r="16" spans="1:10" ht="15.75" thickBot="1" x14ac:dyDescent="0.3">
      <c r="A16" s="46" t="s">
        <v>1516</v>
      </c>
      <c r="B16" s="47" t="s">
        <v>1321</v>
      </c>
      <c r="C16" s="47" t="s">
        <v>1237</v>
      </c>
      <c r="D16" s="47" t="s">
        <v>1322</v>
      </c>
      <c r="E16" s="47" t="s">
        <v>1237</v>
      </c>
    </row>
    <row r="17" spans="1:9" ht="15.75" thickBot="1" x14ac:dyDescent="0.3">
      <c r="A17" s="46" t="s">
        <v>1517</v>
      </c>
      <c r="B17" s="47" t="s">
        <v>1328</v>
      </c>
      <c r="C17" s="47" t="s">
        <v>1329</v>
      </c>
      <c r="D17" s="47" t="s">
        <v>1330</v>
      </c>
      <c r="E17" s="47" t="s">
        <v>1331</v>
      </c>
    </row>
    <row r="18" spans="1:9" ht="15.75" thickBot="1" x14ac:dyDescent="0.3">
      <c r="A18" s="46" t="s">
        <v>1518</v>
      </c>
      <c r="B18" s="47" t="s">
        <v>1336</v>
      </c>
      <c r="C18" s="47" t="s">
        <v>1237</v>
      </c>
      <c r="D18" s="47" t="s">
        <v>1337</v>
      </c>
      <c r="E18" s="47" t="s">
        <v>1237</v>
      </c>
    </row>
    <row r="19" spans="1:9" ht="15.75" thickBot="1" x14ac:dyDescent="0.3">
      <c r="A19" s="46" t="s">
        <v>1519</v>
      </c>
      <c r="B19" s="47" t="s">
        <v>1342</v>
      </c>
      <c r="C19" s="47" t="s">
        <v>1237</v>
      </c>
      <c r="D19" s="47" t="s">
        <v>1343</v>
      </c>
      <c r="E19" s="47" t="s">
        <v>1344</v>
      </c>
    </row>
    <row r="20" spans="1:9" ht="15.75" thickBot="1" x14ac:dyDescent="0.3">
      <c r="A20" s="46" t="s">
        <v>1520</v>
      </c>
      <c r="B20" s="47" t="s">
        <v>1348</v>
      </c>
      <c r="C20" s="47" t="s">
        <v>1237</v>
      </c>
      <c r="D20" s="47" t="s">
        <v>1349</v>
      </c>
      <c r="E20" s="47" t="s">
        <v>1237</v>
      </c>
    </row>
    <row r="21" spans="1:9" ht="15.75" thickBot="1" x14ac:dyDescent="0.3">
      <c r="A21" s="46" t="s">
        <v>1521</v>
      </c>
      <c r="B21" s="47" t="s">
        <v>1354</v>
      </c>
      <c r="C21" s="47" t="s">
        <v>1355</v>
      </c>
      <c r="D21" s="47" t="s">
        <v>1356</v>
      </c>
      <c r="E21" s="47" t="s">
        <v>1357</v>
      </c>
    </row>
    <row r="22" spans="1:9" ht="15.75" thickBot="1" x14ac:dyDescent="0.3">
      <c r="A22" s="46" t="s">
        <v>1522</v>
      </c>
      <c r="B22" s="47" t="s">
        <v>1363</v>
      </c>
      <c r="C22" s="47" t="s">
        <v>1237</v>
      </c>
      <c r="D22" s="47" t="s">
        <v>1364</v>
      </c>
      <c r="E22" s="47" t="s">
        <v>1365</v>
      </c>
    </row>
    <row r="23" spans="1:9" ht="15.75" thickBot="1" x14ac:dyDescent="0.3">
      <c r="A23" s="46" t="s">
        <v>1523</v>
      </c>
      <c r="B23" s="47" t="s">
        <v>1370</v>
      </c>
      <c r="C23" s="47" t="s">
        <v>1237</v>
      </c>
      <c r="D23" s="47" t="s">
        <v>1371</v>
      </c>
      <c r="E23" s="47" t="s">
        <v>1372</v>
      </c>
    </row>
    <row r="24" spans="1:9" ht="15.75" thickBot="1" x14ac:dyDescent="0.3">
      <c r="A24" s="46" t="s">
        <v>1524</v>
      </c>
      <c r="B24" s="47" t="s">
        <v>1377</v>
      </c>
      <c r="C24" s="47" t="s">
        <v>1237</v>
      </c>
      <c r="D24" s="47" t="s">
        <v>1378</v>
      </c>
      <c r="E24" s="47" t="s">
        <v>1379</v>
      </c>
    </row>
    <row r="25" spans="1:9" ht="15.75" thickBot="1" x14ac:dyDescent="0.3">
      <c r="A25" s="46" t="s">
        <v>1525</v>
      </c>
      <c r="B25" s="47" t="s">
        <v>1384</v>
      </c>
      <c r="C25" s="47" t="s">
        <v>1237</v>
      </c>
      <c r="D25" s="47" t="s">
        <v>1385</v>
      </c>
      <c r="E25" s="47" t="s">
        <v>1386</v>
      </c>
    </row>
    <row r="26" spans="1:9" ht="15.75" thickBot="1" x14ac:dyDescent="0.3">
      <c r="A26" s="46" t="s">
        <v>1526</v>
      </c>
      <c r="B26" s="47" t="s">
        <v>1391</v>
      </c>
      <c r="C26" s="47" t="s">
        <v>1237</v>
      </c>
      <c r="D26" s="47" t="s">
        <v>1392</v>
      </c>
      <c r="E26" s="47" t="s">
        <v>1393</v>
      </c>
    </row>
    <row r="27" spans="1:9" ht="15.75" thickBot="1" x14ac:dyDescent="0.3">
      <c r="A27" s="46" t="s">
        <v>1527</v>
      </c>
      <c r="B27" s="47" t="s">
        <v>1398</v>
      </c>
      <c r="C27" s="47" t="s">
        <v>1399</v>
      </c>
      <c r="D27" s="47" t="s">
        <v>1400</v>
      </c>
      <c r="E27" s="47" t="s">
        <v>1401</v>
      </c>
    </row>
    <row r="28" spans="1:9" ht="15.75" thickBot="1" x14ac:dyDescent="0.3">
      <c r="A28" s="46" t="s">
        <v>1528</v>
      </c>
      <c r="B28" s="47" t="s">
        <v>1406</v>
      </c>
      <c r="C28" s="47" t="s">
        <v>1237</v>
      </c>
      <c r="D28" s="47" t="s">
        <v>1407</v>
      </c>
      <c r="E28" s="47" t="s">
        <v>1408</v>
      </c>
    </row>
    <row r="29" spans="1:9" ht="16.5" thickBot="1" x14ac:dyDescent="0.3">
      <c r="A29" s="46" t="s">
        <v>1529</v>
      </c>
      <c r="B29" s="47" t="s">
        <v>1413</v>
      </c>
      <c r="C29" s="47" t="s">
        <v>1414</v>
      </c>
      <c r="D29" s="47" t="s">
        <v>1415</v>
      </c>
      <c r="E29" s="47" t="s">
        <v>1416</v>
      </c>
      <c r="I29" s="51" t="s">
        <v>1597</v>
      </c>
    </row>
    <row r="30" spans="1:9" ht="16.5" thickBot="1" x14ac:dyDescent="0.3">
      <c r="A30" s="46" t="s">
        <v>1530</v>
      </c>
      <c r="B30" s="47" t="s">
        <v>1419</v>
      </c>
      <c r="C30" s="47" t="s">
        <v>1237</v>
      </c>
      <c r="D30" s="47" t="s">
        <v>1420</v>
      </c>
      <c r="E30" s="47" t="s">
        <v>1237</v>
      </c>
      <c r="I30" s="52" t="s">
        <v>1598</v>
      </c>
    </row>
    <row r="31" spans="1:9" ht="16.5" thickBot="1" x14ac:dyDescent="0.3">
      <c r="A31" s="46" t="s">
        <v>1531</v>
      </c>
      <c r="B31" s="47" t="s">
        <v>1425</v>
      </c>
      <c r="C31" s="47" t="s">
        <v>1426</v>
      </c>
      <c r="D31" s="47" t="s">
        <v>1427</v>
      </c>
      <c r="E31" s="47" t="s">
        <v>1428</v>
      </c>
      <c r="I31" s="52" t="s">
        <v>1599</v>
      </c>
    </row>
    <row r="32" spans="1:9" ht="16.5" thickBot="1" x14ac:dyDescent="0.3">
      <c r="A32" s="46" t="s">
        <v>1532</v>
      </c>
      <c r="B32" s="47" t="s">
        <v>1432</v>
      </c>
      <c r="C32" s="47" t="s">
        <v>1433</v>
      </c>
      <c r="D32" s="47" t="s">
        <v>1237</v>
      </c>
      <c r="E32" s="47" t="s">
        <v>1434</v>
      </c>
      <c r="I32" s="52" t="s">
        <v>1600</v>
      </c>
    </row>
    <row r="33" spans="1:9" ht="16.5" thickBot="1" x14ac:dyDescent="0.3">
      <c r="A33" s="46" t="s">
        <v>1533</v>
      </c>
      <c r="B33" s="47" t="s">
        <v>1440</v>
      </c>
      <c r="C33" s="47" t="s">
        <v>1441</v>
      </c>
      <c r="D33" s="47" t="s">
        <v>1442</v>
      </c>
      <c r="E33" s="47" t="s">
        <v>1443</v>
      </c>
      <c r="I33" s="52" t="s">
        <v>1601</v>
      </c>
    </row>
    <row r="34" spans="1:9" ht="16.5" thickBot="1" x14ac:dyDescent="0.3">
      <c r="A34" s="46" t="s">
        <v>1534</v>
      </c>
      <c r="B34" s="47" t="s">
        <v>1448</v>
      </c>
      <c r="C34" s="47" t="s">
        <v>1237</v>
      </c>
      <c r="D34" s="47" t="s">
        <v>1449</v>
      </c>
      <c r="E34" s="47" t="s">
        <v>1237</v>
      </c>
      <c r="I34" s="57" t="s">
        <v>1154</v>
      </c>
    </row>
    <row r="35" spans="1:9" ht="16.5" thickBot="1" x14ac:dyDescent="0.3">
      <c r="A35" s="46" t="s">
        <v>1535</v>
      </c>
      <c r="B35" s="47" t="s">
        <v>1454</v>
      </c>
      <c r="C35" s="47" t="s">
        <v>1237</v>
      </c>
      <c r="D35" s="47" t="s">
        <v>1455</v>
      </c>
      <c r="E35" s="47" t="s">
        <v>1237</v>
      </c>
      <c r="I35" s="57" t="s">
        <v>1155</v>
      </c>
    </row>
    <row r="36" spans="1:9" ht="16.5" thickBot="1" x14ac:dyDescent="0.3">
      <c r="A36" s="46" t="s">
        <v>1536</v>
      </c>
      <c r="B36" s="47" t="s">
        <v>1459</v>
      </c>
      <c r="C36" s="47" t="s">
        <v>1460</v>
      </c>
      <c r="D36" s="47" t="s">
        <v>1237</v>
      </c>
      <c r="E36" s="47" t="s">
        <v>1461</v>
      </c>
      <c r="I36" s="57" t="s">
        <v>1602</v>
      </c>
    </row>
    <row r="37" spans="1:9" ht="16.5" thickBot="1" x14ac:dyDescent="0.3">
      <c r="A37" s="46" t="s">
        <v>1537</v>
      </c>
      <c r="B37" s="47" t="s">
        <v>1465</v>
      </c>
      <c r="C37" s="47" t="s">
        <v>1466</v>
      </c>
      <c r="D37" s="47" t="s">
        <v>1467</v>
      </c>
      <c r="E37" s="47" t="s">
        <v>1468</v>
      </c>
      <c r="I37" s="57" t="s">
        <v>1603</v>
      </c>
    </row>
    <row r="38" spans="1:9" ht="16.5" thickBot="1" x14ac:dyDescent="0.3">
      <c r="A38" s="46" t="s">
        <v>1538</v>
      </c>
      <c r="B38" s="47" t="s">
        <v>1473</v>
      </c>
      <c r="C38" s="47" t="s">
        <v>1237</v>
      </c>
      <c r="D38" s="47" t="s">
        <v>1237</v>
      </c>
      <c r="E38" s="47" t="s">
        <v>1474</v>
      </c>
      <c r="I38" s="52" t="s">
        <v>1604</v>
      </c>
    </row>
    <row r="39" spans="1:9" ht="15.75" thickBot="1" x14ac:dyDescent="0.3">
      <c r="A39" s="46" t="s">
        <v>1539</v>
      </c>
      <c r="B39" s="47" t="s">
        <v>1478</v>
      </c>
      <c r="C39" s="47" t="s">
        <v>1237</v>
      </c>
      <c r="D39" s="47" t="s">
        <v>1479</v>
      </c>
      <c r="E39" s="47" t="s">
        <v>1237</v>
      </c>
    </row>
    <row r="40" spans="1:9" ht="15.75" thickBot="1" x14ac:dyDescent="0.3">
      <c r="A40" s="46" t="s">
        <v>1540</v>
      </c>
      <c r="B40" s="47" t="s">
        <v>1482</v>
      </c>
      <c r="C40" s="47" t="s">
        <v>1237</v>
      </c>
      <c r="D40" s="47" t="s">
        <v>1483</v>
      </c>
      <c r="E40" s="47" t="s">
        <v>1237</v>
      </c>
    </row>
    <row r="41" spans="1:9" ht="15.75" thickBot="1" x14ac:dyDescent="0.3">
      <c r="A41" s="46" t="s">
        <v>1541</v>
      </c>
      <c r="B41" s="47" t="s">
        <v>1488</v>
      </c>
      <c r="C41" s="47" t="s">
        <v>1489</v>
      </c>
      <c r="D41" s="47" t="s">
        <v>1490</v>
      </c>
      <c r="E41" s="47" t="s">
        <v>1491</v>
      </c>
    </row>
    <row r="42" spans="1:9" ht="15.75" thickBot="1" x14ac:dyDescent="0.3">
      <c r="A42" s="46" t="s">
        <v>1542</v>
      </c>
      <c r="B42" s="47" t="s">
        <v>1495</v>
      </c>
      <c r="C42" s="47" t="s">
        <v>1237</v>
      </c>
      <c r="D42" s="47" t="s">
        <v>1496</v>
      </c>
      <c r="E42" s="47" t="s">
        <v>1237</v>
      </c>
    </row>
    <row r="43" spans="1:9" ht="15.75" thickBot="1" x14ac:dyDescent="0.3">
      <c r="A43" s="46" t="s">
        <v>1543</v>
      </c>
      <c r="B43" s="47" t="s">
        <v>1544</v>
      </c>
      <c r="C43" s="47" t="s">
        <v>1237</v>
      </c>
      <c r="D43" s="47" t="s">
        <v>1501</v>
      </c>
      <c r="E43" s="47" t="s">
        <v>1237</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5EC5F-67D9-4BF7-BA9A-E52571A240EF}">
  <sheetPr>
    <tabColor rgb="FFFFFF00"/>
  </sheetPr>
  <dimension ref="A1:Q43"/>
  <sheetViews>
    <sheetView tabSelected="1" topLeftCell="A23" zoomScale="120" zoomScaleNormal="120" workbookViewId="0">
      <selection activeCell="F7" sqref="F7"/>
    </sheetView>
  </sheetViews>
  <sheetFormatPr defaultRowHeight="15" x14ac:dyDescent="0.25"/>
  <cols>
    <col min="1" max="1" width="11.28515625" customWidth="1"/>
    <col min="2" max="2" width="22.7109375" customWidth="1"/>
    <col min="3" max="3" width="21.42578125" customWidth="1"/>
    <col min="4" max="4" width="16.28515625" customWidth="1"/>
    <col min="5" max="5" width="18" customWidth="1"/>
  </cols>
  <sheetData>
    <row r="1" spans="1:17" ht="21.75" thickBot="1" x14ac:dyDescent="0.3">
      <c r="A1" s="44" t="s">
        <v>1224</v>
      </c>
      <c r="B1" s="45" t="s">
        <v>1156</v>
      </c>
      <c r="C1" s="49" t="s">
        <v>1545</v>
      </c>
      <c r="D1" s="49" t="s">
        <v>1546</v>
      </c>
      <c r="E1" s="49" t="s">
        <v>1547</v>
      </c>
      <c r="H1" s="44" t="s">
        <v>1224</v>
      </c>
      <c r="I1" s="49" t="s">
        <v>1545</v>
      </c>
      <c r="L1" s="44" t="s">
        <v>1224</v>
      </c>
      <c r="M1" s="49" t="s">
        <v>1546</v>
      </c>
      <c r="P1" s="44" t="s">
        <v>1224</v>
      </c>
      <c r="Q1" s="49" t="s">
        <v>1547</v>
      </c>
    </row>
    <row r="2" spans="1:17" ht="15.75" thickBot="1" x14ac:dyDescent="0.3">
      <c r="A2" s="46" t="s">
        <v>1502</v>
      </c>
      <c r="B2" s="47" t="s">
        <v>1238</v>
      </c>
      <c r="C2" s="50" t="s">
        <v>1548</v>
      </c>
      <c r="D2" s="50" t="s">
        <v>1549</v>
      </c>
      <c r="E2" s="50">
        <v>1</v>
      </c>
      <c r="H2" s="46" t="s">
        <v>1502</v>
      </c>
      <c r="I2" s="50">
        <v>1</v>
      </c>
      <c r="L2" s="46" t="s">
        <v>1502</v>
      </c>
      <c r="M2" s="50">
        <v>1</v>
      </c>
      <c r="P2" s="46" t="s">
        <v>1502</v>
      </c>
      <c r="Q2" s="50">
        <v>1</v>
      </c>
    </row>
    <row r="3" spans="1:17" ht="15.75" thickBot="1" x14ac:dyDescent="0.3">
      <c r="A3" s="46" t="s">
        <v>1504</v>
      </c>
      <c r="B3" s="47" t="s">
        <v>1250</v>
      </c>
      <c r="C3" s="50" t="s">
        <v>1550</v>
      </c>
      <c r="D3" s="50">
        <v>3</v>
      </c>
      <c r="E3" s="50">
        <v>4</v>
      </c>
      <c r="H3" s="46" t="s">
        <v>1504</v>
      </c>
      <c r="I3" s="50">
        <v>0.5</v>
      </c>
      <c r="L3" s="46" t="s">
        <v>1504</v>
      </c>
      <c r="M3" s="50">
        <v>3</v>
      </c>
      <c r="P3" s="46" t="s">
        <v>1504</v>
      </c>
      <c r="Q3" s="50">
        <v>4</v>
      </c>
    </row>
    <row r="4" spans="1:17" ht="15.75" thickBot="1" x14ac:dyDescent="0.3">
      <c r="A4" s="46" t="s">
        <v>1505</v>
      </c>
      <c r="B4" s="47" t="s">
        <v>1258</v>
      </c>
      <c r="C4" s="50" t="s">
        <v>1551</v>
      </c>
      <c r="D4" s="50">
        <v>4</v>
      </c>
      <c r="E4" s="50">
        <v>5</v>
      </c>
      <c r="H4" s="46" t="s">
        <v>1505</v>
      </c>
      <c r="I4" s="50">
        <v>0.6</v>
      </c>
      <c r="L4" s="46" t="s">
        <v>1505</v>
      </c>
      <c r="M4" s="50">
        <v>4</v>
      </c>
      <c r="P4" s="46" t="s">
        <v>1505</v>
      </c>
      <c r="Q4" s="50">
        <v>5</v>
      </c>
    </row>
    <row r="5" spans="1:17" ht="15.75" thickBot="1" x14ac:dyDescent="0.3">
      <c r="A5" s="46" t="s">
        <v>1508</v>
      </c>
      <c r="B5" s="47" t="s">
        <v>1281</v>
      </c>
      <c r="C5" s="50" t="s">
        <v>1553</v>
      </c>
      <c r="D5" s="50">
        <v>4</v>
      </c>
      <c r="E5" s="50">
        <v>8</v>
      </c>
      <c r="H5" s="46" t="s">
        <v>1508</v>
      </c>
      <c r="I5" s="50">
        <v>0.3</v>
      </c>
      <c r="L5" s="46" t="s">
        <v>1508</v>
      </c>
      <c r="M5" s="50">
        <v>4</v>
      </c>
      <c r="P5" s="46" t="s">
        <v>1508</v>
      </c>
      <c r="Q5" s="50">
        <v>8</v>
      </c>
    </row>
    <row r="6" spans="1:17" ht="15.75" thickBot="1" x14ac:dyDescent="0.3">
      <c r="A6" s="46" t="s">
        <v>1514</v>
      </c>
      <c r="B6" s="47" t="s">
        <v>1313</v>
      </c>
      <c r="C6" s="50" t="s">
        <v>1555</v>
      </c>
      <c r="D6" s="50">
        <v>3</v>
      </c>
      <c r="E6" s="50">
        <v>4</v>
      </c>
      <c r="H6" s="46" t="s">
        <v>1514</v>
      </c>
      <c r="I6" s="50">
        <v>0.5</v>
      </c>
      <c r="L6" s="46" t="s">
        <v>1514</v>
      </c>
      <c r="M6" s="50">
        <v>3</v>
      </c>
      <c r="P6" s="46" t="s">
        <v>1514</v>
      </c>
      <c r="Q6" s="50">
        <v>4</v>
      </c>
    </row>
    <row r="7" spans="1:17" ht="15.75" thickBot="1" x14ac:dyDescent="0.3">
      <c r="A7" s="46" t="s">
        <v>1515</v>
      </c>
      <c r="B7" s="47" t="s">
        <v>1317</v>
      </c>
      <c r="C7" s="50" t="s">
        <v>1556</v>
      </c>
      <c r="D7" s="50">
        <v>1</v>
      </c>
      <c r="E7" s="50">
        <v>2</v>
      </c>
      <c r="H7" s="46" t="s">
        <v>1515</v>
      </c>
      <c r="I7" s="50">
        <v>0.85</v>
      </c>
      <c r="L7" s="46" t="s">
        <v>1515</v>
      </c>
      <c r="M7" s="50">
        <v>1</v>
      </c>
      <c r="P7" s="46" t="s">
        <v>1515</v>
      </c>
      <c r="Q7" s="50">
        <v>2</v>
      </c>
    </row>
    <row r="8" spans="1:17" ht="15.75" thickBot="1" x14ac:dyDescent="0.3">
      <c r="A8" s="46" t="s">
        <v>1516</v>
      </c>
      <c r="B8" s="47" t="s">
        <v>1322</v>
      </c>
      <c r="C8" s="50">
        <v>0.8</v>
      </c>
      <c r="D8" s="50">
        <v>1</v>
      </c>
      <c r="E8" s="50">
        <v>2</v>
      </c>
      <c r="H8" s="46" t="s">
        <v>1516</v>
      </c>
      <c r="I8" s="50">
        <v>0.8</v>
      </c>
      <c r="L8" s="46" t="s">
        <v>1516</v>
      </c>
      <c r="M8" s="50">
        <v>1</v>
      </c>
      <c r="P8" s="46" t="s">
        <v>1516</v>
      </c>
      <c r="Q8" s="50">
        <v>2</v>
      </c>
    </row>
    <row r="9" spans="1:17" ht="15.75" thickBot="1" x14ac:dyDescent="0.3">
      <c r="A9" s="46" t="s">
        <v>1517</v>
      </c>
      <c r="B9" s="47" t="s">
        <v>1330</v>
      </c>
      <c r="C9" s="50" t="s">
        <v>1553</v>
      </c>
      <c r="D9" s="50">
        <v>8</v>
      </c>
      <c r="E9" s="50">
        <v>20</v>
      </c>
      <c r="H9" s="46" t="s">
        <v>1517</v>
      </c>
      <c r="I9" s="50">
        <v>0.3</v>
      </c>
      <c r="L9" s="46" t="s">
        <v>1517</v>
      </c>
      <c r="M9" s="50">
        <v>8</v>
      </c>
      <c r="P9" s="46" t="s">
        <v>1517</v>
      </c>
      <c r="Q9" s="50">
        <v>20</v>
      </c>
    </row>
    <row r="10" spans="1:17" ht="15.75" thickBot="1" x14ac:dyDescent="0.3">
      <c r="A10" s="46" t="s">
        <v>1518</v>
      </c>
      <c r="B10" s="47" t="s">
        <v>1337</v>
      </c>
      <c r="C10" s="50">
        <v>0.7</v>
      </c>
      <c r="D10" s="50">
        <v>2</v>
      </c>
      <c r="E10" s="50">
        <v>3</v>
      </c>
      <c r="H10" s="46" t="s">
        <v>1518</v>
      </c>
      <c r="I10" s="50">
        <v>0.7</v>
      </c>
      <c r="L10" s="46" t="s">
        <v>1518</v>
      </c>
      <c r="M10" s="50">
        <v>2</v>
      </c>
      <c r="P10" s="46" t="s">
        <v>1518</v>
      </c>
      <c r="Q10" s="50">
        <v>3</v>
      </c>
    </row>
    <row r="11" spans="1:17" ht="15.75" thickBot="1" x14ac:dyDescent="0.3">
      <c r="A11" s="46" t="s">
        <v>1520</v>
      </c>
      <c r="B11" s="47" t="s">
        <v>1349</v>
      </c>
      <c r="C11" s="50" t="s">
        <v>1551</v>
      </c>
      <c r="D11" s="50">
        <v>3</v>
      </c>
      <c r="E11" s="50">
        <v>4</v>
      </c>
      <c r="H11" s="46" t="s">
        <v>1520</v>
      </c>
      <c r="I11" s="50">
        <v>0.6</v>
      </c>
      <c r="L11" s="46" t="s">
        <v>1520</v>
      </c>
      <c r="M11" s="50">
        <v>3</v>
      </c>
      <c r="P11" s="46" t="s">
        <v>1520</v>
      </c>
      <c r="Q11" s="50">
        <v>4</v>
      </c>
    </row>
    <row r="12" spans="1:17" ht="15.75" thickBot="1" x14ac:dyDescent="0.3">
      <c r="A12" s="46" t="s">
        <v>1521</v>
      </c>
      <c r="B12" s="47" t="s">
        <v>1356</v>
      </c>
      <c r="C12" s="50" t="s">
        <v>1552</v>
      </c>
      <c r="D12" s="50">
        <v>7</v>
      </c>
      <c r="E12" s="50">
        <v>10</v>
      </c>
      <c r="H12" s="46" t="s">
        <v>1521</v>
      </c>
      <c r="I12" s="50">
        <v>0.4</v>
      </c>
      <c r="L12" s="46" t="s">
        <v>1521</v>
      </c>
      <c r="M12" s="50">
        <v>7</v>
      </c>
      <c r="P12" s="46" t="s">
        <v>1521</v>
      </c>
      <c r="Q12" s="50">
        <v>10</v>
      </c>
    </row>
    <row r="13" spans="1:17" ht="15.75" thickBot="1" x14ac:dyDescent="0.3">
      <c r="A13" s="46" t="s">
        <v>1522</v>
      </c>
      <c r="B13" s="47" t="s">
        <v>1364</v>
      </c>
      <c r="C13" s="50" t="s">
        <v>1557</v>
      </c>
      <c r="D13" s="50">
        <v>4</v>
      </c>
      <c r="E13" s="50">
        <v>5</v>
      </c>
      <c r="H13" s="46" t="s">
        <v>1522</v>
      </c>
      <c r="I13" s="50">
        <v>0.5</v>
      </c>
      <c r="L13" s="46" t="s">
        <v>1522</v>
      </c>
      <c r="M13" s="50">
        <v>4</v>
      </c>
      <c r="P13" s="46" t="s">
        <v>1522</v>
      </c>
      <c r="Q13" s="50">
        <v>5</v>
      </c>
    </row>
    <row r="14" spans="1:17" ht="15.75" thickBot="1" x14ac:dyDescent="0.3">
      <c r="A14" s="46" t="s">
        <v>1523</v>
      </c>
      <c r="B14" s="47" t="s">
        <v>1371</v>
      </c>
      <c r="C14" s="50" t="s">
        <v>1553</v>
      </c>
      <c r="D14" s="50">
        <v>6</v>
      </c>
      <c r="E14" s="50">
        <v>10</v>
      </c>
      <c r="H14" s="46" t="s">
        <v>1523</v>
      </c>
      <c r="I14" s="50">
        <v>0.3</v>
      </c>
      <c r="L14" s="46" t="s">
        <v>1523</v>
      </c>
      <c r="M14" s="50">
        <v>6</v>
      </c>
      <c r="P14" s="46" t="s">
        <v>1523</v>
      </c>
      <c r="Q14" s="50">
        <v>10</v>
      </c>
    </row>
    <row r="15" spans="1:17" ht="15.75" thickBot="1" x14ac:dyDescent="0.3">
      <c r="A15" s="46" t="s">
        <v>1525</v>
      </c>
      <c r="B15" s="47" t="s">
        <v>1385</v>
      </c>
      <c r="C15" s="50" t="s">
        <v>1554</v>
      </c>
      <c r="D15" s="50">
        <v>10</v>
      </c>
      <c r="E15" s="50">
        <v>20</v>
      </c>
      <c r="H15" s="46" t="s">
        <v>1525</v>
      </c>
      <c r="I15" s="50">
        <v>0.2</v>
      </c>
      <c r="L15" s="46" t="s">
        <v>1525</v>
      </c>
      <c r="M15" s="50">
        <v>10</v>
      </c>
      <c r="P15" s="46" t="s">
        <v>1525</v>
      </c>
      <c r="Q15" s="50">
        <v>20</v>
      </c>
    </row>
    <row r="16" spans="1:17" ht="15.75" thickBot="1" x14ac:dyDescent="0.3">
      <c r="A16" s="46" t="s">
        <v>1526</v>
      </c>
      <c r="B16" s="47" t="s">
        <v>1392</v>
      </c>
      <c r="C16" s="50" t="s">
        <v>1558</v>
      </c>
      <c r="D16" s="50">
        <v>1</v>
      </c>
      <c r="E16" s="50">
        <v>2</v>
      </c>
      <c r="H16" s="46" t="s">
        <v>1526</v>
      </c>
      <c r="I16" s="50">
        <v>0.75</v>
      </c>
      <c r="L16" s="46" t="s">
        <v>1526</v>
      </c>
      <c r="M16" s="50">
        <v>1</v>
      </c>
      <c r="P16" s="46" t="s">
        <v>1526</v>
      </c>
      <c r="Q16" s="50">
        <v>2</v>
      </c>
    </row>
    <row r="17" spans="1:17" ht="15.75" thickBot="1" x14ac:dyDescent="0.3">
      <c r="A17" s="46" t="s">
        <v>1528</v>
      </c>
      <c r="B17" s="47" t="s">
        <v>1407</v>
      </c>
      <c r="C17" s="50" t="s">
        <v>1557</v>
      </c>
      <c r="D17" s="50">
        <v>4</v>
      </c>
      <c r="E17" s="50">
        <v>6</v>
      </c>
      <c r="H17" s="46" t="s">
        <v>1528</v>
      </c>
      <c r="I17" s="50">
        <v>0.5</v>
      </c>
      <c r="L17" s="46" t="s">
        <v>1528</v>
      </c>
      <c r="M17" s="50">
        <v>4</v>
      </c>
      <c r="P17" s="46" t="s">
        <v>1528</v>
      </c>
      <c r="Q17" s="50">
        <v>6</v>
      </c>
    </row>
    <row r="18" spans="1:17" ht="15.75" thickBot="1" x14ac:dyDescent="0.3">
      <c r="A18" s="46" t="s">
        <v>1530</v>
      </c>
      <c r="B18" s="47" t="s">
        <v>1420</v>
      </c>
      <c r="C18" s="50" t="s">
        <v>1553</v>
      </c>
      <c r="D18" s="50">
        <v>8</v>
      </c>
      <c r="E18" s="50">
        <v>10</v>
      </c>
      <c r="H18" s="46" t="s">
        <v>1530</v>
      </c>
      <c r="I18" s="50">
        <v>0.3</v>
      </c>
      <c r="L18" s="46" t="s">
        <v>1530</v>
      </c>
      <c r="M18" s="50">
        <v>8</v>
      </c>
      <c r="P18" s="46" t="s">
        <v>1530</v>
      </c>
      <c r="Q18" s="50">
        <v>10</v>
      </c>
    </row>
    <row r="19" spans="1:17" ht="15.75" thickBot="1" x14ac:dyDescent="0.3">
      <c r="A19" s="46" t="s">
        <v>1531</v>
      </c>
      <c r="B19" s="47" t="s">
        <v>1427</v>
      </c>
      <c r="C19" s="50" t="s">
        <v>1557</v>
      </c>
      <c r="D19" s="50">
        <v>4</v>
      </c>
      <c r="E19" s="50">
        <v>5</v>
      </c>
      <c r="H19" s="46" t="s">
        <v>1531</v>
      </c>
      <c r="I19" s="50">
        <v>0.5</v>
      </c>
      <c r="L19" s="46" t="s">
        <v>1531</v>
      </c>
      <c r="M19" s="50">
        <v>4</v>
      </c>
      <c r="P19" s="46" t="s">
        <v>1531</v>
      </c>
      <c r="Q19" s="50">
        <v>5</v>
      </c>
    </row>
    <row r="20" spans="1:17" ht="15.75" thickBot="1" x14ac:dyDescent="0.3">
      <c r="A20" s="46" t="s">
        <v>1533</v>
      </c>
      <c r="B20" s="47" t="s">
        <v>1442</v>
      </c>
      <c r="C20" s="50" t="s">
        <v>1553</v>
      </c>
      <c r="D20" s="50">
        <v>5</v>
      </c>
      <c r="E20" s="50">
        <v>6</v>
      </c>
      <c r="H20" s="46" t="s">
        <v>1533</v>
      </c>
      <c r="I20" s="50">
        <v>0.3</v>
      </c>
      <c r="L20" s="46" t="s">
        <v>1533</v>
      </c>
      <c r="M20" s="50">
        <v>5</v>
      </c>
      <c r="P20" s="46" t="s">
        <v>1533</v>
      </c>
      <c r="Q20" s="50">
        <v>6</v>
      </c>
    </row>
    <row r="21" spans="1:17" ht="15.75" thickBot="1" x14ac:dyDescent="0.3">
      <c r="A21" s="46" t="s">
        <v>1537</v>
      </c>
      <c r="B21" s="47" t="s">
        <v>1467</v>
      </c>
      <c r="C21" s="50" t="s">
        <v>1552</v>
      </c>
      <c r="D21" s="50">
        <v>5</v>
      </c>
      <c r="E21" s="50">
        <v>6</v>
      </c>
      <c r="H21" s="46" t="s">
        <v>1537</v>
      </c>
      <c r="I21" s="50">
        <v>0.4</v>
      </c>
      <c r="L21" s="46" t="s">
        <v>1537</v>
      </c>
      <c r="M21" s="50">
        <v>5</v>
      </c>
      <c r="P21" s="46" t="s">
        <v>1537</v>
      </c>
      <c r="Q21" s="50">
        <v>6</v>
      </c>
    </row>
    <row r="22" spans="1:17" ht="15.75" thickBot="1" x14ac:dyDescent="0.3">
      <c r="A22" s="46" t="s">
        <v>1539</v>
      </c>
      <c r="B22" s="47" t="s">
        <v>1479</v>
      </c>
      <c r="C22" s="50" t="s">
        <v>1557</v>
      </c>
      <c r="D22" s="50">
        <v>4</v>
      </c>
      <c r="E22" s="50">
        <v>5</v>
      </c>
      <c r="H22" s="46" t="s">
        <v>1539</v>
      </c>
      <c r="I22" s="50">
        <v>0.5</v>
      </c>
      <c r="L22" s="46" t="s">
        <v>1539</v>
      </c>
      <c r="M22" s="50">
        <v>4</v>
      </c>
      <c r="P22" s="46" t="s">
        <v>1539</v>
      </c>
      <c r="Q22" s="50">
        <v>5</v>
      </c>
    </row>
    <row r="23" spans="1:17" ht="15.75" thickBot="1" x14ac:dyDescent="0.3">
      <c r="A23" s="46" t="s">
        <v>1540</v>
      </c>
      <c r="B23" s="47" t="s">
        <v>1483</v>
      </c>
      <c r="C23" s="50" t="s">
        <v>1559</v>
      </c>
      <c r="D23" s="50">
        <v>1</v>
      </c>
      <c r="E23" s="50">
        <v>2</v>
      </c>
      <c r="H23" s="46" t="s">
        <v>1540</v>
      </c>
      <c r="I23" s="50">
        <v>0.8</v>
      </c>
      <c r="L23" s="46" t="s">
        <v>1540</v>
      </c>
      <c r="M23" s="50">
        <v>1</v>
      </c>
      <c r="P23" s="46" t="s">
        <v>1540</v>
      </c>
      <c r="Q23" s="50">
        <v>2</v>
      </c>
    </row>
    <row r="24" spans="1:17" ht="15.75" thickBot="1" x14ac:dyDescent="0.3">
      <c r="A24" s="46" t="s">
        <v>1541</v>
      </c>
      <c r="B24" s="47" t="s">
        <v>1490</v>
      </c>
      <c r="C24" s="50" t="s">
        <v>1553</v>
      </c>
      <c r="D24" s="50">
        <v>8</v>
      </c>
      <c r="E24" s="50">
        <v>12</v>
      </c>
      <c r="H24" s="46" t="s">
        <v>1541</v>
      </c>
      <c r="I24" s="50">
        <v>0.3</v>
      </c>
      <c r="L24" s="46" t="s">
        <v>1541</v>
      </c>
      <c r="M24" s="50">
        <v>8</v>
      </c>
      <c r="P24" s="46" t="s">
        <v>1541</v>
      </c>
      <c r="Q24" s="50">
        <v>12</v>
      </c>
    </row>
    <row r="25" spans="1:17" ht="15.75" thickBot="1" x14ac:dyDescent="0.3">
      <c r="A25" s="46" t="s">
        <v>1542</v>
      </c>
      <c r="B25" s="47" t="s">
        <v>1496</v>
      </c>
      <c r="C25" s="50" t="s">
        <v>1557</v>
      </c>
      <c r="D25" s="50">
        <v>4</v>
      </c>
      <c r="E25" s="50">
        <v>5</v>
      </c>
      <c r="H25" s="46" t="s">
        <v>1542</v>
      </c>
      <c r="I25" s="50">
        <v>0.5</v>
      </c>
      <c r="L25" s="46" t="s">
        <v>1542</v>
      </c>
      <c r="M25" s="50">
        <v>4</v>
      </c>
      <c r="P25" s="46" t="s">
        <v>1542</v>
      </c>
      <c r="Q25" s="50">
        <v>5</v>
      </c>
    </row>
    <row r="27" spans="1:17" ht="15.75" x14ac:dyDescent="0.25">
      <c r="A27" s="51" t="s">
        <v>1611</v>
      </c>
    </row>
    <row r="28" spans="1:17" ht="15.75" x14ac:dyDescent="0.25">
      <c r="A28" s="59" t="s">
        <v>1613</v>
      </c>
    </row>
    <row r="29" spans="1:17" ht="15.75" x14ac:dyDescent="0.25">
      <c r="A29" s="52" t="s">
        <v>1614</v>
      </c>
    </row>
    <row r="30" spans="1:17" ht="15.75" x14ac:dyDescent="0.25">
      <c r="A30" s="52" t="s">
        <v>1612</v>
      </c>
    </row>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F1493-BC93-4DA4-AACF-F89F12D04544}">
  <sheetPr>
    <tabColor theme="9"/>
  </sheetPr>
  <dimension ref="A1:W52"/>
  <sheetViews>
    <sheetView topLeftCell="A22" workbookViewId="0">
      <selection activeCell="M6" sqref="M6"/>
    </sheetView>
  </sheetViews>
  <sheetFormatPr defaultRowHeight="15" x14ac:dyDescent="0.25"/>
  <cols>
    <col min="10" max="10" width="21.5703125" customWidth="1"/>
    <col min="11" max="11" width="20.85546875" customWidth="1"/>
    <col min="22" max="22" width="30.140625" customWidth="1"/>
  </cols>
  <sheetData>
    <row r="1" spans="1:23" x14ac:dyDescent="0.25">
      <c r="A1" s="37" t="s">
        <v>2</v>
      </c>
      <c r="B1" s="37" t="s">
        <v>1203</v>
      </c>
      <c r="J1" s="36" t="s">
        <v>7</v>
      </c>
      <c r="K1" s="37" t="s">
        <v>1205</v>
      </c>
      <c r="V1" s="36" t="s">
        <v>1218</v>
      </c>
      <c r="W1" s="37" t="s">
        <v>1219</v>
      </c>
    </row>
    <row r="2" spans="1:23" x14ac:dyDescent="0.25">
      <c r="A2" s="38">
        <v>2017</v>
      </c>
      <c r="B2" s="38">
        <v>1</v>
      </c>
      <c r="J2" s="37" t="s">
        <v>99</v>
      </c>
      <c r="K2" s="36">
        <v>44</v>
      </c>
      <c r="V2" s="37" t="s">
        <v>1217</v>
      </c>
      <c r="W2" s="36">
        <v>23</v>
      </c>
    </row>
    <row r="3" spans="1:23" x14ac:dyDescent="0.25">
      <c r="A3" s="38">
        <v>2018</v>
      </c>
      <c r="B3" s="38">
        <v>2</v>
      </c>
      <c r="J3" s="37" t="s">
        <v>914</v>
      </c>
      <c r="K3" s="36">
        <v>16</v>
      </c>
      <c r="V3" s="37" t="s">
        <v>1216</v>
      </c>
      <c r="W3" s="36">
        <v>25</v>
      </c>
    </row>
    <row r="4" spans="1:23" x14ac:dyDescent="0.25">
      <c r="A4" s="38">
        <v>2019</v>
      </c>
      <c r="B4" s="38">
        <v>3</v>
      </c>
      <c r="J4" s="37" t="s">
        <v>1204</v>
      </c>
      <c r="K4" s="36">
        <v>13</v>
      </c>
      <c r="V4" s="37" t="s">
        <v>1215</v>
      </c>
      <c r="W4" s="36">
        <v>11</v>
      </c>
    </row>
    <row r="5" spans="1:23" x14ac:dyDescent="0.25">
      <c r="A5" s="38">
        <v>2020</v>
      </c>
      <c r="B5" s="38">
        <v>7</v>
      </c>
      <c r="J5" s="37" t="s">
        <v>1206</v>
      </c>
      <c r="K5" s="36">
        <v>13</v>
      </c>
      <c r="V5" s="37" t="s">
        <v>1158</v>
      </c>
      <c r="W5" s="36">
        <v>10</v>
      </c>
    </row>
    <row r="6" spans="1:23" x14ac:dyDescent="0.25">
      <c r="A6" s="38">
        <v>2021</v>
      </c>
      <c r="B6" s="38">
        <v>13</v>
      </c>
      <c r="J6" s="37" t="s">
        <v>477</v>
      </c>
      <c r="K6" s="36">
        <v>9</v>
      </c>
      <c r="V6" s="37" t="s">
        <v>1214</v>
      </c>
      <c r="W6" s="36">
        <v>8</v>
      </c>
    </row>
    <row r="7" spans="1:23" x14ac:dyDescent="0.25">
      <c r="A7" s="38">
        <v>2022</v>
      </c>
      <c r="B7" s="38">
        <v>14</v>
      </c>
      <c r="J7" s="37" t="s">
        <v>1208</v>
      </c>
      <c r="K7" s="36">
        <v>5</v>
      </c>
      <c r="V7" s="37" t="s">
        <v>1059</v>
      </c>
      <c r="W7" s="36">
        <v>5</v>
      </c>
    </row>
    <row r="8" spans="1:23" x14ac:dyDescent="0.25">
      <c r="A8" s="38">
        <v>2023</v>
      </c>
      <c r="B8" s="38">
        <v>19</v>
      </c>
      <c r="J8" s="39" t="s">
        <v>1207</v>
      </c>
      <c r="K8" s="36">
        <v>2</v>
      </c>
      <c r="V8" s="37" t="s">
        <v>1213</v>
      </c>
      <c r="W8" s="36">
        <v>5</v>
      </c>
    </row>
    <row r="9" spans="1:23" x14ac:dyDescent="0.25">
      <c r="A9" s="38">
        <v>2024</v>
      </c>
      <c r="B9" s="38">
        <v>28</v>
      </c>
      <c r="V9" s="37" t="s">
        <v>1212</v>
      </c>
      <c r="W9" s="36">
        <v>5</v>
      </c>
    </row>
    <row r="10" spans="1:23" x14ac:dyDescent="0.25">
      <c r="A10" s="38">
        <v>2025</v>
      </c>
      <c r="B10" s="38">
        <v>15</v>
      </c>
      <c r="V10" s="37" t="s">
        <v>1211</v>
      </c>
      <c r="W10" s="36">
        <v>4</v>
      </c>
    </row>
    <row r="11" spans="1:23" x14ac:dyDescent="0.25">
      <c r="V11" s="37" t="s">
        <v>1210</v>
      </c>
      <c r="W11" s="36">
        <v>3</v>
      </c>
    </row>
    <row r="12" spans="1:23" x14ac:dyDescent="0.25">
      <c r="V12" s="37" t="s">
        <v>1066</v>
      </c>
      <c r="W12" s="36">
        <v>2</v>
      </c>
    </row>
    <row r="13" spans="1:23" x14ac:dyDescent="0.25">
      <c r="V13" s="37" t="s">
        <v>1209</v>
      </c>
      <c r="W13" s="36">
        <v>1</v>
      </c>
    </row>
    <row r="27" spans="1:1" ht="15.75" x14ac:dyDescent="0.25">
      <c r="A27" s="51" t="s">
        <v>1560</v>
      </c>
    </row>
    <row r="28" spans="1:1" ht="15.75" x14ac:dyDescent="0.25">
      <c r="A28" s="52" t="s">
        <v>1561</v>
      </c>
    </row>
    <row r="29" spans="1:1" ht="15.75" x14ac:dyDescent="0.25">
      <c r="A29" s="52" t="s">
        <v>1562</v>
      </c>
    </row>
    <row r="30" spans="1:1" ht="15.75" x14ac:dyDescent="0.25">
      <c r="A30" s="52" t="s">
        <v>1563</v>
      </c>
    </row>
    <row r="33" spans="1:2" x14ac:dyDescent="0.25">
      <c r="A33" s="53" t="s">
        <v>1568</v>
      </c>
      <c r="B33" t="s">
        <v>1569</v>
      </c>
    </row>
    <row r="34" spans="1:2" x14ac:dyDescent="0.25">
      <c r="A34" t="s">
        <v>1160</v>
      </c>
      <c r="B34">
        <v>25</v>
      </c>
    </row>
    <row r="35" spans="1:2" x14ac:dyDescent="0.25">
      <c r="A35" t="s">
        <v>1157</v>
      </c>
      <c r="B35">
        <v>7</v>
      </c>
    </row>
    <row r="36" spans="1:2" x14ac:dyDescent="0.25">
      <c r="A36" t="s">
        <v>1570</v>
      </c>
      <c r="B36">
        <v>4</v>
      </c>
    </row>
    <row r="37" spans="1:2" x14ac:dyDescent="0.25">
      <c r="A37" t="s">
        <v>1571</v>
      </c>
      <c r="B37">
        <v>1</v>
      </c>
    </row>
    <row r="38" spans="1:2" x14ac:dyDescent="0.25">
      <c r="A38" t="s">
        <v>1352</v>
      </c>
      <c r="B38">
        <v>1</v>
      </c>
    </row>
    <row r="39" spans="1:2" x14ac:dyDescent="0.25">
      <c r="A39" t="s">
        <v>1382</v>
      </c>
      <c r="B39">
        <v>3</v>
      </c>
    </row>
    <row r="40" spans="1:2" x14ac:dyDescent="0.25">
      <c r="A40" t="s">
        <v>1411</v>
      </c>
      <c r="B40">
        <v>1</v>
      </c>
    </row>
    <row r="41" spans="1:2" x14ac:dyDescent="0.25">
      <c r="A41" t="s">
        <v>1572</v>
      </c>
      <c r="B41">
        <v>2</v>
      </c>
    </row>
    <row r="42" spans="1:2" x14ac:dyDescent="0.25">
      <c r="A42" t="s">
        <v>1573</v>
      </c>
      <c r="B42">
        <v>2</v>
      </c>
    </row>
    <row r="43" spans="1:2" x14ac:dyDescent="0.25">
      <c r="A43" t="s">
        <v>1574</v>
      </c>
      <c r="B43">
        <v>1</v>
      </c>
    </row>
    <row r="44" spans="1:2" x14ac:dyDescent="0.25">
      <c r="A44" t="s">
        <v>1575</v>
      </c>
      <c r="B44">
        <v>1</v>
      </c>
    </row>
    <row r="45" spans="1:2" x14ac:dyDescent="0.25">
      <c r="A45" t="s">
        <v>1576</v>
      </c>
      <c r="B45">
        <v>1</v>
      </c>
    </row>
    <row r="46" spans="1:2" x14ac:dyDescent="0.25">
      <c r="A46" t="s">
        <v>1577</v>
      </c>
      <c r="B46">
        <v>1</v>
      </c>
    </row>
    <row r="47" spans="1:2" x14ac:dyDescent="0.25">
      <c r="A47" t="s">
        <v>1578</v>
      </c>
      <c r="B47">
        <v>1</v>
      </c>
    </row>
    <row r="49" spans="1:1" ht="15.75" x14ac:dyDescent="0.25">
      <c r="A49" s="51" t="s">
        <v>1564</v>
      </c>
    </row>
    <row r="50" spans="1:1" ht="15.75" x14ac:dyDescent="0.25">
      <c r="A50" s="52" t="s">
        <v>1565</v>
      </c>
    </row>
    <row r="51" spans="1:1" ht="15.75" x14ac:dyDescent="0.25">
      <c r="A51" s="52" t="s">
        <v>1566</v>
      </c>
    </row>
    <row r="52" spans="1:1" ht="15.75" x14ac:dyDescent="0.25">
      <c r="A52" s="52" t="s">
        <v>1567</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C7A12-C2C7-4BBA-BB59-FC81A107A22E}">
  <sheetPr>
    <tabColor theme="4" tint="-0.249977111117893"/>
  </sheetPr>
  <dimension ref="A1:H41"/>
  <sheetViews>
    <sheetView topLeftCell="A7" workbookViewId="0">
      <selection activeCell="K15" sqref="K15"/>
    </sheetView>
  </sheetViews>
  <sheetFormatPr defaultRowHeight="15" x14ac:dyDescent="0.25"/>
  <cols>
    <col min="1" max="1" width="57.28515625" customWidth="1"/>
    <col min="2" max="2" width="35.5703125" customWidth="1"/>
    <col min="7" max="7" width="43.140625" customWidth="1"/>
    <col min="8" max="8" width="16" customWidth="1"/>
  </cols>
  <sheetData>
    <row r="1" spans="1:8" x14ac:dyDescent="0.25">
      <c r="A1" s="54" t="s">
        <v>1221</v>
      </c>
      <c r="B1" s="37" t="s">
        <v>1220</v>
      </c>
      <c r="G1" s="36"/>
      <c r="H1" s="36"/>
    </row>
    <row r="2" spans="1:8" x14ac:dyDescent="0.25">
      <c r="A2" s="40" t="s">
        <v>1158</v>
      </c>
      <c r="B2" s="55">
        <v>21</v>
      </c>
    </row>
    <row r="3" spans="1:8" x14ac:dyDescent="0.25">
      <c r="A3" s="40" t="s">
        <v>1173</v>
      </c>
      <c r="B3" s="55">
        <v>6</v>
      </c>
    </row>
    <row r="4" spans="1:8" x14ac:dyDescent="0.25">
      <c r="A4" s="40" t="s">
        <v>1162</v>
      </c>
      <c r="B4" s="55">
        <v>7</v>
      </c>
    </row>
    <row r="5" spans="1:8" x14ac:dyDescent="0.25">
      <c r="A5" s="40" t="s">
        <v>1222</v>
      </c>
      <c r="B5" s="55">
        <v>3</v>
      </c>
    </row>
    <row r="6" spans="1:8" x14ac:dyDescent="0.25">
      <c r="A6" s="40" t="s">
        <v>1584</v>
      </c>
      <c r="B6" s="55">
        <v>1</v>
      </c>
    </row>
    <row r="7" spans="1:8" x14ac:dyDescent="0.25">
      <c r="A7" s="40" t="s">
        <v>1165</v>
      </c>
      <c r="B7" s="55">
        <v>3</v>
      </c>
    </row>
    <row r="8" spans="1:8" x14ac:dyDescent="0.25">
      <c r="A8" s="40" t="s">
        <v>1585</v>
      </c>
      <c r="B8" s="55">
        <v>1</v>
      </c>
    </row>
    <row r="9" spans="1:8" x14ac:dyDescent="0.25">
      <c r="A9" s="40" t="s">
        <v>1586</v>
      </c>
      <c r="B9" s="55">
        <v>10</v>
      </c>
    </row>
    <row r="10" spans="1:8" x14ac:dyDescent="0.25">
      <c r="A10" s="40" t="s">
        <v>1587</v>
      </c>
      <c r="B10" s="55">
        <v>4</v>
      </c>
    </row>
    <row r="11" spans="1:8" x14ac:dyDescent="0.25">
      <c r="A11" s="40" t="s">
        <v>1588</v>
      </c>
      <c r="B11" s="55">
        <v>1</v>
      </c>
    </row>
    <row r="12" spans="1:8" x14ac:dyDescent="0.25">
      <c r="A12" s="40" t="s">
        <v>1589</v>
      </c>
      <c r="B12" s="55">
        <v>1</v>
      </c>
    </row>
    <row r="13" spans="1:8" x14ac:dyDescent="0.25">
      <c r="A13" s="40" t="s">
        <v>1590</v>
      </c>
      <c r="B13" s="55">
        <v>1</v>
      </c>
    </row>
    <row r="14" spans="1:8" x14ac:dyDescent="0.25">
      <c r="A14" s="40" t="s">
        <v>1591</v>
      </c>
      <c r="B14" s="55">
        <v>1</v>
      </c>
    </row>
    <row r="15" spans="1:8" x14ac:dyDescent="0.25">
      <c r="A15" s="40" t="s">
        <v>1592</v>
      </c>
      <c r="B15" s="55">
        <v>4</v>
      </c>
    </row>
    <row r="16" spans="1:8" x14ac:dyDescent="0.25">
      <c r="A16" s="40" t="s">
        <v>1593</v>
      </c>
      <c r="B16" s="55">
        <v>2</v>
      </c>
    </row>
    <row r="17" spans="1:2" x14ac:dyDescent="0.25">
      <c r="A17" s="40" t="s">
        <v>1594</v>
      </c>
      <c r="B17" s="55">
        <v>1</v>
      </c>
    </row>
    <row r="18" spans="1:2" x14ac:dyDescent="0.25">
      <c r="A18" s="40" t="s">
        <v>1595</v>
      </c>
      <c r="B18" s="55">
        <v>1</v>
      </c>
    </row>
    <row r="19" spans="1:2" x14ac:dyDescent="0.25">
      <c r="A19" s="40" t="s">
        <v>1596</v>
      </c>
      <c r="B19" s="55">
        <v>1</v>
      </c>
    </row>
    <row r="36" spans="1:7" ht="15.75" x14ac:dyDescent="0.25">
      <c r="G36" s="51"/>
    </row>
    <row r="37" spans="1:7" ht="15.75" x14ac:dyDescent="0.25">
      <c r="A37" s="51" t="s">
        <v>1579</v>
      </c>
      <c r="G37" s="52"/>
    </row>
    <row r="38" spans="1:7" ht="15.75" x14ac:dyDescent="0.25">
      <c r="A38" s="52" t="s">
        <v>1580</v>
      </c>
      <c r="G38" s="52"/>
    </row>
    <row r="39" spans="1:7" ht="15.75" x14ac:dyDescent="0.25">
      <c r="A39" s="52" t="s">
        <v>1581</v>
      </c>
      <c r="G39" s="52"/>
    </row>
    <row r="40" spans="1:7" ht="15.75" x14ac:dyDescent="0.25">
      <c r="A40" s="52" t="s">
        <v>1582</v>
      </c>
      <c r="G40" s="52"/>
    </row>
    <row r="41" spans="1:7" ht="15.75" x14ac:dyDescent="0.25">
      <c r="A41" s="52" t="s">
        <v>1583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Web of Science 28</vt:lpstr>
      <vt:lpstr>IEEE Xplore 16</vt:lpstr>
      <vt:lpstr>Scopus 80</vt:lpstr>
      <vt:lpstr>ScienceDirect 66</vt:lpstr>
      <vt:lpstr>ACM DL 38</vt:lpstr>
      <vt:lpstr>Google Scholar 31</vt:lpstr>
      <vt:lpstr>Additional Records 13</vt:lpstr>
      <vt:lpstr>Merged Records 272</vt:lpstr>
      <vt:lpstr>Records after Duplicate 179</vt:lpstr>
      <vt:lpstr>Records Screened 118</vt:lpstr>
      <vt:lpstr>Full Text Articles 108</vt:lpstr>
      <vt:lpstr>Studies Included in Qual. 102</vt:lpstr>
      <vt:lpstr>Studies Included in Quan. 42</vt:lpstr>
      <vt:lpstr>Data Extraction </vt:lpstr>
      <vt:lpstr>Geographic distribution of stud</vt:lpstr>
      <vt:lpstr>Thematic coverage of reviewed s</vt:lpstr>
      <vt:lpstr>Decentralization Indicators in </vt:lpstr>
      <vt:lpstr>Qualitative Synthesis</vt:lpstr>
      <vt:lpstr>Quantitative Synthesis</vt:lpstr>
      <vt:lpstr>'Geographic distribution of stud'!_Hlk204012518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Muntasir Abussadik</dc:creator>
  <cp:lastModifiedBy>Muhammad Muntasir Yakubu</cp:lastModifiedBy>
  <dcterms:created xsi:type="dcterms:W3CDTF">2015-06-05T18:17:20Z</dcterms:created>
  <dcterms:modified xsi:type="dcterms:W3CDTF">2025-08-05T03:20:52Z</dcterms:modified>
</cp:coreProperties>
</file>