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12AEA82B-932A-41BA-991C-CCD65F4945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Clientes!$A$1:$Q$73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3" i="1" l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15" i="1"/>
  <c r="E14" i="1"/>
  <c r="E13" i="1"/>
  <c r="E12" i="1"/>
  <c r="E11" i="1"/>
  <c r="E10" i="1"/>
  <c r="E9" i="1"/>
  <c r="E8" i="1"/>
  <c r="E7" i="1"/>
  <c r="E6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T73" i="1"/>
  <c r="S73" i="1"/>
  <c r="Q73" i="1"/>
  <c r="P73" i="1"/>
  <c r="M73" i="1"/>
  <c r="L73" i="1"/>
  <c r="K73" i="1"/>
  <c r="J73" i="1"/>
  <c r="T72" i="1"/>
  <c r="S72" i="1"/>
  <c r="Q72" i="1"/>
  <c r="P72" i="1"/>
  <c r="M72" i="1"/>
  <c r="L72" i="1"/>
  <c r="K72" i="1"/>
  <c r="J72" i="1"/>
  <c r="T71" i="1"/>
  <c r="S71" i="1"/>
  <c r="Q71" i="1"/>
  <c r="P71" i="1"/>
  <c r="M71" i="1"/>
  <c r="L71" i="1"/>
  <c r="K71" i="1"/>
  <c r="J71" i="1"/>
  <c r="T70" i="1"/>
  <c r="S70" i="1"/>
  <c r="Q70" i="1"/>
  <c r="P70" i="1"/>
  <c r="M70" i="1"/>
  <c r="L70" i="1"/>
  <c r="K70" i="1"/>
  <c r="J70" i="1"/>
  <c r="T69" i="1"/>
  <c r="S69" i="1"/>
  <c r="Q69" i="1"/>
  <c r="P69" i="1"/>
  <c r="M69" i="1"/>
  <c r="L69" i="1"/>
  <c r="K69" i="1"/>
  <c r="J69" i="1"/>
  <c r="T68" i="1"/>
  <c r="S68" i="1"/>
  <c r="P68" i="1"/>
  <c r="M68" i="1"/>
  <c r="L68" i="1"/>
  <c r="K68" i="1"/>
  <c r="J68" i="1"/>
  <c r="T67" i="1"/>
  <c r="S67" i="1"/>
  <c r="P67" i="1"/>
  <c r="M67" i="1"/>
  <c r="L67" i="1"/>
  <c r="K67" i="1"/>
  <c r="J67" i="1"/>
  <c r="T66" i="1"/>
  <c r="S66" i="1"/>
  <c r="P66" i="1"/>
  <c r="M66" i="1"/>
  <c r="L66" i="1"/>
  <c r="K66" i="1"/>
  <c r="J66" i="1"/>
  <c r="T65" i="1"/>
  <c r="S65" i="1"/>
  <c r="Q65" i="1"/>
  <c r="P65" i="1"/>
  <c r="M65" i="1"/>
  <c r="L65" i="1"/>
  <c r="K65" i="1"/>
  <c r="J65" i="1"/>
  <c r="T64" i="1"/>
  <c r="S64" i="1"/>
  <c r="P64" i="1"/>
  <c r="M64" i="1"/>
  <c r="L64" i="1"/>
  <c r="K64" i="1"/>
  <c r="J64" i="1"/>
  <c r="T63" i="1"/>
  <c r="S63" i="1"/>
  <c r="Q63" i="1"/>
  <c r="P63" i="1"/>
  <c r="M63" i="1"/>
  <c r="L63" i="1"/>
  <c r="K63" i="1"/>
  <c r="J63" i="1"/>
  <c r="T62" i="1"/>
  <c r="S62" i="1"/>
  <c r="Q62" i="1"/>
  <c r="P62" i="1"/>
  <c r="M62" i="1"/>
  <c r="L62" i="1"/>
  <c r="K62" i="1"/>
  <c r="J62" i="1"/>
  <c r="T61" i="1"/>
  <c r="S61" i="1"/>
  <c r="P61" i="1"/>
  <c r="M61" i="1"/>
  <c r="L61" i="1"/>
  <c r="K61" i="1"/>
  <c r="J61" i="1"/>
  <c r="T60" i="1"/>
  <c r="S60" i="1"/>
  <c r="P60" i="1"/>
  <c r="M60" i="1"/>
  <c r="L60" i="1"/>
  <c r="K60" i="1"/>
  <c r="J60" i="1"/>
  <c r="T59" i="1"/>
  <c r="S59" i="1"/>
  <c r="P59" i="1"/>
  <c r="M59" i="1"/>
  <c r="L59" i="1"/>
  <c r="K59" i="1"/>
  <c r="J59" i="1"/>
  <c r="T58" i="1"/>
  <c r="S58" i="1"/>
  <c r="P58" i="1"/>
  <c r="M58" i="1"/>
  <c r="L58" i="1"/>
  <c r="K58" i="1"/>
  <c r="J58" i="1"/>
  <c r="T57" i="1"/>
  <c r="S57" i="1"/>
  <c r="P57" i="1"/>
  <c r="M57" i="1"/>
  <c r="L57" i="1"/>
  <c r="K57" i="1"/>
  <c r="J57" i="1"/>
  <c r="T56" i="1"/>
  <c r="S56" i="1"/>
  <c r="Q56" i="1"/>
  <c r="P56" i="1"/>
  <c r="M56" i="1"/>
  <c r="L56" i="1"/>
  <c r="K56" i="1"/>
  <c r="J56" i="1"/>
  <c r="T55" i="1"/>
  <c r="S55" i="1"/>
  <c r="Q55" i="1"/>
  <c r="P55" i="1"/>
  <c r="M55" i="1"/>
  <c r="L55" i="1"/>
  <c r="K55" i="1"/>
  <c r="J55" i="1"/>
  <c r="T54" i="1"/>
  <c r="S54" i="1"/>
  <c r="Q54" i="1"/>
  <c r="P54" i="1"/>
  <c r="M54" i="1"/>
  <c r="L54" i="1"/>
  <c r="K54" i="1"/>
  <c r="J54" i="1"/>
  <c r="T53" i="1"/>
  <c r="S53" i="1"/>
  <c r="Q53" i="1"/>
  <c r="P53" i="1"/>
  <c r="M53" i="1"/>
  <c r="L53" i="1"/>
  <c r="K53" i="1"/>
  <c r="J53" i="1"/>
  <c r="T52" i="1"/>
  <c r="S52" i="1"/>
  <c r="P52" i="1"/>
  <c r="M52" i="1"/>
  <c r="L52" i="1"/>
  <c r="K52" i="1"/>
  <c r="J52" i="1"/>
  <c r="T51" i="1"/>
  <c r="S51" i="1"/>
  <c r="P51" i="1"/>
  <c r="M51" i="1"/>
  <c r="L51" i="1"/>
  <c r="K51" i="1"/>
  <c r="J51" i="1"/>
  <c r="T50" i="1"/>
  <c r="S50" i="1"/>
  <c r="P50" i="1"/>
  <c r="M50" i="1"/>
  <c r="L50" i="1"/>
  <c r="K50" i="1"/>
  <c r="J50" i="1"/>
  <c r="T49" i="1"/>
  <c r="S49" i="1"/>
  <c r="P49" i="1"/>
  <c r="M49" i="1"/>
  <c r="L49" i="1"/>
  <c r="K49" i="1"/>
  <c r="J49" i="1"/>
  <c r="T48" i="1"/>
  <c r="S48" i="1"/>
  <c r="P48" i="1"/>
  <c r="M48" i="1"/>
  <c r="L48" i="1"/>
  <c r="K48" i="1"/>
  <c r="J48" i="1"/>
  <c r="T47" i="1"/>
  <c r="S47" i="1"/>
  <c r="P47" i="1"/>
  <c r="M47" i="1"/>
  <c r="L47" i="1"/>
  <c r="K47" i="1"/>
  <c r="J47" i="1"/>
  <c r="T46" i="1"/>
  <c r="S46" i="1"/>
  <c r="P46" i="1"/>
  <c r="M46" i="1"/>
  <c r="L46" i="1"/>
  <c r="K46" i="1"/>
  <c r="J46" i="1"/>
  <c r="T45" i="1"/>
  <c r="S45" i="1"/>
  <c r="P45" i="1"/>
  <c r="M45" i="1"/>
  <c r="L45" i="1"/>
  <c r="K45" i="1"/>
  <c r="J45" i="1"/>
  <c r="T44" i="1"/>
  <c r="S44" i="1"/>
  <c r="Q44" i="1"/>
  <c r="P44" i="1"/>
  <c r="M44" i="1"/>
  <c r="L44" i="1"/>
  <c r="K44" i="1"/>
  <c r="J44" i="1"/>
  <c r="T43" i="1"/>
  <c r="S43" i="1"/>
  <c r="Q43" i="1"/>
  <c r="P43" i="1"/>
  <c r="M43" i="1"/>
  <c r="L43" i="1"/>
  <c r="K43" i="1"/>
  <c r="J43" i="1"/>
  <c r="T42" i="1"/>
  <c r="S42" i="1"/>
  <c r="Q42" i="1"/>
  <c r="P42" i="1"/>
  <c r="M42" i="1"/>
  <c r="L42" i="1"/>
  <c r="K42" i="1"/>
  <c r="J42" i="1"/>
  <c r="T41" i="1"/>
  <c r="S41" i="1"/>
  <c r="P41" i="1"/>
  <c r="M41" i="1"/>
  <c r="L41" i="1"/>
  <c r="K41" i="1"/>
  <c r="J41" i="1"/>
  <c r="T40" i="1"/>
  <c r="S40" i="1"/>
  <c r="P40" i="1"/>
  <c r="M40" i="1"/>
  <c r="L40" i="1"/>
  <c r="K40" i="1"/>
  <c r="J40" i="1"/>
  <c r="T39" i="1"/>
  <c r="S39" i="1"/>
  <c r="Q39" i="1"/>
  <c r="P39" i="1"/>
  <c r="M39" i="1"/>
  <c r="L39" i="1"/>
  <c r="K39" i="1"/>
  <c r="J39" i="1"/>
  <c r="T38" i="1"/>
  <c r="S38" i="1"/>
  <c r="Q38" i="1"/>
  <c r="P38" i="1"/>
  <c r="M38" i="1"/>
  <c r="L38" i="1"/>
  <c r="K38" i="1"/>
  <c r="J38" i="1"/>
  <c r="T37" i="1"/>
  <c r="S37" i="1"/>
  <c r="Q37" i="1"/>
  <c r="P37" i="1"/>
  <c r="M37" i="1"/>
  <c r="L37" i="1"/>
  <c r="K37" i="1"/>
  <c r="J37" i="1"/>
  <c r="T36" i="1"/>
  <c r="S36" i="1"/>
  <c r="Q36" i="1"/>
  <c r="P36" i="1"/>
  <c r="M36" i="1"/>
  <c r="L36" i="1"/>
  <c r="K36" i="1"/>
  <c r="J36" i="1"/>
  <c r="T35" i="1"/>
  <c r="S35" i="1"/>
  <c r="P35" i="1"/>
  <c r="M35" i="1"/>
  <c r="L35" i="1"/>
  <c r="K35" i="1"/>
  <c r="J35" i="1"/>
  <c r="T34" i="1"/>
  <c r="S34" i="1"/>
  <c r="P34" i="1"/>
  <c r="M34" i="1"/>
  <c r="L34" i="1"/>
  <c r="K34" i="1"/>
  <c r="J34" i="1"/>
  <c r="T33" i="1"/>
  <c r="S33" i="1"/>
  <c r="P33" i="1"/>
  <c r="M33" i="1"/>
  <c r="L33" i="1"/>
  <c r="K33" i="1"/>
  <c r="J33" i="1"/>
  <c r="T31" i="1"/>
  <c r="S31" i="1"/>
  <c r="Q31" i="1"/>
  <c r="P31" i="1"/>
  <c r="M31" i="1"/>
  <c r="L31" i="1"/>
  <c r="K31" i="1"/>
  <c r="J31" i="1"/>
  <c r="T30" i="1"/>
  <c r="S30" i="1"/>
  <c r="Q30" i="1"/>
  <c r="P30" i="1"/>
  <c r="M30" i="1"/>
  <c r="L30" i="1"/>
  <c r="K30" i="1"/>
  <c r="J30" i="1"/>
  <c r="T29" i="1"/>
  <c r="S29" i="1"/>
  <c r="P29" i="1"/>
  <c r="M29" i="1"/>
  <c r="L29" i="1"/>
  <c r="K29" i="1"/>
  <c r="J29" i="1"/>
  <c r="T28" i="1"/>
  <c r="S28" i="1"/>
  <c r="Q28" i="1"/>
  <c r="P28" i="1"/>
  <c r="M28" i="1"/>
  <c r="L28" i="1"/>
  <c r="K28" i="1"/>
  <c r="J28" i="1"/>
  <c r="T27" i="1"/>
  <c r="S27" i="1"/>
  <c r="P27" i="1"/>
  <c r="M27" i="1"/>
  <c r="L27" i="1"/>
  <c r="K27" i="1"/>
  <c r="J27" i="1"/>
  <c r="T26" i="1"/>
  <c r="S26" i="1"/>
  <c r="P26" i="1"/>
  <c r="M26" i="1"/>
  <c r="L26" i="1"/>
  <c r="K26" i="1"/>
  <c r="J26" i="1"/>
  <c r="T25" i="1"/>
  <c r="S25" i="1"/>
  <c r="P25" i="1"/>
  <c r="M25" i="1"/>
  <c r="L25" i="1"/>
  <c r="K25" i="1"/>
  <c r="J25" i="1"/>
  <c r="T24" i="1"/>
  <c r="S24" i="1"/>
  <c r="Q24" i="1"/>
  <c r="P24" i="1"/>
  <c r="M24" i="1"/>
  <c r="L24" i="1"/>
  <c r="K24" i="1"/>
  <c r="J24" i="1"/>
  <c r="T23" i="1"/>
  <c r="S23" i="1"/>
  <c r="Q23" i="1"/>
  <c r="P23" i="1"/>
  <c r="M23" i="1"/>
  <c r="L23" i="1"/>
  <c r="K23" i="1"/>
  <c r="J23" i="1"/>
  <c r="T22" i="1"/>
  <c r="S22" i="1"/>
  <c r="Q22" i="1"/>
  <c r="P22" i="1"/>
  <c r="M22" i="1"/>
  <c r="L22" i="1"/>
  <c r="K22" i="1"/>
  <c r="J22" i="1"/>
  <c r="T21" i="1"/>
  <c r="S21" i="1"/>
  <c r="Q21" i="1"/>
  <c r="P21" i="1"/>
  <c r="M21" i="1"/>
  <c r="L21" i="1"/>
  <c r="K21" i="1"/>
  <c r="J21" i="1"/>
  <c r="T20" i="1"/>
  <c r="S20" i="1"/>
  <c r="P20" i="1"/>
  <c r="M20" i="1"/>
  <c r="L20" i="1"/>
  <c r="K20" i="1"/>
  <c r="J20" i="1"/>
  <c r="T19" i="1"/>
  <c r="S19" i="1"/>
  <c r="P19" i="1"/>
  <c r="M19" i="1"/>
  <c r="L19" i="1"/>
  <c r="K19" i="1"/>
  <c r="J19" i="1"/>
  <c r="T18" i="1"/>
  <c r="S18" i="1"/>
  <c r="Q18" i="1"/>
  <c r="P18" i="1"/>
  <c r="M18" i="1"/>
  <c r="L18" i="1"/>
  <c r="K18" i="1"/>
  <c r="J18" i="1"/>
  <c r="T17" i="1"/>
  <c r="S17" i="1"/>
  <c r="P17" i="1"/>
  <c r="M17" i="1"/>
  <c r="L17" i="1"/>
  <c r="K17" i="1"/>
  <c r="J17" i="1"/>
  <c r="T16" i="1"/>
  <c r="S16" i="1"/>
  <c r="Q16" i="1"/>
  <c r="P16" i="1"/>
  <c r="M16" i="1"/>
  <c r="L16" i="1"/>
  <c r="K16" i="1"/>
  <c r="J16" i="1"/>
  <c r="T15" i="1"/>
  <c r="S15" i="1"/>
  <c r="P15" i="1"/>
  <c r="M15" i="1"/>
  <c r="L15" i="1"/>
  <c r="K15" i="1"/>
  <c r="J15" i="1"/>
  <c r="T14" i="1"/>
  <c r="S14" i="1"/>
  <c r="P14" i="1"/>
  <c r="M14" i="1"/>
  <c r="L14" i="1"/>
  <c r="K14" i="1"/>
  <c r="J14" i="1"/>
  <c r="T13" i="1"/>
  <c r="S13" i="1"/>
  <c r="Q13" i="1"/>
  <c r="P13" i="1"/>
  <c r="M13" i="1"/>
  <c r="L13" i="1"/>
  <c r="K13" i="1"/>
  <c r="J13" i="1"/>
  <c r="T12" i="1"/>
  <c r="S12" i="1"/>
  <c r="Q12" i="1"/>
  <c r="P12" i="1"/>
  <c r="M12" i="1"/>
  <c r="L12" i="1"/>
  <c r="K12" i="1"/>
  <c r="J12" i="1"/>
  <c r="T11" i="1"/>
  <c r="S11" i="1"/>
  <c r="P11" i="1"/>
  <c r="M11" i="1"/>
  <c r="L11" i="1"/>
  <c r="K11" i="1"/>
  <c r="J11" i="1"/>
  <c r="T10" i="1"/>
  <c r="S10" i="1"/>
  <c r="P10" i="1"/>
  <c r="M10" i="1"/>
  <c r="L10" i="1"/>
  <c r="K10" i="1"/>
  <c r="J10" i="1"/>
  <c r="T9" i="1"/>
  <c r="S9" i="1"/>
  <c r="P9" i="1"/>
  <c r="M9" i="1"/>
  <c r="L9" i="1"/>
  <c r="K9" i="1"/>
  <c r="J9" i="1"/>
  <c r="T8" i="1"/>
  <c r="S8" i="1"/>
  <c r="Q8" i="1"/>
  <c r="P8" i="1"/>
  <c r="M8" i="1"/>
  <c r="L8" i="1"/>
  <c r="K8" i="1"/>
  <c r="J8" i="1"/>
  <c r="T7" i="1"/>
  <c r="S7" i="1"/>
  <c r="Q7" i="1"/>
  <c r="P7" i="1"/>
  <c r="M7" i="1"/>
  <c r="L7" i="1"/>
  <c r="K7" i="1"/>
  <c r="J7" i="1"/>
  <c r="T6" i="1"/>
  <c r="S6" i="1"/>
  <c r="Q6" i="1"/>
  <c r="P6" i="1"/>
  <c r="M6" i="1"/>
  <c r="L6" i="1"/>
  <c r="K6" i="1"/>
  <c r="J6" i="1"/>
  <c r="T5" i="1"/>
  <c r="S5" i="1"/>
  <c r="P5" i="1"/>
  <c r="M5" i="1"/>
  <c r="L5" i="1"/>
  <c r="K5" i="1"/>
  <c r="J5" i="1"/>
  <c r="T4" i="1"/>
  <c r="S4" i="1"/>
  <c r="P4" i="1"/>
  <c r="M4" i="1"/>
  <c r="L4" i="1"/>
  <c r="K4" i="1"/>
  <c r="J4" i="1"/>
  <c r="T3" i="1"/>
  <c r="S3" i="1"/>
  <c r="P3" i="1"/>
  <c r="M3" i="1"/>
  <c r="L3" i="1"/>
  <c r="K3" i="1"/>
  <c r="J3" i="1"/>
  <c r="T2" i="1"/>
  <c r="S2" i="1"/>
  <c r="P2" i="1"/>
  <c r="M2" i="1"/>
  <c r="L2" i="1"/>
  <c r="K2" i="1"/>
  <c r="J2" i="1"/>
  <c r="T32" i="1"/>
  <c r="S32" i="1"/>
  <c r="M32" i="1"/>
  <c r="K32" i="1"/>
  <c r="P32" i="1"/>
  <c r="L32" i="1"/>
  <c r="J32" i="1"/>
  <c r="Q68" i="1" l="1"/>
  <c r="Q67" i="1"/>
  <c r="Q66" i="1"/>
  <c r="Q64" i="1"/>
  <c r="Q61" i="1"/>
  <c r="Q60" i="1"/>
  <c r="Q59" i="1"/>
  <c r="Q58" i="1"/>
  <c r="Q57" i="1"/>
  <c r="Q52" i="1"/>
  <c r="Q51" i="1"/>
  <c r="Q50" i="1"/>
  <c r="Q49" i="1"/>
  <c r="Q48" i="1"/>
  <c r="Q47" i="1"/>
  <c r="Q46" i="1"/>
  <c r="Q45" i="1"/>
  <c r="Q41" i="1"/>
  <c r="Q40" i="1"/>
  <c r="Q35" i="1"/>
  <c r="Q34" i="1"/>
  <c r="Q33" i="1"/>
  <c r="Q32" i="1"/>
  <c r="Q29" i="1"/>
  <c r="Q27" i="1"/>
  <c r="Q26" i="1"/>
  <c r="Q25" i="1"/>
  <c r="Q20" i="1"/>
  <c r="Q19" i="1"/>
  <c r="Q17" i="1"/>
  <c r="Q15" i="1"/>
  <c r="Q14" i="1"/>
  <c r="Q11" i="1"/>
  <c r="Q10" i="1"/>
  <c r="Q9" i="1"/>
  <c r="E5" i="1"/>
  <c r="Q5" i="1" s="1"/>
  <c r="E4" i="1"/>
  <c r="Q4" i="1" s="1"/>
  <c r="E3" i="1"/>
  <c r="Q3" i="1" s="1"/>
  <c r="E2" i="1"/>
  <c r="Q2" i="1" s="1"/>
  <c r="A9" i="1" l="1"/>
  <c r="A8" i="1"/>
  <c r="A7" i="1"/>
  <c r="A6" i="1"/>
  <c r="A5" i="1"/>
  <c r="A4" i="1"/>
  <c r="A42" i="1"/>
  <c r="A39" i="1"/>
  <c r="A36" i="1"/>
  <c r="A21" i="1"/>
  <c r="A72" i="1"/>
  <c r="A71" i="1"/>
  <c r="A70" i="1"/>
  <c r="A69" i="1"/>
  <c r="A68" i="1"/>
  <c r="A67" i="1"/>
  <c r="A66" i="1"/>
  <c r="A65" i="1"/>
  <c r="A62" i="1"/>
  <c r="A61" i="1"/>
  <c r="A60" i="1"/>
  <c r="A59" i="1"/>
  <c r="A58" i="1"/>
  <c r="A57" i="1"/>
  <c r="A56" i="1"/>
  <c r="A55" i="1"/>
  <c r="A53" i="1"/>
  <c r="A50" i="1"/>
  <c r="A49" i="1"/>
  <c r="A48" i="1"/>
  <c r="A47" i="1"/>
  <c r="A46" i="1"/>
  <c r="A45" i="1"/>
  <c r="A44" i="1"/>
  <c r="A43" i="1"/>
  <c r="A41" i="1"/>
  <c r="A37" i="1"/>
  <c r="A34" i="1"/>
  <c r="A33" i="1"/>
  <c r="A32" i="1"/>
  <c r="N32" i="1" s="1"/>
  <c r="A31" i="1"/>
  <c r="A30" i="1"/>
  <c r="A29" i="1"/>
  <c r="A28" i="1"/>
  <c r="A27" i="1"/>
  <c r="A26" i="1"/>
  <c r="A25" i="1"/>
  <c r="A24" i="1"/>
  <c r="A23" i="1"/>
  <c r="A22" i="1"/>
  <c r="A20" i="1"/>
  <c r="A19" i="1"/>
  <c r="A17" i="1"/>
  <c r="A16" i="1"/>
  <c r="A15" i="1"/>
  <c r="A14" i="1"/>
  <c r="A13" i="1"/>
  <c r="A12" i="1"/>
  <c r="N44" i="1" l="1"/>
  <c r="O44" i="1"/>
  <c r="O21" i="1"/>
  <c r="N21" i="1"/>
  <c r="N36" i="1"/>
  <c r="O36" i="1"/>
  <c r="O39" i="1"/>
  <c r="N39" i="1"/>
  <c r="N42" i="1"/>
  <c r="O42" i="1"/>
  <c r="O24" i="1"/>
  <c r="N24" i="1"/>
  <c r="N72" i="1"/>
  <c r="O72" i="1"/>
  <c r="N65" i="1"/>
  <c r="O65" i="1"/>
  <c r="N28" i="1"/>
  <c r="O28" i="1"/>
  <c r="N62" i="1"/>
  <c r="O62" i="1"/>
  <c r="O30" i="1"/>
  <c r="N30" i="1"/>
  <c r="N31" i="1"/>
  <c r="O31" i="1"/>
  <c r="O53" i="1"/>
  <c r="N53" i="1"/>
  <c r="O55" i="1"/>
  <c r="N55" i="1"/>
  <c r="N71" i="1"/>
  <c r="O71" i="1"/>
  <c r="O43" i="1"/>
  <c r="N43" i="1"/>
  <c r="O22" i="1"/>
  <c r="N22" i="1"/>
  <c r="N69" i="1"/>
  <c r="O69" i="1"/>
  <c r="O23" i="1"/>
  <c r="N23" i="1"/>
  <c r="N37" i="1"/>
  <c r="O37" i="1"/>
  <c r="O56" i="1"/>
  <c r="N56" i="1"/>
  <c r="O70" i="1"/>
  <c r="N70" i="1"/>
  <c r="N16" i="1"/>
  <c r="O16" i="1"/>
  <c r="O13" i="1"/>
  <c r="N13" i="1"/>
  <c r="O6" i="1"/>
  <c r="N6" i="1"/>
  <c r="O12" i="1"/>
  <c r="N12" i="1"/>
  <c r="N7" i="1"/>
  <c r="O7" i="1"/>
  <c r="N8" i="1"/>
  <c r="O8" i="1"/>
  <c r="N25" i="1"/>
  <c r="O25" i="1"/>
  <c r="O26" i="1"/>
  <c r="N26" i="1"/>
  <c r="N59" i="1"/>
  <c r="O59" i="1"/>
  <c r="O61" i="1"/>
  <c r="N61" i="1"/>
  <c r="N60" i="1"/>
  <c r="O60" i="1"/>
  <c r="N29" i="1"/>
  <c r="O29" i="1"/>
  <c r="O47" i="1"/>
  <c r="N47" i="1"/>
  <c r="N45" i="1"/>
  <c r="O45" i="1"/>
  <c r="N15" i="1"/>
  <c r="O15" i="1"/>
  <c r="O48" i="1"/>
  <c r="N48" i="1"/>
  <c r="N4" i="1"/>
  <c r="O4" i="1"/>
  <c r="O41" i="1"/>
  <c r="N41" i="1"/>
  <c r="O27" i="1"/>
  <c r="N27" i="1"/>
  <c r="N17" i="1"/>
  <c r="O17" i="1"/>
  <c r="N49" i="1"/>
  <c r="O49" i="1"/>
  <c r="N66" i="1"/>
  <c r="O66" i="1"/>
  <c r="N5" i="1"/>
  <c r="O5" i="1"/>
  <c r="N57" i="1"/>
  <c r="O57" i="1"/>
  <c r="N14" i="1"/>
  <c r="O14" i="1"/>
  <c r="O19" i="1"/>
  <c r="N19" i="1"/>
  <c r="O67" i="1"/>
  <c r="N67" i="1"/>
  <c r="N20" i="1"/>
  <c r="O20" i="1"/>
  <c r="N50" i="1"/>
  <c r="O50" i="1"/>
  <c r="N33" i="1"/>
  <c r="O33" i="1"/>
  <c r="O68" i="1"/>
  <c r="N68" i="1"/>
  <c r="O34" i="1"/>
  <c r="N34" i="1"/>
  <c r="O58" i="1"/>
  <c r="N58" i="1"/>
  <c r="O46" i="1"/>
  <c r="N46" i="1"/>
  <c r="O9" i="1"/>
  <c r="N9" i="1"/>
  <c r="O32" i="1"/>
  <c r="A73" i="1" l="1"/>
  <c r="A64" i="1"/>
  <c r="A63" i="1"/>
  <c r="A54" i="1"/>
  <c r="A52" i="1"/>
  <c r="A51" i="1"/>
  <c r="A35" i="1"/>
  <c r="A40" i="1"/>
  <c r="A38" i="1"/>
  <c r="A18" i="1"/>
  <c r="A11" i="1"/>
  <c r="A10" i="1"/>
  <c r="A3" i="1"/>
  <c r="A2" i="1"/>
  <c r="O18" i="1" l="1"/>
  <c r="N18" i="1"/>
  <c r="N54" i="1"/>
  <c r="O54" i="1"/>
  <c r="N38" i="1"/>
  <c r="O38" i="1"/>
  <c r="O63" i="1"/>
  <c r="N63" i="1"/>
  <c r="O73" i="1"/>
  <c r="N73" i="1"/>
  <c r="O10" i="1"/>
  <c r="N10" i="1"/>
  <c r="O52" i="1"/>
  <c r="N52" i="1"/>
  <c r="O40" i="1"/>
  <c r="N40" i="1"/>
  <c r="O11" i="1"/>
  <c r="N11" i="1"/>
  <c r="O35" i="1"/>
  <c r="N35" i="1"/>
  <c r="O51" i="1"/>
  <c r="N51" i="1"/>
  <c r="N64" i="1"/>
  <c r="O64" i="1"/>
  <c r="N3" i="1"/>
  <c r="O3" i="1"/>
  <c r="N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" authorId="0" shapeId="0" xr:uid="{83AB6C7F-7422-45B8-B145-961B9AC88D3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que el Programa de Procesar Excels lo ejecute se le debe poner SI
</t>
        </r>
      </text>
    </comment>
    <comment ref="H1" authorId="0" shapeId="0" xr:uid="{B152C05F-24AF-42D7-9928-54F8882B49A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 no se guarda/carga el archivo se debe poner NO</t>
        </r>
      </text>
    </comment>
  </commentList>
</comments>
</file>

<file path=xl/sharedStrings.xml><?xml version="1.0" encoding="utf-8"?>
<sst xmlns="http://schemas.openxmlformats.org/spreadsheetml/2006/main" count="294" uniqueCount="25">
  <si>
    <t>Nro</t>
  </si>
  <si>
    <t>Cliente</t>
  </si>
  <si>
    <t>CUIT AFIP</t>
  </si>
  <si>
    <t>CUIT en pagina</t>
  </si>
  <si>
    <t>Periodo</t>
  </si>
  <si>
    <t>Desde (No Formula)</t>
  </si>
  <si>
    <t>Importar</t>
  </si>
  <si>
    <t>Fila</t>
  </si>
  <si>
    <t>Archivo IIBB</t>
  </si>
  <si>
    <t>Archivo IVA</t>
  </si>
  <si>
    <t>Fin CUIT</t>
  </si>
  <si>
    <t>No esta en SOS</t>
  </si>
  <si>
    <t>baja</t>
  </si>
  <si>
    <t>Raiz</t>
  </si>
  <si>
    <t>F:\Libros Compras y Ventas\</t>
  </si>
  <si>
    <t>Ubicación IVA</t>
  </si>
  <si>
    <t>Ubicación IIBB</t>
  </si>
  <si>
    <t>SI</t>
  </si>
  <si>
    <t>CLAVE</t>
  </si>
  <si>
    <t>Archivo IVA 2002</t>
  </si>
  <si>
    <t>Periodo A</t>
  </si>
  <si>
    <t>Anterior</t>
  </si>
  <si>
    <t>Posterior</t>
  </si>
  <si>
    <t>30-00000000-0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</si>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</sst>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  <xf numFmtId="0" fontId="1" fillId="2" borderId="2" xfId="0" applyFont="1" applyFill="1" applyBorder="1"/>
    <xf numFmtId="0" fontId="0" fillId="3" borderId="0" xfId="0" applyFill="1" applyAlignment="1">
      <alignment horizontal="fill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4.7109375" customWidth="1"/>
    <col min="4" max="4" width="12" bestFit="1" customWidth="1"/>
    <col min="5" max="5" width="14.140625" customWidth="1"/>
    <col min="14" max="15" width="18" customWidth="1"/>
    <col min="17" max="17" width="10.5703125" bestFit="1" customWidth="1"/>
  </cols>
  <sheetData>
    <row r="1" spans="1:20" x14ac:dyDescent="0.25">
      <c r="A1" s="2" t="s">
        <v>0</v>
      </c>
      <c r="B1" s="2" t="s">
        <v>1</v>
      </c>
      <c r="C1" s="2" t="s">
        <v>18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24</v>
      </c>
      <c r="I1" s="2" t="s">
        <v>13</v>
      </c>
      <c r="J1" s="2" t="s">
        <v>15</v>
      </c>
      <c r="K1" s="2" t="s">
        <v>16</v>
      </c>
      <c r="L1" s="2" t="s">
        <v>4</v>
      </c>
      <c r="M1" s="2" t="s">
        <v>20</v>
      </c>
      <c r="N1" s="2" t="s">
        <v>9</v>
      </c>
      <c r="O1" s="2" t="s">
        <v>8</v>
      </c>
      <c r="P1" s="2" t="s">
        <v>7</v>
      </c>
      <c r="Q1" s="5" t="s">
        <v>10</v>
      </c>
      <c r="R1" s="2" t="s">
        <v>19</v>
      </c>
      <c r="S1" s="5" t="s">
        <v>21</v>
      </c>
      <c r="T1" s="5" t="s">
        <v>22</v>
      </c>
    </row>
    <row r="2" spans="1:20" x14ac:dyDescent="0.25">
      <c r="A2" s="4" t="str">
        <f t="shared" ref="A2:A33" si="0">RIGHT(E2,1)</f>
        <v>0</v>
      </c>
      <c r="B2" t="str">
        <f>"Cliente "&amp;ROW()</f>
        <v>Cliente 2</v>
      </c>
      <c r="D2">
        <v>20000000000</v>
      </c>
      <c r="E2" t="str">
        <f>TEXT(D2,"00-00000000-0")</f>
        <v>20-00000000-0</v>
      </c>
      <c r="F2" s="1">
        <v>45108</v>
      </c>
      <c r="G2" t="s">
        <v>17</v>
      </c>
      <c r="H2" t="s">
        <v>17</v>
      </c>
      <c r="I2" t="s">
        <v>14</v>
      </c>
      <c r="J2" s="4" t="str">
        <f t="shared" ref="J2:J31" si="1">CONCATENATE(I2,YEAR(F2),"\",TEXT(F2,"AAAAMM"),"\Papeles de Trabajo\IVA\")</f>
        <v>F:\Libros Compras y Ventas\2023\202307\Papeles de Trabajo\IVA\</v>
      </c>
      <c r="K2" s="4" t="str">
        <f t="shared" ref="K2:K31" si="2">CONCATENATE(I2,YEAR(F2),"\",TEXT(F2,"AAAAMM"),"\Papeles de Trabajo\IIBB\")</f>
        <v>F:\Libros Compras y Ventas\2023\202307\Papeles de Trabajo\IIBB\</v>
      </c>
      <c r="L2" s="3" t="str">
        <f t="shared" ref="L2:L31" si="3">UPPER(LEFT(TEXT(F2,"MMMM AAAA"),1))&amp;MID(TEXT(F2,"MMMM AAAA"),2,30)</f>
        <v>Julio 2023</v>
      </c>
      <c r="M2" s="3" t="str">
        <f t="shared" ref="M2:M31" si="4">YEAR(F2)&amp;TEXT(MONTH(F2),"00")</f>
        <v>202307</v>
      </c>
      <c r="N2" s="3" t="str">
        <f t="shared" ref="N2:N31" si="5">CONCATENATE(TEXT(A2,"0")," - ",SUBSTITUTE(E2,"-","")," - ","WP IVA - ",TEXT(L2,"AAAAMM")," - ",B2)</f>
        <v>0 - 20000000000 - WP IVA - 202307 - Cliente 2</v>
      </c>
      <c r="O2" s="3" t="str">
        <f t="shared" ref="O2:O31" si="6">CONCATENATE(TEXT(A2,"0")," - ",SUBSTITUTE(E2,"-","")," - ","WP IIBB - ",TEXT(L2,"AAAAMM")," - ",B2)</f>
        <v>0 - 20000000000 - WP IIBB - 202307 - Cliente 2</v>
      </c>
      <c r="P2" s="4">
        <f t="shared" ref="P2:P31" si="7">ROW(A2)</f>
        <v>2</v>
      </c>
      <c r="Q2" s="4" t="str">
        <f t="shared" ref="Q2:Q31" si="8">RIGHT(E2,1)</f>
        <v>0</v>
      </c>
      <c r="R2" s="6" t="str">
        <f>J2&amp;"Procesado\"&amp;N2&amp;".xlsx"</f>
        <v>F:\Libros Compras y Ventas\2023\202307\Papeles de Trabajo\IVA\Procesado\0 - 20000000000 - WP IVA - 202307 - Cliente 2.xlsx</v>
      </c>
      <c r="S2" s="4">
        <f t="shared" ref="S2:S31" si="9">IF(D2=D1,1,0)</f>
        <v>0</v>
      </c>
      <c r="T2" s="4">
        <f t="shared" ref="T2:T31" si="10">IF(D2=D3,1,0)</f>
        <v>1</v>
      </c>
    </row>
    <row r="3" spans="1:20" x14ac:dyDescent="0.25">
      <c r="A3" s="4" t="str">
        <f t="shared" si="0"/>
        <v>0</v>
      </c>
      <c r="B3" t="str">
        <f t="shared" ref="B3:B66" si="11">"Cliente "&amp;ROW()</f>
        <v>Cliente 3</v>
      </c>
      <c r="D3">
        <v>20000000000</v>
      </c>
      <c r="E3" t="str">
        <f>TEXT(D3,"00-00000000-0")</f>
        <v>20-00000000-0</v>
      </c>
      <c r="F3" s="1">
        <v>45108</v>
      </c>
      <c r="G3" t="s">
        <v>17</v>
      </c>
      <c r="H3" t="s">
        <v>17</v>
      </c>
      <c r="I3" t="s">
        <v>14</v>
      </c>
      <c r="J3" s="4" t="str">
        <f t="shared" si="1"/>
        <v>F:\Libros Compras y Ventas\2023\202307\Papeles de Trabajo\IVA\</v>
      </c>
      <c r="K3" s="4" t="str">
        <f t="shared" si="2"/>
        <v>F:\Libros Compras y Ventas\2023\202307\Papeles de Trabajo\IIBB\</v>
      </c>
      <c r="L3" s="3" t="str">
        <f t="shared" si="3"/>
        <v>Julio 2023</v>
      </c>
      <c r="M3" s="3" t="str">
        <f t="shared" si="4"/>
        <v>202307</v>
      </c>
      <c r="N3" s="3" t="str">
        <f t="shared" si="5"/>
        <v>0 - 20000000000 - WP IVA - 202307 - Cliente 3</v>
      </c>
      <c r="O3" s="3" t="str">
        <f t="shared" si="6"/>
        <v>0 - 20000000000 - WP IIBB - 202307 - Cliente 3</v>
      </c>
      <c r="P3" s="4">
        <f t="shared" si="7"/>
        <v>3</v>
      </c>
      <c r="Q3" s="4" t="str">
        <f t="shared" si="8"/>
        <v>0</v>
      </c>
      <c r="R3" s="6" t="str">
        <f t="shared" ref="R3:R66" si="12">J3&amp;"Procesado\"&amp;N3&amp;".xlsx"</f>
        <v>F:\Libros Compras y Ventas\2023\202307\Papeles de Trabajo\IVA\Procesado\0 - 20000000000 - WP IVA - 202307 - Cliente 3.xlsx</v>
      </c>
      <c r="S3" s="4">
        <f t="shared" si="9"/>
        <v>1</v>
      </c>
      <c r="T3" s="4">
        <f t="shared" si="10"/>
        <v>1</v>
      </c>
    </row>
    <row r="4" spans="1:20" x14ac:dyDescent="0.25">
      <c r="A4" s="4" t="str">
        <f t="shared" si="0"/>
        <v>0</v>
      </c>
      <c r="B4" t="str">
        <f t="shared" si="11"/>
        <v>Cliente 4</v>
      </c>
      <c r="D4">
        <v>20000000000</v>
      </c>
      <c r="E4" t="str">
        <f>TEXT(D4,"00-00000000-0")</f>
        <v>20-00000000-0</v>
      </c>
      <c r="F4" s="1">
        <v>45108</v>
      </c>
      <c r="G4" t="s">
        <v>17</v>
      </c>
      <c r="H4" t="s">
        <v>17</v>
      </c>
      <c r="I4" t="s">
        <v>14</v>
      </c>
      <c r="J4" s="4" t="str">
        <f t="shared" si="1"/>
        <v>F:\Libros Compras y Ventas\2023\202307\Papeles de Trabajo\IVA\</v>
      </c>
      <c r="K4" s="4" t="str">
        <f t="shared" si="2"/>
        <v>F:\Libros Compras y Ventas\2023\202307\Papeles de Trabajo\IIBB\</v>
      </c>
      <c r="L4" s="3" t="str">
        <f t="shared" si="3"/>
        <v>Julio 2023</v>
      </c>
      <c r="M4" s="3" t="str">
        <f t="shared" si="4"/>
        <v>202307</v>
      </c>
      <c r="N4" s="3" t="str">
        <f t="shared" si="5"/>
        <v>0 - 20000000000 - WP IVA - 202307 - Cliente 4</v>
      </c>
      <c r="O4" s="3" t="str">
        <f t="shared" si="6"/>
        <v>0 - 20000000000 - WP IIBB - 202307 - Cliente 4</v>
      </c>
      <c r="P4" s="4">
        <f t="shared" si="7"/>
        <v>4</v>
      </c>
      <c r="Q4" s="4" t="str">
        <f t="shared" si="8"/>
        <v>0</v>
      </c>
      <c r="R4" s="6" t="str">
        <f t="shared" si="12"/>
        <v>F:\Libros Compras y Ventas\2023\202307\Papeles de Trabajo\IVA\Procesado\0 - 20000000000 - WP IVA - 202307 - Cliente 4.xlsx</v>
      </c>
      <c r="S4" s="4">
        <f t="shared" si="9"/>
        <v>1</v>
      </c>
      <c r="T4" s="4">
        <f t="shared" si="10"/>
        <v>1</v>
      </c>
    </row>
    <row r="5" spans="1:20" x14ac:dyDescent="0.25">
      <c r="A5" s="4" t="str">
        <f t="shared" si="0"/>
        <v>0</v>
      </c>
      <c r="B5" t="str">
        <f t="shared" si="11"/>
        <v>Cliente 5</v>
      </c>
      <c r="D5">
        <v>20000000000</v>
      </c>
      <c r="E5" t="str">
        <f>TEXT(D5,"00-00000000-0")</f>
        <v>20-00000000-0</v>
      </c>
      <c r="F5" s="1">
        <v>45108</v>
      </c>
      <c r="G5" t="s">
        <v>17</v>
      </c>
      <c r="H5" t="s">
        <v>17</v>
      </c>
      <c r="I5" t="s">
        <v>14</v>
      </c>
      <c r="J5" s="4" t="str">
        <f t="shared" si="1"/>
        <v>F:\Libros Compras y Ventas\2023\202307\Papeles de Trabajo\IVA\</v>
      </c>
      <c r="K5" s="4" t="str">
        <f t="shared" si="2"/>
        <v>F:\Libros Compras y Ventas\2023\202307\Papeles de Trabajo\IIBB\</v>
      </c>
      <c r="L5" s="3" t="str">
        <f t="shared" si="3"/>
        <v>Julio 2023</v>
      </c>
      <c r="M5" s="3" t="str">
        <f t="shared" si="4"/>
        <v>202307</v>
      </c>
      <c r="N5" s="3" t="str">
        <f t="shared" si="5"/>
        <v>0 - 20000000000 - WP IVA - 202307 - Cliente 5</v>
      </c>
      <c r="O5" s="3" t="str">
        <f t="shared" si="6"/>
        <v>0 - 20000000000 - WP IIBB - 202307 - Cliente 5</v>
      </c>
      <c r="P5" s="4">
        <f t="shared" si="7"/>
        <v>5</v>
      </c>
      <c r="Q5" s="4" t="str">
        <f t="shared" si="8"/>
        <v>0</v>
      </c>
      <c r="R5" s="6" t="str">
        <f t="shared" si="12"/>
        <v>F:\Libros Compras y Ventas\2023\202307\Papeles de Trabajo\IVA\Procesado\0 - 20000000000 - WP IVA - 202307 - Cliente 5.xlsx</v>
      </c>
      <c r="S5" s="4">
        <f t="shared" si="9"/>
        <v>1</v>
      </c>
      <c r="T5" s="4">
        <f t="shared" si="10"/>
        <v>1</v>
      </c>
    </row>
    <row r="6" spans="1:20" x14ac:dyDescent="0.25">
      <c r="A6" s="4" t="str">
        <f t="shared" si="0"/>
        <v>0</v>
      </c>
      <c r="B6" t="str">
        <f t="shared" si="11"/>
        <v>Cliente 6</v>
      </c>
      <c r="D6">
        <v>20000000000</v>
      </c>
      <c r="E6" t="str">
        <f t="shared" ref="E6:E15" si="13">TEXT(D6,"00-00000000-0")</f>
        <v>20-00000000-0</v>
      </c>
      <c r="F6" s="1">
        <v>45108</v>
      </c>
      <c r="G6" t="s">
        <v>17</v>
      </c>
      <c r="H6" t="s">
        <v>17</v>
      </c>
      <c r="I6" t="s">
        <v>14</v>
      </c>
      <c r="J6" s="4" t="str">
        <f t="shared" si="1"/>
        <v>F:\Libros Compras y Ventas\2023\202307\Papeles de Trabajo\IVA\</v>
      </c>
      <c r="K6" s="4" t="str">
        <f t="shared" si="2"/>
        <v>F:\Libros Compras y Ventas\2023\202307\Papeles de Trabajo\IIBB\</v>
      </c>
      <c r="L6" s="3" t="str">
        <f t="shared" si="3"/>
        <v>Julio 2023</v>
      </c>
      <c r="M6" s="3" t="str">
        <f t="shared" si="4"/>
        <v>202307</v>
      </c>
      <c r="N6" s="3" t="str">
        <f t="shared" si="5"/>
        <v>0 - 20000000000 - WP IVA - 202307 - Cliente 6</v>
      </c>
      <c r="O6" s="3" t="str">
        <f t="shared" si="6"/>
        <v>0 - 20000000000 - WP IIBB - 202307 - Cliente 6</v>
      </c>
      <c r="P6" s="4">
        <f t="shared" si="7"/>
        <v>6</v>
      </c>
      <c r="Q6" s="4" t="str">
        <f t="shared" si="8"/>
        <v>0</v>
      </c>
      <c r="R6" s="6" t="str">
        <f t="shared" si="12"/>
        <v>F:\Libros Compras y Ventas\2023\202307\Papeles de Trabajo\IVA\Procesado\0 - 20000000000 - WP IVA - 202307 - Cliente 6.xlsx</v>
      </c>
      <c r="S6" s="4">
        <f t="shared" si="9"/>
        <v>1</v>
      </c>
      <c r="T6" s="4">
        <f t="shared" si="10"/>
        <v>1</v>
      </c>
    </row>
    <row r="7" spans="1:20" x14ac:dyDescent="0.25">
      <c r="A7" s="4" t="str">
        <f t="shared" si="0"/>
        <v>0</v>
      </c>
      <c r="B7" t="str">
        <f t="shared" si="11"/>
        <v>Cliente 7</v>
      </c>
      <c r="D7">
        <v>20000000000</v>
      </c>
      <c r="E7" t="str">
        <f t="shared" si="13"/>
        <v>20-00000000-0</v>
      </c>
      <c r="F7" s="1">
        <v>45108</v>
      </c>
      <c r="G7" t="s">
        <v>17</v>
      </c>
      <c r="H7" t="s">
        <v>17</v>
      </c>
      <c r="I7" t="s">
        <v>14</v>
      </c>
      <c r="J7" s="4" t="str">
        <f t="shared" si="1"/>
        <v>F:\Libros Compras y Ventas\2023\202307\Papeles de Trabajo\IVA\</v>
      </c>
      <c r="K7" s="4" t="str">
        <f t="shared" si="2"/>
        <v>F:\Libros Compras y Ventas\2023\202307\Papeles de Trabajo\IIBB\</v>
      </c>
      <c r="L7" s="3" t="str">
        <f t="shared" si="3"/>
        <v>Julio 2023</v>
      </c>
      <c r="M7" s="3" t="str">
        <f t="shared" si="4"/>
        <v>202307</v>
      </c>
      <c r="N7" s="3" t="str">
        <f t="shared" si="5"/>
        <v>0 - 20000000000 - WP IVA - 202307 - Cliente 7</v>
      </c>
      <c r="O7" s="3" t="str">
        <f t="shared" si="6"/>
        <v>0 - 20000000000 - WP IIBB - 202307 - Cliente 7</v>
      </c>
      <c r="P7" s="4">
        <f t="shared" si="7"/>
        <v>7</v>
      </c>
      <c r="Q7" s="4" t="str">
        <f t="shared" si="8"/>
        <v>0</v>
      </c>
      <c r="R7" s="6" t="str">
        <f t="shared" si="12"/>
        <v>F:\Libros Compras y Ventas\2023\202307\Papeles de Trabajo\IVA\Procesado\0 - 20000000000 - WP IVA - 202307 - Cliente 7.xlsx</v>
      </c>
      <c r="S7" s="4">
        <f t="shared" si="9"/>
        <v>1</v>
      </c>
      <c r="T7" s="4">
        <f t="shared" si="10"/>
        <v>1</v>
      </c>
    </row>
    <row r="8" spans="1:20" x14ac:dyDescent="0.25">
      <c r="A8" s="4" t="str">
        <f t="shared" si="0"/>
        <v>0</v>
      </c>
      <c r="B8" t="str">
        <f t="shared" si="11"/>
        <v>Cliente 8</v>
      </c>
      <c r="D8">
        <v>20000000000</v>
      </c>
      <c r="E8" t="str">
        <f t="shared" si="13"/>
        <v>20-00000000-0</v>
      </c>
      <c r="F8" s="1">
        <v>45108</v>
      </c>
      <c r="G8" t="s">
        <v>17</v>
      </c>
      <c r="H8" t="s">
        <v>17</v>
      </c>
      <c r="I8" t="s">
        <v>14</v>
      </c>
      <c r="J8" s="4" t="str">
        <f t="shared" si="1"/>
        <v>F:\Libros Compras y Ventas\2023\202307\Papeles de Trabajo\IVA\</v>
      </c>
      <c r="K8" s="4" t="str">
        <f t="shared" si="2"/>
        <v>F:\Libros Compras y Ventas\2023\202307\Papeles de Trabajo\IIBB\</v>
      </c>
      <c r="L8" s="3" t="str">
        <f t="shared" si="3"/>
        <v>Julio 2023</v>
      </c>
      <c r="M8" s="3" t="str">
        <f t="shared" si="4"/>
        <v>202307</v>
      </c>
      <c r="N8" s="3" t="str">
        <f t="shared" si="5"/>
        <v>0 - 20000000000 - WP IVA - 202307 - Cliente 8</v>
      </c>
      <c r="O8" s="3" t="str">
        <f t="shared" si="6"/>
        <v>0 - 20000000000 - WP IIBB - 202307 - Cliente 8</v>
      </c>
      <c r="P8" s="4">
        <f t="shared" si="7"/>
        <v>8</v>
      </c>
      <c r="Q8" s="4" t="str">
        <f t="shared" si="8"/>
        <v>0</v>
      </c>
      <c r="R8" s="6" t="str">
        <f t="shared" si="12"/>
        <v>F:\Libros Compras y Ventas\2023\202307\Papeles de Trabajo\IVA\Procesado\0 - 20000000000 - WP IVA - 202307 - Cliente 8.xlsx</v>
      </c>
      <c r="S8" s="4">
        <f t="shared" si="9"/>
        <v>1</v>
      </c>
      <c r="T8" s="4">
        <f t="shared" si="10"/>
        <v>1</v>
      </c>
    </row>
    <row r="9" spans="1:20" x14ac:dyDescent="0.25">
      <c r="A9" s="4" t="str">
        <f t="shared" si="0"/>
        <v>0</v>
      </c>
      <c r="B9" t="str">
        <f t="shared" si="11"/>
        <v>Cliente 9</v>
      </c>
      <c r="D9">
        <v>20000000000</v>
      </c>
      <c r="E9" t="str">
        <f t="shared" si="13"/>
        <v>20-00000000-0</v>
      </c>
      <c r="F9" s="1">
        <v>45108</v>
      </c>
      <c r="G9" t="s">
        <v>17</v>
      </c>
      <c r="H9" t="s">
        <v>17</v>
      </c>
      <c r="I9" t="s">
        <v>14</v>
      </c>
      <c r="J9" s="4" t="str">
        <f t="shared" si="1"/>
        <v>F:\Libros Compras y Ventas\2023\202307\Papeles de Trabajo\IVA\</v>
      </c>
      <c r="K9" s="4" t="str">
        <f t="shared" si="2"/>
        <v>F:\Libros Compras y Ventas\2023\202307\Papeles de Trabajo\IIBB\</v>
      </c>
      <c r="L9" s="3" t="str">
        <f t="shared" si="3"/>
        <v>Julio 2023</v>
      </c>
      <c r="M9" s="3" t="str">
        <f t="shared" si="4"/>
        <v>202307</v>
      </c>
      <c r="N9" s="3" t="str">
        <f t="shared" si="5"/>
        <v>0 - 20000000000 - WP IVA - 202307 - Cliente 9</v>
      </c>
      <c r="O9" s="3" t="str">
        <f t="shared" si="6"/>
        <v>0 - 20000000000 - WP IIBB - 202307 - Cliente 9</v>
      </c>
      <c r="P9" s="4">
        <f t="shared" si="7"/>
        <v>9</v>
      </c>
      <c r="Q9" s="4" t="str">
        <f t="shared" si="8"/>
        <v>0</v>
      </c>
      <c r="R9" s="6" t="str">
        <f t="shared" si="12"/>
        <v>F:\Libros Compras y Ventas\2023\202307\Papeles de Trabajo\IVA\Procesado\0 - 20000000000 - WP IVA - 202307 - Cliente 9.xlsx</v>
      </c>
      <c r="S9" s="4">
        <f t="shared" si="9"/>
        <v>1</v>
      </c>
      <c r="T9" s="4">
        <f t="shared" si="10"/>
        <v>1</v>
      </c>
    </row>
    <row r="10" spans="1:20" x14ac:dyDescent="0.25">
      <c r="A10" s="4" t="str">
        <f t="shared" si="0"/>
        <v>0</v>
      </c>
      <c r="B10" t="str">
        <f t="shared" si="11"/>
        <v>Cliente 10</v>
      </c>
      <c r="D10">
        <v>20000000000</v>
      </c>
      <c r="E10" t="str">
        <f t="shared" si="13"/>
        <v>20-00000000-0</v>
      </c>
      <c r="F10" s="1">
        <v>45108</v>
      </c>
      <c r="G10" t="s">
        <v>17</v>
      </c>
      <c r="H10" t="s">
        <v>17</v>
      </c>
      <c r="I10" t="s">
        <v>14</v>
      </c>
      <c r="J10" s="4" t="str">
        <f t="shared" si="1"/>
        <v>F:\Libros Compras y Ventas\2023\202307\Papeles de Trabajo\IVA\</v>
      </c>
      <c r="K10" s="4" t="str">
        <f t="shared" si="2"/>
        <v>F:\Libros Compras y Ventas\2023\202307\Papeles de Trabajo\IIBB\</v>
      </c>
      <c r="L10" s="3" t="str">
        <f t="shared" si="3"/>
        <v>Julio 2023</v>
      </c>
      <c r="M10" s="3" t="str">
        <f t="shared" si="4"/>
        <v>202307</v>
      </c>
      <c r="N10" s="3" t="str">
        <f t="shared" si="5"/>
        <v>0 - 20000000000 - WP IVA - 202307 - Cliente 10</v>
      </c>
      <c r="O10" s="3" t="str">
        <f t="shared" si="6"/>
        <v>0 - 20000000000 - WP IIBB - 202307 - Cliente 10</v>
      </c>
      <c r="P10" s="4">
        <f t="shared" si="7"/>
        <v>10</v>
      </c>
      <c r="Q10" s="4" t="str">
        <f t="shared" si="8"/>
        <v>0</v>
      </c>
      <c r="R10" s="6" t="str">
        <f t="shared" si="12"/>
        <v>F:\Libros Compras y Ventas\2023\202307\Papeles de Trabajo\IVA\Procesado\0 - 20000000000 - WP IVA - 202307 - Cliente 10.xlsx</v>
      </c>
      <c r="S10" s="4">
        <f t="shared" si="9"/>
        <v>1</v>
      </c>
      <c r="T10" s="4">
        <f t="shared" si="10"/>
        <v>1</v>
      </c>
    </row>
    <row r="11" spans="1:20" x14ac:dyDescent="0.25">
      <c r="A11" s="4" t="str">
        <f t="shared" si="0"/>
        <v>0</v>
      </c>
      <c r="B11" t="str">
        <f t="shared" si="11"/>
        <v>Cliente 11</v>
      </c>
      <c r="D11">
        <v>20000000000</v>
      </c>
      <c r="E11" t="str">
        <f t="shared" si="13"/>
        <v>20-00000000-0</v>
      </c>
      <c r="F11" s="1">
        <v>45108</v>
      </c>
      <c r="G11" t="s">
        <v>17</v>
      </c>
      <c r="H11" t="s">
        <v>17</v>
      </c>
      <c r="I11" t="s">
        <v>14</v>
      </c>
      <c r="J11" s="4" t="str">
        <f t="shared" si="1"/>
        <v>F:\Libros Compras y Ventas\2023\202307\Papeles de Trabajo\IVA\</v>
      </c>
      <c r="K11" s="4" t="str">
        <f t="shared" si="2"/>
        <v>F:\Libros Compras y Ventas\2023\202307\Papeles de Trabajo\IIBB\</v>
      </c>
      <c r="L11" s="3" t="str">
        <f t="shared" si="3"/>
        <v>Julio 2023</v>
      </c>
      <c r="M11" s="3" t="str">
        <f t="shared" si="4"/>
        <v>202307</v>
      </c>
      <c r="N11" s="3" t="str">
        <f t="shared" si="5"/>
        <v>0 - 20000000000 - WP IVA - 202307 - Cliente 11</v>
      </c>
      <c r="O11" s="3" t="str">
        <f t="shared" si="6"/>
        <v>0 - 20000000000 - WP IIBB - 202307 - Cliente 11</v>
      </c>
      <c r="P11" s="4">
        <f t="shared" si="7"/>
        <v>11</v>
      </c>
      <c r="Q11" s="4" t="str">
        <f t="shared" si="8"/>
        <v>0</v>
      </c>
      <c r="R11" s="6" t="str">
        <f t="shared" si="12"/>
        <v>F:\Libros Compras y Ventas\2023\202307\Papeles de Trabajo\IVA\Procesado\0 - 20000000000 - WP IVA - 202307 - Cliente 11.xlsx</v>
      </c>
      <c r="S11" s="4">
        <f t="shared" si="9"/>
        <v>1</v>
      </c>
      <c r="T11" s="4">
        <f t="shared" si="10"/>
        <v>1</v>
      </c>
    </row>
    <row r="12" spans="1:20" x14ac:dyDescent="0.25">
      <c r="A12" s="4" t="str">
        <f t="shared" si="0"/>
        <v>0</v>
      </c>
      <c r="B12" t="str">
        <f t="shared" si="11"/>
        <v>Cliente 12</v>
      </c>
      <c r="D12">
        <v>20000000000</v>
      </c>
      <c r="E12" t="str">
        <f t="shared" si="13"/>
        <v>20-00000000-0</v>
      </c>
      <c r="F12" s="1">
        <v>45108</v>
      </c>
      <c r="G12" t="s">
        <v>17</v>
      </c>
      <c r="H12" t="s">
        <v>17</v>
      </c>
      <c r="I12" t="s">
        <v>14</v>
      </c>
      <c r="J12" s="4" t="str">
        <f t="shared" si="1"/>
        <v>F:\Libros Compras y Ventas\2023\202307\Papeles de Trabajo\IVA\</v>
      </c>
      <c r="K12" s="4" t="str">
        <f t="shared" si="2"/>
        <v>F:\Libros Compras y Ventas\2023\202307\Papeles de Trabajo\IIBB\</v>
      </c>
      <c r="L12" s="3" t="str">
        <f t="shared" si="3"/>
        <v>Julio 2023</v>
      </c>
      <c r="M12" s="3" t="str">
        <f t="shared" si="4"/>
        <v>202307</v>
      </c>
      <c r="N12" s="3" t="str">
        <f t="shared" si="5"/>
        <v>0 - 20000000000 - WP IVA - 202307 - Cliente 12</v>
      </c>
      <c r="O12" s="3" t="str">
        <f t="shared" si="6"/>
        <v>0 - 20000000000 - WP IIBB - 202307 - Cliente 12</v>
      </c>
      <c r="P12" s="4">
        <f t="shared" si="7"/>
        <v>12</v>
      </c>
      <c r="Q12" s="4" t="str">
        <f t="shared" si="8"/>
        <v>0</v>
      </c>
      <c r="R12" s="6" t="str">
        <f t="shared" si="12"/>
        <v>F:\Libros Compras y Ventas\2023\202307\Papeles de Trabajo\IVA\Procesado\0 - 20000000000 - WP IVA - 202307 - Cliente 12.xlsx</v>
      </c>
      <c r="S12" s="4">
        <f t="shared" si="9"/>
        <v>1</v>
      </c>
      <c r="T12" s="4">
        <f t="shared" si="10"/>
        <v>1</v>
      </c>
    </row>
    <row r="13" spans="1:20" x14ac:dyDescent="0.25">
      <c r="A13" s="4" t="str">
        <f t="shared" si="0"/>
        <v>0</v>
      </c>
      <c r="B13" t="str">
        <f t="shared" si="11"/>
        <v>Cliente 13</v>
      </c>
      <c r="D13">
        <v>20000000000</v>
      </c>
      <c r="E13" t="str">
        <f t="shared" si="13"/>
        <v>20-00000000-0</v>
      </c>
      <c r="F13" s="1">
        <v>45108</v>
      </c>
      <c r="G13" t="s">
        <v>17</v>
      </c>
      <c r="H13" t="s">
        <v>17</v>
      </c>
      <c r="I13" t="s">
        <v>14</v>
      </c>
      <c r="J13" s="4" t="str">
        <f t="shared" si="1"/>
        <v>F:\Libros Compras y Ventas\2023\202307\Papeles de Trabajo\IVA\</v>
      </c>
      <c r="K13" s="4" t="str">
        <f t="shared" si="2"/>
        <v>F:\Libros Compras y Ventas\2023\202307\Papeles de Trabajo\IIBB\</v>
      </c>
      <c r="L13" s="3" t="str">
        <f t="shared" si="3"/>
        <v>Julio 2023</v>
      </c>
      <c r="M13" s="3" t="str">
        <f t="shared" si="4"/>
        <v>202307</v>
      </c>
      <c r="N13" s="3" t="str">
        <f t="shared" si="5"/>
        <v>0 - 20000000000 - WP IVA - 202307 - Cliente 13</v>
      </c>
      <c r="O13" s="3" t="str">
        <f t="shared" si="6"/>
        <v>0 - 20000000000 - WP IIBB - 202307 - Cliente 13</v>
      </c>
      <c r="P13" s="4">
        <f t="shared" si="7"/>
        <v>13</v>
      </c>
      <c r="Q13" s="4" t="str">
        <f t="shared" si="8"/>
        <v>0</v>
      </c>
      <c r="R13" s="6" t="str">
        <f t="shared" si="12"/>
        <v>F:\Libros Compras y Ventas\2023\202307\Papeles de Trabajo\IVA\Procesado\0 - 20000000000 - WP IVA - 202307 - Cliente 13.xlsx</v>
      </c>
      <c r="S13" s="4">
        <f t="shared" si="9"/>
        <v>1</v>
      </c>
      <c r="T13" s="4">
        <f t="shared" si="10"/>
        <v>1</v>
      </c>
    </row>
    <row r="14" spans="1:20" x14ac:dyDescent="0.25">
      <c r="A14" s="4" t="str">
        <f t="shared" si="0"/>
        <v>0</v>
      </c>
      <c r="B14" t="str">
        <f t="shared" si="11"/>
        <v>Cliente 14</v>
      </c>
      <c r="D14">
        <v>20000000000</v>
      </c>
      <c r="E14" t="str">
        <f t="shared" si="13"/>
        <v>20-00000000-0</v>
      </c>
      <c r="F14" s="1">
        <v>45108</v>
      </c>
      <c r="G14" t="s">
        <v>17</v>
      </c>
      <c r="H14" t="s">
        <v>17</v>
      </c>
      <c r="I14" t="s">
        <v>14</v>
      </c>
      <c r="J14" s="4" t="str">
        <f t="shared" si="1"/>
        <v>F:\Libros Compras y Ventas\2023\202307\Papeles de Trabajo\IVA\</v>
      </c>
      <c r="K14" s="4" t="str">
        <f t="shared" si="2"/>
        <v>F:\Libros Compras y Ventas\2023\202307\Papeles de Trabajo\IIBB\</v>
      </c>
      <c r="L14" s="3" t="str">
        <f t="shared" si="3"/>
        <v>Julio 2023</v>
      </c>
      <c r="M14" s="3" t="str">
        <f t="shared" si="4"/>
        <v>202307</v>
      </c>
      <c r="N14" s="3" t="str">
        <f t="shared" si="5"/>
        <v>0 - 20000000000 - WP IVA - 202307 - Cliente 14</v>
      </c>
      <c r="O14" s="3" t="str">
        <f t="shared" si="6"/>
        <v>0 - 20000000000 - WP IIBB - 202307 - Cliente 14</v>
      </c>
      <c r="P14" s="4">
        <f t="shared" si="7"/>
        <v>14</v>
      </c>
      <c r="Q14" s="4" t="str">
        <f t="shared" si="8"/>
        <v>0</v>
      </c>
      <c r="R14" s="6" t="str">
        <f t="shared" si="12"/>
        <v>F:\Libros Compras y Ventas\2023\202307\Papeles de Trabajo\IVA\Procesado\0 - 20000000000 - WP IVA - 202307 - Cliente 14.xlsx</v>
      </c>
      <c r="S14" s="4">
        <f t="shared" si="9"/>
        <v>1</v>
      </c>
      <c r="T14" s="4">
        <f t="shared" si="10"/>
        <v>1</v>
      </c>
    </row>
    <row r="15" spans="1:20" x14ac:dyDescent="0.25">
      <c r="A15" s="4" t="str">
        <f t="shared" si="0"/>
        <v>0</v>
      </c>
      <c r="B15" t="str">
        <f t="shared" si="11"/>
        <v>Cliente 15</v>
      </c>
      <c r="D15">
        <v>20000000000</v>
      </c>
      <c r="E15" t="str">
        <f t="shared" si="13"/>
        <v>20-00000000-0</v>
      </c>
      <c r="F15" s="1">
        <v>45108</v>
      </c>
      <c r="G15" t="s">
        <v>17</v>
      </c>
      <c r="H15" t="s">
        <v>17</v>
      </c>
      <c r="I15" t="s">
        <v>14</v>
      </c>
      <c r="J15" s="4" t="str">
        <f t="shared" si="1"/>
        <v>F:\Libros Compras y Ventas\2023\202307\Papeles de Trabajo\IVA\</v>
      </c>
      <c r="K15" s="4" t="str">
        <f t="shared" si="2"/>
        <v>F:\Libros Compras y Ventas\2023\202307\Papeles de Trabajo\IIBB\</v>
      </c>
      <c r="L15" s="3" t="str">
        <f t="shared" si="3"/>
        <v>Julio 2023</v>
      </c>
      <c r="M15" s="3" t="str">
        <f t="shared" si="4"/>
        <v>202307</v>
      </c>
      <c r="N15" s="3" t="str">
        <f t="shared" si="5"/>
        <v>0 - 20000000000 - WP IVA - 202307 - Cliente 15</v>
      </c>
      <c r="O15" s="3" t="str">
        <f t="shared" si="6"/>
        <v>0 - 20000000000 - WP IIBB - 202307 - Cliente 15</v>
      </c>
      <c r="P15" s="4">
        <f t="shared" si="7"/>
        <v>15</v>
      </c>
      <c r="Q15" s="4" t="str">
        <f t="shared" si="8"/>
        <v>0</v>
      </c>
      <c r="R15" s="6" t="str">
        <f t="shared" si="12"/>
        <v>F:\Libros Compras y Ventas\2023\202307\Papeles de Trabajo\IVA\Procesado\0 - 20000000000 - WP IVA - 202307 - Cliente 15.xlsx</v>
      </c>
      <c r="S15" s="4">
        <f t="shared" si="9"/>
        <v>1</v>
      </c>
      <c r="T15" s="4">
        <f t="shared" si="10"/>
        <v>1</v>
      </c>
    </row>
    <row r="16" spans="1:20" x14ac:dyDescent="0.25">
      <c r="A16" s="4" t="str">
        <f t="shared" si="0"/>
        <v>0</v>
      </c>
      <c r="B16" t="str">
        <f t="shared" si="11"/>
        <v>Cliente 16</v>
      </c>
      <c r="D16">
        <v>20000000000</v>
      </c>
      <c r="E16" t="s">
        <v>23</v>
      </c>
      <c r="F16" s="1">
        <v>45108</v>
      </c>
      <c r="G16" t="s">
        <v>17</v>
      </c>
      <c r="H16" t="s">
        <v>17</v>
      </c>
      <c r="I16" t="s">
        <v>14</v>
      </c>
      <c r="J16" s="4" t="str">
        <f t="shared" si="1"/>
        <v>F:\Libros Compras y Ventas\2023\202307\Papeles de Trabajo\IVA\</v>
      </c>
      <c r="K16" s="4" t="str">
        <f t="shared" si="2"/>
        <v>F:\Libros Compras y Ventas\2023\202307\Papeles de Trabajo\IIBB\</v>
      </c>
      <c r="L16" s="3" t="str">
        <f t="shared" si="3"/>
        <v>Julio 2023</v>
      </c>
      <c r="M16" s="3" t="str">
        <f t="shared" si="4"/>
        <v>202307</v>
      </c>
      <c r="N16" s="3" t="str">
        <f t="shared" si="5"/>
        <v>0 - 30000000000 - WP IVA - 202307 - Cliente 16</v>
      </c>
      <c r="O16" s="3" t="str">
        <f t="shared" si="6"/>
        <v>0 - 30000000000 - WP IIBB - 202307 - Cliente 16</v>
      </c>
      <c r="P16" s="4">
        <f t="shared" si="7"/>
        <v>16</v>
      </c>
      <c r="Q16" s="4" t="str">
        <f t="shared" si="8"/>
        <v>0</v>
      </c>
      <c r="R16" s="6" t="str">
        <f t="shared" si="12"/>
        <v>F:\Libros Compras y Ventas\2023\202307\Papeles de Trabajo\IVA\Procesado\0 - 30000000000 - WP IVA - 202307 - Cliente 16.xlsx</v>
      </c>
      <c r="S16" s="4">
        <f t="shared" si="9"/>
        <v>1</v>
      </c>
      <c r="T16" s="4">
        <f t="shared" si="10"/>
        <v>1</v>
      </c>
    </row>
    <row r="17" spans="1:20" x14ac:dyDescent="0.25">
      <c r="A17" s="4" t="str">
        <f t="shared" si="0"/>
        <v>0</v>
      </c>
      <c r="B17" t="str">
        <f t="shared" si="11"/>
        <v>Cliente 17</v>
      </c>
      <c r="D17">
        <v>20000000000</v>
      </c>
      <c r="E17" t="s">
        <v>23</v>
      </c>
      <c r="F17" s="1">
        <v>44986</v>
      </c>
      <c r="G17" t="s">
        <v>12</v>
      </c>
      <c r="H17" t="s">
        <v>17</v>
      </c>
      <c r="I17" t="s">
        <v>14</v>
      </c>
      <c r="J17" s="4" t="str">
        <f t="shared" si="1"/>
        <v>F:\Libros Compras y Ventas\2023\202303\Papeles de Trabajo\IVA\</v>
      </c>
      <c r="K17" s="4" t="str">
        <f t="shared" si="2"/>
        <v>F:\Libros Compras y Ventas\2023\202303\Papeles de Trabajo\IIBB\</v>
      </c>
      <c r="L17" s="3" t="str">
        <f t="shared" si="3"/>
        <v>Marzo 2023</v>
      </c>
      <c r="M17" s="3" t="str">
        <f t="shared" si="4"/>
        <v>202303</v>
      </c>
      <c r="N17" s="3" t="str">
        <f t="shared" si="5"/>
        <v>0 - 30000000000 - WP IVA - 202303 - Cliente 17</v>
      </c>
      <c r="O17" s="3" t="str">
        <f t="shared" si="6"/>
        <v>0 - 30000000000 - WP IIBB - 202303 - Cliente 17</v>
      </c>
      <c r="P17" s="4">
        <f t="shared" si="7"/>
        <v>17</v>
      </c>
      <c r="Q17" s="4" t="str">
        <f t="shared" si="8"/>
        <v>0</v>
      </c>
      <c r="R17" s="6" t="str">
        <f t="shared" si="12"/>
        <v>F:\Libros Compras y Ventas\2023\202303\Papeles de Trabajo\IVA\Procesado\0 - 30000000000 - WP IVA - 202303 - Cliente 17.xlsx</v>
      </c>
      <c r="S17" s="4">
        <f t="shared" si="9"/>
        <v>1</v>
      </c>
      <c r="T17" s="4">
        <f t="shared" si="10"/>
        <v>1</v>
      </c>
    </row>
    <row r="18" spans="1:20" x14ac:dyDescent="0.25">
      <c r="A18" s="4" t="str">
        <f t="shared" si="0"/>
        <v>0</v>
      </c>
      <c r="B18" t="str">
        <f t="shared" si="11"/>
        <v>Cliente 18</v>
      </c>
      <c r="D18">
        <v>20000000000</v>
      </c>
      <c r="E18" t="s">
        <v>23</v>
      </c>
      <c r="F18" s="1">
        <v>45108</v>
      </c>
      <c r="G18" t="s">
        <v>17</v>
      </c>
      <c r="H18" t="s">
        <v>17</v>
      </c>
      <c r="I18" t="s">
        <v>14</v>
      </c>
      <c r="J18" s="4" t="str">
        <f t="shared" si="1"/>
        <v>F:\Libros Compras y Ventas\2023\202307\Papeles de Trabajo\IVA\</v>
      </c>
      <c r="K18" s="4" t="str">
        <f t="shared" si="2"/>
        <v>F:\Libros Compras y Ventas\2023\202307\Papeles de Trabajo\IIBB\</v>
      </c>
      <c r="L18" s="3" t="str">
        <f t="shared" si="3"/>
        <v>Julio 2023</v>
      </c>
      <c r="M18" s="3" t="str">
        <f t="shared" si="4"/>
        <v>202307</v>
      </c>
      <c r="N18" s="3" t="str">
        <f t="shared" si="5"/>
        <v>0 - 30000000000 - WP IVA - 202307 - Cliente 18</v>
      </c>
      <c r="O18" s="3" t="str">
        <f t="shared" si="6"/>
        <v>0 - 30000000000 - WP IIBB - 202307 - Cliente 18</v>
      </c>
      <c r="P18" s="4">
        <f t="shared" si="7"/>
        <v>18</v>
      </c>
      <c r="Q18" s="4" t="str">
        <f t="shared" si="8"/>
        <v>0</v>
      </c>
      <c r="R18" s="6" t="str">
        <f t="shared" si="12"/>
        <v>F:\Libros Compras y Ventas\2023\202307\Papeles de Trabajo\IVA\Procesado\0 - 30000000000 - WP IVA - 202307 - Cliente 18.xlsx</v>
      </c>
      <c r="S18" s="4">
        <f t="shared" si="9"/>
        <v>1</v>
      </c>
      <c r="T18" s="4">
        <f t="shared" si="10"/>
        <v>1</v>
      </c>
    </row>
    <row r="19" spans="1:20" x14ac:dyDescent="0.25">
      <c r="A19" s="4" t="str">
        <f t="shared" si="0"/>
        <v>0</v>
      </c>
      <c r="B19" t="str">
        <f t="shared" si="11"/>
        <v>Cliente 19</v>
      </c>
      <c r="D19">
        <v>20000000000</v>
      </c>
      <c r="E19" t="s">
        <v>23</v>
      </c>
      <c r="F19" s="1">
        <v>45108</v>
      </c>
      <c r="G19" t="s">
        <v>17</v>
      </c>
      <c r="H19" t="s">
        <v>17</v>
      </c>
      <c r="I19" t="s">
        <v>14</v>
      </c>
      <c r="J19" s="4" t="str">
        <f t="shared" si="1"/>
        <v>F:\Libros Compras y Ventas\2023\202307\Papeles de Trabajo\IVA\</v>
      </c>
      <c r="K19" s="4" t="str">
        <f t="shared" si="2"/>
        <v>F:\Libros Compras y Ventas\2023\202307\Papeles de Trabajo\IIBB\</v>
      </c>
      <c r="L19" s="3" t="str">
        <f t="shared" si="3"/>
        <v>Julio 2023</v>
      </c>
      <c r="M19" s="3" t="str">
        <f t="shared" si="4"/>
        <v>202307</v>
      </c>
      <c r="N19" s="3" t="str">
        <f t="shared" si="5"/>
        <v>0 - 30000000000 - WP IVA - 202307 - Cliente 19</v>
      </c>
      <c r="O19" s="3" t="str">
        <f t="shared" si="6"/>
        <v>0 - 30000000000 - WP IIBB - 202307 - Cliente 19</v>
      </c>
      <c r="P19" s="4">
        <f t="shared" si="7"/>
        <v>19</v>
      </c>
      <c r="Q19" s="4" t="str">
        <f t="shared" si="8"/>
        <v>0</v>
      </c>
      <c r="R19" s="6" t="str">
        <f t="shared" si="12"/>
        <v>F:\Libros Compras y Ventas\2023\202307\Papeles de Trabajo\IVA\Procesado\0 - 30000000000 - WP IVA - 202307 - Cliente 19.xlsx</v>
      </c>
      <c r="S19" s="4">
        <f t="shared" si="9"/>
        <v>1</v>
      </c>
      <c r="T19" s="4">
        <f t="shared" si="10"/>
        <v>1</v>
      </c>
    </row>
    <row r="20" spans="1:20" x14ac:dyDescent="0.25">
      <c r="A20" s="4" t="str">
        <f t="shared" si="0"/>
        <v>0</v>
      </c>
      <c r="B20" t="str">
        <f t="shared" si="11"/>
        <v>Cliente 20</v>
      </c>
      <c r="D20">
        <v>20000000000</v>
      </c>
      <c r="E20" t="s">
        <v>23</v>
      </c>
      <c r="F20" s="1">
        <v>44986</v>
      </c>
      <c r="G20" t="s">
        <v>11</v>
      </c>
      <c r="H20" t="s">
        <v>17</v>
      </c>
      <c r="I20" t="s">
        <v>14</v>
      </c>
      <c r="J20" s="4" t="str">
        <f t="shared" si="1"/>
        <v>F:\Libros Compras y Ventas\2023\202303\Papeles de Trabajo\IVA\</v>
      </c>
      <c r="K20" s="4" t="str">
        <f t="shared" si="2"/>
        <v>F:\Libros Compras y Ventas\2023\202303\Papeles de Trabajo\IIBB\</v>
      </c>
      <c r="L20" s="3" t="str">
        <f t="shared" si="3"/>
        <v>Marzo 2023</v>
      </c>
      <c r="M20" s="3" t="str">
        <f t="shared" si="4"/>
        <v>202303</v>
      </c>
      <c r="N20" s="3" t="str">
        <f t="shared" si="5"/>
        <v>0 - 30000000000 - WP IVA - 202303 - Cliente 20</v>
      </c>
      <c r="O20" s="3" t="str">
        <f t="shared" si="6"/>
        <v>0 - 30000000000 - WP IIBB - 202303 - Cliente 20</v>
      </c>
      <c r="P20" s="4">
        <f t="shared" si="7"/>
        <v>20</v>
      </c>
      <c r="Q20" s="4" t="str">
        <f t="shared" si="8"/>
        <v>0</v>
      </c>
      <c r="R20" s="6" t="str">
        <f t="shared" si="12"/>
        <v>F:\Libros Compras y Ventas\2023\202303\Papeles de Trabajo\IVA\Procesado\0 - 30000000000 - WP IVA - 202303 - Cliente 20.xlsx</v>
      </c>
      <c r="S20" s="4">
        <f t="shared" si="9"/>
        <v>1</v>
      </c>
      <c r="T20" s="4">
        <f t="shared" si="10"/>
        <v>1</v>
      </c>
    </row>
    <row r="21" spans="1:20" x14ac:dyDescent="0.25">
      <c r="A21" s="4" t="str">
        <f t="shared" si="0"/>
        <v>0</v>
      </c>
      <c r="B21" t="str">
        <f t="shared" si="11"/>
        <v>Cliente 21</v>
      </c>
      <c r="D21">
        <v>20000000000</v>
      </c>
      <c r="E21" t="s">
        <v>23</v>
      </c>
      <c r="F21" s="1">
        <v>45108</v>
      </c>
      <c r="G21" t="s">
        <v>17</v>
      </c>
      <c r="H21" t="s">
        <v>17</v>
      </c>
      <c r="I21" t="s">
        <v>14</v>
      </c>
      <c r="J21" s="4" t="str">
        <f t="shared" si="1"/>
        <v>F:\Libros Compras y Ventas\2023\202307\Papeles de Trabajo\IVA\</v>
      </c>
      <c r="K21" s="4" t="str">
        <f t="shared" si="2"/>
        <v>F:\Libros Compras y Ventas\2023\202307\Papeles de Trabajo\IIBB\</v>
      </c>
      <c r="L21" s="3" t="str">
        <f t="shared" si="3"/>
        <v>Julio 2023</v>
      </c>
      <c r="M21" s="3" t="str">
        <f t="shared" si="4"/>
        <v>202307</v>
      </c>
      <c r="N21" s="3" t="str">
        <f t="shared" si="5"/>
        <v>0 - 30000000000 - WP IVA - 202307 - Cliente 21</v>
      </c>
      <c r="O21" s="3" t="str">
        <f t="shared" si="6"/>
        <v>0 - 30000000000 - WP IIBB - 202307 - Cliente 21</v>
      </c>
      <c r="P21" s="4">
        <f t="shared" si="7"/>
        <v>21</v>
      </c>
      <c r="Q21" s="4" t="str">
        <f t="shared" si="8"/>
        <v>0</v>
      </c>
      <c r="R21" s="6" t="str">
        <f t="shared" si="12"/>
        <v>F:\Libros Compras y Ventas\2023\202307\Papeles de Trabajo\IVA\Procesado\0 - 30000000000 - WP IVA - 202307 - Cliente 21.xlsx</v>
      </c>
      <c r="S21" s="4">
        <f t="shared" si="9"/>
        <v>1</v>
      </c>
      <c r="T21" s="4">
        <f t="shared" si="10"/>
        <v>1</v>
      </c>
    </row>
    <row r="22" spans="1:20" x14ac:dyDescent="0.25">
      <c r="A22" s="4" t="str">
        <f t="shared" si="0"/>
        <v>0</v>
      </c>
      <c r="B22" t="str">
        <f t="shared" si="11"/>
        <v>Cliente 22</v>
      </c>
      <c r="D22">
        <v>20000000000</v>
      </c>
      <c r="E22" t="s">
        <v>23</v>
      </c>
      <c r="F22" s="1">
        <v>45108</v>
      </c>
      <c r="G22" t="s">
        <v>17</v>
      </c>
      <c r="H22" t="s">
        <v>17</v>
      </c>
      <c r="I22" t="s">
        <v>14</v>
      </c>
      <c r="J22" s="4" t="str">
        <f t="shared" si="1"/>
        <v>F:\Libros Compras y Ventas\2023\202307\Papeles de Trabajo\IVA\</v>
      </c>
      <c r="K22" s="4" t="str">
        <f t="shared" si="2"/>
        <v>F:\Libros Compras y Ventas\2023\202307\Papeles de Trabajo\IIBB\</v>
      </c>
      <c r="L22" s="3" t="str">
        <f t="shared" si="3"/>
        <v>Julio 2023</v>
      </c>
      <c r="M22" s="3" t="str">
        <f t="shared" si="4"/>
        <v>202307</v>
      </c>
      <c r="N22" s="3" t="str">
        <f t="shared" si="5"/>
        <v>0 - 30000000000 - WP IVA - 202307 - Cliente 22</v>
      </c>
      <c r="O22" s="3" t="str">
        <f t="shared" si="6"/>
        <v>0 - 30000000000 - WP IIBB - 202307 - Cliente 22</v>
      </c>
      <c r="P22" s="4">
        <f t="shared" si="7"/>
        <v>22</v>
      </c>
      <c r="Q22" s="4" t="str">
        <f t="shared" si="8"/>
        <v>0</v>
      </c>
      <c r="R22" s="6" t="str">
        <f t="shared" si="12"/>
        <v>F:\Libros Compras y Ventas\2023\202307\Papeles de Trabajo\IVA\Procesado\0 - 30000000000 - WP IVA - 202307 - Cliente 22.xlsx</v>
      </c>
      <c r="S22" s="4">
        <f t="shared" si="9"/>
        <v>1</v>
      </c>
      <c r="T22" s="4">
        <f t="shared" si="10"/>
        <v>1</v>
      </c>
    </row>
    <row r="23" spans="1:20" x14ac:dyDescent="0.25">
      <c r="A23" s="4" t="str">
        <f t="shared" si="0"/>
        <v>0</v>
      </c>
      <c r="B23" t="str">
        <f t="shared" si="11"/>
        <v>Cliente 23</v>
      </c>
      <c r="D23">
        <v>20000000000</v>
      </c>
      <c r="E23" t="s">
        <v>23</v>
      </c>
      <c r="F23" s="1">
        <v>45108</v>
      </c>
      <c r="G23" t="s">
        <v>17</v>
      </c>
      <c r="H23" t="s">
        <v>17</v>
      </c>
      <c r="I23" t="s">
        <v>14</v>
      </c>
      <c r="J23" s="4" t="str">
        <f t="shared" si="1"/>
        <v>F:\Libros Compras y Ventas\2023\202307\Papeles de Trabajo\IVA\</v>
      </c>
      <c r="K23" s="4" t="str">
        <f t="shared" si="2"/>
        <v>F:\Libros Compras y Ventas\2023\202307\Papeles de Trabajo\IIBB\</v>
      </c>
      <c r="L23" s="3" t="str">
        <f t="shared" si="3"/>
        <v>Julio 2023</v>
      </c>
      <c r="M23" s="3" t="str">
        <f t="shared" si="4"/>
        <v>202307</v>
      </c>
      <c r="N23" s="3" t="str">
        <f t="shared" si="5"/>
        <v>0 - 30000000000 - WP IVA - 202307 - Cliente 23</v>
      </c>
      <c r="O23" s="3" t="str">
        <f t="shared" si="6"/>
        <v>0 - 30000000000 - WP IIBB - 202307 - Cliente 23</v>
      </c>
      <c r="P23" s="4">
        <f t="shared" si="7"/>
        <v>23</v>
      </c>
      <c r="Q23" s="4" t="str">
        <f t="shared" si="8"/>
        <v>0</v>
      </c>
      <c r="R23" s="6" t="str">
        <f t="shared" si="12"/>
        <v>F:\Libros Compras y Ventas\2023\202307\Papeles de Trabajo\IVA\Procesado\0 - 30000000000 - WP IVA - 202307 - Cliente 23.xlsx</v>
      </c>
      <c r="S23" s="4">
        <f t="shared" si="9"/>
        <v>1</v>
      </c>
      <c r="T23" s="4">
        <f t="shared" si="10"/>
        <v>1</v>
      </c>
    </row>
    <row r="24" spans="1:20" x14ac:dyDescent="0.25">
      <c r="A24" s="4" t="str">
        <f t="shared" si="0"/>
        <v>0</v>
      </c>
      <c r="B24" t="str">
        <f t="shared" si="11"/>
        <v>Cliente 24</v>
      </c>
      <c r="D24">
        <v>20000000000</v>
      </c>
      <c r="E24" t="s">
        <v>23</v>
      </c>
      <c r="F24" s="1">
        <v>45108</v>
      </c>
      <c r="G24" t="s">
        <v>17</v>
      </c>
      <c r="H24" t="s">
        <v>17</v>
      </c>
      <c r="I24" t="s">
        <v>14</v>
      </c>
      <c r="J24" s="4" t="str">
        <f t="shared" si="1"/>
        <v>F:\Libros Compras y Ventas\2023\202307\Papeles de Trabajo\IVA\</v>
      </c>
      <c r="K24" s="4" t="str">
        <f t="shared" si="2"/>
        <v>F:\Libros Compras y Ventas\2023\202307\Papeles de Trabajo\IIBB\</v>
      </c>
      <c r="L24" s="3" t="str">
        <f t="shared" si="3"/>
        <v>Julio 2023</v>
      </c>
      <c r="M24" s="3" t="str">
        <f t="shared" si="4"/>
        <v>202307</v>
      </c>
      <c r="N24" s="3" t="str">
        <f t="shared" si="5"/>
        <v>0 - 30000000000 - WP IVA - 202307 - Cliente 24</v>
      </c>
      <c r="O24" s="3" t="str">
        <f t="shared" si="6"/>
        <v>0 - 30000000000 - WP IIBB - 202307 - Cliente 24</v>
      </c>
      <c r="P24" s="4">
        <f t="shared" si="7"/>
        <v>24</v>
      </c>
      <c r="Q24" s="4" t="str">
        <f t="shared" si="8"/>
        <v>0</v>
      </c>
      <c r="R24" s="6" t="str">
        <f t="shared" si="12"/>
        <v>F:\Libros Compras y Ventas\2023\202307\Papeles de Trabajo\IVA\Procesado\0 - 30000000000 - WP IVA - 202307 - Cliente 24.xlsx</v>
      </c>
      <c r="S24" s="4">
        <f t="shared" si="9"/>
        <v>1</v>
      </c>
      <c r="T24" s="4">
        <f t="shared" si="10"/>
        <v>1</v>
      </c>
    </row>
    <row r="25" spans="1:20" x14ac:dyDescent="0.25">
      <c r="A25" s="4" t="str">
        <f t="shared" si="0"/>
        <v>0</v>
      </c>
      <c r="B25" t="str">
        <f t="shared" si="11"/>
        <v>Cliente 25</v>
      </c>
      <c r="D25">
        <v>20000000000</v>
      </c>
      <c r="E25" t="s">
        <v>23</v>
      </c>
      <c r="F25" s="1">
        <v>45108</v>
      </c>
      <c r="G25" t="s">
        <v>17</v>
      </c>
      <c r="H25" t="s">
        <v>17</v>
      </c>
      <c r="I25" t="s">
        <v>14</v>
      </c>
      <c r="J25" s="4" t="str">
        <f t="shared" si="1"/>
        <v>F:\Libros Compras y Ventas\2023\202307\Papeles de Trabajo\IVA\</v>
      </c>
      <c r="K25" s="4" t="str">
        <f t="shared" si="2"/>
        <v>F:\Libros Compras y Ventas\2023\202307\Papeles de Trabajo\IIBB\</v>
      </c>
      <c r="L25" s="3" t="str">
        <f t="shared" si="3"/>
        <v>Julio 2023</v>
      </c>
      <c r="M25" s="3" t="str">
        <f t="shared" si="4"/>
        <v>202307</v>
      </c>
      <c r="N25" s="3" t="str">
        <f t="shared" si="5"/>
        <v>0 - 30000000000 - WP IVA - 202307 - Cliente 25</v>
      </c>
      <c r="O25" s="3" t="str">
        <f t="shared" si="6"/>
        <v>0 - 30000000000 - WP IIBB - 202307 - Cliente 25</v>
      </c>
      <c r="P25" s="4">
        <f t="shared" si="7"/>
        <v>25</v>
      </c>
      <c r="Q25" s="4" t="str">
        <f t="shared" si="8"/>
        <v>0</v>
      </c>
      <c r="R25" s="6" t="str">
        <f t="shared" si="12"/>
        <v>F:\Libros Compras y Ventas\2023\202307\Papeles de Trabajo\IVA\Procesado\0 - 30000000000 - WP IVA - 202307 - Cliente 25.xlsx</v>
      </c>
      <c r="S25" s="4">
        <f t="shared" si="9"/>
        <v>1</v>
      </c>
      <c r="T25" s="4">
        <f t="shared" si="10"/>
        <v>1</v>
      </c>
    </row>
    <row r="26" spans="1:20" x14ac:dyDescent="0.25">
      <c r="A26" s="4" t="str">
        <f t="shared" si="0"/>
        <v>0</v>
      </c>
      <c r="B26" t="str">
        <f t="shared" si="11"/>
        <v>Cliente 26</v>
      </c>
      <c r="D26">
        <v>20000000000</v>
      </c>
      <c r="E26" t="s">
        <v>23</v>
      </c>
      <c r="F26" s="1">
        <v>45108</v>
      </c>
      <c r="G26" t="s">
        <v>17</v>
      </c>
      <c r="H26" t="s">
        <v>17</v>
      </c>
      <c r="I26" t="s">
        <v>14</v>
      </c>
      <c r="J26" s="4" t="str">
        <f t="shared" si="1"/>
        <v>F:\Libros Compras y Ventas\2023\202307\Papeles de Trabajo\IVA\</v>
      </c>
      <c r="K26" s="4" t="str">
        <f t="shared" si="2"/>
        <v>F:\Libros Compras y Ventas\2023\202307\Papeles de Trabajo\IIBB\</v>
      </c>
      <c r="L26" s="3" t="str">
        <f t="shared" si="3"/>
        <v>Julio 2023</v>
      </c>
      <c r="M26" s="3" t="str">
        <f t="shared" si="4"/>
        <v>202307</v>
      </c>
      <c r="N26" s="3" t="str">
        <f t="shared" si="5"/>
        <v>0 - 30000000000 - WP IVA - 202307 - Cliente 26</v>
      </c>
      <c r="O26" s="3" t="str">
        <f t="shared" si="6"/>
        <v>0 - 30000000000 - WP IIBB - 202307 - Cliente 26</v>
      </c>
      <c r="P26" s="4">
        <f t="shared" si="7"/>
        <v>26</v>
      </c>
      <c r="Q26" s="4" t="str">
        <f t="shared" si="8"/>
        <v>0</v>
      </c>
      <c r="R26" s="6" t="str">
        <f t="shared" si="12"/>
        <v>F:\Libros Compras y Ventas\2023\202307\Papeles de Trabajo\IVA\Procesado\0 - 30000000000 - WP IVA - 202307 - Cliente 26.xlsx</v>
      </c>
      <c r="S26" s="4">
        <f t="shared" si="9"/>
        <v>1</v>
      </c>
      <c r="T26" s="4">
        <f t="shared" si="10"/>
        <v>1</v>
      </c>
    </row>
    <row r="27" spans="1:20" x14ac:dyDescent="0.25">
      <c r="A27" s="4" t="str">
        <f t="shared" si="0"/>
        <v>0</v>
      </c>
      <c r="B27" t="str">
        <f t="shared" si="11"/>
        <v>Cliente 27</v>
      </c>
      <c r="D27">
        <v>20000000000</v>
      </c>
      <c r="E27" t="s">
        <v>23</v>
      </c>
      <c r="F27" s="1">
        <v>45108</v>
      </c>
      <c r="G27" t="s">
        <v>17</v>
      </c>
      <c r="H27" t="s">
        <v>17</v>
      </c>
      <c r="I27" t="s">
        <v>14</v>
      </c>
      <c r="J27" s="4" t="str">
        <f t="shared" si="1"/>
        <v>F:\Libros Compras y Ventas\2023\202307\Papeles de Trabajo\IVA\</v>
      </c>
      <c r="K27" s="4" t="str">
        <f t="shared" si="2"/>
        <v>F:\Libros Compras y Ventas\2023\202307\Papeles de Trabajo\IIBB\</v>
      </c>
      <c r="L27" s="3" t="str">
        <f t="shared" si="3"/>
        <v>Julio 2023</v>
      </c>
      <c r="M27" s="3" t="str">
        <f t="shared" si="4"/>
        <v>202307</v>
      </c>
      <c r="N27" s="3" t="str">
        <f t="shared" si="5"/>
        <v>0 - 30000000000 - WP IVA - 202307 - Cliente 27</v>
      </c>
      <c r="O27" s="3" t="str">
        <f t="shared" si="6"/>
        <v>0 - 30000000000 - WP IIBB - 202307 - Cliente 27</v>
      </c>
      <c r="P27" s="4">
        <f t="shared" si="7"/>
        <v>27</v>
      </c>
      <c r="Q27" s="4" t="str">
        <f t="shared" si="8"/>
        <v>0</v>
      </c>
      <c r="R27" s="6" t="str">
        <f t="shared" si="12"/>
        <v>F:\Libros Compras y Ventas\2023\202307\Papeles de Trabajo\IVA\Procesado\0 - 30000000000 - WP IVA - 202307 - Cliente 27.xlsx</v>
      </c>
      <c r="S27" s="4">
        <f t="shared" si="9"/>
        <v>1</v>
      </c>
      <c r="T27" s="4">
        <f t="shared" si="10"/>
        <v>1</v>
      </c>
    </row>
    <row r="28" spans="1:20" x14ac:dyDescent="0.25">
      <c r="A28" s="4" t="str">
        <f t="shared" si="0"/>
        <v>0</v>
      </c>
      <c r="B28" t="str">
        <f t="shared" si="11"/>
        <v>Cliente 28</v>
      </c>
      <c r="D28">
        <v>20000000000</v>
      </c>
      <c r="E28" t="s">
        <v>23</v>
      </c>
      <c r="F28" s="1">
        <v>45108</v>
      </c>
      <c r="G28" t="s">
        <v>17</v>
      </c>
      <c r="H28" t="s">
        <v>17</v>
      </c>
      <c r="I28" t="s">
        <v>14</v>
      </c>
      <c r="J28" s="4" t="str">
        <f t="shared" si="1"/>
        <v>F:\Libros Compras y Ventas\2023\202307\Papeles de Trabajo\IVA\</v>
      </c>
      <c r="K28" s="4" t="str">
        <f t="shared" si="2"/>
        <v>F:\Libros Compras y Ventas\2023\202307\Papeles de Trabajo\IIBB\</v>
      </c>
      <c r="L28" s="3" t="str">
        <f t="shared" si="3"/>
        <v>Julio 2023</v>
      </c>
      <c r="M28" s="3" t="str">
        <f t="shared" si="4"/>
        <v>202307</v>
      </c>
      <c r="N28" s="3" t="str">
        <f t="shared" si="5"/>
        <v>0 - 30000000000 - WP IVA - 202307 - Cliente 28</v>
      </c>
      <c r="O28" s="3" t="str">
        <f t="shared" si="6"/>
        <v>0 - 30000000000 - WP IIBB - 202307 - Cliente 28</v>
      </c>
      <c r="P28" s="4">
        <f t="shared" si="7"/>
        <v>28</v>
      </c>
      <c r="Q28" s="4" t="str">
        <f t="shared" si="8"/>
        <v>0</v>
      </c>
      <c r="R28" s="6" t="str">
        <f t="shared" si="12"/>
        <v>F:\Libros Compras y Ventas\2023\202307\Papeles de Trabajo\IVA\Procesado\0 - 30000000000 - WP IVA - 202307 - Cliente 28.xlsx</v>
      </c>
      <c r="S28" s="4">
        <f t="shared" si="9"/>
        <v>1</v>
      </c>
      <c r="T28" s="4">
        <f t="shared" si="10"/>
        <v>1</v>
      </c>
    </row>
    <row r="29" spans="1:20" x14ac:dyDescent="0.25">
      <c r="A29" s="4" t="str">
        <f t="shared" si="0"/>
        <v>0</v>
      </c>
      <c r="B29" t="str">
        <f t="shared" si="11"/>
        <v>Cliente 29</v>
      </c>
      <c r="D29">
        <v>20000000000</v>
      </c>
      <c r="E29" t="s">
        <v>23</v>
      </c>
      <c r="F29" s="1">
        <v>45108</v>
      </c>
      <c r="G29" t="s">
        <v>17</v>
      </c>
      <c r="H29" t="s">
        <v>17</v>
      </c>
      <c r="I29" t="s">
        <v>14</v>
      </c>
      <c r="J29" s="4" t="str">
        <f t="shared" si="1"/>
        <v>F:\Libros Compras y Ventas\2023\202307\Papeles de Trabajo\IVA\</v>
      </c>
      <c r="K29" s="4" t="str">
        <f t="shared" si="2"/>
        <v>F:\Libros Compras y Ventas\2023\202307\Papeles de Trabajo\IIBB\</v>
      </c>
      <c r="L29" s="3" t="str">
        <f t="shared" si="3"/>
        <v>Julio 2023</v>
      </c>
      <c r="M29" s="3" t="str">
        <f t="shared" si="4"/>
        <v>202307</v>
      </c>
      <c r="N29" s="3" t="str">
        <f t="shared" si="5"/>
        <v>0 - 30000000000 - WP IVA - 202307 - Cliente 29</v>
      </c>
      <c r="O29" s="3" t="str">
        <f t="shared" si="6"/>
        <v>0 - 30000000000 - WP IIBB - 202307 - Cliente 29</v>
      </c>
      <c r="P29" s="4">
        <f t="shared" si="7"/>
        <v>29</v>
      </c>
      <c r="Q29" s="4" t="str">
        <f t="shared" si="8"/>
        <v>0</v>
      </c>
      <c r="R29" s="6" t="str">
        <f t="shared" si="12"/>
        <v>F:\Libros Compras y Ventas\2023\202307\Papeles de Trabajo\IVA\Procesado\0 - 30000000000 - WP IVA - 202307 - Cliente 29.xlsx</v>
      </c>
      <c r="S29" s="4">
        <f t="shared" si="9"/>
        <v>1</v>
      </c>
      <c r="T29" s="4">
        <f t="shared" si="10"/>
        <v>1</v>
      </c>
    </row>
    <row r="30" spans="1:20" x14ac:dyDescent="0.25">
      <c r="A30" s="4" t="str">
        <f t="shared" si="0"/>
        <v>0</v>
      </c>
      <c r="B30" t="str">
        <f t="shared" si="11"/>
        <v>Cliente 30</v>
      </c>
      <c r="D30">
        <v>20000000000</v>
      </c>
      <c r="E30" t="s">
        <v>23</v>
      </c>
      <c r="F30" s="1">
        <v>45108</v>
      </c>
      <c r="G30" t="s">
        <v>17</v>
      </c>
      <c r="H30" t="s">
        <v>17</v>
      </c>
      <c r="I30" t="s">
        <v>14</v>
      </c>
      <c r="J30" s="4" t="str">
        <f t="shared" si="1"/>
        <v>F:\Libros Compras y Ventas\2023\202307\Papeles de Trabajo\IVA\</v>
      </c>
      <c r="K30" s="4" t="str">
        <f t="shared" si="2"/>
        <v>F:\Libros Compras y Ventas\2023\202307\Papeles de Trabajo\IIBB\</v>
      </c>
      <c r="L30" s="3" t="str">
        <f t="shared" si="3"/>
        <v>Julio 2023</v>
      </c>
      <c r="M30" s="3" t="str">
        <f t="shared" si="4"/>
        <v>202307</v>
      </c>
      <c r="N30" s="3" t="str">
        <f t="shared" si="5"/>
        <v>0 - 30000000000 - WP IVA - 202307 - Cliente 30</v>
      </c>
      <c r="O30" s="3" t="str">
        <f t="shared" si="6"/>
        <v>0 - 30000000000 - WP IIBB - 202307 - Cliente 30</v>
      </c>
      <c r="P30" s="4">
        <f t="shared" si="7"/>
        <v>30</v>
      </c>
      <c r="Q30" s="4" t="str">
        <f t="shared" si="8"/>
        <v>0</v>
      </c>
      <c r="R30" s="6" t="str">
        <f t="shared" si="12"/>
        <v>F:\Libros Compras y Ventas\2023\202307\Papeles de Trabajo\IVA\Procesado\0 - 30000000000 - WP IVA - 202307 - Cliente 30.xlsx</v>
      </c>
      <c r="S30" s="4">
        <f t="shared" si="9"/>
        <v>1</v>
      </c>
      <c r="T30" s="4">
        <f t="shared" si="10"/>
        <v>1</v>
      </c>
    </row>
    <row r="31" spans="1:20" x14ac:dyDescent="0.25">
      <c r="A31" s="4" t="str">
        <f t="shared" si="0"/>
        <v>0</v>
      </c>
      <c r="B31" t="str">
        <f t="shared" si="11"/>
        <v>Cliente 31</v>
      </c>
      <c r="D31">
        <v>20000000000</v>
      </c>
      <c r="E31" t="s">
        <v>23</v>
      </c>
      <c r="F31" s="1">
        <v>45108</v>
      </c>
      <c r="G31" t="s">
        <v>17</v>
      </c>
      <c r="H31" t="s">
        <v>17</v>
      </c>
      <c r="I31" t="s">
        <v>14</v>
      </c>
      <c r="J31" s="4" t="str">
        <f t="shared" si="1"/>
        <v>F:\Libros Compras y Ventas\2023\202307\Papeles de Trabajo\IVA\</v>
      </c>
      <c r="K31" s="4" t="str">
        <f t="shared" si="2"/>
        <v>F:\Libros Compras y Ventas\2023\202307\Papeles de Trabajo\IIBB\</v>
      </c>
      <c r="L31" s="3" t="str">
        <f t="shared" si="3"/>
        <v>Julio 2023</v>
      </c>
      <c r="M31" s="3" t="str">
        <f t="shared" si="4"/>
        <v>202307</v>
      </c>
      <c r="N31" s="3" t="str">
        <f t="shared" si="5"/>
        <v>0 - 30000000000 - WP IVA - 202307 - Cliente 31</v>
      </c>
      <c r="O31" s="3" t="str">
        <f t="shared" si="6"/>
        <v>0 - 30000000000 - WP IIBB - 202307 - Cliente 31</v>
      </c>
      <c r="P31" s="4">
        <f t="shared" si="7"/>
        <v>31</v>
      </c>
      <c r="Q31" s="4" t="str">
        <f t="shared" si="8"/>
        <v>0</v>
      </c>
      <c r="R31" s="6" t="str">
        <f t="shared" si="12"/>
        <v>F:\Libros Compras y Ventas\2023\202307\Papeles de Trabajo\IVA\Procesado\0 - 30000000000 - WP IVA - 202307 - Cliente 31.xlsx</v>
      </c>
      <c r="S31" s="4">
        <f t="shared" si="9"/>
        <v>1</v>
      </c>
      <c r="T31" s="4">
        <f t="shared" si="10"/>
        <v>1</v>
      </c>
    </row>
    <row r="32" spans="1:20" x14ac:dyDescent="0.25">
      <c r="A32" s="4" t="str">
        <f t="shared" si="0"/>
        <v>0</v>
      </c>
      <c r="B32" t="str">
        <f t="shared" si="11"/>
        <v>Cliente 32</v>
      </c>
      <c r="D32">
        <v>20000000000</v>
      </c>
      <c r="E32" t="s">
        <v>23</v>
      </c>
      <c r="F32" s="1">
        <v>45108</v>
      </c>
      <c r="G32" t="s">
        <v>17</v>
      </c>
      <c r="H32" t="s">
        <v>17</v>
      </c>
      <c r="I32" t="s">
        <v>14</v>
      </c>
      <c r="J32" s="4" t="str">
        <f t="shared" ref="J32" si="14">CONCATENATE(I32,YEAR(F32),"\",TEXT(F32,"AAAAMM"),"\Papeles de Trabajo\IVA\")</f>
        <v>F:\Libros Compras y Ventas\2023\202307\Papeles de Trabajo\IVA\</v>
      </c>
      <c r="K32" s="4" t="str">
        <f t="shared" ref="K32" si="15">CONCATENATE(I32,YEAR(F32),"\",TEXT(F32,"AAAAMM"),"\Papeles de Trabajo\IIBB\")</f>
        <v>F:\Libros Compras y Ventas\2023\202307\Papeles de Trabajo\IIBB\</v>
      </c>
      <c r="L32" s="3" t="str">
        <f t="shared" ref="L32" si="16">UPPER(LEFT(TEXT(F32,"MMMM AAAA"),1))&amp;MID(TEXT(F32,"MMMM AAAA"),2,30)</f>
        <v>Julio 2023</v>
      </c>
      <c r="M32" s="3" t="str">
        <f t="shared" ref="M32" si="17">YEAR(F32)&amp;TEXT(MONTH(F32),"00")</f>
        <v>202307</v>
      </c>
      <c r="N32" s="3" t="str">
        <f t="shared" ref="N32" si="18">CONCATENATE(TEXT(A32,"0")," - ",SUBSTITUTE(E32,"-","")," - ","WP IVA - ",TEXT(L32,"AAAAMM")," - ",B32)</f>
        <v>0 - 30000000000 - WP IVA - 202307 - Cliente 32</v>
      </c>
      <c r="O32" s="3" t="str">
        <f t="shared" ref="O32" si="19">CONCATENATE(TEXT(A32,"0")," - ",SUBSTITUTE(E32,"-","")," - ","WP IIBB - ",TEXT(L32,"AAAAMM")," - ",B32)</f>
        <v>0 - 30000000000 - WP IIBB - 202307 - Cliente 32</v>
      </c>
      <c r="P32" s="4">
        <f t="shared" ref="P32" si="20">ROW(A32)</f>
        <v>32</v>
      </c>
      <c r="Q32" s="4" t="str">
        <f t="shared" ref="Q32" si="21">RIGHT(E32,1)</f>
        <v>0</v>
      </c>
      <c r="R32" s="6" t="str">
        <f t="shared" si="12"/>
        <v>F:\Libros Compras y Ventas\2023\202307\Papeles de Trabajo\IVA\Procesado\0 - 30000000000 - WP IVA - 202307 - Cliente 32.xlsx</v>
      </c>
      <c r="S32" s="4">
        <f>IF(D32=D31,1,0)</f>
        <v>1</v>
      </c>
      <c r="T32" s="4">
        <f>IF(D32=D33,1,0)</f>
        <v>1</v>
      </c>
    </row>
    <row r="33" spans="1:20" x14ac:dyDescent="0.25">
      <c r="A33" s="4" t="str">
        <f t="shared" si="0"/>
        <v>0</v>
      </c>
      <c r="B33" t="str">
        <f t="shared" si="11"/>
        <v>Cliente 33</v>
      </c>
      <c r="D33">
        <v>20000000000</v>
      </c>
      <c r="E33" t="s">
        <v>23</v>
      </c>
      <c r="F33" s="1">
        <v>45108</v>
      </c>
      <c r="G33" t="s">
        <v>17</v>
      </c>
      <c r="H33" t="s">
        <v>17</v>
      </c>
      <c r="I33" t="s">
        <v>14</v>
      </c>
      <c r="J33" s="4" t="str">
        <f t="shared" ref="J33:J73" si="22">CONCATENATE(I33,YEAR(F33),"\",TEXT(F33,"AAAAMM"),"\Papeles de Trabajo\IVA\")</f>
        <v>F:\Libros Compras y Ventas\2023\202307\Papeles de Trabajo\IVA\</v>
      </c>
      <c r="K33" s="4" t="str">
        <f t="shared" ref="K33:K73" si="23">CONCATENATE(I33,YEAR(F33),"\",TEXT(F33,"AAAAMM"),"\Papeles de Trabajo\IIBB\")</f>
        <v>F:\Libros Compras y Ventas\2023\202307\Papeles de Trabajo\IIBB\</v>
      </c>
      <c r="L33" s="3" t="str">
        <f t="shared" ref="L33:L73" si="24">UPPER(LEFT(TEXT(F33,"MMMM AAAA"),1))&amp;MID(TEXT(F33,"MMMM AAAA"),2,30)</f>
        <v>Julio 2023</v>
      </c>
      <c r="M33" s="3" t="str">
        <f t="shared" ref="M33:M73" si="25">YEAR(F33)&amp;TEXT(MONTH(F33),"00")</f>
        <v>202307</v>
      </c>
      <c r="N33" s="3" t="str">
        <f t="shared" ref="N33:N73" si="26">CONCATENATE(TEXT(A33,"0")," - ",SUBSTITUTE(E33,"-","")," - ","WP IVA - ",TEXT(L33,"AAAAMM")," - ",B33)</f>
        <v>0 - 30000000000 - WP IVA - 202307 - Cliente 33</v>
      </c>
      <c r="O33" s="3" t="str">
        <f t="shared" ref="O33:O73" si="27">CONCATENATE(TEXT(A33,"0")," - ",SUBSTITUTE(E33,"-","")," - ","WP IIBB - ",TEXT(L33,"AAAAMM")," - ",B33)</f>
        <v>0 - 30000000000 - WP IIBB - 202307 - Cliente 33</v>
      </c>
      <c r="P33" s="4">
        <f t="shared" ref="P33:P73" si="28">ROW(A33)</f>
        <v>33</v>
      </c>
      <c r="Q33" s="4" t="str">
        <f t="shared" ref="Q33:Q73" si="29">RIGHT(E33,1)</f>
        <v>0</v>
      </c>
      <c r="R33" s="6" t="str">
        <f t="shared" si="12"/>
        <v>F:\Libros Compras y Ventas\2023\202307\Papeles de Trabajo\IVA\Procesado\0 - 30000000000 - WP IVA - 202307 - Cliente 33.xlsx</v>
      </c>
      <c r="S33" s="4">
        <f t="shared" ref="S33:S73" si="30">IF(D33=D32,1,0)</f>
        <v>1</v>
      </c>
      <c r="T33" s="4">
        <f t="shared" ref="T33:T73" si="31">IF(D33=D34,1,0)</f>
        <v>1</v>
      </c>
    </row>
    <row r="34" spans="1:20" x14ac:dyDescent="0.25">
      <c r="A34" s="4" t="str">
        <f t="shared" ref="A34:A65" si="32">RIGHT(E34,1)</f>
        <v>0</v>
      </c>
      <c r="B34" t="str">
        <f t="shared" si="11"/>
        <v>Cliente 34</v>
      </c>
      <c r="D34">
        <v>20000000000</v>
      </c>
      <c r="E34" t="s">
        <v>23</v>
      </c>
      <c r="F34" s="1">
        <v>45108</v>
      </c>
      <c r="G34" t="s">
        <v>17</v>
      </c>
      <c r="H34" t="s">
        <v>17</v>
      </c>
      <c r="I34" t="s">
        <v>14</v>
      </c>
      <c r="J34" s="4" t="str">
        <f t="shared" si="22"/>
        <v>F:\Libros Compras y Ventas\2023\202307\Papeles de Trabajo\IVA\</v>
      </c>
      <c r="K34" s="4" t="str">
        <f t="shared" si="23"/>
        <v>F:\Libros Compras y Ventas\2023\202307\Papeles de Trabajo\IIBB\</v>
      </c>
      <c r="L34" s="3" t="str">
        <f t="shared" si="24"/>
        <v>Julio 2023</v>
      </c>
      <c r="M34" s="3" t="str">
        <f t="shared" si="25"/>
        <v>202307</v>
      </c>
      <c r="N34" s="3" t="str">
        <f t="shared" si="26"/>
        <v>0 - 30000000000 - WP IVA - 202307 - Cliente 34</v>
      </c>
      <c r="O34" s="3" t="str">
        <f t="shared" si="27"/>
        <v>0 - 30000000000 - WP IIBB - 202307 - Cliente 34</v>
      </c>
      <c r="P34" s="4">
        <f t="shared" si="28"/>
        <v>34</v>
      </c>
      <c r="Q34" s="4" t="str">
        <f t="shared" si="29"/>
        <v>0</v>
      </c>
      <c r="R34" s="6" t="str">
        <f t="shared" si="12"/>
        <v>F:\Libros Compras y Ventas\2023\202307\Papeles de Trabajo\IVA\Procesado\0 - 30000000000 - WP IVA - 202307 - Cliente 34.xlsx</v>
      </c>
      <c r="S34" s="4">
        <f t="shared" si="30"/>
        <v>1</v>
      </c>
      <c r="T34" s="4">
        <f t="shared" si="31"/>
        <v>1</v>
      </c>
    </row>
    <row r="35" spans="1:20" x14ac:dyDescent="0.25">
      <c r="A35" s="4" t="str">
        <f t="shared" si="32"/>
        <v>0</v>
      </c>
      <c r="B35" t="str">
        <f t="shared" si="11"/>
        <v>Cliente 35</v>
      </c>
      <c r="D35">
        <v>20000000000</v>
      </c>
      <c r="E35" t="s">
        <v>23</v>
      </c>
      <c r="F35" s="1">
        <v>45108</v>
      </c>
      <c r="G35" t="s">
        <v>17</v>
      </c>
      <c r="H35" t="s">
        <v>17</v>
      </c>
      <c r="I35" t="s">
        <v>14</v>
      </c>
      <c r="J35" s="4" t="str">
        <f t="shared" si="22"/>
        <v>F:\Libros Compras y Ventas\2023\202307\Papeles de Trabajo\IVA\</v>
      </c>
      <c r="K35" s="4" t="str">
        <f t="shared" si="23"/>
        <v>F:\Libros Compras y Ventas\2023\202307\Papeles de Trabajo\IIBB\</v>
      </c>
      <c r="L35" s="3" t="str">
        <f t="shared" si="24"/>
        <v>Julio 2023</v>
      </c>
      <c r="M35" s="3" t="str">
        <f t="shared" si="25"/>
        <v>202307</v>
      </c>
      <c r="N35" s="3" t="str">
        <f t="shared" si="26"/>
        <v>0 - 30000000000 - WP IVA - 202307 - Cliente 35</v>
      </c>
      <c r="O35" s="3" t="str">
        <f t="shared" si="27"/>
        <v>0 - 30000000000 - WP IIBB - 202307 - Cliente 35</v>
      </c>
      <c r="P35" s="4">
        <f t="shared" si="28"/>
        <v>35</v>
      </c>
      <c r="Q35" s="4" t="str">
        <f t="shared" si="29"/>
        <v>0</v>
      </c>
      <c r="R35" s="6" t="str">
        <f t="shared" si="12"/>
        <v>F:\Libros Compras y Ventas\2023\202307\Papeles de Trabajo\IVA\Procesado\0 - 30000000000 - WP IVA - 202307 - Cliente 35.xlsx</v>
      </c>
      <c r="S35" s="4">
        <f t="shared" si="30"/>
        <v>1</v>
      </c>
      <c r="T35" s="4">
        <f t="shared" si="31"/>
        <v>1</v>
      </c>
    </row>
    <row r="36" spans="1:20" x14ac:dyDescent="0.25">
      <c r="A36" s="4" t="str">
        <f t="shared" si="32"/>
        <v>0</v>
      </c>
      <c r="B36" t="str">
        <f t="shared" si="11"/>
        <v>Cliente 36</v>
      </c>
      <c r="D36">
        <v>20000000000</v>
      </c>
      <c r="E36" t="s">
        <v>23</v>
      </c>
      <c r="F36" s="1">
        <v>45108</v>
      </c>
      <c r="G36" t="s">
        <v>17</v>
      </c>
      <c r="H36" t="s">
        <v>17</v>
      </c>
      <c r="I36" t="s">
        <v>14</v>
      </c>
      <c r="J36" s="4" t="str">
        <f t="shared" si="22"/>
        <v>F:\Libros Compras y Ventas\2023\202307\Papeles de Trabajo\IVA\</v>
      </c>
      <c r="K36" s="4" t="str">
        <f t="shared" si="23"/>
        <v>F:\Libros Compras y Ventas\2023\202307\Papeles de Trabajo\IIBB\</v>
      </c>
      <c r="L36" s="3" t="str">
        <f t="shared" si="24"/>
        <v>Julio 2023</v>
      </c>
      <c r="M36" s="3" t="str">
        <f t="shared" si="25"/>
        <v>202307</v>
      </c>
      <c r="N36" s="3" t="str">
        <f t="shared" si="26"/>
        <v>0 - 30000000000 - WP IVA - 202307 - Cliente 36</v>
      </c>
      <c r="O36" s="3" t="str">
        <f t="shared" si="27"/>
        <v>0 - 30000000000 - WP IIBB - 202307 - Cliente 36</v>
      </c>
      <c r="P36" s="4">
        <f t="shared" si="28"/>
        <v>36</v>
      </c>
      <c r="Q36" s="4" t="str">
        <f t="shared" si="29"/>
        <v>0</v>
      </c>
      <c r="R36" s="6" t="str">
        <f t="shared" si="12"/>
        <v>F:\Libros Compras y Ventas\2023\202307\Papeles de Trabajo\IVA\Procesado\0 - 30000000000 - WP IVA - 202307 - Cliente 36.xlsx</v>
      </c>
      <c r="S36" s="4">
        <f t="shared" si="30"/>
        <v>1</v>
      </c>
      <c r="T36" s="4">
        <f t="shared" si="31"/>
        <v>1</v>
      </c>
    </row>
    <row r="37" spans="1:20" x14ac:dyDescent="0.25">
      <c r="A37" s="4" t="str">
        <f t="shared" si="32"/>
        <v>0</v>
      </c>
      <c r="B37" t="str">
        <f t="shared" si="11"/>
        <v>Cliente 37</v>
      </c>
      <c r="D37">
        <v>20000000000</v>
      </c>
      <c r="E37" t="s">
        <v>23</v>
      </c>
      <c r="F37" s="1">
        <v>45108</v>
      </c>
      <c r="G37" t="s">
        <v>17</v>
      </c>
      <c r="H37" t="s">
        <v>17</v>
      </c>
      <c r="I37" t="s">
        <v>14</v>
      </c>
      <c r="J37" s="4" t="str">
        <f t="shared" si="22"/>
        <v>F:\Libros Compras y Ventas\2023\202307\Papeles de Trabajo\IVA\</v>
      </c>
      <c r="K37" s="4" t="str">
        <f t="shared" si="23"/>
        <v>F:\Libros Compras y Ventas\2023\202307\Papeles de Trabajo\IIBB\</v>
      </c>
      <c r="L37" s="3" t="str">
        <f t="shared" si="24"/>
        <v>Julio 2023</v>
      </c>
      <c r="M37" s="3" t="str">
        <f t="shared" si="25"/>
        <v>202307</v>
      </c>
      <c r="N37" s="3" t="str">
        <f t="shared" si="26"/>
        <v>0 - 30000000000 - WP IVA - 202307 - Cliente 37</v>
      </c>
      <c r="O37" s="3" t="str">
        <f t="shared" si="27"/>
        <v>0 - 30000000000 - WP IIBB - 202307 - Cliente 37</v>
      </c>
      <c r="P37" s="4">
        <f t="shared" si="28"/>
        <v>37</v>
      </c>
      <c r="Q37" s="4" t="str">
        <f t="shared" si="29"/>
        <v>0</v>
      </c>
      <c r="R37" s="6" t="str">
        <f t="shared" si="12"/>
        <v>F:\Libros Compras y Ventas\2023\202307\Papeles de Trabajo\IVA\Procesado\0 - 30000000000 - WP IVA - 202307 - Cliente 37.xlsx</v>
      </c>
      <c r="S37" s="4">
        <f t="shared" si="30"/>
        <v>1</v>
      </c>
      <c r="T37" s="4">
        <f t="shared" si="31"/>
        <v>1</v>
      </c>
    </row>
    <row r="38" spans="1:20" x14ac:dyDescent="0.25">
      <c r="A38" s="4" t="str">
        <f t="shared" si="32"/>
        <v>0</v>
      </c>
      <c r="B38" t="str">
        <f t="shared" si="11"/>
        <v>Cliente 38</v>
      </c>
      <c r="D38">
        <v>20000000000</v>
      </c>
      <c r="E38" t="s">
        <v>23</v>
      </c>
      <c r="F38" s="1">
        <v>45108</v>
      </c>
      <c r="G38" t="s">
        <v>17</v>
      </c>
      <c r="H38" t="s">
        <v>17</v>
      </c>
      <c r="I38" t="s">
        <v>14</v>
      </c>
      <c r="J38" s="4" t="str">
        <f t="shared" si="22"/>
        <v>F:\Libros Compras y Ventas\2023\202307\Papeles de Trabajo\IVA\</v>
      </c>
      <c r="K38" s="4" t="str">
        <f t="shared" si="23"/>
        <v>F:\Libros Compras y Ventas\2023\202307\Papeles de Trabajo\IIBB\</v>
      </c>
      <c r="L38" s="3" t="str">
        <f t="shared" si="24"/>
        <v>Julio 2023</v>
      </c>
      <c r="M38" s="3" t="str">
        <f t="shared" si="25"/>
        <v>202307</v>
      </c>
      <c r="N38" s="3" t="str">
        <f t="shared" si="26"/>
        <v>0 - 30000000000 - WP IVA - 202307 - Cliente 38</v>
      </c>
      <c r="O38" s="3" t="str">
        <f t="shared" si="27"/>
        <v>0 - 30000000000 - WP IIBB - 202307 - Cliente 38</v>
      </c>
      <c r="P38" s="4">
        <f t="shared" si="28"/>
        <v>38</v>
      </c>
      <c r="Q38" s="4" t="str">
        <f t="shared" si="29"/>
        <v>0</v>
      </c>
      <c r="R38" s="6" t="str">
        <f t="shared" si="12"/>
        <v>F:\Libros Compras y Ventas\2023\202307\Papeles de Trabajo\IVA\Procesado\0 - 30000000000 - WP IVA - 202307 - Cliente 38.xlsx</v>
      </c>
      <c r="S38" s="4">
        <f t="shared" si="30"/>
        <v>1</v>
      </c>
      <c r="T38" s="4">
        <f t="shared" si="31"/>
        <v>1</v>
      </c>
    </row>
    <row r="39" spans="1:20" x14ac:dyDescent="0.25">
      <c r="A39" s="4" t="str">
        <f t="shared" si="32"/>
        <v>0</v>
      </c>
      <c r="B39" t="str">
        <f t="shared" si="11"/>
        <v>Cliente 39</v>
      </c>
      <c r="D39">
        <v>20000000000</v>
      </c>
      <c r="E39" t="s">
        <v>23</v>
      </c>
      <c r="F39" s="1">
        <v>45108</v>
      </c>
      <c r="G39" t="s">
        <v>17</v>
      </c>
      <c r="H39" t="s">
        <v>17</v>
      </c>
      <c r="I39" t="s">
        <v>14</v>
      </c>
      <c r="J39" s="4" t="str">
        <f t="shared" si="22"/>
        <v>F:\Libros Compras y Ventas\2023\202307\Papeles de Trabajo\IVA\</v>
      </c>
      <c r="K39" s="4" t="str">
        <f t="shared" si="23"/>
        <v>F:\Libros Compras y Ventas\2023\202307\Papeles de Trabajo\IIBB\</v>
      </c>
      <c r="L39" s="3" t="str">
        <f t="shared" si="24"/>
        <v>Julio 2023</v>
      </c>
      <c r="M39" s="3" t="str">
        <f t="shared" si="25"/>
        <v>202307</v>
      </c>
      <c r="N39" s="3" t="str">
        <f t="shared" si="26"/>
        <v>0 - 30000000000 - WP IVA - 202307 - Cliente 39</v>
      </c>
      <c r="O39" s="3" t="str">
        <f t="shared" si="27"/>
        <v>0 - 30000000000 - WP IIBB - 202307 - Cliente 39</v>
      </c>
      <c r="P39" s="4">
        <f t="shared" si="28"/>
        <v>39</v>
      </c>
      <c r="Q39" s="4" t="str">
        <f t="shared" si="29"/>
        <v>0</v>
      </c>
      <c r="R39" s="6" t="str">
        <f t="shared" si="12"/>
        <v>F:\Libros Compras y Ventas\2023\202307\Papeles de Trabajo\IVA\Procesado\0 - 30000000000 - WP IVA - 202307 - Cliente 39.xlsx</v>
      </c>
      <c r="S39" s="4">
        <f t="shared" si="30"/>
        <v>1</v>
      </c>
      <c r="T39" s="4">
        <f t="shared" si="31"/>
        <v>1</v>
      </c>
    </row>
    <row r="40" spans="1:20" x14ac:dyDescent="0.25">
      <c r="A40" s="4" t="str">
        <f t="shared" si="32"/>
        <v>0</v>
      </c>
      <c r="B40" t="str">
        <f t="shared" si="11"/>
        <v>Cliente 40</v>
      </c>
      <c r="D40">
        <v>20000000000</v>
      </c>
      <c r="E40" t="s">
        <v>23</v>
      </c>
      <c r="F40" s="1">
        <v>45108</v>
      </c>
      <c r="G40" t="s">
        <v>17</v>
      </c>
      <c r="H40" t="s">
        <v>17</v>
      </c>
      <c r="I40" t="s">
        <v>14</v>
      </c>
      <c r="J40" s="4" t="str">
        <f t="shared" si="22"/>
        <v>F:\Libros Compras y Ventas\2023\202307\Papeles de Trabajo\IVA\</v>
      </c>
      <c r="K40" s="4" t="str">
        <f t="shared" si="23"/>
        <v>F:\Libros Compras y Ventas\2023\202307\Papeles de Trabajo\IIBB\</v>
      </c>
      <c r="L40" s="3" t="str">
        <f t="shared" si="24"/>
        <v>Julio 2023</v>
      </c>
      <c r="M40" s="3" t="str">
        <f t="shared" si="25"/>
        <v>202307</v>
      </c>
      <c r="N40" s="3" t="str">
        <f t="shared" si="26"/>
        <v>0 - 30000000000 - WP IVA - 202307 - Cliente 40</v>
      </c>
      <c r="O40" s="3" t="str">
        <f t="shared" si="27"/>
        <v>0 - 30000000000 - WP IIBB - 202307 - Cliente 40</v>
      </c>
      <c r="P40" s="4">
        <f t="shared" si="28"/>
        <v>40</v>
      </c>
      <c r="Q40" s="4" t="str">
        <f t="shared" si="29"/>
        <v>0</v>
      </c>
      <c r="R40" s="6" t="str">
        <f t="shared" si="12"/>
        <v>F:\Libros Compras y Ventas\2023\202307\Papeles de Trabajo\IVA\Procesado\0 - 30000000000 - WP IVA - 202307 - Cliente 40.xlsx</v>
      </c>
      <c r="S40" s="4">
        <f t="shared" si="30"/>
        <v>1</v>
      </c>
      <c r="T40" s="4">
        <f t="shared" si="31"/>
        <v>1</v>
      </c>
    </row>
    <row r="41" spans="1:20" x14ac:dyDescent="0.25">
      <c r="A41" s="4" t="str">
        <f t="shared" si="32"/>
        <v>0</v>
      </c>
      <c r="B41" t="str">
        <f t="shared" si="11"/>
        <v>Cliente 41</v>
      </c>
      <c r="D41">
        <v>20000000000</v>
      </c>
      <c r="E41" t="s">
        <v>23</v>
      </c>
      <c r="F41" s="1">
        <v>45108</v>
      </c>
      <c r="G41" t="s">
        <v>17</v>
      </c>
      <c r="H41" t="s">
        <v>17</v>
      </c>
      <c r="I41" t="s">
        <v>14</v>
      </c>
      <c r="J41" s="4" t="str">
        <f t="shared" si="22"/>
        <v>F:\Libros Compras y Ventas\2023\202307\Papeles de Trabajo\IVA\</v>
      </c>
      <c r="K41" s="4" t="str">
        <f t="shared" si="23"/>
        <v>F:\Libros Compras y Ventas\2023\202307\Papeles de Trabajo\IIBB\</v>
      </c>
      <c r="L41" s="3" t="str">
        <f t="shared" si="24"/>
        <v>Julio 2023</v>
      </c>
      <c r="M41" s="3" t="str">
        <f t="shared" si="25"/>
        <v>202307</v>
      </c>
      <c r="N41" s="3" t="str">
        <f t="shared" si="26"/>
        <v>0 - 30000000000 - WP IVA - 202307 - Cliente 41</v>
      </c>
      <c r="O41" s="3" t="str">
        <f t="shared" si="27"/>
        <v>0 - 30000000000 - WP IIBB - 202307 - Cliente 41</v>
      </c>
      <c r="P41" s="4">
        <f t="shared" si="28"/>
        <v>41</v>
      </c>
      <c r="Q41" s="4" t="str">
        <f t="shared" si="29"/>
        <v>0</v>
      </c>
      <c r="R41" s="6" t="str">
        <f t="shared" si="12"/>
        <v>F:\Libros Compras y Ventas\2023\202307\Papeles de Trabajo\IVA\Procesado\0 - 30000000000 - WP IVA - 202307 - Cliente 41.xlsx</v>
      </c>
      <c r="S41" s="4">
        <f t="shared" si="30"/>
        <v>1</v>
      </c>
      <c r="T41" s="4">
        <f t="shared" si="31"/>
        <v>1</v>
      </c>
    </row>
    <row r="42" spans="1:20" x14ac:dyDescent="0.25">
      <c r="A42" s="4" t="str">
        <f t="shared" si="32"/>
        <v>0</v>
      </c>
      <c r="B42" t="str">
        <f t="shared" si="11"/>
        <v>Cliente 42</v>
      </c>
      <c r="D42">
        <v>20000000000</v>
      </c>
      <c r="E42" t="s">
        <v>23</v>
      </c>
      <c r="F42" s="1">
        <v>45108</v>
      </c>
      <c r="G42" t="s">
        <v>17</v>
      </c>
      <c r="H42" t="s">
        <v>17</v>
      </c>
      <c r="I42" t="s">
        <v>14</v>
      </c>
      <c r="J42" s="4" t="str">
        <f t="shared" si="22"/>
        <v>F:\Libros Compras y Ventas\2023\202307\Papeles de Trabajo\IVA\</v>
      </c>
      <c r="K42" s="4" t="str">
        <f t="shared" si="23"/>
        <v>F:\Libros Compras y Ventas\2023\202307\Papeles de Trabajo\IIBB\</v>
      </c>
      <c r="L42" s="3" t="str">
        <f t="shared" si="24"/>
        <v>Julio 2023</v>
      </c>
      <c r="M42" s="3" t="str">
        <f t="shared" si="25"/>
        <v>202307</v>
      </c>
      <c r="N42" s="3" t="str">
        <f t="shared" si="26"/>
        <v>0 - 30000000000 - WP IVA - 202307 - Cliente 42</v>
      </c>
      <c r="O42" s="3" t="str">
        <f t="shared" si="27"/>
        <v>0 - 30000000000 - WP IIBB - 202307 - Cliente 42</v>
      </c>
      <c r="P42" s="4">
        <f t="shared" si="28"/>
        <v>42</v>
      </c>
      <c r="Q42" s="4" t="str">
        <f t="shared" si="29"/>
        <v>0</v>
      </c>
      <c r="R42" s="6" t="str">
        <f t="shared" si="12"/>
        <v>F:\Libros Compras y Ventas\2023\202307\Papeles de Trabajo\IVA\Procesado\0 - 30000000000 - WP IVA - 202307 - Cliente 42.xlsx</v>
      </c>
      <c r="S42" s="4">
        <f t="shared" si="30"/>
        <v>1</v>
      </c>
      <c r="T42" s="4">
        <f t="shared" si="31"/>
        <v>1</v>
      </c>
    </row>
    <row r="43" spans="1:20" x14ac:dyDescent="0.25">
      <c r="A43" s="4" t="str">
        <f t="shared" si="32"/>
        <v>0</v>
      </c>
      <c r="B43" t="str">
        <f t="shared" si="11"/>
        <v>Cliente 43</v>
      </c>
      <c r="D43">
        <v>20000000000</v>
      </c>
      <c r="E43" t="s">
        <v>23</v>
      </c>
      <c r="F43" s="1">
        <v>45108</v>
      </c>
      <c r="G43" t="s">
        <v>17</v>
      </c>
      <c r="H43" t="s">
        <v>17</v>
      </c>
      <c r="I43" t="s">
        <v>14</v>
      </c>
      <c r="J43" s="4" t="str">
        <f t="shared" si="22"/>
        <v>F:\Libros Compras y Ventas\2023\202307\Papeles de Trabajo\IVA\</v>
      </c>
      <c r="K43" s="4" t="str">
        <f t="shared" si="23"/>
        <v>F:\Libros Compras y Ventas\2023\202307\Papeles de Trabajo\IIBB\</v>
      </c>
      <c r="L43" s="3" t="str">
        <f t="shared" si="24"/>
        <v>Julio 2023</v>
      </c>
      <c r="M43" s="3" t="str">
        <f t="shared" si="25"/>
        <v>202307</v>
      </c>
      <c r="N43" s="3" t="str">
        <f t="shared" si="26"/>
        <v>0 - 30000000000 - WP IVA - 202307 - Cliente 43</v>
      </c>
      <c r="O43" s="3" t="str">
        <f t="shared" si="27"/>
        <v>0 - 30000000000 - WP IIBB - 202307 - Cliente 43</v>
      </c>
      <c r="P43" s="4">
        <f t="shared" si="28"/>
        <v>43</v>
      </c>
      <c r="Q43" s="4" t="str">
        <f t="shared" si="29"/>
        <v>0</v>
      </c>
      <c r="R43" s="6" t="str">
        <f t="shared" si="12"/>
        <v>F:\Libros Compras y Ventas\2023\202307\Papeles de Trabajo\IVA\Procesado\0 - 30000000000 - WP IVA - 202307 - Cliente 43.xlsx</v>
      </c>
      <c r="S43" s="4">
        <f t="shared" si="30"/>
        <v>1</v>
      </c>
      <c r="T43" s="4">
        <f t="shared" si="31"/>
        <v>1</v>
      </c>
    </row>
    <row r="44" spans="1:20" x14ac:dyDescent="0.25">
      <c r="A44" s="4" t="str">
        <f t="shared" si="32"/>
        <v>0</v>
      </c>
      <c r="B44" t="str">
        <f t="shared" si="11"/>
        <v>Cliente 44</v>
      </c>
      <c r="D44">
        <v>20000000000</v>
      </c>
      <c r="E44" t="s">
        <v>23</v>
      </c>
      <c r="F44" s="1">
        <v>45108</v>
      </c>
      <c r="G44" t="s">
        <v>17</v>
      </c>
      <c r="H44" t="s">
        <v>17</v>
      </c>
      <c r="I44" t="s">
        <v>14</v>
      </c>
      <c r="J44" s="4" t="str">
        <f t="shared" si="22"/>
        <v>F:\Libros Compras y Ventas\2023\202307\Papeles de Trabajo\IVA\</v>
      </c>
      <c r="K44" s="4" t="str">
        <f t="shared" si="23"/>
        <v>F:\Libros Compras y Ventas\2023\202307\Papeles de Trabajo\IIBB\</v>
      </c>
      <c r="L44" s="3" t="str">
        <f t="shared" si="24"/>
        <v>Julio 2023</v>
      </c>
      <c r="M44" s="3" t="str">
        <f t="shared" si="25"/>
        <v>202307</v>
      </c>
      <c r="N44" s="3" t="str">
        <f t="shared" si="26"/>
        <v>0 - 30000000000 - WP IVA - 202307 - Cliente 44</v>
      </c>
      <c r="O44" s="3" t="str">
        <f t="shared" si="27"/>
        <v>0 - 30000000000 - WP IIBB - 202307 - Cliente 44</v>
      </c>
      <c r="P44" s="4">
        <f t="shared" si="28"/>
        <v>44</v>
      </c>
      <c r="Q44" s="4" t="str">
        <f t="shared" si="29"/>
        <v>0</v>
      </c>
      <c r="R44" s="6" t="str">
        <f t="shared" si="12"/>
        <v>F:\Libros Compras y Ventas\2023\202307\Papeles de Trabajo\IVA\Procesado\0 - 30000000000 - WP IVA - 202307 - Cliente 44.xlsx</v>
      </c>
      <c r="S44" s="4">
        <f t="shared" si="30"/>
        <v>1</v>
      </c>
      <c r="T44" s="4">
        <f t="shared" si="31"/>
        <v>1</v>
      </c>
    </row>
    <row r="45" spans="1:20" x14ac:dyDescent="0.25">
      <c r="A45" s="4" t="str">
        <f t="shared" si="32"/>
        <v>0</v>
      </c>
      <c r="B45" t="str">
        <f t="shared" si="11"/>
        <v>Cliente 45</v>
      </c>
      <c r="D45">
        <v>20000000000</v>
      </c>
      <c r="E45" t="s">
        <v>23</v>
      </c>
      <c r="F45" s="1">
        <v>45108</v>
      </c>
      <c r="G45" t="s">
        <v>17</v>
      </c>
      <c r="H45" t="s">
        <v>17</v>
      </c>
      <c r="I45" t="s">
        <v>14</v>
      </c>
      <c r="J45" s="4" t="str">
        <f t="shared" si="22"/>
        <v>F:\Libros Compras y Ventas\2023\202307\Papeles de Trabajo\IVA\</v>
      </c>
      <c r="K45" s="4" t="str">
        <f t="shared" si="23"/>
        <v>F:\Libros Compras y Ventas\2023\202307\Papeles de Trabajo\IIBB\</v>
      </c>
      <c r="L45" s="3" t="str">
        <f t="shared" si="24"/>
        <v>Julio 2023</v>
      </c>
      <c r="M45" s="3" t="str">
        <f t="shared" si="25"/>
        <v>202307</v>
      </c>
      <c r="N45" s="3" t="str">
        <f t="shared" si="26"/>
        <v>0 - 30000000000 - WP IVA - 202307 - Cliente 45</v>
      </c>
      <c r="O45" s="3" t="str">
        <f t="shared" si="27"/>
        <v>0 - 30000000000 - WP IIBB - 202307 - Cliente 45</v>
      </c>
      <c r="P45" s="4">
        <f t="shared" si="28"/>
        <v>45</v>
      </c>
      <c r="Q45" s="4" t="str">
        <f t="shared" si="29"/>
        <v>0</v>
      </c>
      <c r="R45" s="6" t="str">
        <f t="shared" si="12"/>
        <v>F:\Libros Compras y Ventas\2023\202307\Papeles de Trabajo\IVA\Procesado\0 - 30000000000 - WP IVA - 202307 - Cliente 45.xlsx</v>
      </c>
      <c r="S45" s="4">
        <f t="shared" si="30"/>
        <v>1</v>
      </c>
      <c r="T45" s="4">
        <f t="shared" si="31"/>
        <v>1</v>
      </c>
    </row>
    <row r="46" spans="1:20" x14ac:dyDescent="0.25">
      <c r="A46" s="4" t="str">
        <f t="shared" si="32"/>
        <v>0</v>
      </c>
      <c r="B46" t="str">
        <f t="shared" si="11"/>
        <v>Cliente 46</v>
      </c>
      <c r="D46">
        <v>20000000000</v>
      </c>
      <c r="E46" t="s">
        <v>23</v>
      </c>
      <c r="F46" s="1">
        <v>45108</v>
      </c>
      <c r="G46" t="s">
        <v>17</v>
      </c>
      <c r="H46" t="s">
        <v>17</v>
      </c>
      <c r="I46" t="s">
        <v>14</v>
      </c>
      <c r="J46" s="4" t="str">
        <f t="shared" si="22"/>
        <v>F:\Libros Compras y Ventas\2023\202307\Papeles de Trabajo\IVA\</v>
      </c>
      <c r="K46" s="4" t="str">
        <f t="shared" si="23"/>
        <v>F:\Libros Compras y Ventas\2023\202307\Papeles de Trabajo\IIBB\</v>
      </c>
      <c r="L46" s="3" t="str">
        <f t="shared" si="24"/>
        <v>Julio 2023</v>
      </c>
      <c r="M46" s="3" t="str">
        <f t="shared" si="25"/>
        <v>202307</v>
      </c>
      <c r="N46" s="3" t="str">
        <f t="shared" si="26"/>
        <v>0 - 30000000000 - WP IVA - 202307 - Cliente 46</v>
      </c>
      <c r="O46" s="3" t="str">
        <f t="shared" si="27"/>
        <v>0 - 30000000000 - WP IIBB - 202307 - Cliente 46</v>
      </c>
      <c r="P46" s="4">
        <f t="shared" si="28"/>
        <v>46</v>
      </c>
      <c r="Q46" s="4" t="str">
        <f t="shared" si="29"/>
        <v>0</v>
      </c>
      <c r="R46" s="6" t="str">
        <f t="shared" si="12"/>
        <v>F:\Libros Compras y Ventas\2023\202307\Papeles de Trabajo\IVA\Procesado\0 - 30000000000 - WP IVA - 202307 - Cliente 46.xlsx</v>
      </c>
      <c r="S46" s="4">
        <f t="shared" si="30"/>
        <v>1</v>
      </c>
      <c r="T46" s="4">
        <f t="shared" si="31"/>
        <v>1</v>
      </c>
    </row>
    <row r="47" spans="1:20" x14ac:dyDescent="0.25">
      <c r="A47" s="4" t="str">
        <f t="shared" si="32"/>
        <v>0</v>
      </c>
      <c r="B47" t="str">
        <f t="shared" si="11"/>
        <v>Cliente 47</v>
      </c>
      <c r="D47">
        <v>20000000000</v>
      </c>
      <c r="E47" t="s">
        <v>23</v>
      </c>
      <c r="F47" s="1">
        <v>45108</v>
      </c>
      <c r="G47" t="s">
        <v>17</v>
      </c>
      <c r="H47" t="s">
        <v>17</v>
      </c>
      <c r="I47" t="s">
        <v>14</v>
      </c>
      <c r="J47" s="4" t="str">
        <f t="shared" si="22"/>
        <v>F:\Libros Compras y Ventas\2023\202307\Papeles de Trabajo\IVA\</v>
      </c>
      <c r="K47" s="4" t="str">
        <f t="shared" si="23"/>
        <v>F:\Libros Compras y Ventas\2023\202307\Papeles de Trabajo\IIBB\</v>
      </c>
      <c r="L47" s="3" t="str">
        <f t="shared" si="24"/>
        <v>Julio 2023</v>
      </c>
      <c r="M47" s="3" t="str">
        <f t="shared" si="25"/>
        <v>202307</v>
      </c>
      <c r="N47" s="3" t="str">
        <f t="shared" si="26"/>
        <v>0 - 30000000000 - WP IVA - 202307 - Cliente 47</v>
      </c>
      <c r="O47" s="3" t="str">
        <f t="shared" si="27"/>
        <v>0 - 30000000000 - WP IIBB - 202307 - Cliente 47</v>
      </c>
      <c r="P47" s="4">
        <f t="shared" si="28"/>
        <v>47</v>
      </c>
      <c r="Q47" s="4" t="str">
        <f t="shared" si="29"/>
        <v>0</v>
      </c>
      <c r="R47" s="6" t="str">
        <f t="shared" si="12"/>
        <v>F:\Libros Compras y Ventas\2023\202307\Papeles de Trabajo\IVA\Procesado\0 - 30000000000 - WP IVA - 202307 - Cliente 47.xlsx</v>
      </c>
      <c r="S47" s="4">
        <f t="shared" si="30"/>
        <v>1</v>
      </c>
      <c r="T47" s="4">
        <f t="shared" si="31"/>
        <v>1</v>
      </c>
    </row>
    <row r="48" spans="1:20" x14ac:dyDescent="0.25">
      <c r="A48" s="4" t="str">
        <f t="shared" si="32"/>
        <v>0</v>
      </c>
      <c r="B48" t="str">
        <f t="shared" si="11"/>
        <v>Cliente 48</v>
      </c>
      <c r="D48">
        <v>20000000000</v>
      </c>
      <c r="E48" t="s">
        <v>23</v>
      </c>
      <c r="F48" s="1">
        <v>45108</v>
      </c>
      <c r="G48" t="s">
        <v>17</v>
      </c>
      <c r="H48" t="s">
        <v>17</v>
      </c>
      <c r="I48" t="s">
        <v>14</v>
      </c>
      <c r="J48" s="4" t="str">
        <f t="shared" si="22"/>
        <v>F:\Libros Compras y Ventas\2023\202307\Papeles de Trabajo\IVA\</v>
      </c>
      <c r="K48" s="4" t="str">
        <f t="shared" si="23"/>
        <v>F:\Libros Compras y Ventas\2023\202307\Papeles de Trabajo\IIBB\</v>
      </c>
      <c r="L48" s="3" t="str">
        <f t="shared" si="24"/>
        <v>Julio 2023</v>
      </c>
      <c r="M48" s="3" t="str">
        <f t="shared" si="25"/>
        <v>202307</v>
      </c>
      <c r="N48" s="3" t="str">
        <f t="shared" si="26"/>
        <v>0 - 30000000000 - WP IVA - 202307 - Cliente 48</v>
      </c>
      <c r="O48" s="3" t="str">
        <f t="shared" si="27"/>
        <v>0 - 30000000000 - WP IIBB - 202307 - Cliente 48</v>
      </c>
      <c r="P48" s="4">
        <f t="shared" si="28"/>
        <v>48</v>
      </c>
      <c r="Q48" s="4" t="str">
        <f t="shared" si="29"/>
        <v>0</v>
      </c>
      <c r="R48" s="6" t="str">
        <f t="shared" si="12"/>
        <v>F:\Libros Compras y Ventas\2023\202307\Papeles de Trabajo\IVA\Procesado\0 - 30000000000 - WP IVA - 202307 - Cliente 48.xlsx</v>
      </c>
      <c r="S48" s="4">
        <f t="shared" si="30"/>
        <v>1</v>
      </c>
      <c r="T48" s="4">
        <f t="shared" si="31"/>
        <v>1</v>
      </c>
    </row>
    <row r="49" spans="1:20" x14ac:dyDescent="0.25">
      <c r="A49" s="4" t="str">
        <f t="shared" si="32"/>
        <v>0</v>
      </c>
      <c r="B49" t="str">
        <f t="shared" si="11"/>
        <v>Cliente 49</v>
      </c>
      <c r="D49">
        <v>20000000000</v>
      </c>
      <c r="E49" t="s">
        <v>23</v>
      </c>
      <c r="F49" s="1">
        <v>45108</v>
      </c>
      <c r="G49" t="s">
        <v>17</v>
      </c>
      <c r="H49" t="s">
        <v>17</v>
      </c>
      <c r="I49" t="s">
        <v>14</v>
      </c>
      <c r="J49" s="4" t="str">
        <f t="shared" si="22"/>
        <v>F:\Libros Compras y Ventas\2023\202307\Papeles de Trabajo\IVA\</v>
      </c>
      <c r="K49" s="4" t="str">
        <f t="shared" si="23"/>
        <v>F:\Libros Compras y Ventas\2023\202307\Papeles de Trabajo\IIBB\</v>
      </c>
      <c r="L49" s="3" t="str">
        <f t="shared" si="24"/>
        <v>Julio 2023</v>
      </c>
      <c r="M49" s="3" t="str">
        <f t="shared" si="25"/>
        <v>202307</v>
      </c>
      <c r="N49" s="3" t="str">
        <f t="shared" si="26"/>
        <v>0 - 30000000000 - WP IVA - 202307 - Cliente 49</v>
      </c>
      <c r="O49" s="3" t="str">
        <f t="shared" si="27"/>
        <v>0 - 30000000000 - WP IIBB - 202307 - Cliente 49</v>
      </c>
      <c r="P49" s="4">
        <f t="shared" si="28"/>
        <v>49</v>
      </c>
      <c r="Q49" s="4" t="str">
        <f t="shared" si="29"/>
        <v>0</v>
      </c>
      <c r="R49" s="6" t="str">
        <f t="shared" si="12"/>
        <v>F:\Libros Compras y Ventas\2023\202307\Papeles de Trabajo\IVA\Procesado\0 - 30000000000 - WP IVA - 202307 - Cliente 49.xlsx</v>
      </c>
      <c r="S49" s="4">
        <f t="shared" si="30"/>
        <v>1</v>
      </c>
      <c r="T49" s="4">
        <f t="shared" si="31"/>
        <v>1</v>
      </c>
    </row>
    <row r="50" spans="1:20" x14ac:dyDescent="0.25">
      <c r="A50" s="4" t="str">
        <f t="shared" si="32"/>
        <v>0</v>
      </c>
      <c r="B50" t="str">
        <f t="shared" si="11"/>
        <v>Cliente 50</v>
      </c>
      <c r="D50">
        <v>20000000000</v>
      </c>
      <c r="E50" t="s">
        <v>23</v>
      </c>
      <c r="F50" s="1">
        <v>44986</v>
      </c>
      <c r="G50" t="s">
        <v>11</v>
      </c>
      <c r="H50" t="s">
        <v>17</v>
      </c>
      <c r="I50" t="s">
        <v>14</v>
      </c>
      <c r="J50" s="4" t="str">
        <f t="shared" si="22"/>
        <v>F:\Libros Compras y Ventas\2023\202303\Papeles de Trabajo\IVA\</v>
      </c>
      <c r="K50" s="4" t="str">
        <f t="shared" si="23"/>
        <v>F:\Libros Compras y Ventas\2023\202303\Papeles de Trabajo\IIBB\</v>
      </c>
      <c r="L50" s="3" t="str">
        <f t="shared" si="24"/>
        <v>Marzo 2023</v>
      </c>
      <c r="M50" s="3" t="str">
        <f t="shared" si="25"/>
        <v>202303</v>
      </c>
      <c r="N50" s="3" t="str">
        <f t="shared" si="26"/>
        <v>0 - 30000000000 - WP IVA - 202303 - Cliente 50</v>
      </c>
      <c r="O50" s="3" t="str">
        <f t="shared" si="27"/>
        <v>0 - 30000000000 - WP IIBB - 202303 - Cliente 50</v>
      </c>
      <c r="P50" s="4">
        <f t="shared" si="28"/>
        <v>50</v>
      </c>
      <c r="Q50" s="4" t="str">
        <f t="shared" si="29"/>
        <v>0</v>
      </c>
      <c r="R50" s="6" t="str">
        <f t="shared" si="12"/>
        <v>F:\Libros Compras y Ventas\2023\202303\Papeles de Trabajo\IVA\Procesado\0 - 30000000000 - WP IVA - 202303 - Cliente 50.xlsx</v>
      </c>
      <c r="S50" s="4">
        <f t="shared" si="30"/>
        <v>1</v>
      </c>
      <c r="T50" s="4">
        <f t="shared" si="31"/>
        <v>1</v>
      </c>
    </row>
    <row r="51" spans="1:20" x14ac:dyDescent="0.25">
      <c r="A51" s="4" t="str">
        <f t="shared" si="32"/>
        <v>0</v>
      </c>
      <c r="B51" t="str">
        <f t="shared" si="11"/>
        <v>Cliente 51</v>
      </c>
      <c r="D51">
        <v>20000000000</v>
      </c>
      <c r="E51" t="s">
        <v>23</v>
      </c>
      <c r="F51" s="1">
        <v>45108</v>
      </c>
      <c r="G51" t="s">
        <v>17</v>
      </c>
      <c r="H51" t="s">
        <v>17</v>
      </c>
      <c r="I51" t="s">
        <v>14</v>
      </c>
      <c r="J51" s="4" t="str">
        <f t="shared" si="22"/>
        <v>F:\Libros Compras y Ventas\2023\202307\Papeles de Trabajo\IVA\</v>
      </c>
      <c r="K51" s="4" t="str">
        <f t="shared" si="23"/>
        <v>F:\Libros Compras y Ventas\2023\202307\Papeles de Trabajo\IIBB\</v>
      </c>
      <c r="L51" s="3" t="str">
        <f t="shared" si="24"/>
        <v>Julio 2023</v>
      </c>
      <c r="M51" s="3" t="str">
        <f t="shared" si="25"/>
        <v>202307</v>
      </c>
      <c r="N51" s="3" t="str">
        <f t="shared" si="26"/>
        <v>0 - 30000000000 - WP IVA - 202307 - Cliente 51</v>
      </c>
      <c r="O51" s="3" t="str">
        <f t="shared" si="27"/>
        <v>0 - 30000000000 - WP IIBB - 202307 - Cliente 51</v>
      </c>
      <c r="P51" s="4">
        <f t="shared" si="28"/>
        <v>51</v>
      </c>
      <c r="Q51" s="4" t="str">
        <f t="shared" si="29"/>
        <v>0</v>
      </c>
      <c r="R51" s="6" t="str">
        <f t="shared" si="12"/>
        <v>F:\Libros Compras y Ventas\2023\202307\Papeles de Trabajo\IVA\Procesado\0 - 30000000000 - WP IVA - 202307 - Cliente 51.xlsx</v>
      </c>
      <c r="S51" s="4">
        <f t="shared" si="30"/>
        <v>1</v>
      </c>
      <c r="T51" s="4">
        <f t="shared" si="31"/>
        <v>1</v>
      </c>
    </row>
    <row r="52" spans="1:20" x14ac:dyDescent="0.25">
      <c r="A52" s="4" t="str">
        <f t="shared" si="32"/>
        <v>0</v>
      </c>
      <c r="B52" t="str">
        <f t="shared" si="11"/>
        <v>Cliente 52</v>
      </c>
      <c r="D52">
        <v>20000000000</v>
      </c>
      <c r="E52" t="s">
        <v>23</v>
      </c>
      <c r="F52" s="1">
        <v>45108</v>
      </c>
      <c r="G52" t="s">
        <v>17</v>
      </c>
      <c r="H52" t="s">
        <v>17</v>
      </c>
      <c r="I52" t="s">
        <v>14</v>
      </c>
      <c r="J52" s="4" t="str">
        <f t="shared" si="22"/>
        <v>F:\Libros Compras y Ventas\2023\202307\Papeles de Trabajo\IVA\</v>
      </c>
      <c r="K52" s="4" t="str">
        <f t="shared" si="23"/>
        <v>F:\Libros Compras y Ventas\2023\202307\Papeles de Trabajo\IIBB\</v>
      </c>
      <c r="L52" s="3" t="str">
        <f t="shared" si="24"/>
        <v>Julio 2023</v>
      </c>
      <c r="M52" s="3" t="str">
        <f t="shared" si="25"/>
        <v>202307</v>
      </c>
      <c r="N52" s="3" t="str">
        <f t="shared" si="26"/>
        <v>0 - 30000000000 - WP IVA - 202307 - Cliente 52</v>
      </c>
      <c r="O52" s="3" t="str">
        <f t="shared" si="27"/>
        <v>0 - 30000000000 - WP IIBB - 202307 - Cliente 52</v>
      </c>
      <c r="P52" s="4">
        <f t="shared" si="28"/>
        <v>52</v>
      </c>
      <c r="Q52" s="4" t="str">
        <f t="shared" si="29"/>
        <v>0</v>
      </c>
      <c r="R52" s="6" t="str">
        <f t="shared" si="12"/>
        <v>F:\Libros Compras y Ventas\2023\202307\Papeles de Trabajo\IVA\Procesado\0 - 30000000000 - WP IVA - 202307 - Cliente 52.xlsx</v>
      </c>
      <c r="S52" s="4">
        <f t="shared" si="30"/>
        <v>1</v>
      </c>
      <c r="T52" s="4">
        <f t="shared" si="31"/>
        <v>1</v>
      </c>
    </row>
    <row r="53" spans="1:20" x14ac:dyDescent="0.25">
      <c r="A53" s="4" t="str">
        <f t="shared" si="32"/>
        <v>0</v>
      </c>
      <c r="B53" t="str">
        <f t="shared" si="11"/>
        <v>Cliente 53</v>
      </c>
      <c r="D53">
        <v>20000000000</v>
      </c>
      <c r="E53" t="s">
        <v>23</v>
      </c>
      <c r="F53" s="1">
        <v>45108</v>
      </c>
      <c r="G53" t="s">
        <v>17</v>
      </c>
      <c r="H53" t="s">
        <v>17</v>
      </c>
      <c r="I53" t="s">
        <v>14</v>
      </c>
      <c r="J53" s="4" t="str">
        <f t="shared" si="22"/>
        <v>F:\Libros Compras y Ventas\2023\202307\Papeles de Trabajo\IVA\</v>
      </c>
      <c r="K53" s="4" t="str">
        <f t="shared" si="23"/>
        <v>F:\Libros Compras y Ventas\2023\202307\Papeles de Trabajo\IIBB\</v>
      </c>
      <c r="L53" s="3" t="str">
        <f t="shared" si="24"/>
        <v>Julio 2023</v>
      </c>
      <c r="M53" s="3" t="str">
        <f t="shared" si="25"/>
        <v>202307</v>
      </c>
      <c r="N53" s="3" t="str">
        <f t="shared" si="26"/>
        <v>0 - 30000000000 - WP IVA - 202307 - Cliente 53</v>
      </c>
      <c r="O53" s="3" t="str">
        <f t="shared" si="27"/>
        <v>0 - 30000000000 - WP IIBB - 202307 - Cliente 53</v>
      </c>
      <c r="P53" s="4">
        <f t="shared" si="28"/>
        <v>53</v>
      </c>
      <c r="Q53" s="4" t="str">
        <f t="shared" si="29"/>
        <v>0</v>
      </c>
      <c r="R53" s="6" t="str">
        <f t="shared" si="12"/>
        <v>F:\Libros Compras y Ventas\2023\202307\Papeles de Trabajo\IVA\Procesado\0 - 30000000000 - WP IVA - 202307 - Cliente 53.xlsx</v>
      </c>
      <c r="S53" s="4">
        <f t="shared" si="30"/>
        <v>1</v>
      </c>
      <c r="T53" s="4">
        <f t="shared" si="31"/>
        <v>1</v>
      </c>
    </row>
    <row r="54" spans="1:20" x14ac:dyDescent="0.25">
      <c r="A54" s="4" t="str">
        <f t="shared" si="32"/>
        <v>0</v>
      </c>
      <c r="B54" t="str">
        <f t="shared" si="11"/>
        <v>Cliente 54</v>
      </c>
      <c r="D54">
        <v>20000000000</v>
      </c>
      <c r="E54" t="s">
        <v>23</v>
      </c>
      <c r="F54" s="1">
        <v>45108</v>
      </c>
      <c r="G54" t="s">
        <v>17</v>
      </c>
      <c r="H54" t="s">
        <v>17</v>
      </c>
      <c r="I54" t="s">
        <v>14</v>
      </c>
      <c r="J54" s="4" t="str">
        <f t="shared" si="22"/>
        <v>F:\Libros Compras y Ventas\2023\202307\Papeles de Trabajo\IVA\</v>
      </c>
      <c r="K54" s="4" t="str">
        <f t="shared" si="23"/>
        <v>F:\Libros Compras y Ventas\2023\202307\Papeles de Trabajo\IIBB\</v>
      </c>
      <c r="L54" s="3" t="str">
        <f t="shared" si="24"/>
        <v>Julio 2023</v>
      </c>
      <c r="M54" s="3" t="str">
        <f t="shared" si="25"/>
        <v>202307</v>
      </c>
      <c r="N54" s="3" t="str">
        <f t="shared" si="26"/>
        <v>0 - 30000000000 - WP IVA - 202307 - Cliente 54</v>
      </c>
      <c r="O54" s="3" t="str">
        <f t="shared" si="27"/>
        <v>0 - 30000000000 - WP IIBB - 202307 - Cliente 54</v>
      </c>
      <c r="P54" s="4">
        <f t="shared" si="28"/>
        <v>54</v>
      </c>
      <c r="Q54" s="4" t="str">
        <f t="shared" si="29"/>
        <v>0</v>
      </c>
      <c r="R54" s="6" t="str">
        <f t="shared" si="12"/>
        <v>F:\Libros Compras y Ventas\2023\202307\Papeles de Trabajo\IVA\Procesado\0 - 30000000000 - WP IVA - 202307 - Cliente 54.xlsx</v>
      </c>
      <c r="S54" s="4">
        <f t="shared" si="30"/>
        <v>1</v>
      </c>
      <c r="T54" s="4">
        <f t="shared" si="31"/>
        <v>1</v>
      </c>
    </row>
    <row r="55" spans="1:20" x14ac:dyDescent="0.25">
      <c r="A55" s="4" t="str">
        <f t="shared" si="32"/>
        <v>0</v>
      </c>
      <c r="B55" t="str">
        <f t="shared" si="11"/>
        <v>Cliente 55</v>
      </c>
      <c r="D55">
        <v>20000000000</v>
      </c>
      <c r="E55" t="s">
        <v>23</v>
      </c>
      <c r="F55" s="1">
        <v>45108</v>
      </c>
      <c r="G55" t="s">
        <v>17</v>
      </c>
      <c r="H55" t="s">
        <v>17</v>
      </c>
      <c r="I55" t="s">
        <v>14</v>
      </c>
      <c r="J55" s="4" t="str">
        <f t="shared" si="22"/>
        <v>F:\Libros Compras y Ventas\2023\202307\Papeles de Trabajo\IVA\</v>
      </c>
      <c r="K55" s="4" t="str">
        <f t="shared" si="23"/>
        <v>F:\Libros Compras y Ventas\2023\202307\Papeles de Trabajo\IIBB\</v>
      </c>
      <c r="L55" s="3" t="str">
        <f t="shared" si="24"/>
        <v>Julio 2023</v>
      </c>
      <c r="M55" s="3" t="str">
        <f t="shared" si="25"/>
        <v>202307</v>
      </c>
      <c r="N55" s="3" t="str">
        <f t="shared" si="26"/>
        <v>0 - 30000000000 - WP IVA - 202307 - Cliente 55</v>
      </c>
      <c r="O55" s="3" t="str">
        <f t="shared" si="27"/>
        <v>0 - 30000000000 - WP IIBB - 202307 - Cliente 55</v>
      </c>
      <c r="P55" s="4">
        <f t="shared" si="28"/>
        <v>55</v>
      </c>
      <c r="Q55" s="4" t="str">
        <f t="shared" si="29"/>
        <v>0</v>
      </c>
      <c r="R55" s="6" t="str">
        <f t="shared" si="12"/>
        <v>F:\Libros Compras y Ventas\2023\202307\Papeles de Trabajo\IVA\Procesado\0 - 30000000000 - WP IVA - 202307 - Cliente 55.xlsx</v>
      </c>
      <c r="S55" s="4">
        <f t="shared" si="30"/>
        <v>1</v>
      </c>
      <c r="T55" s="4">
        <f t="shared" si="31"/>
        <v>1</v>
      </c>
    </row>
    <row r="56" spans="1:20" x14ac:dyDescent="0.25">
      <c r="A56" s="4" t="str">
        <f t="shared" si="32"/>
        <v>0</v>
      </c>
      <c r="B56" t="str">
        <f t="shared" si="11"/>
        <v>Cliente 56</v>
      </c>
      <c r="D56">
        <v>20000000000</v>
      </c>
      <c r="E56" t="s">
        <v>23</v>
      </c>
      <c r="F56" s="1">
        <v>45108</v>
      </c>
      <c r="G56" t="s">
        <v>17</v>
      </c>
      <c r="H56" t="s">
        <v>17</v>
      </c>
      <c r="I56" t="s">
        <v>14</v>
      </c>
      <c r="J56" s="4" t="str">
        <f t="shared" si="22"/>
        <v>F:\Libros Compras y Ventas\2023\202307\Papeles de Trabajo\IVA\</v>
      </c>
      <c r="K56" s="4" t="str">
        <f t="shared" si="23"/>
        <v>F:\Libros Compras y Ventas\2023\202307\Papeles de Trabajo\IIBB\</v>
      </c>
      <c r="L56" s="3" t="str">
        <f t="shared" si="24"/>
        <v>Julio 2023</v>
      </c>
      <c r="M56" s="3" t="str">
        <f t="shared" si="25"/>
        <v>202307</v>
      </c>
      <c r="N56" s="3" t="str">
        <f t="shared" si="26"/>
        <v>0 - 30000000000 - WP IVA - 202307 - Cliente 56</v>
      </c>
      <c r="O56" s="3" t="str">
        <f t="shared" si="27"/>
        <v>0 - 30000000000 - WP IIBB - 202307 - Cliente 56</v>
      </c>
      <c r="P56" s="4">
        <f t="shared" si="28"/>
        <v>56</v>
      </c>
      <c r="Q56" s="4" t="str">
        <f t="shared" si="29"/>
        <v>0</v>
      </c>
      <c r="R56" s="6" t="str">
        <f t="shared" si="12"/>
        <v>F:\Libros Compras y Ventas\2023\202307\Papeles de Trabajo\IVA\Procesado\0 - 30000000000 - WP IVA - 202307 - Cliente 56.xlsx</v>
      </c>
      <c r="S56" s="4">
        <f t="shared" si="30"/>
        <v>1</v>
      </c>
      <c r="T56" s="4">
        <f t="shared" si="31"/>
        <v>1</v>
      </c>
    </row>
    <row r="57" spans="1:20" x14ac:dyDescent="0.25">
      <c r="A57" s="4" t="str">
        <f t="shared" si="32"/>
        <v>0</v>
      </c>
      <c r="B57" t="str">
        <f t="shared" si="11"/>
        <v>Cliente 57</v>
      </c>
      <c r="D57">
        <v>20000000000</v>
      </c>
      <c r="E57" t="s">
        <v>23</v>
      </c>
      <c r="F57" s="1">
        <v>45108</v>
      </c>
      <c r="G57" t="s">
        <v>17</v>
      </c>
      <c r="H57" t="s">
        <v>17</v>
      </c>
      <c r="I57" t="s">
        <v>14</v>
      </c>
      <c r="J57" s="4" t="str">
        <f t="shared" si="22"/>
        <v>F:\Libros Compras y Ventas\2023\202307\Papeles de Trabajo\IVA\</v>
      </c>
      <c r="K57" s="4" t="str">
        <f t="shared" si="23"/>
        <v>F:\Libros Compras y Ventas\2023\202307\Papeles de Trabajo\IIBB\</v>
      </c>
      <c r="L57" s="3" t="str">
        <f t="shared" si="24"/>
        <v>Julio 2023</v>
      </c>
      <c r="M57" s="3" t="str">
        <f t="shared" si="25"/>
        <v>202307</v>
      </c>
      <c r="N57" s="3" t="str">
        <f t="shared" si="26"/>
        <v>0 - 30000000000 - WP IVA - 202307 - Cliente 57</v>
      </c>
      <c r="O57" s="3" t="str">
        <f t="shared" si="27"/>
        <v>0 - 30000000000 - WP IIBB - 202307 - Cliente 57</v>
      </c>
      <c r="P57" s="4">
        <f t="shared" si="28"/>
        <v>57</v>
      </c>
      <c r="Q57" s="4" t="str">
        <f t="shared" si="29"/>
        <v>0</v>
      </c>
      <c r="R57" s="6" t="str">
        <f t="shared" si="12"/>
        <v>F:\Libros Compras y Ventas\2023\202307\Papeles de Trabajo\IVA\Procesado\0 - 30000000000 - WP IVA - 202307 - Cliente 57.xlsx</v>
      </c>
      <c r="S57" s="4">
        <f t="shared" si="30"/>
        <v>1</v>
      </c>
      <c r="T57" s="4">
        <f t="shared" si="31"/>
        <v>1</v>
      </c>
    </row>
    <row r="58" spans="1:20" x14ac:dyDescent="0.25">
      <c r="A58" s="4" t="str">
        <f t="shared" si="32"/>
        <v>0</v>
      </c>
      <c r="B58" t="str">
        <f t="shared" si="11"/>
        <v>Cliente 58</v>
      </c>
      <c r="D58">
        <v>20000000000</v>
      </c>
      <c r="E58" t="s">
        <v>23</v>
      </c>
      <c r="F58" s="1">
        <v>45108</v>
      </c>
      <c r="G58" t="s">
        <v>17</v>
      </c>
      <c r="H58" t="s">
        <v>17</v>
      </c>
      <c r="I58" t="s">
        <v>14</v>
      </c>
      <c r="J58" s="4" t="str">
        <f t="shared" si="22"/>
        <v>F:\Libros Compras y Ventas\2023\202307\Papeles de Trabajo\IVA\</v>
      </c>
      <c r="K58" s="4" t="str">
        <f t="shared" si="23"/>
        <v>F:\Libros Compras y Ventas\2023\202307\Papeles de Trabajo\IIBB\</v>
      </c>
      <c r="L58" s="3" t="str">
        <f t="shared" si="24"/>
        <v>Julio 2023</v>
      </c>
      <c r="M58" s="3" t="str">
        <f t="shared" si="25"/>
        <v>202307</v>
      </c>
      <c r="N58" s="3" t="str">
        <f t="shared" si="26"/>
        <v>0 - 30000000000 - WP IVA - 202307 - Cliente 58</v>
      </c>
      <c r="O58" s="3" t="str">
        <f t="shared" si="27"/>
        <v>0 - 30000000000 - WP IIBB - 202307 - Cliente 58</v>
      </c>
      <c r="P58" s="4">
        <f t="shared" si="28"/>
        <v>58</v>
      </c>
      <c r="Q58" s="4" t="str">
        <f t="shared" si="29"/>
        <v>0</v>
      </c>
      <c r="R58" s="6" t="str">
        <f t="shared" si="12"/>
        <v>F:\Libros Compras y Ventas\2023\202307\Papeles de Trabajo\IVA\Procesado\0 - 30000000000 - WP IVA - 202307 - Cliente 58.xlsx</v>
      </c>
      <c r="S58" s="4">
        <f t="shared" si="30"/>
        <v>1</v>
      </c>
      <c r="T58" s="4">
        <f t="shared" si="31"/>
        <v>1</v>
      </c>
    </row>
    <row r="59" spans="1:20" x14ac:dyDescent="0.25">
      <c r="A59" s="4" t="str">
        <f t="shared" si="32"/>
        <v>0</v>
      </c>
      <c r="B59" t="str">
        <f t="shared" si="11"/>
        <v>Cliente 59</v>
      </c>
      <c r="D59">
        <v>20000000000</v>
      </c>
      <c r="E59" t="s">
        <v>23</v>
      </c>
      <c r="F59" s="1">
        <v>45108</v>
      </c>
      <c r="G59" t="s">
        <v>17</v>
      </c>
      <c r="H59" t="s">
        <v>17</v>
      </c>
      <c r="I59" t="s">
        <v>14</v>
      </c>
      <c r="J59" s="4" t="str">
        <f t="shared" si="22"/>
        <v>F:\Libros Compras y Ventas\2023\202307\Papeles de Trabajo\IVA\</v>
      </c>
      <c r="K59" s="4" t="str">
        <f t="shared" si="23"/>
        <v>F:\Libros Compras y Ventas\2023\202307\Papeles de Trabajo\IIBB\</v>
      </c>
      <c r="L59" s="3" t="str">
        <f t="shared" si="24"/>
        <v>Julio 2023</v>
      </c>
      <c r="M59" s="3" t="str">
        <f t="shared" si="25"/>
        <v>202307</v>
      </c>
      <c r="N59" s="3" t="str">
        <f t="shared" si="26"/>
        <v>0 - 30000000000 - WP IVA - 202307 - Cliente 59</v>
      </c>
      <c r="O59" s="3" t="str">
        <f t="shared" si="27"/>
        <v>0 - 30000000000 - WP IIBB - 202307 - Cliente 59</v>
      </c>
      <c r="P59" s="4">
        <f t="shared" si="28"/>
        <v>59</v>
      </c>
      <c r="Q59" s="4" t="str">
        <f t="shared" si="29"/>
        <v>0</v>
      </c>
      <c r="R59" s="6" t="str">
        <f t="shared" si="12"/>
        <v>F:\Libros Compras y Ventas\2023\202307\Papeles de Trabajo\IVA\Procesado\0 - 30000000000 - WP IVA - 202307 - Cliente 59.xlsx</v>
      </c>
      <c r="S59" s="4">
        <f t="shared" si="30"/>
        <v>1</v>
      </c>
      <c r="T59" s="4">
        <f t="shared" si="31"/>
        <v>1</v>
      </c>
    </row>
    <row r="60" spans="1:20" x14ac:dyDescent="0.25">
      <c r="A60" s="4" t="str">
        <f t="shared" si="32"/>
        <v>0</v>
      </c>
      <c r="B60" t="str">
        <f t="shared" si="11"/>
        <v>Cliente 60</v>
      </c>
      <c r="D60">
        <v>20000000000</v>
      </c>
      <c r="E60" t="s">
        <v>23</v>
      </c>
      <c r="F60" s="1">
        <v>45108</v>
      </c>
      <c r="G60" t="s">
        <v>17</v>
      </c>
      <c r="H60" t="s">
        <v>17</v>
      </c>
      <c r="I60" t="s">
        <v>14</v>
      </c>
      <c r="J60" s="4" t="str">
        <f t="shared" si="22"/>
        <v>F:\Libros Compras y Ventas\2023\202307\Papeles de Trabajo\IVA\</v>
      </c>
      <c r="K60" s="4" t="str">
        <f t="shared" si="23"/>
        <v>F:\Libros Compras y Ventas\2023\202307\Papeles de Trabajo\IIBB\</v>
      </c>
      <c r="L60" s="3" t="str">
        <f t="shared" si="24"/>
        <v>Julio 2023</v>
      </c>
      <c r="M60" s="3" t="str">
        <f t="shared" si="25"/>
        <v>202307</v>
      </c>
      <c r="N60" s="3" t="str">
        <f t="shared" si="26"/>
        <v>0 - 30000000000 - WP IVA - 202307 - Cliente 60</v>
      </c>
      <c r="O60" s="3" t="str">
        <f t="shared" si="27"/>
        <v>0 - 30000000000 - WP IIBB - 202307 - Cliente 60</v>
      </c>
      <c r="P60" s="4">
        <f t="shared" si="28"/>
        <v>60</v>
      </c>
      <c r="Q60" s="4" t="str">
        <f t="shared" si="29"/>
        <v>0</v>
      </c>
      <c r="R60" s="6" t="str">
        <f t="shared" si="12"/>
        <v>F:\Libros Compras y Ventas\2023\202307\Papeles de Trabajo\IVA\Procesado\0 - 30000000000 - WP IVA - 202307 - Cliente 60.xlsx</v>
      </c>
      <c r="S60" s="4">
        <f t="shared" si="30"/>
        <v>1</v>
      </c>
      <c r="T60" s="4">
        <f t="shared" si="31"/>
        <v>1</v>
      </c>
    </row>
    <row r="61" spans="1:20" x14ac:dyDescent="0.25">
      <c r="A61" s="4" t="str">
        <f t="shared" si="32"/>
        <v>0</v>
      </c>
      <c r="B61" t="str">
        <f t="shared" si="11"/>
        <v>Cliente 61</v>
      </c>
      <c r="D61">
        <v>20000000000</v>
      </c>
      <c r="E61" t="s">
        <v>23</v>
      </c>
      <c r="F61" s="1">
        <v>45108</v>
      </c>
      <c r="G61" t="s">
        <v>17</v>
      </c>
      <c r="H61" t="s">
        <v>17</v>
      </c>
      <c r="I61" t="s">
        <v>14</v>
      </c>
      <c r="J61" s="4" t="str">
        <f t="shared" si="22"/>
        <v>F:\Libros Compras y Ventas\2023\202307\Papeles de Trabajo\IVA\</v>
      </c>
      <c r="K61" s="4" t="str">
        <f t="shared" si="23"/>
        <v>F:\Libros Compras y Ventas\2023\202307\Papeles de Trabajo\IIBB\</v>
      </c>
      <c r="L61" s="3" t="str">
        <f t="shared" si="24"/>
        <v>Julio 2023</v>
      </c>
      <c r="M61" s="3" t="str">
        <f t="shared" si="25"/>
        <v>202307</v>
      </c>
      <c r="N61" s="3" t="str">
        <f t="shared" si="26"/>
        <v>0 - 30000000000 - WP IVA - 202307 - Cliente 61</v>
      </c>
      <c r="O61" s="3" t="str">
        <f t="shared" si="27"/>
        <v>0 - 30000000000 - WP IIBB - 202307 - Cliente 61</v>
      </c>
      <c r="P61" s="4">
        <f t="shared" si="28"/>
        <v>61</v>
      </c>
      <c r="Q61" s="4" t="str">
        <f t="shared" si="29"/>
        <v>0</v>
      </c>
      <c r="R61" s="6" t="str">
        <f t="shared" si="12"/>
        <v>F:\Libros Compras y Ventas\2023\202307\Papeles de Trabajo\IVA\Procesado\0 - 30000000000 - WP IVA - 202307 - Cliente 61.xlsx</v>
      </c>
      <c r="S61" s="4">
        <f t="shared" si="30"/>
        <v>1</v>
      </c>
      <c r="T61" s="4">
        <f t="shared" si="31"/>
        <v>1</v>
      </c>
    </row>
    <row r="62" spans="1:20" x14ac:dyDescent="0.25">
      <c r="A62" s="4" t="str">
        <f t="shared" si="32"/>
        <v>0</v>
      </c>
      <c r="B62" t="str">
        <f t="shared" si="11"/>
        <v>Cliente 62</v>
      </c>
      <c r="D62">
        <v>20000000000</v>
      </c>
      <c r="E62" t="s">
        <v>23</v>
      </c>
      <c r="F62" s="1">
        <v>45108</v>
      </c>
      <c r="G62" t="s">
        <v>17</v>
      </c>
      <c r="H62" t="s">
        <v>17</v>
      </c>
      <c r="I62" t="s">
        <v>14</v>
      </c>
      <c r="J62" s="4" t="str">
        <f t="shared" si="22"/>
        <v>F:\Libros Compras y Ventas\2023\202307\Papeles de Trabajo\IVA\</v>
      </c>
      <c r="K62" s="4" t="str">
        <f t="shared" si="23"/>
        <v>F:\Libros Compras y Ventas\2023\202307\Papeles de Trabajo\IIBB\</v>
      </c>
      <c r="L62" s="3" t="str">
        <f t="shared" si="24"/>
        <v>Julio 2023</v>
      </c>
      <c r="M62" s="3" t="str">
        <f t="shared" si="25"/>
        <v>202307</v>
      </c>
      <c r="N62" s="3" t="str">
        <f t="shared" si="26"/>
        <v>0 - 30000000000 - WP IVA - 202307 - Cliente 62</v>
      </c>
      <c r="O62" s="3" t="str">
        <f t="shared" si="27"/>
        <v>0 - 30000000000 - WP IIBB - 202307 - Cliente 62</v>
      </c>
      <c r="P62" s="4">
        <f t="shared" si="28"/>
        <v>62</v>
      </c>
      <c r="Q62" s="4" t="str">
        <f t="shared" si="29"/>
        <v>0</v>
      </c>
      <c r="R62" s="6" t="str">
        <f t="shared" si="12"/>
        <v>F:\Libros Compras y Ventas\2023\202307\Papeles de Trabajo\IVA\Procesado\0 - 30000000000 - WP IVA - 202307 - Cliente 62.xlsx</v>
      </c>
      <c r="S62" s="4">
        <f t="shared" si="30"/>
        <v>1</v>
      </c>
      <c r="T62" s="4">
        <f t="shared" si="31"/>
        <v>1</v>
      </c>
    </row>
    <row r="63" spans="1:20" x14ac:dyDescent="0.25">
      <c r="A63" s="4" t="str">
        <f t="shared" si="32"/>
        <v>0</v>
      </c>
      <c r="B63" t="str">
        <f t="shared" si="11"/>
        <v>Cliente 63</v>
      </c>
      <c r="D63">
        <v>20000000000</v>
      </c>
      <c r="E63" t="s">
        <v>23</v>
      </c>
      <c r="F63" s="1">
        <v>45108</v>
      </c>
      <c r="G63" t="s">
        <v>17</v>
      </c>
      <c r="H63" t="s">
        <v>17</v>
      </c>
      <c r="I63" t="s">
        <v>14</v>
      </c>
      <c r="J63" s="4" t="str">
        <f t="shared" si="22"/>
        <v>F:\Libros Compras y Ventas\2023\202307\Papeles de Trabajo\IVA\</v>
      </c>
      <c r="K63" s="4" t="str">
        <f t="shared" si="23"/>
        <v>F:\Libros Compras y Ventas\2023\202307\Papeles de Trabajo\IIBB\</v>
      </c>
      <c r="L63" s="3" t="str">
        <f t="shared" si="24"/>
        <v>Julio 2023</v>
      </c>
      <c r="M63" s="3" t="str">
        <f t="shared" si="25"/>
        <v>202307</v>
      </c>
      <c r="N63" s="3" t="str">
        <f t="shared" si="26"/>
        <v>0 - 30000000000 - WP IVA - 202307 - Cliente 63</v>
      </c>
      <c r="O63" s="3" t="str">
        <f t="shared" si="27"/>
        <v>0 - 30000000000 - WP IIBB - 202307 - Cliente 63</v>
      </c>
      <c r="P63" s="4">
        <f t="shared" si="28"/>
        <v>63</v>
      </c>
      <c r="Q63" s="4" t="str">
        <f t="shared" si="29"/>
        <v>0</v>
      </c>
      <c r="R63" s="6" t="str">
        <f t="shared" si="12"/>
        <v>F:\Libros Compras y Ventas\2023\202307\Papeles de Trabajo\IVA\Procesado\0 - 30000000000 - WP IVA - 202307 - Cliente 63.xlsx</v>
      </c>
      <c r="S63" s="4">
        <f t="shared" si="30"/>
        <v>1</v>
      </c>
      <c r="T63" s="4">
        <f t="shared" si="31"/>
        <v>1</v>
      </c>
    </row>
    <row r="64" spans="1:20" x14ac:dyDescent="0.25">
      <c r="A64" s="4" t="str">
        <f t="shared" si="32"/>
        <v>0</v>
      </c>
      <c r="B64" t="str">
        <f t="shared" si="11"/>
        <v>Cliente 64</v>
      </c>
      <c r="D64">
        <v>20000000000</v>
      </c>
      <c r="E64" t="s">
        <v>23</v>
      </c>
      <c r="F64" s="1">
        <v>45108</v>
      </c>
      <c r="G64" t="s">
        <v>17</v>
      </c>
      <c r="H64" t="s">
        <v>17</v>
      </c>
      <c r="I64" t="s">
        <v>14</v>
      </c>
      <c r="J64" s="4" t="str">
        <f t="shared" si="22"/>
        <v>F:\Libros Compras y Ventas\2023\202307\Papeles de Trabajo\IVA\</v>
      </c>
      <c r="K64" s="4" t="str">
        <f t="shared" si="23"/>
        <v>F:\Libros Compras y Ventas\2023\202307\Papeles de Trabajo\IIBB\</v>
      </c>
      <c r="L64" s="3" t="str">
        <f t="shared" si="24"/>
        <v>Julio 2023</v>
      </c>
      <c r="M64" s="3" t="str">
        <f t="shared" si="25"/>
        <v>202307</v>
      </c>
      <c r="N64" s="3" t="str">
        <f t="shared" si="26"/>
        <v>0 - 30000000000 - WP IVA - 202307 - Cliente 64</v>
      </c>
      <c r="O64" s="3" t="str">
        <f t="shared" si="27"/>
        <v>0 - 30000000000 - WP IIBB - 202307 - Cliente 64</v>
      </c>
      <c r="P64" s="4">
        <f t="shared" si="28"/>
        <v>64</v>
      </c>
      <c r="Q64" s="4" t="str">
        <f t="shared" si="29"/>
        <v>0</v>
      </c>
      <c r="R64" s="6" t="str">
        <f t="shared" si="12"/>
        <v>F:\Libros Compras y Ventas\2023\202307\Papeles de Trabajo\IVA\Procesado\0 - 30000000000 - WP IVA - 202307 - Cliente 64.xlsx</v>
      </c>
      <c r="S64" s="4">
        <f t="shared" si="30"/>
        <v>1</v>
      </c>
      <c r="T64" s="4">
        <f t="shared" si="31"/>
        <v>1</v>
      </c>
    </row>
    <row r="65" spans="1:20" x14ac:dyDescent="0.25">
      <c r="A65" s="4" t="str">
        <f t="shared" si="32"/>
        <v>0</v>
      </c>
      <c r="B65" t="str">
        <f t="shared" si="11"/>
        <v>Cliente 65</v>
      </c>
      <c r="D65">
        <v>20000000000</v>
      </c>
      <c r="E65" t="s">
        <v>23</v>
      </c>
      <c r="F65" s="1">
        <v>45108</v>
      </c>
      <c r="G65" t="s">
        <v>17</v>
      </c>
      <c r="H65" t="s">
        <v>17</v>
      </c>
      <c r="I65" t="s">
        <v>14</v>
      </c>
      <c r="J65" s="4" t="str">
        <f t="shared" si="22"/>
        <v>F:\Libros Compras y Ventas\2023\202307\Papeles de Trabajo\IVA\</v>
      </c>
      <c r="K65" s="4" t="str">
        <f t="shared" si="23"/>
        <v>F:\Libros Compras y Ventas\2023\202307\Papeles de Trabajo\IIBB\</v>
      </c>
      <c r="L65" s="3" t="str">
        <f t="shared" si="24"/>
        <v>Julio 2023</v>
      </c>
      <c r="M65" s="3" t="str">
        <f t="shared" si="25"/>
        <v>202307</v>
      </c>
      <c r="N65" s="3" t="str">
        <f t="shared" si="26"/>
        <v>0 - 30000000000 - WP IVA - 202307 - Cliente 65</v>
      </c>
      <c r="O65" s="3" t="str">
        <f t="shared" si="27"/>
        <v>0 - 30000000000 - WP IIBB - 202307 - Cliente 65</v>
      </c>
      <c r="P65" s="4">
        <f t="shared" si="28"/>
        <v>65</v>
      </c>
      <c r="Q65" s="4" t="str">
        <f t="shared" si="29"/>
        <v>0</v>
      </c>
      <c r="R65" s="6" t="str">
        <f t="shared" si="12"/>
        <v>F:\Libros Compras y Ventas\2023\202307\Papeles de Trabajo\IVA\Procesado\0 - 30000000000 - WP IVA - 202307 - Cliente 65.xlsx</v>
      </c>
      <c r="S65" s="4">
        <f t="shared" si="30"/>
        <v>1</v>
      </c>
      <c r="T65" s="4">
        <f t="shared" si="31"/>
        <v>1</v>
      </c>
    </row>
    <row r="66" spans="1:20" x14ac:dyDescent="0.25">
      <c r="A66" s="4" t="str">
        <f t="shared" ref="A66:A73" si="33">RIGHT(E66,1)</f>
        <v>0</v>
      </c>
      <c r="B66" t="str">
        <f t="shared" si="11"/>
        <v>Cliente 66</v>
      </c>
      <c r="D66">
        <v>20000000000</v>
      </c>
      <c r="E66" t="s">
        <v>23</v>
      </c>
      <c r="F66" s="1">
        <v>45108</v>
      </c>
      <c r="G66" t="s">
        <v>17</v>
      </c>
      <c r="H66" t="s">
        <v>17</v>
      </c>
      <c r="I66" t="s">
        <v>14</v>
      </c>
      <c r="J66" s="4" t="str">
        <f t="shared" si="22"/>
        <v>F:\Libros Compras y Ventas\2023\202307\Papeles de Trabajo\IVA\</v>
      </c>
      <c r="K66" s="4" t="str">
        <f t="shared" si="23"/>
        <v>F:\Libros Compras y Ventas\2023\202307\Papeles de Trabajo\IIBB\</v>
      </c>
      <c r="L66" s="3" t="str">
        <f t="shared" si="24"/>
        <v>Julio 2023</v>
      </c>
      <c r="M66" s="3" t="str">
        <f t="shared" si="25"/>
        <v>202307</v>
      </c>
      <c r="N66" s="3" t="str">
        <f t="shared" si="26"/>
        <v>0 - 30000000000 - WP IVA - 202307 - Cliente 66</v>
      </c>
      <c r="O66" s="3" t="str">
        <f t="shared" si="27"/>
        <v>0 - 30000000000 - WP IIBB - 202307 - Cliente 66</v>
      </c>
      <c r="P66" s="4">
        <f t="shared" si="28"/>
        <v>66</v>
      </c>
      <c r="Q66" s="4" t="str">
        <f t="shared" si="29"/>
        <v>0</v>
      </c>
      <c r="R66" s="6" t="str">
        <f t="shared" si="12"/>
        <v>F:\Libros Compras y Ventas\2023\202307\Papeles de Trabajo\IVA\Procesado\0 - 30000000000 - WP IVA - 202307 - Cliente 66.xlsx</v>
      </c>
      <c r="S66" s="4">
        <f t="shared" si="30"/>
        <v>1</v>
      </c>
      <c r="T66" s="4">
        <f t="shared" si="31"/>
        <v>1</v>
      </c>
    </row>
    <row r="67" spans="1:20" x14ac:dyDescent="0.25">
      <c r="A67" s="4" t="str">
        <f t="shared" si="33"/>
        <v>0</v>
      </c>
      <c r="B67" t="str">
        <f t="shared" ref="B67:B73" si="34">"Cliente "&amp;ROW()</f>
        <v>Cliente 67</v>
      </c>
      <c r="D67">
        <v>20000000000</v>
      </c>
      <c r="E67" t="s">
        <v>23</v>
      </c>
      <c r="F67" s="1">
        <v>45108</v>
      </c>
      <c r="G67" t="s">
        <v>17</v>
      </c>
      <c r="H67" t="s">
        <v>17</v>
      </c>
      <c r="I67" t="s">
        <v>14</v>
      </c>
      <c r="J67" s="4" t="str">
        <f t="shared" si="22"/>
        <v>F:\Libros Compras y Ventas\2023\202307\Papeles de Trabajo\IVA\</v>
      </c>
      <c r="K67" s="4" t="str">
        <f t="shared" si="23"/>
        <v>F:\Libros Compras y Ventas\2023\202307\Papeles de Trabajo\IIBB\</v>
      </c>
      <c r="L67" s="3" t="str">
        <f t="shared" si="24"/>
        <v>Julio 2023</v>
      </c>
      <c r="M67" s="3" t="str">
        <f t="shared" si="25"/>
        <v>202307</v>
      </c>
      <c r="N67" s="3" t="str">
        <f t="shared" si="26"/>
        <v>0 - 30000000000 - WP IVA - 202307 - Cliente 67</v>
      </c>
      <c r="O67" s="3" t="str">
        <f t="shared" si="27"/>
        <v>0 - 30000000000 - WP IIBB - 202307 - Cliente 67</v>
      </c>
      <c r="P67" s="4">
        <f t="shared" si="28"/>
        <v>67</v>
      </c>
      <c r="Q67" s="4" t="str">
        <f t="shared" si="29"/>
        <v>0</v>
      </c>
      <c r="R67" s="6" t="str">
        <f t="shared" ref="R67:R73" si="35">J67&amp;"Procesado\"&amp;N67&amp;".xlsx"</f>
        <v>F:\Libros Compras y Ventas\2023\202307\Papeles de Trabajo\IVA\Procesado\0 - 30000000000 - WP IVA - 202307 - Cliente 67.xlsx</v>
      </c>
      <c r="S67" s="4">
        <f t="shared" si="30"/>
        <v>1</v>
      </c>
      <c r="T67" s="4">
        <f t="shared" si="31"/>
        <v>1</v>
      </c>
    </row>
    <row r="68" spans="1:20" x14ac:dyDescent="0.25">
      <c r="A68" s="4" t="str">
        <f t="shared" si="33"/>
        <v>0</v>
      </c>
      <c r="B68" t="str">
        <f t="shared" si="34"/>
        <v>Cliente 68</v>
      </c>
      <c r="D68">
        <v>20000000000</v>
      </c>
      <c r="E68" t="s">
        <v>23</v>
      </c>
      <c r="F68" s="1">
        <v>45108</v>
      </c>
      <c r="G68" t="s">
        <v>17</v>
      </c>
      <c r="H68" t="s">
        <v>17</v>
      </c>
      <c r="I68" t="s">
        <v>14</v>
      </c>
      <c r="J68" s="4" t="str">
        <f t="shared" si="22"/>
        <v>F:\Libros Compras y Ventas\2023\202307\Papeles de Trabajo\IVA\</v>
      </c>
      <c r="K68" s="4" t="str">
        <f t="shared" si="23"/>
        <v>F:\Libros Compras y Ventas\2023\202307\Papeles de Trabajo\IIBB\</v>
      </c>
      <c r="L68" s="3" t="str">
        <f t="shared" si="24"/>
        <v>Julio 2023</v>
      </c>
      <c r="M68" s="3" t="str">
        <f t="shared" si="25"/>
        <v>202307</v>
      </c>
      <c r="N68" s="3" t="str">
        <f t="shared" si="26"/>
        <v>0 - 30000000000 - WP IVA - 202307 - Cliente 68</v>
      </c>
      <c r="O68" s="3" t="str">
        <f t="shared" si="27"/>
        <v>0 - 30000000000 - WP IIBB - 202307 - Cliente 68</v>
      </c>
      <c r="P68" s="4">
        <f t="shared" si="28"/>
        <v>68</v>
      </c>
      <c r="Q68" s="4" t="str">
        <f t="shared" si="29"/>
        <v>0</v>
      </c>
      <c r="R68" s="6" t="str">
        <f t="shared" si="35"/>
        <v>F:\Libros Compras y Ventas\2023\202307\Papeles de Trabajo\IVA\Procesado\0 - 30000000000 - WP IVA - 202307 - Cliente 68.xlsx</v>
      </c>
      <c r="S68" s="4">
        <f t="shared" si="30"/>
        <v>1</v>
      </c>
      <c r="T68" s="4">
        <f t="shared" si="31"/>
        <v>1</v>
      </c>
    </row>
    <row r="69" spans="1:20" x14ac:dyDescent="0.25">
      <c r="A69" s="4" t="str">
        <f t="shared" si="33"/>
        <v>0</v>
      </c>
      <c r="B69" t="str">
        <f t="shared" si="34"/>
        <v>Cliente 69</v>
      </c>
      <c r="D69">
        <v>20000000000</v>
      </c>
      <c r="E69" t="s">
        <v>23</v>
      </c>
      <c r="F69" s="1">
        <v>45108</v>
      </c>
      <c r="G69" t="s">
        <v>17</v>
      </c>
      <c r="H69" t="s">
        <v>17</v>
      </c>
      <c r="I69" t="s">
        <v>14</v>
      </c>
      <c r="J69" s="4" t="str">
        <f t="shared" si="22"/>
        <v>F:\Libros Compras y Ventas\2023\202307\Papeles de Trabajo\IVA\</v>
      </c>
      <c r="K69" s="4" t="str">
        <f t="shared" si="23"/>
        <v>F:\Libros Compras y Ventas\2023\202307\Papeles de Trabajo\IIBB\</v>
      </c>
      <c r="L69" s="3" t="str">
        <f t="shared" si="24"/>
        <v>Julio 2023</v>
      </c>
      <c r="M69" s="3" t="str">
        <f t="shared" si="25"/>
        <v>202307</v>
      </c>
      <c r="N69" s="3" t="str">
        <f t="shared" si="26"/>
        <v>0 - 30000000000 - WP IVA - 202307 - Cliente 69</v>
      </c>
      <c r="O69" s="3" t="str">
        <f t="shared" si="27"/>
        <v>0 - 30000000000 - WP IIBB - 202307 - Cliente 69</v>
      </c>
      <c r="P69" s="4">
        <f t="shared" si="28"/>
        <v>69</v>
      </c>
      <c r="Q69" s="4" t="str">
        <f t="shared" si="29"/>
        <v>0</v>
      </c>
      <c r="R69" s="6" t="str">
        <f t="shared" si="35"/>
        <v>F:\Libros Compras y Ventas\2023\202307\Papeles de Trabajo\IVA\Procesado\0 - 30000000000 - WP IVA - 202307 - Cliente 69.xlsx</v>
      </c>
      <c r="S69" s="4">
        <f t="shared" si="30"/>
        <v>1</v>
      </c>
      <c r="T69" s="4">
        <f t="shared" si="31"/>
        <v>1</v>
      </c>
    </row>
    <row r="70" spans="1:20" x14ac:dyDescent="0.25">
      <c r="A70" s="4" t="str">
        <f t="shared" si="33"/>
        <v>0</v>
      </c>
      <c r="B70" t="str">
        <f t="shared" si="34"/>
        <v>Cliente 70</v>
      </c>
      <c r="D70">
        <v>20000000000</v>
      </c>
      <c r="E70" t="s">
        <v>23</v>
      </c>
      <c r="F70" s="1">
        <v>45108</v>
      </c>
      <c r="G70" t="s">
        <v>17</v>
      </c>
      <c r="H70" t="s">
        <v>17</v>
      </c>
      <c r="I70" t="s">
        <v>14</v>
      </c>
      <c r="J70" s="4" t="str">
        <f t="shared" si="22"/>
        <v>F:\Libros Compras y Ventas\2023\202307\Papeles de Trabajo\IVA\</v>
      </c>
      <c r="K70" s="4" t="str">
        <f t="shared" si="23"/>
        <v>F:\Libros Compras y Ventas\2023\202307\Papeles de Trabajo\IIBB\</v>
      </c>
      <c r="L70" s="3" t="str">
        <f t="shared" si="24"/>
        <v>Julio 2023</v>
      </c>
      <c r="M70" s="3" t="str">
        <f t="shared" si="25"/>
        <v>202307</v>
      </c>
      <c r="N70" s="3" t="str">
        <f t="shared" si="26"/>
        <v>0 - 30000000000 - WP IVA - 202307 - Cliente 70</v>
      </c>
      <c r="O70" s="3" t="str">
        <f t="shared" si="27"/>
        <v>0 - 30000000000 - WP IIBB - 202307 - Cliente 70</v>
      </c>
      <c r="P70" s="4">
        <f t="shared" si="28"/>
        <v>70</v>
      </c>
      <c r="Q70" s="4" t="str">
        <f t="shared" si="29"/>
        <v>0</v>
      </c>
      <c r="R70" s="6" t="str">
        <f t="shared" si="35"/>
        <v>F:\Libros Compras y Ventas\2023\202307\Papeles de Trabajo\IVA\Procesado\0 - 30000000000 - WP IVA - 202307 - Cliente 70.xlsx</v>
      </c>
      <c r="S70" s="4">
        <f t="shared" si="30"/>
        <v>1</v>
      </c>
      <c r="T70" s="4">
        <f t="shared" si="31"/>
        <v>1</v>
      </c>
    </row>
    <row r="71" spans="1:20" x14ac:dyDescent="0.25">
      <c r="A71" s="4" t="str">
        <f t="shared" si="33"/>
        <v>0</v>
      </c>
      <c r="B71" t="str">
        <f t="shared" si="34"/>
        <v>Cliente 71</v>
      </c>
      <c r="D71">
        <v>20000000000</v>
      </c>
      <c r="E71" t="s">
        <v>23</v>
      </c>
      <c r="F71" s="1">
        <v>45108</v>
      </c>
      <c r="G71" t="s">
        <v>17</v>
      </c>
      <c r="H71" t="s">
        <v>17</v>
      </c>
      <c r="I71" t="s">
        <v>14</v>
      </c>
      <c r="J71" s="4" t="str">
        <f t="shared" si="22"/>
        <v>F:\Libros Compras y Ventas\2023\202307\Papeles de Trabajo\IVA\</v>
      </c>
      <c r="K71" s="4" t="str">
        <f t="shared" si="23"/>
        <v>F:\Libros Compras y Ventas\2023\202307\Papeles de Trabajo\IIBB\</v>
      </c>
      <c r="L71" s="3" t="str">
        <f t="shared" si="24"/>
        <v>Julio 2023</v>
      </c>
      <c r="M71" s="3" t="str">
        <f t="shared" si="25"/>
        <v>202307</v>
      </c>
      <c r="N71" s="3" t="str">
        <f t="shared" si="26"/>
        <v>0 - 30000000000 - WP IVA - 202307 - Cliente 71</v>
      </c>
      <c r="O71" s="3" t="str">
        <f t="shared" si="27"/>
        <v>0 - 30000000000 - WP IIBB - 202307 - Cliente 71</v>
      </c>
      <c r="P71" s="4">
        <f t="shared" si="28"/>
        <v>71</v>
      </c>
      <c r="Q71" s="4" t="str">
        <f t="shared" si="29"/>
        <v>0</v>
      </c>
      <c r="R71" s="6" t="str">
        <f t="shared" si="35"/>
        <v>F:\Libros Compras y Ventas\2023\202307\Papeles de Trabajo\IVA\Procesado\0 - 30000000000 - WP IVA - 202307 - Cliente 71.xlsx</v>
      </c>
      <c r="S71" s="4">
        <f t="shared" si="30"/>
        <v>1</v>
      </c>
      <c r="T71" s="4">
        <f t="shared" si="31"/>
        <v>1</v>
      </c>
    </row>
    <row r="72" spans="1:20" x14ac:dyDescent="0.25">
      <c r="A72" s="4" t="str">
        <f t="shared" si="33"/>
        <v>0</v>
      </c>
      <c r="B72" t="str">
        <f t="shared" si="34"/>
        <v>Cliente 72</v>
      </c>
      <c r="D72">
        <v>20000000000</v>
      </c>
      <c r="E72" t="s">
        <v>23</v>
      </c>
      <c r="F72" s="1">
        <v>45108</v>
      </c>
      <c r="G72" t="s">
        <v>17</v>
      </c>
      <c r="H72" t="s">
        <v>17</v>
      </c>
      <c r="I72" t="s">
        <v>14</v>
      </c>
      <c r="J72" s="4" t="str">
        <f t="shared" si="22"/>
        <v>F:\Libros Compras y Ventas\2023\202307\Papeles de Trabajo\IVA\</v>
      </c>
      <c r="K72" s="4" t="str">
        <f t="shared" si="23"/>
        <v>F:\Libros Compras y Ventas\2023\202307\Papeles de Trabajo\IIBB\</v>
      </c>
      <c r="L72" s="3" t="str">
        <f t="shared" si="24"/>
        <v>Julio 2023</v>
      </c>
      <c r="M72" s="3" t="str">
        <f t="shared" si="25"/>
        <v>202307</v>
      </c>
      <c r="N72" s="3" t="str">
        <f t="shared" si="26"/>
        <v>0 - 30000000000 - WP IVA - 202307 - Cliente 72</v>
      </c>
      <c r="O72" s="3" t="str">
        <f t="shared" si="27"/>
        <v>0 - 30000000000 - WP IIBB - 202307 - Cliente 72</v>
      </c>
      <c r="P72" s="4">
        <f t="shared" si="28"/>
        <v>72</v>
      </c>
      <c r="Q72" s="4" t="str">
        <f t="shared" si="29"/>
        <v>0</v>
      </c>
      <c r="R72" s="6" t="str">
        <f t="shared" si="35"/>
        <v>F:\Libros Compras y Ventas\2023\202307\Papeles de Trabajo\IVA\Procesado\0 - 30000000000 - WP IVA - 202307 - Cliente 72.xlsx</v>
      </c>
      <c r="S72" s="4">
        <f t="shared" si="30"/>
        <v>1</v>
      </c>
      <c r="T72" s="4">
        <f t="shared" si="31"/>
        <v>1</v>
      </c>
    </row>
    <row r="73" spans="1:20" x14ac:dyDescent="0.25">
      <c r="A73" s="4" t="str">
        <f t="shared" si="33"/>
        <v>0</v>
      </c>
      <c r="B73" t="str">
        <f t="shared" si="34"/>
        <v>Cliente 73</v>
      </c>
      <c r="D73">
        <v>20000000000</v>
      </c>
      <c r="E73" t="s">
        <v>23</v>
      </c>
      <c r="F73" s="1">
        <v>45108</v>
      </c>
      <c r="G73" t="s">
        <v>17</v>
      </c>
      <c r="H73" t="s">
        <v>17</v>
      </c>
      <c r="I73" t="s">
        <v>14</v>
      </c>
      <c r="J73" s="4" t="str">
        <f t="shared" si="22"/>
        <v>F:\Libros Compras y Ventas\2023\202307\Papeles de Trabajo\IVA\</v>
      </c>
      <c r="K73" s="4" t="str">
        <f t="shared" si="23"/>
        <v>F:\Libros Compras y Ventas\2023\202307\Papeles de Trabajo\IIBB\</v>
      </c>
      <c r="L73" s="3" t="str">
        <f t="shared" si="24"/>
        <v>Julio 2023</v>
      </c>
      <c r="M73" s="3" t="str">
        <f t="shared" si="25"/>
        <v>202307</v>
      </c>
      <c r="N73" s="3" t="str">
        <f t="shared" si="26"/>
        <v>0 - 30000000000 - WP IVA - 202307 - Cliente 73</v>
      </c>
      <c r="O73" s="3" t="str">
        <f t="shared" si="27"/>
        <v>0 - 30000000000 - WP IIBB - 202307 - Cliente 73</v>
      </c>
      <c r="P73" s="4">
        <f t="shared" si="28"/>
        <v>73</v>
      </c>
      <c r="Q73" s="4" t="str">
        <f t="shared" si="29"/>
        <v>0</v>
      </c>
      <c r="R73" s="6" t="str">
        <f t="shared" si="35"/>
        <v>F:\Libros Compras y Ventas\2023\202307\Papeles de Trabajo\IVA\Procesado\0 - 30000000000 - WP IVA - 202307 - Cliente 73.xlsx</v>
      </c>
      <c r="S73" s="4">
        <f t="shared" si="30"/>
        <v>1</v>
      </c>
      <c r="T73" s="4">
        <f t="shared" si="31"/>
        <v>0</v>
      </c>
    </row>
  </sheetData>
  <autoFilter ref="A1:Q73" xr:uid="{00000000-0001-0000-0000-000000000000}"/>
  <sortState xmlns:xlrd2="http://schemas.microsoft.com/office/spreadsheetml/2017/richdata2" ref="A2:R73">
    <sortCondition ref="Q2:Q73"/>
    <sortCondition ref="B2:B73"/>
  </sortState>
  <dataValidations disablePrompts="1" count="1">
    <dataValidation type="list" allowBlank="1" showInputMessage="1" showErrorMessage="1" sqref="H2:H73" xr:uid="{DEF14D53-B6C1-4E78-84CB-7DBEF58A0FD6}">
      <formula1>"SI,NO"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2023-12-14T21:39:08Z</dcterms:modified>
</cp:coreProperties>
</file>