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Listado!$A$1:$Q$79</definedName>
  </definedNames>
  <calcPr calcId="162913"/>
</workbook>
</file>

<file path=xl/calcChain.xml><?xml version="1.0" encoding="utf-8"?>
<calcChain xmlns="http://schemas.openxmlformats.org/spreadsheetml/2006/main">
  <c r="H68" i="1" l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L60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2" i="1" l="1"/>
  <c r="I2" i="1" l="1"/>
  <c r="H2" i="1" l="1"/>
  <c r="I76" i="1" l="1"/>
  <c r="I77" i="1"/>
  <c r="I78" i="1"/>
  <c r="I79" i="1"/>
  <c r="P79" i="1"/>
  <c r="O79" i="1"/>
  <c r="M79" i="1"/>
  <c r="L79" i="1"/>
  <c r="D79" i="1"/>
  <c r="A79" i="1" s="1"/>
  <c r="P78" i="1"/>
  <c r="O78" i="1"/>
  <c r="M78" i="1"/>
  <c r="L78" i="1"/>
  <c r="D78" i="1"/>
  <c r="P77" i="1"/>
  <c r="O77" i="1"/>
  <c r="M77" i="1"/>
  <c r="L77" i="1"/>
  <c r="D77" i="1"/>
  <c r="A77" i="1" s="1"/>
  <c r="P76" i="1"/>
  <c r="O76" i="1"/>
  <c r="M76" i="1"/>
  <c r="L76" i="1"/>
  <c r="D76" i="1"/>
  <c r="P75" i="1"/>
  <c r="O75" i="1"/>
  <c r="M75" i="1"/>
  <c r="L75" i="1"/>
  <c r="D75" i="1"/>
  <c r="A75" i="1" s="1"/>
  <c r="P74" i="1"/>
  <c r="O74" i="1"/>
  <c r="M74" i="1"/>
  <c r="L74" i="1"/>
  <c r="D74" i="1"/>
  <c r="P73" i="1"/>
  <c r="O73" i="1"/>
  <c r="M73" i="1"/>
  <c r="L73" i="1"/>
  <c r="D73" i="1"/>
  <c r="A73" i="1" s="1"/>
  <c r="P72" i="1"/>
  <c r="O72" i="1"/>
  <c r="M72" i="1"/>
  <c r="L72" i="1"/>
  <c r="D72" i="1"/>
  <c r="P71" i="1"/>
  <c r="O71" i="1"/>
  <c r="M71" i="1"/>
  <c r="L71" i="1"/>
  <c r="D71" i="1"/>
  <c r="A71" i="1" s="1"/>
  <c r="P70" i="1"/>
  <c r="O70" i="1"/>
  <c r="M70" i="1"/>
  <c r="L70" i="1"/>
  <c r="D70" i="1"/>
  <c r="P69" i="1"/>
  <c r="O69" i="1"/>
  <c r="M69" i="1"/>
  <c r="L69" i="1"/>
  <c r="D69" i="1"/>
  <c r="P68" i="1"/>
  <c r="O68" i="1"/>
  <c r="M68" i="1"/>
  <c r="L68" i="1"/>
  <c r="D68" i="1"/>
  <c r="P67" i="1"/>
  <c r="O67" i="1"/>
  <c r="M67" i="1"/>
  <c r="L67" i="1"/>
  <c r="D67" i="1"/>
  <c r="A67" i="1" s="1"/>
  <c r="P66" i="1"/>
  <c r="O66" i="1"/>
  <c r="M66" i="1"/>
  <c r="L66" i="1"/>
  <c r="D66" i="1"/>
  <c r="P65" i="1"/>
  <c r="O65" i="1"/>
  <c r="M65" i="1"/>
  <c r="L65" i="1"/>
  <c r="D65" i="1"/>
  <c r="P64" i="1"/>
  <c r="O64" i="1"/>
  <c r="M64" i="1"/>
  <c r="L64" i="1"/>
  <c r="D64" i="1"/>
  <c r="P63" i="1"/>
  <c r="O63" i="1"/>
  <c r="M63" i="1"/>
  <c r="L63" i="1"/>
  <c r="D63" i="1"/>
  <c r="A63" i="1" s="1"/>
  <c r="P62" i="1"/>
  <c r="O62" i="1"/>
  <c r="M62" i="1"/>
  <c r="L62" i="1"/>
  <c r="D62" i="1"/>
  <c r="P61" i="1"/>
  <c r="O61" i="1"/>
  <c r="M61" i="1"/>
  <c r="L61" i="1"/>
  <c r="D61" i="1"/>
  <c r="P60" i="1"/>
  <c r="O60" i="1"/>
  <c r="M60" i="1"/>
  <c r="D60" i="1"/>
  <c r="P59" i="1"/>
  <c r="O59" i="1"/>
  <c r="M59" i="1"/>
  <c r="L59" i="1"/>
  <c r="D59" i="1"/>
  <c r="A59" i="1" s="1"/>
  <c r="P58" i="1"/>
  <c r="O58" i="1"/>
  <c r="M58" i="1"/>
  <c r="L58" i="1"/>
  <c r="D58" i="1"/>
  <c r="P57" i="1"/>
  <c r="O57" i="1"/>
  <c r="M57" i="1"/>
  <c r="L57" i="1"/>
  <c r="D57" i="1"/>
  <c r="P56" i="1"/>
  <c r="O56" i="1"/>
  <c r="M56" i="1"/>
  <c r="L56" i="1"/>
  <c r="D56" i="1"/>
  <c r="P55" i="1"/>
  <c r="O55" i="1"/>
  <c r="M55" i="1"/>
  <c r="L55" i="1"/>
  <c r="D55" i="1"/>
  <c r="A55" i="1" s="1"/>
  <c r="P54" i="1"/>
  <c r="O54" i="1"/>
  <c r="M54" i="1"/>
  <c r="D54" i="1"/>
  <c r="P53" i="1"/>
  <c r="O53" i="1"/>
  <c r="M53" i="1"/>
  <c r="L53" i="1"/>
  <c r="D53" i="1"/>
  <c r="P52" i="1"/>
  <c r="O52" i="1"/>
  <c r="M52" i="1"/>
  <c r="L52" i="1"/>
  <c r="D52" i="1"/>
  <c r="P51" i="1"/>
  <c r="O51" i="1"/>
  <c r="M51" i="1"/>
  <c r="L51" i="1"/>
  <c r="D51" i="1"/>
  <c r="A51" i="1" s="1"/>
  <c r="P50" i="1"/>
  <c r="O50" i="1"/>
  <c r="M50" i="1"/>
  <c r="L50" i="1"/>
  <c r="D50" i="1"/>
  <c r="A50" i="1" s="1"/>
  <c r="P49" i="1"/>
  <c r="O49" i="1"/>
  <c r="M49" i="1"/>
  <c r="L49" i="1"/>
  <c r="D49" i="1"/>
  <c r="A49" i="1" s="1"/>
  <c r="P48" i="1"/>
  <c r="O48" i="1"/>
  <c r="M48" i="1"/>
  <c r="L48" i="1"/>
  <c r="D48" i="1"/>
  <c r="P47" i="1"/>
  <c r="O47" i="1"/>
  <c r="M47" i="1"/>
  <c r="L47" i="1"/>
  <c r="D47" i="1"/>
  <c r="A47" i="1" s="1"/>
  <c r="P46" i="1"/>
  <c r="O46" i="1"/>
  <c r="M46" i="1"/>
  <c r="L46" i="1"/>
  <c r="D46" i="1"/>
  <c r="A46" i="1" s="1"/>
  <c r="P45" i="1"/>
  <c r="O45" i="1"/>
  <c r="M45" i="1"/>
  <c r="L45" i="1"/>
  <c r="A45" i="1"/>
  <c r="P44" i="1"/>
  <c r="O44" i="1"/>
  <c r="M44" i="1"/>
  <c r="L44" i="1"/>
  <c r="D44" i="1"/>
  <c r="A44" i="1" s="1"/>
  <c r="P43" i="1"/>
  <c r="O43" i="1"/>
  <c r="M43" i="1"/>
  <c r="L43" i="1"/>
  <c r="D43" i="1"/>
  <c r="P42" i="1"/>
  <c r="O42" i="1"/>
  <c r="M42" i="1"/>
  <c r="L42" i="1"/>
  <c r="D42" i="1"/>
  <c r="A42" i="1" s="1"/>
  <c r="P41" i="1"/>
  <c r="O41" i="1"/>
  <c r="M41" i="1"/>
  <c r="L41" i="1"/>
  <c r="D41" i="1"/>
  <c r="A41" i="1" s="1"/>
  <c r="P40" i="1"/>
  <c r="O40" i="1"/>
  <c r="M40" i="1"/>
  <c r="L40" i="1"/>
  <c r="D40" i="1"/>
  <c r="A40" i="1" s="1"/>
  <c r="P39" i="1"/>
  <c r="O39" i="1"/>
  <c r="M39" i="1"/>
  <c r="L39" i="1"/>
  <c r="D39" i="1"/>
  <c r="P38" i="1"/>
  <c r="O38" i="1"/>
  <c r="M38" i="1"/>
  <c r="L38" i="1"/>
  <c r="D38" i="1"/>
  <c r="A38" i="1" s="1"/>
  <c r="P37" i="1"/>
  <c r="O37" i="1"/>
  <c r="M37" i="1"/>
  <c r="L37" i="1"/>
  <c r="D37" i="1"/>
  <c r="A37" i="1" s="1"/>
  <c r="P36" i="1"/>
  <c r="O36" i="1"/>
  <c r="M36" i="1"/>
  <c r="L36" i="1"/>
  <c r="D36" i="1"/>
  <c r="P35" i="1"/>
  <c r="O35" i="1"/>
  <c r="M35" i="1"/>
  <c r="L35" i="1"/>
  <c r="D35" i="1"/>
  <c r="P34" i="1"/>
  <c r="O34" i="1"/>
  <c r="M34" i="1"/>
  <c r="L34" i="1"/>
  <c r="D34" i="1"/>
  <c r="A34" i="1" s="1"/>
  <c r="P33" i="1"/>
  <c r="O33" i="1"/>
  <c r="M33" i="1"/>
  <c r="L33" i="1"/>
  <c r="D33" i="1"/>
  <c r="A33" i="1" s="1"/>
  <c r="P32" i="1"/>
  <c r="O32" i="1"/>
  <c r="M32" i="1"/>
  <c r="L32" i="1"/>
  <c r="D32" i="1"/>
  <c r="A32" i="1" s="1"/>
  <c r="P31" i="1"/>
  <c r="O31" i="1"/>
  <c r="M31" i="1"/>
  <c r="L31" i="1"/>
  <c r="D31" i="1"/>
  <c r="A31" i="1" s="1"/>
  <c r="P30" i="1"/>
  <c r="O30" i="1"/>
  <c r="M30" i="1"/>
  <c r="L30" i="1"/>
  <c r="D30" i="1"/>
  <c r="A30" i="1" s="1"/>
  <c r="P29" i="1"/>
  <c r="O29" i="1"/>
  <c r="M29" i="1"/>
  <c r="L29" i="1"/>
  <c r="D29" i="1"/>
  <c r="A29" i="1" s="1"/>
  <c r="P28" i="1"/>
  <c r="O28" i="1"/>
  <c r="M28" i="1"/>
  <c r="L28" i="1"/>
  <c r="D28" i="1"/>
  <c r="P27" i="1"/>
  <c r="O27" i="1"/>
  <c r="M27" i="1"/>
  <c r="L27" i="1"/>
  <c r="D27" i="1"/>
  <c r="A27" i="1" s="1"/>
  <c r="P26" i="1"/>
  <c r="O26" i="1"/>
  <c r="M26" i="1"/>
  <c r="L26" i="1"/>
  <c r="D26" i="1"/>
  <c r="A26" i="1" s="1"/>
  <c r="P25" i="1"/>
  <c r="O25" i="1"/>
  <c r="M25" i="1"/>
  <c r="L25" i="1"/>
  <c r="D25" i="1"/>
  <c r="A25" i="1" s="1"/>
  <c r="P24" i="1"/>
  <c r="O24" i="1"/>
  <c r="M24" i="1"/>
  <c r="D24" i="1"/>
  <c r="A24" i="1" s="1"/>
  <c r="P23" i="1"/>
  <c r="O23" i="1"/>
  <c r="M23" i="1"/>
  <c r="D23" i="1"/>
  <c r="P22" i="1"/>
  <c r="O22" i="1"/>
  <c r="M22" i="1"/>
  <c r="D22" i="1"/>
  <c r="P21" i="1"/>
  <c r="O21" i="1"/>
  <c r="M21" i="1"/>
  <c r="D21" i="1"/>
  <c r="A21" i="1" s="1"/>
  <c r="P20" i="1"/>
  <c r="O20" i="1"/>
  <c r="M20" i="1"/>
  <c r="D20" i="1"/>
  <c r="A20" i="1" s="1"/>
  <c r="P19" i="1"/>
  <c r="O19" i="1"/>
  <c r="M19" i="1"/>
  <c r="D19" i="1"/>
  <c r="A19" i="1" s="1"/>
  <c r="P18" i="1"/>
  <c r="O18" i="1"/>
  <c r="M18" i="1"/>
  <c r="D18" i="1"/>
  <c r="A18" i="1" s="1"/>
  <c r="P17" i="1"/>
  <c r="O17" i="1"/>
  <c r="M17" i="1"/>
  <c r="D17" i="1"/>
  <c r="A17" i="1" s="1"/>
  <c r="P16" i="1"/>
  <c r="O16" i="1"/>
  <c r="M16" i="1"/>
  <c r="D16" i="1"/>
  <c r="A16" i="1" s="1"/>
  <c r="P15" i="1"/>
  <c r="O15" i="1"/>
  <c r="M15" i="1"/>
  <c r="D15" i="1"/>
  <c r="A15" i="1" s="1"/>
  <c r="P14" i="1"/>
  <c r="O14" i="1"/>
  <c r="M14" i="1"/>
  <c r="D14" i="1"/>
  <c r="A14" i="1" s="1"/>
  <c r="P13" i="1"/>
  <c r="O13" i="1"/>
  <c r="M13" i="1"/>
  <c r="D13" i="1"/>
  <c r="A13" i="1" s="1"/>
  <c r="P12" i="1"/>
  <c r="O12" i="1"/>
  <c r="M12" i="1"/>
  <c r="D12" i="1"/>
  <c r="A12" i="1" s="1"/>
  <c r="P11" i="1"/>
  <c r="O11" i="1"/>
  <c r="M11" i="1"/>
  <c r="D11" i="1"/>
  <c r="P10" i="1"/>
  <c r="O10" i="1"/>
  <c r="M10" i="1"/>
  <c r="D10" i="1"/>
  <c r="A10" i="1" s="1"/>
  <c r="P9" i="1"/>
  <c r="O9" i="1"/>
  <c r="M9" i="1"/>
  <c r="D9" i="1"/>
  <c r="A9" i="1" s="1"/>
  <c r="P8" i="1"/>
  <c r="O8" i="1"/>
  <c r="M8" i="1"/>
  <c r="A8" i="1"/>
  <c r="P7" i="1"/>
  <c r="O7" i="1"/>
  <c r="M7" i="1"/>
  <c r="D7" i="1"/>
  <c r="A7" i="1" s="1"/>
  <c r="P6" i="1"/>
  <c r="O6" i="1"/>
  <c r="M6" i="1"/>
  <c r="D6" i="1"/>
  <c r="A6" i="1" s="1"/>
  <c r="P5" i="1"/>
  <c r="O5" i="1"/>
  <c r="M5" i="1"/>
  <c r="D5" i="1"/>
  <c r="A5" i="1" s="1"/>
  <c r="P4" i="1"/>
  <c r="O4" i="1"/>
  <c r="M4" i="1"/>
  <c r="D4" i="1"/>
  <c r="A4" i="1" s="1"/>
  <c r="P3" i="1"/>
  <c r="O3" i="1"/>
  <c r="M3" i="1"/>
  <c r="G3" i="1"/>
  <c r="N3" i="1" s="1"/>
  <c r="D3" i="1"/>
  <c r="A3" i="1" s="1"/>
  <c r="P2" i="1"/>
  <c r="O2" i="1"/>
  <c r="M2" i="1"/>
  <c r="D2" i="1"/>
  <c r="K2" i="1" l="1"/>
  <c r="K3" i="1"/>
  <c r="Q27" i="1"/>
  <c r="Q58" i="1"/>
  <c r="H3" i="1"/>
  <c r="I3" i="1"/>
  <c r="Q30" i="1"/>
  <c r="Q38" i="1"/>
  <c r="Q51" i="1"/>
  <c r="Q56" i="1"/>
  <c r="Q59" i="1"/>
  <c r="Q24" i="1"/>
  <c r="Q26" i="1"/>
  <c r="Q29" i="1"/>
  <c r="Q37" i="1"/>
  <c r="Q44" i="1"/>
  <c r="Q67" i="1"/>
  <c r="Q75" i="1"/>
  <c r="Q10" i="1"/>
  <c r="Q14" i="1"/>
  <c r="Q18" i="1"/>
  <c r="Q65" i="1"/>
  <c r="Q79" i="1"/>
  <c r="Q66" i="1"/>
  <c r="Q4" i="1"/>
  <c r="Q7" i="1"/>
  <c r="Q3" i="1"/>
  <c r="Q17" i="1"/>
  <c r="Q19" i="1"/>
  <c r="Q22" i="1"/>
  <c r="Q28" i="1"/>
  <c r="Q45" i="1"/>
  <c r="Q60" i="1"/>
  <c r="Q64" i="1"/>
  <c r="Q70" i="1"/>
  <c r="Q41" i="1"/>
  <c r="Q6" i="1"/>
  <c r="Q39" i="1"/>
  <c r="Q48" i="1"/>
  <c r="Q57" i="1"/>
  <c r="Q8" i="1"/>
  <c r="A11" i="1"/>
  <c r="Q11" i="1"/>
  <c r="Q15" i="1"/>
  <c r="Q32" i="1"/>
  <c r="Q36" i="1"/>
  <c r="Q40" i="1"/>
  <c r="Q53" i="1"/>
  <c r="Q54" i="1"/>
  <c r="Q62" i="1"/>
  <c r="Q73" i="1"/>
  <c r="Q50" i="1"/>
  <c r="Q55" i="1"/>
  <c r="Q63" i="1"/>
  <c r="Q68" i="1"/>
  <c r="Q71" i="1"/>
  <c r="G4" i="1"/>
  <c r="Q16" i="1"/>
  <c r="Q5" i="1"/>
  <c r="Q33" i="1"/>
  <c r="Q47" i="1"/>
  <c r="Q74" i="1"/>
  <c r="A2" i="1"/>
  <c r="Q2" i="1"/>
  <c r="Q12" i="1"/>
  <c r="Q13" i="1"/>
  <c r="Q20" i="1"/>
  <c r="Q21" i="1"/>
  <c r="Q25" i="1"/>
  <c r="Q31" i="1"/>
  <c r="Q34" i="1"/>
  <c r="Q42" i="1"/>
  <c r="Q43" i="1"/>
  <c r="Q46" i="1"/>
  <c r="Q49" i="1"/>
  <c r="Q61" i="1"/>
  <c r="Q69" i="1"/>
  <c r="Q76" i="1"/>
  <c r="Q35" i="1"/>
  <c r="Q52" i="1"/>
  <c r="Q72" i="1"/>
  <c r="Q77" i="1"/>
  <c r="Q78" i="1"/>
  <c r="Q9" i="1"/>
  <c r="A22" i="1"/>
  <c r="A23" i="1"/>
  <c r="Q23" i="1"/>
  <c r="A28" i="1"/>
  <c r="A54" i="1"/>
  <c r="L54" i="1"/>
  <c r="A35" i="1"/>
  <c r="A39" i="1"/>
  <c r="A43" i="1"/>
  <c r="A36" i="1"/>
  <c r="A48" i="1"/>
  <c r="A52" i="1"/>
  <c r="A56" i="1"/>
  <c r="A60" i="1"/>
  <c r="A64" i="1"/>
  <c r="A68" i="1"/>
  <c r="A72" i="1"/>
  <c r="A76" i="1"/>
  <c r="A53" i="1"/>
  <c r="A57" i="1"/>
  <c r="A61" i="1"/>
  <c r="A65" i="1"/>
  <c r="A69" i="1"/>
  <c r="A58" i="1"/>
  <c r="A62" i="1"/>
  <c r="A66" i="1"/>
  <c r="A70" i="1"/>
  <c r="A74" i="1"/>
  <c r="A78" i="1"/>
  <c r="K4" i="1" l="1"/>
  <c r="N4" i="1"/>
  <c r="G5" i="1"/>
  <c r="H5" i="1" s="1"/>
  <c r="I5" i="1"/>
  <c r="H4" i="1"/>
  <c r="I4" i="1"/>
  <c r="G6" i="1"/>
  <c r="K6" i="1" l="1"/>
  <c r="N6" i="1"/>
  <c r="K5" i="1"/>
  <c r="N5" i="1"/>
  <c r="H6" i="1"/>
  <c r="I6" i="1"/>
  <c r="G7" i="1"/>
  <c r="K7" i="1" l="1"/>
  <c r="N7" i="1"/>
  <c r="H7" i="1"/>
  <c r="I7" i="1"/>
  <c r="G8" i="1"/>
  <c r="K8" i="1" l="1"/>
  <c r="N8" i="1"/>
  <c r="H8" i="1"/>
  <c r="I8" i="1"/>
  <c r="G9" i="1"/>
  <c r="K9" i="1" l="1"/>
  <c r="N9" i="1"/>
  <c r="H9" i="1"/>
  <c r="I9" i="1"/>
  <c r="G10" i="1"/>
  <c r="K10" i="1" l="1"/>
  <c r="N10" i="1"/>
  <c r="H10" i="1"/>
  <c r="I10" i="1"/>
  <c r="G11" i="1"/>
  <c r="N11" i="1" s="1"/>
  <c r="I11" i="1" l="1"/>
  <c r="K11" i="1"/>
  <c r="H11" i="1"/>
  <c r="G12" i="1"/>
  <c r="N12" i="1" s="1"/>
  <c r="I12" i="1" l="1"/>
  <c r="K12" i="1"/>
  <c r="H12" i="1"/>
  <c r="G13" i="1"/>
  <c r="N13" i="1" s="1"/>
  <c r="I13" i="1" l="1"/>
  <c r="K13" i="1"/>
  <c r="H13" i="1"/>
  <c r="G14" i="1"/>
  <c r="N14" i="1" s="1"/>
  <c r="I14" i="1" l="1"/>
  <c r="K14" i="1"/>
  <c r="H14" i="1"/>
  <c r="G15" i="1"/>
  <c r="N15" i="1" s="1"/>
  <c r="I15" i="1" l="1"/>
  <c r="K15" i="1"/>
  <c r="H15" i="1"/>
  <c r="G16" i="1"/>
  <c r="N16" i="1" s="1"/>
  <c r="I16" i="1" l="1"/>
  <c r="K16" i="1"/>
  <c r="H16" i="1"/>
  <c r="G17" i="1"/>
  <c r="N17" i="1" s="1"/>
  <c r="I17" i="1" l="1"/>
  <c r="K17" i="1"/>
  <c r="H17" i="1"/>
  <c r="G18" i="1"/>
  <c r="N18" i="1" s="1"/>
  <c r="I18" i="1" l="1"/>
  <c r="K18" i="1"/>
  <c r="H18" i="1"/>
  <c r="G19" i="1"/>
  <c r="N19" i="1" s="1"/>
  <c r="I19" i="1" l="1"/>
  <c r="K19" i="1"/>
  <c r="H19" i="1"/>
  <c r="G20" i="1"/>
  <c r="N20" i="1" s="1"/>
  <c r="I20" i="1" l="1"/>
  <c r="K20" i="1"/>
  <c r="H20" i="1"/>
  <c r="G21" i="1"/>
  <c r="N21" i="1" s="1"/>
  <c r="I21" i="1" l="1"/>
  <c r="K21" i="1"/>
  <c r="H21" i="1"/>
  <c r="G22" i="1"/>
  <c r="N22" i="1" s="1"/>
  <c r="I22" i="1" l="1"/>
  <c r="K22" i="1"/>
  <c r="H22" i="1"/>
  <c r="G23" i="1"/>
  <c r="N23" i="1" s="1"/>
  <c r="K23" i="1" l="1"/>
  <c r="I23" i="1"/>
  <c r="H23" i="1"/>
  <c r="G24" i="1"/>
  <c r="N24" i="1" s="1"/>
  <c r="K24" i="1" l="1"/>
  <c r="G25" i="1"/>
  <c r="K25" i="1" l="1"/>
  <c r="N25" i="1"/>
  <c r="G26" i="1"/>
  <c r="K26" i="1" l="1"/>
  <c r="N26" i="1"/>
  <c r="G27" i="1"/>
  <c r="K27" i="1" l="1"/>
  <c r="N27" i="1"/>
  <c r="G28" i="1"/>
  <c r="K28" i="1" l="1"/>
  <c r="N28" i="1"/>
  <c r="G29" i="1"/>
  <c r="K29" i="1" l="1"/>
  <c r="N29" i="1"/>
  <c r="G30" i="1"/>
  <c r="K30" i="1" l="1"/>
  <c r="N30" i="1"/>
  <c r="G31" i="1"/>
  <c r="K31" i="1" l="1"/>
  <c r="N31" i="1"/>
  <c r="G32" i="1"/>
  <c r="K32" i="1" l="1"/>
  <c r="N32" i="1"/>
  <c r="G33" i="1"/>
  <c r="K33" i="1" l="1"/>
  <c r="N33" i="1"/>
  <c r="G34" i="1"/>
  <c r="K34" i="1" l="1"/>
  <c r="N34" i="1"/>
  <c r="G35" i="1"/>
  <c r="K35" i="1" l="1"/>
  <c r="N35" i="1"/>
  <c r="G36" i="1"/>
  <c r="K36" i="1" l="1"/>
  <c r="N36" i="1"/>
  <c r="G37" i="1"/>
  <c r="K37" i="1" l="1"/>
  <c r="N37" i="1"/>
  <c r="G38" i="1"/>
  <c r="K38" i="1" l="1"/>
  <c r="N38" i="1"/>
  <c r="G39" i="1"/>
  <c r="K39" i="1" l="1"/>
  <c r="N39" i="1"/>
  <c r="G40" i="1"/>
  <c r="K40" i="1" l="1"/>
  <c r="N40" i="1"/>
  <c r="G41" i="1"/>
  <c r="K41" i="1" l="1"/>
  <c r="N41" i="1"/>
  <c r="G42" i="1"/>
  <c r="K42" i="1" l="1"/>
  <c r="N42" i="1"/>
  <c r="G43" i="1"/>
  <c r="K43" i="1" l="1"/>
  <c r="N43" i="1"/>
  <c r="G44" i="1"/>
  <c r="K44" i="1" l="1"/>
  <c r="N44" i="1"/>
  <c r="G45" i="1"/>
  <c r="K45" i="1" l="1"/>
  <c r="N45" i="1"/>
  <c r="G46" i="1"/>
  <c r="K46" i="1" l="1"/>
  <c r="N46" i="1"/>
  <c r="G47" i="1"/>
  <c r="K47" i="1" l="1"/>
  <c r="N47" i="1"/>
  <c r="G48" i="1"/>
  <c r="K48" i="1" l="1"/>
  <c r="N48" i="1"/>
  <c r="G49" i="1"/>
  <c r="K49" i="1" l="1"/>
  <c r="N49" i="1"/>
  <c r="G50" i="1"/>
  <c r="K50" i="1" l="1"/>
  <c r="N50" i="1"/>
  <c r="G51" i="1"/>
  <c r="K51" i="1" l="1"/>
  <c r="N51" i="1"/>
  <c r="G52" i="1"/>
  <c r="K52" i="1" l="1"/>
  <c r="N52" i="1"/>
  <c r="G53" i="1"/>
  <c r="K53" i="1" l="1"/>
  <c r="N53" i="1"/>
  <c r="G54" i="1"/>
  <c r="K54" i="1" l="1"/>
  <c r="N54" i="1"/>
  <c r="G55" i="1"/>
  <c r="K55" i="1" l="1"/>
  <c r="N55" i="1"/>
  <c r="G56" i="1"/>
  <c r="K56" i="1" l="1"/>
  <c r="N56" i="1"/>
  <c r="G57" i="1"/>
  <c r="K57" i="1" l="1"/>
  <c r="N57" i="1"/>
  <c r="G58" i="1"/>
  <c r="K58" i="1" l="1"/>
  <c r="N58" i="1"/>
  <c r="G59" i="1"/>
  <c r="K59" i="1" l="1"/>
  <c r="N59" i="1"/>
  <c r="G60" i="1"/>
  <c r="K60" i="1" l="1"/>
  <c r="N60" i="1"/>
  <c r="G61" i="1"/>
  <c r="K61" i="1" l="1"/>
  <c r="N61" i="1"/>
  <c r="G62" i="1"/>
  <c r="K62" i="1" l="1"/>
  <c r="N62" i="1"/>
  <c r="G63" i="1"/>
  <c r="K63" i="1" l="1"/>
  <c r="N63" i="1"/>
  <c r="G64" i="1"/>
  <c r="K64" i="1" l="1"/>
  <c r="N64" i="1"/>
  <c r="G65" i="1"/>
  <c r="K65" i="1" l="1"/>
  <c r="N65" i="1"/>
  <c r="G66" i="1"/>
  <c r="K66" i="1" l="1"/>
  <c r="N66" i="1"/>
  <c r="G67" i="1"/>
  <c r="K67" i="1" l="1"/>
  <c r="N67" i="1"/>
  <c r="G68" i="1"/>
  <c r="K68" i="1" l="1"/>
  <c r="N68" i="1"/>
  <c r="G69" i="1"/>
  <c r="K69" i="1" l="1"/>
  <c r="N69" i="1"/>
  <c r="G70" i="1"/>
  <c r="K70" i="1" l="1"/>
  <c r="N70" i="1"/>
  <c r="G71" i="1"/>
  <c r="K71" i="1" l="1"/>
  <c r="N71" i="1"/>
  <c r="G72" i="1"/>
  <c r="K72" i="1" l="1"/>
  <c r="N72" i="1"/>
  <c r="G73" i="1"/>
  <c r="K73" i="1" l="1"/>
  <c r="N73" i="1"/>
  <c r="G74" i="1"/>
  <c r="K74" i="1" l="1"/>
  <c r="N74" i="1"/>
  <c r="G75" i="1"/>
  <c r="K75" i="1" l="1"/>
  <c r="N75" i="1"/>
  <c r="G76" i="1"/>
  <c r="K76" i="1" l="1"/>
  <c r="N76" i="1"/>
  <c r="G77" i="1"/>
  <c r="K77" i="1" l="1"/>
  <c r="N77" i="1"/>
  <c r="G78" i="1"/>
  <c r="K78" i="1" l="1"/>
  <c r="N78" i="1"/>
  <c r="G79" i="1"/>
  <c r="K79" i="1" l="1"/>
  <c r="N79" i="1"/>
</calcChain>
</file>

<file path=xl/sharedStrings.xml><?xml version="1.0" encoding="utf-8"?>
<sst xmlns="http://schemas.openxmlformats.org/spreadsheetml/2006/main" count="99" uniqueCount="22">
  <si>
    <t>Nro</t>
  </si>
  <si>
    <t>Cliente</t>
  </si>
  <si>
    <t>CUIT AFIP</t>
  </si>
  <si>
    <t>CUIT en pagina</t>
  </si>
  <si>
    <t>CLAVE</t>
  </si>
  <si>
    <t>Desde (No Formula)</t>
  </si>
  <si>
    <t>Ubicación Descarga</t>
  </si>
  <si>
    <t>Fila</t>
  </si>
  <si>
    <t>Periodo</t>
  </si>
  <si>
    <t>Anterior</t>
  </si>
  <si>
    <t>Posterior</t>
  </si>
  <si>
    <t>Con anterior y posterior</t>
  </si>
  <si>
    <t>30-66589347-9</t>
  </si>
  <si>
    <t>30-71145710-7</t>
  </si>
  <si>
    <t>CIT</t>
  </si>
  <si>
    <t>ANO</t>
  </si>
  <si>
    <t>MES</t>
  </si>
  <si>
    <t>NOMBRE</t>
  </si>
  <si>
    <t>Control</t>
  </si>
  <si>
    <t>C:\DJ-ARBA\</t>
  </si>
  <si>
    <t>JUAN</t>
  </si>
  <si>
    <t>AFIP1234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</si>
</sst>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14" fontId="0" fillId="3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de\Documents\UiPath\DDJJ%20ARBA\Control%20descarga%20AR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A1" t="str">
            <v>Cliente</v>
          </cell>
          <cell r="B1" t="str">
            <v>CUIT en pagina</v>
          </cell>
          <cell r="C1" t="str">
            <v>Periodo</v>
          </cell>
          <cell r="D1" t="str">
            <v>AUX</v>
          </cell>
          <cell r="E1" t="str">
            <v>Descargado</v>
          </cell>
        </row>
        <row r="2">
          <cell r="A2"/>
          <cell r="B2"/>
          <cell r="C2"/>
          <cell r="D2"/>
          <cell r="E2"/>
        </row>
        <row r="3">
          <cell r="A3"/>
          <cell r="B3"/>
          <cell r="C3"/>
          <cell r="D3"/>
          <cell r="E3"/>
        </row>
        <row r="4">
          <cell r="A4"/>
          <cell r="B4"/>
          <cell r="C4"/>
          <cell r="D4"/>
          <cell r="E4"/>
        </row>
        <row r="5">
          <cell r="A5"/>
          <cell r="B5"/>
          <cell r="C5"/>
          <cell r="D5"/>
          <cell r="E5"/>
        </row>
        <row r="6">
          <cell r="A6"/>
          <cell r="B6"/>
          <cell r="C6"/>
          <cell r="D6"/>
          <cell r="E6"/>
        </row>
        <row r="7">
          <cell r="A7"/>
          <cell r="B7"/>
          <cell r="C7"/>
          <cell r="D7"/>
          <cell r="E7"/>
        </row>
        <row r="8">
          <cell r="A8"/>
          <cell r="B8"/>
          <cell r="C8"/>
          <cell r="D8"/>
          <cell r="E8"/>
        </row>
        <row r="9">
          <cell r="A9"/>
          <cell r="B9"/>
          <cell r="C9"/>
          <cell r="D9"/>
          <cell r="E9"/>
        </row>
        <row r="10">
          <cell r="A10"/>
          <cell r="B10"/>
          <cell r="C10"/>
          <cell r="D10"/>
          <cell r="E10"/>
        </row>
        <row r="11">
          <cell r="A11"/>
          <cell r="B11"/>
          <cell r="C11"/>
          <cell r="D11"/>
          <cell r="E11"/>
        </row>
        <row r="12">
          <cell r="A12"/>
          <cell r="B12"/>
          <cell r="C12"/>
          <cell r="D12"/>
          <cell r="E12"/>
        </row>
        <row r="13">
          <cell r="A13"/>
          <cell r="B13"/>
          <cell r="C13"/>
          <cell r="D13"/>
          <cell r="E13"/>
        </row>
        <row r="14">
          <cell r="A14"/>
          <cell r="B14"/>
          <cell r="C14"/>
          <cell r="D14"/>
          <cell r="E14"/>
        </row>
        <row r="15">
          <cell r="A15"/>
          <cell r="B15"/>
          <cell r="C15"/>
          <cell r="D15"/>
          <cell r="E15"/>
        </row>
        <row r="16">
          <cell r="A16"/>
          <cell r="B16"/>
          <cell r="C16"/>
          <cell r="D16"/>
          <cell r="E16"/>
        </row>
        <row r="17">
          <cell r="A17"/>
          <cell r="B17"/>
          <cell r="C17"/>
          <cell r="D17"/>
          <cell r="E17"/>
        </row>
        <row r="18">
          <cell r="A18"/>
          <cell r="B18"/>
          <cell r="C18"/>
          <cell r="D18"/>
          <cell r="E18"/>
        </row>
        <row r="19">
          <cell r="A19"/>
          <cell r="B19"/>
          <cell r="C19"/>
          <cell r="D19"/>
          <cell r="E19"/>
        </row>
        <row r="20">
          <cell r="A20"/>
          <cell r="B20"/>
          <cell r="C20"/>
          <cell r="D20"/>
          <cell r="E20"/>
        </row>
        <row r="21">
          <cell r="A21"/>
          <cell r="B21"/>
          <cell r="C21"/>
          <cell r="D21"/>
          <cell r="E21"/>
        </row>
        <row r="22">
          <cell r="A22"/>
          <cell r="B22"/>
          <cell r="C22"/>
          <cell r="D22"/>
          <cell r="E22"/>
        </row>
        <row r="23">
          <cell r="A23"/>
          <cell r="B23"/>
          <cell r="C23"/>
          <cell r="D23"/>
          <cell r="E23"/>
        </row>
        <row r="24">
          <cell r="A24"/>
          <cell r="B24"/>
          <cell r="C24"/>
          <cell r="D24"/>
          <cell r="E24"/>
        </row>
        <row r="25">
          <cell r="A25"/>
          <cell r="B25"/>
          <cell r="C25"/>
          <cell r="D25"/>
          <cell r="E25"/>
        </row>
        <row r="26">
          <cell r="A26"/>
          <cell r="B26"/>
          <cell r="C26"/>
          <cell r="D26"/>
          <cell r="E26"/>
        </row>
        <row r="27">
          <cell r="A27"/>
          <cell r="B27"/>
          <cell r="C27"/>
          <cell r="D27"/>
          <cell r="E27"/>
        </row>
        <row r="28">
          <cell r="A28"/>
          <cell r="B28"/>
          <cell r="C28"/>
          <cell r="D28"/>
          <cell r="E28"/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/>
          <cell r="B31"/>
          <cell r="C31"/>
          <cell r="D31"/>
          <cell r="E31"/>
        </row>
        <row r="32">
          <cell r="A32"/>
          <cell r="B32"/>
          <cell r="C32"/>
          <cell r="D32"/>
          <cell r="E32"/>
        </row>
        <row r="33">
          <cell r="A33"/>
          <cell r="B33"/>
          <cell r="C33"/>
          <cell r="D33"/>
          <cell r="E33"/>
        </row>
        <row r="34">
          <cell r="A34"/>
          <cell r="B34"/>
          <cell r="C34"/>
          <cell r="D34"/>
          <cell r="E34"/>
        </row>
        <row r="35">
          <cell r="A35"/>
          <cell r="B35"/>
          <cell r="C35"/>
          <cell r="D35"/>
          <cell r="E35"/>
        </row>
        <row r="36">
          <cell r="A36"/>
          <cell r="B36"/>
          <cell r="C36"/>
          <cell r="D36"/>
          <cell r="E36"/>
        </row>
        <row r="37">
          <cell r="A37"/>
          <cell r="B37"/>
          <cell r="C37"/>
          <cell r="D37"/>
          <cell r="E37"/>
        </row>
        <row r="38">
          <cell r="A38"/>
          <cell r="B38"/>
          <cell r="C38"/>
          <cell r="D38"/>
          <cell r="E38"/>
        </row>
        <row r="39">
          <cell r="A39"/>
          <cell r="B39"/>
          <cell r="C39"/>
          <cell r="D39"/>
          <cell r="E39"/>
        </row>
        <row r="40">
          <cell r="A40"/>
          <cell r="B40"/>
          <cell r="C40"/>
          <cell r="D40"/>
          <cell r="E40"/>
        </row>
        <row r="41">
          <cell r="A41"/>
          <cell r="B41"/>
          <cell r="C41"/>
          <cell r="D41"/>
          <cell r="E41"/>
        </row>
        <row r="42">
          <cell r="A42"/>
          <cell r="B42"/>
          <cell r="C42"/>
          <cell r="D42"/>
          <cell r="E42"/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/>
          <cell r="B45"/>
          <cell r="C45"/>
          <cell r="D45"/>
          <cell r="E45"/>
        </row>
        <row r="46">
          <cell r="A46"/>
          <cell r="B46"/>
          <cell r="C46"/>
          <cell r="D46"/>
          <cell r="E46"/>
        </row>
        <row r="47">
          <cell r="A47"/>
          <cell r="B47"/>
          <cell r="C47"/>
          <cell r="D47"/>
          <cell r="E47"/>
        </row>
        <row r="48">
          <cell r="A48"/>
          <cell r="B48"/>
          <cell r="C48"/>
          <cell r="D48"/>
          <cell r="E48"/>
        </row>
        <row r="49">
          <cell r="A49"/>
          <cell r="B49"/>
          <cell r="C49"/>
          <cell r="D49"/>
          <cell r="E49"/>
        </row>
        <row r="50">
          <cell r="A50"/>
          <cell r="B50"/>
          <cell r="C50"/>
          <cell r="D50"/>
          <cell r="E50"/>
        </row>
        <row r="51">
          <cell r="A51"/>
          <cell r="B51"/>
          <cell r="C51"/>
          <cell r="D51"/>
          <cell r="E51"/>
        </row>
        <row r="52">
          <cell r="A52"/>
          <cell r="B52"/>
          <cell r="C52"/>
          <cell r="D52"/>
          <cell r="E52"/>
        </row>
        <row r="53">
          <cell r="A53"/>
          <cell r="B53"/>
          <cell r="C53"/>
          <cell r="D53"/>
          <cell r="E53"/>
        </row>
        <row r="54">
          <cell r="A54"/>
          <cell r="B54"/>
          <cell r="C54"/>
          <cell r="D54"/>
          <cell r="E54"/>
        </row>
        <row r="55">
          <cell r="A55"/>
          <cell r="B55"/>
          <cell r="C55"/>
          <cell r="D55"/>
          <cell r="E55"/>
        </row>
        <row r="56">
          <cell r="A56"/>
          <cell r="B56"/>
          <cell r="C56"/>
          <cell r="D56"/>
          <cell r="E56"/>
        </row>
        <row r="57">
          <cell r="A57"/>
          <cell r="B57"/>
          <cell r="C57"/>
          <cell r="D57"/>
          <cell r="E57"/>
        </row>
        <row r="58">
          <cell r="A58"/>
          <cell r="B58"/>
          <cell r="C58"/>
          <cell r="D58"/>
          <cell r="E58"/>
        </row>
        <row r="59">
          <cell r="A59"/>
          <cell r="B59"/>
          <cell r="C59"/>
          <cell r="D59"/>
          <cell r="E59"/>
        </row>
        <row r="60">
          <cell r="A60"/>
          <cell r="B60"/>
          <cell r="C60"/>
          <cell r="D60"/>
          <cell r="E60"/>
        </row>
        <row r="61">
          <cell r="A61"/>
          <cell r="B61"/>
          <cell r="C61"/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64">
          <cell r="A64"/>
          <cell r="B64"/>
          <cell r="C64"/>
          <cell r="D64"/>
          <cell r="E64"/>
        </row>
        <row r="65">
          <cell r="A65"/>
          <cell r="B65"/>
          <cell r="C65"/>
          <cell r="D65"/>
          <cell r="E65"/>
        </row>
        <row r="66">
          <cell r="A66"/>
          <cell r="B66"/>
          <cell r="C66"/>
          <cell r="D66"/>
          <cell r="E66"/>
        </row>
        <row r="67">
          <cell r="A67"/>
          <cell r="B67"/>
          <cell r="C67"/>
          <cell r="D67"/>
          <cell r="E67"/>
        </row>
        <row r="68">
          <cell r="A68"/>
          <cell r="B68"/>
          <cell r="C68"/>
          <cell r="D68"/>
          <cell r="E68"/>
        </row>
        <row r="69">
          <cell r="A69"/>
          <cell r="B69"/>
          <cell r="C69"/>
          <cell r="D69"/>
          <cell r="E69"/>
        </row>
        <row r="70">
          <cell r="A70"/>
          <cell r="B70"/>
          <cell r="C70"/>
          <cell r="D70"/>
          <cell r="E70"/>
        </row>
        <row r="71">
          <cell r="A71"/>
          <cell r="B71"/>
          <cell r="C71"/>
          <cell r="D71"/>
          <cell r="E71"/>
        </row>
        <row r="72">
          <cell r="A72"/>
          <cell r="B72"/>
          <cell r="C72"/>
          <cell r="D72"/>
          <cell r="E72"/>
        </row>
        <row r="73">
          <cell r="A73"/>
          <cell r="B73"/>
          <cell r="C73"/>
          <cell r="D73"/>
          <cell r="E73"/>
        </row>
        <row r="74">
          <cell r="A74"/>
          <cell r="B74"/>
          <cell r="C74"/>
          <cell r="D74"/>
          <cell r="E74"/>
        </row>
        <row r="75">
          <cell r="A75"/>
          <cell r="B75"/>
          <cell r="C75"/>
          <cell r="D75"/>
          <cell r="E75"/>
        </row>
        <row r="76">
          <cell r="A76"/>
          <cell r="B76"/>
          <cell r="C76"/>
          <cell r="D76"/>
          <cell r="E76"/>
        </row>
        <row r="77">
          <cell r="A77"/>
          <cell r="B77"/>
          <cell r="C77"/>
          <cell r="D77"/>
          <cell r="E77"/>
        </row>
        <row r="78">
          <cell r="A78"/>
          <cell r="B78"/>
          <cell r="C78"/>
          <cell r="D78"/>
          <cell r="E78"/>
        </row>
        <row r="79">
          <cell r="A79"/>
          <cell r="B79"/>
          <cell r="C79"/>
          <cell r="D79"/>
          <cell r="E79"/>
        </row>
        <row r="80">
          <cell r="A80"/>
          <cell r="B80"/>
          <cell r="C80"/>
          <cell r="D80"/>
          <cell r="E80"/>
        </row>
        <row r="81">
          <cell r="A81"/>
          <cell r="B81"/>
          <cell r="C81"/>
          <cell r="D81"/>
          <cell r="E81"/>
        </row>
        <row r="82">
          <cell r="A82"/>
          <cell r="B82"/>
          <cell r="C82"/>
          <cell r="D82"/>
          <cell r="E82"/>
        </row>
        <row r="83">
          <cell r="A83"/>
          <cell r="B83"/>
          <cell r="C83"/>
          <cell r="D83"/>
          <cell r="E83"/>
        </row>
        <row r="84">
          <cell r="A84"/>
          <cell r="B84"/>
          <cell r="C84"/>
          <cell r="D84"/>
          <cell r="E84"/>
        </row>
        <row r="85">
          <cell r="A85"/>
          <cell r="B85"/>
          <cell r="C85"/>
          <cell r="D85"/>
          <cell r="E85"/>
        </row>
        <row r="86">
          <cell r="A86"/>
          <cell r="B86"/>
          <cell r="C86"/>
          <cell r="D86"/>
          <cell r="E86"/>
        </row>
        <row r="87">
          <cell r="A87"/>
          <cell r="B87"/>
          <cell r="C87"/>
          <cell r="D87"/>
          <cell r="E87"/>
        </row>
        <row r="88">
          <cell r="A88"/>
          <cell r="B88"/>
          <cell r="C88"/>
          <cell r="D88"/>
          <cell r="E88"/>
        </row>
        <row r="89">
          <cell r="A89"/>
          <cell r="B89"/>
          <cell r="C89"/>
          <cell r="D89"/>
          <cell r="E89"/>
        </row>
        <row r="90">
          <cell r="A90"/>
          <cell r="B90"/>
          <cell r="C90"/>
          <cell r="D90"/>
          <cell r="E90"/>
        </row>
        <row r="91">
          <cell r="A91"/>
          <cell r="B91"/>
          <cell r="C91"/>
          <cell r="D91"/>
          <cell r="E91"/>
        </row>
        <row r="92">
          <cell r="A92"/>
          <cell r="B92"/>
          <cell r="C92"/>
          <cell r="D92"/>
          <cell r="E92"/>
        </row>
        <row r="93">
          <cell r="A93"/>
          <cell r="B93"/>
          <cell r="C93"/>
          <cell r="D93"/>
          <cell r="E93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6.5703125" bestFit="1" customWidth="1"/>
    <col min="2" max="2" width="25" customWidth="1"/>
    <col min="3" max="3" width="12" bestFit="1" customWidth="1"/>
    <col min="4" max="4" width="14.140625" bestFit="1" customWidth="1"/>
    <col min="5" max="5" width="14.5703125" bestFit="1" customWidth="1"/>
    <col min="6" max="6" width="12.28515625" customWidth="1"/>
    <col min="7" max="7" width="13" customWidth="1"/>
    <col min="8" max="8" width="5.7109375" bestFit="1" customWidth="1"/>
    <col min="9" max="9" width="7.7109375" customWidth="1"/>
    <col min="10" max="10" width="14.5703125" customWidth="1"/>
    <col min="11" max="11" width="36" customWidth="1"/>
    <col min="12" max="12" width="16" bestFit="1" customWidth="1"/>
    <col min="13" max="14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  <c r="H1" s="1" t="s">
        <v>15</v>
      </c>
      <c r="I1" s="1" t="s">
        <v>16</v>
      </c>
      <c r="J1" s="1" t="s">
        <v>6</v>
      </c>
      <c r="K1" s="1" t="s">
        <v>17</v>
      </c>
      <c r="L1" s="1" t="s">
        <v>18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5">
      <c r="A2" s="2" t="str">
        <f t="shared" ref="A2:A65" si="0">RIGHT(D2,1)</f>
        <v>0</v>
      </c>
      <c r="B2" t="s">
        <v>20</v>
      </c>
      <c r="C2">
        <v>20000000000</v>
      </c>
      <c r="D2" t="str">
        <f t="shared" ref="D2:D7" si="1">TEXT(C2,"00-00000000-0")</f>
        <v>20-00000000-0</v>
      </c>
      <c r="E2" t="s">
        <v>21</v>
      </c>
      <c r="F2">
        <v>123456</v>
      </c>
      <c r="G2" s="3">
        <v>45139</v>
      </c>
      <c r="H2" s="4">
        <f>YEAR(G2)</f>
        <v>2023</v>
      </c>
      <c r="I2" s="4">
        <f>MONTH(G2)</f>
        <v>8</v>
      </c>
      <c r="J2" s="3" t="s">
        <v>19</v>
      </c>
      <c r="K2" s="5" t="str">
        <f>CONCATENATE(B2,"\ARBA\2023\",YEAR(G2),TEXT(MONTH(G2),"00")," - ",SUBSTITUTE(D2,"-",""))</f>
        <v>JUAN\ARBA\2023\202308 - 20000000000</v>
      </c>
      <c r="L2" s="6" t="e">
        <f>VLOOKUP(B2,[1]Control!$A:$E,5,0)</f>
        <v>#N/A</v>
      </c>
      <c r="M2" s="2">
        <f t="shared" ref="M2:M33" si="2">ROW(A2)</f>
        <v>2</v>
      </c>
      <c r="N2" s="5" t="str">
        <f>YEAR(G2)&amp;TEXT(MONTH(G2),"00")</f>
        <v>202308</v>
      </c>
      <c r="O2" s="2">
        <f t="shared" ref="O2:O33" si="3">IF(C2=C1,1,0)</f>
        <v>0</v>
      </c>
      <c r="P2" s="2">
        <f t="shared" ref="P2:P33" si="4">IF(C2=C3,1,0)</f>
        <v>0</v>
      </c>
      <c r="Q2" s="2">
        <f t="shared" ref="Q2:Q65" si="5">SUM(O2:P2)</f>
        <v>0</v>
      </c>
    </row>
    <row r="3" spans="1:17" x14ac:dyDescent="0.25">
      <c r="A3" s="2" t="str">
        <f t="shared" si="0"/>
        <v>0</v>
      </c>
      <c r="D3" t="str">
        <f t="shared" si="1"/>
        <v>00-00000000-0</v>
      </c>
      <c r="G3" s="3">
        <f t="shared" ref="G3:G66" si="6">+G2</f>
        <v>45139</v>
      </c>
      <c r="H3" s="4">
        <f t="shared" ref="H3:H23" si="7">YEAR(G3)</f>
        <v>2023</v>
      </c>
      <c r="I3" s="4">
        <f t="shared" ref="I3:I23" si="8">MONTH(G3)</f>
        <v>8</v>
      </c>
      <c r="J3" s="3" t="s">
        <v>19</v>
      </c>
      <c r="K3" s="5" t="str">
        <f t="shared" ref="K3:K66" si="9">CONCATENATE(B3,"\ARBA\2023\",YEAR(G3),TEXT(MONTH(G3),"00")," - ",SUBSTITUTE(D3,"-",""))</f>
        <v>\ARBA\2023\202308 - 00000000000</v>
      </c>
      <c r="L3" s="6" t="e">
        <f>VLOOKUP(B3,[1]Control!$A:$E,5,0)</f>
        <v>#N/A</v>
      </c>
      <c r="M3" s="2">
        <f t="shared" si="2"/>
        <v>3</v>
      </c>
      <c r="N3" s="5" t="str">
        <f t="shared" ref="N3:N66" si="10">YEAR(G3)&amp;TEXT(MONTH(G3),"00")</f>
        <v>202308</v>
      </c>
      <c r="O3" s="2">
        <f t="shared" si="3"/>
        <v>0</v>
      </c>
      <c r="P3" s="2">
        <f t="shared" si="4"/>
        <v>1</v>
      </c>
      <c r="Q3" s="2">
        <f t="shared" si="5"/>
        <v>1</v>
      </c>
    </row>
    <row r="4" spans="1:17" x14ac:dyDescent="0.25">
      <c r="A4" s="2" t="str">
        <f t="shared" si="0"/>
        <v>0</v>
      </c>
      <c r="D4" t="str">
        <f t="shared" si="1"/>
        <v>00-00000000-0</v>
      </c>
      <c r="G4" s="3">
        <f t="shared" si="6"/>
        <v>45139</v>
      </c>
      <c r="H4" s="4">
        <f t="shared" si="7"/>
        <v>2023</v>
      </c>
      <c r="I4" s="4">
        <f t="shared" si="8"/>
        <v>8</v>
      </c>
      <c r="J4" s="3" t="s">
        <v>19</v>
      </c>
      <c r="K4" s="5" t="str">
        <f t="shared" si="9"/>
        <v>\ARBA\2023\202308 - 00000000000</v>
      </c>
      <c r="L4" s="6" t="e">
        <f>VLOOKUP(B4,[1]Control!$A:$E,5,0)</f>
        <v>#N/A</v>
      </c>
      <c r="M4" s="2">
        <f t="shared" si="2"/>
        <v>4</v>
      </c>
      <c r="N4" s="5" t="str">
        <f t="shared" si="10"/>
        <v>202308</v>
      </c>
      <c r="O4" s="2">
        <f t="shared" si="3"/>
        <v>1</v>
      </c>
      <c r="P4" s="2">
        <f t="shared" si="4"/>
        <v>1</v>
      </c>
      <c r="Q4" s="2">
        <f t="shared" si="5"/>
        <v>2</v>
      </c>
    </row>
    <row r="5" spans="1:17" x14ac:dyDescent="0.25">
      <c r="A5" s="2" t="str">
        <f t="shared" si="0"/>
        <v>0</v>
      </c>
      <c r="C5" s="7"/>
      <c r="D5" t="str">
        <f t="shared" si="1"/>
        <v>00-00000000-0</v>
      </c>
      <c r="G5" s="3">
        <f t="shared" si="6"/>
        <v>45139</v>
      </c>
      <c r="H5" s="4">
        <f t="shared" si="7"/>
        <v>2023</v>
      </c>
      <c r="I5" s="4">
        <f t="shared" si="8"/>
        <v>8</v>
      </c>
      <c r="J5" s="3" t="s">
        <v>19</v>
      </c>
      <c r="K5" s="5" t="str">
        <f t="shared" si="9"/>
        <v>\ARBA\2023\202308 - 00000000000</v>
      </c>
      <c r="L5" s="6" t="e">
        <f>VLOOKUP(B5,[1]Control!$A:$E,5,0)</f>
        <v>#N/A</v>
      </c>
      <c r="M5" s="2">
        <f t="shared" si="2"/>
        <v>5</v>
      </c>
      <c r="N5" s="5" t="str">
        <f t="shared" si="10"/>
        <v>202308</v>
      </c>
      <c r="O5" s="2">
        <f t="shared" si="3"/>
        <v>1</v>
      </c>
      <c r="P5" s="2">
        <f t="shared" si="4"/>
        <v>1</v>
      </c>
      <c r="Q5" s="2">
        <f t="shared" si="5"/>
        <v>2</v>
      </c>
    </row>
    <row r="6" spans="1:17" x14ac:dyDescent="0.25">
      <c r="A6" s="2" t="str">
        <f t="shared" si="0"/>
        <v>0</v>
      </c>
      <c r="D6" t="str">
        <f t="shared" si="1"/>
        <v>00-00000000-0</v>
      </c>
      <c r="G6" s="3">
        <f t="shared" si="6"/>
        <v>45139</v>
      </c>
      <c r="H6" s="4">
        <f t="shared" si="7"/>
        <v>2023</v>
      </c>
      <c r="I6" s="4">
        <f t="shared" si="8"/>
        <v>8</v>
      </c>
      <c r="J6" s="3" t="s">
        <v>19</v>
      </c>
      <c r="K6" s="5" t="str">
        <f t="shared" si="9"/>
        <v>\ARBA\2023\202308 - 00000000000</v>
      </c>
      <c r="L6" s="6" t="e">
        <f>VLOOKUP(B6,[1]Control!$A:$E,5,0)</f>
        <v>#N/A</v>
      </c>
      <c r="M6" s="2">
        <f t="shared" si="2"/>
        <v>6</v>
      </c>
      <c r="N6" s="5" t="str">
        <f t="shared" si="10"/>
        <v>202308</v>
      </c>
      <c r="O6" s="2">
        <f t="shared" si="3"/>
        <v>1</v>
      </c>
      <c r="P6" s="2">
        <f t="shared" si="4"/>
        <v>1</v>
      </c>
      <c r="Q6" s="2">
        <f t="shared" si="5"/>
        <v>2</v>
      </c>
    </row>
    <row r="7" spans="1:17" x14ac:dyDescent="0.25">
      <c r="A7" s="2" t="str">
        <f t="shared" si="0"/>
        <v>0</v>
      </c>
      <c r="C7" s="7"/>
      <c r="D7" t="str">
        <f t="shared" si="1"/>
        <v>00-00000000-0</v>
      </c>
      <c r="G7" s="3">
        <f t="shared" si="6"/>
        <v>45139</v>
      </c>
      <c r="H7" s="4">
        <f t="shared" si="7"/>
        <v>2023</v>
      </c>
      <c r="I7" s="4">
        <f t="shared" si="8"/>
        <v>8</v>
      </c>
      <c r="J7" s="3" t="s">
        <v>19</v>
      </c>
      <c r="K7" s="5" t="str">
        <f t="shared" si="9"/>
        <v>\ARBA\2023\202308 - 00000000000</v>
      </c>
      <c r="L7" s="6" t="e">
        <f>VLOOKUP(B7,[1]Control!$A:$E,5,0)</f>
        <v>#N/A</v>
      </c>
      <c r="M7" s="2">
        <f t="shared" si="2"/>
        <v>7</v>
      </c>
      <c r="N7" s="5" t="str">
        <f t="shared" si="10"/>
        <v>202308</v>
      </c>
      <c r="O7" s="2">
        <f t="shared" si="3"/>
        <v>1</v>
      </c>
      <c r="P7" s="2">
        <f t="shared" si="4"/>
        <v>1</v>
      </c>
      <c r="Q7" s="2">
        <f t="shared" si="5"/>
        <v>2</v>
      </c>
    </row>
    <row r="8" spans="1:17" x14ac:dyDescent="0.25">
      <c r="A8" s="2" t="str">
        <f t="shared" si="0"/>
        <v>9</v>
      </c>
      <c r="C8" s="7"/>
      <c r="D8" t="s">
        <v>12</v>
      </c>
      <c r="G8" s="3">
        <f t="shared" si="6"/>
        <v>45139</v>
      </c>
      <c r="H8" s="4">
        <f t="shared" si="7"/>
        <v>2023</v>
      </c>
      <c r="I8" s="4">
        <f t="shared" si="8"/>
        <v>8</v>
      </c>
      <c r="J8" s="3" t="s">
        <v>19</v>
      </c>
      <c r="K8" s="5" t="str">
        <f t="shared" si="9"/>
        <v>\ARBA\2023\202308 - 30665893479</v>
      </c>
      <c r="L8" s="6" t="e">
        <f>VLOOKUP(B8,[1]Control!$A:$E,5,0)</f>
        <v>#N/A</v>
      </c>
      <c r="M8" s="2">
        <f t="shared" si="2"/>
        <v>8</v>
      </c>
      <c r="N8" s="5" t="str">
        <f t="shared" si="10"/>
        <v>202308</v>
      </c>
      <c r="O8" s="2">
        <f t="shared" si="3"/>
        <v>1</v>
      </c>
      <c r="P8" s="2">
        <f t="shared" si="4"/>
        <v>1</v>
      </c>
      <c r="Q8" s="2">
        <f t="shared" si="5"/>
        <v>2</v>
      </c>
    </row>
    <row r="9" spans="1:17" x14ac:dyDescent="0.25">
      <c r="A9" s="2" t="str">
        <f t="shared" si="0"/>
        <v>0</v>
      </c>
      <c r="C9" s="7"/>
      <c r="D9" t="str">
        <f t="shared" ref="D9:D44" si="11">TEXT(C9,"00-00000000-0")</f>
        <v>00-00000000-0</v>
      </c>
      <c r="G9" s="3">
        <f t="shared" si="6"/>
        <v>45139</v>
      </c>
      <c r="H9" s="4">
        <f t="shared" si="7"/>
        <v>2023</v>
      </c>
      <c r="I9" s="4">
        <f t="shared" si="8"/>
        <v>8</v>
      </c>
      <c r="J9" s="3" t="s">
        <v>19</v>
      </c>
      <c r="K9" s="5" t="str">
        <f t="shared" si="9"/>
        <v>\ARBA\2023\202308 - 00000000000</v>
      </c>
      <c r="L9" s="6" t="e">
        <f>VLOOKUP(B9,[1]Control!$A:$E,5,0)</f>
        <v>#N/A</v>
      </c>
      <c r="M9" s="2">
        <f t="shared" si="2"/>
        <v>9</v>
      </c>
      <c r="N9" s="5" t="str">
        <f t="shared" si="10"/>
        <v>202308</v>
      </c>
      <c r="O9" s="2">
        <f t="shared" si="3"/>
        <v>1</v>
      </c>
      <c r="P9" s="2">
        <f t="shared" si="4"/>
        <v>1</v>
      </c>
      <c r="Q9" s="2">
        <f t="shared" si="5"/>
        <v>2</v>
      </c>
    </row>
    <row r="10" spans="1:17" x14ac:dyDescent="0.25">
      <c r="A10" s="2" t="str">
        <f t="shared" si="0"/>
        <v>0</v>
      </c>
      <c r="C10" s="7"/>
      <c r="D10" t="str">
        <f t="shared" si="11"/>
        <v>00-00000000-0</v>
      </c>
      <c r="G10" s="3">
        <f t="shared" si="6"/>
        <v>45139</v>
      </c>
      <c r="H10" s="4">
        <f t="shared" si="7"/>
        <v>2023</v>
      </c>
      <c r="I10" s="4">
        <f t="shared" si="8"/>
        <v>8</v>
      </c>
      <c r="J10" s="3" t="s">
        <v>19</v>
      </c>
      <c r="K10" s="5" t="str">
        <f t="shared" si="9"/>
        <v>\ARBA\2023\202308 - 00000000000</v>
      </c>
      <c r="L10" s="6" t="e">
        <f>VLOOKUP(B10,[1]Control!$A:$E,5,0)</f>
        <v>#N/A</v>
      </c>
      <c r="M10" s="2">
        <f t="shared" si="2"/>
        <v>10</v>
      </c>
      <c r="N10" s="5" t="str">
        <f t="shared" si="10"/>
        <v>202308</v>
      </c>
      <c r="O10" s="2">
        <f t="shared" si="3"/>
        <v>1</v>
      </c>
      <c r="P10" s="2">
        <f t="shared" si="4"/>
        <v>1</v>
      </c>
      <c r="Q10" s="2">
        <f t="shared" si="5"/>
        <v>2</v>
      </c>
    </row>
    <row r="11" spans="1:17" x14ac:dyDescent="0.25">
      <c r="A11" s="2" t="str">
        <f t="shared" si="0"/>
        <v>0</v>
      </c>
      <c r="D11" t="str">
        <f t="shared" si="11"/>
        <v>00-00000000-0</v>
      </c>
      <c r="G11" s="3">
        <f t="shared" si="6"/>
        <v>45139</v>
      </c>
      <c r="H11" s="4">
        <f t="shared" si="7"/>
        <v>2023</v>
      </c>
      <c r="I11" s="4">
        <f t="shared" si="8"/>
        <v>8</v>
      </c>
      <c r="J11" s="3" t="s">
        <v>19</v>
      </c>
      <c r="K11" s="5" t="str">
        <f t="shared" si="9"/>
        <v>\ARBA\2023\202308 - 00000000000</v>
      </c>
      <c r="L11" s="6" t="e">
        <f>VLOOKUP(B11,[1]Control!$A:$E,5,0)</f>
        <v>#N/A</v>
      </c>
      <c r="M11" s="2">
        <f t="shared" si="2"/>
        <v>11</v>
      </c>
      <c r="N11" s="5" t="str">
        <f t="shared" si="10"/>
        <v>202308</v>
      </c>
      <c r="O11" s="2">
        <f t="shared" si="3"/>
        <v>1</v>
      </c>
      <c r="P11" s="2">
        <f t="shared" si="4"/>
        <v>1</v>
      </c>
      <c r="Q11" s="2">
        <f t="shared" si="5"/>
        <v>2</v>
      </c>
    </row>
    <row r="12" spans="1:17" x14ac:dyDescent="0.25">
      <c r="A12" s="2" t="str">
        <f t="shared" si="0"/>
        <v>0</v>
      </c>
      <c r="D12" t="str">
        <f t="shared" si="11"/>
        <v>00-00000000-0</v>
      </c>
      <c r="G12" s="3">
        <f t="shared" si="6"/>
        <v>45139</v>
      </c>
      <c r="H12" s="4">
        <f t="shared" si="7"/>
        <v>2023</v>
      </c>
      <c r="I12" s="4">
        <f t="shared" si="8"/>
        <v>8</v>
      </c>
      <c r="J12" s="3" t="s">
        <v>19</v>
      </c>
      <c r="K12" s="5" t="str">
        <f t="shared" si="9"/>
        <v>\ARBA\2023\202308 - 00000000000</v>
      </c>
      <c r="L12" s="6" t="e">
        <f>VLOOKUP(B12,[1]Control!$A:$E,5,0)</f>
        <v>#N/A</v>
      </c>
      <c r="M12" s="2">
        <f t="shared" si="2"/>
        <v>12</v>
      </c>
      <c r="N12" s="5" t="str">
        <f t="shared" si="10"/>
        <v>202308</v>
      </c>
      <c r="O12" s="2">
        <f t="shared" si="3"/>
        <v>1</v>
      </c>
      <c r="P12" s="2">
        <f t="shared" si="4"/>
        <v>1</v>
      </c>
      <c r="Q12" s="2">
        <f t="shared" si="5"/>
        <v>2</v>
      </c>
    </row>
    <row r="13" spans="1:17" x14ac:dyDescent="0.25">
      <c r="A13" s="2" t="str">
        <f t="shared" si="0"/>
        <v>0</v>
      </c>
      <c r="D13" t="str">
        <f t="shared" si="11"/>
        <v>00-00000000-0</v>
      </c>
      <c r="G13" s="3">
        <f t="shared" si="6"/>
        <v>45139</v>
      </c>
      <c r="H13" s="4">
        <f t="shared" si="7"/>
        <v>2023</v>
      </c>
      <c r="I13" s="4">
        <f t="shared" si="8"/>
        <v>8</v>
      </c>
      <c r="J13" s="3" t="s">
        <v>19</v>
      </c>
      <c r="K13" s="5" t="str">
        <f t="shared" si="9"/>
        <v>\ARBA\2023\202308 - 00000000000</v>
      </c>
      <c r="L13" s="6" t="e">
        <f>VLOOKUP(B13,[1]Control!$A:$E,5,0)</f>
        <v>#N/A</v>
      </c>
      <c r="M13" s="2">
        <f t="shared" si="2"/>
        <v>13</v>
      </c>
      <c r="N13" s="5" t="str">
        <f t="shared" si="10"/>
        <v>202308</v>
      </c>
      <c r="O13" s="2">
        <f t="shared" si="3"/>
        <v>1</v>
      </c>
      <c r="P13" s="2">
        <f t="shared" si="4"/>
        <v>1</v>
      </c>
      <c r="Q13" s="2">
        <f t="shared" si="5"/>
        <v>2</v>
      </c>
    </row>
    <row r="14" spans="1:17" x14ac:dyDescent="0.25">
      <c r="A14" s="2" t="str">
        <f t="shared" si="0"/>
        <v>0</v>
      </c>
      <c r="C14" s="7"/>
      <c r="D14" t="str">
        <f t="shared" si="11"/>
        <v>00-00000000-0</v>
      </c>
      <c r="G14" s="3">
        <f t="shared" si="6"/>
        <v>45139</v>
      </c>
      <c r="H14" s="4">
        <f t="shared" si="7"/>
        <v>2023</v>
      </c>
      <c r="I14" s="4">
        <f t="shared" si="8"/>
        <v>8</v>
      </c>
      <c r="J14" s="3" t="s">
        <v>19</v>
      </c>
      <c r="K14" s="5" t="str">
        <f t="shared" si="9"/>
        <v>\ARBA\2023\202308 - 00000000000</v>
      </c>
      <c r="L14" s="6" t="e">
        <f>VLOOKUP(B14,[1]Control!$A:$E,5,0)</f>
        <v>#N/A</v>
      </c>
      <c r="M14" s="2">
        <f t="shared" si="2"/>
        <v>14</v>
      </c>
      <c r="N14" s="5" t="str">
        <f t="shared" si="10"/>
        <v>202308</v>
      </c>
      <c r="O14" s="2">
        <f t="shared" si="3"/>
        <v>1</v>
      </c>
      <c r="P14" s="2">
        <f t="shared" si="4"/>
        <v>1</v>
      </c>
      <c r="Q14" s="2">
        <f t="shared" si="5"/>
        <v>2</v>
      </c>
    </row>
    <row r="15" spans="1:17" x14ac:dyDescent="0.25">
      <c r="A15" s="2" t="str">
        <f t="shared" si="0"/>
        <v>0</v>
      </c>
      <c r="D15" t="str">
        <f t="shared" si="11"/>
        <v>00-00000000-0</v>
      </c>
      <c r="G15" s="3">
        <f t="shared" si="6"/>
        <v>45139</v>
      </c>
      <c r="H15" s="4">
        <f t="shared" si="7"/>
        <v>2023</v>
      </c>
      <c r="I15" s="4">
        <f t="shared" si="8"/>
        <v>8</v>
      </c>
      <c r="J15" s="3" t="s">
        <v>19</v>
      </c>
      <c r="K15" s="5" t="str">
        <f t="shared" si="9"/>
        <v>\ARBA\2023\202308 - 00000000000</v>
      </c>
      <c r="L15" s="6" t="e">
        <f>VLOOKUP(B15,[1]Control!$A:$E,5,0)</f>
        <v>#N/A</v>
      </c>
      <c r="M15" s="2">
        <f t="shared" si="2"/>
        <v>15</v>
      </c>
      <c r="N15" s="5" t="str">
        <f t="shared" si="10"/>
        <v>202308</v>
      </c>
      <c r="O15" s="2">
        <f t="shared" si="3"/>
        <v>1</v>
      </c>
      <c r="P15" s="2">
        <f t="shared" si="4"/>
        <v>1</v>
      </c>
      <c r="Q15" s="2">
        <f t="shared" si="5"/>
        <v>2</v>
      </c>
    </row>
    <row r="16" spans="1:17" x14ac:dyDescent="0.25">
      <c r="A16" s="2" t="str">
        <f t="shared" si="0"/>
        <v>0</v>
      </c>
      <c r="C16" s="7"/>
      <c r="D16" t="str">
        <f t="shared" si="11"/>
        <v>00-00000000-0</v>
      </c>
      <c r="G16" s="3">
        <f t="shared" si="6"/>
        <v>45139</v>
      </c>
      <c r="H16" s="4">
        <f t="shared" si="7"/>
        <v>2023</v>
      </c>
      <c r="I16" s="4">
        <f t="shared" si="8"/>
        <v>8</v>
      </c>
      <c r="J16" s="3" t="s">
        <v>19</v>
      </c>
      <c r="K16" s="5" t="str">
        <f t="shared" si="9"/>
        <v>\ARBA\2023\202308 - 00000000000</v>
      </c>
      <c r="L16" s="6" t="e">
        <f>VLOOKUP(B16,[1]Control!$A:$E,5,0)</f>
        <v>#N/A</v>
      </c>
      <c r="M16" s="2">
        <f t="shared" si="2"/>
        <v>16</v>
      </c>
      <c r="N16" s="5" t="str">
        <f t="shared" si="10"/>
        <v>202308</v>
      </c>
      <c r="O16" s="2">
        <f t="shared" si="3"/>
        <v>1</v>
      </c>
      <c r="P16" s="2">
        <f t="shared" si="4"/>
        <v>1</v>
      </c>
      <c r="Q16" s="2">
        <f t="shared" si="5"/>
        <v>2</v>
      </c>
    </row>
    <row r="17" spans="1:17" x14ac:dyDescent="0.25">
      <c r="A17" s="2" t="str">
        <f t="shared" si="0"/>
        <v>0</v>
      </c>
      <c r="C17" s="7"/>
      <c r="D17" t="str">
        <f t="shared" si="11"/>
        <v>00-00000000-0</v>
      </c>
      <c r="G17" s="3">
        <f t="shared" si="6"/>
        <v>45139</v>
      </c>
      <c r="H17" s="4">
        <f t="shared" si="7"/>
        <v>2023</v>
      </c>
      <c r="I17" s="4">
        <f t="shared" si="8"/>
        <v>8</v>
      </c>
      <c r="J17" s="3" t="s">
        <v>19</v>
      </c>
      <c r="K17" s="5" t="str">
        <f t="shared" si="9"/>
        <v>\ARBA\2023\202308 - 00000000000</v>
      </c>
      <c r="L17" s="6" t="e">
        <f>VLOOKUP(B17,[1]Control!$A:$E,5,0)</f>
        <v>#N/A</v>
      </c>
      <c r="M17" s="2">
        <f t="shared" si="2"/>
        <v>17</v>
      </c>
      <c r="N17" s="5" t="str">
        <f t="shared" si="10"/>
        <v>202308</v>
      </c>
      <c r="O17" s="2">
        <f t="shared" si="3"/>
        <v>1</v>
      </c>
      <c r="P17" s="2">
        <f t="shared" si="4"/>
        <v>1</v>
      </c>
      <c r="Q17" s="2">
        <f t="shared" si="5"/>
        <v>2</v>
      </c>
    </row>
    <row r="18" spans="1:17" x14ac:dyDescent="0.25">
      <c r="A18" s="2" t="str">
        <f t="shared" si="0"/>
        <v>0</v>
      </c>
      <c r="D18" t="str">
        <f t="shared" si="11"/>
        <v>00-00000000-0</v>
      </c>
      <c r="G18" s="3">
        <f t="shared" si="6"/>
        <v>45139</v>
      </c>
      <c r="H18" s="4">
        <f t="shared" si="7"/>
        <v>2023</v>
      </c>
      <c r="I18" s="4">
        <f t="shared" si="8"/>
        <v>8</v>
      </c>
      <c r="J18" s="3" t="s">
        <v>19</v>
      </c>
      <c r="K18" s="5" t="str">
        <f t="shared" si="9"/>
        <v>\ARBA\2023\202308 - 00000000000</v>
      </c>
      <c r="L18" s="6" t="e">
        <f>VLOOKUP(B18,[1]Control!$A:$E,5,0)</f>
        <v>#N/A</v>
      </c>
      <c r="M18" s="2">
        <f t="shared" si="2"/>
        <v>18</v>
      </c>
      <c r="N18" s="5" t="str">
        <f t="shared" si="10"/>
        <v>202308</v>
      </c>
      <c r="O18" s="2">
        <f t="shared" si="3"/>
        <v>1</v>
      </c>
      <c r="P18" s="2">
        <f t="shared" si="4"/>
        <v>1</v>
      </c>
      <c r="Q18" s="2">
        <f t="shared" si="5"/>
        <v>2</v>
      </c>
    </row>
    <row r="19" spans="1:17" x14ac:dyDescent="0.25">
      <c r="A19" s="2" t="str">
        <f t="shared" si="0"/>
        <v>0</v>
      </c>
      <c r="D19" t="str">
        <f t="shared" si="11"/>
        <v>00-00000000-0</v>
      </c>
      <c r="G19" s="3">
        <f t="shared" si="6"/>
        <v>45139</v>
      </c>
      <c r="H19" s="4">
        <f t="shared" si="7"/>
        <v>2023</v>
      </c>
      <c r="I19" s="4">
        <f t="shared" si="8"/>
        <v>8</v>
      </c>
      <c r="J19" s="3" t="s">
        <v>19</v>
      </c>
      <c r="K19" s="5" t="str">
        <f t="shared" si="9"/>
        <v>\ARBA\2023\202308 - 00000000000</v>
      </c>
      <c r="L19" s="6" t="e">
        <f>VLOOKUP(B19,[1]Control!$A:$E,5,0)</f>
        <v>#N/A</v>
      </c>
      <c r="M19" s="2">
        <f t="shared" si="2"/>
        <v>19</v>
      </c>
      <c r="N19" s="5" t="str">
        <f t="shared" si="10"/>
        <v>202308</v>
      </c>
      <c r="O19" s="2">
        <f t="shared" si="3"/>
        <v>1</v>
      </c>
      <c r="P19" s="2">
        <f t="shared" si="4"/>
        <v>1</v>
      </c>
      <c r="Q19" s="2">
        <f t="shared" si="5"/>
        <v>2</v>
      </c>
    </row>
    <row r="20" spans="1:17" x14ac:dyDescent="0.25">
      <c r="A20" s="2" t="str">
        <f t="shared" si="0"/>
        <v>0</v>
      </c>
      <c r="D20" t="str">
        <f t="shared" si="11"/>
        <v>00-00000000-0</v>
      </c>
      <c r="G20" s="3">
        <f t="shared" si="6"/>
        <v>45139</v>
      </c>
      <c r="H20" s="4">
        <f t="shared" si="7"/>
        <v>2023</v>
      </c>
      <c r="I20" s="4">
        <f t="shared" si="8"/>
        <v>8</v>
      </c>
      <c r="J20" s="3" t="s">
        <v>19</v>
      </c>
      <c r="K20" s="5" t="str">
        <f t="shared" si="9"/>
        <v>\ARBA\2023\202308 - 00000000000</v>
      </c>
      <c r="L20" s="6" t="e">
        <f>VLOOKUP(B20,[1]Control!$A:$E,5,0)</f>
        <v>#N/A</v>
      </c>
      <c r="M20" s="2">
        <f t="shared" si="2"/>
        <v>20</v>
      </c>
      <c r="N20" s="5" t="str">
        <f t="shared" si="10"/>
        <v>202308</v>
      </c>
      <c r="O20" s="2">
        <f t="shared" si="3"/>
        <v>1</v>
      </c>
      <c r="P20" s="2">
        <f t="shared" si="4"/>
        <v>1</v>
      </c>
      <c r="Q20" s="2">
        <f t="shared" si="5"/>
        <v>2</v>
      </c>
    </row>
    <row r="21" spans="1:17" x14ac:dyDescent="0.25">
      <c r="A21" s="2" t="str">
        <f t="shared" si="0"/>
        <v>0</v>
      </c>
      <c r="D21" t="str">
        <f t="shared" si="11"/>
        <v>00-00000000-0</v>
      </c>
      <c r="G21" s="3">
        <f t="shared" si="6"/>
        <v>45139</v>
      </c>
      <c r="H21" s="4">
        <f t="shared" si="7"/>
        <v>2023</v>
      </c>
      <c r="I21" s="4">
        <f t="shared" si="8"/>
        <v>8</v>
      </c>
      <c r="J21" s="3" t="s">
        <v>19</v>
      </c>
      <c r="K21" s="5" t="str">
        <f t="shared" si="9"/>
        <v>\ARBA\2023\202308 - 00000000000</v>
      </c>
      <c r="L21" s="6" t="e">
        <f>VLOOKUP(B21,[1]Control!$A:$E,5,0)</f>
        <v>#N/A</v>
      </c>
      <c r="M21" s="2">
        <f t="shared" si="2"/>
        <v>21</v>
      </c>
      <c r="N21" s="5" t="str">
        <f t="shared" si="10"/>
        <v>202308</v>
      </c>
      <c r="O21" s="2">
        <f t="shared" si="3"/>
        <v>1</v>
      </c>
      <c r="P21" s="2">
        <f t="shared" si="4"/>
        <v>1</v>
      </c>
      <c r="Q21" s="2">
        <f t="shared" si="5"/>
        <v>2</v>
      </c>
    </row>
    <row r="22" spans="1:17" x14ac:dyDescent="0.25">
      <c r="A22" s="2" t="str">
        <f t="shared" si="0"/>
        <v>0</v>
      </c>
      <c r="D22" t="str">
        <f t="shared" si="11"/>
        <v>00-00000000-0</v>
      </c>
      <c r="G22" s="3">
        <f t="shared" si="6"/>
        <v>45139</v>
      </c>
      <c r="H22" s="4">
        <f t="shared" si="7"/>
        <v>2023</v>
      </c>
      <c r="I22" s="4">
        <f t="shared" si="8"/>
        <v>8</v>
      </c>
      <c r="J22" s="3" t="s">
        <v>19</v>
      </c>
      <c r="K22" s="5" t="str">
        <f t="shared" si="9"/>
        <v>\ARBA\2023\202308 - 00000000000</v>
      </c>
      <c r="L22" s="6" t="e">
        <f>VLOOKUP(B22,[1]Control!$A:$E,5,0)</f>
        <v>#N/A</v>
      </c>
      <c r="M22" s="2">
        <f t="shared" si="2"/>
        <v>22</v>
      </c>
      <c r="N22" s="5" t="str">
        <f t="shared" si="10"/>
        <v>202308</v>
      </c>
      <c r="O22" s="2">
        <f t="shared" si="3"/>
        <v>1</v>
      </c>
      <c r="P22" s="2">
        <f t="shared" si="4"/>
        <v>1</v>
      </c>
      <c r="Q22" s="2">
        <f t="shared" si="5"/>
        <v>2</v>
      </c>
    </row>
    <row r="23" spans="1:17" x14ac:dyDescent="0.25">
      <c r="A23" s="2" t="str">
        <f t="shared" si="0"/>
        <v>0</v>
      </c>
      <c r="D23" t="str">
        <f t="shared" si="11"/>
        <v>00-00000000-0</v>
      </c>
      <c r="G23" s="3">
        <f t="shared" si="6"/>
        <v>45139</v>
      </c>
      <c r="H23" s="4">
        <f t="shared" si="7"/>
        <v>2023</v>
      </c>
      <c r="I23" s="4">
        <f t="shared" si="8"/>
        <v>8</v>
      </c>
      <c r="J23" s="3" t="s">
        <v>19</v>
      </c>
      <c r="K23" s="5" t="str">
        <f t="shared" si="9"/>
        <v>\ARBA\2023\202308 - 00000000000</v>
      </c>
      <c r="L23" s="6" t="e">
        <f>VLOOKUP(B23,[1]Control!$A:$E,5,0)</f>
        <v>#N/A</v>
      </c>
      <c r="M23" s="2">
        <f t="shared" si="2"/>
        <v>23</v>
      </c>
      <c r="N23" s="5" t="str">
        <f t="shared" si="10"/>
        <v>202308</v>
      </c>
      <c r="O23" s="2">
        <f t="shared" si="3"/>
        <v>1</v>
      </c>
      <c r="P23" s="2">
        <f t="shared" si="4"/>
        <v>1</v>
      </c>
      <c r="Q23" s="2">
        <f t="shared" si="5"/>
        <v>2</v>
      </c>
    </row>
    <row r="24" spans="1:17" x14ac:dyDescent="0.25">
      <c r="A24" s="2" t="str">
        <f t="shared" si="0"/>
        <v>0</v>
      </c>
      <c r="D24" t="str">
        <f t="shared" si="11"/>
        <v>00-00000000-0</v>
      </c>
      <c r="G24" s="3">
        <f t="shared" si="6"/>
        <v>45139</v>
      </c>
      <c r="H24" s="4">
        <f t="shared" ref="H24:H34" si="12">YEAR(G24)</f>
        <v>2023</v>
      </c>
      <c r="I24" s="4">
        <f t="shared" ref="I24:I34" si="13">MONTH(G24)</f>
        <v>8</v>
      </c>
      <c r="J24" s="3" t="s">
        <v>19</v>
      </c>
      <c r="K24" s="5" t="str">
        <f t="shared" si="9"/>
        <v>\ARBA\2023\202308 - 00000000000</v>
      </c>
      <c r="L24" s="6" t="e">
        <f>VLOOKUP(B24,[1]Control!$A:$E,5,0)</f>
        <v>#N/A</v>
      </c>
      <c r="M24" s="2">
        <f t="shared" si="2"/>
        <v>24</v>
      </c>
      <c r="N24" s="5" t="str">
        <f t="shared" si="10"/>
        <v>202308</v>
      </c>
      <c r="O24" s="2">
        <f t="shared" si="3"/>
        <v>1</v>
      </c>
      <c r="P24" s="2">
        <f t="shared" si="4"/>
        <v>1</v>
      </c>
      <c r="Q24" s="2">
        <f t="shared" si="5"/>
        <v>2</v>
      </c>
    </row>
    <row r="25" spans="1:17" x14ac:dyDescent="0.25">
      <c r="A25" s="2" t="str">
        <f t="shared" si="0"/>
        <v>0</v>
      </c>
      <c r="D25" t="str">
        <f t="shared" si="11"/>
        <v>00-00000000-0</v>
      </c>
      <c r="G25" s="3">
        <f t="shared" si="6"/>
        <v>45139</v>
      </c>
      <c r="H25" s="4">
        <f t="shared" si="12"/>
        <v>2023</v>
      </c>
      <c r="I25" s="4">
        <f t="shared" si="13"/>
        <v>8</v>
      </c>
      <c r="J25" s="3" t="s">
        <v>19</v>
      </c>
      <c r="K25" s="5" t="str">
        <f t="shared" si="9"/>
        <v>\ARBA\2023\202308 - 00000000000</v>
      </c>
      <c r="L25" s="6" t="e">
        <f>IF(EXACT(#REF!,E25),"ü","x")</f>
        <v>#REF!</v>
      </c>
      <c r="M25" s="2">
        <f t="shared" si="2"/>
        <v>25</v>
      </c>
      <c r="N25" s="5" t="str">
        <f t="shared" si="10"/>
        <v>202308</v>
      </c>
      <c r="O25" s="2">
        <f t="shared" si="3"/>
        <v>1</v>
      </c>
      <c r="P25" s="2">
        <f t="shared" si="4"/>
        <v>1</v>
      </c>
      <c r="Q25" s="2">
        <f t="shared" si="5"/>
        <v>2</v>
      </c>
    </row>
    <row r="26" spans="1:17" x14ac:dyDescent="0.25">
      <c r="A26" s="2" t="str">
        <f t="shared" si="0"/>
        <v>0</v>
      </c>
      <c r="C26" s="7"/>
      <c r="D26" t="str">
        <f t="shared" si="11"/>
        <v>00-00000000-0</v>
      </c>
      <c r="G26" s="3">
        <f t="shared" si="6"/>
        <v>45139</v>
      </c>
      <c r="H26" s="4">
        <f t="shared" si="12"/>
        <v>2023</v>
      </c>
      <c r="I26" s="4">
        <f t="shared" si="13"/>
        <v>8</v>
      </c>
      <c r="J26" s="3" t="s">
        <v>19</v>
      </c>
      <c r="K26" s="5" t="str">
        <f t="shared" si="9"/>
        <v>\ARBA\2023\202308 - 00000000000</v>
      </c>
      <c r="L26" s="6" t="e">
        <f>IF(EXACT(#REF!,E26),"ü","x")</f>
        <v>#REF!</v>
      </c>
      <c r="M26" s="2">
        <f t="shared" si="2"/>
        <v>26</v>
      </c>
      <c r="N26" s="5" t="str">
        <f t="shared" si="10"/>
        <v>202308</v>
      </c>
      <c r="O26" s="2">
        <f t="shared" si="3"/>
        <v>1</v>
      </c>
      <c r="P26" s="2">
        <f t="shared" si="4"/>
        <v>1</v>
      </c>
      <c r="Q26" s="2">
        <f t="shared" si="5"/>
        <v>2</v>
      </c>
    </row>
    <row r="27" spans="1:17" x14ac:dyDescent="0.25">
      <c r="A27" s="2" t="str">
        <f t="shared" si="0"/>
        <v>0</v>
      </c>
      <c r="C27" s="7"/>
      <c r="D27" t="str">
        <f t="shared" si="11"/>
        <v>00-00000000-0</v>
      </c>
      <c r="G27" s="3">
        <f t="shared" si="6"/>
        <v>45139</v>
      </c>
      <c r="H27" s="4">
        <f t="shared" si="12"/>
        <v>2023</v>
      </c>
      <c r="I27" s="4">
        <f t="shared" si="13"/>
        <v>8</v>
      </c>
      <c r="J27" s="3" t="s">
        <v>19</v>
      </c>
      <c r="K27" s="5" t="str">
        <f t="shared" si="9"/>
        <v>\ARBA\2023\202308 - 00000000000</v>
      </c>
      <c r="L27" s="6" t="e">
        <f>IF(EXACT(#REF!,E27),"ü","x")</f>
        <v>#REF!</v>
      </c>
      <c r="M27" s="2">
        <f t="shared" si="2"/>
        <v>27</v>
      </c>
      <c r="N27" s="5" t="str">
        <f t="shared" si="10"/>
        <v>202308</v>
      </c>
      <c r="O27" s="2">
        <f t="shared" si="3"/>
        <v>1</v>
      </c>
      <c r="P27" s="2">
        <f t="shared" si="4"/>
        <v>1</v>
      </c>
      <c r="Q27" s="2">
        <f t="shared" si="5"/>
        <v>2</v>
      </c>
    </row>
    <row r="28" spans="1:17" x14ac:dyDescent="0.25">
      <c r="A28" s="2" t="str">
        <f t="shared" si="0"/>
        <v>0</v>
      </c>
      <c r="D28" t="str">
        <f t="shared" si="11"/>
        <v>00-00000000-0</v>
      </c>
      <c r="G28" s="3">
        <f t="shared" si="6"/>
        <v>45139</v>
      </c>
      <c r="H28" s="4">
        <f t="shared" si="12"/>
        <v>2023</v>
      </c>
      <c r="I28" s="4">
        <f t="shared" si="13"/>
        <v>8</v>
      </c>
      <c r="J28" s="3" t="s">
        <v>19</v>
      </c>
      <c r="K28" s="5" t="str">
        <f t="shared" si="9"/>
        <v>\ARBA\2023\202308 - 00000000000</v>
      </c>
      <c r="L28" s="6" t="e">
        <f>IF(EXACT(#REF!,E28),"ü","x")</f>
        <v>#REF!</v>
      </c>
      <c r="M28" s="2">
        <f t="shared" si="2"/>
        <v>28</v>
      </c>
      <c r="N28" s="5" t="str">
        <f t="shared" si="10"/>
        <v>202308</v>
      </c>
      <c r="O28" s="2">
        <f t="shared" si="3"/>
        <v>1</v>
      </c>
      <c r="P28" s="2">
        <f t="shared" si="4"/>
        <v>1</v>
      </c>
      <c r="Q28" s="2">
        <f t="shared" si="5"/>
        <v>2</v>
      </c>
    </row>
    <row r="29" spans="1:17" x14ac:dyDescent="0.25">
      <c r="A29" s="2" t="str">
        <f t="shared" si="0"/>
        <v>0</v>
      </c>
      <c r="D29" t="str">
        <f t="shared" si="11"/>
        <v>00-00000000-0</v>
      </c>
      <c r="G29" s="3">
        <f t="shared" si="6"/>
        <v>45139</v>
      </c>
      <c r="H29" s="4">
        <f t="shared" si="12"/>
        <v>2023</v>
      </c>
      <c r="I29" s="4">
        <f t="shared" si="13"/>
        <v>8</v>
      </c>
      <c r="J29" s="3" t="s">
        <v>19</v>
      </c>
      <c r="K29" s="5" t="str">
        <f t="shared" si="9"/>
        <v>\ARBA\2023\202308 - 00000000000</v>
      </c>
      <c r="L29" s="6" t="e">
        <f>IF(EXACT(#REF!,E29),"ü","x")</f>
        <v>#REF!</v>
      </c>
      <c r="M29" s="2">
        <f t="shared" si="2"/>
        <v>29</v>
      </c>
      <c r="N29" s="5" t="str">
        <f t="shared" si="10"/>
        <v>202308</v>
      </c>
      <c r="O29" s="2">
        <f t="shared" si="3"/>
        <v>1</v>
      </c>
      <c r="P29" s="2">
        <f t="shared" si="4"/>
        <v>1</v>
      </c>
      <c r="Q29" s="2">
        <f t="shared" si="5"/>
        <v>2</v>
      </c>
    </row>
    <row r="30" spans="1:17" x14ac:dyDescent="0.25">
      <c r="A30" s="2" t="str">
        <f t="shared" si="0"/>
        <v>0</v>
      </c>
      <c r="D30" t="str">
        <f t="shared" si="11"/>
        <v>00-00000000-0</v>
      </c>
      <c r="G30" s="3">
        <f t="shared" si="6"/>
        <v>45139</v>
      </c>
      <c r="H30" s="4">
        <f t="shared" si="12"/>
        <v>2023</v>
      </c>
      <c r="I30" s="4">
        <f t="shared" si="13"/>
        <v>8</v>
      </c>
      <c r="J30" s="3" t="s">
        <v>19</v>
      </c>
      <c r="K30" s="5" t="str">
        <f t="shared" si="9"/>
        <v>\ARBA\2023\202308 - 00000000000</v>
      </c>
      <c r="L30" s="6" t="e">
        <f>IF(EXACT(#REF!,E30),"ü","x")</f>
        <v>#REF!</v>
      </c>
      <c r="M30" s="2">
        <f t="shared" si="2"/>
        <v>30</v>
      </c>
      <c r="N30" s="5" t="str">
        <f t="shared" si="10"/>
        <v>202308</v>
      </c>
      <c r="O30" s="2">
        <f t="shared" si="3"/>
        <v>1</v>
      </c>
      <c r="P30" s="2">
        <f t="shared" si="4"/>
        <v>1</v>
      </c>
      <c r="Q30" s="2">
        <f t="shared" si="5"/>
        <v>2</v>
      </c>
    </row>
    <row r="31" spans="1:17" x14ac:dyDescent="0.25">
      <c r="A31" s="2" t="str">
        <f t="shared" si="0"/>
        <v>0</v>
      </c>
      <c r="C31" s="7"/>
      <c r="D31" t="str">
        <f t="shared" si="11"/>
        <v>00-00000000-0</v>
      </c>
      <c r="G31" s="3">
        <f t="shared" si="6"/>
        <v>45139</v>
      </c>
      <c r="H31" s="4">
        <f t="shared" si="12"/>
        <v>2023</v>
      </c>
      <c r="I31" s="4">
        <f t="shared" si="13"/>
        <v>8</v>
      </c>
      <c r="J31" s="3" t="s">
        <v>19</v>
      </c>
      <c r="K31" s="5" t="str">
        <f t="shared" si="9"/>
        <v>\ARBA\2023\202308 - 00000000000</v>
      </c>
      <c r="L31" s="6" t="e">
        <f>IF(EXACT(#REF!,E31),"ü","x")</f>
        <v>#REF!</v>
      </c>
      <c r="M31" s="2">
        <f t="shared" si="2"/>
        <v>31</v>
      </c>
      <c r="N31" s="5" t="str">
        <f t="shared" si="10"/>
        <v>202308</v>
      </c>
      <c r="O31" s="2">
        <f t="shared" si="3"/>
        <v>1</v>
      </c>
      <c r="P31" s="2">
        <f t="shared" si="4"/>
        <v>1</v>
      </c>
      <c r="Q31" s="2">
        <f t="shared" si="5"/>
        <v>2</v>
      </c>
    </row>
    <row r="32" spans="1:17" x14ac:dyDescent="0.25">
      <c r="A32" s="2" t="str">
        <f t="shared" si="0"/>
        <v>0</v>
      </c>
      <c r="D32" t="str">
        <f t="shared" si="11"/>
        <v>00-00000000-0</v>
      </c>
      <c r="G32" s="3">
        <f t="shared" si="6"/>
        <v>45139</v>
      </c>
      <c r="H32" s="4">
        <f t="shared" si="12"/>
        <v>2023</v>
      </c>
      <c r="I32" s="4">
        <f t="shared" si="13"/>
        <v>8</v>
      </c>
      <c r="J32" s="3" t="s">
        <v>19</v>
      </c>
      <c r="K32" s="5" t="str">
        <f t="shared" si="9"/>
        <v>\ARBA\2023\202308 - 00000000000</v>
      </c>
      <c r="L32" s="6" t="e">
        <f>IF(EXACT(#REF!,E32),"ü","x")</f>
        <v>#REF!</v>
      </c>
      <c r="M32" s="2">
        <f t="shared" si="2"/>
        <v>32</v>
      </c>
      <c r="N32" s="5" t="str">
        <f t="shared" si="10"/>
        <v>202308</v>
      </c>
      <c r="O32" s="2">
        <f t="shared" si="3"/>
        <v>1</v>
      </c>
      <c r="P32" s="2">
        <f t="shared" si="4"/>
        <v>1</v>
      </c>
      <c r="Q32" s="2">
        <f t="shared" si="5"/>
        <v>2</v>
      </c>
    </row>
    <row r="33" spans="1:17" x14ac:dyDescent="0.25">
      <c r="A33" s="2" t="str">
        <f t="shared" si="0"/>
        <v>0</v>
      </c>
      <c r="D33" t="str">
        <f t="shared" si="11"/>
        <v>00-00000000-0</v>
      </c>
      <c r="G33" s="3">
        <f t="shared" si="6"/>
        <v>45139</v>
      </c>
      <c r="H33" s="4">
        <f t="shared" si="12"/>
        <v>2023</v>
      </c>
      <c r="I33" s="4">
        <f t="shared" si="13"/>
        <v>8</v>
      </c>
      <c r="J33" s="3" t="s">
        <v>19</v>
      </c>
      <c r="K33" s="5" t="str">
        <f t="shared" si="9"/>
        <v>\ARBA\2023\202308 - 00000000000</v>
      </c>
      <c r="L33" s="6" t="e">
        <f>IF(EXACT(#REF!,E33),"ü","x")</f>
        <v>#REF!</v>
      </c>
      <c r="M33" s="2">
        <f t="shared" si="2"/>
        <v>33</v>
      </c>
      <c r="N33" s="5" t="str">
        <f t="shared" si="10"/>
        <v>202308</v>
      </c>
      <c r="O33" s="2">
        <f t="shared" si="3"/>
        <v>1</v>
      </c>
      <c r="P33" s="2">
        <f t="shared" si="4"/>
        <v>1</v>
      </c>
      <c r="Q33" s="2">
        <f t="shared" si="5"/>
        <v>2</v>
      </c>
    </row>
    <row r="34" spans="1:17" x14ac:dyDescent="0.25">
      <c r="A34" s="2" t="str">
        <f t="shared" si="0"/>
        <v>0</v>
      </c>
      <c r="C34" s="7"/>
      <c r="D34" t="str">
        <f t="shared" si="11"/>
        <v>00-00000000-0</v>
      </c>
      <c r="G34" s="3">
        <f t="shared" si="6"/>
        <v>45139</v>
      </c>
      <c r="H34" s="4">
        <f t="shared" si="12"/>
        <v>2023</v>
      </c>
      <c r="I34" s="4">
        <f t="shared" si="13"/>
        <v>8</v>
      </c>
      <c r="J34" s="3" t="s">
        <v>19</v>
      </c>
      <c r="K34" s="5" t="str">
        <f t="shared" si="9"/>
        <v>\ARBA\2023\202308 - 00000000000</v>
      </c>
      <c r="L34" s="6" t="e">
        <f>IF(EXACT(#REF!,E34),"ü","x")</f>
        <v>#REF!</v>
      </c>
      <c r="M34" s="2">
        <f t="shared" ref="M34:M65" si="14">ROW(A34)</f>
        <v>34</v>
      </c>
      <c r="N34" s="5" t="str">
        <f t="shared" si="10"/>
        <v>202308</v>
      </c>
      <c r="O34" s="2">
        <f t="shared" ref="O34:O65" si="15">IF(C34=C33,1,0)</f>
        <v>1</v>
      </c>
      <c r="P34" s="2">
        <f t="shared" ref="P34:P65" si="16">IF(C34=C35,1,0)</f>
        <v>1</v>
      </c>
      <c r="Q34" s="2">
        <f t="shared" si="5"/>
        <v>2</v>
      </c>
    </row>
    <row r="35" spans="1:17" x14ac:dyDescent="0.25">
      <c r="A35" s="2" t="str">
        <f t="shared" si="0"/>
        <v>0</v>
      </c>
      <c r="C35" s="7"/>
      <c r="D35" t="str">
        <f t="shared" si="11"/>
        <v>00-00000000-0</v>
      </c>
      <c r="G35" s="3">
        <f t="shared" si="6"/>
        <v>45139</v>
      </c>
      <c r="H35" s="4">
        <f t="shared" ref="H35:H75" si="17">YEAR(G35)</f>
        <v>2023</v>
      </c>
      <c r="I35" s="4">
        <f t="shared" ref="I35:I75" si="18">MONTH(G35)</f>
        <v>8</v>
      </c>
      <c r="J35" s="3" t="s">
        <v>19</v>
      </c>
      <c r="K35" s="5" t="str">
        <f t="shared" si="9"/>
        <v>\ARBA\2023\202308 - 00000000000</v>
      </c>
      <c r="L35" s="6" t="e">
        <f>IF(EXACT(#REF!,E35),"ü","x")</f>
        <v>#REF!</v>
      </c>
      <c r="M35" s="2">
        <f t="shared" si="14"/>
        <v>35</v>
      </c>
      <c r="N35" s="5" t="str">
        <f t="shared" si="10"/>
        <v>202308</v>
      </c>
      <c r="O35" s="2">
        <f t="shared" si="15"/>
        <v>1</v>
      </c>
      <c r="P35" s="2">
        <f t="shared" si="16"/>
        <v>1</v>
      </c>
      <c r="Q35" s="2">
        <f t="shared" si="5"/>
        <v>2</v>
      </c>
    </row>
    <row r="36" spans="1:17" x14ac:dyDescent="0.25">
      <c r="A36" s="2" t="str">
        <f t="shared" si="0"/>
        <v>0</v>
      </c>
      <c r="D36" t="str">
        <f t="shared" si="11"/>
        <v>00-00000000-0</v>
      </c>
      <c r="G36" s="3">
        <f t="shared" si="6"/>
        <v>45139</v>
      </c>
      <c r="H36" s="4">
        <f t="shared" si="17"/>
        <v>2023</v>
      </c>
      <c r="I36" s="4">
        <f t="shared" si="18"/>
        <v>8</v>
      </c>
      <c r="J36" s="3" t="s">
        <v>19</v>
      </c>
      <c r="K36" s="5" t="str">
        <f t="shared" si="9"/>
        <v>\ARBA\2023\202308 - 00000000000</v>
      </c>
      <c r="L36" s="6" t="e">
        <f>IF(EXACT(#REF!,E36),"ü","x")</f>
        <v>#REF!</v>
      </c>
      <c r="M36" s="2">
        <f t="shared" si="14"/>
        <v>36</v>
      </c>
      <c r="N36" s="5" t="str">
        <f t="shared" si="10"/>
        <v>202308</v>
      </c>
      <c r="O36" s="2">
        <f t="shared" si="15"/>
        <v>1</v>
      </c>
      <c r="P36" s="2">
        <f t="shared" si="16"/>
        <v>1</v>
      </c>
      <c r="Q36" s="2">
        <f t="shared" si="5"/>
        <v>2</v>
      </c>
    </row>
    <row r="37" spans="1:17" x14ac:dyDescent="0.25">
      <c r="A37" s="2" t="str">
        <f t="shared" si="0"/>
        <v>0</v>
      </c>
      <c r="D37" t="str">
        <f t="shared" si="11"/>
        <v>00-00000000-0</v>
      </c>
      <c r="G37" s="3">
        <f t="shared" si="6"/>
        <v>45139</v>
      </c>
      <c r="H37" s="4">
        <f t="shared" si="17"/>
        <v>2023</v>
      </c>
      <c r="I37" s="4">
        <f t="shared" si="18"/>
        <v>8</v>
      </c>
      <c r="J37" s="3" t="s">
        <v>19</v>
      </c>
      <c r="K37" s="5" t="str">
        <f t="shared" si="9"/>
        <v>\ARBA\2023\202308 - 00000000000</v>
      </c>
      <c r="L37" s="6" t="e">
        <f>IF(EXACT(#REF!,E37),"ü","x")</f>
        <v>#REF!</v>
      </c>
      <c r="M37" s="2">
        <f t="shared" si="14"/>
        <v>37</v>
      </c>
      <c r="N37" s="5" t="str">
        <f t="shared" si="10"/>
        <v>202308</v>
      </c>
      <c r="O37" s="2">
        <f t="shared" si="15"/>
        <v>1</v>
      </c>
      <c r="P37" s="2">
        <f t="shared" si="16"/>
        <v>1</v>
      </c>
      <c r="Q37" s="2">
        <f t="shared" si="5"/>
        <v>2</v>
      </c>
    </row>
    <row r="38" spans="1:17" x14ac:dyDescent="0.25">
      <c r="A38" s="2" t="str">
        <f t="shared" si="0"/>
        <v>0</v>
      </c>
      <c r="D38" t="str">
        <f t="shared" si="11"/>
        <v>00-00000000-0</v>
      </c>
      <c r="G38" s="3">
        <f t="shared" si="6"/>
        <v>45139</v>
      </c>
      <c r="H38" s="4">
        <f t="shared" si="17"/>
        <v>2023</v>
      </c>
      <c r="I38" s="4">
        <f t="shared" si="18"/>
        <v>8</v>
      </c>
      <c r="J38" s="3" t="s">
        <v>19</v>
      </c>
      <c r="K38" s="5" t="str">
        <f t="shared" si="9"/>
        <v>\ARBA\2023\202308 - 00000000000</v>
      </c>
      <c r="L38" s="6" t="e">
        <f>IF(EXACT(#REF!,E38),"ü","x")</f>
        <v>#REF!</v>
      </c>
      <c r="M38" s="2">
        <f t="shared" si="14"/>
        <v>38</v>
      </c>
      <c r="N38" s="5" t="str">
        <f t="shared" si="10"/>
        <v>202308</v>
      </c>
      <c r="O38" s="2">
        <f t="shared" si="15"/>
        <v>1</v>
      </c>
      <c r="P38" s="2">
        <f t="shared" si="16"/>
        <v>1</v>
      </c>
      <c r="Q38" s="2">
        <f t="shared" si="5"/>
        <v>2</v>
      </c>
    </row>
    <row r="39" spans="1:17" x14ac:dyDescent="0.25">
      <c r="A39" s="2" t="str">
        <f t="shared" si="0"/>
        <v>0</v>
      </c>
      <c r="D39" t="str">
        <f t="shared" si="11"/>
        <v>00-00000000-0</v>
      </c>
      <c r="G39" s="3">
        <f t="shared" si="6"/>
        <v>45139</v>
      </c>
      <c r="H39" s="4">
        <f t="shared" si="17"/>
        <v>2023</v>
      </c>
      <c r="I39" s="4">
        <f t="shared" si="18"/>
        <v>8</v>
      </c>
      <c r="J39" s="3" t="s">
        <v>19</v>
      </c>
      <c r="K39" s="5" t="str">
        <f t="shared" si="9"/>
        <v>\ARBA\2023\202308 - 00000000000</v>
      </c>
      <c r="L39" s="6" t="e">
        <f>IF(EXACT(#REF!,E39),"ü","x")</f>
        <v>#REF!</v>
      </c>
      <c r="M39" s="2">
        <f t="shared" si="14"/>
        <v>39</v>
      </c>
      <c r="N39" s="5" t="str">
        <f t="shared" si="10"/>
        <v>202308</v>
      </c>
      <c r="O39" s="2">
        <f t="shared" si="15"/>
        <v>1</v>
      </c>
      <c r="P39" s="2">
        <f t="shared" si="16"/>
        <v>1</v>
      </c>
      <c r="Q39" s="2">
        <f t="shared" si="5"/>
        <v>2</v>
      </c>
    </row>
    <row r="40" spans="1:17" x14ac:dyDescent="0.25">
      <c r="A40" s="2" t="str">
        <f t="shared" si="0"/>
        <v>0</v>
      </c>
      <c r="C40" s="7"/>
      <c r="D40" t="str">
        <f t="shared" si="11"/>
        <v>00-00000000-0</v>
      </c>
      <c r="G40" s="3">
        <f t="shared" si="6"/>
        <v>45139</v>
      </c>
      <c r="H40" s="4">
        <f t="shared" si="17"/>
        <v>2023</v>
      </c>
      <c r="I40" s="4">
        <f t="shared" si="18"/>
        <v>8</v>
      </c>
      <c r="J40" s="3" t="s">
        <v>19</v>
      </c>
      <c r="K40" s="5" t="str">
        <f t="shared" si="9"/>
        <v>\ARBA\2023\202308 - 00000000000</v>
      </c>
      <c r="L40" s="6" t="e">
        <f>IF(EXACT(#REF!,E40),"ü","x")</f>
        <v>#REF!</v>
      </c>
      <c r="M40" s="2">
        <f t="shared" si="14"/>
        <v>40</v>
      </c>
      <c r="N40" s="5" t="str">
        <f t="shared" si="10"/>
        <v>202308</v>
      </c>
      <c r="O40" s="2">
        <f t="shared" si="15"/>
        <v>1</v>
      </c>
      <c r="P40" s="2">
        <f t="shared" si="16"/>
        <v>1</v>
      </c>
      <c r="Q40" s="2">
        <f t="shared" si="5"/>
        <v>2</v>
      </c>
    </row>
    <row r="41" spans="1:17" x14ac:dyDescent="0.25">
      <c r="A41" s="2" t="str">
        <f t="shared" si="0"/>
        <v>0</v>
      </c>
      <c r="C41" s="7"/>
      <c r="D41" t="str">
        <f t="shared" si="11"/>
        <v>00-00000000-0</v>
      </c>
      <c r="G41" s="3">
        <f t="shared" si="6"/>
        <v>45139</v>
      </c>
      <c r="H41" s="4">
        <f t="shared" si="17"/>
        <v>2023</v>
      </c>
      <c r="I41" s="4">
        <f t="shared" si="18"/>
        <v>8</v>
      </c>
      <c r="J41" s="3" t="s">
        <v>19</v>
      </c>
      <c r="K41" s="5" t="str">
        <f t="shared" si="9"/>
        <v>\ARBA\2023\202308 - 00000000000</v>
      </c>
      <c r="L41" s="6" t="e">
        <f>IF(EXACT(#REF!,E41),"ü","x")</f>
        <v>#REF!</v>
      </c>
      <c r="M41" s="2">
        <f t="shared" si="14"/>
        <v>41</v>
      </c>
      <c r="N41" s="5" t="str">
        <f t="shared" si="10"/>
        <v>202308</v>
      </c>
      <c r="O41" s="2">
        <f t="shared" si="15"/>
        <v>1</v>
      </c>
      <c r="P41" s="2">
        <f t="shared" si="16"/>
        <v>1</v>
      </c>
      <c r="Q41" s="2">
        <f t="shared" si="5"/>
        <v>2</v>
      </c>
    </row>
    <row r="42" spans="1:17" x14ac:dyDescent="0.25">
      <c r="A42" s="2" t="str">
        <f t="shared" si="0"/>
        <v>0</v>
      </c>
      <c r="C42" s="7"/>
      <c r="D42" t="str">
        <f t="shared" si="11"/>
        <v>00-00000000-0</v>
      </c>
      <c r="G42" s="3">
        <f t="shared" si="6"/>
        <v>45139</v>
      </c>
      <c r="H42" s="4">
        <f t="shared" si="17"/>
        <v>2023</v>
      </c>
      <c r="I42" s="4">
        <f t="shared" si="18"/>
        <v>8</v>
      </c>
      <c r="J42" s="3" t="s">
        <v>19</v>
      </c>
      <c r="K42" s="5" t="str">
        <f t="shared" si="9"/>
        <v>\ARBA\2023\202308 - 00000000000</v>
      </c>
      <c r="L42" s="6" t="e">
        <f>IF(EXACT(#REF!,E42),"ü","x")</f>
        <v>#REF!</v>
      </c>
      <c r="M42" s="2">
        <f t="shared" si="14"/>
        <v>42</v>
      </c>
      <c r="N42" s="5" t="str">
        <f t="shared" si="10"/>
        <v>202308</v>
      </c>
      <c r="O42" s="2">
        <f t="shared" si="15"/>
        <v>1</v>
      </c>
      <c r="P42" s="2">
        <f t="shared" si="16"/>
        <v>1</v>
      </c>
      <c r="Q42" s="2">
        <f t="shared" si="5"/>
        <v>2</v>
      </c>
    </row>
    <row r="43" spans="1:17" x14ac:dyDescent="0.25">
      <c r="A43" s="2" t="str">
        <f t="shared" si="0"/>
        <v>0</v>
      </c>
      <c r="C43" s="7"/>
      <c r="D43" t="str">
        <f t="shared" si="11"/>
        <v>00-00000000-0</v>
      </c>
      <c r="G43" s="3">
        <f t="shared" si="6"/>
        <v>45139</v>
      </c>
      <c r="H43" s="4">
        <f t="shared" si="17"/>
        <v>2023</v>
      </c>
      <c r="I43" s="4">
        <f t="shared" si="18"/>
        <v>8</v>
      </c>
      <c r="J43" s="3" t="s">
        <v>19</v>
      </c>
      <c r="K43" s="5" t="str">
        <f t="shared" si="9"/>
        <v>\ARBA\2023\202308 - 00000000000</v>
      </c>
      <c r="L43" s="6" t="e">
        <f>IF(EXACT(#REF!,E43),"ü","x")</f>
        <v>#REF!</v>
      </c>
      <c r="M43" s="2">
        <f t="shared" si="14"/>
        <v>43</v>
      </c>
      <c r="N43" s="5" t="str">
        <f t="shared" si="10"/>
        <v>202308</v>
      </c>
      <c r="O43" s="2">
        <f t="shared" si="15"/>
        <v>1</v>
      </c>
      <c r="P43" s="2">
        <f t="shared" si="16"/>
        <v>1</v>
      </c>
      <c r="Q43" s="2">
        <f t="shared" si="5"/>
        <v>2</v>
      </c>
    </row>
    <row r="44" spans="1:17" x14ac:dyDescent="0.25">
      <c r="A44" s="2" t="str">
        <f t="shared" si="0"/>
        <v>0</v>
      </c>
      <c r="C44" s="7"/>
      <c r="D44" t="str">
        <f t="shared" si="11"/>
        <v>00-00000000-0</v>
      </c>
      <c r="G44" s="3">
        <f t="shared" si="6"/>
        <v>45139</v>
      </c>
      <c r="H44" s="4">
        <f t="shared" si="17"/>
        <v>2023</v>
      </c>
      <c r="I44" s="4">
        <f t="shared" si="18"/>
        <v>8</v>
      </c>
      <c r="J44" s="3" t="s">
        <v>19</v>
      </c>
      <c r="K44" s="5" t="str">
        <f t="shared" si="9"/>
        <v>\ARBA\2023\202308 - 00000000000</v>
      </c>
      <c r="L44" s="6" t="e">
        <f>IF(EXACT(#REF!,E44),"ü","x")</f>
        <v>#REF!</v>
      </c>
      <c r="M44" s="2">
        <f t="shared" si="14"/>
        <v>44</v>
      </c>
      <c r="N44" s="5" t="str">
        <f t="shared" si="10"/>
        <v>202308</v>
      </c>
      <c r="O44" s="2">
        <f t="shared" si="15"/>
        <v>1</v>
      </c>
      <c r="P44" s="2">
        <f t="shared" si="16"/>
        <v>1</v>
      </c>
      <c r="Q44" s="2">
        <f t="shared" si="5"/>
        <v>2</v>
      </c>
    </row>
    <row r="45" spans="1:17" x14ac:dyDescent="0.25">
      <c r="A45" s="2" t="str">
        <f t="shared" si="0"/>
        <v>7</v>
      </c>
      <c r="D45" t="s">
        <v>13</v>
      </c>
      <c r="G45" s="3">
        <f t="shared" si="6"/>
        <v>45139</v>
      </c>
      <c r="H45" s="4">
        <f t="shared" si="17"/>
        <v>2023</v>
      </c>
      <c r="I45" s="4">
        <f t="shared" si="18"/>
        <v>8</v>
      </c>
      <c r="J45" s="3" t="s">
        <v>19</v>
      </c>
      <c r="K45" s="5" t="str">
        <f t="shared" si="9"/>
        <v>\ARBA\2023\202308 - 30711457107</v>
      </c>
      <c r="L45" s="6" t="e">
        <f>IF(EXACT(#REF!,E45),"ü","x")</f>
        <v>#REF!</v>
      </c>
      <c r="M45" s="2">
        <f t="shared" si="14"/>
        <v>45</v>
      </c>
      <c r="N45" s="5" t="str">
        <f t="shared" si="10"/>
        <v>202308</v>
      </c>
      <c r="O45" s="2">
        <f t="shared" si="15"/>
        <v>1</v>
      </c>
      <c r="P45" s="2">
        <f t="shared" si="16"/>
        <v>1</v>
      </c>
      <c r="Q45" s="2">
        <f t="shared" si="5"/>
        <v>2</v>
      </c>
    </row>
    <row r="46" spans="1:17" x14ac:dyDescent="0.25">
      <c r="A46" s="2" t="str">
        <f t="shared" si="0"/>
        <v>0</v>
      </c>
      <c r="C46" s="7"/>
      <c r="D46" t="str">
        <f t="shared" ref="D46:D79" si="19">TEXT(C46,"00-00000000-0")</f>
        <v>00-00000000-0</v>
      </c>
      <c r="G46" s="3">
        <f t="shared" si="6"/>
        <v>45139</v>
      </c>
      <c r="H46" s="4">
        <f t="shared" si="17"/>
        <v>2023</v>
      </c>
      <c r="I46" s="4">
        <f t="shared" si="18"/>
        <v>8</v>
      </c>
      <c r="J46" s="3" t="s">
        <v>19</v>
      </c>
      <c r="K46" s="5" t="str">
        <f t="shared" si="9"/>
        <v>\ARBA\2023\202308 - 00000000000</v>
      </c>
      <c r="L46" s="6" t="e">
        <f>IF(EXACT(#REF!,E46),"ü","x")</f>
        <v>#REF!</v>
      </c>
      <c r="M46" s="2">
        <f t="shared" si="14"/>
        <v>46</v>
      </c>
      <c r="N46" s="5" t="str">
        <f t="shared" si="10"/>
        <v>202308</v>
      </c>
      <c r="O46" s="2">
        <f t="shared" si="15"/>
        <v>1</v>
      </c>
      <c r="P46" s="2">
        <f t="shared" si="16"/>
        <v>1</v>
      </c>
      <c r="Q46" s="2">
        <f t="shared" si="5"/>
        <v>2</v>
      </c>
    </row>
    <row r="47" spans="1:17" x14ac:dyDescent="0.25">
      <c r="A47" s="2" t="str">
        <f t="shared" si="0"/>
        <v>0</v>
      </c>
      <c r="D47" t="str">
        <f t="shared" si="19"/>
        <v>00-00000000-0</v>
      </c>
      <c r="G47" s="3">
        <f t="shared" si="6"/>
        <v>45139</v>
      </c>
      <c r="H47" s="4">
        <f t="shared" si="17"/>
        <v>2023</v>
      </c>
      <c r="I47" s="4">
        <f t="shared" si="18"/>
        <v>8</v>
      </c>
      <c r="J47" s="3" t="s">
        <v>19</v>
      </c>
      <c r="K47" s="5" t="str">
        <f t="shared" si="9"/>
        <v>\ARBA\2023\202308 - 00000000000</v>
      </c>
      <c r="L47" s="6" t="e">
        <f>IF(EXACT(#REF!,E47),"ü","x")</f>
        <v>#REF!</v>
      </c>
      <c r="M47" s="2">
        <f t="shared" si="14"/>
        <v>47</v>
      </c>
      <c r="N47" s="5" t="str">
        <f t="shared" si="10"/>
        <v>202308</v>
      </c>
      <c r="O47" s="2">
        <f t="shared" si="15"/>
        <v>1</v>
      </c>
      <c r="P47" s="2">
        <f t="shared" si="16"/>
        <v>1</v>
      </c>
      <c r="Q47" s="2">
        <f t="shared" si="5"/>
        <v>2</v>
      </c>
    </row>
    <row r="48" spans="1:17" x14ac:dyDescent="0.25">
      <c r="A48" s="2" t="str">
        <f t="shared" si="0"/>
        <v>0</v>
      </c>
      <c r="C48" s="7"/>
      <c r="D48" t="str">
        <f t="shared" si="19"/>
        <v>00-00000000-0</v>
      </c>
      <c r="G48" s="3">
        <f t="shared" si="6"/>
        <v>45139</v>
      </c>
      <c r="H48" s="4">
        <f t="shared" si="17"/>
        <v>2023</v>
      </c>
      <c r="I48" s="4">
        <f t="shared" si="18"/>
        <v>8</v>
      </c>
      <c r="J48" s="3" t="s">
        <v>19</v>
      </c>
      <c r="K48" s="5" t="str">
        <f t="shared" si="9"/>
        <v>\ARBA\2023\202308 - 00000000000</v>
      </c>
      <c r="L48" s="6" t="e">
        <f>IF(EXACT(#REF!,E48),"ü","x")</f>
        <v>#REF!</v>
      </c>
      <c r="M48" s="2">
        <f t="shared" si="14"/>
        <v>48</v>
      </c>
      <c r="N48" s="5" t="str">
        <f t="shared" si="10"/>
        <v>202308</v>
      </c>
      <c r="O48" s="2">
        <f t="shared" si="15"/>
        <v>1</v>
      </c>
      <c r="P48" s="2">
        <f t="shared" si="16"/>
        <v>1</v>
      </c>
      <c r="Q48" s="2">
        <f t="shared" si="5"/>
        <v>2</v>
      </c>
    </row>
    <row r="49" spans="1:17" x14ac:dyDescent="0.25">
      <c r="A49" s="2" t="str">
        <f t="shared" si="0"/>
        <v>0</v>
      </c>
      <c r="C49" s="7"/>
      <c r="D49" t="str">
        <f t="shared" si="19"/>
        <v>00-00000000-0</v>
      </c>
      <c r="G49" s="3">
        <f t="shared" si="6"/>
        <v>45139</v>
      </c>
      <c r="H49" s="4">
        <f t="shared" si="17"/>
        <v>2023</v>
      </c>
      <c r="I49" s="4">
        <f t="shared" si="18"/>
        <v>8</v>
      </c>
      <c r="J49" s="3" t="s">
        <v>19</v>
      </c>
      <c r="K49" s="5" t="str">
        <f t="shared" si="9"/>
        <v>\ARBA\2023\202308 - 00000000000</v>
      </c>
      <c r="L49" s="6" t="e">
        <f>IF(EXACT(#REF!,E49),"ü","x")</f>
        <v>#REF!</v>
      </c>
      <c r="M49" s="2">
        <f t="shared" si="14"/>
        <v>49</v>
      </c>
      <c r="N49" s="5" t="str">
        <f t="shared" si="10"/>
        <v>202308</v>
      </c>
      <c r="O49" s="2">
        <f t="shared" si="15"/>
        <v>1</v>
      </c>
      <c r="P49" s="2">
        <f t="shared" si="16"/>
        <v>1</v>
      </c>
      <c r="Q49" s="2">
        <f t="shared" si="5"/>
        <v>2</v>
      </c>
    </row>
    <row r="50" spans="1:17" x14ac:dyDescent="0.25">
      <c r="A50" s="2" t="str">
        <f t="shared" si="0"/>
        <v>0</v>
      </c>
      <c r="D50" t="str">
        <f t="shared" si="19"/>
        <v>00-00000000-0</v>
      </c>
      <c r="G50" s="3">
        <f t="shared" si="6"/>
        <v>45139</v>
      </c>
      <c r="H50" s="4">
        <f t="shared" si="17"/>
        <v>2023</v>
      </c>
      <c r="I50" s="4">
        <f t="shared" si="18"/>
        <v>8</v>
      </c>
      <c r="J50" s="3" t="s">
        <v>19</v>
      </c>
      <c r="K50" s="5" t="str">
        <f t="shared" si="9"/>
        <v>\ARBA\2023\202308 - 00000000000</v>
      </c>
      <c r="L50" s="6" t="e">
        <f>IF(EXACT(#REF!,E50),"ü","x")</f>
        <v>#REF!</v>
      </c>
      <c r="M50" s="2">
        <f t="shared" si="14"/>
        <v>50</v>
      </c>
      <c r="N50" s="5" t="str">
        <f t="shared" si="10"/>
        <v>202308</v>
      </c>
      <c r="O50" s="2">
        <f t="shared" si="15"/>
        <v>1</v>
      </c>
      <c r="P50" s="2">
        <f t="shared" si="16"/>
        <v>1</v>
      </c>
      <c r="Q50" s="2">
        <f t="shared" si="5"/>
        <v>2</v>
      </c>
    </row>
    <row r="51" spans="1:17" x14ac:dyDescent="0.25">
      <c r="A51" s="2" t="str">
        <f t="shared" si="0"/>
        <v>0</v>
      </c>
      <c r="C51" s="7"/>
      <c r="D51" t="str">
        <f t="shared" si="19"/>
        <v>00-00000000-0</v>
      </c>
      <c r="G51" s="3">
        <f t="shared" si="6"/>
        <v>45139</v>
      </c>
      <c r="H51" s="4">
        <f t="shared" si="17"/>
        <v>2023</v>
      </c>
      <c r="I51" s="4">
        <f t="shared" si="18"/>
        <v>8</v>
      </c>
      <c r="J51" s="3" t="s">
        <v>19</v>
      </c>
      <c r="K51" s="5" t="str">
        <f t="shared" si="9"/>
        <v>\ARBA\2023\202308 - 00000000000</v>
      </c>
      <c r="L51" s="6" t="e">
        <f>IF(EXACT(#REF!,E51),"ü","x")</f>
        <v>#REF!</v>
      </c>
      <c r="M51" s="2">
        <f t="shared" si="14"/>
        <v>51</v>
      </c>
      <c r="N51" s="5" t="str">
        <f t="shared" si="10"/>
        <v>202308</v>
      </c>
      <c r="O51" s="2">
        <f t="shared" si="15"/>
        <v>1</v>
      </c>
      <c r="P51" s="2">
        <f t="shared" si="16"/>
        <v>1</v>
      </c>
      <c r="Q51" s="2">
        <f t="shared" si="5"/>
        <v>2</v>
      </c>
    </row>
    <row r="52" spans="1:17" x14ac:dyDescent="0.25">
      <c r="A52" s="2" t="str">
        <f t="shared" si="0"/>
        <v>0</v>
      </c>
      <c r="D52" t="str">
        <f t="shared" si="19"/>
        <v>00-00000000-0</v>
      </c>
      <c r="G52" s="3">
        <f t="shared" si="6"/>
        <v>45139</v>
      </c>
      <c r="H52" s="4">
        <f t="shared" si="17"/>
        <v>2023</v>
      </c>
      <c r="I52" s="4">
        <f t="shared" si="18"/>
        <v>8</v>
      </c>
      <c r="J52" s="3" t="s">
        <v>19</v>
      </c>
      <c r="K52" s="5" t="str">
        <f t="shared" si="9"/>
        <v>\ARBA\2023\202308 - 00000000000</v>
      </c>
      <c r="L52" s="6" t="e">
        <f>IF(EXACT(#REF!,E52),"ü","x")</f>
        <v>#REF!</v>
      </c>
      <c r="M52" s="2">
        <f t="shared" si="14"/>
        <v>52</v>
      </c>
      <c r="N52" s="5" t="str">
        <f t="shared" si="10"/>
        <v>202308</v>
      </c>
      <c r="O52" s="2">
        <f t="shared" si="15"/>
        <v>1</v>
      </c>
      <c r="P52" s="2">
        <f t="shared" si="16"/>
        <v>1</v>
      </c>
      <c r="Q52" s="2">
        <f t="shared" si="5"/>
        <v>2</v>
      </c>
    </row>
    <row r="53" spans="1:17" x14ac:dyDescent="0.25">
      <c r="A53" s="2" t="str">
        <f t="shared" si="0"/>
        <v>0</v>
      </c>
      <c r="D53" t="str">
        <f t="shared" si="19"/>
        <v>00-00000000-0</v>
      </c>
      <c r="G53" s="3">
        <f t="shared" si="6"/>
        <v>45139</v>
      </c>
      <c r="H53" s="4">
        <f t="shared" si="17"/>
        <v>2023</v>
      </c>
      <c r="I53" s="4">
        <f t="shared" si="18"/>
        <v>8</v>
      </c>
      <c r="J53" s="3" t="s">
        <v>19</v>
      </c>
      <c r="K53" s="5" t="str">
        <f t="shared" si="9"/>
        <v>\ARBA\2023\202308 - 00000000000</v>
      </c>
      <c r="L53" s="6" t="e">
        <f>IF(EXACT(#REF!,E53),"ü","x")</f>
        <v>#REF!</v>
      </c>
      <c r="M53" s="2">
        <f t="shared" si="14"/>
        <v>53</v>
      </c>
      <c r="N53" s="5" t="str">
        <f t="shared" si="10"/>
        <v>202308</v>
      </c>
      <c r="O53" s="2">
        <f t="shared" si="15"/>
        <v>1</v>
      </c>
      <c r="P53" s="2">
        <f t="shared" si="16"/>
        <v>1</v>
      </c>
      <c r="Q53" s="2">
        <f t="shared" si="5"/>
        <v>2</v>
      </c>
    </row>
    <row r="54" spans="1:17" x14ac:dyDescent="0.25">
      <c r="A54" s="2" t="str">
        <f t="shared" si="0"/>
        <v>0</v>
      </c>
      <c r="D54" t="str">
        <f t="shared" si="19"/>
        <v>00-00000000-0</v>
      </c>
      <c r="G54" s="3">
        <f t="shared" si="6"/>
        <v>45139</v>
      </c>
      <c r="H54" s="4">
        <f t="shared" si="17"/>
        <v>2023</v>
      </c>
      <c r="I54" s="4">
        <f t="shared" si="18"/>
        <v>8</v>
      </c>
      <c r="J54" s="3" t="s">
        <v>19</v>
      </c>
      <c r="K54" s="5" t="str">
        <f t="shared" si="9"/>
        <v>\ARBA\2023\202308 - 00000000000</v>
      </c>
      <c r="L54" s="6" t="e">
        <f>IF(EXACT(#REF!,E54),"ü","x")</f>
        <v>#REF!</v>
      </c>
      <c r="M54" s="2">
        <f t="shared" si="14"/>
        <v>54</v>
      </c>
      <c r="N54" s="5" t="str">
        <f t="shared" si="10"/>
        <v>202308</v>
      </c>
      <c r="O54" s="2">
        <f t="shared" si="15"/>
        <v>1</v>
      </c>
      <c r="P54" s="2">
        <f t="shared" si="16"/>
        <v>1</v>
      </c>
      <c r="Q54" s="2">
        <f t="shared" si="5"/>
        <v>2</v>
      </c>
    </row>
    <row r="55" spans="1:17" x14ac:dyDescent="0.25">
      <c r="A55" s="2" t="str">
        <f t="shared" si="0"/>
        <v>0</v>
      </c>
      <c r="D55" t="str">
        <f t="shared" si="19"/>
        <v>00-00000000-0</v>
      </c>
      <c r="G55" s="3">
        <f t="shared" si="6"/>
        <v>45139</v>
      </c>
      <c r="H55" s="4">
        <f t="shared" si="17"/>
        <v>2023</v>
      </c>
      <c r="I55" s="4">
        <f t="shared" si="18"/>
        <v>8</v>
      </c>
      <c r="J55" s="3" t="s">
        <v>19</v>
      </c>
      <c r="K55" s="5" t="str">
        <f t="shared" si="9"/>
        <v>\ARBA\2023\202308 - 00000000000</v>
      </c>
      <c r="L55" s="6" t="e">
        <f>IF(EXACT(#REF!,E55),"ü","x")</f>
        <v>#REF!</v>
      </c>
      <c r="M55" s="2">
        <f t="shared" si="14"/>
        <v>55</v>
      </c>
      <c r="N55" s="5" t="str">
        <f t="shared" si="10"/>
        <v>202308</v>
      </c>
      <c r="O55" s="2">
        <f t="shared" si="15"/>
        <v>1</v>
      </c>
      <c r="P55" s="2">
        <f t="shared" si="16"/>
        <v>1</v>
      </c>
      <c r="Q55" s="2">
        <f t="shared" si="5"/>
        <v>2</v>
      </c>
    </row>
    <row r="56" spans="1:17" x14ac:dyDescent="0.25">
      <c r="A56" s="2" t="str">
        <f t="shared" si="0"/>
        <v>0</v>
      </c>
      <c r="D56" t="str">
        <f t="shared" si="19"/>
        <v>00-00000000-0</v>
      </c>
      <c r="G56" s="3">
        <f t="shared" si="6"/>
        <v>45139</v>
      </c>
      <c r="H56" s="4">
        <f t="shared" si="17"/>
        <v>2023</v>
      </c>
      <c r="I56" s="4">
        <f t="shared" si="18"/>
        <v>8</v>
      </c>
      <c r="J56" s="3" t="s">
        <v>19</v>
      </c>
      <c r="K56" s="5" t="str">
        <f t="shared" si="9"/>
        <v>\ARBA\2023\202308 - 00000000000</v>
      </c>
      <c r="L56" s="6" t="e">
        <f>IF(EXACT(#REF!,E56),"ü","x")</f>
        <v>#REF!</v>
      </c>
      <c r="M56" s="2">
        <f t="shared" si="14"/>
        <v>56</v>
      </c>
      <c r="N56" s="5" t="str">
        <f t="shared" si="10"/>
        <v>202308</v>
      </c>
      <c r="O56" s="2">
        <f t="shared" si="15"/>
        <v>1</v>
      </c>
      <c r="P56" s="2">
        <f t="shared" si="16"/>
        <v>1</v>
      </c>
      <c r="Q56" s="2">
        <f t="shared" si="5"/>
        <v>2</v>
      </c>
    </row>
    <row r="57" spans="1:17" x14ac:dyDescent="0.25">
      <c r="A57" s="2" t="str">
        <f t="shared" si="0"/>
        <v>0</v>
      </c>
      <c r="D57" t="str">
        <f t="shared" si="19"/>
        <v>00-00000000-0</v>
      </c>
      <c r="G57" s="3">
        <f t="shared" si="6"/>
        <v>45139</v>
      </c>
      <c r="H57" s="4">
        <f t="shared" si="17"/>
        <v>2023</v>
      </c>
      <c r="I57" s="4">
        <f t="shared" si="18"/>
        <v>8</v>
      </c>
      <c r="J57" s="3" t="s">
        <v>19</v>
      </c>
      <c r="K57" s="5" t="str">
        <f t="shared" si="9"/>
        <v>\ARBA\2023\202308 - 00000000000</v>
      </c>
      <c r="L57" s="6" t="e">
        <f>IF(EXACT(#REF!,E57),"ü","x")</f>
        <v>#REF!</v>
      </c>
      <c r="M57" s="2">
        <f t="shared" si="14"/>
        <v>57</v>
      </c>
      <c r="N57" s="5" t="str">
        <f t="shared" si="10"/>
        <v>202308</v>
      </c>
      <c r="O57" s="2">
        <f t="shared" si="15"/>
        <v>1</v>
      </c>
      <c r="P57" s="2">
        <f t="shared" si="16"/>
        <v>1</v>
      </c>
      <c r="Q57" s="2">
        <f t="shared" si="5"/>
        <v>2</v>
      </c>
    </row>
    <row r="58" spans="1:17" x14ac:dyDescent="0.25">
      <c r="A58" s="2" t="str">
        <f t="shared" si="0"/>
        <v>0</v>
      </c>
      <c r="D58" t="str">
        <f t="shared" si="19"/>
        <v>00-00000000-0</v>
      </c>
      <c r="G58" s="3">
        <f t="shared" si="6"/>
        <v>45139</v>
      </c>
      <c r="H58" s="4">
        <f t="shared" si="17"/>
        <v>2023</v>
      </c>
      <c r="I58" s="4">
        <f t="shared" si="18"/>
        <v>8</v>
      </c>
      <c r="J58" s="3" t="s">
        <v>19</v>
      </c>
      <c r="K58" s="5" t="str">
        <f t="shared" si="9"/>
        <v>\ARBA\2023\202308 - 00000000000</v>
      </c>
      <c r="L58" s="6" t="e">
        <f>IF(EXACT(#REF!,E58),"ü","x")</f>
        <v>#REF!</v>
      </c>
      <c r="M58" s="2">
        <f t="shared" si="14"/>
        <v>58</v>
      </c>
      <c r="N58" s="5" t="str">
        <f t="shared" si="10"/>
        <v>202308</v>
      </c>
      <c r="O58" s="2">
        <f t="shared" si="15"/>
        <v>1</v>
      </c>
      <c r="P58" s="2">
        <f t="shared" si="16"/>
        <v>1</v>
      </c>
      <c r="Q58" s="2">
        <f t="shared" si="5"/>
        <v>2</v>
      </c>
    </row>
    <row r="59" spans="1:17" x14ac:dyDescent="0.25">
      <c r="A59" s="2" t="str">
        <f t="shared" si="0"/>
        <v>0</v>
      </c>
      <c r="D59" t="str">
        <f t="shared" si="19"/>
        <v>00-00000000-0</v>
      </c>
      <c r="G59" s="3">
        <f t="shared" si="6"/>
        <v>45139</v>
      </c>
      <c r="H59" s="4">
        <f t="shared" si="17"/>
        <v>2023</v>
      </c>
      <c r="I59" s="4">
        <f t="shared" si="18"/>
        <v>8</v>
      </c>
      <c r="J59" s="3" t="s">
        <v>19</v>
      </c>
      <c r="K59" s="5" t="str">
        <f t="shared" si="9"/>
        <v>\ARBA\2023\202308 - 00000000000</v>
      </c>
      <c r="L59" s="6" t="e">
        <f>IF(EXACT(#REF!,E59),"ü","x")</f>
        <v>#REF!</v>
      </c>
      <c r="M59" s="2">
        <f t="shared" si="14"/>
        <v>59</v>
      </c>
      <c r="N59" s="5" t="str">
        <f t="shared" si="10"/>
        <v>202308</v>
      </c>
      <c r="O59" s="2">
        <f t="shared" si="15"/>
        <v>1</v>
      </c>
      <c r="P59" s="2">
        <f t="shared" si="16"/>
        <v>1</v>
      </c>
      <c r="Q59" s="2">
        <f t="shared" si="5"/>
        <v>2</v>
      </c>
    </row>
    <row r="60" spans="1:17" x14ac:dyDescent="0.25">
      <c r="A60" s="2" t="str">
        <f t="shared" si="0"/>
        <v>0</v>
      </c>
      <c r="C60" s="7"/>
      <c r="D60" t="str">
        <f t="shared" si="19"/>
        <v>00-00000000-0</v>
      </c>
      <c r="G60" s="3">
        <f t="shared" si="6"/>
        <v>45139</v>
      </c>
      <c r="H60" s="4">
        <f t="shared" si="17"/>
        <v>2023</v>
      </c>
      <c r="I60" s="4">
        <f t="shared" si="18"/>
        <v>8</v>
      </c>
      <c r="J60" s="3" t="s">
        <v>19</v>
      </c>
      <c r="K60" s="5" t="str">
        <f t="shared" si="9"/>
        <v>\ARBA\2023\202308 - 00000000000</v>
      </c>
      <c r="L60" s="6" t="e">
        <f>VLOOKUP(B60,[1]Control!$A:$E,5,0)</f>
        <v>#N/A</v>
      </c>
      <c r="M60" s="2">
        <f t="shared" si="14"/>
        <v>60</v>
      </c>
      <c r="N60" s="5" t="str">
        <f t="shared" si="10"/>
        <v>202308</v>
      </c>
      <c r="O60" s="2">
        <f t="shared" si="15"/>
        <v>1</v>
      </c>
      <c r="P60" s="2">
        <f t="shared" si="16"/>
        <v>1</v>
      </c>
      <c r="Q60" s="2">
        <f t="shared" si="5"/>
        <v>2</v>
      </c>
    </row>
    <row r="61" spans="1:17" x14ac:dyDescent="0.25">
      <c r="A61" s="2" t="str">
        <f t="shared" si="0"/>
        <v>0</v>
      </c>
      <c r="C61" s="7"/>
      <c r="D61" t="str">
        <f t="shared" si="19"/>
        <v>00-00000000-0</v>
      </c>
      <c r="G61" s="3">
        <f t="shared" si="6"/>
        <v>45139</v>
      </c>
      <c r="H61" s="4">
        <f t="shared" si="17"/>
        <v>2023</v>
      </c>
      <c r="I61" s="4">
        <f t="shared" si="18"/>
        <v>8</v>
      </c>
      <c r="J61" s="3" t="s">
        <v>19</v>
      </c>
      <c r="K61" s="5" t="str">
        <f t="shared" si="9"/>
        <v>\ARBA\2023\202308 - 00000000000</v>
      </c>
      <c r="L61" s="6" t="e">
        <f>IF(EXACT(#REF!,E61),"ü","x")</f>
        <v>#REF!</v>
      </c>
      <c r="M61" s="2">
        <f t="shared" si="14"/>
        <v>61</v>
      </c>
      <c r="N61" s="5" t="str">
        <f t="shared" si="10"/>
        <v>202308</v>
      </c>
      <c r="O61" s="2">
        <f t="shared" si="15"/>
        <v>1</v>
      </c>
      <c r="P61" s="2">
        <f t="shared" si="16"/>
        <v>1</v>
      </c>
      <c r="Q61" s="2">
        <f t="shared" si="5"/>
        <v>2</v>
      </c>
    </row>
    <row r="62" spans="1:17" x14ac:dyDescent="0.25">
      <c r="A62" s="2" t="str">
        <f t="shared" si="0"/>
        <v>0</v>
      </c>
      <c r="C62" s="7"/>
      <c r="D62" t="str">
        <f t="shared" si="19"/>
        <v>00-00000000-0</v>
      </c>
      <c r="G62" s="3">
        <f t="shared" si="6"/>
        <v>45139</v>
      </c>
      <c r="H62" s="4">
        <f t="shared" si="17"/>
        <v>2023</v>
      </c>
      <c r="I62" s="4">
        <f t="shared" si="18"/>
        <v>8</v>
      </c>
      <c r="J62" s="3" t="s">
        <v>19</v>
      </c>
      <c r="K62" s="5" t="str">
        <f t="shared" si="9"/>
        <v>\ARBA\2023\202308 - 00000000000</v>
      </c>
      <c r="L62" s="6" t="e">
        <f>IF(EXACT(#REF!,E62),"ü","x")</f>
        <v>#REF!</v>
      </c>
      <c r="M62" s="2">
        <f t="shared" si="14"/>
        <v>62</v>
      </c>
      <c r="N62" s="5" t="str">
        <f t="shared" si="10"/>
        <v>202308</v>
      </c>
      <c r="O62" s="2">
        <f t="shared" si="15"/>
        <v>1</v>
      </c>
      <c r="P62" s="2">
        <f t="shared" si="16"/>
        <v>1</v>
      </c>
      <c r="Q62" s="2">
        <f t="shared" si="5"/>
        <v>2</v>
      </c>
    </row>
    <row r="63" spans="1:17" x14ac:dyDescent="0.25">
      <c r="A63" s="2" t="str">
        <f t="shared" si="0"/>
        <v>0</v>
      </c>
      <c r="C63" s="7"/>
      <c r="D63" t="str">
        <f t="shared" si="19"/>
        <v>00-00000000-0</v>
      </c>
      <c r="G63" s="3">
        <f t="shared" si="6"/>
        <v>45139</v>
      </c>
      <c r="H63" s="4">
        <f t="shared" si="17"/>
        <v>2023</v>
      </c>
      <c r="I63" s="4">
        <f t="shared" si="18"/>
        <v>8</v>
      </c>
      <c r="J63" s="3" t="s">
        <v>19</v>
      </c>
      <c r="K63" s="5" t="str">
        <f t="shared" si="9"/>
        <v>\ARBA\2023\202308 - 00000000000</v>
      </c>
      <c r="L63" s="6" t="e">
        <f>IF(EXACT(#REF!,E63),"ü","x")</f>
        <v>#REF!</v>
      </c>
      <c r="M63" s="2">
        <f t="shared" si="14"/>
        <v>63</v>
      </c>
      <c r="N63" s="5" t="str">
        <f t="shared" si="10"/>
        <v>202308</v>
      </c>
      <c r="O63" s="2">
        <f t="shared" si="15"/>
        <v>1</v>
      </c>
      <c r="P63" s="2">
        <f t="shared" si="16"/>
        <v>1</v>
      </c>
      <c r="Q63" s="2">
        <f t="shared" si="5"/>
        <v>2</v>
      </c>
    </row>
    <row r="64" spans="1:17" x14ac:dyDescent="0.25">
      <c r="A64" s="2" t="str">
        <f t="shared" si="0"/>
        <v>0</v>
      </c>
      <c r="D64" t="str">
        <f t="shared" si="19"/>
        <v>00-00000000-0</v>
      </c>
      <c r="G64" s="3">
        <f t="shared" si="6"/>
        <v>45139</v>
      </c>
      <c r="H64" s="4">
        <f t="shared" si="17"/>
        <v>2023</v>
      </c>
      <c r="I64" s="4">
        <f t="shared" si="18"/>
        <v>8</v>
      </c>
      <c r="J64" s="3" t="s">
        <v>19</v>
      </c>
      <c r="K64" s="5" t="str">
        <f t="shared" si="9"/>
        <v>\ARBA\2023\202308 - 00000000000</v>
      </c>
      <c r="L64" s="6" t="e">
        <f>IF(EXACT(#REF!,E64),"ü","x")</f>
        <v>#REF!</v>
      </c>
      <c r="M64" s="2">
        <f t="shared" si="14"/>
        <v>64</v>
      </c>
      <c r="N64" s="5" t="str">
        <f t="shared" si="10"/>
        <v>202308</v>
      </c>
      <c r="O64" s="2">
        <f t="shared" si="15"/>
        <v>1</v>
      </c>
      <c r="P64" s="2">
        <f t="shared" si="16"/>
        <v>1</v>
      </c>
      <c r="Q64" s="2">
        <f t="shared" si="5"/>
        <v>2</v>
      </c>
    </row>
    <row r="65" spans="1:17" x14ac:dyDescent="0.25">
      <c r="A65" s="2" t="str">
        <f t="shared" si="0"/>
        <v>0</v>
      </c>
      <c r="D65" t="str">
        <f t="shared" si="19"/>
        <v>00-00000000-0</v>
      </c>
      <c r="G65" s="3">
        <f t="shared" si="6"/>
        <v>45139</v>
      </c>
      <c r="H65" s="4">
        <f t="shared" si="17"/>
        <v>2023</v>
      </c>
      <c r="I65" s="4">
        <f t="shared" si="18"/>
        <v>8</v>
      </c>
      <c r="J65" s="3" t="s">
        <v>19</v>
      </c>
      <c r="K65" s="5" t="str">
        <f t="shared" si="9"/>
        <v>\ARBA\2023\202308 - 00000000000</v>
      </c>
      <c r="L65" s="6" t="e">
        <f>IF(EXACT(#REF!,E65),"ü","x")</f>
        <v>#REF!</v>
      </c>
      <c r="M65" s="2">
        <f t="shared" si="14"/>
        <v>65</v>
      </c>
      <c r="N65" s="5" t="str">
        <f t="shared" si="10"/>
        <v>202308</v>
      </c>
      <c r="O65" s="2">
        <f t="shared" si="15"/>
        <v>1</v>
      </c>
      <c r="P65" s="2">
        <f t="shared" si="16"/>
        <v>1</v>
      </c>
      <c r="Q65" s="2">
        <f t="shared" si="5"/>
        <v>2</v>
      </c>
    </row>
    <row r="66" spans="1:17" x14ac:dyDescent="0.25">
      <c r="A66" s="2" t="str">
        <f t="shared" ref="A66:A79" si="20">RIGHT(D66,1)</f>
        <v>0</v>
      </c>
      <c r="D66" t="str">
        <f t="shared" si="19"/>
        <v>00-00000000-0</v>
      </c>
      <c r="G66" s="3">
        <f t="shared" si="6"/>
        <v>45139</v>
      </c>
      <c r="H66" s="4">
        <f t="shared" si="17"/>
        <v>2023</v>
      </c>
      <c r="I66" s="4">
        <f t="shared" si="18"/>
        <v>8</v>
      </c>
      <c r="J66" s="3" t="s">
        <v>19</v>
      </c>
      <c r="K66" s="5" t="str">
        <f t="shared" si="9"/>
        <v>\ARBA\2023\202308 - 00000000000</v>
      </c>
      <c r="L66" s="6" t="e">
        <f>IF(EXACT(#REF!,E66),"ü","x")</f>
        <v>#REF!</v>
      </c>
      <c r="M66" s="2">
        <f t="shared" ref="M66:M79" si="21">ROW(A66)</f>
        <v>66</v>
      </c>
      <c r="N66" s="5" t="str">
        <f t="shared" si="10"/>
        <v>202308</v>
      </c>
      <c r="O66" s="2">
        <f t="shared" ref="O66:O79" si="22">IF(C66=C65,1,0)</f>
        <v>1</v>
      </c>
      <c r="P66" s="2">
        <f t="shared" ref="P66:P79" si="23">IF(C66=C67,1,0)</f>
        <v>1</v>
      </c>
      <c r="Q66" s="2">
        <f t="shared" ref="Q66:Q79" si="24">SUM(O66:P66)</f>
        <v>2</v>
      </c>
    </row>
    <row r="67" spans="1:17" x14ac:dyDescent="0.25">
      <c r="A67" s="2" t="str">
        <f t="shared" si="20"/>
        <v>0</v>
      </c>
      <c r="D67" t="str">
        <f t="shared" si="19"/>
        <v>00-00000000-0</v>
      </c>
      <c r="G67" s="3">
        <f t="shared" ref="G67:G79" si="25">+G66</f>
        <v>45139</v>
      </c>
      <c r="H67" s="4">
        <f t="shared" si="17"/>
        <v>2023</v>
      </c>
      <c r="I67" s="4">
        <f t="shared" si="18"/>
        <v>8</v>
      </c>
      <c r="J67" s="3" t="s">
        <v>19</v>
      </c>
      <c r="K67" s="5" t="str">
        <f t="shared" ref="K67:K79" si="26">CONCATENATE(B67,"\ARBA\2023\",YEAR(G67),TEXT(MONTH(G67),"00")," - ",SUBSTITUTE(D67,"-",""))</f>
        <v>\ARBA\2023\202308 - 00000000000</v>
      </c>
      <c r="L67" s="6" t="e">
        <f>IF(EXACT(#REF!,E67),"ü","x")</f>
        <v>#REF!</v>
      </c>
      <c r="M67" s="2">
        <f t="shared" si="21"/>
        <v>67</v>
      </c>
      <c r="N67" s="5" t="str">
        <f t="shared" ref="N67:N79" si="27">YEAR(G67)&amp;TEXT(MONTH(G67),"00")</f>
        <v>202308</v>
      </c>
      <c r="O67" s="2">
        <f t="shared" si="22"/>
        <v>1</v>
      </c>
      <c r="P67" s="2">
        <f t="shared" si="23"/>
        <v>1</v>
      </c>
      <c r="Q67" s="2">
        <f t="shared" si="24"/>
        <v>2</v>
      </c>
    </row>
    <row r="68" spans="1:17" x14ac:dyDescent="0.25">
      <c r="A68" s="2" t="str">
        <f t="shared" si="20"/>
        <v>0</v>
      </c>
      <c r="B68" s="8"/>
      <c r="D68" t="str">
        <f t="shared" si="19"/>
        <v>00-00000000-0</v>
      </c>
      <c r="G68" s="3">
        <f t="shared" si="25"/>
        <v>45139</v>
      </c>
      <c r="H68" s="4">
        <f t="shared" si="17"/>
        <v>2023</v>
      </c>
      <c r="I68" s="4">
        <f t="shared" si="18"/>
        <v>8</v>
      </c>
      <c r="J68" s="3" t="s">
        <v>19</v>
      </c>
      <c r="K68" s="5" t="str">
        <f t="shared" si="26"/>
        <v>\ARBA\2023\202308 - 00000000000</v>
      </c>
      <c r="L68" s="6" t="e">
        <f>IF(EXACT(#REF!,E68),"ü","x")</f>
        <v>#REF!</v>
      </c>
      <c r="M68" s="2">
        <f t="shared" si="21"/>
        <v>68</v>
      </c>
      <c r="N68" s="5" t="str">
        <f t="shared" si="27"/>
        <v>202308</v>
      </c>
      <c r="O68" s="2">
        <f t="shared" si="22"/>
        <v>1</v>
      </c>
      <c r="P68" s="2">
        <f t="shared" si="23"/>
        <v>1</v>
      </c>
      <c r="Q68" s="2">
        <f t="shared" si="24"/>
        <v>2</v>
      </c>
    </row>
    <row r="69" spans="1:17" x14ac:dyDescent="0.25">
      <c r="A69" s="2" t="str">
        <f t="shared" si="20"/>
        <v>0</v>
      </c>
      <c r="C69" s="7"/>
      <c r="D69" t="str">
        <f t="shared" si="19"/>
        <v>00-00000000-0</v>
      </c>
      <c r="G69" s="3">
        <f t="shared" si="25"/>
        <v>45139</v>
      </c>
      <c r="H69" s="4">
        <f t="shared" si="17"/>
        <v>2023</v>
      </c>
      <c r="I69" s="4">
        <f t="shared" si="18"/>
        <v>8</v>
      </c>
      <c r="J69" s="3" t="s">
        <v>19</v>
      </c>
      <c r="K69" s="5" t="str">
        <f t="shared" si="26"/>
        <v>\ARBA\2023\202308 - 00000000000</v>
      </c>
      <c r="L69" s="6" t="e">
        <f>IF(EXACT(#REF!,E69),"ü","x")</f>
        <v>#REF!</v>
      </c>
      <c r="M69" s="2">
        <f t="shared" si="21"/>
        <v>69</v>
      </c>
      <c r="N69" s="5" t="str">
        <f t="shared" si="27"/>
        <v>202308</v>
      </c>
      <c r="O69" s="2">
        <f t="shared" si="22"/>
        <v>1</v>
      </c>
      <c r="P69" s="2">
        <f t="shared" si="23"/>
        <v>1</v>
      </c>
      <c r="Q69" s="2">
        <f t="shared" si="24"/>
        <v>2</v>
      </c>
    </row>
    <row r="70" spans="1:17" x14ac:dyDescent="0.25">
      <c r="A70" s="2" t="str">
        <f t="shared" si="20"/>
        <v>0</v>
      </c>
      <c r="C70" s="7"/>
      <c r="D70" t="str">
        <f t="shared" si="19"/>
        <v>00-00000000-0</v>
      </c>
      <c r="G70" s="3">
        <f t="shared" si="25"/>
        <v>45139</v>
      </c>
      <c r="H70" s="4">
        <f t="shared" si="17"/>
        <v>2023</v>
      </c>
      <c r="I70" s="4">
        <f t="shared" si="18"/>
        <v>8</v>
      </c>
      <c r="J70" s="3" t="s">
        <v>19</v>
      </c>
      <c r="K70" s="5" t="str">
        <f t="shared" si="26"/>
        <v>\ARBA\2023\202308 - 00000000000</v>
      </c>
      <c r="L70" s="6" t="e">
        <f>IF(EXACT(#REF!,E70),"ü","x")</f>
        <v>#REF!</v>
      </c>
      <c r="M70" s="2">
        <f t="shared" si="21"/>
        <v>70</v>
      </c>
      <c r="N70" s="5" t="str">
        <f t="shared" si="27"/>
        <v>202308</v>
      </c>
      <c r="O70" s="2">
        <f t="shared" si="22"/>
        <v>1</v>
      </c>
      <c r="P70" s="2">
        <f t="shared" si="23"/>
        <v>1</v>
      </c>
      <c r="Q70" s="2">
        <f t="shared" si="24"/>
        <v>2</v>
      </c>
    </row>
    <row r="71" spans="1:17" x14ac:dyDescent="0.25">
      <c r="A71" s="2" t="str">
        <f t="shared" si="20"/>
        <v>0</v>
      </c>
      <c r="D71" t="str">
        <f t="shared" si="19"/>
        <v>00-00000000-0</v>
      </c>
      <c r="G71" s="3">
        <f t="shared" si="25"/>
        <v>45139</v>
      </c>
      <c r="H71" s="4">
        <f t="shared" si="17"/>
        <v>2023</v>
      </c>
      <c r="I71" s="4">
        <f t="shared" si="18"/>
        <v>8</v>
      </c>
      <c r="J71" s="3" t="s">
        <v>19</v>
      </c>
      <c r="K71" s="5" t="str">
        <f t="shared" si="26"/>
        <v>\ARBA\2023\202308 - 00000000000</v>
      </c>
      <c r="L71" s="6" t="e">
        <f>IF(EXACT(#REF!,E71),"ü","x")</f>
        <v>#REF!</v>
      </c>
      <c r="M71" s="2">
        <f t="shared" si="21"/>
        <v>71</v>
      </c>
      <c r="N71" s="5" t="str">
        <f t="shared" si="27"/>
        <v>202308</v>
      </c>
      <c r="O71" s="2">
        <f t="shared" si="22"/>
        <v>1</v>
      </c>
      <c r="P71" s="2">
        <f t="shared" si="23"/>
        <v>1</v>
      </c>
      <c r="Q71" s="2">
        <f t="shared" si="24"/>
        <v>2</v>
      </c>
    </row>
    <row r="72" spans="1:17" x14ac:dyDescent="0.25">
      <c r="A72" s="2" t="str">
        <f t="shared" si="20"/>
        <v>0</v>
      </c>
      <c r="D72" t="str">
        <f t="shared" si="19"/>
        <v>00-00000000-0</v>
      </c>
      <c r="G72" s="3">
        <f t="shared" si="25"/>
        <v>45139</v>
      </c>
      <c r="H72" s="4">
        <f t="shared" si="17"/>
        <v>2023</v>
      </c>
      <c r="I72" s="4">
        <f t="shared" si="18"/>
        <v>8</v>
      </c>
      <c r="J72" s="3" t="s">
        <v>19</v>
      </c>
      <c r="K72" s="5" t="str">
        <f t="shared" si="26"/>
        <v>\ARBA\2023\202308 - 00000000000</v>
      </c>
      <c r="L72" s="6" t="e">
        <f>IF(EXACT(#REF!,E72),"ü","x")</f>
        <v>#REF!</v>
      </c>
      <c r="M72" s="2">
        <f t="shared" si="21"/>
        <v>72</v>
      </c>
      <c r="N72" s="5" t="str">
        <f t="shared" si="27"/>
        <v>202308</v>
      </c>
      <c r="O72" s="2">
        <f t="shared" si="22"/>
        <v>1</v>
      </c>
      <c r="P72" s="2">
        <f t="shared" si="23"/>
        <v>1</v>
      </c>
      <c r="Q72" s="2">
        <f t="shared" si="24"/>
        <v>2</v>
      </c>
    </row>
    <row r="73" spans="1:17" x14ac:dyDescent="0.25">
      <c r="A73" s="2" t="str">
        <f t="shared" si="20"/>
        <v>0</v>
      </c>
      <c r="D73" t="str">
        <f t="shared" si="19"/>
        <v>00-00000000-0</v>
      </c>
      <c r="G73" s="3">
        <f t="shared" si="25"/>
        <v>45139</v>
      </c>
      <c r="H73" s="4">
        <f t="shared" si="17"/>
        <v>2023</v>
      </c>
      <c r="I73" s="4">
        <f t="shared" si="18"/>
        <v>8</v>
      </c>
      <c r="J73" s="3" t="s">
        <v>19</v>
      </c>
      <c r="K73" s="5" t="str">
        <f t="shared" si="26"/>
        <v>\ARBA\2023\202308 - 00000000000</v>
      </c>
      <c r="L73" s="6" t="e">
        <f>IF(EXACT(#REF!,E73),"ü","x")</f>
        <v>#REF!</v>
      </c>
      <c r="M73" s="2">
        <f t="shared" si="21"/>
        <v>73</v>
      </c>
      <c r="N73" s="5" t="str">
        <f t="shared" si="27"/>
        <v>202308</v>
      </c>
      <c r="O73" s="2">
        <f t="shared" si="22"/>
        <v>1</v>
      </c>
      <c r="P73" s="2">
        <f t="shared" si="23"/>
        <v>1</v>
      </c>
      <c r="Q73" s="2">
        <f t="shared" si="24"/>
        <v>2</v>
      </c>
    </row>
    <row r="74" spans="1:17" x14ac:dyDescent="0.25">
      <c r="A74" s="2" t="str">
        <f t="shared" si="20"/>
        <v>0</v>
      </c>
      <c r="D74" t="str">
        <f t="shared" si="19"/>
        <v>00-00000000-0</v>
      </c>
      <c r="G74" s="3">
        <f t="shared" si="25"/>
        <v>45139</v>
      </c>
      <c r="H74" s="4">
        <f t="shared" si="17"/>
        <v>2023</v>
      </c>
      <c r="I74" s="4">
        <f t="shared" si="18"/>
        <v>8</v>
      </c>
      <c r="J74" s="3" t="s">
        <v>19</v>
      </c>
      <c r="K74" s="5" t="str">
        <f t="shared" si="26"/>
        <v>\ARBA\2023\202308 - 00000000000</v>
      </c>
      <c r="L74" s="6" t="e">
        <f>IF(EXACT(#REF!,E74),"ü","x")</f>
        <v>#REF!</v>
      </c>
      <c r="M74" s="2">
        <f t="shared" si="21"/>
        <v>74</v>
      </c>
      <c r="N74" s="5" t="str">
        <f t="shared" si="27"/>
        <v>202308</v>
      </c>
      <c r="O74" s="2">
        <f t="shared" si="22"/>
        <v>1</v>
      </c>
      <c r="P74" s="2">
        <f t="shared" si="23"/>
        <v>1</v>
      </c>
      <c r="Q74" s="2">
        <f t="shared" si="24"/>
        <v>2</v>
      </c>
    </row>
    <row r="75" spans="1:17" x14ac:dyDescent="0.25">
      <c r="A75" s="2" t="str">
        <f t="shared" si="20"/>
        <v>0</v>
      </c>
      <c r="D75" t="str">
        <f t="shared" si="19"/>
        <v>00-00000000-0</v>
      </c>
      <c r="G75" s="3">
        <f t="shared" si="25"/>
        <v>45139</v>
      </c>
      <c r="H75" s="4">
        <f t="shared" si="17"/>
        <v>2023</v>
      </c>
      <c r="I75" s="4">
        <f t="shared" si="18"/>
        <v>8</v>
      </c>
      <c r="J75" s="3" t="s">
        <v>19</v>
      </c>
      <c r="K75" s="5" t="str">
        <f t="shared" si="26"/>
        <v>\ARBA\2023\202308 - 00000000000</v>
      </c>
      <c r="L75" s="6" t="e">
        <f>IF(EXACT(#REF!,E75),"ü","x")</f>
        <v>#REF!</v>
      </c>
      <c r="M75" s="2">
        <f t="shared" si="21"/>
        <v>75</v>
      </c>
      <c r="N75" s="5" t="str">
        <f t="shared" si="27"/>
        <v>202308</v>
      </c>
      <c r="O75" s="2">
        <f t="shared" si="22"/>
        <v>1</v>
      </c>
      <c r="P75" s="2">
        <f t="shared" si="23"/>
        <v>1</v>
      </c>
      <c r="Q75" s="2">
        <f t="shared" si="24"/>
        <v>2</v>
      </c>
    </row>
    <row r="76" spans="1:17" x14ac:dyDescent="0.25">
      <c r="A76" s="2" t="str">
        <f t="shared" si="20"/>
        <v>0</v>
      </c>
      <c r="D76" t="str">
        <f t="shared" si="19"/>
        <v>00-00000000-0</v>
      </c>
      <c r="G76" s="3">
        <f t="shared" si="25"/>
        <v>45139</v>
      </c>
      <c r="H76" s="4"/>
      <c r="I76" s="4" t="str">
        <f t="shared" ref="I76:I79" si="28">CONCATENATE("00",H76)</f>
        <v>00</v>
      </c>
      <c r="J76" s="3" t="s">
        <v>19</v>
      </c>
      <c r="K76" s="5" t="str">
        <f t="shared" si="26"/>
        <v>\ARBA\2023\202308 - 00000000000</v>
      </c>
      <c r="L76" s="6" t="e">
        <f>IF(EXACT(#REF!,E76),"ü","x")</f>
        <v>#REF!</v>
      </c>
      <c r="M76" s="2">
        <f t="shared" si="21"/>
        <v>76</v>
      </c>
      <c r="N76" s="5" t="str">
        <f t="shared" si="27"/>
        <v>202308</v>
      </c>
      <c r="O76" s="2">
        <f t="shared" si="22"/>
        <v>1</v>
      </c>
      <c r="P76" s="2">
        <f t="shared" si="23"/>
        <v>1</v>
      </c>
      <c r="Q76" s="2">
        <f t="shared" si="24"/>
        <v>2</v>
      </c>
    </row>
    <row r="77" spans="1:17" x14ac:dyDescent="0.25">
      <c r="A77" s="2" t="str">
        <f t="shared" si="20"/>
        <v>0</v>
      </c>
      <c r="D77" t="str">
        <f t="shared" si="19"/>
        <v>00-00000000-0</v>
      </c>
      <c r="G77" s="3">
        <f t="shared" si="25"/>
        <v>45139</v>
      </c>
      <c r="H77" s="4"/>
      <c r="I77" s="4" t="str">
        <f t="shared" si="28"/>
        <v>00</v>
      </c>
      <c r="J77" s="3" t="s">
        <v>19</v>
      </c>
      <c r="K77" s="5" t="str">
        <f t="shared" si="26"/>
        <v>\ARBA\2023\202308 - 00000000000</v>
      </c>
      <c r="L77" s="6" t="e">
        <f>IF(EXACT(#REF!,E77),"ü","x")</f>
        <v>#REF!</v>
      </c>
      <c r="M77" s="2">
        <f t="shared" si="21"/>
        <v>77</v>
      </c>
      <c r="N77" s="5" t="str">
        <f t="shared" si="27"/>
        <v>202308</v>
      </c>
      <c r="O77" s="2">
        <f t="shared" si="22"/>
        <v>1</v>
      </c>
      <c r="P77" s="2">
        <f t="shared" si="23"/>
        <v>1</v>
      </c>
      <c r="Q77" s="2">
        <f t="shared" si="24"/>
        <v>2</v>
      </c>
    </row>
    <row r="78" spans="1:17" x14ac:dyDescent="0.25">
      <c r="A78" s="2" t="str">
        <f t="shared" si="20"/>
        <v>0</v>
      </c>
      <c r="D78" t="str">
        <f t="shared" si="19"/>
        <v>00-00000000-0</v>
      </c>
      <c r="G78" s="3">
        <f t="shared" si="25"/>
        <v>45139</v>
      </c>
      <c r="H78" s="4"/>
      <c r="I78" s="4" t="str">
        <f t="shared" si="28"/>
        <v>00</v>
      </c>
      <c r="J78" s="3" t="s">
        <v>19</v>
      </c>
      <c r="K78" s="5" t="str">
        <f t="shared" si="26"/>
        <v>\ARBA\2023\202308 - 00000000000</v>
      </c>
      <c r="L78" s="6" t="e">
        <f>IF(EXACT(#REF!,E78),"ü","x")</f>
        <v>#REF!</v>
      </c>
      <c r="M78" s="2">
        <f t="shared" si="21"/>
        <v>78</v>
      </c>
      <c r="N78" s="5" t="str">
        <f t="shared" si="27"/>
        <v>202308</v>
      </c>
      <c r="O78" s="2">
        <f t="shared" si="22"/>
        <v>1</v>
      </c>
      <c r="P78" s="2">
        <f t="shared" si="23"/>
        <v>1</v>
      </c>
      <c r="Q78" s="2">
        <f t="shared" si="24"/>
        <v>2</v>
      </c>
    </row>
    <row r="79" spans="1:17" x14ac:dyDescent="0.25">
      <c r="A79" s="2" t="str">
        <f t="shared" si="20"/>
        <v>0</v>
      </c>
      <c r="D79" t="str">
        <f t="shared" si="19"/>
        <v>00-00000000-0</v>
      </c>
      <c r="G79" s="3">
        <f t="shared" si="25"/>
        <v>45139</v>
      </c>
      <c r="H79" s="4"/>
      <c r="I79" s="4" t="str">
        <f t="shared" si="28"/>
        <v>00</v>
      </c>
      <c r="J79" s="3" t="s">
        <v>19</v>
      </c>
      <c r="K79" s="5" t="str">
        <f t="shared" si="26"/>
        <v>\ARBA\2023\202308 - 00000000000</v>
      </c>
      <c r="L79" s="6" t="e">
        <f>IF(EXACT(#REF!,E79),"ü","x")</f>
        <v>#REF!</v>
      </c>
      <c r="M79" s="2">
        <f t="shared" si="21"/>
        <v>79</v>
      </c>
      <c r="N79" s="5" t="str">
        <f t="shared" si="27"/>
        <v>202308</v>
      </c>
      <c r="O79" s="2">
        <f t="shared" si="22"/>
        <v>1</v>
      </c>
      <c r="P79" s="2">
        <f t="shared" si="23"/>
        <v>1</v>
      </c>
      <c r="Q79" s="2">
        <f t="shared" si="24"/>
        <v>2</v>
      </c>
    </row>
  </sheetData>
  <autoFilter ref="A1:Q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2023-10-21T18:16:05Z</dcterms:modified>
</cp:coreProperties>
</file>