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gustin Bustos\Desktop\BOT Extractos a SOS-Contador\Extractos a SOS-Contador\"/>
    </mc:Choice>
  </mc:AlternateContent>
  <xr:revisionPtr revIDLastSave="0" documentId="13_ncr:1_{37E6B9EF-BCBF-42CF-8F19-2A681F8DC9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definedNames>
    <definedName name="_xlnm._FilterDatabase" localSheetId="0" hidden="1">Clientes!$A$1:$L$1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1" l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A61" i="1"/>
  <c r="I61" i="1" s="1"/>
  <c r="A60" i="1"/>
  <c r="A59" i="1"/>
  <c r="I59" i="1" s="1"/>
  <c r="A58" i="1"/>
  <c r="A57" i="1"/>
  <c r="I57" i="1" s="1"/>
  <c r="A56" i="1"/>
  <c r="A55" i="1"/>
  <c r="I55" i="1" s="1"/>
  <c r="A54" i="1"/>
  <c r="A53" i="1"/>
  <c r="I53" i="1" s="1"/>
  <c r="A52" i="1"/>
  <c r="I52" i="1" s="1"/>
  <c r="A51" i="1"/>
  <c r="I51" i="1" s="1"/>
  <c r="A50" i="1"/>
  <c r="A49" i="1"/>
  <c r="I49" i="1" s="1"/>
  <c r="A48" i="1"/>
  <c r="A47" i="1"/>
  <c r="I47" i="1" s="1"/>
  <c r="A46" i="1"/>
  <c r="A45" i="1"/>
  <c r="I45" i="1" s="1"/>
  <c r="A44" i="1"/>
  <c r="A43" i="1"/>
  <c r="I43" i="1" s="1"/>
  <c r="A42" i="1"/>
  <c r="A41" i="1"/>
  <c r="I41" i="1" s="1"/>
  <c r="A40" i="1"/>
  <c r="I40" i="1" s="1"/>
  <c r="A39" i="1"/>
  <c r="I39" i="1" s="1"/>
  <c r="A38" i="1"/>
  <c r="A37" i="1"/>
  <c r="I37" i="1" s="1"/>
  <c r="A36" i="1"/>
  <c r="A35" i="1"/>
  <c r="I35" i="1" s="1"/>
  <c r="A34" i="1"/>
  <c r="A33" i="1"/>
  <c r="I33" i="1" s="1"/>
  <c r="A32" i="1"/>
  <c r="A31" i="1"/>
  <c r="A30" i="1"/>
  <c r="A29" i="1"/>
  <c r="I29" i="1" s="1"/>
  <c r="A28" i="1"/>
  <c r="I28" i="1" s="1"/>
  <c r="A27" i="1"/>
  <c r="I27" i="1" s="1"/>
  <c r="A26" i="1"/>
  <c r="A25" i="1"/>
  <c r="A24" i="1"/>
  <c r="A23" i="1"/>
  <c r="I23" i="1" s="1"/>
  <c r="A22" i="1"/>
  <c r="A21" i="1"/>
  <c r="I21" i="1" s="1"/>
  <c r="A20" i="1"/>
  <c r="A19" i="1"/>
  <c r="A18" i="1"/>
  <c r="A17" i="1"/>
  <c r="I17" i="1" s="1"/>
  <c r="A16" i="1"/>
  <c r="I16" i="1" s="1"/>
  <c r="A15" i="1"/>
  <c r="I15" i="1" s="1"/>
  <c r="A14" i="1"/>
  <c r="A13" i="1"/>
  <c r="A12" i="1"/>
  <c r="A11" i="1"/>
  <c r="I11" i="1" s="1"/>
  <c r="A10" i="1"/>
  <c r="A9" i="1"/>
  <c r="I18" i="1" l="1"/>
  <c r="I30" i="1"/>
  <c r="I42" i="1"/>
  <c r="I54" i="1"/>
  <c r="I19" i="1"/>
  <c r="I31" i="1"/>
  <c r="I20" i="1"/>
  <c r="I32" i="1"/>
  <c r="I44" i="1"/>
  <c r="I56" i="1"/>
  <c r="I10" i="1"/>
  <c r="I22" i="1"/>
  <c r="I34" i="1"/>
  <c r="I46" i="1"/>
  <c r="I58" i="1"/>
  <c r="I12" i="1"/>
  <c r="I24" i="1"/>
  <c r="I36" i="1"/>
  <c r="I48" i="1"/>
  <c r="I60" i="1"/>
  <c r="I13" i="1"/>
  <c r="I25" i="1"/>
  <c r="I14" i="1"/>
  <c r="I26" i="1"/>
  <c r="I38" i="1"/>
  <c r="I50" i="1"/>
  <c r="L2" i="1" l="1"/>
  <c r="K2" i="1"/>
  <c r="J2" i="1"/>
  <c r="L3" i="1"/>
  <c r="K3" i="1"/>
  <c r="J3" i="1"/>
  <c r="L4" i="1"/>
  <c r="K4" i="1"/>
  <c r="J4" i="1"/>
  <c r="L5" i="1"/>
  <c r="K5" i="1"/>
  <c r="J5" i="1"/>
  <c r="L6" i="1"/>
  <c r="K6" i="1"/>
  <c r="J6" i="1"/>
  <c r="I9" i="1"/>
  <c r="J9" i="1"/>
  <c r="L8" i="1"/>
  <c r="K8" i="1"/>
  <c r="J8" i="1"/>
  <c r="A2" i="1"/>
  <c r="A3" i="1"/>
  <c r="A4" i="1"/>
  <c r="A5" i="1"/>
  <c r="A6" i="1"/>
  <c r="A8" i="1"/>
  <c r="L7" i="1"/>
  <c r="K7" i="1"/>
  <c r="J7" i="1"/>
  <c r="A7" i="1"/>
  <c r="I7" i="1" l="1"/>
  <c r="I8" i="1"/>
  <c r="I2" i="1"/>
</calcChain>
</file>

<file path=xl/sharedStrings.xml><?xml version="1.0" encoding="utf-8"?>
<sst xmlns="http://schemas.openxmlformats.org/spreadsheetml/2006/main" count="197" uniqueCount="136">
  <si>
    <t>Nro</t>
  </si>
  <si>
    <t>Cliente</t>
  </si>
  <si>
    <t>CUIT AFIP</t>
  </si>
  <si>
    <t>CUIT en pagina</t>
  </si>
  <si>
    <t>CRIVELLO LUIS</t>
  </si>
  <si>
    <t>20-16829168-0</t>
  </si>
  <si>
    <t/>
  </si>
  <si>
    <t>0 - MCR - 202303 - 20168291680 - CRIVELLO LUIS</t>
  </si>
  <si>
    <t>Fila</t>
  </si>
  <si>
    <t>Periodo</t>
  </si>
  <si>
    <t>Raiz</t>
  </si>
  <si>
    <t>Ubicación</t>
  </si>
  <si>
    <t>Mes</t>
  </si>
  <si>
    <t>Archivo</t>
  </si>
  <si>
    <t>Cuenta</t>
  </si>
  <si>
    <t>Caja</t>
  </si>
  <si>
    <t>Fecha</t>
  </si>
  <si>
    <t>Banco</t>
  </si>
  <si>
    <t>VARENIZA ANGEL</t>
  </si>
  <si>
    <t>20-31573133-0</t>
  </si>
  <si>
    <t>SESMERO DORA TERESITA</t>
  </si>
  <si>
    <t>27-06708968-0</t>
  </si>
  <si>
    <t>URRUTIA MIRIAM</t>
  </si>
  <si>
    <t>27-11697662-0</t>
  </si>
  <si>
    <t>MEDINT SRL</t>
  </si>
  <si>
    <t>30-65714685-0</t>
  </si>
  <si>
    <t>FERREYRA CARLOS ALFREDO</t>
  </si>
  <si>
    <t>20-13376276-1</t>
  </si>
  <si>
    <t>SZYCHOWSKI MARCELO</t>
  </si>
  <si>
    <t>20-14946260-1</t>
  </si>
  <si>
    <t>BUSTOS GUSTAVO</t>
  </si>
  <si>
    <t>20-16829128-1</t>
  </si>
  <si>
    <t>PEREYRA ESTEBAN</t>
  </si>
  <si>
    <t>20-17252177-1</t>
  </si>
  <si>
    <t>MOLAS CARMEN PATRICIA</t>
  </si>
  <si>
    <t>27-12852085-1</t>
  </si>
  <si>
    <t>CONDOMINIO SAN LORENZO</t>
  </si>
  <si>
    <t>30-71705911-1</t>
  </si>
  <si>
    <t>RIERA HECTOR MANUEL</t>
  </si>
  <si>
    <t>20-12118283-2</t>
  </si>
  <si>
    <t>BUSTOS JOSE MARTIN</t>
  </si>
  <si>
    <t>20-14713020-2</t>
  </si>
  <si>
    <t>INSAURRALDE CARLOS</t>
  </si>
  <si>
    <t>20-17412307-2</t>
  </si>
  <si>
    <t>FERNANDEZ SOSA LILIANA</t>
  </si>
  <si>
    <t>27-18265397-2</t>
  </si>
  <si>
    <t>POSADAS FIDUCIARIA SA</t>
  </si>
  <si>
    <t>30-70837012-2</t>
  </si>
  <si>
    <t>SEMILLA ELVIES</t>
  </si>
  <si>
    <t>27-06828632-3</t>
  </si>
  <si>
    <t>CAS SRL</t>
  </si>
  <si>
    <t>30-70791222-3</t>
  </si>
  <si>
    <t>DON LALO SRL</t>
  </si>
  <si>
    <t>30-71753715-3</t>
  </si>
  <si>
    <t>FERNADEZ SOSA RODOLFO</t>
  </si>
  <si>
    <t>20-16829183-4</t>
  </si>
  <si>
    <t>SESMERO MARIA GABRIELA</t>
  </si>
  <si>
    <t>23-14946207-4</t>
  </si>
  <si>
    <t>FERREYRA CARMEN VICTORIA</t>
  </si>
  <si>
    <t>23-34275164-4</t>
  </si>
  <si>
    <t>SCOTO LUCILA</t>
  </si>
  <si>
    <t>23-35189707-4</t>
  </si>
  <si>
    <t>TUFRO MARIA MAGDALENA</t>
  </si>
  <si>
    <t>27-23687374-4</t>
  </si>
  <si>
    <t>VECINAS SRL</t>
  </si>
  <si>
    <t>30-71579586-4</t>
  </si>
  <si>
    <t>FERREYRA MARCELO JORGE</t>
  </si>
  <si>
    <t>20-17039484-5</t>
  </si>
  <si>
    <t>CANTELI GRACIELA</t>
  </si>
  <si>
    <t>27-14826810-5</t>
  </si>
  <si>
    <t>CORONAS ALINE</t>
  </si>
  <si>
    <t>27-17170992-5</t>
  </si>
  <si>
    <t>ENRIQUEZ RUBEN</t>
  </si>
  <si>
    <t>20-14946635-6</t>
  </si>
  <si>
    <t>BEITIA IÑAKI</t>
  </si>
  <si>
    <t>20-41694892-6</t>
  </si>
  <si>
    <t xml:space="preserve">SZYCHOWSKI AMANDA </t>
  </si>
  <si>
    <t>27-20117877-6</t>
  </si>
  <si>
    <t>CARBALLO GRACELA</t>
  </si>
  <si>
    <t>27-26182736-6</t>
  </si>
  <si>
    <t>CONSULTORIO SAN MARTIN</t>
  </si>
  <si>
    <t>30-71534792-6</t>
  </si>
  <si>
    <t>PENSA PROPIEDADES</t>
  </si>
  <si>
    <t>30-71650381-6</t>
  </si>
  <si>
    <t>PENSA ANIBAL</t>
  </si>
  <si>
    <t>20-07706563-7</t>
  </si>
  <si>
    <t>TABBIA ENRIQUE</t>
  </si>
  <si>
    <t>20-13005663-7</t>
  </si>
  <si>
    <t>HOPE HUGO</t>
  </si>
  <si>
    <t>20-17039516-7</t>
  </si>
  <si>
    <t>VARENIZA NESTOR LEONEL</t>
  </si>
  <si>
    <t>20-30165008-7</t>
  </si>
  <si>
    <t>FERREYRA CARLOS ANDRES</t>
  </si>
  <si>
    <t>20-32762396-7</t>
  </si>
  <si>
    <t>SCOTTO OLGA MARIA</t>
  </si>
  <si>
    <t>27-10979725-7</t>
  </si>
  <si>
    <t>ROKO MARIA EUGENIA</t>
  </si>
  <si>
    <t>27-21723654-7</t>
  </si>
  <si>
    <t>BUSTOS-HOPE S.H</t>
  </si>
  <si>
    <t>30-65094066-7</t>
  </si>
  <si>
    <t>AITA S.A.</t>
  </si>
  <si>
    <t>30-70941956-7</t>
  </si>
  <si>
    <t>COND. LARZABAL</t>
  </si>
  <si>
    <t>30-71202679-7</t>
  </si>
  <si>
    <t>CASTRO OLIVERA CARLOS</t>
  </si>
  <si>
    <t>20-08275048-8</t>
  </si>
  <si>
    <t>URRUTIA DIEGO</t>
  </si>
  <si>
    <t>20-23096673-8</t>
  </si>
  <si>
    <t>CASTRO OLIVERA GONZALO</t>
  </si>
  <si>
    <t>20-30398037-8</t>
  </si>
  <si>
    <t>MARTIN MONICA ADRIANA</t>
  </si>
  <si>
    <t>27-16365191-8</t>
  </si>
  <si>
    <t>SPAGNOLI SUSANA</t>
  </si>
  <si>
    <t>27-20193226-8</t>
  </si>
  <si>
    <t>FORESTAL SA</t>
  </si>
  <si>
    <t>30-70129953-8</t>
  </si>
  <si>
    <t>FIDEIC. PDAS INMOB</t>
  </si>
  <si>
    <t>30-70862634-8</t>
  </si>
  <si>
    <t>HOPE RICARDO MARIO</t>
  </si>
  <si>
    <t>20-14946673-9</t>
  </si>
  <si>
    <t>BEITIA CRISPIN</t>
  </si>
  <si>
    <t>20-17525581-9</t>
  </si>
  <si>
    <t>BUSTOS GONZALO</t>
  </si>
  <si>
    <t>20-24600810-9</t>
  </si>
  <si>
    <t>LINDSTROM PLINIO</t>
  </si>
  <si>
    <t>23-12053820-9</t>
  </si>
  <si>
    <t>SOTO MIGUEL GERONIMO</t>
  </si>
  <si>
    <t>23-24294666-9</t>
  </si>
  <si>
    <t>LIONETTO ANA CAROLINA</t>
  </si>
  <si>
    <t>27-17387830-9</t>
  </si>
  <si>
    <t>COND. INVERNADA</t>
  </si>
  <si>
    <t>30-71508540-9</t>
  </si>
  <si>
    <t>KM 0 SA</t>
  </si>
  <si>
    <t>33-71237082-9</t>
  </si>
  <si>
    <t>INMUEBLES SRL</t>
  </si>
  <si>
    <t>33-71252990-9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</si>
</sst>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14" fontId="0" fillId="0" borderId="0" xfId="0" applyNumberFormat="1"/>
    <xf numFmtId="0" fontId="2" fillId="0" borderId="0" xfId="0" applyFont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workbookViewId="0">
      <selection activeCell="K8" sqref="K8"/>
    </sheetView>
  </sheetViews>
  <sheetFormatPr baseColWidth="10" defaultColWidth="9.140625" defaultRowHeight="15" x14ac:dyDescent="0.25"/>
  <cols>
    <col min="3" max="3" width="12" bestFit="1" customWidth="1"/>
    <col min="4" max="4" width="14.140625" bestFit="1" customWidth="1"/>
    <col min="5" max="5" width="14.140625" customWidth="1"/>
    <col min="6" max="6" width="18.85546875" bestFit="1" customWidth="1"/>
    <col min="9" max="9" width="18.85546875" customWidth="1"/>
    <col min="10" max="10" width="18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16</v>
      </c>
      <c r="G1" s="1" t="s">
        <v>10</v>
      </c>
      <c r="H1" s="1" t="s">
        <v>11</v>
      </c>
      <c r="I1" s="1" t="s">
        <v>13</v>
      </c>
      <c r="J1" s="1" t="s">
        <v>12</v>
      </c>
      <c r="K1" s="1" t="s">
        <v>8</v>
      </c>
      <c r="L1" s="1" t="s">
        <v>9</v>
      </c>
    </row>
    <row r="2" spans="1:12" x14ac:dyDescent="0.25">
      <c r="A2" s="2" t="str">
        <f t="shared" ref="A2:A61" si="0">RIGHT(D2,1)</f>
        <v>0</v>
      </c>
      <c r="B2" t="s">
        <v>4</v>
      </c>
      <c r="C2">
        <v>20168291680</v>
      </c>
      <c r="D2" t="s">
        <v>5</v>
      </c>
      <c r="E2" t="s">
        <v>17</v>
      </c>
      <c r="F2" s="3">
        <v>44835</v>
      </c>
      <c r="I2" s="5" t="str">
        <f>CONCATENATE(A2," - ",SUBSTITUTE(D2,"-","")," - ",B2," - ",L2," - Banco.xlsx")</f>
        <v>0 - 20168291680 - CRIVELLO LUIS - 202210 - Banco.xlsx</v>
      </c>
      <c r="J2" s="5" t="str">
        <f t="shared" ref="J2:J61" si="1">PROPER(TEXT(F2,"mmmm"))</f>
        <v>Octubre</v>
      </c>
      <c r="K2" s="2">
        <f>ROW()</f>
        <v>2</v>
      </c>
      <c r="L2" s="2" t="str">
        <f t="shared" ref="L2:L9" si="2">TEXT(F2,"AAAAMM")</f>
        <v>202210</v>
      </c>
    </row>
    <row r="3" spans="1:12" x14ac:dyDescent="0.25">
      <c r="A3" s="2" t="str">
        <f t="shared" si="0"/>
        <v>0</v>
      </c>
      <c r="B3" t="s">
        <v>18</v>
      </c>
      <c r="C3">
        <v>20315731330</v>
      </c>
      <c r="D3" t="s">
        <v>19</v>
      </c>
      <c r="E3" t="s">
        <v>15</v>
      </c>
      <c r="F3" s="3">
        <v>44866</v>
      </c>
      <c r="I3" s="5" t="s">
        <v>7</v>
      </c>
      <c r="J3" s="5" t="str">
        <f t="shared" si="1"/>
        <v>Noviembre</v>
      </c>
      <c r="K3" s="2">
        <f>ROW()</f>
        <v>3</v>
      </c>
      <c r="L3" s="2" t="str">
        <f t="shared" si="2"/>
        <v>202211</v>
      </c>
    </row>
    <row r="4" spans="1:12" x14ac:dyDescent="0.25">
      <c r="A4" s="2" t="str">
        <f t="shared" si="0"/>
        <v>0</v>
      </c>
      <c r="B4" t="s">
        <v>20</v>
      </c>
      <c r="C4">
        <v>27067089680</v>
      </c>
      <c r="D4" t="s">
        <v>21</v>
      </c>
      <c r="E4" t="s">
        <v>17</v>
      </c>
      <c r="F4" s="3">
        <v>44896</v>
      </c>
      <c r="I4" s="5" t="s">
        <v>7</v>
      </c>
      <c r="J4" s="5" t="str">
        <f t="shared" si="1"/>
        <v>Diciembre</v>
      </c>
      <c r="K4" s="2">
        <f>ROW()</f>
        <v>4</v>
      </c>
      <c r="L4" s="2" t="str">
        <f t="shared" si="2"/>
        <v>202212</v>
      </c>
    </row>
    <row r="5" spans="1:12" x14ac:dyDescent="0.25">
      <c r="A5" s="2" t="str">
        <f t="shared" si="0"/>
        <v>0</v>
      </c>
      <c r="B5" t="s">
        <v>22</v>
      </c>
      <c r="C5">
        <v>27116976620</v>
      </c>
      <c r="D5" t="s">
        <v>23</v>
      </c>
      <c r="E5" t="s">
        <v>15</v>
      </c>
      <c r="F5" s="3">
        <v>44927</v>
      </c>
      <c r="I5" s="5" t="s">
        <v>7</v>
      </c>
      <c r="J5" s="5" t="str">
        <f t="shared" si="1"/>
        <v>Enero</v>
      </c>
      <c r="K5" s="2">
        <f>ROW()</f>
        <v>5</v>
      </c>
      <c r="L5" s="2" t="str">
        <f t="shared" si="2"/>
        <v>202301</v>
      </c>
    </row>
    <row r="6" spans="1:12" x14ac:dyDescent="0.25">
      <c r="A6" s="2" t="str">
        <f t="shared" si="0"/>
        <v>0</v>
      </c>
      <c r="B6" t="s">
        <v>24</v>
      </c>
      <c r="C6">
        <v>20133762761</v>
      </c>
      <c r="D6" t="s">
        <v>25</v>
      </c>
      <c r="E6" t="s">
        <v>17</v>
      </c>
      <c r="F6" s="3">
        <v>44958</v>
      </c>
      <c r="I6" s="5" t="s">
        <v>7</v>
      </c>
      <c r="J6" s="5" t="str">
        <f t="shared" si="1"/>
        <v>Febrero</v>
      </c>
      <c r="K6" s="2">
        <f>ROW()</f>
        <v>6</v>
      </c>
      <c r="L6" s="2" t="str">
        <f t="shared" si="2"/>
        <v>202302</v>
      </c>
    </row>
    <row r="7" spans="1:12" x14ac:dyDescent="0.25">
      <c r="A7" s="2" t="str">
        <f t="shared" si="0"/>
        <v>1</v>
      </c>
      <c r="B7" t="s">
        <v>26</v>
      </c>
      <c r="C7">
        <v>20133762761</v>
      </c>
      <c r="D7" t="s">
        <v>27</v>
      </c>
      <c r="E7" t="s">
        <v>15</v>
      </c>
      <c r="F7" s="3">
        <v>44986</v>
      </c>
      <c r="H7" s="4" t="s">
        <v>6</v>
      </c>
      <c r="I7" s="5" t="str">
        <f>CONCATENATE(A7," - ",SUBSTITUTE(D7,"-","")," - ",B7," - ",L7," - Banco.xlsx")</f>
        <v>1 - 20133762761 - FERREYRA CARLOS ALFREDO - 202303 - Banco.xlsx</v>
      </c>
      <c r="J7" s="5" t="str">
        <f t="shared" si="1"/>
        <v>Marzo</v>
      </c>
      <c r="K7" s="2">
        <f>ROW()</f>
        <v>7</v>
      </c>
      <c r="L7" s="2" t="str">
        <f t="shared" si="2"/>
        <v>202303</v>
      </c>
    </row>
    <row r="8" spans="1:12" x14ac:dyDescent="0.25">
      <c r="A8" s="2" t="str">
        <f t="shared" si="0"/>
        <v>1</v>
      </c>
      <c r="B8" t="s">
        <v>28</v>
      </c>
      <c r="C8">
        <v>20149462601</v>
      </c>
      <c r="D8" t="s">
        <v>29</v>
      </c>
      <c r="E8" t="s">
        <v>17</v>
      </c>
      <c r="F8" s="3">
        <v>45017</v>
      </c>
      <c r="I8" s="5" t="str">
        <f>CONCATENATE(A8," - ",SUBSTITUTE(D8,"-","")," - ",B8," - ",L8," - Banco.xlsx")</f>
        <v>1 - 20149462601 - SZYCHOWSKI MARCELO - 202304 - Banco.xlsx</v>
      </c>
      <c r="J8" s="5" t="str">
        <f t="shared" si="1"/>
        <v>Abril</v>
      </c>
      <c r="K8" s="2">
        <f>ROW()</f>
        <v>8</v>
      </c>
      <c r="L8" s="2" t="str">
        <f t="shared" si="2"/>
        <v>202304</v>
      </c>
    </row>
    <row r="9" spans="1:12" x14ac:dyDescent="0.25">
      <c r="A9" s="2" t="str">
        <f t="shared" si="0"/>
        <v>1</v>
      </c>
      <c r="B9" t="s">
        <v>30</v>
      </c>
      <c r="C9">
        <v>20168291281</v>
      </c>
      <c r="D9" t="s">
        <v>31</v>
      </c>
      <c r="E9" t="s">
        <v>15</v>
      </c>
      <c r="F9" s="3">
        <v>45017</v>
      </c>
      <c r="I9" s="5" t="str">
        <f>CONCATENATE(A9," - ",SUBSTITUTE(D9,"-","")," - ",B9," - ",L9," - Banco.xlsx")</f>
        <v>1 - 20168291281 - BUSTOS GUSTAVO - 202304 - Banco.xlsx</v>
      </c>
      <c r="J9" s="5" t="str">
        <f t="shared" si="1"/>
        <v>Abril</v>
      </c>
      <c r="K9" s="2">
        <f>ROW()</f>
        <v>9</v>
      </c>
      <c r="L9" s="2" t="str">
        <f t="shared" ref="L9:L61" si="3">TEXT(F9,"AAAAMM")</f>
        <v>202304</v>
      </c>
    </row>
    <row r="10" spans="1:12" x14ac:dyDescent="0.25">
      <c r="A10" s="2" t="str">
        <f t="shared" si="0"/>
        <v>1</v>
      </c>
      <c r="B10" t="s">
        <v>32</v>
      </c>
      <c r="C10">
        <v>20172521771</v>
      </c>
      <c r="D10" t="s">
        <v>33</v>
      </c>
      <c r="E10" t="s">
        <v>17</v>
      </c>
      <c r="F10" s="3">
        <v>45017</v>
      </c>
      <c r="I10" s="5" t="str">
        <f>CONCATENATE(A10," - ",SUBSTITUTE(D10,"-","")," - ",B10," - ",L10," - Banco.xlsx")</f>
        <v>1 - 20172521771 - PEREYRA ESTEBAN - 202304 - Banco.xlsx</v>
      </c>
      <c r="J10" s="5" t="str">
        <f t="shared" si="1"/>
        <v>Abril</v>
      </c>
      <c r="K10" s="2">
        <f>ROW()</f>
        <v>10</v>
      </c>
      <c r="L10" s="2" t="str">
        <f t="shared" si="3"/>
        <v>202304</v>
      </c>
    </row>
    <row r="11" spans="1:12" x14ac:dyDescent="0.25">
      <c r="A11" s="2" t="str">
        <f t="shared" si="0"/>
        <v>1</v>
      </c>
      <c r="B11" t="s">
        <v>34</v>
      </c>
      <c r="C11">
        <v>27128520851</v>
      </c>
      <c r="D11" t="s">
        <v>35</v>
      </c>
      <c r="E11" t="s">
        <v>15</v>
      </c>
      <c r="F11" s="3">
        <v>45017</v>
      </c>
      <c r="I11" s="5" t="str">
        <f>CONCATENATE(A11," - ",SUBSTITUTE(D11,"-","")," - ",B11," - ",L11," - Banco.xlsx")</f>
        <v>1 - 27128520851 - MOLAS CARMEN PATRICIA - 202304 - Banco.xlsx</v>
      </c>
      <c r="J11" s="5" t="str">
        <f t="shared" si="1"/>
        <v>Abril</v>
      </c>
      <c r="K11" s="2">
        <f>ROW()</f>
        <v>11</v>
      </c>
      <c r="L11" s="2" t="str">
        <f t="shared" si="3"/>
        <v>202304</v>
      </c>
    </row>
    <row r="12" spans="1:12" x14ac:dyDescent="0.25">
      <c r="A12" s="2" t="str">
        <f t="shared" si="0"/>
        <v>1</v>
      </c>
      <c r="B12" t="s">
        <v>36</v>
      </c>
      <c r="C12">
        <v>27109797257</v>
      </c>
      <c r="D12" t="s">
        <v>37</v>
      </c>
      <c r="E12" t="s">
        <v>17</v>
      </c>
      <c r="F12" s="3">
        <v>45017</v>
      </c>
      <c r="I12" s="5" t="str">
        <f>CONCATENATE(A12," - ",SUBSTITUTE(D12,"-","")," - ",B12," - ",L12," - Banco.xlsx")</f>
        <v>1 - 30717059111 - CONDOMINIO SAN LORENZO - 202304 - Banco.xlsx</v>
      </c>
      <c r="J12" s="5" t="str">
        <f t="shared" si="1"/>
        <v>Abril</v>
      </c>
      <c r="K12" s="2">
        <f>ROW()</f>
        <v>12</v>
      </c>
      <c r="L12" s="2" t="str">
        <f t="shared" si="3"/>
        <v>202304</v>
      </c>
    </row>
    <row r="13" spans="1:12" x14ac:dyDescent="0.25">
      <c r="A13" s="2" t="str">
        <f t="shared" si="0"/>
        <v>2</v>
      </c>
      <c r="B13" t="s">
        <v>38</v>
      </c>
      <c r="C13">
        <v>20121182832</v>
      </c>
      <c r="D13" t="s">
        <v>39</v>
      </c>
      <c r="E13" t="s">
        <v>15</v>
      </c>
      <c r="F13" s="3">
        <v>45017</v>
      </c>
      <c r="I13" s="5" t="str">
        <f>CONCATENATE(A13," - ",SUBSTITUTE(D13,"-","")," - ",B13," - ",L13," - Banco.xlsx")</f>
        <v>2 - 20121182832 - RIERA HECTOR MANUEL - 202304 - Banco.xlsx</v>
      </c>
      <c r="J13" s="5" t="str">
        <f t="shared" si="1"/>
        <v>Abril</v>
      </c>
      <c r="K13" s="2">
        <f>ROW()</f>
        <v>13</v>
      </c>
      <c r="L13" s="2" t="str">
        <f t="shared" si="3"/>
        <v>202304</v>
      </c>
    </row>
    <row r="14" spans="1:12" x14ac:dyDescent="0.25">
      <c r="A14" s="2" t="str">
        <f t="shared" si="0"/>
        <v>2</v>
      </c>
      <c r="B14" t="s">
        <v>40</v>
      </c>
      <c r="C14">
        <v>20147130202</v>
      </c>
      <c r="D14" t="s">
        <v>41</v>
      </c>
      <c r="E14" t="s">
        <v>17</v>
      </c>
      <c r="F14" s="3">
        <v>45017</v>
      </c>
      <c r="I14" s="5" t="str">
        <f>CONCATENATE(A14," - ",SUBSTITUTE(D14,"-","")," - ",B14," - ",L14," - Banco.xlsx")</f>
        <v>2 - 20147130202 - BUSTOS JOSE MARTIN - 202304 - Banco.xlsx</v>
      </c>
      <c r="J14" s="5" t="str">
        <f t="shared" si="1"/>
        <v>Abril</v>
      </c>
      <c r="K14" s="2">
        <f>ROW()</f>
        <v>14</v>
      </c>
      <c r="L14" s="2" t="str">
        <f t="shared" si="3"/>
        <v>202304</v>
      </c>
    </row>
    <row r="15" spans="1:12" x14ac:dyDescent="0.25">
      <c r="A15" s="2" t="str">
        <f t="shared" si="0"/>
        <v>2</v>
      </c>
      <c r="B15" t="s">
        <v>42</v>
      </c>
      <c r="C15">
        <v>20174123072</v>
      </c>
      <c r="D15" t="s">
        <v>43</v>
      </c>
      <c r="E15" t="s">
        <v>15</v>
      </c>
      <c r="F15" s="3">
        <v>45017</v>
      </c>
      <c r="I15" s="5" t="str">
        <f>CONCATENATE(A15," - ",SUBSTITUTE(D15,"-","")," - ",B15," - ",L15," - Banco.xlsx")</f>
        <v>2 - 20174123072 - INSAURRALDE CARLOS - 202304 - Banco.xlsx</v>
      </c>
      <c r="J15" s="5" t="str">
        <f t="shared" si="1"/>
        <v>Abril</v>
      </c>
      <c r="K15" s="2">
        <f>ROW()</f>
        <v>15</v>
      </c>
      <c r="L15" s="2" t="str">
        <f t="shared" si="3"/>
        <v>202304</v>
      </c>
    </row>
    <row r="16" spans="1:12" x14ac:dyDescent="0.25">
      <c r="A16" s="2" t="str">
        <f t="shared" si="0"/>
        <v>2</v>
      </c>
      <c r="B16" t="s">
        <v>44</v>
      </c>
      <c r="C16">
        <v>27182653972</v>
      </c>
      <c r="D16" t="s">
        <v>45</v>
      </c>
      <c r="E16" t="s">
        <v>17</v>
      </c>
      <c r="F16" s="3">
        <v>45017</v>
      </c>
      <c r="I16" s="5" t="str">
        <f>CONCATENATE(A16," - ",SUBSTITUTE(D16,"-","")," - ",B16," - ",L16," - Banco.xlsx")</f>
        <v>2 - 27182653972 - FERNANDEZ SOSA LILIANA - 202304 - Banco.xlsx</v>
      </c>
      <c r="J16" s="5" t="str">
        <f t="shared" si="1"/>
        <v>Abril</v>
      </c>
      <c r="K16" s="2">
        <f>ROW()</f>
        <v>16</v>
      </c>
      <c r="L16" s="2" t="str">
        <f t="shared" si="3"/>
        <v>202304</v>
      </c>
    </row>
    <row r="17" spans="1:12" x14ac:dyDescent="0.25">
      <c r="A17" s="2" t="str">
        <f t="shared" si="0"/>
        <v>2</v>
      </c>
      <c r="B17" t="s">
        <v>46</v>
      </c>
      <c r="C17">
        <v>20100325048</v>
      </c>
      <c r="D17" t="s">
        <v>47</v>
      </c>
      <c r="E17" t="s">
        <v>15</v>
      </c>
      <c r="F17" s="3">
        <v>45017</v>
      </c>
      <c r="I17" s="5" t="str">
        <f>CONCATENATE(A17," - ",SUBSTITUTE(D17,"-","")," - ",B17," - ",L17," - Banco.xlsx")</f>
        <v>2 - 30708370122 - POSADAS FIDUCIARIA SA - 202304 - Banco.xlsx</v>
      </c>
      <c r="J17" s="5" t="str">
        <f t="shared" si="1"/>
        <v>Abril</v>
      </c>
      <c r="K17" s="2">
        <f>ROW()</f>
        <v>17</v>
      </c>
      <c r="L17" s="2" t="str">
        <f t="shared" si="3"/>
        <v>202304</v>
      </c>
    </row>
    <row r="18" spans="1:12" x14ac:dyDescent="0.25">
      <c r="A18" s="2" t="str">
        <f t="shared" si="0"/>
        <v>3</v>
      </c>
      <c r="B18" t="s">
        <v>48</v>
      </c>
      <c r="C18">
        <v>27068286323</v>
      </c>
      <c r="D18" t="s">
        <v>49</v>
      </c>
      <c r="E18" t="s">
        <v>17</v>
      </c>
      <c r="F18" s="3">
        <v>45017</v>
      </c>
      <c r="I18" s="5" t="str">
        <f>CONCATENATE(A18," - ",SUBSTITUTE(D18,"-","")," - ",B18," - ",L18," - Banco.xlsx")</f>
        <v>3 - 27068286323 - SEMILLA ELVIES - 202304 - Banco.xlsx</v>
      </c>
      <c r="J18" s="5" t="str">
        <f t="shared" si="1"/>
        <v>Abril</v>
      </c>
      <c r="K18" s="2">
        <f>ROW()</f>
        <v>18</v>
      </c>
      <c r="L18" s="2" t="str">
        <f t="shared" si="3"/>
        <v>202304</v>
      </c>
    </row>
    <row r="19" spans="1:12" x14ac:dyDescent="0.25">
      <c r="A19" s="2" t="str">
        <f t="shared" si="0"/>
        <v>3</v>
      </c>
      <c r="B19" t="s">
        <v>50</v>
      </c>
      <c r="C19">
        <v>23149462074</v>
      </c>
      <c r="D19" t="s">
        <v>51</v>
      </c>
      <c r="E19" t="s">
        <v>15</v>
      </c>
      <c r="F19" s="3">
        <v>45017</v>
      </c>
      <c r="I19" s="5" t="str">
        <f>CONCATENATE(A19," - ",SUBSTITUTE(D19,"-","")," - ",B19," - ",L19," - Banco.xlsx")</f>
        <v>3 - 30707912223 - CAS SRL - 202304 - Banco.xlsx</v>
      </c>
      <c r="J19" s="5" t="str">
        <f t="shared" si="1"/>
        <v>Abril</v>
      </c>
      <c r="K19" s="2">
        <f>ROW()</f>
        <v>19</v>
      </c>
      <c r="L19" s="2" t="str">
        <f t="shared" si="3"/>
        <v>202304</v>
      </c>
    </row>
    <row r="20" spans="1:12" x14ac:dyDescent="0.25">
      <c r="A20" s="2" t="str">
        <f t="shared" si="0"/>
        <v>3</v>
      </c>
      <c r="B20" t="s">
        <v>52</v>
      </c>
      <c r="C20">
        <v>30717537153</v>
      </c>
      <c r="D20" t="s">
        <v>53</v>
      </c>
      <c r="E20" t="s">
        <v>17</v>
      </c>
      <c r="F20" s="3">
        <v>45017</v>
      </c>
      <c r="I20" s="5" t="str">
        <f>CONCATENATE(A20," - ",SUBSTITUTE(D20,"-","")," - ",B20," - ",L20," - Banco.xlsx")</f>
        <v>3 - 30717537153 - DON LALO SRL - 202304 - Banco.xlsx</v>
      </c>
      <c r="J20" s="5" t="str">
        <f t="shared" si="1"/>
        <v>Abril</v>
      </c>
      <c r="K20" s="2">
        <f>ROW()</f>
        <v>20</v>
      </c>
      <c r="L20" s="2" t="str">
        <f t="shared" si="3"/>
        <v>202304</v>
      </c>
    </row>
    <row r="21" spans="1:12" x14ac:dyDescent="0.25">
      <c r="A21" s="2" t="str">
        <f t="shared" si="0"/>
        <v>4</v>
      </c>
      <c r="B21" t="s">
        <v>54</v>
      </c>
      <c r="C21">
        <v>20168291834</v>
      </c>
      <c r="D21" t="s">
        <v>55</v>
      </c>
      <c r="E21" t="s">
        <v>15</v>
      </c>
      <c r="F21" s="3">
        <v>45017</v>
      </c>
      <c r="I21" s="5" t="str">
        <f>CONCATENATE(A21," - ",SUBSTITUTE(D21,"-","")," - ",B21," - ",L21," - Banco.xlsx")</f>
        <v>4 - 20168291834 - FERNADEZ SOSA RODOLFO - 202304 - Banco.xlsx</v>
      </c>
      <c r="J21" s="5" t="str">
        <f t="shared" si="1"/>
        <v>Abril</v>
      </c>
      <c r="K21" s="2">
        <f>ROW()</f>
        <v>21</v>
      </c>
      <c r="L21" s="2" t="str">
        <f t="shared" si="3"/>
        <v>202304</v>
      </c>
    </row>
    <row r="22" spans="1:12" x14ac:dyDescent="0.25">
      <c r="A22" s="2" t="str">
        <f t="shared" si="0"/>
        <v>4</v>
      </c>
      <c r="B22" t="s">
        <v>56</v>
      </c>
      <c r="C22">
        <v>23149462074</v>
      </c>
      <c r="D22" t="s">
        <v>57</v>
      </c>
      <c r="E22" t="s">
        <v>17</v>
      </c>
      <c r="F22" s="3">
        <v>45017</v>
      </c>
      <c r="I22" s="5" t="str">
        <f>CONCATENATE(A22," - ",SUBSTITUTE(D22,"-","")," - ",B22," - ",L22," - Banco.xlsx")</f>
        <v>4 - 23149462074 - SESMERO MARIA GABRIELA - 202304 - Banco.xlsx</v>
      </c>
      <c r="J22" s="5" t="str">
        <f t="shared" si="1"/>
        <v>Abril</v>
      </c>
      <c r="K22" s="2">
        <f>ROW()</f>
        <v>22</v>
      </c>
      <c r="L22" s="2" t="str">
        <f t="shared" si="3"/>
        <v>202304</v>
      </c>
    </row>
    <row r="23" spans="1:12" x14ac:dyDescent="0.25">
      <c r="A23" s="2" t="str">
        <f t="shared" si="0"/>
        <v>4</v>
      </c>
      <c r="B23" t="s">
        <v>58</v>
      </c>
      <c r="C23">
        <v>23342751644</v>
      </c>
      <c r="D23" t="s">
        <v>59</v>
      </c>
      <c r="E23" t="s">
        <v>15</v>
      </c>
      <c r="F23" s="3">
        <v>45017</v>
      </c>
      <c r="I23" s="5" t="str">
        <f>CONCATENATE(A23," - ",SUBSTITUTE(D23,"-","")," - ",B23," - ",L23," - Banco.xlsx")</f>
        <v>4 - 23342751644 - FERREYRA CARMEN VICTORIA - 202304 - Banco.xlsx</v>
      </c>
      <c r="J23" s="5" t="str">
        <f t="shared" si="1"/>
        <v>Abril</v>
      </c>
      <c r="K23" s="2">
        <f>ROW()</f>
        <v>23</v>
      </c>
      <c r="L23" s="2" t="str">
        <f t="shared" si="3"/>
        <v>202304</v>
      </c>
    </row>
    <row r="24" spans="1:12" x14ac:dyDescent="0.25">
      <c r="A24" s="2" t="str">
        <f t="shared" si="0"/>
        <v>4</v>
      </c>
      <c r="B24" t="s">
        <v>60</v>
      </c>
      <c r="C24">
        <v>23351897074</v>
      </c>
      <c r="D24" t="s">
        <v>61</v>
      </c>
      <c r="E24" t="s">
        <v>17</v>
      </c>
      <c r="F24" s="3">
        <v>45017</v>
      </c>
      <c r="I24" s="5" t="str">
        <f>CONCATENATE(A24," - ",SUBSTITUTE(D24,"-","")," - ",B24," - ",L24," - Banco.xlsx")</f>
        <v>4 - 23351897074 - SCOTO LUCILA - 202304 - Banco.xlsx</v>
      </c>
      <c r="J24" s="5" t="str">
        <f t="shared" si="1"/>
        <v>Abril</v>
      </c>
      <c r="K24" s="2">
        <f>ROW()</f>
        <v>24</v>
      </c>
      <c r="L24" s="2" t="str">
        <f t="shared" si="3"/>
        <v>202304</v>
      </c>
    </row>
    <row r="25" spans="1:12" x14ac:dyDescent="0.25">
      <c r="A25" s="2" t="str">
        <f t="shared" si="0"/>
        <v>4</v>
      </c>
      <c r="B25" t="s">
        <v>62</v>
      </c>
      <c r="C25">
        <v>27236873744</v>
      </c>
      <c r="D25" t="s">
        <v>63</v>
      </c>
      <c r="E25" t="s">
        <v>15</v>
      </c>
      <c r="F25" s="3">
        <v>45017</v>
      </c>
      <c r="I25" s="5" t="str">
        <f>CONCATENATE(A25," - ",SUBSTITUTE(D25,"-","")," - ",B25," - ",L25," - Banco.xlsx")</f>
        <v>4 - 27236873744 - TUFRO MARIA MAGDALENA - 202304 - Banco.xlsx</v>
      </c>
      <c r="J25" s="5" t="str">
        <f t="shared" si="1"/>
        <v>Abril</v>
      </c>
      <c r="K25" s="2">
        <f>ROW()</f>
        <v>25</v>
      </c>
      <c r="L25" s="2" t="str">
        <f t="shared" si="3"/>
        <v>202304</v>
      </c>
    </row>
    <row r="26" spans="1:12" x14ac:dyDescent="0.25">
      <c r="A26" s="2" t="str">
        <f t="shared" si="0"/>
        <v>4</v>
      </c>
      <c r="B26" t="s">
        <v>64</v>
      </c>
      <c r="C26">
        <v>20334250327</v>
      </c>
      <c r="D26" t="s">
        <v>65</v>
      </c>
      <c r="E26" t="s">
        <v>17</v>
      </c>
      <c r="F26" s="3">
        <v>45017</v>
      </c>
      <c r="I26" s="5" t="str">
        <f>CONCATENATE(A26," - ",SUBSTITUTE(D26,"-","")," - ",B26," - ",L26," - Banco.xlsx")</f>
        <v>4 - 30715795864 - VECINAS SRL - 202304 - Banco.xlsx</v>
      </c>
      <c r="J26" s="5" t="str">
        <f t="shared" si="1"/>
        <v>Abril</v>
      </c>
      <c r="K26" s="2">
        <f>ROW()</f>
        <v>26</v>
      </c>
      <c r="L26" s="2" t="str">
        <f t="shared" si="3"/>
        <v>202304</v>
      </c>
    </row>
    <row r="27" spans="1:12" x14ac:dyDescent="0.25">
      <c r="A27" s="2" t="str">
        <f t="shared" si="0"/>
        <v>5</v>
      </c>
      <c r="B27" t="s">
        <v>66</v>
      </c>
      <c r="C27">
        <v>20170394845</v>
      </c>
      <c r="D27" t="s">
        <v>67</v>
      </c>
      <c r="E27" t="s">
        <v>15</v>
      </c>
      <c r="F27" s="3">
        <v>45017</v>
      </c>
      <c r="I27" s="5" t="str">
        <f>CONCATENATE(A27," - ",SUBSTITUTE(D27,"-","")," - ",B27," - ",L27," - Banco.xlsx")</f>
        <v>5 - 20170394845 - FERREYRA MARCELO JORGE - 202304 - Banco.xlsx</v>
      </c>
      <c r="J27" s="5" t="str">
        <f t="shared" si="1"/>
        <v>Abril</v>
      </c>
      <c r="K27" s="2">
        <f>ROW()</f>
        <v>27</v>
      </c>
      <c r="L27" s="2" t="str">
        <f t="shared" si="3"/>
        <v>202304</v>
      </c>
    </row>
    <row r="28" spans="1:12" x14ac:dyDescent="0.25">
      <c r="A28" s="2" t="str">
        <f t="shared" si="0"/>
        <v>5</v>
      </c>
      <c r="B28" t="s">
        <v>68</v>
      </c>
      <c r="C28">
        <v>27148268105</v>
      </c>
      <c r="D28" t="s">
        <v>69</v>
      </c>
      <c r="E28" t="s">
        <v>17</v>
      </c>
      <c r="F28" s="3">
        <v>45017</v>
      </c>
      <c r="I28" s="5" t="str">
        <f>CONCATENATE(A28," - ",SUBSTITUTE(D28,"-","")," - ",B28," - ",L28," - Banco.xlsx")</f>
        <v>5 - 27148268105 - CANTELI GRACIELA - 202304 - Banco.xlsx</v>
      </c>
      <c r="J28" s="5" t="str">
        <f t="shared" si="1"/>
        <v>Abril</v>
      </c>
      <c r="K28" s="2">
        <f>ROW()</f>
        <v>28</v>
      </c>
      <c r="L28" s="2" t="str">
        <f t="shared" si="3"/>
        <v>202304</v>
      </c>
    </row>
    <row r="29" spans="1:12" x14ac:dyDescent="0.25">
      <c r="A29" s="2" t="str">
        <f t="shared" si="0"/>
        <v>5</v>
      </c>
      <c r="B29" t="s">
        <v>70</v>
      </c>
      <c r="C29">
        <v>27171709925</v>
      </c>
      <c r="D29" t="s">
        <v>71</v>
      </c>
      <c r="E29" t="s">
        <v>15</v>
      </c>
      <c r="F29" s="3">
        <v>45017</v>
      </c>
      <c r="I29" s="5" t="str">
        <f>CONCATENATE(A29," - ",SUBSTITUTE(D29,"-","")," - ",B29," - ",L29," - Banco.xlsx")</f>
        <v>5 - 27171709925 - CORONAS ALINE - 202304 - Banco.xlsx</v>
      </c>
      <c r="J29" s="5" t="str">
        <f t="shared" si="1"/>
        <v>Abril</v>
      </c>
      <c r="K29" s="2">
        <f>ROW()</f>
        <v>29</v>
      </c>
      <c r="L29" s="2" t="str">
        <f t="shared" si="3"/>
        <v>202304</v>
      </c>
    </row>
    <row r="30" spans="1:12" x14ac:dyDescent="0.25">
      <c r="A30" s="2" t="str">
        <f t="shared" si="0"/>
        <v>6</v>
      </c>
      <c r="B30" t="s">
        <v>72</v>
      </c>
      <c r="C30">
        <v>20149466356</v>
      </c>
      <c r="D30" t="s">
        <v>73</v>
      </c>
      <c r="E30" t="s">
        <v>17</v>
      </c>
      <c r="F30" s="3">
        <v>45017</v>
      </c>
      <c r="I30" s="5" t="str">
        <f>CONCATENATE(A30," - ",SUBSTITUTE(D30,"-","")," - ",B30," - ",L30," - Banco.xlsx")</f>
        <v>6 - 20149466356 - ENRIQUEZ RUBEN - 202304 - Banco.xlsx</v>
      </c>
      <c r="J30" s="5" t="str">
        <f t="shared" si="1"/>
        <v>Abril</v>
      </c>
      <c r="K30" s="2">
        <f>ROW()</f>
        <v>30</v>
      </c>
      <c r="L30" s="2" t="str">
        <f t="shared" si="3"/>
        <v>202304</v>
      </c>
    </row>
    <row r="31" spans="1:12" x14ac:dyDescent="0.25">
      <c r="A31" s="2" t="str">
        <f t="shared" si="0"/>
        <v>6</v>
      </c>
      <c r="B31" t="s">
        <v>74</v>
      </c>
      <c r="C31">
        <v>20416948926</v>
      </c>
      <c r="D31" t="s">
        <v>75</v>
      </c>
      <c r="E31" t="s">
        <v>15</v>
      </c>
      <c r="F31" s="3">
        <v>45017</v>
      </c>
      <c r="I31" s="5" t="str">
        <f>CONCATENATE(A31," - ",SUBSTITUTE(D31,"-","")," - ",B31," - ",L31," - Banco.xlsx")</f>
        <v>6 - 20416948926 - BEITIA IÑAKI - 202304 - Banco.xlsx</v>
      </c>
      <c r="J31" s="5" t="str">
        <f t="shared" si="1"/>
        <v>Abril</v>
      </c>
      <c r="K31" s="2">
        <f>ROW()</f>
        <v>31</v>
      </c>
      <c r="L31" s="2" t="str">
        <f t="shared" si="3"/>
        <v>202304</v>
      </c>
    </row>
    <row r="32" spans="1:12" x14ac:dyDescent="0.25">
      <c r="A32" s="2" t="str">
        <f t="shared" si="0"/>
        <v>6</v>
      </c>
      <c r="B32" t="s">
        <v>76</v>
      </c>
      <c r="C32">
        <v>27201178776</v>
      </c>
      <c r="D32" t="s">
        <v>77</v>
      </c>
      <c r="E32" t="s">
        <v>17</v>
      </c>
      <c r="F32" s="3">
        <v>45017</v>
      </c>
      <c r="I32" s="5" t="str">
        <f>CONCATENATE(A32," - ",SUBSTITUTE(D32,"-","")," - ",B32," - ",L32," - Banco.xlsx")</f>
        <v>6 - 27201178776 - SZYCHOWSKI AMANDA  - 202304 - Banco.xlsx</v>
      </c>
      <c r="J32" s="5" t="str">
        <f t="shared" si="1"/>
        <v>Abril</v>
      </c>
      <c r="K32" s="2">
        <f>ROW()</f>
        <v>32</v>
      </c>
      <c r="L32" s="2" t="str">
        <f t="shared" si="3"/>
        <v>202304</v>
      </c>
    </row>
    <row r="33" spans="1:12" x14ac:dyDescent="0.25">
      <c r="A33" s="2" t="str">
        <f t="shared" si="0"/>
        <v>6</v>
      </c>
      <c r="B33" t="s">
        <v>78</v>
      </c>
      <c r="C33">
        <v>27261827366</v>
      </c>
      <c r="D33" t="s">
        <v>79</v>
      </c>
      <c r="E33" t="s">
        <v>15</v>
      </c>
      <c r="F33" s="3">
        <v>45017</v>
      </c>
      <c r="I33" s="5" t="str">
        <f>CONCATENATE(A33," - ",SUBSTITUTE(D33,"-","")," - ",B33," - ",L33," - Banco.xlsx")</f>
        <v>6 - 27261827366 - CARBALLO GRACELA - 202304 - Banco.xlsx</v>
      </c>
      <c r="J33" s="5" t="str">
        <f t="shared" si="1"/>
        <v>Abril</v>
      </c>
      <c r="K33" s="2">
        <f>ROW()</f>
        <v>33</v>
      </c>
      <c r="L33" s="2" t="str">
        <f t="shared" si="3"/>
        <v>202304</v>
      </c>
    </row>
    <row r="34" spans="1:12" x14ac:dyDescent="0.25">
      <c r="A34" s="2" t="str">
        <f t="shared" si="0"/>
        <v>6</v>
      </c>
      <c r="B34" t="s">
        <v>80</v>
      </c>
      <c r="C34">
        <v>23173121539</v>
      </c>
      <c r="D34" t="s">
        <v>81</v>
      </c>
      <c r="E34" t="s">
        <v>17</v>
      </c>
      <c r="F34" s="3">
        <v>45017</v>
      </c>
      <c r="I34" s="5" t="str">
        <f>CONCATENATE(A34," - ",SUBSTITUTE(D34,"-","")," - ",B34," - ",L34," - Banco.xlsx")</f>
        <v>6 - 30715347926 - CONSULTORIO SAN MARTIN - 202304 - Banco.xlsx</v>
      </c>
      <c r="J34" s="5" t="str">
        <f t="shared" si="1"/>
        <v>Abril</v>
      </c>
      <c r="K34" s="2">
        <f>ROW()</f>
        <v>34</v>
      </c>
      <c r="L34" s="2" t="str">
        <f t="shared" si="3"/>
        <v>202304</v>
      </c>
    </row>
    <row r="35" spans="1:12" x14ac:dyDescent="0.25">
      <c r="A35" s="2" t="str">
        <f t="shared" si="0"/>
        <v>6</v>
      </c>
      <c r="B35" t="s">
        <v>82</v>
      </c>
      <c r="C35">
        <v>20334250327</v>
      </c>
      <c r="D35" t="s">
        <v>83</v>
      </c>
      <c r="E35" t="s">
        <v>15</v>
      </c>
      <c r="F35" s="3">
        <v>45017</v>
      </c>
      <c r="I35" s="5" t="str">
        <f>CONCATENATE(A35," - ",SUBSTITUTE(D35,"-","")," - ",B35," - ",L35," - Banco.xlsx")</f>
        <v>6 - 30716503816 - PENSA PROPIEDADES - 202304 - Banco.xlsx</v>
      </c>
      <c r="J35" s="5" t="str">
        <f t="shared" si="1"/>
        <v>Abril</v>
      </c>
      <c r="K35" s="2">
        <f>ROW()</f>
        <v>35</v>
      </c>
      <c r="L35" s="2" t="str">
        <f t="shared" si="3"/>
        <v>202304</v>
      </c>
    </row>
    <row r="36" spans="1:12" x14ac:dyDescent="0.25">
      <c r="A36" s="2" t="str">
        <f t="shared" si="0"/>
        <v>7</v>
      </c>
      <c r="B36" t="s">
        <v>84</v>
      </c>
      <c r="C36">
        <v>20077065637</v>
      </c>
      <c r="D36" t="s">
        <v>85</v>
      </c>
      <c r="E36" t="s">
        <v>17</v>
      </c>
      <c r="F36" s="3">
        <v>45017</v>
      </c>
      <c r="I36" s="5" t="str">
        <f>CONCATENATE(A36," - ",SUBSTITUTE(D36,"-","")," - ",B36," - ",L36," - Banco.xlsx")</f>
        <v>7 - 20077065637 - PENSA ANIBAL - 202304 - Banco.xlsx</v>
      </c>
      <c r="J36" s="5" t="str">
        <f t="shared" si="1"/>
        <v>Abril</v>
      </c>
      <c r="K36" s="2">
        <f>ROW()</f>
        <v>36</v>
      </c>
      <c r="L36" s="2" t="str">
        <f t="shared" si="3"/>
        <v>202304</v>
      </c>
    </row>
    <row r="37" spans="1:12" x14ac:dyDescent="0.25">
      <c r="A37" s="2" t="str">
        <f t="shared" si="0"/>
        <v>7</v>
      </c>
      <c r="B37" t="s">
        <v>86</v>
      </c>
      <c r="C37">
        <v>20130056637</v>
      </c>
      <c r="D37" t="s">
        <v>87</v>
      </c>
      <c r="E37" t="s">
        <v>15</v>
      </c>
      <c r="F37" s="3">
        <v>45017</v>
      </c>
      <c r="I37" s="5" t="str">
        <f>CONCATENATE(A37," - ",SUBSTITUTE(D37,"-","")," - ",B37," - ",L37," - Banco.xlsx")</f>
        <v>7 - 20130056637 - TABBIA ENRIQUE - 202304 - Banco.xlsx</v>
      </c>
      <c r="J37" s="5" t="str">
        <f t="shared" si="1"/>
        <v>Abril</v>
      </c>
      <c r="K37" s="2">
        <f>ROW()</f>
        <v>37</v>
      </c>
      <c r="L37" s="2" t="str">
        <f t="shared" si="3"/>
        <v>202304</v>
      </c>
    </row>
    <row r="38" spans="1:12" x14ac:dyDescent="0.25">
      <c r="A38" s="2" t="str">
        <f t="shared" si="0"/>
        <v>7</v>
      </c>
      <c r="B38" t="s">
        <v>88</v>
      </c>
      <c r="C38">
        <v>20170395167</v>
      </c>
      <c r="D38" t="s">
        <v>89</v>
      </c>
      <c r="E38" t="s">
        <v>17</v>
      </c>
      <c r="F38" s="3">
        <v>45017</v>
      </c>
      <c r="I38" s="5" t="str">
        <f>CONCATENATE(A38," - ",SUBSTITUTE(D38,"-","")," - ",B38," - ",L38," - Banco.xlsx")</f>
        <v>7 - 20170395167 - HOPE HUGO - 202304 - Banco.xlsx</v>
      </c>
      <c r="J38" s="5" t="str">
        <f t="shared" si="1"/>
        <v>Abril</v>
      </c>
      <c r="K38" s="2">
        <f>ROW()</f>
        <v>38</v>
      </c>
      <c r="L38" s="2" t="str">
        <f t="shared" si="3"/>
        <v>202304</v>
      </c>
    </row>
    <row r="39" spans="1:12" x14ac:dyDescent="0.25">
      <c r="A39" s="2" t="str">
        <f t="shared" si="0"/>
        <v>7</v>
      </c>
      <c r="B39" t="s">
        <v>90</v>
      </c>
      <c r="C39">
        <v>20301650087</v>
      </c>
      <c r="D39" t="s">
        <v>91</v>
      </c>
      <c r="E39" t="s">
        <v>15</v>
      </c>
      <c r="F39" s="3">
        <v>45017</v>
      </c>
      <c r="I39" s="5" t="str">
        <f>CONCATENATE(A39," - ",SUBSTITUTE(D39,"-","")," - ",B39," - ",L39," - Banco.xlsx")</f>
        <v>7 - 20301650087 - VARENIZA NESTOR LEONEL - 202304 - Banco.xlsx</v>
      </c>
      <c r="J39" s="5" t="str">
        <f t="shared" si="1"/>
        <v>Abril</v>
      </c>
      <c r="K39" s="2">
        <f>ROW()</f>
        <v>39</v>
      </c>
      <c r="L39" s="2" t="str">
        <f t="shared" si="3"/>
        <v>202304</v>
      </c>
    </row>
    <row r="40" spans="1:12" x14ac:dyDescent="0.25">
      <c r="A40" s="2" t="str">
        <f t="shared" si="0"/>
        <v>7</v>
      </c>
      <c r="B40" t="s">
        <v>92</v>
      </c>
      <c r="C40">
        <v>20327623967</v>
      </c>
      <c r="D40" t="s">
        <v>93</v>
      </c>
      <c r="E40" t="s">
        <v>17</v>
      </c>
      <c r="F40" s="3">
        <v>45017</v>
      </c>
      <c r="I40" s="5" t="str">
        <f>CONCATENATE(A40," - ",SUBSTITUTE(D40,"-","")," - ",B40," - ",L40," - Banco.xlsx")</f>
        <v>7 - 20327623967 - FERREYRA CARLOS ANDRES - 202304 - Banco.xlsx</v>
      </c>
      <c r="J40" s="5" t="str">
        <f t="shared" si="1"/>
        <v>Abril</v>
      </c>
      <c r="K40" s="2">
        <f>ROW()</f>
        <v>40</v>
      </c>
      <c r="L40" s="2" t="str">
        <f t="shared" si="3"/>
        <v>202304</v>
      </c>
    </row>
    <row r="41" spans="1:12" x14ac:dyDescent="0.25">
      <c r="A41" s="2" t="str">
        <f t="shared" si="0"/>
        <v>7</v>
      </c>
      <c r="B41" t="s">
        <v>94</v>
      </c>
      <c r="C41">
        <v>27109797257</v>
      </c>
      <c r="D41" t="s">
        <v>95</v>
      </c>
      <c r="E41" t="s">
        <v>15</v>
      </c>
      <c r="F41" s="3">
        <v>45017</v>
      </c>
      <c r="I41" s="5" t="str">
        <f>CONCATENATE(A41," - ",SUBSTITUTE(D41,"-","")," - ",B41," - ",L41," - Banco.xlsx")</f>
        <v>7 - 27109797257 - SCOTTO OLGA MARIA - 202304 - Banco.xlsx</v>
      </c>
      <c r="J41" s="5" t="str">
        <f t="shared" si="1"/>
        <v>Abril</v>
      </c>
      <c r="K41" s="2">
        <f>ROW()</f>
        <v>41</v>
      </c>
      <c r="L41" s="2" t="str">
        <f t="shared" si="3"/>
        <v>202304</v>
      </c>
    </row>
    <row r="42" spans="1:12" x14ac:dyDescent="0.25">
      <c r="A42" s="2" t="str">
        <f t="shared" si="0"/>
        <v>7</v>
      </c>
      <c r="B42" t="s">
        <v>96</v>
      </c>
      <c r="C42">
        <v>27217236547</v>
      </c>
      <c r="D42" t="s">
        <v>97</v>
      </c>
      <c r="E42" t="s">
        <v>17</v>
      </c>
      <c r="F42" s="3">
        <v>45017</v>
      </c>
      <c r="I42" s="5" t="str">
        <f>CONCATENATE(A42," - ",SUBSTITUTE(D42,"-","")," - ",B42," - ",L42," - Banco.xlsx")</f>
        <v>7 - 27217236547 - ROKO MARIA EUGENIA - 202304 - Banco.xlsx</v>
      </c>
      <c r="J42" s="5" t="str">
        <f t="shared" si="1"/>
        <v>Abril</v>
      </c>
      <c r="K42" s="2">
        <f>ROW()</f>
        <v>42</v>
      </c>
      <c r="L42" s="2" t="str">
        <f t="shared" si="3"/>
        <v>202304</v>
      </c>
    </row>
    <row r="43" spans="1:12" x14ac:dyDescent="0.25">
      <c r="A43" s="2" t="str">
        <f t="shared" si="0"/>
        <v>7</v>
      </c>
      <c r="B43" t="s">
        <v>98</v>
      </c>
      <c r="C43">
        <v>20147130202</v>
      </c>
      <c r="D43" t="s">
        <v>99</v>
      </c>
      <c r="E43" t="s">
        <v>15</v>
      </c>
      <c r="F43" s="3">
        <v>45017</v>
      </c>
      <c r="I43" s="5" t="str">
        <f>CONCATENATE(A43," - ",SUBSTITUTE(D43,"-","")," - ",B43," - ",L43," - Banco.xlsx")</f>
        <v>7 - 30650940667 - BUSTOS-HOPE S.H - 202304 - Banco.xlsx</v>
      </c>
      <c r="J43" s="5" t="str">
        <f t="shared" si="1"/>
        <v>Abril</v>
      </c>
      <c r="K43" s="2">
        <f>ROW()</f>
        <v>43</v>
      </c>
      <c r="L43" s="2" t="str">
        <f t="shared" si="3"/>
        <v>202304</v>
      </c>
    </row>
    <row r="44" spans="1:12" x14ac:dyDescent="0.25">
      <c r="A44" s="2" t="str">
        <f t="shared" si="0"/>
        <v>7</v>
      </c>
      <c r="B44" t="s">
        <v>100</v>
      </c>
      <c r="C44">
        <v>23183086499</v>
      </c>
      <c r="D44" t="s">
        <v>101</v>
      </c>
      <c r="E44" t="s">
        <v>17</v>
      </c>
      <c r="F44" s="3">
        <v>45017</v>
      </c>
      <c r="I44" s="5" t="str">
        <f>CONCATENATE(A44," - ",SUBSTITUTE(D44,"-","")," - ",B44," - ",L44," - Banco.xlsx")</f>
        <v>7 - 30709419567 - AITA S.A. - 202304 - Banco.xlsx</v>
      </c>
      <c r="J44" s="5" t="str">
        <f t="shared" si="1"/>
        <v>Abril</v>
      </c>
      <c r="K44" s="2">
        <f>ROW()</f>
        <v>44</v>
      </c>
      <c r="L44" s="2" t="str">
        <f t="shared" si="3"/>
        <v>202304</v>
      </c>
    </row>
    <row r="45" spans="1:12" x14ac:dyDescent="0.25">
      <c r="A45" s="2" t="str">
        <f t="shared" si="0"/>
        <v>7</v>
      </c>
      <c r="B45" t="s">
        <v>102</v>
      </c>
      <c r="C45">
        <v>27222731416</v>
      </c>
      <c r="D45" t="s">
        <v>103</v>
      </c>
      <c r="E45" t="s">
        <v>15</v>
      </c>
      <c r="F45" s="3">
        <v>45017</v>
      </c>
      <c r="I45" s="5" t="str">
        <f>CONCATENATE(A45," - ",SUBSTITUTE(D45,"-","")," - ",B45," - ",L45," - Banco.xlsx")</f>
        <v>7 - 30712026797 - COND. LARZABAL - 202304 - Banco.xlsx</v>
      </c>
      <c r="J45" s="5" t="str">
        <f t="shared" si="1"/>
        <v>Abril</v>
      </c>
      <c r="K45" s="2">
        <f>ROW()</f>
        <v>45</v>
      </c>
      <c r="L45" s="2" t="str">
        <f t="shared" si="3"/>
        <v>202304</v>
      </c>
    </row>
    <row r="46" spans="1:12" x14ac:dyDescent="0.25">
      <c r="A46" s="2" t="str">
        <f t="shared" si="0"/>
        <v>8</v>
      </c>
      <c r="B46" t="s">
        <v>104</v>
      </c>
      <c r="C46">
        <v>20082750488</v>
      </c>
      <c r="D46" t="s">
        <v>105</v>
      </c>
      <c r="E46" t="s">
        <v>17</v>
      </c>
      <c r="F46" s="3">
        <v>45017</v>
      </c>
      <c r="I46" s="5" t="str">
        <f>CONCATENATE(A46," - ",SUBSTITUTE(D46,"-","")," - ",B46," - ",L46," - Banco.xlsx")</f>
        <v>8 - 20082750488 - CASTRO OLIVERA CARLOS - 202304 - Banco.xlsx</v>
      </c>
      <c r="J46" s="5" t="str">
        <f t="shared" si="1"/>
        <v>Abril</v>
      </c>
      <c r="K46" s="2">
        <f>ROW()</f>
        <v>46</v>
      </c>
      <c r="L46" s="2" t="str">
        <f t="shared" si="3"/>
        <v>202304</v>
      </c>
    </row>
    <row r="47" spans="1:12" x14ac:dyDescent="0.25">
      <c r="A47" s="2" t="str">
        <f t="shared" si="0"/>
        <v>8</v>
      </c>
      <c r="B47" t="s">
        <v>106</v>
      </c>
      <c r="C47">
        <v>20230966738</v>
      </c>
      <c r="D47" t="s">
        <v>107</v>
      </c>
      <c r="E47" t="s">
        <v>15</v>
      </c>
      <c r="F47" s="3">
        <v>45017</v>
      </c>
      <c r="I47" s="5" t="str">
        <f>CONCATENATE(A47," - ",SUBSTITUTE(D47,"-","")," - ",B47," - ",L47," - Banco.xlsx")</f>
        <v>8 - 20230966738 - URRUTIA DIEGO - 202304 - Banco.xlsx</v>
      </c>
      <c r="J47" s="5" t="str">
        <f t="shared" si="1"/>
        <v>Abril</v>
      </c>
      <c r="K47" s="2">
        <f>ROW()</f>
        <v>47</v>
      </c>
      <c r="L47" s="2" t="str">
        <f t="shared" si="3"/>
        <v>202304</v>
      </c>
    </row>
    <row r="48" spans="1:12" x14ac:dyDescent="0.25">
      <c r="A48" s="2" t="str">
        <f t="shared" si="0"/>
        <v>8</v>
      </c>
      <c r="B48" t="s">
        <v>108</v>
      </c>
      <c r="C48">
        <v>20303980378</v>
      </c>
      <c r="D48" t="s">
        <v>109</v>
      </c>
      <c r="E48" t="s">
        <v>17</v>
      </c>
      <c r="F48" s="3">
        <v>45017</v>
      </c>
      <c r="I48" s="5" t="str">
        <f>CONCATENATE(A48," - ",SUBSTITUTE(D48,"-","")," - ",B48," - ",L48," - Banco.xlsx")</f>
        <v>8 - 20303980378 - CASTRO OLIVERA GONZALO - 202304 - Banco.xlsx</v>
      </c>
      <c r="J48" s="5" t="str">
        <f t="shared" si="1"/>
        <v>Abril</v>
      </c>
      <c r="K48" s="2">
        <f>ROW()</f>
        <v>48</v>
      </c>
      <c r="L48" s="2" t="str">
        <f t="shared" si="3"/>
        <v>202304</v>
      </c>
    </row>
    <row r="49" spans="1:12" x14ac:dyDescent="0.25">
      <c r="A49" s="2" t="str">
        <f t="shared" si="0"/>
        <v>8</v>
      </c>
      <c r="B49" t="s">
        <v>110</v>
      </c>
      <c r="C49">
        <v>27163651918</v>
      </c>
      <c r="D49" t="s">
        <v>111</v>
      </c>
      <c r="E49" t="s">
        <v>15</v>
      </c>
      <c r="F49" s="3">
        <v>45017</v>
      </c>
      <c r="I49" s="5" t="str">
        <f>CONCATENATE(A49," - ",SUBSTITUTE(D49,"-","")," - ",B49," - ",L49," - Banco.xlsx")</f>
        <v>8 - 27163651918 - MARTIN MONICA ADRIANA - 202304 - Banco.xlsx</v>
      </c>
      <c r="J49" s="5" t="str">
        <f t="shared" si="1"/>
        <v>Abril</v>
      </c>
      <c r="K49" s="2">
        <f>ROW()</f>
        <v>49</v>
      </c>
      <c r="L49" s="2" t="str">
        <f t="shared" si="3"/>
        <v>202304</v>
      </c>
    </row>
    <row r="50" spans="1:12" x14ac:dyDescent="0.25">
      <c r="A50" s="2" t="str">
        <f t="shared" si="0"/>
        <v>8</v>
      </c>
      <c r="B50" t="s">
        <v>112</v>
      </c>
      <c r="C50">
        <v>27201932268</v>
      </c>
      <c r="D50" t="s">
        <v>113</v>
      </c>
      <c r="E50" t="s">
        <v>17</v>
      </c>
      <c r="F50" s="3">
        <v>45017</v>
      </c>
      <c r="I50" s="5" t="str">
        <f>CONCATENATE(A50," - ",SUBSTITUTE(D50,"-","")," - ",B50," - ",L50," - Banco.xlsx")</f>
        <v>8 - 27201932268 - SPAGNOLI SUSANA - 202304 - Banco.xlsx</v>
      </c>
      <c r="J50" s="5" t="str">
        <f t="shared" si="1"/>
        <v>Abril</v>
      </c>
      <c r="K50" s="2">
        <f>ROW()</f>
        <v>50</v>
      </c>
      <c r="L50" s="2" t="str">
        <f t="shared" si="3"/>
        <v>202304</v>
      </c>
    </row>
    <row r="51" spans="1:12" x14ac:dyDescent="0.25">
      <c r="A51" s="2" t="str">
        <f t="shared" si="0"/>
        <v>8</v>
      </c>
      <c r="B51" t="s">
        <v>114</v>
      </c>
      <c r="C51">
        <v>20175255819</v>
      </c>
      <c r="D51" t="s">
        <v>115</v>
      </c>
      <c r="E51" t="s">
        <v>15</v>
      </c>
      <c r="F51" s="3">
        <v>45017</v>
      </c>
      <c r="I51" s="5" t="str">
        <f>CONCATENATE(A51," - ",SUBSTITUTE(D51,"-","")," - ",B51," - ",L51," - Banco.xlsx")</f>
        <v>8 - 30701299538 - FORESTAL SA - 202304 - Banco.xlsx</v>
      </c>
      <c r="J51" s="5" t="str">
        <f t="shared" si="1"/>
        <v>Abril</v>
      </c>
      <c r="K51" s="2">
        <f>ROW()</f>
        <v>51</v>
      </c>
      <c r="L51" s="2" t="str">
        <f t="shared" si="3"/>
        <v>202304</v>
      </c>
    </row>
    <row r="52" spans="1:12" x14ac:dyDescent="0.25">
      <c r="A52" s="2" t="str">
        <f t="shared" si="0"/>
        <v>8</v>
      </c>
      <c r="B52" t="s">
        <v>116</v>
      </c>
      <c r="C52">
        <v>20100325048</v>
      </c>
      <c r="D52" t="s">
        <v>117</v>
      </c>
      <c r="E52" t="s">
        <v>17</v>
      </c>
      <c r="F52" s="3">
        <v>45017</v>
      </c>
      <c r="I52" s="5" t="str">
        <f>CONCATENATE(A52," - ",SUBSTITUTE(D52,"-","")," - ",B52," - ",L52," - Banco.xlsx")</f>
        <v>8 - 30708626348 - FIDEIC. PDAS INMOB - 202304 - Banco.xlsx</v>
      </c>
      <c r="J52" s="5" t="str">
        <f t="shared" si="1"/>
        <v>Abril</v>
      </c>
      <c r="K52" s="2">
        <f>ROW()</f>
        <v>52</v>
      </c>
      <c r="L52" s="2" t="str">
        <f t="shared" si="3"/>
        <v>202304</v>
      </c>
    </row>
    <row r="53" spans="1:12" x14ac:dyDescent="0.25">
      <c r="A53" s="2" t="str">
        <f t="shared" si="0"/>
        <v>9</v>
      </c>
      <c r="B53" t="s">
        <v>118</v>
      </c>
      <c r="C53">
        <v>20149466739</v>
      </c>
      <c r="D53" t="s">
        <v>119</v>
      </c>
      <c r="E53" t="s">
        <v>15</v>
      </c>
      <c r="F53" s="3">
        <v>45017</v>
      </c>
      <c r="I53" s="5" t="str">
        <f>CONCATENATE(A53," - ",SUBSTITUTE(D53,"-","")," - ",B53," - ",L53," - Banco.xlsx")</f>
        <v>9 - 20149466739 - HOPE RICARDO MARIO - 202304 - Banco.xlsx</v>
      </c>
      <c r="J53" s="5" t="str">
        <f t="shared" si="1"/>
        <v>Abril</v>
      </c>
      <c r="K53" s="2">
        <f>ROW()</f>
        <v>53</v>
      </c>
      <c r="L53" s="2" t="str">
        <f t="shared" si="3"/>
        <v>202304</v>
      </c>
    </row>
    <row r="54" spans="1:12" x14ac:dyDescent="0.25">
      <c r="A54" s="2" t="str">
        <f t="shared" si="0"/>
        <v>9</v>
      </c>
      <c r="B54" t="s">
        <v>120</v>
      </c>
      <c r="C54">
        <v>20175255819</v>
      </c>
      <c r="D54" t="s">
        <v>121</v>
      </c>
      <c r="E54" t="s">
        <v>17</v>
      </c>
      <c r="F54" s="3">
        <v>45017</v>
      </c>
      <c r="I54" s="5" t="str">
        <f>CONCATENATE(A54," - ",SUBSTITUTE(D54,"-","")," - ",B54," - ",L54," - Banco.xlsx")</f>
        <v>9 - 20175255819 - BEITIA CRISPIN - 202304 - Banco.xlsx</v>
      </c>
      <c r="J54" s="5" t="str">
        <f t="shared" si="1"/>
        <v>Abril</v>
      </c>
      <c r="K54" s="2">
        <f>ROW()</f>
        <v>54</v>
      </c>
      <c r="L54" s="2" t="str">
        <f t="shared" si="3"/>
        <v>202304</v>
      </c>
    </row>
    <row r="55" spans="1:12" x14ac:dyDescent="0.25">
      <c r="A55" s="2" t="str">
        <f t="shared" si="0"/>
        <v>9</v>
      </c>
      <c r="B55" t="s">
        <v>122</v>
      </c>
      <c r="C55">
        <v>20246008109</v>
      </c>
      <c r="D55" t="s">
        <v>123</v>
      </c>
      <c r="E55" t="s">
        <v>15</v>
      </c>
      <c r="F55" s="3">
        <v>45017</v>
      </c>
      <c r="I55" s="5" t="str">
        <f>CONCATENATE(A55," - ",SUBSTITUTE(D55,"-","")," - ",B55," - ",L55," - Banco.xlsx")</f>
        <v>9 - 20246008109 - BUSTOS GONZALO - 202304 - Banco.xlsx</v>
      </c>
      <c r="J55" s="5" t="str">
        <f t="shared" si="1"/>
        <v>Abril</v>
      </c>
      <c r="K55" s="2">
        <f>ROW()</f>
        <v>55</v>
      </c>
      <c r="L55" s="2" t="str">
        <f t="shared" si="3"/>
        <v>202304</v>
      </c>
    </row>
    <row r="56" spans="1:12" x14ac:dyDescent="0.25">
      <c r="A56" s="2" t="str">
        <f t="shared" si="0"/>
        <v>9</v>
      </c>
      <c r="B56" t="s">
        <v>124</v>
      </c>
      <c r="C56">
        <v>23120538209</v>
      </c>
      <c r="D56" t="s">
        <v>125</v>
      </c>
      <c r="E56" t="s">
        <v>17</v>
      </c>
      <c r="F56" s="3">
        <v>45017</v>
      </c>
      <c r="I56" s="5" t="str">
        <f>CONCATENATE(A56," - ",SUBSTITUTE(D56,"-","")," - ",B56," - ",L56," - Banco.xlsx")</f>
        <v>9 - 23120538209 - LINDSTROM PLINIO - 202304 - Banco.xlsx</v>
      </c>
      <c r="J56" s="5" t="str">
        <f t="shared" si="1"/>
        <v>Abril</v>
      </c>
      <c r="K56" s="2">
        <f>ROW()</f>
        <v>56</v>
      </c>
      <c r="L56" s="2" t="str">
        <f t="shared" si="3"/>
        <v>202304</v>
      </c>
    </row>
    <row r="57" spans="1:12" x14ac:dyDescent="0.25">
      <c r="A57" s="2" t="str">
        <f t="shared" si="0"/>
        <v>9</v>
      </c>
      <c r="B57" t="s">
        <v>126</v>
      </c>
      <c r="C57">
        <v>23242946669</v>
      </c>
      <c r="D57" t="s">
        <v>127</v>
      </c>
      <c r="E57" t="s">
        <v>15</v>
      </c>
      <c r="F57" s="3">
        <v>45017</v>
      </c>
      <c r="I57" s="5" t="str">
        <f>CONCATENATE(A57," - ",SUBSTITUTE(D57,"-","")," - ",B57," - ",L57," - Banco.xlsx")</f>
        <v>9 - 23242946669 - SOTO MIGUEL GERONIMO - 202304 - Banco.xlsx</v>
      </c>
      <c r="J57" s="5" t="str">
        <f t="shared" si="1"/>
        <v>Abril</v>
      </c>
      <c r="K57" s="2">
        <f>ROW()</f>
        <v>57</v>
      </c>
      <c r="L57" s="2" t="str">
        <f t="shared" si="3"/>
        <v>202304</v>
      </c>
    </row>
    <row r="58" spans="1:12" x14ac:dyDescent="0.25">
      <c r="A58" s="2" t="str">
        <f t="shared" si="0"/>
        <v>9</v>
      </c>
      <c r="B58" t="s">
        <v>128</v>
      </c>
      <c r="C58">
        <v>27173878309</v>
      </c>
      <c r="D58" t="s">
        <v>129</v>
      </c>
      <c r="E58" t="s">
        <v>17</v>
      </c>
      <c r="F58" s="3">
        <v>45017</v>
      </c>
      <c r="I58" s="5" t="str">
        <f>CONCATENATE(A58," - ",SUBSTITUTE(D58,"-","")," - ",B58," - ",L58," - Banco.xlsx")</f>
        <v>9 - 27173878309 - LIONETTO ANA CAROLINA - 202304 - Banco.xlsx</v>
      </c>
      <c r="J58" s="5" t="str">
        <f t="shared" si="1"/>
        <v>Abril</v>
      </c>
      <c r="K58" s="2">
        <f>ROW()</f>
        <v>58</v>
      </c>
      <c r="L58" s="2" t="str">
        <f t="shared" si="3"/>
        <v>202304</v>
      </c>
    </row>
    <row r="59" spans="1:12" x14ac:dyDescent="0.25">
      <c r="A59" s="2" t="str">
        <f t="shared" si="0"/>
        <v>9</v>
      </c>
      <c r="B59" t="s">
        <v>130</v>
      </c>
      <c r="C59">
        <v>23351897074</v>
      </c>
      <c r="D59" t="s">
        <v>131</v>
      </c>
      <c r="E59" t="s">
        <v>15</v>
      </c>
      <c r="F59" s="3">
        <v>45017</v>
      </c>
      <c r="I59" s="5" t="str">
        <f>CONCATENATE(A59," - ",SUBSTITUTE(D59,"-","")," - ",B59," - ",L59," - Banco.xlsx")</f>
        <v>9 - 30715085409 - COND. INVERNADA - 202304 - Banco.xlsx</v>
      </c>
      <c r="J59" s="5" t="str">
        <f t="shared" si="1"/>
        <v>Abril</v>
      </c>
      <c r="K59" s="2">
        <f>ROW()</f>
        <v>59</v>
      </c>
      <c r="L59" s="2" t="str">
        <f t="shared" si="3"/>
        <v>202304</v>
      </c>
    </row>
    <row r="60" spans="1:12" x14ac:dyDescent="0.25">
      <c r="A60" s="2" t="str">
        <f t="shared" si="0"/>
        <v>9</v>
      </c>
      <c r="B60" t="s">
        <v>132</v>
      </c>
      <c r="C60">
        <v>20175255819</v>
      </c>
      <c r="D60" t="s">
        <v>133</v>
      </c>
      <c r="E60" t="s">
        <v>17</v>
      </c>
      <c r="F60" s="3">
        <v>45017</v>
      </c>
      <c r="I60" s="5" t="str">
        <f>CONCATENATE(A60," - ",SUBSTITUTE(D60,"-","")," - ",B60," - ",L60," - Banco.xlsx")</f>
        <v>9 - 33712370829 - KM 0 SA - 202304 - Banco.xlsx</v>
      </c>
      <c r="J60" s="5" t="str">
        <f t="shared" si="1"/>
        <v>Abril</v>
      </c>
      <c r="K60" s="2">
        <f>ROW()</f>
        <v>60</v>
      </c>
      <c r="L60" s="2" t="str">
        <f t="shared" si="3"/>
        <v>202304</v>
      </c>
    </row>
    <row r="61" spans="1:12" x14ac:dyDescent="0.25">
      <c r="A61" s="2" t="str">
        <f t="shared" si="0"/>
        <v>9</v>
      </c>
      <c r="B61" t="s">
        <v>134</v>
      </c>
      <c r="C61">
        <v>20175255819</v>
      </c>
      <c r="D61" t="s">
        <v>135</v>
      </c>
      <c r="E61" t="s">
        <v>15</v>
      </c>
      <c r="F61" s="3">
        <v>45017</v>
      </c>
      <c r="I61" s="5" t="str">
        <f>CONCATENATE(A61," - ",SUBSTITUTE(D61,"-","")," - ",B61," - ",L61," - Banco.xlsx")</f>
        <v>9 - 33712529909 - INMUEBLES SRL - 202304 - Banco.xlsx</v>
      </c>
      <c r="J61" s="5" t="str">
        <f t="shared" si="1"/>
        <v>Abril</v>
      </c>
      <c r="K61" s="2">
        <f>ROW()</f>
        <v>61</v>
      </c>
      <c r="L61" s="2" t="str">
        <f t="shared" si="3"/>
        <v>202304</v>
      </c>
    </row>
  </sheetData>
  <autoFilter ref="A1:L1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Agustin Bustos</cp:lastModifiedBy>
  <dcterms:created xsi:type="dcterms:W3CDTF">2015-06-05T18:17:20Z</dcterms:created>
  <dcterms:modified xsi:type="dcterms:W3CDTF">2023-04-06T18:24:22Z</dcterms:modified>
</cp:coreProperties>
</file>