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F:\Proyecto Uipath\Facturador-E-Multiusuario\"/>
    </mc:Choice>
  </mc:AlternateContent>
  <xr:revisionPtr revIDLastSave="0" documentId="13_ncr:1_{8FECC2FE-DF0F-4BDD-B07A-652B25EC73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Listado!$A$1:$O$71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E71" i="1"/>
  <c r="E70" i="1"/>
  <c r="E69" i="1"/>
  <c r="E68" i="1"/>
  <c r="E67" i="1"/>
  <c r="A67" i="1" s="1"/>
  <c r="E66" i="1"/>
  <c r="E65" i="1"/>
  <c r="E64" i="1"/>
  <c r="E63" i="1"/>
  <c r="E62" i="1"/>
  <c r="E61" i="1"/>
  <c r="A61" i="1" s="1"/>
  <c r="E60" i="1"/>
  <c r="A60" i="1" s="1"/>
  <c r="E59" i="1"/>
  <c r="E58" i="1"/>
  <c r="E57" i="1"/>
  <c r="E56" i="1"/>
  <c r="E55" i="1"/>
  <c r="A55" i="1" s="1"/>
  <c r="E54" i="1"/>
  <c r="E53" i="1"/>
  <c r="E52" i="1"/>
  <c r="E51" i="1"/>
  <c r="A51" i="1" s="1"/>
  <c r="E50" i="1"/>
  <c r="E49" i="1"/>
  <c r="A49" i="1" s="1"/>
  <c r="E48" i="1"/>
  <c r="A48" i="1" s="1"/>
  <c r="E47" i="1"/>
  <c r="E46" i="1"/>
  <c r="E45" i="1"/>
  <c r="E44" i="1"/>
  <c r="E43" i="1"/>
  <c r="A43" i="1" s="1"/>
  <c r="E42" i="1"/>
  <c r="E41" i="1"/>
  <c r="A41" i="1" s="1"/>
  <c r="E40" i="1"/>
  <c r="E39" i="1"/>
  <c r="A39" i="1" s="1"/>
  <c r="E38" i="1"/>
  <c r="E37" i="1"/>
  <c r="A37" i="1" s="1"/>
  <c r="E36" i="1"/>
  <c r="A36" i="1" s="1"/>
  <c r="E35" i="1"/>
  <c r="E34" i="1"/>
  <c r="E33" i="1"/>
  <c r="E32" i="1"/>
  <c r="E31" i="1"/>
  <c r="A31" i="1" s="1"/>
  <c r="E30" i="1"/>
  <c r="E29" i="1"/>
  <c r="E28" i="1"/>
  <c r="E27" i="1"/>
  <c r="A27" i="1" s="1"/>
  <c r="E26" i="1"/>
  <c r="A26" i="1" s="1"/>
  <c r="E25" i="1"/>
  <c r="A25" i="1" s="1"/>
  <c r="E24" i="1"/>
  <c r="A24" i="1" s="1"/>
  <c r="E23" i="1"/>
  <c r="E22" i="1"/>
  <c r="E21" i="1"/>
  <c r="E20" i="1"/>
  <c r="E19" i="1"/>
  <c r="A19" i="1" s="1"/>
  <c r="E18" i="1"/>
  <c r="E17" i="1"/>
  <c r="E16" i="1"/>
  <c r="A16" i="1" s="1"/>
  <c r="E15" i="1"/>
  <c r="A15" i="1" s="1"/>
  <c r="E14" i="1"/>
  <c r="A14" i="1" s="1"/>
  <c r="E13" i="1"/>
  <c r="A13" i="1" s="1"/>
  <c r="E12" i="1"/>
  <c r="A12" i="1" s="1"/>
  <c r="E11" i="1"/>
  <c r="E10" i="1"/>
  <c r="E9" i="1"/>
  <c r="E8" i="1"/>
  <c r="E7" i="1"/>
  <c r="A7" i="1" s="1"/>
  <c r="E6" i="1"/>
  <c r="A6" i="1" s="1"/>
  <c r="E5" i="1"/>
  <c r="E4" i="1"/>
  <c r="A4" i="1" s="1"/>
  <c r="E3" i="1"/>
  <c r="A3" i="1" s="1"/>
  <c r="A21" i="1"/>
  <c r="A2" i="1"/>
  <c r="M2" i="1"/>
  <c r="B2" i="1" s="1"/>
  <c r="C2" i="1" s="1"/>
  <c r="N2" i="1"/>
  <c r="O2" i="1"/>
  <c r="M3" i="1"/>
  <c r="B3" i="1" s="1"/>
  <c r="C3" i="1" s="1"/>
  <c r="N3" i="1"/>
  <c r="O3" i="1"/>
  <c r="M4" i="1"/>
  <c r="B4" i="1" s="1"/>
  <c r="C4" i="1" s="1"/>
  <c r="N4" i="1"/>
  <c r="O4" i="1"/>
  <c r="A5" i="1"/>
  <c r="M5" i="1"/>
  <c r="B5" i="1" s="1"/>
  <c r="C5" i="1" s="1"/>
  <c r="M6" i="1"/>
  <c r="B6" i="1" s="1"/>
  <c r="C6" i="1" s="1"/>
  <c r="M7" i="1"/>
  <c r="B7" i="1" s="1"/>
  <c r="C7" i="1" s="1"/>
  <c r="A8" i="1"/>
  <c r="M8" i="1"/>
  <c r="B8" i="1" s="1"/>
  <c r="C8" i="1" s="1"/>
  <c r="A9" i="1"/>
  <c r="M9" i="1"/>
  <c r="B9" i="1" s="1"/>
  <c r="C9" i="1" s="1"/>
  <c r="A10" i="1"/>
  <c r="M10" i="1"/>
  <c r="B10" i="1" s="1"/>
  <c r="C10" i="1" s="1"/>
  <c r="A11" i="1"/>
  <c r="M11" i="1"/>
  <c r="B11" i="1" s="1"/>
  <c r="C11" i="1" s="1"/>
  <c r="M12" i="1"/>
  <c r="B12" i="1" s="1"/>
  <c r="C12" i="1" s="1"/>
  <c r="M13" i="1"/>
  <c r="B13" i="1" s="1"/>
  <c r="C13" i="1" s="1"/>
  <c r="M14" i="1"/>
  <c r="B14" i="1" s="1"/>
  <c r="C14" i="1" s="1"/>
  <c r="M15" i="1"/>
  <c r="B15" i="1" s="1"/>
  <c r="C15" i="1" s="1"/>
  <c r="M16" i="1"/>
  <c r="B16" i="1" s="1"/>
  <c r="C16" i="1" s="1"/>
  <c r="A17" i="1"/>
  <c r="M17" i="1"/>
  <c r="B17" i="1" s="1"/>
  <c r="C17" i="1" s="1"/>
  <c r="A18" i="1"/>
  <c r="M18" i="1"/>
  <c r="B18" i="1" s="1"/>
  <c r="C18" i="1" s="1"/>
  <c r="M19" i="1"/>
  <c r="B19" i="1" s="1"/>
  <c r="C19" i="1" s="1"/>
  <c r="A20" i="1"/>
  <c r="M20" i="1"/>
  <c r="B20" i="1" s="1"/>
  <c r="C20" i="1" s="1"/>
  <c r="M21" i="1"/>
  <c r="B21" i="1" s="1"/>
  <c r="C21" i="1" s="1"/>
  <c r="A22" i="1"/>
  <c r="M22" i="1"/>
  <c r="B22" i="1" s="1"/>
  <c r="C22" i="1" s="1"/>
  <c r="A23" i="1"/>
  <c r="M23" i="1"/>
  <c r="B23" i="1" s="1"/>
  <c r="C23" i="1" s="1"/>
  <c r="M24" i="1"/>
  <c r="B24" i="1" s="1"/>
  <c r="C24" i="1" s="1"/>
  <c r="M25" i="1"/>
  <c r="B25" i="1" s="1"/>
  <c r="C25" i="1" s="1"/>
  <c r="M26" i="1"/>
  <c r="B26" i="1" s="1"/>
  <c r="C26" i="1" s="1"/>
  <c r="M27" i="1"/>
  <c r="F27" i="1" s="1"/>
  <c r="L27" i="1" s="1"/>
  <c r="A28" i="1"/>
  <c r="M28" i="1"/>
  <c r="B28" i="1" s="1"/>
  <c r="C28" i="1" s="1"/>
  <c r="A29" i="1"/>
  <c r="M29" i="1"/>
  <c r="B29" i="1" s="1"/>
  <c r="C29" i="1" s="1"/>
  <c r="A30" i="1"/>
  <c r="M30" i="1"/>
  <c r="B30" i="1" s="1"/>
  <c r="C30" i="1" s="1"/>
  <c r="M31" i="1"/>
  <c r="B31" i="1" s="1"/>
  <c r="C31" i="1" s="1"/>
  <c r="A32" i="1"/>
  <c r="M32" i="1"/>
  <c r="B32" i="1" s="1"/>
  <c r="C32" i="1" s="1"/>
  <c r="A33" i="1"/>
  <c r="M33" i="1"/>
  <c r="B33" i="1" s="1"/>
  <c r="C33" i="1" s="1"/>
  <c r="A34" i="1"/>
  <c r="M34" i="1"/>
  <c r="B34" i="1" s="1"/>
  <c r="C34" i="1" s="1"/>
  <c r="A35" i="1"/>
  <c r="M35" i="1"/>
  <c r="B35" i="1" s="1"/>
  <c r="C35" i="1" s="1"/>
  <c r="M36" i="1"/>
  <c r="B36" i="1" s="1"/>
  <c r="C36" i="1" s="1"/>
  <c r="M37" i="1"/>
  <c r="B37" i="1" s="1"/>
  <c r="C37" i="1" s="1"/>
  <c r="A38" i="1"/>
  <c r="M38" i="1"/>
  <c r="B38" i="1" s="1"/>
  <c r="C38" i="1" s="1"/>
  <c r="M39" i="1"/>
  <c r="B39" i="1" s="1"/>
  <c r="C39" i="1" s="1"/>
  <c r="A40" i="1"/>
  <c r="M40" i="1"/>
  <c r="B40" i="1" s="1"/>
  <c r="C40" i="1" s="1"/>
  <c r="M41" i="1"/>
  <c r="B41" i="1" s="1"/>
  <c r="C41" i="1" s="1"/>
  <c r="A42" i="1"/>
  <c r="M42" i="1"/>
  <c r="B42" i="1" s="1"/>
  <c r="C42" i="1" s="1"/>
  <c r="M43" i="1"/>
  <c r="B43" i="1" s="1"/>
  <c r="C43" i="1" s="1"/>
  <c r="A44" i="1"/>
  <c r="M44" i="1"/>
  <c r="B44" i="1" s="1"/>
  <c r="C44" i="1" s="1"/>
  <c r="A45" i="1"/>
  <c r="M45" i="1"/>
  <c r="B45" i="1" s="1"/>
  <c r="C45" i="1" s="1"/>
  <c r="A46" i="1"/>
  <c r="M46" i="1"/>
  <c r="B46" i="1" s="1"/>
  <c r="C46" i="1" s="1"/>
  <c r="A47" i="1"/>
  <c r="M47" i="1"/>
  <c r="B47" i="1" s="1"/>
  <c r="C47" i="1" s="1"/>
  <c r="M48" i="1"/>
  <c r="B48" i="1" s="1"/>
  <c r="C48" i="1" s="1"/>
  <c r="M49" i="1"/>
  <c r="B49" i="1" s="1"/>
  <c r="C49" i="1" s="1"/>
  <c r="A50" i="1"/>
  <c r="M50" i="1"/>
  <c r="F50" i="1" s="1"/>
  <c r="M51" i="1"/>
  <c r="B51" i="1" s="1"/>
  <c r="C51" i="1" s="1"/>
  <c r="A52" i="1"/>
  <c r="M52" i="1"/>
  <c r="B52" i="1" s="1"/>
  <c r="C52" i="1" s="1"/>
  <c r="A53" i="1"/>
  <c r="M53" i="1"/>
  <c r="B53" i="1" s="1"/>
  <c r="C53" i="1" s="1"/>
  <c r="A54" i="1"/>
  <c r="M54" i="1"/>
  <c r="B54" i="1" s="1"/>
  <c r="C54" i="1" s="1"/>
  <c r="M55" i="1"/>
  <c r="B55" i="1" s="1"/>
  <c r="C55" i="1" s="1"/>
  <c r="A56" i="1"/>
  <c r="M56" i="1"/>
  <c r="B56" i="1" s="1"/>
  <c r="C56" i="1" s="1"/>
  <c r="A57" i="1"/>
  <c r="M57" i="1"/>
  <c r="B57" i="1" s="1"/>
  <c r="C57" i="1" s="1"/>
  <c r="A58" i="1"/>
  <c r="M58" i="1"/>
  <c r="B58" i="1" s="1"/>
  <c r="C58" i="1" s="1"/>
  <c r="A59" i="1"/>
  <c r="M59" i="1"/>
  <c r="B59" i="1" s="1"/>
  <c r="C59" i="1" s="1"/>
  <c r="M60" i="1"/>
  <c r="B60" i="1" s="1"/>
  <c r="C60" i="1" s="1"/>
  <c r="M61" i="1"/>
  <c r="B61" i="1" s="1"/>
  <c r="C61" i="1" s="1"/>
  <c r="A62" i="1"/>
  <c r="M62" i="1"/>
  <c r="B62" i="1" s="1"/>
  <c r="C62" i="1" s="1"/>
  <c r="A63" i="1"/>
  <c r="M63" i="1"/>
  <c r="B63" i="1" s="1"/>
  <c r="C63" i="1" s="1"/>
  <c r="A64" i="1"/>
  <c r="M64" i="1"/>
  <c r="B64" i="1" s="1"/>
  <c r="C64" i="1" s="1"/>
  <c r="A65" i="1"/>
  <c r="M65" i="1"/>
  <c r="B65" i="1" s="1"/>
  <c r="C65" i="1" s="1"/>
  <c r="A66" i="1"/>
  <c r="M66" i="1"/>
  <c r="B66" i="1" s="1"/>
  <c r="C66" i="1" s="1"/>
  <c r="M67" i="1"/>
  <c r="B67" i="1" s="1"/>
  <c r="C67" i="1" s="1"/>
  <c r="A68" i="1"/>
  <c r="M68" i="1"/>
  <c r="B68" i="1" s="1"/>
  <c r="C68" i="1" s="1"/>
  <c r="A69" i="1"/>
  <c r="M69" i="1"/>
  <c r="B69" i="1" s="1"/>
  <c r="C69" i="1" s="1"/>
  <c r="A70" i="1"/>
  <c r="M70" i="1"/>
  <c r="B70" i="1" s="1"/>
  <c r="C70" i="1" s="1"/>
  <c r="A71" i="1"/>
  <c r="M71" i="1"/>
  <c r="B71" i="1" s="1"/>
  <c r="C71" i="1" s="1"/>
  <c r="L2" i="1" l="1"/>
  <c r="F2" i="1"/>
  <c r="F6" i="1"/>
  <c r="F13" i="1"/>
  <c r="L13" i="1" s="1"/>
  <c r="F30" i="1"/>
  <c r="F33" i="1"/>
  <c r="F37" i="1"/>
  <c r="F45" i="1"/>
  <c r="F57" i="1"/>
  <c r="F42" i="1"/>
  <c r="L42" i="1" s="1"/>
  <c r="F49" i="1"/>
  <c r="L49" i="1" s="1"/>
  <c r="L37" i="1"/>
  <c r="F54" i="1"/>
  <c r="F9" i="1"/>
  <c r="F66" i="1"/>
  <c r="L66" i="1" s="1"/>
  <c r="F18" i="1"/>
  <c r="L18" i="1" s="1"/>
  <c r="L33" i="1"/>
  <c r="F21" i="1"/>
  <c r="L21" i="1" s="1"/>
  <c r="F3" i="1"/>
  <c r="L3" i="1" s="1"/>
  <c r="F10" i="1"/>
  <c r="L10" i="1" s="1"/>
  <c r="F22" i="1"/>
  <c r="L22" i="1" s="1"/>
  <c r="F34" i="1"/>
  <c r="F46" i="1"/>
  <c r="L46" i="1" s="1"/>
  <c r="F58" i="1"/>
  <c r="L58" i="1" s="1"/>
  <c r="F70" i="1"/>
  <c r="L70" i="1" s="1"/>
  <c r="L54" i="1"/>
  <c r="L35" i="1"/>
  <c r="F11" i="1"/>
  <c r="L11" i="1" s="1"/>
  <c r="F23" i="1"/>
  <c r="L23" i="1" s="1"/>
  <c r="F35" i="1"/>
  <c r="F47" i="1"/>
  <c r="L47" i="1" s="1"/>
  <c r="F59" i="1"/>
  <c r="L59" i="1" s="1"/>
  <c r="F71" i="1"/>
  <c r="L71" i="1" s="1"/>
  <c r="L30" i="1"/>
  <c r="L9" i="1"/>
  <c r="B27" i="1"/>
  <c r="C27" i="1" s="1"/>
  <c r="F12" i="1"/>
  <c r="L12" i="1" s="1"/>
  <c r="F24" i="1"/>
  <c r="L24" i="1" s="1"/>
  <c r="F36" i="1"/>
  <c r="L36" i="1" s="1"/>
  <c r="F48" i="1"/>
  <c r="L48" i="1" s="1"/>
  <c r="F60" i="1"/>
  <c r="L60" i="1" s="1"/>
  <c r="B50" i="1"/>
  <c r="C50" i="1" s="1"/>
  <c r="F61" i="1"/>
  <c r="L51" i="1"/>
  <c r="F14" i="1"/>
  <c r="F26" i="1"/>
  <c r="L26" i="1" s="1"/>
  <c r="F38" i="1"/>
  <c r="F62" i="1"/>
  <c r="L62" i="1" s="1"/>
  <c r="L6" i="1"/>
  <c r="F15" i="1"/>
  <c r="L15" i="1" s="1"/>
  <c r="F39" i="1"/>
  <c r="L39" i="1" s="1"/>
  <c r="F51" i="1"/>
  <c r="F63" i="1"/>
  <c r="L63" i="1" s="1"/>
  <c r="F69" i="1"/>
  <c r="F25" i="1"/>
  <c r="L25" i="1" s="1"/>
  <c r="L34" i="1"/>
  <c r="F4" i="1"/>
  <c r="L4" i="1" s="1"/>
  <c r="F16" i="1"/>
  <c r="L16" i="1" s="1"/>
  <c r="F28" i="1"/>
  <c r="L28" i="1" s="1"/>
  <c r="F40" i="1"/>
  <c r="L40" i="1" s="1"/>
  <c r="F52" i="1"/>
  <c r="L52" i="1" s="1"/>
  <c r="F64" i="1"/>
  <c r="L64" i="1" s="1"/>
  <c r="F5" i="1"/>
  <c r="L5" i="1" s="1"/>
  <c r="F17" i="1"/>
  <c r="L17" i="1" s="1"/>
  <c r="F29" i="1"/>
  <c r="L29" i="1" s="1"/>
  <c r="F41" i="1"/>
  <c r="L41" i="1" s="1"/>
  <c r="F53" i="1"/>
  <c r="L53" i="1" s="1"/>
  <c r="F65" i="1"/>
  <c r="L65" i="1" s="1"/>
  <c r="L69" i="1"/>
  <c r="L50" i="1"/>
  <c r="F7" i="1"/>
  <c r="L7" i="1" s="1"/>
  <c r="F19" i="1"/>
  <c r="L19" i="1" s="1"/>
  <c r="F31" i="1"/>
  <c r="L31" i="1" s="1"/>
  <c r="F43" i="1"/>
  <c r="L43" i="1" s="1"/>
  <c r="F55" i="1"/>
  <c r="L55" i="1" s="1"/>
  <c r="F67" i="1"/>
  <c r="L67" i="1" s="1"/>
  <c r="L57" i="1"/>
  <c r="L45" i="1"/>
  <c r="L38" i="1"/>
  <c r="F8" i="1"/>
  <c r="L8" i="1" s="1"/>
  <c r="F20" i="1"/>
  <c r="L20" i="1" s="1"/>
  <c r="F32" i="1"/>
  <c r="L32" i="1" s="1"/>
  <c r="F44" i="1"/>
  <c r="L44" i="1" s="1"/>
  <c r="F56" i="1"/>
  <c r="L56" i="1" s="1"/>
  <c r="F68" i="1"/>
  <c r="L68" i="1" s="1"/>
  <c r="L14" i="1"/>
  <c r="L61" i="1"/>
</calcChain>
</file>

<file path=xl/sharedStrings.xml><?xml version="1.0" encoding="utf-8"?>
<sst xmlns="http://schemas.openxmlformats.org/spreadsheetml/2006/main" count="157" uniqueCount="24">
  <si>
    <t>Nro</t>
  </si>
  <si>
    <t>Cliente</t>
  </si>
  <si>
    <t>Nombre en RCEL</t>
  </si>
  <si>
    <t>CUIT AFIP</t>
  </si>
  <si>
    <t>CUIT en pagina</t>
  </si>
  <si>
    <t>CLAVE</t>
  </si>
  <si>
    <t>Importar</t>
  </si>
  <si>
    <t>Ubicación XLS</t>
  </si>
  <si>
    <t>Nombre XLS</t>
  </si>
  <si>
    <t>Completado</t>
  </si>
  <si>
    <t>CLAVE AFIP</t>
  </si>
  <si>
    <t>Control de contraseña</t>
  </si>
  <si>
    <t>Fila Clientes</t>
  </si>
  <si>
    <t>Anterior</t>
  </si>
  <si>
    <t>Posterior</t>
  </si>
  <si>
    <t>F:\UiPath\RPA - Contatech 2\Facturador\Facturador 3.0\Facturador\Facturador_Windows\</t>
  </si>
  <si>
    <t>Archivo para hacer Facturas 3.0.xlsx</t>
  </si>
  <si>
    <t>C:\Users\Agustin Bustos\Desktop\Base Facturas\Cliente1\</t>
  </si>
  <si>
    <t>Archivo para hacer Facturas Multiusuario.xlsx</t>
  </si>
  <si>
    <t>C:\Users\Agustin Bustos\Desktop\Base Facturas\Cliente2\</t>
  </si>
  <si>
    <t>C:\Users\Agustin Bustos\Desktop\Base Facturas\Cliente3\</t>
  </si>
  <si>
    <t>Columna auxiliar para poner filtros</t>
  </si>
  <si>
    <t xml:space="preserve">Ubicación completa desde el disco hasta \ </t>
  </si>
  <si>
    <t xml:space="preserve">No es necesario esta columna pero se recomienda poner el CUIT del cliente. Se puede ocultar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</si>
</sst>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14" fontId="0" fillId="0" borderId="0" xfId="0" applyNumberFormat="1" applyAlignment="1">
      <alignment shrinkToFit="1"/>
    </xf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IP"/>
      <sheetName val="ATM"/>
      <sheetName val="Muni"/>
    </sheetNames>
    <sheetDataSet>
      <sheetData sheetId="0" refreshError="1">
        <row r="1">
          <cell r="L1" t="str">
            <v>auth.afip.gob.ar,https://auth.afip.gob.ar/contribuyente_/login.xhtml,</v>
          </cell>
        </row>
        <row r="2">
          <cell r="L2"/>
        </row>
        <row r="3">
          <cell r="J3" t="str">
            <v>CUIT Contrib N</v>
          </cell>
          <cell r="K3" t="str">
            <v>Clave N</v>
          </cell>
          <cell r="L3" t="str">
            <v>Importar Chrome</v>
          </cell>
        </row>
        <row r="4">
          <cell r="J4">
            <v>27061302838</v>
          </cell>
          <cell r="K4" t="str">
            <v>Acostadelia101</v>
          </cell>
          <cell r="L4" t="str">
            <v>auth.afip.gob.ar,https://auth.afip.gob.ar/contribuyente_/login.xhtml,27061302838,Acostadelia101</v>
          </cell>
        </row>
        <row r="5">
          <cell r="J5">
            <v>30709419567</v>
          </cell>
          <cell r="K5" t="str">
            <v>Horacio2023</v>
          </cell>
          <cell r="L5" t="str">
            <v>auth.afip.gob.ar,https://auth.afip.gob.ar/contribuyente_/login.xhtml,23183086499,Horacio2023</v>
          </cell>
        </row>
        <row r="6">
          <cell r="J6">
            <v>20203385197</v>
          </cell>
          <cell r="K6" t="str">
            <v>JCAmarilla2273</v>
          </cell>
          <cell r="L6" t="str">
            <v>auth.afip.gob.ar,https://auth.afip.gob.ar/contribuyente_/login.xhtml,20203385197,JCAmarilla2273</v>
          </cell>
        </row>
        <row r="7">
          <cell r="J7">
            <v>30592932446</v>
          </cell>
          <cell r="K7" t="str">
            <v>Hugohope210</v>
          </cell>
          <cell r="L7" t="str">
            <v>auth.afip.gob.ar,https://auth.afip.gob.ar/contribuyente_/login.xhtml,20170395167,Hugohope210</v>
          </cell>
        </row>
        <row r="8">
          <cell r="J8">
            <v>30708553715</v>
          </cell>
          <cell r="K8" t="str">
            <v>Victordf2023</v>
          </cell>
          <cell r="L8" t="str">
            <v>auth.afip.gob.ar,https://auth.afip.gob.ar/contribuyente_/login.xhtml,20114794083,Victordf2023</v>
          </cell>
        </row>
        <row r="9">
          <cell r="J9">
            <v>20208992032</v>
          </cell>
          <cell r="K9" t="str">
            <v>ASTgerardo23</v>
          </cell>
          <cell r="L9" t="str">
            <v>auth.afip.gob.ar,https://auth.afip.gob.ar/contribuyente_/login.xhtml,20208992032,ASTgerardo23</v>
          </cell>
        </row>
        <row r="10">
          <cell r="J10">
            <v>20175255819</v>
          </cell>
          <cell r="K10" t="str">
            <v>Crispin2023</v>
          </cell>
          <cell r="L10" t="str">
            <v>auth.afip.gob.ar,https://auth.afip.gob.ar/contribuyente_/login.xhtml,20175255819,Crispin2023</v>
          </cell>
        </row>
        <row r="11">
          <cell r="J11">
            <v>23183086499</v>
          </cell>
          <cell r="K11" t="str">
            <v>Horacio2023</v>
          </cell>
          <cell r="L11" t="str">
            <v>auth.afip.gob.ar,https://auth.afip.gob.ar/contribuyente_/login.xhtml,23183086499,Horacio2023</v>
          </cell>
        </row>
        <row r="12">
          <cell r="J12">
            <v>20416948926</v>
          </cell>
          <cell r="K12" t="str">
            <v>Beitia2022</v>
          </cell>
          <cell r="L12" t="str">
            <v>auth.afip.gob.ar,https://auth.afip.gob.ar/contribuyente_/login.xhtml,20416948926,Beitia2022</v>
          </cell>
        </row>
        <row r="13">
          <cell r="J13">
            <v>20398190727</v>
          </cell>
          <cell r="K13" t="str">
            <v>Unaibeitia207</v>
          </cell>
          <cell r="L13" t="str">
            <v>auth.afip.gob.ar,https://auth.afip.gob.ar/contribuyente_/login.xhtml,20398190727,Unaibeitia207</v>
          </cell>
        </row>
        <row r="14">
          <cell r="J14">
            <v>20246008109</v>
          </cell>
          <cell r="K14" t="str">
            <v>L@rrygrb210</v>
          </cell>
          <cell r="L14" t="str">
            <v>auth.afip.gob.ar,https://auth.afip.gob.ar/contribuyente_/login.xhtml,20246008109,L@rrygrb210</v>
          </cell>
        </row>
        <row r="15">
          <cell r="J15">
            <v>20168291281</v>
          </cell>
          <cell r="K15" t="str">
            <v>busTos1964</v>
          </cell>
          <cell r="L15" t="str">
            <v>auth.afip.gob.ar,https://auth.afip.gob.ar/contribuyente_/login.xhtml,20168291281,busTos1964</v>
          </cell>
        </row>
        <row r="16">
          <cell r="J16">
            <v>30650940667</v>
          </cell>
          <cell r="K16" t="str">
            <v>Martinb202</v>
          </cell>
          <cell r="L16" t="str">
            <v>auth.afip.gob.ar,https://auth.afip.gob.ar/contribuyente_/login.xhtml,20147130202,Martinb202</v>
          </cell>
        </row>
        <row r="17">
          <cell r="J17">
            <v>20147130202</v>
          </cell>
          <cell r="K17" t="str">
            <v>Martinb202</v>
          </cell>
          <cell r="L17" t="str">
            <v>auth.afip.gob.ar,https://auth.afip.gob.ar/contribuyente_/login.xhtml,20147130202,Martinb202</v>
          </cell>
        </row>
        <row r="18">
          <cell r="J18">
            <v>27148268105</v>
          </cell>
          <cell r="K18" t="str">
            <v>Gracielac276</v>
          </cell>
          <cell r="L18" t="str">
            <v>auth.afip.gob.ar,https://auth.afip.gob.ar/contribuyente_/login.xhtml,27148268105,Gracielac276</v>
          </cell>
        </row>
        <row r="19">
          <cell r="J19">
            <v>27261827366</v>
          </cell>
          <cell r="K19" t="str">
            <v>CarballoG12</v>
          </cell>
          <cell r="L19" t="str">
            <v>auth.afip.gob.ar,https://auth.afip.gob.ar/contribuyente_/login.xhtml,27261827366,CarballoG12</v>
          </cell>
        </row>
        <row r="20">
          <cell r="J20">
            <v>30707912223</v>
          </cell>
          <cell r="K20" t="str">
            <v>Gabriela2023</v>
          </cell>
          <cell r="L20" t="str">
            <v>auth.afip.gob.ar,https://auth.afip.gob.ar/contribuyente_/login.xhtml,23149462074,Gabriela2023</v>
          </cell>
        </row>
        <row r="21">
          <cell r="J21">
            <v>20082750488</v>
          </cell>
          <cell r="K21" t="str">
            <v>CastroC211</v>
          </cell>
          <cell r="L21" t="str">
            <v>auth.afip.gob.ar,https://auth.afip.gob.ar/contribuyente_/login.xhtml,20082750488,CastroC211</v>
          </cell>
        </row>
        <row r="22">
          <cell r="J22">
            <v>20303980378</v>
          </cell>
          <cell r="K22" t="str">
            <v>Sinclair.209</v>
          </cell>
          <cell r="L22" t="str">
            <v>auth.afip.gob.ar,https://auth.afip.gob.ar/contribuyente_/login.xhtml,20303980378,Sinclair.209</v>
          </cell>
        </row>
        <row r="23">
          <cell r="J23">
            <v>20277690323</v>
          </cell>
          <cell r="K23" t="str">
            <v>Julian79</v>
          </cell>
          <cell r="L23" t="str">
            <v>auth.afip.gob.ar,https://auth.afip.gob.ar/contribuyente_/login.xhtml,20277690323,Julian79</v>
          </cell>
        </row>
        <row r="24">
          <cell r="J24">
            <v>30672372697</v>
          </cell>
          <cell r="K24" t="str">
            <v>Carlos1510</v>
          </cell>
          <cell r="L24" t="str">
            <v>auth.afip.gob.ar,https://auth.afip.gob.ar/contribuyente_/login.xhtml,20174123072,Carlos1510</v>
          </cell>
        </row>
        <row r="25">
          <cell r="J25">
            <v>30712026797</v>
          </cell>
          <cell r="K25" t="str">
            <v>Nonona2022</v>
          </cell>
          <cell r="L25" t="str">
            <v>auth.afip.gob.ar,https://auth.afip.gob.ar/contribuyente_/login.xhtml,27222731416,Nonona2022</v>
          </cell>
        </row>
        <row r="26">
          <cell r="J26">
            <v>30715085409</v>
          </cell>
          <cell r="K26" t="str">
            <v>Lucila2022</v>
          </cell>
          <cell r="L26" t="str">
            <v>auth.afip.gob.ar,https://auth.afip.gob.ar/contribuyente_/login.xhtml,23351897074,Lucila2022</v>
          </cell>
        </row>
        <row r="27">
          <cell r="J27">
            <v>30717059111</v>
          </cell>
          <cell r="K27" t="str">
            <v>Olgascotto279</v>
          </cell>
          <cell r="L27" t="str">
            <v>auth.afip.gob.ar,https://auth.afip.gob.ar/contribuyente_/login.xhtml,27109797257,Olgascotto279</v>
          </cell>
        </row>
        <row r="28">
          <cell r="J28">
            <v>27171709925</v>
          </cell>
          <cell r="K28" t="str">
            <v>Coronasm276</v>
          </cell>
          <cell r="L28" t="str">
            <v>auth.afip.gob.ar,https://auth.afip.gob.ar/contribuyente_/login.xhtml,27171709925,Coronasm276</v>
          </cell>
        </row>
        <row r="29">
          <cell r="J29">
            <v>20208993462</v>
          </cell>
          <cell r="K29" t="str">
            <v>corrales46</v>
          </cell>
          <cell r="L29" t="str">
            <v>auth.afip.gob.ar,https://auth.afip.gob.ar/contribuyente_/login.xhtml,20208993462,corrales46</v>
          </cell>
        </row>
        <row r="30">
          <cell r="J30">
            <v>20168291680</v>
          </cell>
          <cell r="K30" t="str">
            <v>Luisc30002</v>
          </cell>
          <cell r="L30" t="str">
            <v>auth.afip.gob.ar,https://auth.afip.gob.ar/contribuyente_/login.xhtml,20168291680,Luisc30002</v>
          </cell>
        </row>
        <row r="31">
          <cell r="J31">
            <v>30672355393</v>
          </cell>
          <cell r="K31" t="str">
            <v>Victordf2023</v>
          </cell>
          <cell r="L31" t="str">
            <v>auth.afip.gob.ar,https://auth.afip.gob.ar/contribuyente_/login.xhtml,20114794083,Victordf2023</v>
          </cell>
        </row>
        <row r="32">
          <cell r="J32">
            <v>27055761685</v>
          </cell>
          <cell r="K32" t="str">
            <v>AngelaC275</v>
          </cell>
          <cell r="L32" t="str">
            <v>auth.afip.gob.ar,https://auth.afip.gob.ar/contribuyente_/login.xhtml,27055761685,AngelaC275</v>
          </cell>
        </row>
        <row r="33">
          <cell r="J33">
            <v>23267800499</v>
          </cell>
          <cell r="K33" t="str">
            <v>diego10</v>
          </cell>
          <cell r="L33" t="str">
            <v>auth.afip.gob.ar,https://auth.afip.gob.ar/contribuyente_/login.xhtml,23267800499,diego10</v>
          </cell>
        </row>
        <row r="34">
          <cell r="J34">
            <v>23051636864</v>
          </cell>
          <cell r="K34" t="str">
            <v>LUCILA10</v>
          </cell>
          <cell r="L34" t="str">
            <v>auth.afip.gob.ar,https://auth.afip.gob.ar/contribuyente_/login.xhtml,23051636864,LUCILA10</v>
          </cell>
        </row>
        <row r="35">
          <cell r="J35">
            <v>30717537153</v>
          </cell>
          <cell r="K35" t="str">
            <v>Monicaszy11</v>
          </cell>
          <cell r="L35" t="str">
            <v>auth.afip.gob.ar,https://auth.afip.gob.ar/contribuyente_/login.xhtml,27201178776,Monicaszy11</v>
          </cell>
        </row>
        <row r="36">
          <cell r="J36">
            <v>30709431834</v>
          </cell>
          <cell r="K36" t="str">
            <v>Marcelo203</v>
          </cell>
          <cell r="L36" t="str">
            <v>auth.afip.gob.ar,https://auth.afip.gob.ar/contribuyente_/login.xhtml,20149462601,Marcelo203</v>
          </cell>
        </row>
        <row r="37">
          <cell r="J37">
            <v>30568711420</v>
          </cell>
          <cell r="K37" t="str">
            <v>Crispin2023</v>
          </cell>
          <cell r="L37" t="str">
            <v>auth.afip.gob.ar,https://auth.afip.gob.ar/contribuyente_/login.xhtml,20175255819,Crispin2023</v>
          </cell>
        </row>
        <row r="38">
          <cell r="J38">
            <v>20361947674</v>
          </cell>
          <cell r="K38" t="str">
            <v>Cesare2023</v>
          </cell>
          <cell r="L38" t="str">
            <v>auth.afip.gob.ar,https://auth.afip.gob.ar/contribuyente_/login.xhtml,20361947674,Cesare2023</v>
          </cell>
        </row>
        <row r="39">
          <cell r="J39">
            <v>20149466356</v>
          </cell>
          <cell r="K39" t="str">
            <v>REEnriquez208</v>
          </cell>
          <cell r="L39" t="str">
            <v>auth.afip.gob.ar,https://auth.afip.gob.ar/contribuyente_/login.xhtml,20149466356,REEnriquez208</v>
          </cell>
        </row>
        <row r="40">
          <cell r="J40">
            <v>20169933031</v>
          </cell>
          <cell r="K40" t="str">
            <v>Estudio2022</v>
          </cell>
          <cell r="L40" t="str">
            <v>auth.afip.gob.ar,https://auth.afip.gob.ar/contribuyente_/login.xhtml,20169933031,Estudio2022</v>
          </cell>
        </row>
        <row r="41">
          <cell r="J41">
            <v>33653520439</v>
          </cell>
          <cell r="K41" t="str">
            <v>Jcmayol2022</v>
          </cell>
          <cell r="L41" t="str">
            <v>auth.afip.gob.ar,https://auth.afip.gob.ar/contribuyente_/login.xhtml,20168296011,Jcmayol2022</v>
          </cell>
        </row>
        <row r="42">
          <cell r="J42">
            <v>30672356381</v>
          </cell>
          <cell r="K42" t="str">
            <v>Hugohope210</v>
          </cell>
          <cell r="L42" t="str">
            <v>auth.afip.gob.ar,https://auth.afip.gob.ar/contribuyente_/login.xhtml,20170395167,Hugohope210</v>
          </cell>
        </row>
        <row r="43">
          <cell r="J43">
            <v>27182653972</v>
          </cell>
          <cell r="K43" t="str">
            <v>Chabuca274</v>
          </cell>
          <cell r="L43" t="str">
            <v>auth.afip.gob.ar,https://auth.afip.gob.ar/contribuyente_/login.xhtml,27182653972,Chabuca274</v>
          </cell>
        </row>
        <row r="44">
          <cell r="J44">
            <v>20168291834</v>
          </cell>
          <cell r="K44" t="str">
            <v>TOfi04041966</v>
          </cell>
          <cell r="L44" t="str">
            <v>auth.afip.gob.ar,https://auth.afip.gob.ar/contribuyente_/login.xhtml,20168291834,TOfi04041966</v>
          </cell>
        </row>
        <row r="45">
          <cell r="J45">
            <v>20133762761</v>
          </cell>
          <cell r="K45" t="str">
            <v>Cferreyra60</v>
          </cell>
          <cell r="L45" t="str">
            <v>auth.afip.gob.ar,https://auth.afip.gob.ar/contribuyente_/login.xhtml,20133762761,Cferreyra60</v>
          </cell>
        </row>
        <row r="46">
          <cell r="J46">
            <v>20327623967</v>
          </cell>
          <cell r="K46" t="str">
            <v>Candresferreyra86</v>
          </cell>
          <cell r="L46" t="str">
            <v>auth.afip.gob.ar,https://auth.afip.gob.ar/contribuyente_/login.xhtml,20327623967,Candresferreyra86</v>
          </cell>
        </row>
        <row r="47">
          <cell r="J47">
            <v>23342751644</v>
          </cell>
          <cell r="K47" t="str">
            <v>CVFerreyra89</v>
          </cell>
          <cell r="L47" t="str">
            <v>auth.afip.gob.ar,https://auth.afip.gob.ar/contribuyente_/login.xhtml,23342751644,CVFerreyra89</v>
          </cell>
        </row>
        <row r="48">
          <cell r="J48">
            <v>20170394845</v>
          </cell>
          <cell r="K48" t="str">
            <v>MJferreyra64</v>
          </cell>
          <cell r="L48" t="str">
            <v>auth.afip.gob.ar,https://auth.afip.gob.ar/contribuyente_/login.xhtml,20170394845,MJferreyra64</v>
          </cell>
        </row>
        <row r="49">
          <cell r="J49">
            <v>30715347926</v>
          </cell>
          <cell r="K49" t="str">
            <v>Posadas4601</v>
          </cell>
          <cell r="L49" t="str">
            <v>auth.afip.gob.ar,https://auth.afip.gob.ar/contribuyente_/login.xhtml,23173121539,Posadas4601</v>
          </cell>
        </row>
        <row r="50">
          <cell r="J50">
            <v>30708878762</v>
          </cell>
          <cell r="K50" t="str">
            <v>Jouliae1357</v>
          </cell>
          <cell r="L50" t="str">
            <v>auth.afip.gob.ar,https://auth.afip.gob.ar/contribuyente_/login.xhtml,20100325048,Jouliae1357</v>
          </cell>
        </row>
        <row r="51">
          <cell r="J51">
            <v>30708626348</v>
          </cell>
          <cell r="K51" t="str">
            <v>Jouliae1357</v>
          </cell>
          <cell r="L51" t="str">
            <v>auth.afip.gob.ar,https://auth.afip.gob.ar/contribuyente_/login.xhtml,20100325048,Jouliae1357</v>
          </cell>
        </row>
        <row r="52">
          <cell r="J52">
            <v>30701299538</v>
          </cell>
          <cell r="K52" t="str">
            <v>Crispin2023</v>
          </cell>
          <cell r="L52" t="str">
            <v>auth.afip.gob.ar,https://auth.afip.gob.ar/contribuyente_/login.xhtml,20175255819,Crispin2023</v>
          </cell>
        </row>
        <row r="53">
          <cell r="J53">
            <v>20203387882</v>
          </cell>
          <cell r="K53" t="str">
            <v>FREAZA01</v>
          </cell>
          <cell r="L53" t="str">
            <v>auth.afip.gob.ar,https://auth.afip.gob.ar/contribuyente_/login.xhtml,20203387882,FREAZA01</v>
          </cell>
        </row>
        <row r="54">
          <cell r="J54">
            <v>30717638537</v>
          </cell>
          <cell r="K54" t="str">
            <v>Araceli2023</v>
          </cell>
          <cell r="L54" t="str">
            <v>auth.afip.gob.ar,https://auth.afip.gob.ar/contribuyente_/login.xhtml,27403354010,Araceli2023</v>
          </cell>
        </row>
        <row r="55">
          <cell r="J55">
            <v>30710404131</v>
          </cell>
          <cell r="K55" t="str">
            <v>REEnriquez208</v>
          </cell>
          <cell r="L55" t="str">
            <v>auth.afip.gob.ar,https://auth.afip.gob.ar/contribuyente_/login.xhtml,20149466356,REEnriquez208</v>
          </cell>
        </row>
        <row r="56">
          <cell r="J56">
            <v>27111482476</v>
          </cell>
          <cell r="K56" t="str">
            <v>DORA2716</v>
          </cell>
          <cell r="L56" t="str">
            <v>auth.afip.gob.ar,https://auth.afip.gob.ar/contribuyente_/login.xhtml,27111482476,DORA2716</v>
          </cell>
        </row>
        <row r="57">
          <cell r="J57">
            <v>20170395167</v>
          </cell>
          <cell r="K57" t="str">
            <v>Hugohope210</v>
          </cell>
          <cell r="L57" t="str">
            <v>auth.afip.gob.ar,https://auth.afip.gob.ar/contribuyente_/login.xhtml,20170395167,Hugohope210</v>
          </cell>
        </row>
        <row r="58">
          <cell r="J58">
            <v>27343669262</v>
          </cell>
          <cell r="K58" t="str">
            <v>Jessica2022</v>
          </cell>
          <cell r="L58" t="str">
            <v>auth.afip.gob.ar,https://auth.afip.gob.ar/contribuyente_/login.xhtml,27343669262,Jessica2022</v>
          </cell>
        </row>
        <row r="59">
          <cell r="J59">
            <v>24056449082</v>
          </cell>
          <cell r="K59" t="str">
            <v>Johnny2023</v>
          </cell>
          <cell r="L59" t="str">
            <v>auth.afip.gob.ar,https://auth.afip.gob.ar/contribuyente_/login.xhtml,24056449082,Johnny2023</v>
          </cell>
        </row>
        <row r="60">
          <cell r="J60">
            <v>27364071359</v>
          </cell>
          <cell r="K60" t="str">
            <v>MelissaH1104</v>
          </cell>
          <cell r="L60" t="str">
            <v>auth.afip.gob.ar,https://auth.afip.gob.ar/contribuyente_/login.xhtml,27364071359,MelissaH1104</v>
          </cell>
        </row>
        <row r="61">
          <cell r="J61">
            <v>20149466739</v>
          </cell>
          <cell r="K61" t="str">
            <v>Ricardo212</v>
          </cell>
          <cell r="L61" t="str">
            <v>auth.afip.gob.ar,https://auth.afip.gob.ar/contribuyente_/login.xhtml,20149466739,Ricardo212</v>
          </cell>
        </row>
        <row r="62">
          <cell r="J62">
            <v>33712529909</v>
          </cell>
          <cell r="K62" t="str">
            <v>Crispin2023</v>
          </cell>
          <cell r="L62" t="str">
            <v>auth.afip.gob.ar,https://auth.afip.gob.ar/contribuyente_/login.xhtml,20175255819,Crispin2023</v>
          </cell>
        </row>
        <row r="63">
          <cell r="J63">
            <v>20174123072</v>
          </cell>
          <cell r="K63" t="str">
            <v>Carlos1510</v>
          </cell>
          <cell r="L63" t="str">
            <v>auth.afip.gob.ar,https://auth.afip.gob.ar/contribuyente_/login.xhtml,20174123072,Carlos1510</v>
          </cell>
        </row>
        <row r="64">
          <cell r="J64">
            <v>20408973598</v>
          </cell>
          <cell r="K64" t="str">
            <v>Matiasinsa2023</v>
          </cell>
          <cell r="L64" t="str">
            <v>auth.afip.gob.ar,https://auth.afip.gob.ar/contribuyente_/login.xhtml,20408973598,Matiasinsa2023</v>
          </cell>
        </row>
        <row r="65">
          <cell r="J65">
            <v>23377046129</v>
          </cell>
          <cell r="K65" t="str">
            <v>Nicolas1492</v>
          </cell>
          <cell r="L65" t="str">
            <v>auth.afip.gob.ar,https://auth.afip.gob.ar/contribuyente_/login.xhtml,23377046129,Nicolas1492</v>
          </cell>
        </row>
        <row r="66">
          <cell r="J66">
            <v>20100325048</v>
          </cell>
          <cell r="K66" t="str">
            <v>Jouliae1357</v>
          </cell>
          <cell r="L66" t="str">
            <v>auth.afip.gob.ar,https://auth.afip.gob.ar/contribuyente_/login.xhtml,20100325048,Jouliae1357</v>
          </cell>
        </row>
        <row r="67">
          <cell r="J67">
            <v>33712370829</v>
          </cell>
          <cell r="K67" t="str">
            <v>Crispin2023</v>
          </cell>
          <cell r="L67" t="str">
            <v>auth.afip.gob.ar,https://auth.afip.gob.ar/contribuyente_/login.xhtml,20175255819,Crispin2023</v>
          </cell>
        </row>
        <row r="68">
          <cell r="J68">
            <v>27045207388</v>
          </cell>
          <cell r="K68" t="str">
            <v>Anamaria2022</v>
          </cell>
          <cell r="L68" t="str">
            <v>auth.afip.gob.ar,https://auth.afip.gob.ar/contribuyente_/login.xhtml,27045207388,Anamaria2022</v>
          </cell>
        </row>
        <row r="69">
          <cell r="J69">
            <v>27222731416</v>
          </cell>
          <cell r="K69" t="str">
            <v>Nonona2022</v>
          </cell>
          <cell r="L69" t="str">
            <v>auth.afip.gob.ar,https://auth.afip.gob.ar/contribuyente_/login.xhtml,27222731416,Nonona2022</v>
          </cell>
        </row>
        <row r="70">
          <cell r="J70">
            <v>27058846916</v>
          </cell>
          <cell r="K70" t="str">
            <v>Lazcozh277</v>
          </cell>
          <cell r="L70" t="str">
            <v>auth.afip.gob.ar,https://auth.afip.gob.ar/contribuyente_/login.xhtml,27058846916,Lazcozh277</v>
          </cell>
        </row>
        <row r="71">
          <cell r="J71">
            <v>23385665709</v>
          </cell>
          <cell r="K71" t="str">
            <v>Dallas5058</v>
          </cell>
          <cell r="L71" t="str">
            <v>auth.afip.gob.ar,https://auth.afip.gob.ar/contribuyente_/login.xhtml,23385665709,Dallas5058</v>
          </cell>
        </row>
        <row r="72">
          <cell r="J72">
            <v>23120538209</v>
          </cell>
          <cell r="K72" t="str">
            <v>Pliniolin240</v>
          </cell>
          <cell r="L72" t="str">
            <v>auth.afip.gob.ar,https://auth.afip.gob.ar/contribuyente_/login.xhtml,23120538209,Pliniolin240</v>
          </cell>
        </row>
        <row r="73">
          <cell r="J73">
            <v>27173878309</v>
          </cell>
          <cell r="K73" t="str">
            <v>Lionettoc280</v>
          </cell>
          <cell r="L73" t="str">
            <v>auth.afip.gob.ar,https://auth.afip.gob.ar/contribuyente_/login.xhtml,27173878309,Lionettoc280</v>
          </cell>
        </row>
        <row r="74">
          <cell r="J74">
            <v>20203385049</v>
          </cell>
          <cell r="K74" t="str">
            <v>Posadas4601</v>
          </cell>
          <cell r="L74" t="str">
            <v>auth.afip.gob.ar,https://auth.afip.gob.ar/contribuyente_/login.xhtml,20203385049,Posadas4601</v>
          </cell>
        </row>
        <row r="75">
          <cell r="J75">
            <v>23173121539</v>
          </cell>
          <cell r="K75" t="str">
            <v>Posadas4602</v>
          </cell>
          <cell r="L75" t="str">
            <v>auth.afip.gob.ar,https://auth.afip.gob.ar/contribuyente_/login.xhtml,23173121539,Posadas4602</v>
          </cell>
        </row>
        <row r="76">
          <cell r="J76">
            <v>23173121539</v>
          </cell>
          <cell r="K76" t="str">
            <v>Posadas4602</v>
          </cell>
          <cell r="L76" t="str">
            <v>auth.afip.gob.ar,https://auth.afip.gob.ar/contribuyente_/login.xhtml,23173121539,Posadas4602</v>
          </cell>
        </row>
        <row r="77">
          <cell r="J77">
            <v>23246015139</v>
          </cell>
          <cell r="K77" t="str">
            <v>Posadas4919</v>
          </cell>
          <cell r="L77" t="str">
            <v>auth.afip.gob.ar,https://auth.afip.gob.ar/contribuyente_/login.xhtml,23246015139,Posadas4919</v>
          </cell>
        </row>
        <row r="78">
          <cell r="J78">
            <v>27163651918</v>
          </cell>
          <cell r="K78" t="str">
            <v>Martina2783</v>
          </cell>
          <cell r="L78" t="str">
            <v>auth.afip.gob.ar,https://auth.afip.gob.ar/contribuyente_/login.xhtml,27163651918,Martina2783</v>
          </cell>
        </row>
        <row r="79">
          <cell r="J79">
            <v>20168296011</v>
          </cell>
          <cell r="K79" t="str">
            <v>Jcmayol2022</v>
          </cell>
          <cell r="L79" t="str">
            <v>auth.afip.gob.ar,https://auth.afip.gob.ar/contribuyente_/login.xhtml,20168296011,Jcmayol2022</v>
          </cell>
        </row>
        <row r="80">
          <cell r="J80">
            <v>20203383666</v>
          </cell>
          <cell r="K80" t="str">
            <v>Rmayol2022</v>
          </cell>
          <cell r="L80" t="str">
            <v>auth.afip.gob.ar,https://auth.afip.gob.ar/contribuyente_/login.xhtml,20203383666,Rmayol2022</v>
          </cell>
        </row>
        <row r="81">
          <cell r="J81">
            <v>30657146850</v>
          </cell>
          <cell r="K81" t="str">
            <v>Cferreyra60</v>
          </cell>
          <cell r="L81" t="str">
            <v>auth.afip.gob.ar,https://auth.afip.gob.ar/contribuyente_/login.xhtml,20133762761,Cferreyra60</v>
          </cell>
        </row>
        <row r="82">
          <cell r="J82">
            <v>27128520851</v>
          </cell>
          <cell r="K82" t="str">
            <v>Molaspatricia273</v>
          </cell>
          <cell r="L82" t="str">
            <v>auth.afip.gob.ar,https://auth.afip.gob.ar/contribuyente_/login.xhtml,27128520851,Molaspatricia273</v>
          </cell>
        </row>
        <row r="83">
          <cell r="J83">
            <v>20077065637</v>
          </cell>
          <cell r="K83" t="str">
            <v>PEnsaanibal208</v>
          </cell>
          <cell r="L83" t="str">
            <v>auth.afip.gob.ar,https://auth.afip.gob.ar/contribuyente_/login.xhtml,20077065637,PEnsaanibal208</v>
          </cell>
        </row>
        <row r="84">
          <cell r="J84">
            <v>20343667966</v>
          </cell>
          <cell r="K84" t="str">
            <v>bruno206</v>
          </cell>
          <cell r="L84" t="str">
            <v>auth.afip.gob.ar,https://auth.afip.gob.ar/contribuyente_/login.xhtml,20343667966,bruno206</v>
          </cell>
        </row>
        <row r="85">
          <cell r="J85">
            <v>20075878495</v>
          </cell>
          <cell r="K85" t="str">
            <v>Roberto205</v>
          </cell>
          <cell r="L85" t="str">
            <v>auth.afip.gob.ar,https://auth.afip.gob.ar/contribuyente_/login.xhtml,20075878495,Roberto205</v>
          </cell>
        </row>
        <row r="86">
          <cell r="J86">
            <v>20334250327</v>
          </cell>
          <cell r="K86" t="str">
            <v>Pensalu208</v>
          </cell>
          <cell r="L86" t="str">
            <v>auth.afip.gob.ar,https://auth.afip.gob.ar/contribuyente_/login.xhtml,20334250327,Pensalu208</v>
          </cell>
        </row>
        <row r="87">
          <cell r="J87">
            <v>27354872183</v>
          </cell>
          <cell r="K87" t="str">
            <v>Peugenia275</v>
          </cell>
          <cell r="L87" t="str">
            <v>auth.afip.gob.ar,https://auth.afip.gob.ar/contribuyente_/login.xhtml,27354872183,Peugenia275</v>
          </cell>
        </row>
        <row r="88">
          <cell r="J88">
            <v>20085452291</v>
          </cell>
          <cell r="K88" t="str">
            <v>Oscarp2023</v>
          </cell>
          <cell r="L88" t="str">
            <v>auth.afip.gob.ar,https://auth.afip.gob.ar/contribuyente_/login.xhtml,20085452291,Oscarp2023</v>
          </cell>
        </row>
        <row r="89">
          <cell r="J89">
            <v>30716503816</v>
          </cell>
          <cell r="K89" t="str">
            <v>Pensalu208</v>
          </cell>
          <cell r="L89" t="str">
            <v>auth.afip.gob.ar,https://auth.afip.gob.ar/contribuyente_/login.xhtml,20334250327,Pensalu208</v>
          </cell>
        </row>
        <row r="90">
          <cell r="J90">
            <v>20172521771</v>
          </cell>
          <cell r="K90" t="str">
            <v>Pereyra2022</v>
          </cell>
          <cell r="L90" t="str">
            <v>auth.afip.gob.ar,https://auth.afip.gob.ar/contribuyente_/login.xhtml,20172521771,Pereyra2022</v>
          </cell>
        </row>
        <row r="91">
          <cell r="J91">
            <v>20115533003</v>
          </cell>
          <cell r="K91" t="str">
            <v>Jorgefer2021</v>
          </cell>
          <cell r="L91" t="str">
            <v>auth.afip.gob.ar,https://auth.afip.gob.ar/contribuyente_/login.xhtml,20115533003,Jorgefer2021</v>
          </cell>
        </row>
        <row r="92">
          <cell r="J92">
            <v>27169311027</v>
          </cell>
          <cell r="K92" t="str">
            <v>Piasentinia277</v>
          </cell>
          <cell r="L92" t="str">
            <v>auth.afip.gob.ar,https://auth.afip.gob.ar/contribuyente_/login.xhtml,27169311027,Piasentinia277</v>
          </cell>
        </row>
        <row r="93">
          <cell r="J93">
            <v>27176756751</v>
          </cell>
          <cell r="K93" t="str">
            <v>aTHENUCHI06</v>
          </cell>
          <cell r="L93" t="str">
            <v>auth.afip.gob.ar,https://auth.afip.gob.ar/contribuyente_/login.xhtml,27176756751,aTHENUCHI06</v>
          </cell>
        </row>
        <row r="94">
          <cell r="J94">
            <v>30708370122</v>
          </cell>
          <cell r="K94" t="str">
            <v>Jouliae1357</v>
          </cell>
          <cell r="L94" t="str">
            <v>auth.afip.gob.ar,https://auth.afip.gob.ar/contribuyente_/login.xhtml,20100325048,Jouliae1357</v>
          </cell>
        </row>
        <row r="95">
          <cell r="J95">
            <v>30687910636</v>
          </cell>
          <cell r="K95" t="str">
            <v>RobertoB2330</v>
          </cell>
          <cell r="L95" t="str">
            <v>auth.afip.gob.ar,https://auth.afip.gob.ar/contribuyente_/login.xhtml,20109908852,RobertoB2330</v>
          </cell>
        </row>
        <row r="96">
          <cell r="J96">
            <v>30709206695</v>
          </cell>
          <cell r="K96" t="str">
            <v>apipeAPIPE789</v>
          </cell>
          <cell r="L96" t="str">
            <v>auth.afip.gob.ar,https://auth.afip.gob.ar/contribuyente_/login.xhtml,20168291931,apipeAPIPE789</v>
          </cell>
        </row>
        <row r="97">
          <cell r="J97">
            <v>20309592159</v>
          </cell>
          <cell r="K97" t="str">
            <v>Rieraariel209</v>
          </cell>
          <cell r="L97" t="str">
            <v>auth.afip.gob.ar,https://auth.afip.gob.ar/contribuyente_/login.xhtml,20309592159,Rieraariel209</v>
          </cell>
        </row>
        <row r="98">
          <cell r="J98">
            <v>20121182832</v>
          </cell>
          <cell r="K98" t="str">
            <v>RieraManuel2023</v>
          </cell>
          <cell r="L98" t="str">
            <v>auth.afip.gob.ar,https://auth.afip.gob.ar/contribuyente_/login.xhtml,20121182832,RieraManuel2023</v>
          </cell>
        </row>
        <row r="99">
          <cell r="J99">
            <v>20173120282</v>
          </cell>
          <cell r="K99" t="str">
            <v>Marcelo2021</v>
          </cell>
          <cell r="L99" t="str">
            <v>auth.afip.gob.ar,https://auth.afip.gob.ar/contribuyente_/login.xhtml,20173120282,Marcelo2021</v>
          </cell>
        </row>
        <row r="100">
          <cell r="J100">
            <v>27217236547</v>
          </cell>
          <cell r="K100" t="str">
            <v>Florencia2000</v>
          </cell>
          <cell r="L100" t="str">
            <v>auth.afip.gob.ar,https://auth.afip.gob.ar/contribuyente_/login.xhtml,27217236547,Florencia2000</v>
          </cell>
        </row>
        <row r="101">
          <cell r="J101">
            <v>30510926583</v>
          </cell>
          <cell r="K101" t="str">
            <v>Ljrc421992</v>
          </cell>
          <cell r="L101" t="str">
            <v>auth.afip.gob.ar,https://auth.afip.gob.ar/contribuyente_/login.xhtml,20116452023,Ljrc421992</v>
          </cell>
        </row>
        <row r="102">
          <cell r="J102">
            <v>23351897074</v>
          </cell>
          <cell r="K102" t="str">
            <v>Lucila2022</v>
          </cell>
          <cell r="L102" t="str">
            <v>auth.afip.gob.ar,https://auth.afip.gob.ar/contribuyente_/login.xhtml,23351897074,Lucila2022</v>
          </cell>
        </row>
        <row r="103">
          <cell r="J103">
            <v>27109797257</v>
          </cell>
          <cell r="K103" t="str">
            <v>Olgascotto279</v>
          </cell>
          <cell r="L103" t="str">
            <v>auth.afip.gob.ar,https://auth.afip.gob.ar/contribuyente_/login.xhtml,27109797257,Olgascotto279</v>
          </cell>
        </row>
        <row r="104">
          <cell r="J104">
            <v>27068286323</v>
          </cell>
          <cell r="K104" t="str">
            <v>Sesmero2023</v>
          </cell>
          <cell r="L104" t="str">
            <v>auth.afip.gob.ar,https://auth.afip.gob.ar/contribuyente_/login.xhtml,27068286323,Sesmero2023</v>
          </cell>
        </row>
        <row r="105">
          <cell r="J105">
            <v>27067089680</v>
          </cell>
          <cell r="K105" t="str">
            <v>Tsesmero272</v>
          </cell>
          <cell r="L105" t="str">
            <v>auth.afip.gob.ar,https://auth.afip.gob.ar/contribuyente_/login.xhtml,27067089680,Tsesmero272</v>
          </cell>
        </row>
        <row r="106">
          <cell r="J106">
            <v>23149462074</v>
          </cell>
          <cell r="K106" t="str">
            <v>Gabriela2023</v>
          </cell>
          <cell r="L106" t="str">
            <v>auth.afip.gob.ar,https://auth.afip.gob.ar/contribuyente_/login.xhtml,23149462074,Gabriela2023</v>
          </cell>
        </row>
        <row r="107">
          <cell r="J107">
            <v>23248265159</v>
          </cell>
          <cell r="K107" t="str">
            <v>Sebastian10</v>
          </cell>
          <cell r="L107" t="str">
            <v>auth.afip.gob.ar,https://auth.afip.gob.ar/contribuyente_/login.xhtml,23248265159,Sebastian10</v>
          </cell>
        </row>
        <row r="108">
          <cell r="J108">
            <v>23242946669</v>
          </cell>
          <cell r="K108" t="str">
            <v>Miguelsoto667</v>
          </cell>
          <cell r="L108" t="str">
            <v>auth.afip.gob.ar,https://auth.afip.gob.ar/contribuyente_/login.xhtml,23242946669,Miguelsoto667</v>
          </cell>
        </row>
        <row r="109">
          <cell r="J109">
            <v>27201932268</v>
          </cell>
          <cell r="K109" t="str">
            <v>Susana2789</v>
          </cell>
          <cell r="L109" t="str">
            <v>auth.afip.gob.ar,https://auth.afip.gob.ar/contribuyente_/login.xhtml,27201932268,Susana2789</v>
          </cell>
        </row>
        <row r="110">
          <cell r="J110">
            <v>27201178776</v>
          </cell>
          <cell r="K110" t="str">
            <v>Monicaszy11</v>
          </cell>
          <cell r="L110" t="str">
            <v>auth.afip.gob.ar,https://auth.afip.gob.ar/contribuyente_/login.xhtml,27201178776,Monicaszy11</v>
          </cell>
        </row>
        <row r="111">
          <cell r="J111">
            <v>27348916942</v>
          </cell>
          <cell r="K111" t="str">
            <v>karen580</v>
          </cell>
          <cell r="L111" t="str">
            <v>auth.afip.gob.ar,https://auth.afip.gob.ar/contribuyente_/login.xhtml,27348916942,karen580</v>
          </cell>
        </row>
        <row r="112">
          <cell r="J112">
            <v>20149462601</v>
          </cell>
          <cell r="K112" t="str">
            <v>Marcelo203</v>
          </cell>
          <cell r="L112" t="str">
            <v>auth.afip.gob.ar,https://auth.afip.gob.ar/contribuyente_/login.xhtml,20149462601,Marcelo203</v>
          </cell>
        </row>
        <row r="113">
          <cell r="J113">
            <v>20074827455</v>
          </cell>
          <cell r="K113" t="str">
            <v>Ricardo103</v>
          </cell>
          <cell r="L113" t="str">
            <v>auth.afip.gob.ar,https://auth.afip.gob.ar/contribuyente_/login.xhtml,20074827455,Ricardo103</v>
          </cell>
        </row>
        <row r="114">
          <cell r="J114">
            <v>20130056637</v>
          </cell>
          <cell r="K114" t="str">
            <v>Tabbiae208</v>
          </cell>
          <cell r="L114" t="str">
            <v>auth.afip.gob.ar,https://auth.afip.gob.ar/contribuyente_/login.xhtml,20130056637,Tabbiae208</v>
          </cell>
        </row>
        <row r="115">
          <cell r="J115">
            <v>30715577743</v>
          </cell>
          <cell r="K115" t="str">
            <v>Cferreyra60</v>
          </cell>
          <cell r="L115" t="str">
            <v>auth.afip.gob.ar,https://auth.afip.gob.ar/contribuyente_/login.xhtml,20133762761,Cferreyra60</v>
          </cell>
        </row>
        <row r="116">
          <cell r="J116">
            <v>27236873744</v>
          </cell>
          <cell r="K116" t="str">
            <v>SOTOmalena2023</v>
          </cell>
          <cell r="L116" t="str">
            <v>auth.afip.gob.ar,https://auth.afip.gob.ar/contribuyente_/login.xhtml,27236873744,SOTOmalena2023</v>
          </cell>
        </row>
        <row r="117">
          <cell r="J117">
            <v>20051985967</v>
          </cell>
          <cell r="K117" t="str">
            <v>Andres5967</v>
          </cell>
          <cell r="L117" t="str">
            <v>auth.afip.gob.ar,https://auth.afip.gob.ar/contribuyente_/login.xhtml,20051985967,Andres5967</v>
          </cell>
        </row>
        <row r="118">
          <cell r="J118">
            <v>20230966738</v>
          </cell>
          <cell r="K118" t="str">
            <v>Durrutia4441</v>
          </cell>
          <cell r="L118" t="str">
            <v>auth.afip.gob.ar,https://auth.afip.gob.ar/contribuyente_/login.xhtml,20230966738,Durrutia4441</v>
          </cell>
        </row>
        <row r="119">
          <cell r="J119">
            <v>27116976620</v>
          </cell>
          <cell r="K119" t="str">
            <v>Miriamu2023</v>
          </cell>
          <cell r="L119" t="str">
            <v>auth.afip.gob.ar,https://auth.afip.gob.ar/contribuyente_/login.xhtml,27116976620,Miriamu2023</v>
          </cell>
        </row>
        <row r="120">
          <cell r="J120" t="e">
            <v>#VALUE!</v>
          </cell>
          <cell r="K120" t="str">
            <v>Calafate2023</v>
          </cell>
          <cell r="L120" t="str">
            <v>auth.afip.gob.ar,https://auth.afip.gob.ar/contribuyente_/login.xhtml,20044483441,Calafate2023</v>
          </cell>
        </row>
        <row r="121">
          <cell r="J121">
            <v>20315731330</v>
          </cell>
          <cell r="K121" t="str">
            <v>AngelGV201</v>
          </cell>
          <cell r="L121" t="str">
            <v>auth.afip.gob.ar,https://auth.afip.gob.ar/contribuyente_/login.xhtml,20315731330,AngelGV201</v>
          </cell>
        </row>
        <row r="122">
          <cell r="J122">
            <v>20110780525</v>
          </cell>
          <cell r="K122" t="str">
            <v>vare205</v>
          </cell>
          <cell r="L122" t="str">
            <v>auth.afip.gob.ar,https://auth.afip.gob.ar/contribuyente_/login.xhtml,20110780525,vare205</v>
          </cell>
        </row>
        <row r="123">
          <cell r="J123">
            <v>20301650087</v>
          </cell>
          <cell r="K123" t="str">
            <v>VarenizaLeo208</v>
          </cell>
          <cell r="L123" t="str">
            <v>auth.afip.gob.ar,https://auth.afip.gob.ar/contribuyente_/login.xhtml,20301650087,VarenizaLeo208</v>
          </cell>
        </row>
        <row r="124">
          <cell r="J124">
            <v>30715795864</v>
          </cell>
          <cell r="K124" t="str">
            <v>Pensalu208</v>
          </cell>
          <cell r="L124" t="str">
            <v>auth.afip.gob.ar,https://auth.afip.gob.ar/contribuyente_/login.xhtml,20334250327,Pensalu208</v>
          </cell>
        </row>
        <row r="125">
          <cell r="J125">
            <v>27142090959</v>
          </cell>
          <cell r="K125" t="str">
            <v>Trapito5058</v>
          </cell>
          <cell r="L125" t="str">
            <v>auth.afip.gob.ar,https://auth.afip.gob.ar/contribuyente_/login.xhtml,27142090959,Trapito5058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showGridLines="0" tabSelected="1" workbookViewId="0">
      <pane ySplit="1" topLeftCell="A2" activePane="bottomLeft" state="frozenSplit"/>
      <selection activeCell="J74" sqref="J74"/>
      <selection pane="bottomLeft" activeCell="E1" sqref="E1"/>
    </sheetView>
  </sheetViews>
  <sheetFormatPr baseColWidth="10" defaultColWidth="27.7109375" defaultRowHeight="15" x14ac:dyDescent="0.25"/>
  <cols>
    <col min="1" max="1" width="6.5703125" bestFit="1" customWidth="1"/>
    <col min="2" max="3" width="27.140625" customWidth="1"/>
    <col min="4" max="4" width="12" bestFit="1" customWidth="1"/>
    <col min="5" max="5" width="14.140625" hidden="1" customWidth="1"/>
    <col min="6" max="7" width="14.5703125" customWidth="1"/>
    <col min="8" max="8" width="16.42578125" customWidth="1"/>
    <col min="9" max="10" width="14.5703125" customWidth="1"/>
    <col min="11" max="11" width="15" customWidth="1"/>
    <col min="12" max="12" width="16" bestFit="1" customWidth="1"/>
    <col min="13" max="13" width="11.85546875" bestFit="1" customWidth="1"/>
    <col min="14" max="14" width="8.42578125" bestFit="1" customWidth="1"/>
    <col min="15" max="15" width="9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3" t="str">
        <f t="shared" ref="A2:A33" si="0">RIGHT(E2,1)</f>
        <v xml:space="preserve"> </v>
      </c>
      <c r="B2" t="str">
        <f>"Cliente "&amp;M2-1</f>
        <v>Cliente 1</v>
      </c>
      <c r="C2" t="str">
        <f>B2</f>
        <v>Cliente 1</v>
      </c>
      <c r="D2">
        <v>20000000009</v>
      </c>
      <c r="E2" t="s">
        <v>23</v>
      </c>
      <c r="F2" t="str">
        <f>"Clave"&amp;M2-1</f>
        <v>Clave1</v>
      </c>
      <c r="G2" s="2" t="s">
        <v>21</v>
      </c>
      <c r="H2" s="5" t="s">
        <v>22</v>
      </c>
      <c r="I2" s="5" t="s">
        <v>16</v>
      </c>
      <c r="J2" s="5"/>
      <c r="K2" s="3" t="str">
        <f>IFERROR(VLOOKUP(D2,[1]AFIP!$J:$L,3,0),"")</f>
        <v/>
      </c>
      <c r="L2" s="4" t="str">
        <f>IF(EXACT(K2,F2),"ü","x")</f>
        <v>x</v>
      </c>
      <c r="M2" s="3">
        <f>ROW(A2)</f>
        <v>2</v>
      </c>
      <c r="N2" s="3">
        <f>IF(D2=D1,1,0)</f>
        <v>0</v>
      </c>
      <c r="O2" s="3">
        <f>IF(D2=D3,1,0)</f>
        <v>1</v>
      </c>
    </row>
    <row r="3" spans="1:15" x14ac:dyDescent="0.25">
      <c r="A3" s="3" t="str">
        <f t="shared" si="0"/>
        <v>9</v>
      </c>
      <c r="B3" t="str">
        <f t="shared" ref="B3:B66" si="1">"Cliente "&amp;M3-1</f>
        <v>Cliente 2</v>
      </c>
      <c r="C3" t="str">
        <f t="shared" ref="C3:C66" si="2">B3</f>
        <v>Cliente 2</v>
      </c>
      <c r="D3">
        <v>20000000009</v>
      </c>
      <c r="E3" t="str">
        <f>TEXT(D3,"00-00000000-0")</f>
        <v>20-00000000-9</v>
      </c>
      <c r="F3" t="str">
        <f t="shared" ref="F3:F66" si="3">"Clave"&amp;M3-1</f>
        <v>Clave2</v>
      </c>
      <c r="G3" s="2"/>
      <c r="H3" s="5" t="s">
        <v>15</v>
      </c>
      <c r="I3" s="5" t="s">
        <v>16</v>
      </c>
      <c r="J3" s="5"/>
      <c r="K3" s="3" t="str">
        <f>IFERROR(VLOOKUP(D3,[1]AFIP!$J:$L,3,0),"")</f>
        <v/>
      </c>
      <c r="L3" s="4" t="str">
        <f>IF(EXACT(K3,F3),"ü","x")</f>
        <v>x</v>
      </c>
      <c r="M3" s="3">
        <f>ROW(A3)</f>
        <v>3</v>
      </c>
      <c r="N3" s="3">
        <f>IF(D3=D2,1,0)</f>
        <v>1</v>
      </c>
      <c r="O3" s="3">
        <f>IF(D3=D4,1,0)</f>
        <v>1</v>
      </c>
    </row>
    <row r="4" spans="1:15" x14ac:dyDescent="0.25">
      <c r="A4" s="3" t="str">
        <f t="shared" si="0"/>
        <v>9</v>
      </c>
      <c r="B4" t="str">
        <f t="shared" si="1"/>
        <v>Cliente 3</v>
      </c>
      <c r="C4" t="str">
        <f t="shared" si="2"/>
        <v>Cliente 3</v>
      </c>
      <c r="D4">
        <v>20000000009</v>
      </c>
      <c r="E4" t="str">
        <f t="shared" ref="E4:E67" si="4">TEXT(D4,"00-00000000-0")</f>
        <v>20-00000000-9</v>
      </c>
      <c r="F4" t="str">
        <f t="shared" si="3"/>
        <v>Clave3</v>
      </c>
      <c r="G4" s="2"/>
      <c r="H4" s="5" t="s">
        <v>15</v>
      </c>
      <c r="I4" s="5" t="s">
        <v>16</v>
      </c>
      <c r="J4" s="5"/>
      <c r="K4" s="3" t="str">
        <f>IFERROR(VLOOKUP(D4,[1]AFIP!$J:$L,3,0),"")</f>
        <v/>
      </c>
      <c r="L4" s="4" t="str">
        <f>IF(EXACT(K4,F4),"ü","x")</f>
        <v>x</v>
      </c>
      <c r="M4" s="3">
        <f>ROW(A4)</f>
        <v>4</v>
      </c>
      <c r="N4" s="3">
        <f>IF(D4=D3,1,0)</f>
        <v>1</v>
      </c>
      <c r="O4" s="3">
        <f>IF(D4=D5,1,0)</f>
        <v>1</v>
      </c>
    </row>
    <row r="5" spans="1:15" x14ac:dyDescent="0.25">
      <c r="A5" s="3" t="str">
        <f t="shared" si="0"/>
        <v>9</v>
      </c>
      <c r="B5" t="str">
        <f t="shared" si="1"/>
        <v>Cliente 4</v>
      </c>
      <c r="C5" t="str">
        <f t="shared" si="2"/>
        <v>Cliente 4</v>
      </c>
      <c r="D5">
        <v>20000000009</v>
      </c>
      <c r="E5" t="str">
        <f t="shared" si="4"/>
        <v>20-00000000-9</v>
      </c>
      <c r="F5" t="str">
        <f t="shared" si="3"/>
        <v>Clave4</v>
      </c>
      <c r="G5" s="2"/>
      <c r="H5" s="5" t="s">
        <v>15</v>
      </c>
      <c r="I5" s="5" t="s">
        <v>16</v>
      </c>
      <c r="J5" s="5"/>
      <c r="K5" s="3" t="str">
        <f>IFERROR(VLOOKUP(D5,[1]AFIP!$J:$L,3,0),"")</f>
        <v/>
      </c>
      <c r="L5" s="4" t="str">
        <f>IF(EXACT(K5,F5),"ü","x")</f>
        <v>x</v>
      </c>
      <c r="M5" s="3">
        <f>ROW(A5)</f>
        <v>5</v>
      </c>
      <c r="N5" s="3">
        <f>IF(D5=D4,1,0)</f>
        <v>1</v>
      </c>
      <c r="O5" s="3">
        <f>IF(D5=D6,1,0)</f>
        <v>1</v>
      </c>
    </row>
    <row r="6" spans="1:15" x14ac:dyDescent="0.25">
      <c r="A6" s="3" t="str">
        <f t="shared" si="0"/>
        <v>9</v>
      </c>
      <c r="B6" t="str">
        <f t="shared" si="1"/>
        <v>Cliente 5</v>
      </c>
      <c r="C6" t="str">
        <f t="shared" si="2"/>
        <v>Cliente 5</v>
      </c>
      <c r="D6">
        <v>20000000009</v>
      </c>
      <c r="E6" t="str">
        <f t="shared" si="4"/>
        <v>20-00000000-9</v>
      </c>
      <c r="F6" t="str">
        <f t="shared" si="3"/>
        <v>Clave5</v>
      </c>
      <c r="G6" s="2"/>
      <c r="H6" s="5" t="s">
        <v>15</v>
      </c>
      <c r="I6" s="5" t="s">
        <v>16</v>
      </c>
      <c r="J6" s="5"/>
      <c r="K6" s="3" t="str">
        <f>IFERROR(VLOOKUP(D6,[1]AFIP!$J:$L,3,0),"")</f>
        <v/>
      </c>
      <c r="L6" s="4" t="str">
        <f>IF(EXACT(K6,F6),"ü","x")</f>
        <v>x</v>
      </c>
      <c r="M6" s="3">
        <f>ROW(A6)</f>
        <v>6</v>
      </c>
      <c r="N6" s="3">
        <f>IF(D6=D5,1,0)</f>
        <v>1</v>
      </c>
      <c r="O6" s="3">
        <f>IF(D6=D7,1,0)</f>
        <v>1</v>
      </c>
    </row>
    <row r="7" spans="1:15" x14ac:dyDescent="0.25">
      <c r="A7" s="3" t="str">
        <f t="shared" si="0"/>
        <v>9</v>
      </c>
      <c r="B7" t="str">
        <f t="shared" si="1"/>
        <v>Cliente 6</v>
      </c>
      <c r="C7" t="str">
        <f t="shared" si="2"/>
        <v>Cliente 6</v>
      </c>
      <c r="D7">
        <v>20000000009</v>
      </c>
      <c r="E7" t="str">
        <f t="shared" si="4"/>
        <v>20-00000000-9</v>
      </c>
      <c r="F7" t="str">
        <f t="shared" si="3"/>
        <v>Clave6</v>
      </c>
      <c r="G7" s="2"/>
      <c r="H7" s="5" t="s">
        <v>15</v>
      </c>
      <c r="I7" s="5" t="s">
        <v>16</v>
      </c>
      <c r="J7" s="5"/>
      <c r="K7" s="3" t="str">
        <f>IFERROR(VLOOKUP(D7,[1]AFIP!$J:$L,3,0),"")</f>
        <v/>
      </c>
      <c r="L7" s="4" t="str">
        <f>IF(EXACT(K7,F7),"ü","x")</f>
        <v>x</v>
      </c>
      <c r="M7" s="3">
        <f>ROW(A7)</f>
        <v>7</v>
      </c>
      <c r="N7" s="3">
        <f>IF(D7=D6,1,0)</f>
        <v>1</v>
      </c>
      <c r="O7" s="3">
        <f>IF(D7=D8,1,0)</f>
        <v>1</v>
      </c>
    </row>
    <row r="8" spans="1:15" x14ac:dyDescent="0.25">
      <c r="A8" s="3" t="str">
        <f t="shared" si="0"/>
        <v>9</v>
      </c>
      <c r="B8" t="str">
        <f t="shared" si="1"/>
        <v>Cliente 7</v>
      </c>
      <c r="C8" t="str">
        <f t="shared" si="2"/>
        <v>Cliente 7</v>
      </c>
      <c r="D8">
        <v>20000000009</v>
      </c>
      <c r="E8" t="str">
        <f t="shared" si="4"/>
        <v>20-00000000-9</v>
      </c>
      <c r="F8" t="str">
        <f t="shared" si="3"/>
        <v>Clave7</v>
      </c>
      <c r="G8" s="2"/>
      <c r="H8" s="5" t="s">
        <v>15</v>
      </c>
      <c r="I8" s="5" t="s">
        <v>16</v>
      </c>
      <c r="J8" s="5"/>
      <c r="K8" s="3" t="str">
        <f>IFERROR(VLOOKUP(D8,[1]AFIP!$J:$L,3,0),"")</f>
        <v/>
      </c>
      <c r="L8" s="4" t="str">
        <f>IF(EXACT(K8,F8),"ü","x")</f>
        <v>x</v>
      </c>
      <c r="M8" s="3">
        <f>ROW(A8)</f>
        <v>8</v>
      </c>
      <c r="N8" s="3">
        <f>IF(D8=D7,1,0)</f>
        <v>1</v>
      </c>
      <c r="O8" s="3">
        <f>IF(D8=D9,1,0)</f>
        <v>1</v>
      </c>
    </row>
    <row r="9" spans="1:15" x14ac:dyDescent="0.25">
      <c r="A9" s="3" t="str">
        <f t="shared" si="0"/>
        <v>9</v>
      </c>
      <c r="B9" t="str">
        <f t="shared" si="1"/>
        <v>Cliente 8</v>
      </c>
      <c r="C9" t="str">
        <f t="shared" si="2"/>
        <v>Cliente 8</v>
      </c>
      <c r="D9">
        <v>20000000009</v>
      </c>
      <c r="E9" t="str">
        <f t="shared" si="4"/>
        <v>20-00000000-9</v>
      </c>
      <c r="F9" t="str">
        <f t="shared" si="3"/>
        <v>Clave8</v>
      </c>
      <c r="G9" s="2"/>
      <c r="H9" s="5" t="s">
        <v>15</v>
      </c>
      <c r="I9" s="5" t="s">
        <v>16</v>
      </c>
      <c r="J9" s="5"/>
      <c r="K9" s="3" t="str">
        <f>IFERROR(VLOOKUP(D9,[1]AFIP!$J:$L,3,0),"")</f>
        <v/>
      </c>
      <c r="L9" s="4" t="str">
        <f>IF(EXACT(K9,F9),"ü","x")</f>
        <v>x</v>
      </c>
      <c r="M9" s="3">
        <f>ROW(A9)</f>
        <v>9</v>
      </c>
      <c r="N9" s="3">
        <f>IF(D9=D8,1,0)</f>
        <v>1</v>
      </c>
      <c r="O9" s="3">
        <f>IF(D9=D10,1,0)</f>
        <v>1</v>
      </c>
    </row>
    <row r="10" spans="1:15" x14ac:dyDescent="0.25">
      <c r="A10" s="3" t="str">
        <f t="shared" si="0"/>
        <v>9</v>
      </c>
      <c r="B10" t="str">
        <f t="shared" si="1"/>
        <v>Cliente 9</v>
      </c>
      <c r="C10" t="str">
        <f t="shared" si="2"/>
        <v>Cliente 9</v>
      </c>
      <c r="D10">
        <v>20000000009</v>
      </c>
      <c r="E10" t="str">
        <f t="shared" si="4"/>
        <v>20-00000000-9</v>
      </c>
      <c r="F10" t="str">
        <f t="shared" si="3"/>
        <v>Clave9</v>
      </c>
      <c r="G10" s="2"/>
      <c r="H10" s="5" t="s">
        <v>15</v>
      </c>
      <c r="I10" s="5" t="s">
        <v>16</v>
      </c>
      <c r="J10" s="5"/>
      <c r="K10" s="3" t="str">
        <f>IFERROR(VLOOKUP(D10,[1]AFIP!$J:$L,3,0),"")</f>
        <v/>
      </c>
      <c r="L10" s="4" t="str">
        <f>IF(EXACT(K10,F10),"ü","x")</f>
        <v>x</v>
      </c>
      <c r="M10" s="3">
        <f>ROW(A10)</f>
        <v>10</v>
      </c>
      <c r="N10" s="3">
        <f>IF(D10=D9,1,0)</f>
        <v>1</v>
      </c>
      <c r="O10" s="3">
        <f>IF(D10=D11,1,0)</f>
        <v>1</v>
      </c>
    </row>
    <row r="11" spans="1:15" x14ac:dyDescent="0.25">
      <c r="A11" s="3" t="str">
        <f t="shared" si="0"/>
        <v>9</v>
      </c>
      <c r="B11" t="str">
        <f t="shared" si="1"/>
        <v>Cliente 10</v>
      </c>
      <c r="C11" t="str">
        <f t="shared" si="2"/>
        <v>Cliente 10</v>
      </c>
      <c r="D11">
        <v>20000000009</v>
      </c>
      <c r="E11" t="str">
        <f t="shared" si="4"/>
        <v>20-00000000-9</v>
      </c>
      <c r="F11" t="str">
        <f t="shared" si="3"/>
        <v>Clave10</v>
      </c>
      <c r="G11" s="2"/>
      <c r="H11" s="5" t="s">
        <v>15</v>
      </c>
      <c r="I11" s="5" t="s">
        <v>16</v>
      </c>
      <c r="J11" s="5"/>
      <c r="K11" s="3" t="str">
        <f>IFERROR(VLOOKUP(D11,[1]AFIP!$J:$L,3,0),"")</f>
        <v/>
      </c>
      <c r="L11" s="4" t="str">
        <f>IF(EXACT(K11,F11),"ü","x")</f>
        <v>x</v>
      </c>
      <c r="M11" s="3">
        <f>ROW(A11)</f>
        <v>11</v>
      </c>
      <c r="N11" s="3">
        <f>IF(D11=D10,1,0)</f>
        <v>1</v>
      </c>
      <c r="O11" s="3">
        <f>IF(D11=D12,1,0)</f>
        <v>1</v>
      </c>
    </row>
    <row r="12" spans="1:15" x14ac:dyDescent="0.25">
      <c r="A12" s="3" t="str">
        <f t="shared" si="0"/>
        <v>9</v>
      </c>
      <c r="B12" t="str">
        <f t="shared" si="1"/>
        <v>Cliente 11</v>
      </c>
      <c r="C12" t="str">
        <f t="shared" si="2"/>
        <v>Cliente 11</v>
      </c>
      <c r="D12">
        <v>20000000009</v>
      </c>
      <c r="E12" t="str">
        <f t="shared" si="4"/>
        <v>20-00000000-9</v>
      </c>
      <c r="F12" t="str">
        <f t="shared" si="3"/>
        <v>Clave11</v>
      </c>
      <c r="G12" s="2"/>
      <c r="H12" s="5" t="s">
        <v>17</v>
      </c>
      <c r="I12" s="5" t="s">
        <v>18</v>
      </c>
      <c r="J12" s="5"/>
      <c r="K12" s="3" t="str">
        <f>IFERROR(VLOOKUP(D12,[1]AFIP!$J:$L,3,0),"")</f>
        <v/>
      </c>
      <c r="L12" s="4" t="str">
        <f>IF(EXACT(K12,F12),"ü","x")</f>
        <v>x</v>
      </c>
      <c r="M12" s="3">
        <f>ROW(A12)</f>
        <v>12</v>
      </c>
      <c r="N12" s="3">
        <f>IF(D12=D11,1,0)</f>
        <v>1</v>
      </c>
      <c r="O12" s="3">
        <f>IF(D12=D13,1,0)</f>
        <v>1</v>
      </c>
    </row>
    <row r="13" spans="1:15" x14ac:dyDescent="0.25">
      <c r="A13" s="3" t="str">
        <f t="shared" si="0"/>
        <v>9</v>
      </c>
      <c r="B13" t="str">
        <f t="shared" si="1"/>
        <v>Cliente 12</v>
      </c>
      <c r="C13" t="str">
        <f t="shared" si="2"/>
        <v>Cliente 12</v>
      </c>
      <c r="D13">
        <v>20000000009</v>
      </c>
      <c r="E13" t="str">
        <f t="shared" si="4"/>
        <v>20-00000000-9</v>
      </c>
      <c r="F13" t="str">
        <f t="shared" si="3"/>
        <v>Clave12</v>
      </c>
      <c r="G13" s="2"/>
      <c r="H13" s="5" t="s">
        <v>17</v>
      </c>
      <c r="I13" s="5" t="s">
        <v>18</v>
      </c>
      <c r="J13" s="5"/>
      <c r="K13" s="3" t="str">
        <f>IFERROR(VLOOKUP(D13,[1]AFIP!$J:$L,3,0),"")</f>
        <v/>
      </c>
      <c r="L13" s="4" t="str">
        <f>IF(EXACT(K13,F13),"ü","x")</f>
        <v>x</v>
      </c>
      <c r="M13" s="3">
        <f>ROW(A13)</f>
        <v>13</v>
      </c>
      <c r="N13" s="3">
        <f>IF(D13=D12,1,0)</f>
        <v>1</v>
      </c>
      <c r="O13" s="3">
        <f>IF(D13=D14,1,0)</f>
        <v>1</v>
      </c>
    </row>
    <row r="14" spans="1:15" x14ac:dyDescent="0.25">
      <c r="A14" s="3" t="str">
        <f t="shared" si="0"/>
        <v>9</v>
      </c>
      <c r="B14" t="str">
        <f t="shared" si="1"/>
        <v>Cliente 13</v>
      </c>
      <c r="C14" t="str">
        <f t="shared" si="2"/>
        <v>Cliente 13</v>
      </c>
      <c r="D14">
        <v>20000000009</v>
      </c>
      <c r="E14" t="str">
        <f t="shared" si="4"/>
        <v>20-00000000-9</v>
      </c>
      <c r="F14" t="str">
        <f t="shared" si="3"/>
        <v>Clave13</v>
      </c>
      <c r="G14" s="2"/>
      <c r="H14" s="5" t="s">
        <v>19</v>
      </c>
      <c r="I14" s="5" t="s">
        <v>18</v>
      </c>
      <c r="J14" s="5"/>
      <c r="K14" s="3" t="str">
        <f>IFERROR(VLOOKUP(D14,[1]AFIP!$J:$L,3,0),"")</f>
        <v/>
      </c>
      <c r="L14" s="4" t="str">
        <f>IF(EXACT(K14,F14),"ü","x")</f>
        <v>x</v>
      </c>
      <c r="M14" s="3">
        <f>ROW(A14)</f>
        <v>14</v>
      </c>
      <c r="N14" s="3">
        <f>IF(D14=D13,1,0)</f>
        <v>1</v>
      </c>
      <c r="O14" s="3">
        <f>IF(D14=D15,1,0)</f>
        <v>1</v>
      </c>
    </row>
    <row r="15" spans="1:15" x14ac:dyDescent="0.25">
      <c r="A15" s="3" t="str">
        <f t="shared" si="0"/>
        <v>9</v>
      </c>
      <c r="B15" t="str">
        <f t="shared" si="1"/>
        <v>Cliente 14</v>
      </c>
      <c r="C15" t="str">
        <f t="shared" si="2"/>
        <v>Cliente 14</v>
      </c>
      <c r="D15">
        <v>20000000009</v>
      </c>
      <c r="E15" t="str">
        <f t="shared" si="4"/>
        <v>20-00000000-9</v>
      </c>
      <c r="F15" t="str">
        <f t="shared" si="3"/>
        <v>Clave14</v>
      </c>
      <c r="G15" s="2"/>
      <c r="H15" s="5" t="s">
        <v>15</v>
      </c>
      <c r="I15" s="5" t="s">
        <v>16</v>
      </c>
      <c r="J15" s="5"/>
      <c r="K15" s="3" t="str">
        <f>IFERROR(VLOOKUP(D15,[1]AFIP!$J:$L,3,0),"")</f>
        <v/>
      </c>
      <c r="L15" s="4" t="str">
        <f>IF(EXACT(K15,F15),"ü","x")</f>
        <v>x</v>
      </c>
      <c r="M15" s="3">
        <f>ROW(A15)</f>
        <v>15</v>
      </c>
      <c r="N15" s="3">
        <f>IF(D15=D14,1,0)</f>
        <v>1</v>
      </c>
      <c r="O15" s="3">
        <f>IF(D15=D16,1,0)</f>
        <v>1</v>
      </c>
    </row>
    <row r="16" spans="1:15" x14ac:dyDescent="0.25">
      <c r="A16" s="3" t="str">
        <f t="shared" si="0"/>
        <v>9</v>
      </c>
      <c r="B16" t="str">
        <f t="shared" si="1"/>
        <v>Cliente 15</v>
      </c>
      <c r="C16" t="str">
        <f t="shared" si="2"/>
        <v>Cliente 15</v>
      </c>
      <c r="D16">
        <v>20000000009</v>
      </c>
      <c r="E16" t="str">
        <f t="shared" si="4"/>
        <v>20-00000000-9</v>
      </c>
      <c r="F16" t="str">
        <f t="shared" si="3"/>
        <v>Clave15</v>
      </c>
      <c r="G16" s="2"/>
      <c r="H16" s="5" t="s">
        <v>15</v>
      </c>
      <c r="I16" s="5" t="s">
        <v>16</v>
      </c>
      <c r="J16" s="5"/>
      <c r="K16" s="3" t="str">
        <f>IFERROR(VLOOKUP(D16,[1]AFIP!$J:$L,3,0),"")</f>
        <v/>
      </c>
      <c r="L16" s="4" t="str">
        <f>IF(EXACT(K16,F16),"ü","x")</f>
        <v>x</v>
      </c>
      <c r="M16" s="3">
        <f>ROW(A16)</f>
        <v>16</v>
      </c>
      <c r="N16" s="3">
        <f>IF(D16=D15,1,0)</f>
        <v>1</v>
      </c>
      <c r="O16" s="3">
        <f>IF(D16=D17,1,0)</f>
        <v>1</v>
      </c>
    </row>
    <row r="17" spans="1:15" x14ac:dyDescent="0.25">
      <c r="A17" s="3" t="str">
        <f t="shared" si="0"/>
        <v>9</v>
      </c>
      <c r="B17" t="str">
        <f t="shared" si="1"/>
        <v>Cliente 16</v>
      </c>
      <c r="C17" t="str">
        <f t="shared" si="2"/>
        <v>Cliente 16</v>
      </c>
      <c r="D17">
        <v>20000000009</v>
      </c>
      <c r="E17" t="str">
        <f t="shared" si="4"/>
        <v>20-00000000-9</v>
      </c>
      <c r="F17" t="str">
        <f t="shared" si="3"/>
        <v>Clave16</v>
      </c>
      <c r="G17" s="2"/>
      <c r="H17" s="5" t="s">
        <v>15</v>
      </c>
      <c r="I17" s="5" t="s">
        <v>16</v>
      </c>
      <c r="J17" s="5"/>
      <c r="K17" s="3" t="str">
        <f>IFERROR(VLOOKUP(D17,[1]AFIP!$J:$L,3,0),"")</f>
        <v/>
      </c>
      <c r="L17" s="4" t="str">
        <f>IF(EXACT(K17,F17),"ü","x")</f>
        <v>x</v>
      </c>
      <c r="M17" s="3">
        <f>ROW(A17)</f>
        <v>17</v>
      </c>
      <c r="N17" s="3">
        <f>IF(D17=D16,1,0)</f>
        <v>1</v>
      </c>
      <c r="O17" s="3">
        <f>IF(D17=D18,1,0)</f>
        <v>1</v>
      </c>
    </row>
    <row r="18" spans="1:15" x14ac:dyDescent="0.25">
      <c r="A18" s="3" t="str">
        <f t="shared" si="0"/>
        <v>9</v>
      </c>
      <c r="B18" t="str">
        <f t="shared" si="1"/>
        <v>Cliente 17</v>
      </c>
      <c r="C18" t="str">
        <f t="shared" si="2"/>
        <v>Cliente 17</v>
      </c>
      <c r="D18">
        <v>20000000009</v>
      </c>
      <c r="E18" t="str">
        <f t="shared" si="4"/>
        <v>20-00000000-9</v>
      </c>
      <c r="F18" t="str">
        <f t="shared" si="3"/>
        <v>Clave17</v>
      </c>
      <c r="G18" s="2"/>
      <c r="H18" s="5" t="s">
        <v>15</v>
      </c>
      <c r="I18" s="5" t="s">
        <v>16</v>
      </c>
      <c r="J18" s="5"/>
      <c r="K18" s="3" t="str">
        <f>IFERROR(VLOOKUP(D18,[1]AFIP!$J:$L,3,0),"")</f>
        <v/>
      </c>
      <c r="L18" s="4" t="str">
        <f>IF(EXACT(K18,F18),"ü","x")</f>
        <v>x</v>
      </c>
      <c r="M18" s="3">
        <f>ROW(A18)</f>
        <v>18</v>
      </c>
      <c r="N18" s="3">
        <f>IF(D18=D17,1,0)</f>
        <v>1</v>
      </c>
      <c r="O18" s="3">
        <f>IF(D18=D19,1,0)</f>
        <v>1</v>
      </c>
    </row>
    <row r="19" spans="1:15" x14ac:dyDescent="0.25">
      <c r="A19" s="3" t="str">
        <f t="shared" si="0"/>
        <v>9</v>
      </c>
      <c r="B19" t="str">
        <f t="shared" si="1"/>
        <v>Cliente 18</v>
      </c>
      <c r="C19" t="str">
        <f t="shared" si="2"/>
        <v>Cliente 18</v>
      </c>
      <c r="D19">
        <v>20000000009</v>
      </c>
      <c r="E19" t="str">
        <f t="shared" si="4"/>
        <v>20-00000000-9</v>
      </c>
      <c r="F19" t="str">
        <f t="shared" si="3"/>
        <v>Clave18</v>
      </c>
      <c r="G19" s="2"/>
      <c r="H19" s="5" t="s">
        <v>15</v>
      </c>
      <c r="I19" s="5" t="s">
        <v>16</v>
      </c>
      <c r="J19" s="5"/>
      <c r="K19" s="3" t="str">
        <f>IFERROR(VLOOKUP(D19,[1]AFIP!$J:$L,3,0),"")</f>
        <v/>
      </c>
      <c r="L19" s="4" t="str">
        <f>IF(EXACT(K19,F19),"ü","x")</f>
        <v>x</v>
      </c>
      <c r="M19" s="3">
        <f>ROW(A19)</f>
        <v>19</v>
      </c>
      <c r="N19" s="3">
        <f>IF(D19=D18,1,0)</f>
        <v>1</v>
      </c>
      <c r="O19" s="3">
        <f>IF(D19=D20,1,0)</f>
        <v>1</v>
      </c>
    </row>
    <row r="20" spans="1:15" x14ac:dyDescent="0.25">
      <c r="A20" s="3" t="str">
        <f t="shared" si="0"/>
        <v>9</v>
      </c>
      <c r="B20" t="str">
        <f t="shared" si="1"/>
        <v>Cliente 19</v>
      </c>
      <c r="C20" t="str">
        <f t="shared" si="2"/>
        <v>Cliente 19</v>
      </c>
      <c r="D20">
        <v>20000000009</v>
      </c>
      <c r="E20" t="str">
        <f t="shared" si="4"/>
        <v>20-00000000-9</v>
      </c>
      <c r="F20" t="str">
        <f t="shared" si="3"/>
        <v>Clave19</v>
      </c>
      <c r="G20" s="2"/>
      <c r="H20" s="5" t="s">
        <v>15</v>
      </c>
      <c r="I20" s="5" t="s">
        <v>16</v>
      </c>
      <c r="J20" s="5"/>
      <c r="K20" s="3" t="str">
        <f>IFERROR(VLOOKUP(D20,[1]AFIP!$J:$L,3,0),"")</f>
        <v/>
      </c>
      <c r="L20" s="4" t="str">
        <f>IF(EXACT(K20,F20),"ü","x")</f>
        <v>x</v>
      </c>
      <c r="M20" s="3">
        <f>ROW(A20)</f>
        <v>20</v>
      </c>
      <c r="N20" s="3">
        <f>IF(D20=D19,1,0)</f>
        <v>1</v>
      </c>
      <c r="O20" s="3">
        <f>IF(D20=D21,1,0)</f>
        <v>1</v>
      </c>
    </row>
    <row r="21" spans="1:15" x14ac:dyDescent="0.25">
      <c r="A21" s="3" t="str">
        <f t="shared" si="0"/>
        <v>9</v>
      </c>
      <c r="B21" t="str">
        <f t="shared" si="1"/>
        <v>Cliente 20</v>
      </c>
      <c r="C21" t="str">
        <f t="shared" si="2"/>
        <v>Cliente 20</v>
      </c>
      <c r="D21">
        <v>20000000009</v>
      </c>
      <c r="E21" t="str">
        <f t="shared" si="4"/>
        <v>20-00000000-9</v>
      </c>
      <c r="F21" t="str">
        <f t="shared" si="3"/>
        <v>Clave20</v>
      </c>
      <c r="G21" s="2"/>
      <c r="H21" s="5" t="s">
        <v>15</v>
      </c>
      <c r="I21" s="5" t="s">
        <v>16</v>
      </c>
      <c r="J21" s="5"/>
      <c r="K21" s="3" t="str">
        <f>IFERROR(VLOOKUP(D21,[1]AFIP!$J:$L,3,0),"")</f>
        <v/>
      </c>
      <c r="L21" s="4" t="str">
        <f>IF(EXACT(K21,F21),"ü","x")</f>
        <v>x</v>
      </c>
      <c r="M21" s="3">
        <f>ROW(A21)</f>
        <v>21</v>
      </c>
      <c r="N21" s="3">
        <f>IF(D21=D20,1,0)</f>
        <v>1</v>
      </c>
      <c r="O21" s="3">
        <f>IF(D21=D22,1,0)</f>
        <v>1</v>
      </c>
    </row>
    <row r="22" spans="1:15" x14ac:dyDescent="0.25">
      <c r="A22" s="3" t="str">
        <f t="shared" si="0"/>
        <v>9</v>
      </c>
      <c r="B22" t="str">
        <f t="shared" si="1"/>
        <v>Cliente 21</v>
      </c>
      <c r="C22" t="str">
        <f t="shared" si="2"/>
        <v>Cliente 21</v>
      </c>
      <c r="D22">
        <v>20000000009</v>
      </c>
      <c r="E22" t="str">
        <f t="shared" si="4"/>
        <v>20-00000000-9</v>
      </c>
      <c r="F22" t="str">
        <f t="shared" si="3"/>
        <v>Clave21</v>
      </c>
      <c r="G22" s="2"/>
      <c r="H22" s="5" t="s">
        <v>15</v>
      </c>
      <c r="I22" s="5" t="s">
        <v>16</v>
      </c>
      <c r="J22" s="5"/>
      <c r="K22" s="3" t="str">
        <f>IFERROR(VLOOKUP(D22,[1]AFIP!$J:$L,3,0),"")</f>
        <v/>
      </c>
      <c r="L22" s="4" t="str">
        <f>IF(EXACT(K22,F22),"ü","x")</f>
        <v>x</v>
      </c>
      <c r="M22" s="3">
        <f>ROW(A22)</f>
        <v>22</v>
      </c>
      <c r="N22" s="3">
        <f>IF(D22=D21,1,0)</f>
        <v>1</v>
      </c>
      <c r="O22" s="3">
        <f>IF(D22=D23,1,0)</f>
        <v>1</v>
      </c>
    </row>
    <row r="23" spans="1:15" x14ac:dyDescent="0.25">
      <c r="A23" s="3" t="str">
        <f t="shared" si="0"/>
        <v>9</v>
      </c>
      <c r="B23" t="str">
        <f t="shared" si="1"/>
        <v>Cliente 22</v>
      </c>
      <c r="C23" t="str">
        <f t="shared" si="2"/>
        <v>Cliente 22</v>
      </c>
      <c r="D23">
        <v>20000000009</v>
      </c>
      <c r="E23" t="str">
        <f t="shared" si="4"/>
        <v>20-00000000-9</v>
      </c>
      <c r="F23" t="str">
        <f t="shared" si="3"/>
        <v>Clave22</v>
      </c>
      <c r="G23" s="2"/>
      <c r="H23" s="5" t="s">
        <v>15</v>
      </c>
      <c r="I23" s="5" t="s">
        <v>16</v>
      </c>
      <c r="J23" s="5"/>
      <c r="K23" s="3" t="str">
        <f>IFERROR(VLOOKUP(D23,[1]AFIP!$J:$L,3,0),"")</f>
        <v/>
      </c>
      <c r="L23" s="4" t="str">
        <f>IF(EXACT(K23,F23),"ü","x")</f>
        <v>x</v>
      </c>
      <c r="M23" s="3">
        <f>ROW(A23)</f>
        <v>23</v>
      </c>
      <c r="N23" s="3">
        <f>IF(D23=D22,1,0)</f>
        <v>1</v>
      </c>
      <c r="O23" s="3">
        <f>IF(D23=D24,1,0)</f>
        <v>1</v>
      </c>
    </row>
    <row r="24" spans="1:15" x14ac:dyDescent="0.25">
      <c r="A24" s="3" t="str">
        <f t="shared" si="0"/>
        <v>9</v>
      </c>
      <c r="B24" t="str">
        <f t="shared" si="1"/>
        <v>Cliente 23</v>
      </c>
      <c r="C24" t="str">
        <f t="shared" si="2"/>
        <v>Cliente 23</v>
      </c>
      <c r="D24">
        <v>20000000009</v>
      </c>
      <c r="E24" t="str">
        <f t="shared" si="4"/>
        <v>20-00000000-9</v>
      </c>
      <c r="F24" t="str">
        <f t="shared" si="3"/>
        <v>Clave23</v>
      </c>
      <c r="G24" s="2"/>
      <c r="H24" s="5" t="s">
        <v>15</v>
      </c>
      <c r="I24" s="5" t="s">
        <v>16</v>
      </c>
      <c r="J24" s="5"/>
      <c r="K24" s="3" t="str">
        <f>IFERROR(VLOOKUP(D24,[1]AFIP!$J:$L,3,0),"")</f>
        <v/>
      </c>
      <c r="L24" s="4" t="str">
        <f>IF(EXACT(K24,F24),"ü","x")</f>
        <v>x</v>
      </c>
      <c r="M24" s="3">
        <f>ROW(A24)</f>
        <v>24</v>
      </c>
      <c r="N24" s="3">
        <f>IF(D24=D23,1,0)</f>
        <v>1</v>
      </c>
      <c r="O24" s="3">
        <f>IF(D24=D25,1,0)</f>
        <v>1</v>
      </c>
    </row>
    <row r="25" spans="1:15" x14ac:dyDescent="0.25">
      <c r="A25" s="3" t="str">
        <f t="shared" si="0"/>
        <v>9</v>
      </c>
      <c r="B25" t="str">
        <f t="shared" si="1"/>
        <v>Cliente 24</v>
      </c>
      <c r="C25" t="str">
        <f t="shared" si="2"/>
        <v>Cliente 24</v>
      </c>
      <c r="D25">
        <v>20000000009</v>
      </c>
      <c r="E25" t="str">
        <f t="shared" si="4"/>
        <v>20-00000000-9</v>
      </c>
      <c r="F25" t="str">
        <f t="shared" si="3"/>
        <v>Clave24</v>
      </c>
      <c r="G25" s="2"/>
      <c r="H25" s="5" t="s">
        <v>15</v>
      </c>
      <c r="I25" s="5" t="s">
        <v>16</v>
      </c>
      <c r="J25" s="5"/>
      <c r="K25" s="3" t="str">
        <f>IFERROR(VLOOKUP(D25,[1]AFIP!$J:$L,3,0),"")</f>
        <v/>
      </c>
      <c r="L25" s="4" t="str">
        <f>IF(EXACT(K25,F25),"ü","x")</f>
        <v>x</v>
      </c>
      <c r="M25" s="3">
        <f>ROW(A25)</f>
        <v>25</v>
      </c>
      <c r="N25" s="3">
        <f>IF(D25=D24,1,0)</f>
        <v>1</v>
      </c>
      <c r="O25" s="3">
        <f>IF(D25=D26,1,0)</f>
        <v>1</v>
      </c>
    </row>
    <row r="26" spans="1:15" x14ac:dyDescent="0.25">
      <c r="A26" s="3" t="str">
        <f t="shared" si="0"/>
        <v>9</v>
      </c>
      <c r="B26" t="str">
        <f t="shared" si="1"/>
        <v>Cliente 25</v>
      </c>
      <c r="C26" t="str">
        <f t="shared" si="2"/>
        <v>Cliente 25</v>
      </c>
      <c r="D26">
        <v>20000000009</v>
      </c>
      <c r="E26" t="str">
        <f t="shared" si="4"/>
        <v>20-00000000-9</v>
      </c>
      <c r="F26" t="str">
        <f t="shared" si="3"/>
        <v>Clave25</v>
      </c>
      <c r="G26" s="2"/>
      <c r="H26" s="5" t="s">
        <v>15</v>
      </c>
      <c r="I26" s="5" t="s">
        <v>16</v>
      </c>
      <c r="J26" s="5"/>
      <c r="K26" s="3" t="str">
        <f>IFERROR(VLOOKUP(D26,[1]AFIP!$J:$L,3,0),"")</f>
        <v/>
      </c>
      <c r="L26" s="4" t="str">
        <f>IF(EXACT(K26,F26),"ü","x")</f>
        <v>x</v>
      </c>
      <c r="M26" s="3">
        <f>ROW(A26)</f>
        <v>26</v>
      </c>
      <c r="N26" s="3">
        <f>IF(D26=D25,1,0)</f>
        <v>1</v>
      </c>
      <c r="O26" s="3">
        <f>IF(D26=D27,1,0)</f>
        <v>1</v>
      </c>
    </row>
    <row r="27" spans="1:15" x14ac:dyDescent="0.25">
      <c r="A27" s="3" t="str">
        <f t="shared" si="0"/>
        <v>9</v>
      </c>
      <c r="B27" t="str">
        <f t="shared" si="1"/>
        <v>Cliente 26</v>
      </c>
      <c r="C27" t="str">
        <f t="shared" si="2"/>
        <v>Cliente 26</v>
      </c>
      <c r="D27">
        <v>20000000009</v>
      </c>
      <c r="E27" t="str">
        <f t="shared" si="4"/>
        <v>20-00000000-9</v>
      </c>
      <c r="F27" t="str">
        <f t="shared" si="3"/>
        <v>Clave26</v>
      </c>
      <c r="G27" s="2"/>
      <c r="H27" s="5" t="s">
        <v>15</v>
      </c>
      <c r="I27" s="5" t="s">
        <v>16</v>
      </c>
      <c r="J27" s="5"/>
      <c r="K27" s="3" t="str">
        <f>IFERROR(VLOOKUP(D27,[1]AFIP!$J:$L,3,0),"")</f>
        <v/>
      </c>
      <c r="L27" s="4" t="str">
        <f>IF(EXACT(K27,F27),"ü","x")</f>
        <v>x</v>
      </c>
      <c r="M27" s="3">
        <f>ROW(A27)</f>
        <v>27</v>
      </c>
      <c r="N27" s="3">
        <f>IF(D27=D26,1,0)</f>
        <v>1</v>
      </c>
      <c r="O27" s="3">
        <f>IF(D27=D28,1,0)</f>
        <v>1</v>
      </c>
    </row>
    <row r="28" spans="1:15" x14ac:dyDescent="0.25">
      <c r="A28" s="3" t="str">
        <f t="shared" si="0"/>
        <v>9</v>
      </c>
      <c r="B28" t="str">
        <f t="shared" si="1"/>
        <v>Cliente 27</v>
      </c>
      <c r="C28" t="str">
        <f t="shared" si="2"/>
        <v>Cliente 27</v>
      </c>
      <c r="D28">
        <v>20000000009</v>
      </c>
      <c r="E28" t="str">
        <f t="shared" si="4"/>
        <v>20-00000000-9</v>
      </c>
      <c r="F28" t="str">
        <f t="shared" si="3"/>
        <v>Clave27</v>
      </c>
      <c r="G28" s="2"/>
      <c r="H28" s="5" t="s">
        <v>15</v>
      </c>
      <c r="I28" s="5" t="s">
        <v>16</v>
      </c>
      <c r="J28" s="5"/>
      <c r="K28" s="3" t="str">
        <f>IFERROR(VLOOKUP(D28,[1]AFIP!$J:$L,3,0),"")</f>
        <v/>
      </c>
      <c r="L28" s="4" t="str">
        <f>IF(EXACT(K28,F28),"ü","x")</f>
        <v>x</v>
      </c>
      <c r="M28" s="3">
        <f>ROW(A28)</f>
        <v>28</v>
      </c>
      <c r="N28" s="3">
        <f>IF(D28=D27,1,0)</f>
        <v>1</v>
      </c>
      <c r="O28" s="3">
        <f>IF(D28=D29,1,0)</f>
        <v>1</v>
      </c>
    </row>
    <row r="29" spans="1:15" x14ac:dyDescent="0.25">
      <c r="A29" s="3" t="str">
        <f t="shared" si="0"/>
        <v>9</v>
      </c>
      <c r="B29" t="str">
        <f t="shared" si="1"/>
        <v>Cliente 28</v>
      </c>
      <c r="C29" t="str">
        <f t="shared" si="2"/>
        <v>Cliente 28</v>
      </c>
      <c r="D29">
        <v>20000000009</v>
      </c>
      <c r="E29" t="str">
        <f t="shared" si="4"/>
        <v>20-00000000-9</v>
      </c>
      <c r="F29" t="str">
        <f t="shared" si="3"/>
        <v>Clave28</v>
      </c>
      <c r="G29" s="2"/>
      <c r="H29" s="5" t="s">
        <v>15</v>
      </c>
      <c r="I29" s="5" t="s">
        <v>16</v>
      </c>
      <c r="J29" s="5"/>
      <c r="K29" s="3" t="str">
        <f>IFERROR(VLOOKUP(D29,[1]AFIP!$J:$L,3,0),"")</f>
        <v/>
      </c>
      <c r="L29" s="4" t="str">
        <f>IF(EXACT(K29,F29),"ü","x")</f>
        <v>x</v>
      </c>
      <c r="M29" s="3">
        <f>ROW(A29)</f>
        <v>29</v>
      </c>
      <c r="N29" s="3">
        <f>IF(D29=D28,1,0)</f>
        <v>1</v>
      </c>
      <c r="O29" s="3">
        <f>IF(D29=D30,1,0)</f>
        <v>1</v>
      </c>
    </row>
    <row r="30" spans="1:15" x14ac:dyDescent="0.25">
      <c r="A30" s="3" t="str">
        <f t="shared" si="0"/>
        <v>9</v>
      </c>
      <c r="B30" t="str">
        <f t="shared" si="1"/>
        <v>Cliente 29</v>
      </c>
      <c r="C30" t="str">
        <f t="shared" si="2"/>
        <v>Cliente 29</v>
      </c>
      <c r="D30">
        <v>20000000009</v>
      </c>
      <c r="E30" t="str">
        <f t="shared" si="4"/>
        <v>20-00000000-9</v>
      </c>
      <c r="F30" t="str">
        <f t="shared" si="3"/>
        <v>Clave29</v>
      </c>
      <c r="G30" s="2"/>
      <c r="H30" s="5" t="s">
        <v>15</v>
      </c>
      <c r="I30" s="5" t="s">
        <v>16</v>
      </c>
      <c r="J30" s="5"/>
      <c r="K30" s="3" t="str">
        <f>IFERROR(VLOOKUP(D30,[1]AFIP!$J:$L,3,0),"")</f>
        <v/>
      </c>
      <c r="L30" s="4" t="str">
        <f>IF(EXACT(K30,F30),"ü","x")</f>
        <v>x</v>
      </c>
      <c r="M30" s="3">
        <f>ROW(A30)</f>
        <v>30</v>
      </c>
      <c r="N30" s="3">
        <f>IF(D30=D29,1,0)</f>
        <v>1</v>
      </c>
      <c r="O30" s="3">
        <f>IF(D30=D31,1,0)</f>
        <v>1</v>
      </c>
    </row>
    <row r="31" spans="1:15" x14ac:dyDescent="0.25">
      <c r="A31" s="3" t="str">
        <f t="shared" si="0"/>
        <v>9</v>
      </c>
      <c r="B31" t="str">
        <f t="shared" si="1"/>
        <v>Cliente 30</v>
      </c>
      <c r="C31" t="str">
        <f t="shared" si="2"/>
        <v>Cliente 30</v>
      </c>
      <c r="D31">
        <v>20000000009</v>
      </c>
      <c r="E31" t="str">
        <f t="shared" si="4"/>
        <v>20-00000000-9</v>
      </c>
      <c r="F31" t="str">
        <f t="shared" si="3"/>
        <v>Clave30</v>
      </c>
      <c r="G31" s="2"/>
      <c r="H31" s="5" t="s">
        <v>15</v>
      </c>
      <c r="I31" s="5" t="s">
        <v>16</v>
      </c>
      <c r="J31" s="5"/>
      <c r="K31" s="3" t="str">
        <f>IFERROR(VLOOKUP(D31,[1]AFIP!$J:$L,3,0),"")</f>
        <v/>
      </c>
      <c r="L31" s="4" t="str">
        <f>IF(EXACT(K31,F31),"ü","x")</f>
        <v>x</v>
      </c>
      <c r="M31" s="3">
        <f>ROW(A31)</f>
        <v>31</v>
      </c>
      <c r="N31" s="3">
        <f>IF(D31=D30,1,0)</f>
        <v>1</v>
      </c>
      <c r="O31" s="3">
        <f>IF(D31=D32,1,0)</f>
        <v>1</v>
      </c>
    </row>
    <row r="32" spans="1:15" x14ac:dyDescent="0.25">
      <c r="A32" s="3" t="str">
        <f t="shared" si="0"/>
        <v>9</v>
      </c>
      <c r="B32" t="str">
        <f t="shared" si="1"/>
        <v>Cliente 31</v>
      </c>
      <c r="C32" t="str">
        <f t="shared" si="2"/>
        <v>Cliente 31</v>
      </c>
      <c r="D32">
        <v>20000000009</v>
      </c>
      <c r="E32" t="str">
        <f t="shared" si="4"/>
        <v>20-00000000-9</v>
      </c>
      <c r="F32" t="str">
        <f t="shared" si="3"/>
        <v>Clave31</v>
      </c>
      <c r="G32" s="2"/>
      <c r="H32" s="5" t="s">
        <v>15</v>
      </c>
      <c r="I32" s="5" t="s">
        <v>16</v>
      </c>
      <c r="J32" s="5"/>
      <c r="K32" s="3" t="str">
        <f>IFERROR(VLOOKUP(D32,[1]AFIP!$J:$L,3,0),"")</f>
        <v/>
      </c>
      <c r="L32" s="4" t="str">
        <f>IF(EXACT(K32,F32),"ü","x")</f>
        <v>x</v>
      </c>
      <c r="M32" s="3">
        <f>ROW(A32)</f>
        <v>32</v>
      </c>
      <c r="N32" s="3">
        <f>IF(D32=D31,1,0)</f>
        <v>1</v>
      </c>
      <c r="O32" s="3">
        <f>IF(D32=D33,1,0)</f>
        <v>1</v>
      </c>
    </row>
    <row r="33" spans="1:15" x14ac:dyDescent="0.25">
      <c r="A33" s="3" t="str">
        <f t="shared" si="0"/>
        <v>9</v>
      </c>
      <c r="B33" t="str">
        <f t="shared" si="1"/>
        <v>Cliente 32</v>
      </c>
      <c r="C33" t="str">
        <f t="shared" si="2"/>
        <v>Cliente 32</v>
      </c>
      <c r="D33">
        <v>20000000009</v>
      </c>
      <c r="E33" t="str">
        <f t="shared" si="4"/>
        <v>20-00000000-9</v>
      </c>
      <c r="F33" t="str">
        <f t="shared" si="3"/>
        <v>Clave32</v>
      </c>
      <c r="G33" s="2"/>
      <c r="H33" s="5" t="s">
        <v>15</v>
      </c>
      <c r="I33" s="5" t="s">
        <v>16</v>
      </c>
      <c r="J33" s="5"/>
      <c r="K33" s="3" t="str">
        <f>IFERROR(VLOOKUP(D33,[1]AFIP!$J:$L,3,0),"")</f>
        <v/>
      </c>
      <c r="L33" s="4" t="str">
        <f>IF(EXACT(K33,F33),"ü","x")</f>
        <v>x</v>
      </c>
      <c r="M33" s="3">
        <f>ROW(A33)</f>
        <v>33</v>
      </c>
      <c r="N33" s="3">
        <f>IF(D33=D32,1,0)</f>
        <v>1</v>
      </c>
      <c r="O33" s="3">
        <f>IF(D33=D34,1,0)</f>
        <v>1</v>
      </c>
    </row>
    <row r="34" spans="1:15" x14ac:dyDescent="0.25">
      <c r="A34" s="3" t="str">
        <f t="shared" ref="A34:A65" si="5">RIGHT(E34,1)</f>
        <v>9</v>
      </c>
      <c r="B34" t="str">
        <f t="shared" si="1"/>
        <v>Cliente 33</v>
      </c>
      <c r="C34" t="str">
        <f t="shared" si="2"/>
        <v>Cliente 33</v>
      </c>
      <c r="D34">
        <v>20000000009</v>
      </c>
      <c r="E34" t="str">
        <f t="shared" si="4"/>
        <v>20-00000000-9</v>
      </c>
      <c r="F34" t="str">
        <f t="shared" si="3"/>
        <v>Clave33</v>
      </c>
      <c r="G34" s="2"/>
      <c r="H34" s="5" t="s">
        <v>15</v>
      </c>
      <c r="I34" s="5" t="s">
        <v>16</v>
      </c>
      <c r="J34" s="5"/>
      <c r="K34" s="3" t="str">
        <f>IFERROR(VLOOKUP(D34,[1]AFIP!$J:$L,3,0),"")</f>
        <v/>
      </c>
      <c r="L34" s="4" t="str">
        <f>IF(EXACT(K34,F34),"ü","x")</f>
        <v>x</v>
      </c>
      <c r="M34" s="3">
        <f>ROW(A34)</f>
        <v>34</v>
      </c>
      <c r="N34" s="3">
        <f>IF(D34=D33,1,0)</f>
        <v>1</v>
      </c>
      <c r="O34" s="3">
        <f>IF(D34=D35,1,0)</f>
        <v>1</v>
      </c>
    </row>
    <row r="35" spans="1:15" x14ac:dyDescent="0.25">
      <c r="A35" s="3" t="str">
        <f t="shared" si="5"/>
        <v>9</v>
      </c>
      <c r="B35" t="str">
        <f t="shared" si="1"/>
        <v>Cliente 34</v>
      </c>
      <c r="C35" t="str">
        <f t="shared" si="2"/>
        <v>Cliente 34</v>
      </c>
      <c r="D35">
        <v>20000000009</v>
      </c>
      <c r="E35" t="str">
        <f t="shared" si="4"/>
        <v>20-00000000-9</v>
      </c>
      <c r="F35" t="str">
        <f t="shared" si="3"/>
        <v>Clave34</v>
      </c>
      <c r="G35" s="2"/>
      <c r="H35" s="5" t="s">
        <v>15</v>
      </c>
      <c r="I35" s="5" t="s">
        <v>16</v>
      </c>
      <c r="J35" s="5"/>
      <c r="K35" s="3" t="str">
        <f>IFERROR(VLOOKUP(D35,[1]AFIP!$J:$L,3,0),"")</f>
        <v/>
      </c>
      <c r="L35" s="4" t="str">
        <f>IF(EXACT(K35,F35),"ü","x")</f>
        <v>x</v>
      </c>
      <c r="M35" s="3">
        <f>ROW(A35)</f>
        <v>35</v>
      </c>
      <c r="N35" s="3">
        <f>IF(D35=D34,1,0)</f>
        <v>1</v>
      </c>
      <c r="O35" s="3">
        <f>IF(D35=D36,1,0)</f>
        <v>1</v>
      </c>
    </row>
    <row r="36" spans="1:15" x14ac:dyDescent="0.25">
      <c r="A36" s="3" t="str">
        <f t="shared" si="5"/>
        <v>9</v>
      </c>
      <c r="B36" t="str">
        <f t="shared" si="1"/>
        <v>Cliente 35</v>
      </c>
      <c r="C36" t="str">
        <f t="shared" si="2"/>
        <v>Cliente 35</v>
      </c>
      <c r="D36">
        <v>20000000009</v>
      </c>
      <c r="E36" t="str">
        <f t="shared" si="4"/>
        <v>20-00000000-9</v>
      </c>
      <c r="F36" t="str">
        <f t="shared" si="3"/>
        <v>Clave35</v>
      </c>
      <c r="G36" s="2"/>
      <c r="H36" s="5" t="s">
        <v>15</v>
      </c>
      <c r="I36" s="5" t="s">
        <v>16</v>
      </c>
      <c r="J36" s="5"/>
      <c r="K36" s="3" t="str">
        <f>IFERROR(VLOOKUP(D36,[1]AFIP!$J:$L,3,0),"")</f>
        <v/>
      </c>
      <c r="L36" s="4" t="str">
        <f>IF(EXACT(K36,F36),"ü","x")</f>
        <v>x</v>
      </c>
      <c r="M36" s="3">
        <f>ROW(A36)</f>
        <v>36</v>
      </c>
      <c r="N36" s="3">
        <f>IF(D36=D35,1,0)</f>
        <v>1</v>
      </c>
      <c r="O36" s="3">
        <f>IF(D36=D37,1,0)</f>
        <v>1</v>
      </c>
    </row>
    <row r="37" spans="1:15" x14ac:dyDescent="0.25">
      <c r="A37" s="3" t="str">
        <f t="shared" si="5"/>
        <v>9</v>
      </c>
      <c r="B37" t="str">
        <f t="shared" si="1"/>
        <v>Cliente 36</v>
      </c>
      <c r="C37" t="str">
        <f t="shared" si="2"/>
        <v>Cliente 36</v>
      </c>
      <c r="D37">
        <v>20000000009</v>
      </c>
      <c r="E37" t="str">
        <f t="shared" si="4"/>
        <v>20-00000000-9</v>
      </c>
      <c r="F37" t="str">
        <f t="shared" si="3"/>
        <v>Clave36</v>
      </c>
      <c r="G37" s="2"/>
      <c r="H37" s="5" t="s">
        <v>15</v>
      </c>
      <c r="I37" s="5" t="s">
        <v>16</v>
      </c>
      <c r="J37" s="5"/>
      <c r="K37" s="3" t="str">
        <f>IFERROR(VLOOKUP(D37,[1]AFIP!$J:$L,3,0),"")</f>
        <v/>
      </c>
      <c r="L37" s="4" t="str">
        <f>IF(EXACT(K37,F37),"ü","x")</f>
        <v>x</v>
      </c>
      <c r="M37" s="3">
        <f>ROW(A37)</f>
        <v>37</v>
      </c>
      <c r="N37" s="3">
        <f>IF(D37=D36,1,0)</f>
        <v>1</v>
      </c>
      <c r="O37" s="3">
        <f>IF(D37=D38,1,0)</f>
        <v>1</v>
      </c>
    </row>
    <row r="38" spans="1:15" x14ac:dyDescent="0.25">
      <c r="A38" s="3" t="str">
        <f t="shared" si="5"/>
        <v>9</v>
      </c>
      <c r="B38" t="str">
        <f t="shared" si="1"/>
        <v>Cliente 37</v>
      </c>
      <c r="C38" t="str">
        <f t="shared" si="2"/>
        <v>Cliente 37</v>
      </c>
      <c r="D38">
        <v>20000000009</v>
      </c>
      <c r="E38" t="str">
        <f t="shared" si="4"/>
        <v>20-00000000-9</v>
      </c>
      <c r="F38" t="str">
        <f t="shared" si="3"/>
        <v>Clave37</v>
      </c>
      <c r="G38" s="2"/>
      <c r="H38" s="5" t="s">
        <v>15</v>
      </c>
      <c r="I38" s="5" t="s">
        <v>16</v>
      </c>
      <c r="J38" s="5"/>
      <c r="K38" s="3" t="str">
        <f>IFERROR(VLOOKUP(D38,[1]AFIP!$J:$L,3,0),"")</f>
        <v/>
      </c>
      <c r="L38" s="4" t="str">
        <f>IF(EXACT(K38,F38),"ü","x")</f>
        <v>x</v>
      </c>
      <c r="M38" s="3">
        <f>ROW(A38)</f>
        <v>38</v>
      </c>
      <c r="N38" s="3">
        <f>IF(D38=D37,1,0)</f>
        <v>1</v>
      </c>
      <c r="O38" s="3">
        <f>IF(D38=D39,1,0)</f>
        <v>1</v>
      </c>
    </row>
    <row r="39" spans="1:15" x14ac:dyDescent="0.25">
      <c r="A39" s="3" t="str">
        <f t="shared" si="5"/>
        <v>9</v>
      </c>
      <c r="B39" t="str">
        <f t="shared" si="1"/>
        <v>Cliente 38</v>
      </c>
      <c r="C39" t="str">
        <f t="shared" si="2"/>
        <v>Cliente 38</v>
      </c>
      <c r="D39">
        <v>20000000009</v>
      </c>
      <c r="E39" t="str">
        <f t="shared" si="4"/>
        <v>20-00000000-9</v>
      </c>
      <c r="F39" t="str">
        <f t="shared" si="3"/>
        <v>Clave38</v>
      </c>
      <c r="G39" s="2"/>
      <c r="H39" s="5" t="s">
        <v>15</v>
      </c>
      <c r="I39" s="5" t="s">
        <v>16</v>
      </c>
      <c r="J39" s="5"/>
      <c r="K39" s="3" t="str">
        <f>IFERROR(VLOOKUP(D39,[1]AFIP!$J:$L,3,0),"")</f>
        <v/>
      </c>
      <c r="L39" s="4" t="str">
        <f>IF(EXACT(K39,F39),"ü","x")</f>
        <v>x</v>
      </c>
      <c r="M39" s="3">
        <f>ROW(A39)</f>
        <v>39</v>
      </c>
      <c r="N39" s="3">
        <f>IF(D39=D38,1,0)</f>
        <v>1</v>
      </c>
      <c r="O39" s="3">
        <f>IF(D39=D40,1,0)</f>
        <v>1</v>
      </c>
    </row>
    <row r="40" spans="1:15" x14ac:dyDescent="0.25">
      <c r="A40" s="3" t="str">
        <f t="shared" si="5"/>
        <v>9</v>
      </c>
      <c r="B40" t="str">
        <f t="shared" si="1"/>
        <v>Cliente 39</v>
      </c>
      <c r="C40" t="str">
        <f t="shared" si="2"/>
        <v>Cliente 39</v>
      </c>
      <c r="D40">
        <v>20000000009</v>
      </c>
      <c r="E40" t="str">
        <f t="shared" si="4"/>
        <v>20-00000000-9</v>
      </c>
      <c r="F40" t="str">
        <f t="shared" si="3"/>
        <v>Clave39</v>
      </c>
      <c r="G40" s="2"/>
      <c r="H40" s="5" t="s">
        <v>15</v>
      </c>
      <c r="I40" s="5" t="s">
        <v>16</v>
      </c>
      <c r="J40" s="5"/>
      <c r="K40" s="3" t="str">
        <f>IFERROR(VLOOKUP(D40,[1]AFIP!$J:$L,3,0),"")</f>
        <v/>
      </c>
      <c r="L40" s="4" t="str">
        <f>IF(EXACT(K40,F40),"ü","x")</f>
        <v>x</v>
      </c>
      <c r="M40" s="3">
        <f>ROW(A40)</f>
        <v>40</v>
      </c>
      <c r="N40" s="3">
        <f>IF(D40=D39,1,0)</f>
        <v>1</v>
      </c>
      <c r="O40" s="3">
        <f>IF(D40=D41,1,0)</f>
        <v>1</v>
      </c>
    </row>
    <row r="41" spans="1:15" x14ac:dyDescent="0.25">
      <c r="A41" s="3" t="str">
        <f t="shared" si="5"/>
        <v>9</v>
      </c>
      <c r="B41" t="str">
        <f t="shared" si="1"/>
        <v>Cliente 40</v>
      </c>
      <c r="C41" t="str">
        <f t="shared" si="2"/>
        <v>Cliente 40</v>
      </c>
      <c r="D41">
        <v>20000000009</v>
      </c>
      <c r="E41" t="str">
        <f t="shared" si="4"/>
        <v>20-00000000-9</v>
      </c>
      <c r="F41" t="str">
        <f t="shared" si="3"/>
        <v>Clave40</v>
      </c>
      <c r="G41" s="2"/>
      <c r="H41" s="5" t="s">
        <v>15</v>
      </c>
      <c r="I41" s="5" t="s">
        <v>16</v>
      </c>
      <c r="J41" s="5"/>
      <c r="K41" s="3" t="str">
        <f>IFERROR(VLOOKUP(D41,[1]AFIP!$J:$L,3,0),"")</f>
        <v/>
      </c>
      <c r="L41" s="4" t="str">
        <f>IF(EXACT(K41,F41),"ü","x")</f>
        <v>x</v>
      </c>
      <c r="M41" s="3">
        <f>ROW(A41)</f>
        <v>41</v>
      </c>
      <c r="N41" s="3">
        <f>IF(D41=D40,1,0)</f>
        <v>1</v>
      </c>
      <c r="O41" s="3">
        <f>IF(D41=D42,1,0)</f>
        <v>1</v>
      </c>
    </row>
    <row r="42" spans="1:15" x14ac:dyDescent="0.25">
      <c r="A42" s="3" t="str">
        <f t="shared" si="5"/>
        <v>9</v>
      </c>
      <c r="B42" t="str">
        <f t="shared" si="1"/>
        <v>Cliente 41</v>
      </c>
      <c r="C42" t="str">
        <f t="shared" si="2"/>
        <v>Cliente 41</v>
      </c>
      <c r="D42">
        <v>20000000009</v>
      </c>
      <c r="E42" t="str">
        <f t="shared" si="4"/>
        <v>20-00000000-9</v>
      </c>
      <c r="F42" t="str">
        <f t="shared" si="3"/>
        <v>Clave41</v>
      </c>
      <c r="G42" s="2"/>
      <c r="H42" s="5" t="s">
        <v>15</v>
      </c>
      <c r="I42" s="5" t="s">
        <v>16</v>
      </c>
      <c r="J42" s="5"/>
      <c r="K42" s="3" t="str">
        <f>IFERROR(VLOOKUP(D42,[1]AFIP!$J:$L,3,0),"")</f>
        <v/>
      </c>
      <c r="L42" s="4" t="str">
        <f>IF(EXACT(K42,F42),"ü","x")</f>
        <v>x</v>
      </c>
      <c r="M42" s="3">
        <f>ROW(A42)</f>
        <v>42</v>
      </c>
      <c r="N42" s="3">
        <f>IF(D42=D41,1,0)</f>
        <v>1</v>
      </c>
      <c r="O42" s="3">
        <f>IF(D42=D43,1,0)</f>
        <v>1</v>
      </c>
    </row>
    <row r="43" spans="1:15" x14ac:dyDescent="0.25">
      <c r="A43" s="3" t="str">
        <f t="shared" si="5"/>
        <v>9</v>
      </c>
      <c r="B43" t="str">
        <f t="shared" si="1"/>
        <v>Cliente 42</v>
      </c>
      <c r="C43" t="str">
        <f t="shared" si="2"/>
        <v>Cliente 42</v>
      </c>
      <c r="D43">
        <v>20000000009</v>
      </c>
      <c r="E43" t="str">
        <f t="shared" si="4"/>
        <v>20-00000000-9</v>
      </c>
      <c r="F43" t="str">
        <f t="shared" si="3"/>
        <v>Clave42</v>
      </c>
      <c r="G43" s="2"/>
      <c r="H43" s="5" t="s">
        <v>15</v>
      </c>
      <c r="I43" s="5" t="s">
        <v>16</v>
      </c>
      <c r="J43" s="5"/>
      <c r="K43" s="3" t="str">
        <f>IFERROR(VLOOKUP(D43,[1]AFIP!$J:$L,3,0),"")</f>
        <v/>
      </c>
      <c r="L43" s="4" t="str">
        <f>IF(EXACT(K43,F43),"ü","x")</f>
        <v>x</v>
      </c>
      <c r="M43" s="3">
        <f>ROW(A43)</f>
        <v>43</v>
      </c>
      <c r="N43" s="3">
        <f>IF(D43=D42,1,0)</f>
        <v>1</v>
      </c>
      <c r="O43" s="3">
        <f>IF(D43=D44,1,0)</f>
        <v>1</v>
      </c>
    </row>
    <row r="44" spans="1:15" x14ac:dyDescent="0.25">
      <c r="A44" s="3" t="str">
        <f t="shared" si="5"/>
        <v>9</v>
      </c>
      <c r="B44" t="str">
        <f t="shared" si="1"/>
        <v>Cliente 43</v>
      </c>
      <c r="C44" t="str">
        <f t="shared" si="2"/>
        <v>Cliente 43</v>
      </c>
      <c r="D44">
        <v>20000000009</v>
      </c>
      <c r="E44" t="str">
        <f t="shared" si="4"/>
        <v>20-00000000-9</v>
      </c>
      <c r="F44" t="str">
        <f t="shared" si="3"/>
        <v>Clave43</v>
      </c>
      <c r="G44" s="2"/>
      <c r="H44" s="5" t="s">
        <v>15</v>
      </c>
      <c r="I44" s="5" t="s">
        <v>16</v>
      </c>
      <c r="J44" s="5"/>
      <c r="K44" s="3" t="str">
        <f>IFERROR(VLOOKUP(D44,[1]AFIP!$J:$L,3,0),"")</f>
        <v/>
      </c>
      <c r="L44" s="4" t="str">
        <f>IF(EXACT(K44,F44),"ü","x")</f>
        <v>x</v>
      </c>
      <c r="M44" s="3">
        <f>ROW(A44)</f>
        <v>44</v>
      </c>
      <c r="N44" s="3">
        <f>IF(D44=D43,1,0)</f>
        <v>1</v>
      </c>
      <c r="O44" s="3">
        <f>IF(D44=D45,1,0)</f>
        <v>1</v>
      </c>
    </row>
    <row r="45" spans="1:15" x14ac:dyDescent="0.25">
      <c r="A45" s="3" t="str">
        <f t="shared" si="5"/>
        <v>9</v>
      </c>
      <c r="B45" t="str">
        <f t="shared" si="1"/>
        <v>Cliente 44</v>
      </c>
      <c r="C45" t="str">
        <f t="shared" si="2"/>
        <v>Cliente 44</v>
      </c>
      <c r="D45">
        <v>20000000009</v>
      </c>
      <c r="E45" t="str">
        <f t="shared" si="4"/>
        <v>20-00000000-9</v>
      </c>
      <c r="F45" t="str">
        <f t="shared" si="3"/>
        <v>Clave44</v>
      </c>
      <c r="G45" s="2"/>
      <c r="H45" s="5" t="s">
        <v>15</v>
      </c>
      <c r="I45" s="5" t="s">
        <v>16</v>
      </c>
      <c r="J45" s="5"/>
      <c r="K45" s="3" t="str">
        <f>IFERROR(VLOOKUP(D45,[1]AFIP!$J:$L,3,0),"")</f>
        <v/>
      </c>
      <c r="L45" s="4" t="str">
        <f>IF(EXACT(K45,F45),"ü","x")</f>
        <v>x</v>
      </c>
      <c r="M45" s="3">
        <f>ROW(A45)</f>
        <v>45</v>
      </c>
      <c r="N45" s="3">
        <f>IF(D45=D44,1,0)</f>
        <v>1</v>
      </c>
      <c r="O45" s="3">
        <f>IF(D45=D46,1,0)</f>
        <v>1</v>
      </c>
    </row>
    <row r="46" spans="1:15" x14ac:dyDescent="0.25">
      <c r="A46" s="3" t="str">
        <f t="shared" si="5"/>
        <v>9</v>
      </c>
      <c r="B46" t="str">
        <f t="shared" si="1"/>
        <v>Cliente 45</v>
      </c>
      <c r="C46" t="str">
        <f t="shared" si="2"/>
        <v>Cliente 45</v>
      </c>
      <c r="D46">
        <v>20000000009</v>
      </c>
      <c r="E46" t="str">
        <f t="shared" si="4"/>
        <v>20-00000000-9</v>
      </c>
      <c r="F46" t="str">
        <f t="shared" si="3"/>
        <v>Clave45</v>
      </c>
      <c r="G46" s="2"/>
      <c r="H46" s="5" t="s">
        <v>15</v>
      </c>
      <c r="I46" s="5" t="s">
        <v>16</v>
      </c>
      <c r="J46" s="5"/>
      <c r="K46" s="3" t="str">
        <f>IFERROR(VLOOKUP(D46,[1]AFIP!$J:$L,3,0),"")</f>
        <v/>
      </c>
      <c r="L46" s="4" t="str">
        <f>IF(EXACT(K46,F46),"ü","x")</f>
        <v>x</v>
      </c>
      <c r="M46" s="3">
        <f>ROW(A46)</f>
        <v>46</v>
      </c>
      <c r="N46" s="3">
        <f>IF(D46=D45,1,0)</f>
        <v>1</v>
      </c>
      <c r="O46" s="3">
        <f>IF(D46=D47,1,0)</f>
        <v>1</v>
      </c>
    </row>
    <row r="47" spans="1:15" x14ac:dyDescent="0.25">
      <c r="A47" s="3" t="str">
        <f t="shared" si="5"/>
        <v>9</v>
      </c>
      <c r="B47" t="str">
        <f t="shared" si="1"/>
        <v>Cliente 46</v>
      </c>
      <c r="C47" t="str">
        <f t="shared" si="2"/>
        <v>Cliente 46</v>
      </c>
      <c r="D47">
        <v>20000000009</v>
      </c>
      <c r="E47" t="str">
        <f t="shared" si="4"/>
        <v>20-00000000-9</v>
      </c>
      <c r="F47" t="str">
        <f t="shared" si="3"/>
        <v>Clave46</v>
      </c>
      <c r="G47" s="2"/>
      <c r="H47" s="5" t="s">
        <v>15</v>
      </c>
      <c r="I47" s="5" t="s">
        <v>16</v>
      </c>
      <c r="J47" s="5"/>
      <c r="K47" s="3" t="str">
        <f>IFERROR(VLOOKUP(D47,[1]AFIP!$J:$L,3,0),"")</f>
        <v/>
      </c>
      <c r="L47" s="4" t="str">
        <f>IF(EXACT(K47,F47),"ü","x")</f>
        <v>x</v>
      </c>
      <c r="M47" s="3">
        <f>ROW(A47)</f>
        <v>47</v>
      </c>
      <c r="N47" s="3">
        <f>IF(D47=D46,1,0)</f>
        <v>1</v>
      </c>
      <c r="O47" s="3">
        <f>IF(D47=D48,1,0)</f>
        <v>1</v>
      </c>
    </row>
    <row r="48" spans="1:15" x14ac:dyDescent="0.25">
      <c r="A48" s="3" t="str">
        <f t="shared" si="5"/>
        <v>9</v>
      </c>
      <c r="B48" t="str">
        <f t="shared" si="1"/>
        <v>Cliente 47</v>
      </c>
      <c r="C48" t="str">
        <f t="shared" si="2"/>
        <v>Cliente 47</v>
      </c>
      <c r="D48">
        <v>20000000009</v>
      </c>
      <c r="E48" t="str">
        <f t="shared" si="4"/>
        <v>20-00000000-9</v>
      </c>
      <c r="F48" t="str">
        <f t="shared" si="3"/>
        <v>Clave47</v>
      </c>
      <c r="G48" s="2"/>
      <c r="H48" s="5" t="s">
        <v>15</v>
      </c>
      <c r="I48" s="5" t="s">
        <v>16</v>
      </c>
      <c r="J48" s="5"/>
      <c r="K48" s="3" t="str">
        <f>IFERROR(VLOOKUP(D48,[1]AFIP!$J:$L,3,0),"")</f>
        <v/>
      </c>
      <c r="L48" s="4" t="str">
        <f>IF(EXACT(K48,F48),"ü","x")</f>
        <v>x</v>
      </c>
      <c r="M48" s="3">
        <f>ROW(A48)</f>
        <v>48</v>
      </c>
      <c r="N48" s="3">
        <f>IF(D48=D47,1,0)</f>
        <v>1</v>
      </c>
      <c r="O48" s="3">
        <f>IF(D48=D49,1,0)</f>
        <v>1</v>
      </c>
    </row>
    <row r="49" spans="1:15" x14ac:dyDescent="0.25">
      <c r="A49" s="3" t="str">
        <f t="shared" si="5"/>
        <v>9</v>
      </c>
      <c r="B49" t="str">
        <f t="shared" si="1"/>
        <v>Cliente 48</v>
      </c>
      <c r="C49" t="str">
        <f t="shared" si="2"/>
        <v>Cliente 48</v>
      </c>
      <c r="D49">
        <v>20000000009</v>
      </c>
      <c r="E49" t="str">
        <f t="shared" si="4"/>
        <v>20-00000000-9</v>
      </c>
      <c r="F49" t="str">
        <f t="shared" si="3"/>
        <v>Clave48</v>
      </c>
      <c r="G49" s="2"/>
      <c r="H49" s="5" t="s">
        <v>15</v>
      </c>
      <c r="I49" s="5" t="s">
        <v>16</v>
      </c>
      <c r="J49" s="5"/>
      <c r="K49" s="3" t="str">
        <f>IFERROR(VLOOKUP(D49,[1]AFIP!$J:$L,3,0),"")</f>
        <v/>
      </c>
      <c r="L49" s="4" t="str">
        <f>IF(EXACT(K49,F49),"ü","x")</f>
        <v>x</v>
      </c>
      <c r="M49" s="3">
        <f>ROW(A49)</f>
        <v>49</v>
      </c>
      <c r="N49" s="3">
        <f>IF(D49=D48,1,0)</f>
        <v>1</v>
      </c>
      <c r="O49" s="3">
        <f>IF(D49=D50,1,0)</f>
        <v>1</v>
      </c>
    </row>
    <row r="50" spans="1:15" x14ac:dyDescent="0.25">
      <c r="A50" s="3" t="str">
        <f t="shared" si="5"/>
        <v>9</v>
      </c>
      <c r="B50" t="str">
        <f t="shared" si="1"/>
        <v>Cliente 49</v>
      </c>
      <c r="C50" t="str">
        <f t="shared" si="2"/>
        <v>Cliente 49</v>
      </c>
      <c r="D50">
        <v>20000000009</v>
      </c>
      <c r="E50" t="str">
        <f t="shared" si="4"/>
        <v>20-00000000-9</v>
      </c>
      <c r="F50" t="str">
        <f t="shared" si="3"/>
        <v>Clave49</v>
      </c>
      <c r="G50" s="2"/>
      <c r="H50" s="5" t="s">
        <v>15</v>
      </c>
      <c r="I50" s="5" t="s">
        <v>16</v>
      </c>
      <c r="J50" s="5"/>
      <c r="K50" s="3" t="str">
        <f>IFERROR(VLOOKUP(D50,[1]AFIP!$J:$L,3,0),"")</f>
        <v/>
      </c>
      <c r="L50" s="4" t="str">
        <f>IF(EXACT(K50,F50),"ü","x")</f>
        <v>x</v>
      </c>
      <c r="M50" s="3">
        <f>ROW(A50)</f>
        <v>50</v>
      </c>
      <c r="N50" s="3">
        <f>IF(D50=D49,1,0)</f>
        <v>1</v>
      </c>
      <c r="O50" s="3">
        <f>IF(D50=D51,1,0)</f>
        <v>1</v>
      </c>
    </row>
    <row r="51" spans="1:15" x14ac:dyDescent="0.25">
      <c r="A51" s="3" t="str">
        <f t="shared" si="5"/>
        <v>9</v>
      </c>
      <c r="B51" t="str">
        <f t="shared" si="1"/>
        <v>Cliente 50</v>
      </c>
      <c r="C51" t="str">
        <f t="shared" si="2"/>
        <v>Cliente 50</v>
      </c>
      <c r="D51">
        <v>20000000009</v>
      </c>
      <c r="E51" t="str">
        <f t="shared" si="4"/>
        <v>20-00000000-9</v>
      </c>
      <c r="F51" t="str">
        <f t="shared" si="3"/>
        <v>Clave50</v>
      </c>
      <c r="G51" s="2"/>
      <c r="H51" s="5" t="s">
        <v>15</v>
      </c>
      <c r="I51" s="5" t="s">
        <v>16</v>
      </c>
      <c r="J51" s="5"/>
      <c r="K51" s="3" t="str">
        <f>IFERROR(VLOOKUP(D51,[1]AFIP!$J:$L,3,0),"")</f>
        <v/>
      </c>
      <c r="L51" s="4" t="str">
        <f>IF(EXACT(K51,F51),"ü","x")</f>
        <v>x</v>
      </c>
      <c r="M51" s="3">
        <f>ROW(A51)</f>
        <v>51</v>
      </c>
      <c r="N51" s="3">
        <f>IF(D51=D50,1,0)</f>
        <v>1</v>
      </c>
      <c r="O51" s="3">
        <f>IF(D51=D52,1,0)</f>
        <v>1</v>
      </c>
    </row>
    <row r="52" spans="1:15" x14ac:dyDescent="0.25">
      <c r="A52" s="3" t="str">
        <f t="shared" si="5"/>
        <v>9</v>
      </c>
      <c r="B52" t="str">
        <f t="shared" si="1"/>
        <v>Cliente 51</v>
      </c>
      <c r="C52" t="str">
        <f t="shared" si="2"/>
        <v>Cliente 51</v>
      </c>
      <c r="D52">
        <v>20000000009</v>
      </c>
      <c r="E52" t="str">
        <f t="shared" si="4"/>
        <v>20-00000000-9</v>
      </c>
      <c r="F52" t="str">
        <f t="shared" si="3"/>
        <v>Clave51</v>
      </c>
      <c r="G52" s="2"/>
      <c r="H52" s="5" t="s">
        <v>15</v>
      </c>
      <c r="I52" s="5" t="s">
        <v>16</v>
      </c>
      <c r="J52" s="5"/>
      <c r="K52" s="3" t="str">
        <f>IFERROR(VLOOKUP(D52,[1]AFIP!$J:$L,3,0),"")</f>
        <v/>
      </c>
      <c r="L52" s="4" t="str">
        <f>IF(EXACT(K52,F52),"ü","x")</f>
        <v>x</v>
      </c>
      <c r="M52" s="3">
        <f>ROW(A52)</f>
        <v>52</v>
      </c>
      <c r="N52" s="3">
        <f>IF(D52=D51,1,0)</f>
        <v>1</v>
      </c>
      <c r="O52" s="3">
        <f>IF(D52=D53,1,0)</f>
        <v>1</v>
      </c>
    </row>
    <row r="53" spans="1:15" x14ac:dyDescent="0.25">
      <c r="A53" s="3" t="str">
        <f t="shared" si="5"/>
        <v>9</v>
      </c>
      <c r="B53" t="str">
        <f t="shared" si="1"/>
        <v>Cliente 52</v>
      </c>
      <c r="C53" t="str">
        <f t="shared" si="2"/>
        <v>Cliente 52</v>
      </c>
      <c r="D53">
        <v>20000000009</v>
      </c>
      <c r="E53" t="str">
        <f t="shared" si="4"/>
        <v>20-00000000-9</v>
      </c>
      <c r="F53" t="str">
        <f t="shared" si="3"/>
        <v>Clave52</v>
      </c>
      <c r="G53" s="2"/>
      <c r="H53" s="5" t="s">
        <v>15</v>
      </c>
      <c r="I53" s="5" t="s">
        <v>16</v>
      </c>
      <c r="J53" s="5"/>
      <c r="K53" s="3" t="str">
        <f>IFERROR(VLOOKUP(D53,[1]AFIP!$J:$L,3,0),"")</f>
        <v/>
      </c>
      <c r="L53" s="4" t="str">
        <f>IF(EXACT(K53,F53),"ü","x")</f>
        <v>x</v>
      </c>
      <c r="M53" s="3">
        <f>ROW(A53)</f>
        <v>53</v>
      </c>
      <c r="N53" s="3">
        <f>IF(D53=D52,1,0)</f>
        <v>1</v>
      </c>
      <c r="O53" s="3">
        <f>IF(D53=D54,1,0)</f>
        <v>1</v>
      </c>
    </row>
    <row r="54" spans="1:15" x14ac:dyDescent="0.25">
      <c r="A54" s="3" t="str">
        <f t="shared" si="5"/>
        <v>9</v>
      </c>
      <c r="B54" t="str">
        <f t="shared" si="1"/>
        <v>Cliente 53</v>
      </c>
      <c r="C54" t="str">
        <f t="shared" si="2"/>
        <v>Cliente 53</v>
      </c>
      <c r="D54">
        <v>20000000009</v>
      </c>
      <c r="E54" t="str">
        <f t="shared" si="4"/>
        <v>20-00000000-9</v>
      </c>
      <c r="F54" t="str">
        <f t="shared" si="3"/>
        <v>Clave53</v>
      </c>
      <c r="G54" s="2"/>
      <c r="H54" s="5" t="s">
        <v>15</v>
      </c>
      <c r="I54" s="5" t="s">
        <v>16</v>
      </c>
      <c r="J54" s="5"/>
      <c r="K54" s="3" t="str">
        <f>IFERROR(VLOOKUP(D54,[1]AFIP!$J:$L,3,0),"")</f>
        <v/>
      </c>
      <c r="L54" s="4" t="str">
        <f>IF(EXACT(K54,F54),"ü","x")</f>
        <v>x</v>
      </c>
      <c r="M54" s="3">
        <f>ROW(A54)</f>
        <v>54</v>
      </c>
      <c r="N54" s="3">
        <f>IF(D54=D53,1,0)</f>
        <v>1</v>
      </c>
      <c r="O54" s="3">
        <f>IF(D54=D55,1,0)</f>
        <v>1</v>
      </c>
    </row>
    <row r="55" spans="1:15" x14ac:dyDescent="0.25">
      <c r="A55" s="3" t="str">
        <f t="shared" si="5"/>
        <v>9</v>
      </c>
      <c r="B55" t="str">
        <f t="shared" si="1"/>
        <v>Cliente 54</v>
      </c>
      <c r="C55" t="str">
        <f t="shared" si="2"/>
        <v>Cliente 54</v>
      </c>
      <c r="D55">
        <v>20000000009</v>
      </c>
      <c r="E55" t="str">
        <f t="shared" si="4"/>
        <v>20-00000000-9</v>
      </c>
      <c r="F55" t="str">
        <f t="shared" si="3"/>
        <v>Clave54</v>
      </c>
      <c r="G55" s="2"/>
      <c r="H55" s="5" t="s">
        <v>15</v>
      </c>
      <c r="I55" s="5" t="s">
        <v>16</v>
      </c>
      <c r="J55" s="5"/>
      <c r="K55" s="3" t="str">
        <f>IFERROR(VLOOKUP(D55,[1]AFIP!$J:$L,3,0),"")</f>
        <v/>
      </c>
      <c r="L55" s="4" t="str">
        <f>IF(EXACT(K55,F55),"ü","x")</f>
        <v>x</v>
      </c>
      <c r="M55" s="3">
        <f>ROW(A55)</f>
        <v>55</v>
      </c>
      <c r="N55" s="3">
        <f>IF(D55=D54,1,0)</f>
        <v>1</v>
      </c>
      <c r="O55" s="3">
        <f>IF(D55=D56,1,0)</f>
        <v>1</v>
      </c>
    </row>
    <row r="56" spans="1:15" x14ac:dyDescent="0.25">
      <c r="A56" s="3" t="str">
        <f t="shared" si="5"/>
        <v>9</v>
      </c>
      <c r="B56" t="str">
        <f t="shared" si="1"/>
        <v>Cliente 55</v>
      </c>
      <c r="C56" t="str">
        <f t="shared" si="2"/>
        <v>Cliente 55</v>
      </c>
      <c r="D56">
        <v>20000000009</v>
      </c>
      <c r="E56" t="str">
        <f t="shared" si="4"/>
        <v>20-00000000-9</v>
      </c>
      <c r="F56" t="str">
        <f t="shared" si="3"/>
        <v>Clave55</v>
      </c>
      <c r="G56" s="2"/>
      <c r="H56" s="5" t="s">
        <v>15</v>
      </c>
      <c r="I56" s="5" t="s">
        <v>16</v>
      </c>
      <c r="J56" s="5"/>
      <c r="K56" s="3" t="str">
        <f>IFERROR(VLOOKUP(D56,[1]AFIP!$J:$L,3,0),"")</f>
        <v/>
      </c>
      <c r="L56" s="4" t="str">
        <f>IF(EXACT(K56,F56),"ü","x")</f>
        <v>x</v>
      </c>
      <c r="M56" s="3">
        <f>ROW(A56)</f>
        <v>56</v>
      </c>
      <c r="N56" s="3">
        <f>IF(D56=D55,1,0)</f>
        <v>1</v>
      </c>
      <c r="O56" s="3">
        <f>IF(D56=D57,1,0)</f>
        <v>1</v>
      </c>
    </row>
    <row r="57" spans="1:15" x14ac:dyDescent="0.25">
      <c r="A57" s="3" t="str">
        <f t="shared" si="5"/>
        <v>9</v>
      </c>
      <c r="B57" t="str">
        <f t="shared" si="1"/>
        <v>Cliente 56</v>
      </c>
      <c r="C57" t="str">
        <f t="shared" si="2"/>
        <v>Cliente 56</v>
      </c>
      <c r="D57">
        <v>20000000009</v>
      </c>
      <c r="E57" t="str">
        <f t="shared" si="4"/>
        <v>20-00000000-9</v>
      </c>
      <c r="F57" t="str">
        <f t="shared" si="3"/>
        <v>Clave56</v>
      </c>
      <c r="G57" s="2"/>
      <c r="H57" s="5" t="s">
        <v>15</v>
      </c>
      <c r="I57" s="5" t="s">
        <v>16</v>
      </c>
      <c r="J57" s="5"/>
      <c r="K57" s="3" t="str">
        <f>IFERROR(VLOOKUP(D57,[1]AFIP!$J:$L,3,0),"")</f>
        <v/>
      </c>
      <c r="L57" s="4" t="str">
        <f>IF(EXACT(K57,F57),"ü","x")</f>
        <v>x</v>
      </c>
      <c r="M57" s="3">
        <f>ROW(A57)</f>
        <v>57</v>
      </c>
      <c r="N57" s="3">
        <f>IF(D57=D56,1,0)</f>
        <v>1</v>
      </c>
      <c r="O57" s="3">
        <f>IF(D57=D58,1,0)</f>
        <v>1</v>
      </c>
    </row>
    <row r="58" spans="1:15" x14ac:dyDescent="0.25">
      <c r="A58" s="3" t="str">
        <f t="shared" si="5"/>
        <v>9</v>
      </c>
      <c r="B58" t="str">
        <f t="shared" si="1"/>
        <v>Cliente 57</v>
      </c>
      <c r="C58" t="str">
        <f t="shared" si="2"/>
        <v>Cliente 57</v>
      </c>
      <c r="D58">
        <v>20000000009</v>
      </c>
      <c r="E58" t="str">
        <f t="shared" si="4"/>
        <v>20-00000000-9</v>
      </c>
      <c r="F58" t="str">
        <f t="shared" si="3"/>
        <v>Clave57</v>
      </c>
      <c r="G58" s="2"/>
      <c r="H58" s="5" t="s">
        <v>15</v>
      </c>
      <c r="I58" s="5" t="s">
        <v>16</v>
      </c>
      <c r="J58" s="5"/>
      <c r="K58" s="3" t="str">
        <f>IFERROR(VLOOKUP(D58,[1]AFIP!$J:$L,3,0),"")</f>
        <v/>
      </c>
      <c r="L58" s="4" t="str">
        <f>IF(EXACT(K58,F58),"ü","x")</f>
        <v>x</v>
      </c>
      <c r="M58" s="3">
        <f>ROW(A58)</f>
        <v>58</v>
      </c>
      <c r="N58" s="3">
        <f>IF(D58=D57,1,0)</f>
        <v>1</v>
      </c>
      <c r="O58" s="3">
        <f>IF(D58=D59,1,0)</f>
        <v>1</v>
      </c>
    </row>
    <row r="59" spans="1:15" x14ac:dyDescent="0.25">
      <c r="A59" s="3" t="str">
        <f t="shared" si="5"/>
        <v>9</v>
      </c>
      <c r="B59" t="str">
        <f t="shared" si="1"/>
        <v>Cliente 58</v>
      </c>
      <c r="C59" t="str">
        <f t="shared" si="2"/>
        <v>Cliente 58</v>
      </c>
      <c r="D59">
        <v>20000000009</v>
      </c>
      <c r="E59" t="str">
        <f t="shared" si="4"/>
        <v>20-00000000-9</v>
      </c>
      <c r="F59" t="str">
        <f t="shared" si="3"/>
        <v>Clave58</v>
      </c>
      <c r="G59" s="2"/>
      <c r="H59" s="5" t="s">
        <v>15</v>
      </c>
      <c r="I59" s="5" t="s">
        <v>16</v>
      </c>
      <c r="J59" s="5"/>
      <c r="K59" s="3" t="str">
        <f>IFERROR(VLOOKUP(D59,[1]AFIP!$J:$L,3,0),"")</f>
        <v/>
      </c>
      <c r="L59" s="4" t="str">
        <f>IF(EXACT(K59,F59),"ü","x")</f>
        <v>x</v>
      </c>
      <c r="M59" s="3">
        <f>ROW(A59)</f>
        <v>59</v>
      </c>
      <c r="N59" s="3">
        <f>IF(D59=D58,1,0)</f>
        <v>1</v>
      </c>
      <c r="O59" s="3">
        <f>IF(D59=D60,1,0)</f>
        <v>1</v>
      </c>
    </row>
    <row r="60" spans="1:15" x14ac:dyDescent="0.25">
      <c r="A60" s="3" t="str">
        <f t="shared" si="5"/>
        <v>9</v>
      </c>
      <c r="B60" t="str">
        <f t="shared" si="1"/>
        <v>Cliente 59</v>
      </c>
      <c r="C60" t="str">
        <f t="shared" si="2"/>
        <v>Cliente 59</v>
      </c>
      <c r="D60">
        <v>20000000009</v>
      </c>
      <c r="E60" t="str">
        <f t="shared" si="4"/>
        <v>20-00000000-9</v>
      </c>
      <c r="F60" t="str">
        <f t="shared" si="3"/>
        <v>Clave59</v>
      </c>
      <c r="G60" s="2"/>
      <c r="H60" s="5" t="s">
        <v>15</v>
      </c>
      <c r="I60" s="5" t="s">
        <v>16</v>
      </c>
      <c r="J60" s="5"/>
      <c r="K60" s="3" t="str">
        <f>IFERROR(VLOOKUP(D60,[1]AFIP!$J:$L,3,0),"")</f>
        <v/>
      </c>
      <c r="L60" s="4" t="str">
        <f>IF(EXACT(K60,F60),"ü","x")</f>
        <v>x</v>
      </c>
      <c r="M60" s="3">
        <f>ROW(A60)</f>
        <v>60</v>
      </c>
      <c r="N60" s="3">
        <f>IF(D60=D59,1,0)</f>
        <v>1</v>
      </c>
      <c r="O60" s="3">
        <f>IF(D60=D61,1,0)</f>
        <v>1</v>
      </c>
    </row>
    <row r="61" spans="1:15" x14ac:dyDescent="0.25">
      <c r="A61" s="3" t="str">
        <f t="shared" si="5"/>
        <v>9</v>
      </c>
      <c r="B61" t="str">
        <f t="shared" si="1"/>
        <v>Cliente 60</v>
      </c>
      <c r="C61" t="str">
        <f t="shared" si="2"/>
        <v>Cliente 60</v>
      </c>
      <c r="D61">
        <v>20000000009</v>
      </c>
      <c r="E61" t="str">
        <f t="shared" si="4"/>
        <v>20-00000000-9</v>
      </c>
      <c r="F61" t="str">
        <f t="shared" si="3"/>
        <v>Clave60</v>
      </c>
      <c r="G61" s="2"/>
      <c r="H61" s="5" t="s">
        <v>15</v>
      </c>
      <c r="I61" s="5" t="s">
        <v>16</v>
      </c>
      <c r="J61" s="5"/>
      <c r="K61" s="3" t="str">
        <f>IFERROR(VLOOKUP(D61,[1]AFIP!$J:$L,3,0),"")</f>
        <v/>
      </c>
      <c r="L61" s="4" t="str">
        <f>IF(EXACT(K61,F61),"ü","x")</f>
        <v>x</v>
      </c>
      <c r="M61" s="3">
        <f>ROW(A61)</f>
        <v>61</v>
      </c>
      <c r="N61" s="3">
        <f>IF(D61=D60,1,0)</f>
        <v>1</v>
      </c>
      <c r="O61" s="3">
        <f>IF(D61=D62,1,0)</f>
        <v>1</v>
      </c>
    </row>
    <row r="62" spans="1:15" x14ac:dyDescent="0.25">
      <c r="A62" s="3" t="str">
        <f t="shared" si="5"/>
        <v>9</v>
      </c>
      <c r="B62" t="str">
        <f t="shared" si="1"/>
        <v>Cliente 61</v>
      </c>
      <c r="C62" t="str">
        <f t="shared" si="2"/>
        <v>Cliente 61</v>
      </c>
      <c r="D62">
        <v>20000000009</v>
      </c>
      <c r="E62" t="str">
        <f t="shared" si="4"/>
        <v>20-00000000-9</v>
      </c>
      <c r="F62" t="str">
        <f t="shared" si="3"/>
        <v>Clave61</v>
      </c>
      <c r="G62" s="2"/>
      <c r="H62" s="5" t="s">
        <v>15</v>
      </c>
      <c r="I62" s="5" t="s">
        <v>16</v>
      </c>
      <c r="J62" s="5"/>
      <c r="K62" s="3" t="str">
        <f>IFERROR(VLOOKUP(D62,[1]AFIP!$J:$L,3,0),"")</f>
        <v/>
      </c>
      <c r="L62" s="4" t="str">
        <f>IF(EXACT(K62,F62),"ü","x")</f>
        <v>x</v>
      </c>
      <c r="M62" s="3">
        <f>ROW(A62)</f>
        <v>62</v>
      </c>
      <c r="N62" s="3">
        <f>IF(D62=D61,1,0)</f>
        <v>1</v>
      </c>
      <c r="O62" s="3">
        <f>IF(D62=D63,1,0)</f>
        <v>1</v>
      </c>
    </row>
    <row r="63" spans="1:15" x14ac:dyDescent="0.25">
      <c r="A63" s="3" t="str">
        <f t="shared" si="5"/>
        <v>9</v>
      </c>
      <c r="B63" t="str">
        <f t="shared" si="1"/>
        <v>Cliente 62</v>
      </c>
      <c r="C63" t="str">
        <f t="shared" si="2"/>
        <v>Cliente 62</v>
      </c>
      <c r="D63">
        <v>20000000009</v>
      </c>
      <c r="E63" t="str">
        <f t="shared" si="4"/>
        <v>20-00000000-9</v>
      </c>
      <c r="F63" t="str">
        <f t="shared" si="3"/>
        <v>Clave62</v>
      </c>
      <c r="G63" s="2"/>
      <c r="H63" s="5" t="s">
        <v>15</v>
      </c>
      <c r="I63" s="5" t="s">
        <v>16</v>
      </c>
      <c r="J63" s="5"/>
      <c r="K63" s="3" t="str">
        <f>IFERROR(VLOOKUP(D63,[1]AFIP!$J:$L,3,0),"")</f>
        <v/>
      </c>
      <c r="L63" s="4" t="str">
        <f>IF(EXACT(K63,F63),"ü","x")</f>
        <v>x</v>
      </c>
      <c r="M63" s="3">
        <f>ROW(A63)</f>
        <v>63</v>
      </c>
      <c r="N63" s="3">
        <f>IF(D63=D62,1,0)</f>
        <v>1</v>
      </c>
      <c r="O63" s="3">
        <f>IF(D63=D64,1,0)</f>
        <v>1</v>
      </c>
    </row>
    <row r="64" spans="1:15" x14ac:dyDescent="0.25">
      <c r="A64" s="3" t="str">
        <f t="shared" si="5"/>
        <v>9</v>
      </c>
      <c r="B64" t="str">
        <f t="shared" si="1"/>
        <v>Cliente 63</v>
      </c>
      <c r="C64" t="str">
        <f t="shared" si="2"/>
        <v>Cliente 63</v>
      </c>
      <c r="D64">
        <v>20000000009</v>
      </c>
      <c r="E64" t="str">
        <f t="shared" si="4"/>
        <v>20-00000000-9</v>
      </c>
      <c r="F64" t="str">
        <f t="shared" si="3"/>
        <v>Clave63</v>
      </c>
      <c r="G64" s="2"/>
      <c r="H64" s="5" t="s">
        <v>15</v>
      </c>
      <c r="I64" s="5" t="s">
        <v>16</v>
      </c>
      <c r="J64" s="5"/>
      <c r="K64" s="3" t="str">
        <f>IFERROR(VLOOKUP(D64,[1]AFIP!$J:$L,3,0),"")</f>
        <v/>
      </c>
      <c r="L64" s="4" t="str">
        <f>IF(EXACT(K64,F64),"ü","x")</f>
        <v>x</v>
      </c>
      <c r="M64" s="3">
        <f>ROW(A64)</f>
        <v>64</v>
      </c>
      <c r="N64" s="3">
        <f>IF(D64=D63,1,0)</f>
        <v>1</v>
      </c>
      <c r="O64" s="3">
        <f>IF(D64=D65,1,0)</f>
        <v>1</v>
      </c>
    </row>
    <row r="65" spans="1:15" x14ac:dyDescent="0.25">
      <c r="A65" s="3" t="str">
        <f t="shared" si="5"/>
        <v>9</v>
      </c>
      <c r="B65" t="str">
        <f t="shared" si="1"/>
        <v>Cliente 64</v>
      </c>
      <c r="C65" t="str">
        <f t="shared" si="2"/>
        <v>Cliente 64</v>
      </c>
      <c r="D65">
        <v>20000000009</v>
      </c>
      <c r="E65" t="str">
        <f t="shared" si="4"/>
        <v>20-00000000-9</v>
      </c>
      <c r="F65" t="str">
        <f t="shared" si="3"/>
        <v>Clave64</v>
      </c>
      <c r="G65" s="2"/>
      <c r="H65" s="5" t="s">
        <v>15</v>
      </c>
      <c r="I65" s="5" t="s">
        <v>16</v>
      </c>
      <c r="J65" s="5"/>
      <c r="K65" s="3" t="str">
        <f>IFERROR(VLOOKUP(D65,[1]AFIP!$J:$L,3,0),"")</f>
        <v/>
      </c>
      <c r="L65" s="4" t="str">
        <f>IF(EXACT(K65,F65),"ü","x")</f>
        <v>x</v>
      </c>
      <c r="M65" s="3">
        <f>ROW(A65)</f>
        <v>65</v>
      </c>
      <c r="N65" s="3">
        <f>IF(D65=D64,1,0)</f>
        <v>1</v>
      </c>
      <c r="O65" s="3">
        <f>IF(D65=D66,1,0)</f>
        <v>1</v>
      </c>
    </row>
    <row r="66" spans="1:15" x14ac:dyDescent="0.25">
      <c r="A66" s="3" t="str">
        <f t="shared" ref="A66:A71" si="6">RIGHT(E66,1)</f>
        <v>9</v>
      </c>
      <c r="B66" t="str">
        <f t="shared" si="1"/>
        <v>Cliente 65</v>
      </c>
      <c r="C66" t="str">
        <f t="shared" si="2"/>
        <v>Cliente 65</v>
      </c>
      <c r="D66">
        <v>20000000009</v>
      </c>
      <c r="E66" t="str">
        <f t="shared" si="4"/>
        <v>20-00000000-9</v>
      </c>
      <c r="F66" t="str">
        <f t="shared" si="3"/>
        <v>Clave65</v>
      </c>
      <c r="G66" s="2"/>
      <c r="H66" s="5" t="s">
        <v>15</v>
      </c>
      <c r="I66" s="5" t="s">
        <v>16</v>
      </c>
      <c r="J66" s="5"/>
      <c r="K66" s="3" t="str">
        <f>IFERROR(VLOOKUP(D66,[1]AFIP!$J:$L,3,0),"")</f>
        <v/>
      </c>
      <c r="L66" s="4" t="str">
        <f>IF(EXACT(K66,F66),"ü","x")</f>
        <v>x</v>
      </c>
      <c r="M66" s="3">
        <f>ROW(A66)</f>
        <v>66</v>
      </c>
      <c r="N66" s="3">
        <f>IF(D66=D65,1,0)</f>
        <v>1</v>
      </c>
      <c r="O66" s="3">
        <f>IF(D66=D67,1,0)</f>
        <v>1</v>
      </c>
    </row>
    <row r="67" spans="1:15" x14ac:dyDescent="0.25">
      <c r="A67" s="3" t="str">
        <f t="shared" si="6"/>
        <v>9</v>
      </c>
      <c r="B67" t="str">
        <f t="shared" ref="B67:B71" si="7">"Cliente "&amp;M67-1</f>
        <v>Cliente 66</v>
      </c>
      <c r="C67" t="str">
        <f t="shared" ref="C67:C71" si="8">B67</f>
        <v>Cliente 66</v>
      </c>
      <c r="D67">
        <v>20000000009</v>
      </c>
      <c r="E67" t="str">
        <f t="shared" si="4"/>
        <v>20-00000000-9</v>
      </c>
      <c r="F67" t="str">
        <f t="shared" ref="F67:F71" si="9">"Clave"&amp;M67-1</f>
        <v>Clave66</v>
      </c>
      <c r="G67" s="2"/>
      <c r="H67" s="5" t="s">
        <v>15</v>
      </c>
      <c r="I67" s="5" t="s">
        <v>16</v>
      </c>
      <c r="J67" s="5"/>
      <c r="K67" s="3" t="str">
        <f>IFERROR(VLOOKUP(D67,[1]AFIP!$J:$L,3,0),"")</f>
        <v/>
      </c>
      <c r="L67" s="4" t="str">
        <f>IF(EXACT(K67,F67),"ü","x")</f>
        <v>x</v>
      </c>
      <c r="M67" s="3">
        <f>ROW(A67)</f>
        <v>67</v>
      </c>
      <c r="N67" s="3">
        <f>IF(D67=D66,1,0)</f>
        <v>1</v>
      </c>
      <c r="O67" s="3">
        <f>IF(D67=D68,1,0)</f>
        <v>1</v>
      </c>
    </row>
    <row r="68" spans="1:15" x14ac:dyDescent="0.25">
      <c r="A68" s="3" t="str">
        <f t="shared" si="6"/>
        <v>9</v>
      </c>
      <c r="B68" t="str">
        <f t="shared" si="7"/>
        <v>Cliente 67</v>
      </c>
      <c r="C68" t="str">
        <f t="shared" si="8"/>
        <v>Cliente 67</v>
      </c>
      <c r="D68">
        <v>20000000009</v>
      </c>
      <c r="E68" t="str">
        <f t="shared" ref="E68:E71" si="10">TEXT(D68,"00-00000000-0")</f>
        <v>20-00000000-9</v>
      </c>
      <c r="F68" t="str">
        <f t="shared" si="9"/>
        <v>Clave67</v>
      </c>
      <c r="G68" s="2"/>
      <c r="H68" s="5" t="s">
        <v>15</v>
      </c>
      <c r="I68" s="5" t="s">
        <v>16</v>
      </c>
      <c r="J68" s="5"/>
      <c r="K68" s="3" t="str">
        <f>IFERROR(VLOOKUP(D68,[1]AFIP!$J:$L,3,0),"")</f>
        <v/>
      </c>
      <c r="L68" s="4" t="str">
        <f>IF(EXACT(K68,F68),"ü","x")</f>
        <v>x</v>
      </c>
      <c r="M68" s="3">
        <f>ROW(A68)</f>
        <v>68</v>
      </c>
      <c r="N68" s="3">
        <f>IF(D68=D67,1,0)</f>
        <v>1</v>
      </c>
      <c r="O68" s="3">
        <f>IF(D68=D69,1,0)</f>
        <v>1</v>
      </c>
    </row>
    <row r="69" spans="1:15" x14ac:dyDescent="0.25">
      <c r="A69" s="3" t="str">
        <f t="shared" si="6"/>
        <v>9</v>
      </c>
      <c r="B69" t="str">
        <f t="shared" si="7"/>
        <v>Cliente 68</v>
      </c>
      <c r="C69" t="str">
        <f t="shared" si="8"/>
        <v>Cliente 68</v>
      </c>
      <c r="D69">
        <v>20000000009</v>
      </c>
      <c r="E69" t="str">
        <f t="shared" si="10"/>
        <v>20-00000000-9</v>
      </c>
      <c r="F69" t="str">
        <f t="shared" si="9"/>
        <v>Clave68</v>
      </c>
      <c r="G69" s="2"/>
      <c r="H69" s="5" t="s">
        <v>15</v>
      </c>
      <c r="I69" s="5" t="s">
        <v>16</v>
      </c>
      <c r="J69" s="5"/>
      <c r="K69" s="3" t="str">
        <f>IFERROR(VLOOKUP(D69,[1]AFIP!$J:$L,3,0),"")</f>
        <v/>
      </c>
      <c r="L69" s="4" t="str">
        <f>IF(EXACT(K69,F69),"ü","x")</f>
        <v>x</v>
      </c>
      <c r="M69" s="3">
        <f>ROW(A69)</f>
        <v>69</v>
      </c>
      <c r="N69" s="3">
        <f t="shared" ref="N69:N71" si="11">IF(D69=D68,1,0)</f>
        <v>1</v>
      </c>
      <c r="O69" s="3">
        <f t="shared" ref="O69:O71" si="12">IF(D69=D70,1,0)</f>
        <v>1</v>
      </c>
    </row>
    <row r="70" spans="1:15" x14ac:dyDescent="0.25">
      <c r="A70" s="3" t="str">
        <f t="shared" si="6"/>
        <v>9</v>
      </c>
      <c r="B70" t="str">
        <f t="shared" si="7"/>
        <v>Cliente 69</v>
      </c>
      <c r="C70" t="str">
        <f t="shared" si="8"/>
        <v>Cliente 69</v>
      </c>
      <c r="D70">
        <v>20000000009</v>
      </c>
      <c r="E70" t="str">
        <f t="shared" si="10"/>
        <v>20-00000000-9</v>
      </c>
      <c r="F70" t="str">
        <f t="shared" si="9"/>
        <v>Clave69</v>
      </c>
      <c r="H70" s="5" t="s">
        <v>20</v>
      </c>
      <c r="I70" s="5" t="s">
        <v>18</v>
      </c>
      <c r="J70" s="5"/>
      <c r="K70" s="3" t="str">
        <f>IFERROR(VLOOKUP(D70,[1]AFIP!$J:$L,3,0),"")</f>
        <v/>
      </c>
      <c r="L70" s="4" t="str">
        <f>IF(EXACT(K70,F70),"ü","x")</f>
        <v>x</v>
      </c>
      <c r="M70" s="3">
        <f>ROW(A70)</f>
        <v>70</v>
      </c>
      <c r="N70" s="3">
        <f t="shared" si="11"/>
        <v>1</v>
      </c>
      <c r="O70" s="3">
        <f t="shared" si="12"/>
        <v>1</v>
      </c>
    </row>
    <row r="71" spans="1:15" x14ac:dyDescent="0.25">
      <c r="A71" s="3" t="str">
        <f t="shared" si="6"/>
        <v>9</v>
      </c>
      <c r="B71" t="str">
        <f t="shared" si="7"/>
        <v>Cliente 70</v>
      </c>
      <c r="C71" t="str">
        <f t="shared" si="8"/>
        <v>Cliente 70</v>
      </c>
      <c r="D71">
        <v>20000000009</v>
      </c>
      <c r="E71" t="str">
        <f t="shared" si="10"/>
        <v>20-00000000-9</v>
      </c>
      <c r="F71" t="str">
        <f t="shared" si="9"/>
        <v>Clave70</v>
      </c>
      <c r="H71" s="5" t="s">
        <v>20</v>
      </c>
      <c r="I71" s="5" t="s">
        <v>18</v>
      </c>
      <c r="J71" s="5"/>
      <c r="K71" s="3" t="str">
        <f>IFERROR(VLOOKUP(D71,[1]AFIP!$J:$L,3,0),"")</f>
        <v/>
      </c>
      <c r="L71" s="4" t="str">
        <f>IF(EXACT(K71,F71),"ü","x")</f>
        <v>x</v>
      </c>
      <c r="M71" s="3">
        <f>ROW(A71)</f>
        <v>71</v>
      </c>
      <c r="N71" s="3">
        <f t="shared" si="11"/>
        <v>1</v>
      </c>
      <c r="O71" s="3">
        <f t="shared" si="12"/>
        <v>0</v>
      </c>
    </row>
  </sheetData>
  <autoFilter ref="A1:O71" xr:uid="{00000000-0001-0000-0000-000000000000}"/>
  <sortState xmlns:xlrd2="http://schemas.microsoft.com/office/spreadsheetml/2017/richdata2" ref="A2:M69">
    <sortCondition ref="A2:A69"/>
    <sortCondition ref="E2:E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2023-08-05T04:54:27Z</dcterms:modified>
</cp:coreProperties>
</file>