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IVA-Compras-y-Ventas-PDF-y-TXT-de-LID\"/>
    </mc:Choice>
  </mc:AlternateContent>
  <xr:revisionPtr revIDLastSave="0" documentId="13_ncr:1_{7868D4A1-5A30-4656-8031-E4AD9A1197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9" i="2" l="1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68" i="2"/>
  <c r="L67" i="2"/>
  <c r="L50" i="2"/>
  <c r="L39" i="2"/>
  <c r="L22" i="2"/>
  <c r="L8" i="2"/>
  <c r="L7" i="2"/>
  <c r="A65" i="2"/>
  <c r="B65" i="2" s="1"/>
  <c r="L65" i="2" s="1"/>
  <c r="A68" i="2"/>
  <c r="B68" i="2" s="1"/>
  <c r="A69" i="2"/>
  <c r="B69" i="2" s="1"/>
  <c r="L69" i="2" s="1"/>
  <c r="A67" i="2"/>
  <c r="B67" i="2" s="1"/>
  <c r="A66" i="2"/>
  <c r="B66" i="2" s="1"/>
  <c r="L66" i="2" s="1"/>
  <c r="A61" i="2"/>
  <c r="B61" i="2" s="1"/>
  <c r="L61" i="2" s="1"/>
  <c r="A58" i="2"/>
  <c r="B58" i="2" s="1"/>
  <c r="L58" i="2" s="1"/>
  <c r="A59" i="2"/>
  <c r="B59" i="2" s="1"/>
  <c r="L59" i="2" s="1"/>
  <c r="A52" i="2"/>
  <c r="B52" i="2" s="1"/>
  <c r="L52" i="2" s="1"/>
  <c r="A50" i="2"/>
  <c r="B50" i="2" s="1"/>
  <c r="A49" i="2"/>
  <c r="B49" i="2" s="1"/>
  <c r="L49" i="2" s="1"/>
  <c r="A51" i="2"/>
  <c r="B51" i="2" s="1"/>
  <c r="L51" i="2" s="1"/>
  <c r="A40" i="2"/>
  <c r="B40" i="2" s="1"/>
  <c r="L40" i="2" s="1"/>
  <c r="A35" i="2"/>
  <c r="B35" i="2" s="1"/>
  <c r="L35" i="2" s="1"/>
  <c r="A39" i="2"/>
  <c r="B39" i="2" s="1"/>
  <c r="A36" i="2"/>
  <c r="B36" i="2" s="1"/>
  <c r="L36" i="2" s="1"/>
  <c r="A30" i="2"/>
  <c r="B30" i="2" s="1"/>
  <c r="L30" i="2" s="1"/>
  <c r="A27" i="2"/>
  <c r="B27" i="2" s="1"/>
  <c r="L27" i="2" s="1"/>
  <c r="A29" i="2"/>
  <c r="B29" i="2" s="1"/>
  <c r="L29" i="2" s="1"/>
  <c r="A22" i="2"/>
  <c r="B22" i="2" s="1"/>
  <c r="A23" i="2"/>
  <c r="B23" i="2" s="1"/>
  <c r="L23" i="2" s="1"/>
  <c r="A21" i="2"/>
  <c r="B21" i="2" s="1"/>
  <c r="L21" i="2" s="1"/>
  <c r="A18" i="2"/>
  <c r="B18" i="2" s="1"/>
  <c r="L18" i="2" s="1"/>
  <c r="A16" i="2"/>
  <c r="B16" i="2" s="1"/>
  <c r="L16" i="2" s="1"/>
  <c r="A8" i="2"/>
  <c r="B8" i="2" s="1"/>
  <c r="A12" i="2"/>
  <c r="B12" i="2" s="1"/>
  <c r="L12" i="2" s="1"/>
  <c r="A7" i="2"/>
  <c r="B7" i="2" s="1"/>
  <c r="A13" i="2"/>
  <c r="B13" i="2" s="1"/>
  <c r="L13" i="2" s="1"/>
  <c r="A6" i="2"/>
  <c r="B6" i="2" s="1"/>
  <c r="L6" i="2" s="1"/>
  <c r="R65" i="2"/>
  <c r="R21" i="2"/>
  <c r="R23" i="2" l="1"/>
  <c r="R36" i="2"/>
  <c r="D4" i="2"/>
  <c r="A26" i="2" l="1"/>
  <c r="B26" i="2" s="1"/>
  <c r="L26" i="2" s="1"/>
  <c r="A14" i="2"/>
  <c r="B14" i="2" s="1"/>
  <c r="L14" i="2" s="1"/>
  <c r="A37" i="2"/>
  <c r="B37" i="2" s="1"/>
  <c r="L37" i="2" s="1"/>
  <c r="A45" i="2"/>
  <c r="B45" i="2" s="1"/>
  <c r="L45" i="2" s="1"/>
  <c r="A57" i="2"/>
  <c r="B57" i="2" s="1"/>
  <c r="L57" i="2" s="1"/>
  <c r="A48" i="2"/>
  <c r="B48" i="2" s="1"/>
  <c r="L48" i="2" s="1"/>
  <c r="A28" i="2"/>
  <c r="B28" i="2" s="1"/>
  <c r="L28" i="2" s="1"/>
  <c r="A20" i="2"/>
  <c r="B20" i="2" s="1"/>
  <c r="L20" i="2" s="1"/>
  <c r="A32" i="2"/>
  <c r="B32" i="2" s="1"/>
  <c r="L32" i="2" s="1"/>
  <c r="A62" i="2"/>
  <c r="B62" i="2" s="1"/>
  <c r="L62" i="2" s="1"/>
  <c r="A43" i="2"/>
  <c r="B43" i="2" s="1"/>
  <c r="L43" i="2" s="1"/>
  <c r="A47" i="2"/>
  <c r="B47" i="2" s="1"/>
  <c r="L47" i="2" s="1"/>
  <c r="A5" i="2"/>
  <c r="B5" i="2" s="1"/>
  <c r="L5" i="2" s="1"/>
  <c r="A25" i="2"/>
  <c r="B25" i="2" s="1"/>
  <c r="L25" i="2" s="1"/>
  <c r="A15" i="2"/>
  <c r="B15" i="2" s="1"/>
  <c r="L15" i="2" s="1"/>
  <c r="A56" i="2"/>
  <c r="B56" i="2" s="1"/>
  <c r="L56" i="2" s="1"/>
  <c r="A11" i="2"/>
  <c r="B11" i="2" s="1"/>
  <c r="L11" i="2" s="1"/>
  <c r="A4" i="2"/>
  <c r="B4" i="2" s="1"/>
  <c r="L4" i="2" s="1"/>
  <c r="A60" i="2"/>
  <c r="B60" i="2" s="1"/>
  <c r="L60" i="2" s="1"/>
  <c r="A38" i="2"/>
  <c r="B38" i="2" s="1"/>
  <c r="L38" i="2" s="1"/>
  <c r="A19" i="2"/>
  <c r="B19" i="2" s="1"/>
  <c r="L19" i="2" s="1"/>
  <c r="A55" i="2"/>
  <c r="B55" i="2" s="1"/>
  <c r="L55" i="2" s="1"/>
  <c r="A24" i="2"/>
  <c r="B24" i="2" s="1"/>
  <c r="L24" i="2" s="1"/>
  <c r="A46" i="2"/>
  <c r="B46" i="2" s="1"/>
  <c r="L46" i="2" s="1"/>
  <c r="A64" i="2"/>
  <c r="B64" i="2" s="1"/>
  <c r="L64" i="2" s="1"/>
  <c r="R5" i="2"/>
  <c r="R28" i="2"/>
  <c r="R37" i="2"/>
  <c r="R57" i="2"/>
  <c r="R64" i="2"/>
  <c r="R4" i="2"/>
  <c r="R19" i="2"/>
  <c r="R25" i="2"/>
  <c r="R47" i="2"/>
  <c r="R48" i="2"/>
  <c r="R14" i="2"/>
  <c r="R20" i="2"/>
  <c r="R46" i="2"/>
  <c r="R11" i="2"/>
  <c r="R56" i="2"/>
  <c r="R60" i="2"/>
  <c r="R43" i="2"/>
  <c r="R32" i="2"/>
  <c r="R26" i="2"/>
  <c r="R45" i="2"/>
  <c r="R24" i="2"/>
  <c r="R55" i="2"/>
  <c r="R38" i="2"/>
  <c r="R15" i="2"/>
  <c r="R62" i="2"/>
  <c r="R63" i="2"/>
  <c r="R68" i="2"/>
  <c r="R69" i="2"/>
  <c r="R67" i="2"/>
  <c r="R66" i="2"/>
  <c r="R61" i="2"/>
  <c r="R54" i="2"/>
  <c r="R58" i="2"/>
  <c r="R59" i="2"/>
  <c r="R53" i="2"/>
  <c r="R44" i="2"/>
  <c r="R42" i="2"/>
  <c r="R41" i="2"/>
  <c r="R52" i="2"/>
  <c r="R50" i="2"/>
  <c r="R49" i="2"/>
  <c r="R51" i="2"/>
  <c r="R40" i="2"/>
  <c r="R35" i="2"/>
  <c r="R39" i="2"/>
  <c r="R31" i="2"/>
  <c r="R34" i="2"/>
  <c r="R33" i="2"/>
  <c r="R30" i="2"/>
  <c r="R27" i="2"/>
  <c r="R29" i="2"/>
  <c r="R22" i="2"/>
  <c r="R18" i="2"/>
  <c r="R16" i="2"/>
  <c r="R17" i="2"/>
  <c r="R8" i="2"/>
  <c r="R10" i="2"/>
  <c r="R12" i="2"/>
  <c r="R7" i="2"/>
  <c r="R13" i="2"/>
  <c r="R9" i="2"/>
  <c r="R3" i="2"/>
  <c r="D3" i="2"/>
  <c r="R6" i="2"/>
  <c r="R2" i="2"/>
  <c r="D2" i="2"/>
  <c r="A17" i="2" l="1"/>
  <c r="A33" i="2"/>
  <c r="A2" i="2"/>
  <c r="A53" i="2"/>
  <c r="A34" i="2"/>
  <c r="A31" i="2"/>
  <c r="A44" i="2"/>
  <c r="A9" i="2"/>
  <c r="A10" i="2"/>
  <c r="A41" i="2"/>
  <c r="A3" i="2"/>
  <c r="A63" i="2"/>
  <c r="A42" i="2"/>
  <c r="A54" i="2"/>
  <c r="B3" i="2" l="1"/>
  <c r="B41" i="2"/>
  <c r="B44" i="2"/>
  <c r="B34" i="2"/>
  <c r="B53" i="2"/>
  <c r="B54" i="2"/>
  <c r="B33" i="2"/>
  <c r="B31" i="2"/>
  <c r="B9" i="2"/>
  <c r="B42" i="2"/>
  <c r="B17" i="2"/>
  <c r="B63" i="2"/>
  <c r="B10" i="2"/>
  <c r="B2" i="2"/>
  <c r="L9" i="2" l="1"/>
  <c r="L33" i="2"/>
  <c r="L54" i="2"/>
  <c r="L53" i="2"/>
  <c r="L17" i="2"/>
  <c r="L42" i="2"/>
  <c r="L31" i="2"/>
  <c r="L2" i="2"/>
  <c r="L34" i="2"/>
  <c r="L44" i="2"/>
  <c r="L10" i="2"/>
  <c r="L41" i="2"/>
  <c r="L63" i="2"/>
  <c r="L3" i="2"/>
</calcChain>
</file>

<file path=xl/sharedStrings.xml><?xml version="1.0" encoding="utf-8"?>
<sst xmlns="http://schemas.openxmlformats.org/spreadsheetml/2006/main" count="226" uniqueCount="27">
  <si>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</si>
  <si>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</si>
  <si>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</si>
  <si>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</si>
  <si>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</si>
  <si>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</si>
  <si>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</si>
  <si>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</si>
  <si>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LIV</t>
  </si>
  <si>
    <t>LIC</t>
  </si>
  <si>
    <t>CF</t>
  </si>
  <si>
    <t>Por Comprobante</t>
  </si>
  <si>
    <t>Global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</si>
  <si>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</si>
  <si>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</si>
  <si>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</si>
  <si>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</si>
  <si>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</si>
  <si>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</si>
  <si>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</si>
  <si>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</si>
  <si>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Baja</t>
  </si>
  <si>
    <t>30-00000000-0</t>
  </si>
  <si>
    <t>Ubicación base</t>
  </si>
  <si>
    <t>Ubicación</t>
  </si>
  <si>
    <t>C:\Users\Agustin Bustos\Desktop\Clientes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</si>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</sst>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hidden="1" customWidth="1"/>
    <col min="11" max="12" width="18.28515625" customWidth="1"/>
    <col min="13" max="13" width="14.7109375" bestFit="1" customWidth="1"/>
    <col min="14" max="15" width="18.42578125" customWidth="1"/>
    <col min="16" max="17" width="16.5703125" customWidth="1"/>
    <col min="18" max="18" width="11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10</v>
      </c>
      <c r="I1" s="1" t="s">
        <v>13</v>
      </c>
      <c r="J1" s="1" t="s">
        <v>14</v>
      </c>
      <c r="K1" s="1" t="s">
        <v>23</v>
      </c>
      <c r="L1" s="1" t="s">
        <v>24</v>
      </c>
      <c r="M1" s="1" t="s">
        <v>19</v>
      </c>
      <c r="N1" s="1" t="s">
        <v>7</v>
      </c>
      <c r="O1" s="1" t="s">
        <v>26</v>
      </c>
      <c r="P1" s="1" t="s">
        <v>8</v>
      </c>
      <c r="Q1" s="1" t="s">
        <v>9</v>
      </c>
      <c r="R1" s="1" t="s">
        <v>6</v>
      </c>
    </row>
    <row r="2" spans="1:18" x14ac:dyDescent="0.25">
      <c r="A2" s="4" t="str">
        <f t="shared" ref="A2:A33" si="0">RIGHT(D2,1)</f>
        <v>9</v>
      </c>
      <c r="B2" t="str">
        <f>"XXXXXX - "&amp;A2</f>
        <v>XXXXXX - 9</v>
      </c>
      <c r="C2">
        <v>20000000009</v>
      </c>
      <c r="D2" t="str">
        <f>TEXT(C2,"00-00000000-0")</f>
        <v>20-00000000-9</v>
      </c>
      <c r="E2" s="3">
        <v>44805</v>
      </c>
      <c r="H2" s="3" t="s">
        <v>12</v>
      </c>
      <c r="I2" t="s">
        <v>16</v>
      </c>
      <c r="J2" t="s">
        <v>17</v>
      </c>
      <c r="K2" t="s">
        <v>25</v>
      </c>
      <c r="L2" s="4" t="str">
        <f>K2&amp;"\Libros Compras y Ventas\"&amp;B2&amp;"\"&amp;YEAR(E2)&amp;"\"&amp;TEXT(MONTH(E2),"00")&amp;"\"</f>
        <v>C:\Users\Agustin Bustos\Desktop\Clientes\Libros Compras y Ventas\XXXXXX - 9\2022\09\</v>
      </c>
      <c r="M2" s="4" t="str">
        <f>TEXT(MONTH(E2),"00")&amp;"/"&amp;YEAR(E2)</f>
        <v>09/2022</v>
      </c>
      <c r="N2" s="2" t="str">
        <f>PROPER(TEXT(E2,"mmmm"))&amp;" "&amp;YEAR(E2)</f>
        <v>Septiembre 2022</v>
      </c>
      <c r="O2" s="2" t="str">
        <f>YEAR(E2)&amp;TEXT(MONTH(E2),"00")</f>
        <v>202209</v>
      </c>
      <c r="P2" s="2" t="str">
        <f>CONCATENATE(A2," - ",SUBSTITUTE(D2,"-","")," - ","LIV - ",O2," - ",B2)</f>
        <v>9 - 20000000009 - LIV - 202209 - XXXXXX - 9</v>
      </c>
      <c r="Q2" s="2" t="str">
        <f>CONCATENATE(A2," - ",SUBSTITUTE(D2,"-","")," - ","LIC - ",O2," - ",B2)</f>
        <v>9 - 20000000009 - LIC - 202209 - XXXXXX - 9</v>
      </c>
      <c r="R2" s="4">
        <f t="shared" ref="R2:R33" si="1">ROW(A2)</f>
        <v>2</v>
      </c>
    </row>
    <row r="3" spans="1:18" x14ac:dyDescent="0.25">
      <c r="A3" s="4" t="str">
        <f t="shared" si="0"/>
        <v>9</v>
      </c>
      <c r="B3" t="str">
        <f t="shared" ref="B3:B66" si="2">"XXXXXX - "&amp;A3</f>
        <v>XXXXXX - 9</v>
      </c>
      <c r="C3">
        <v>20000000009</v>
      </c>
      <c r="D3" t="str">
        <f>TEXT(C3,"00-00000000-0")</f>
        <v>20-00000000-9</v>
      </c>
      <c r="E3" s="3">
        <v>44805</v>
      </c>
      <c r="H3" s="3" t="s">
        <v>11</v>
      </c>
      <c r="I3" t="s">
        <v>16</v>
      </c>
      <c r="L3" s="4" t="str">
        <f t="shared" ref="L3:L66" si="3">K3&amp;"\Libros Compras y Ventas\"&amp;B3&amp;"\"&amp;YEAR(E3)&amp;"\"&amp;TEXT(MONTH(E3),"00")&amp;"\"</f>
        <v>\Libros Compras y Ventas\XXXXXX - 9\2022\09\</v>
      </c>
      <c r="M3" s="4" t="str">
        <f>TEXT(MONTH(E3),"00")&amp;"/"&amp;YEAR(E3)</f>
        <v>09/2022</v>
      </c>
      <c r="N3" s="2" t="str">
        <f t="shared" ref="N3:N66" si="4">PROPER(TEXT(E3,"mmmm"))&amp;" "&amp;YEAR(E3)</f>
        <v>Septiembre 2022</v>
      </c>
      <c r="O3" s="2" t="str">
        <f t="shared" ref="O3:O66" si="5">YEAR(E3)&amp;TEXT(MONTH(E3),"00")</f>
        <v>202209</v>
      </c>
      <c r="P3" s="2" t="str">
        <f t="shared" ref="P3:P66" si="6">CONCATENATE(A3," - ",SUBSTITUTE(D3,"-","")," - ","LIV - ",O3," - ",B3)</f>
        <v>9 - 20000000009 - LIV - 202209 - XXXXXX - 9</v>
      </c>
      <c r="Q3" s="2" t="str">
        <f t="shared" ref="Q3:Q66" si="7">CONCATENATE(A3," - ",SUBSTITUTE(D3,"-","")," - ","LIC - ",O3," - ",B3)</f>
        <v>9 - 20000000009 - LIC - 202209 - XXXXXX - 9</v>
      </c>
      <c r="R3" s="4">
        <f t="shared" si="1"/>
        <v>3</v>
      </c>
    </row>
    <row r="4" spans="1:18" x14ac:dyDescent="0.25">
      <c r="A4" s="4" t="str">
        <f t="shared" si="0"/>
        <v>9</v>
      </c>
      <c r="B4" t="str">
        <f t="shared" si="2"/>
        <v>XXXXXX - 9</v>
      </c>
      <c r="C4">
        <v>20000000009</v>
      </c>
      <c r="D4" t="str">
        <f>TEXT(C4,"00-00000000-0")</f>
        <v>20-00000000-9</v>
      </c>
      <c r="E4" s="3">
        <v>44805</v>
      </c>
      <c r="H4" s="3" t="s">
        <v>11</v>
      </c>
      <c r="I4" t="s">
        <v>15</v>
      </c>
      <c r="L4" s="4" t="str">
        <f t="shared" si="3"/>
        <v>\Libros Compras y Ventas\XXXXXX - 9\2022\09\</v>
      </c>
      <c r="M4" s="4" t="str">
        <f t="shared" ref="M4:M67" si="8">TEXT(MONTH(E4),"00")&amp;"/"&amp;YEAR(E4)</f>
        <v>09/2022</v>
      </c>
      <c r="N4" s="2" t="str">
        <f t="shared" si="4"/>
        <v>Septiembre 2022</v>
      </c>
      <c r="O4" s="2" t="str">
        <f t="shared" si="5"/>
        <v>202209</v>
      </c>
      <c r="P4" s="2" t="str">
        <f t="shared" si="6"/>
        <v>9 - 20000000009 - LIV - 202209 - XXXXXX - 9</v>
      </c>
      <c r="Q4" s="2" t="str">
        <f t="shared" si="7"/>
        <v>9 - 20000000009 - LIC - 202209 - XXXXXX - 9</v>
      </c>
      <c r="R4" s="4">
        <f t="shared" si="1"/>
        <v>4</v>
      </c>
    </row>
    <row r="5" spans="1:18" x14ac:dyDescent="0.25">
      <c r="A5" s="4" t="str">
        <f t="shared" si="0"/>
        <v>0</v>
      </c>
      <c r="B5" t="str">
        <f t="shared" si="2"/>
        <v>XXXXXX - 0</v>
      </c>
      <c r="C5">
        <v>20000000009</v>
      </c>
      <c r="D5" t="s">
        <v>22</v>
      </c>
      <c r="E5" s="3">
        <v>44805</v>
      </c>
      <c r="H5" s="3" t="s">
        <v>11</v>
      </c>
      <c r="I5" t="s">
        <v>15</v>
      </c>
      <c r="L5" s="4" t="str">
        <f t="shared" si="3"/>
        <v>\Libros Compras y Ventas\XXXXXX - 0\2022\09\</v>
      </c>
      <c r="M5" s="4" t="str">
        <f t="shared" si="8"/>
        <v>09/2022</v>
      </c>
      <c r="N5" s="2" t="str">
        <f t="shared" si="4"/>
        <v>Septiembre 2022</v>
      </c>
      <c r="O5" s="2" t="str">
        <f t="shared" si="5"/>
        <v>202209</v>
      </c>
      <c r="P5" s="2" t="str">
        <f t="shared" si="6"/>
        <v>0 - 30000000000 - LIV - 202209 - XXXXXX - 0</v>
      </c>
      <c r="Q5" s="2" t="str">
        <f t="shared" si="7"/>
        <v>0 - 30000000000 - LIC - 202209 - XXXXXX - 0</v>
      </c>
      <c r="R5" s="4">
        <f t="shared" si="1"/>
        <v>5</v>
      </c>
    </row>
    <row r="6" spans="1:18" x14ac:dyDescent="0.25">
      <c r="A6" s="4" t="str">
        <f t="shared" si="0"/>
        <v>0</v>
      </c>
      <c r="B6" t="str">
        <f t="shared" si="2"/>
        <v>XXXXXX - 0</v>
      </c>
      <c r="C6">
        <v>20000000009</v>
      </c>
      <c r="D6" t="s">
        <v>22</v>
      </c>
      <c r="E6" s="3">
        <v>44805</v>
      </c>
      <c r="H6" s="3" t="s">
        <v>12</v>
      </c>
      <c r="I6" t="s">
        <v>16</v>
      </c>
      <c r="L6" s="4" t="str">
        <f t="shared" si="3"/>
        <v>\Libros Compras y Ventas\XXXXXX - 0\2022\09\</v>
      </c>
      <c r="M6" s="4" t="str">
        <f t="shared" si="8"/>
        <v>09/2022</v>
      </c>
      <c r="N6" s="2" t="str">
        <f t="shared" si="4"/>
        <v>Septiembre 2022</v>
      </c>
      <c r="O6" s="2" t="str">
        <f t="shared" si="5"/>
        <v>202209</v>
      </c>
      <c r="P6" s="2" t="str">
        <f t="shared" si="6"/>
        <v>0 - 30000000000 - LIV - 202209 - XXXXXX - 0</v>
      </c>
      <c r="Q6" s="2" t="str">
        <f t="shared" si="7"/>
        <v>0 - 30000000000 - LIC - 202209 - XXXXXX - 0</v>
      </c>
      <c r="R6" s="4">
        <f t="shared" si="1"/>
        <v>6</v>
      </c>
    </row>
    <row r="7" spans="1:18" x14ac:dyDescent="0.25">
      <c r="A7" s="4" t="str">
        <f t="shared" si="0"/>
        <v>0</v>
      </c>
      <c r="B7" t="str">
        <f t="shared" si="2"/>
        <v>XXXXXX - 0</v>
      </c>
      <c r="C7">
        <v>20000000009</v>
      </c>
      <c r="D7" t="s">
        <v>22</v>
      </c>
      <c r="E7" s="3">
        <v>44805</v>
      </c>
      <c r="H7" s="3" t="s">
        <v>12</v>
      </c>
      <c r="I7" t="s">
        <v>16</v>
      </c>
      <c r="L7" s="4" t="str">
        <f t="shared" si="3"/>
        <v>\Libros Compras y Ventas\XXXXXX - 0\2022\09\</v>
      </c>
      <c r="M7" s="4" t="str">
        <f t="shared" si="8"/>
        <v>09/2022</v>
      </c>
      <c r="N7" s="2" t="str">
        <f t="shared" si="4"/>
        <v>Septiembre 2022</v>
      </c>
      <c r="O7" s="2" t="str">
        <f t="shared" si="5"/>
        <v>202209</v>
      </c>
      <c r="P7" s="2" t="str">
        <f t="shared" si="6"/>
        <v>0 - 30000000000 - LIV - 202209 - XXXXXX - 0</v>
      </c>
      <c r="Q7" s="2" t="str">
        <f t="shared" si="7"/>
        <v>0 - 30000000000 - LIC - 202209 - XXXXXX - 0</v>
      </c>
      <c r="R7" s="4">
        <f t="shared" si="1"/>
        <v>7</v>
      </c>
    </row>
    <row r="8" spans="1:18" x14ac:dyDescent="0.25">
      <c r="A8" s="4" t="str">
        <f t="shared" si="0"/>
        <v>0</v>
      </c>
      <c r="B8" t="str">
        <f t="shared" si="2"/>
        <v>XXXXXX - 0</v>
      </c>
      <c r="C8">
        <v>20000000009</v>
      </c>
      <c r="D8" t="s">
        <v>22</v>
      </c>
      <c r="E8" s="3">
        <v>44805</v>
      </c>
      <c r="H8" s="3" t="s">
        <v>11</v>
      </c>
      <c r="I8" t="s">
        <v>16</v>
      </c>
      <c r="L8" s="4" t="str">
        <f t="shared" si="3"/>
        <v>\Libros Compras y Ventas\XXXXXX - 0\2022\09\</v>
      </c>
      <c r="M8" s="4" t="str">
        <f t="shared" si="8"/>
        <v>09/2022</v>
      </c>
      <c r="N8" s="2" t="str">
        <f t="shared" si="4"/>
        <v>Septiembre 2022</v>
      </c>
      <c r="O8" s="2" t="str">
        <f t="shared" si="5"/>
        <v>202209</v>
      </c>
      <c r="P8" s="2" t="str">
        <f t="shared" si="6"/>
        <v>0 - 30000000000 - LIV - 202209 - XXXXXX - 0</v>
      </c>
      <c r="Q8" s="2" t="str">
        <f t="shared" si="7"/>
        <v>0 - 30000000000 - LIC - 202209 - XXXXXX - 0</v>
      </c>
      <c r="R8" s="4">
        <f t="shared" si="1"/>
        <v>8</v>
      </c>
    </row>
    <row r="9" spans="1:18" x14ac:dyDescent="0.25">
      <c r="A9" s="4" t="str">
        <f t="shared" si="0"/>
        <v>0</v>
      </c>
      <c r="B9" t="str">
        <f t="shared" si="2"/>
        <v>XXXXXX - 0</v>
      </c>
      <c r="C9">
        <v>20000000009</v>
      </c>
      <c r="D9" t="s">
        <v>22</v>
      </c>
      <c r="E9" s="3">
        <v>44805</v>
      </c>
      <c r="H9" s="3" t="s">
        <v>12</v>
      </c>
      <c r="I9" t="s">
        <v>16</v>
      </c>
      <c r="L9" s="4" t="str">
        <f t="shared" si="3"/>
        <v>\Libros Compras y Ventas\XXXXXX - 0\2022\09\</v>
      </c>
      <c r="M9" s="4" t="str">
        <f t="shared" si="8"/>
        <v>09/2022</v>
      </c>
      <c r="N9" s="2" t="str">
        <f t="shared" si="4"/>
        <v>Septiembre 2022</v>
      </c>
      <c r="O9" s="2" t="str">
        <f t="shared" si="5"/>
        <v>202209</v>
      </c>
      <c r="P9" s="2" t="str">
        <f t="shared" si="6"/>
        <v>0 - 30000000000 - LIV - 202209 - XXXXXX - 0</v>
      </c>
      <c r="Q9" s="2" t="str">
        <f t="shared" si="7"/>
        <v>0 - 30000000000 - LIC - 202209 - XXXXXX - 0</v>
      </c>
      <c r="R9" s="4">
        <f t="shared" si="1"/>
        <v>9</v>
      </c>
    </row>
    <row r="10" spans="1:18" x14ac:dyDescent="0.25">
      <c r="A10" s="4" t="str">
        <f t="shared" si="0"/>
        <v>0</v>
      </c>
      <c r="B10" t="str">
        <f t="shared" si="2"/>
        <v>XXXXXX - 0</v>
      </c>
      <c r="C10">
        <v>20000000009</v>
      </c>
      <c r="D10" t="s">
        <v>22</v>
      </c>
      <c r="E10" s="3">
        <v>44805</v>
      </c>
      <c r="H10" s="3" t="s">
        <v>12</v>
      </c>
      <c r="I10" t="s">
        <v>16</v>
      </c>
      <c r="L10" s="4" t="str">
        <f t="shared" si="3"/>
        <v>\Libros Compras y Ventas\XXXXXX - 0\2022\09\</v>
      </c>
      <c r="M10" s="4" t="str">
        <f t="shared" si="8"/>
        <v>09/2022</v>
      </c>
      <c r="N10" s="2" t="str">
        <f t="shared" si="4"/>
        <v>Septiembre 2022</v>
      </c>
      <c r="O10" s="2" t="str">
        <f t="shared" si="5"/>
        <v>202209</v>
      </c>
      <c r="P10" s="2" t="str">
        <f t="shared" si="6"/>
        <v>0 - 30000000000 - LIV - 202209 - XXXXXX - 0</v>
      </c>
      <c r="Q10" s="2" t="str">
        <f t="shared" si="7"/>
        <v>0 - 30000000000 - LIC - 202209 - XXXXXX - 0</v>
      </c>
      <c r="R10" s="4">
        <f t="shared" si="1"/>
        <v>10</v>
      </c>
    </row>
    <row r="11" spans="1:18" x14ac:dyDescent="0.25">
      <c r="A11" s="4" t="str">
        <f t="shared" si="0"/>
        <v>0</v>
      </c>
      <c r="B11" t="str">
        <f t="shared" si="2"/>
        <v>XXXXXX - 0</v>
      </c>
      <c r="C11">
        <v>20000000009</v>
      </c>
      <c r="D11" t="s">
        <v>22</v>
      </c>
      <c r="E11" s="3">
        <v>44805</v>
      </c>
      <c r="H11" s="3" t="s">
        <v>11</v>
      </c>
      <c r="I11" t="s">
        <v>15</v>
      </c>
      <c r="L11" s="4" t="str">
        <f t="shared" si="3"/>
        <v>\Libros Compras y Ventas\XXXXXX - 0\2022\09\</v>
      </c>
      <c r="M11" s="4" t="str">
        <f t="shared" si="8"/>
        <v>09/2022</v>
      </c>
      <c r="N11" s="2" t="str">
        <f t="shared" si="4"/>
        <v>Septiembre 2022</v>
      </c>
      <c r="O11" s="2" t="str">
        <f t="shared" si="5"/>
        <v>202209</v>
      </c>
      <c r="P11" s="2" t="str">
        <f t="shared" si="6"/>
        <v>0 - 30000000000 - LIV - 202209 - XXXXXX - 0</v>
      </c>
      <c r="Q11" s="2" t="str">
        <f t="shared" si="7"/>
        <v>0 - 30000000000 - LIC - 202209 - XXXXXX - 0</v>
      </c>
      <c r="R11" s="4">
        <f t="shared" si="1"/>
        <v>11</v>
      </c>
    </row>
    <row r="12" spans="1:18" x14ac:dyDescent="0.25">
      <c r="A12" s="4" t="str">
        <f t="shared" si="0"/>
        <v>0</v>
      </c>
      <c r="B12" t="str">
        <f t="shared" si="2"/>
        <v>XXXXXX - 0</v>
      </c>
      <c r="C12">
        <v>20000000009</v>
      </c>
      <c r="D12" t="s">
        <v>22</v>
      </c>
      <c r="E12" s="3">
        <v>44805</v>
      </c>
      <c r="H12" s="3" t="s">
        <v>11</v>
      </c>
      <c r="I12" t="s">
        <v>16</v>
      </c>
      <c r="L12" s="4" t="str">
        <f t="shared" si="3"/>
        <v>\Libros Compras y Ventas\XXXXXX - 0\2022\09\</v>
      </c>
      <c r="M12" s="4" t="str">
        <f t="shared" si="8"/>
        <v>09/2022</v>
      </c>
      <c r="N12" s="2" t="str">
        <f t="shared" si="4"/>
        <v>Septiembre 2022</v>
      </c>
      <c r="O12" s="2" t="str">
        <f t="shared" si="5"/>
        <v>202209</v>
      </c>
      <c r="P12" s="2" t="str">
        <f t="shared" si="6"/>
        <v>0 - 30000000000 - LIV - 202209 - XXXXXX - 0</v>
      </c>
      <c r="Q12" s="2" t="str">
        <f t="shared" si="7"/>
        <v>0 - 30000000000 - LIC - 202209 - XXXXXX - 0</v>
      </c>
      <c r="R12" s="4">
        <f t="shared" si="1"/>
        <v>12</v>
      </c>
    </row>
    <row r="13" spans="1:18" x14ac:dyDescent="0.25">
      <c r="A13" s="4" t="str">
        <f t="shared" si="0"/>
        <v>0</v>
      </c>
      <c r="B13" t="str">
        <f t="shared" si="2"/>
        <v>XXXXXX - 0</v>
      </c>
      <c r="C13">
        <v>20000000009</v>
      </c>
      <c r="D13" t="s">
        <v>22</v>
      </c>
      <c r="E13" s="3">
        <v>44805</v>
      </c>
      <c r="H13" s="3" t="s">
        <v>11</v>
      </c>
      <c r="I13" t="s">
        <v>16</v>
      </c>
      <c r="L13" s="4" t="str">
        <f t="shared" si="3"/>
        <v>\Libros Compras y Ventas\XXXXXX - 0\2022\09\</v>
      </c>
      <c r="M13" s="4" t="str">
        <f t="shared" si="8"/>
        <v>09/2022</v>
      </c>
      <c r="N13" s="2" t="str">
        <f t="shared" si="4"/>
        <v>Septiembre 2022</v>
      </c>
      <c r="O13" s="2" t="str">
        <f t="shared" si="5"/>
        <v>202209</v>
      </c>
      <c r="P13" s="2" t="str">
        <f t="shared" si="6"/>
        <v>0 - 30000000000 - LIV - 202209 - XXXXXX - 0</v>
      </c>
      <c r="Q13" s="2" t="str">
        <f t="shared" si="7"/>
        <v>0 - 30000000000 - LIC - 202209 - XXXXXX - 0</v>
      </c>
      <c r="R13" s="4">
        <f t="shared" si="1"/>
        <v>13</v>
      </c>
    </row>
    <row r="14" spans="1:18" x14ac:dyDescent="0.25">
      <c r="A14" s="4" t="str">
        <f t="shared" si="0"/>
        <v>0</v>
      </c>
      <c r="B14" t="str">
        <f t="shared" si="2"/>
        <v>XXXXXX - 0</v>
      </c>
      <c r="C14">
        <v>20000000009</v>
      </c>
      <c r="D14" t="s">
        <v>22</v>
      </c>
      <c r="E14" s="3">
        <v>44805</v>
      </c>
      <c r="H14" s="3" t="s">
        <v>11</v>
      </c>
      <c r="I14" t="s">
        <v>15</v>
      </c>
      <c r="L14" s="4" t="str">
        <f t="shared" si="3"/>
        <v>\Libros Compras y Ventas\XXXXXX - 0\2022\09\</v>
      </c>
      <c r="M14" s="4" t="str">
        <f t="shared" si="8"/>
        <v>09/2022</v>
      </c>
      <c r="N14" s="2" t="str">
        <f t="shared" si="4"/>
        <v>Septiembre 2022</v>
      </c>
      <c r="O14" s="2" t="str">
        <f t="shared" si="5"/>
        <v>202209</v>
      </c>
      <c r="P14" s="2" t="str">
        <f t="shared" si="6"/>
        <v>0 - 30000000000 - LIV - 202209 - XXXXXX - 0</v>
      </c>
      <c r="Q14" s="2" t="str">
        <f t="shared" si="7"/>
        <v>0 - 30000000000 - LIC - 202209 - XXXXXX - 0</v>
      </c>
      <c r="R14" s="4">
        <f t="shared" si="1"/>
        <v>14</v>
      </c>
    </row>
    <row r="15" spans="1:18" x14ac:dyDescent="0.25">
      <c r="A15" s="4" t="str">
        <f t="shared" si="0"/>
        <v>0</v>
      </c>
      <c r="B15" t="str">
        <f t="shared" si="2"/>
        <v>XXXXXX - 0</v>
      </c>
      <c r="C15">
        <v>20000000009</v>
      </c>
      <c r="D15" t="s">
        <v>22</v>
      </c>
      <c r="E15" s="3">
        <v>44805</v>
      </c>
      <c r="H15" s="3" t="s">
        <v>11</v>
      </c>
      <c r="I15" t="s">
        <v>15</v>
      </c>
      <c r="J15" t="s">
        <v>14</v>
      </c>
      <c r="L15" s="4" t="str">
        <f t="shared" si="3"/>
        <v>\Libros Compras y Ventas\XXXXXX - 0\2022\09\</v>
      </c>
      <c r="M15" s="4" t="str">
        <f t="shared" si="8"/>
        <v>09/2022</v>
      </c>
      <c r="N15" s="2" t="str">
        <f t="shared" si="4"/>
        <v>Septiembre 2022</v>
      </c>
      <c r="O15" s="2" t="str">
        <f t="shared" si="5"/>
        <v>202209</v>
      </c>
      <c r="P15" s="2" t="str">
        <f t="shared" si="6"/>
        <v>0 - 30000000000 - LIV - 202209 - XXXXXX - 0</v>
      </c>
      <c r="Q15" s="2" t="str">
        <f t="shared" si="7"/>
        <v>0 - 30000000000 - LIC - 202209 - XXXXXX - 0</v>
      </c>
      <c r="R15" s="4">
        <f t="shared" si="1"/>
        <v>15</v>
      </c>
    </row>
    <row r="16" spans="1:18" x14ac:dyDescent="0.25">
      <c r="A16" s="4" t="str">
        <f t="shared" si="0"/>
        <v>0</v>
      </c>
      <c r="B16" t="str">
        <f t="shared" si="2"/>
        <v>XXXXXX - 0</v>
      </c>
      <c r="C16">
        <v>20000000009</v>
      </c>
      <c r="D16" t="s">
        <v>22</v>
      </c>
      <c r="E16" s="3">
        <v>44805</v>
      </c>
      <c r="H16" s="3" t="s">
        <v>12</v>
      </c>
      <c r="I16" t="s">
        <v>16</v>
      </c>
      <c r="L16" s="4" t="str">
        <f t="shared" si="3"/>
        <v>\Libros Compras y Ventas\XXXXXX - 0\2022\09\</v>
      </c>
      <c r="M16" s="4" t="str">
        <f t="shared" si="8"/>
        <v>09/2022</v>
      </c>
      <c r="N16" s="2" t="str">
        <f t="shared" si="4"/>
        <v>Septiembre 2022</v>
      </c>
      <c r="O16" s="2" t="str">
        <f t="shared" si="5"/>
        <v>202209</v>
      </c>
      <c r="P16" s="2" t="str">
        <f t="shared" si="6"/>
        <v>0 - 30000000000 - LIV - 202209 - XXXXXX - 0</v>
      </c>
      <c r="Q16" s="2" t="str">
        <f t="shared" si="7"/>
        <v>0 - 30000000000 - LIC - 202209 - XXXXXX - 0</v>
      </c>
      <c r="R16" s="4">
        <f t="shared" si="1"/>
        <v>16</v>
      </c>
    </row>
    <row r="17" spans="1:18" x14ac:dyDescent="0.25">
      <c r="A17" s="4" t="str">
        <f t="shared" si="0"/>
        <v>0</v>
      </c>
      <c r="B17" t="str">
        <f t="shared" si="2"/>
        <v>XXXXXX - 0</v>
      </c>
      <c r="C17">
        <v>20000000009</v>
      </c>
      <c r="D17" t="s">
        <v>22</v>
      </c>
      <c r="E17" s="3">
        <v>44743</v>
      </c>
      <c r="F17" t="s">
        <v>21</v>
      </c>
      <c r="H17" s="3" t="s">
        <v>11</v>
      </c>
      <c r="I17" t="s">
        <v>21</v>
      </c>
      <c r="L17" s="4" t="str">
        <f t="shared" si="3"/>
        <v>\Libros Compras y Ventas\XXXXXX - 0\2022\07\</v>
      </c>
      <c r="M17" s="4" t="str">
        <f t="shared" si="8"/>
        <v>07/2022</v>
      </c>
      <c r="N17" s="2" t="str">
        <f t="shared" si="4"/>
        <v>Julio 2022</v>
      </c>
      <c r="O17" s="2" t="str">
        <f t="shared" si="5"/>
        <v>202207</v>
      </c>
      <c r="P17" s="2" t="str">
        <f t="shared" si="6"/>
        <v>0 - 30000000000 - LIV - 202207 - XXXXXX - 0</v>
      </c>
      <c r="Q17" s="2" t="str">
        <f t="shared" si="7"/>
        <v>0 - 30000000000 - LIC - 202207 - XXXXXX - 0</v>
      </c>
      <c r="R17" s="4">
        <f t="shared" si="1"/>
        <v>17</v>
      </c>
    </row>
    <row r="18" spans="1:18" x14ac:dyDescent="0.25">
      <c r="A18" s="4" t="str">
        <f t="shared" si="0"/>
        <v>0</v>
      </c>
      <c r="B18" t="str">
        <f t="shared" si="2"/>
        <v>XXXXXX - 0</v>
      </c>
      <c r="C18">
        <v>20000000009</v>
      </c>
      <c r="D18" t="s">
        <v>22</v>
      </c>
      <c r="E18" s="3">
        <v>44805</v>
      </c>
      <c r="H18" s="3" t="s">
        <v>11</v>
      </c>
      <c r="I18" t="s">
        <v>16</v>
      </c>
      <c r="L18" s="4" t="str">
        <f t="shared" si="3"/>
        <v>\Libros Compras y Ventas\XXXXXX - 0\2022\09\</v>
      </c>
      <c r="M18" s="4" t="str">
        <f t="shared" si="8"/>
        <v>09/2022</v>
      </c>
      <c r="N18" s="2" t="str">
        <f t="shared" si="4"/>
        <v>Septiembre 2022</v>
      </c>
      <c r="O18" s="2" t="str">
        <f t="shared" si="5"/>
        <v>202209</v>
      </c>
      <c r="P18" s="2" t="str">
        <f t="shared" si="6"/>
        <v>0 - 30000000000 - LIV - 202209 - XXXXXX - 0</v>
      </c>
      <c r="Q18" s="2" t="str">
        <f t="shared" si="7"/>
        <v>0 - 30000000000 - LIC - 202209 - XXXXXX - 0</v>
      </c>
      <c r="R18" s="4">
        <f t="shared" si="1"/>
        <v>18</v>
      </c>
    </row>
    <row r="19" spans="1:18" x14ac:dyDescent="0.25">
      <c r="A19" s="4" t="str">
        <f t="shared" si="0"/>
        <v>0</v>
      </c>
      <c r="B19" t="str">
        <f t="shared" si="2"/>
        <v>XXXXXX - 0</v>
      </c>
      <c r="C19">
        <v>20000000009</v>
      </c>
      <c r="D19" t="s">
        <v>22</v>
      </c>
      <c r="E19" s="3">
        <v>44805</v>
      </c>
      <c r="H19" s="3" t="s">
        <v>11</v>
      </c>
      <c r="I19" t="s">
        <v>16</v>
      </c>
      <c r="L19" s="4" t="str">
        <f t="shared" si="3"/>
        <v>\Libros Compras y Ventas\XXXXXX - 0\2022\09\</v>
      </c>
      <c r="M19" s="4" t="str">
        <f t="shared" si="8"/>
        <v>09/2022</v>
      </c>
      <c r="N19" s="2" t="str">
        <f t="shared" si="4"/>
        <v>Septiembre 2022</v>
      </c>
      <c r="O19" s="2" t="str">
        <f t="shared" si="5"/>
        <v>202209</v>
      </c>
      <c r="P19" s="2" t="str">
        <f t="shared" si="6"/>
        <v>0 - 30000000000 - LIV - 202209 - XXXXXX - 0</v>
      </c>
      <c r="Q19" s="2" t="str">
        <f t="shared" si="7"/>
        <v>0 - 30000000000 - LIC - 202209 - XXXXXX - 0</v>
      </c>
      <c r="R19" s="4">
        <f t="shared" si="1"/>
        <v>19</v>
      </c>
    </row>
    <row r="20" spans="1:18" x14ac:dyDescent="0.25">
      <c r="A20" s="4" t="str">
        <f t="shared" si="0"/>
        <v>0</v>
      </c>
      <c r="B20" t="str">
        <f t="shared" si="2"/>
        <v>XXXXXX - 0</v>
      </c>
      <c r="C20">
        <v>20000000009</v>
      </c>
      <c r="D20" t="s">
        <v>22</v>
      </c>
      <c r="E20" s="3">
        <v>44743</v>
      </c>
      <c r="F20" t="s">
        <v>20</v>
      </c>
      <c r="H20" s="3" t="s">
        <v>11</v>
      </c>
      <c r="I20" t="s">
        <v>15</v>
      </c>
      <c r="L20" s="4" t="str">
        <f t="shared" si="3"/>
        <v>\Libros Compras y Ventas\XXXXXX - 0\2022\07\</v>
      </c>
      <c r="M20" s="4" t="str">
        <f t="shared" si="8"/>
        <v>07/2022</v>
      </c>
      <c r="N20" s="2" t="str">
        <f t="shared" si="4"/>
        <v>Julio 2022</v>
      </c>
      <c r="O20" s="2" t="str">
        <f t="shared" si="5"/>
        <v>202207</v>
      </c>
      <c r="P20" s="2" t="str">
        <f t="shared" si="6"/>
        <v>0 - 30000000000 - LIV - 202207 - XXXXXX - 0</v>
      </c>
      <c r="Q20" s="2" t="str">
        <f t="shared" si="7"/>
        <v>0 - 30000000000 - LIC - 202207 - XXXXXX - 0</v>
      </c>
      <c r="R20" s="4">
        <f t="shared" si="1"/>
        <v>20</v>
      </c>
    </row>
    <row r="21" spans="1:18" x14ac:dyDescent="0.25">
      <c r="A21" s="4" t="str">
        <f t="shared" si="0"/>
        <v>0</v>
      </c>
      <c r="B21" t="str">
        <f t="shared" si="2"/>
        <v>XXXXXX - 0</v>
      </c>
      <c r="C21">
        <v>20000000009</v>
      </c>
      <c r="D21" t="s">
        <v>22</v>
      </c>
      <c r="E21" s="3">
        <v>44805</v>
      </c>
      <c r="H21" s="3" t="s">
        <v>12</v>
      </c>
      <c r="I21" t="s">
        <v>16</v>
      </c>
      <c r="L21" s="4" t="str">
        <f t="shared" si="3"/>
        <v>\Libros Compras y Ventas\XXXXXX - 0\2022\09\</v>
      </c>
      <c r="M21" s="4" t="str">
        <f t="shared" si="8"/>
        <v>09/2022</v>
      </c>
      <c r="N21" s="2" t="str">
        <f t="shared" si="4"/>
        <v>Septiembre 2022</v>
      </c>
      <c r="O21" s="2" t="str">
        <f t="shared" si="5"/>
        <v>202209</v>
      </c>
      <c r="P21" s="2" t="str">
        <f t="shared" si="6"/>
        <v>0 - 30000000000 - LIV - 202209 - XXXXXX - 0</v>
      </c>
      <c r="Q21" s="2" t="str">
        <f t="shared" si="7"/>
        <v>0 - 30000000000 - LIC - 202209 - XXXXXX - 0</v>
      </c>
      <c r="R21" s="4">
        <f t="shared" si="1"/>
        <v>21</v>
      </c>
    </row>
    <row r="22" spans="1:18" x14ac:dyDescent="0.25">
      <c r="A22" s="4" t="str">
        <f t="shared" si="0"/>
        <v>0</v>
      </c>
      <c r="B22" t="str">
        <f t="shared" si="2"/>
        <v>XXXXXX - 0</v>
      </c>
      <c r="C22">
        <v>20000000009</v>
      </c>
      <c r="D22" t="s">
        <v>22</v>
      </c>
      <c r="E22" s="3">
        <v>44805</v>
      </c>
      <c r="H22" s="3" t="s">
        <v>12</v>
      </c>
      <c r="I22" t="s">
        <v>16</v>
      </c>
      <c r="L22" s="4" t="str">
        <f t="shared" si="3"/>
        <v>\Libros Compras y Ventas\XXXXXX - 0\2022\09\</v>
      </c>
      <c r="M22" s="4" t="str">
        <f t="shared" si="8"/>
        <v>09/2022</v>
      </c>
      <c r="N22" s="2" t="str">
        <f t="shared" si="4"/>
        <v>Septiembre 2022</v>
      </c>
      <c r="O22" s="2" t="str">
        <f t="shared" si="5"/>
        <v>202209</v>
      </c>
      <c r="P22" s="2" t="str">
        <f t="shared" si="6"/>
        <v>0 - 30000000000 - LIV - 202209 - XXXXXX - 0</v>
      </c>
      <c r="Q22" s="2" t="str">
        <f t="shared" si="7"/>
        <v>0 - 30000000000 - LIC - 202209 - XXXXXX - 0</v>
      </c>
      <c r="R22" s="4">
        <f t="shared" si="1"/>
        <v>22</v>
      </c>
    </row>
    <row r="23" spans="1:18" x14ac:dyDescent="0.25">
      <c r="A23" s="4" t="str">
        <f t="shared" si="0"/>
        <v>0</v>
      </c>
      <c r="B23" t="str">
        <f t="shared" si="2"/>
        <v>XXXXXX - 0</v>
      </c>
      <c r="C23">
        <v>20000000009</v>
      </c>
      <c r="D23" t="s">
        <v>22</v>
      </c>
      <c r="E23" s="3">
        <v>44805</v>
      </c>
      <c r="H23" s="3" t="s">
        <v>11</v>
      </c>
      <c r="I23" t="s">
        <v>16</v>
      </c>
      <c r="L23" s="4" t="str">
        <f t="shared" si="3"/>
        <v>\Libros Compras y Ventas\XXXXXX - 0\2022\09\</v>
      </c>
      <c r="M23" s="4" t="str">
        <f t="shared" si="8"/>
        <v>09/2022</v>
      </c>
      <c r="N23" s="2" t="str">
        <f t="shared" si="4"/>
        <v>Septiembre 2022</v>
      </c>
      <c r="O23" s="2" t="str">
        <f t="shared" si="5"/>
        <v>202209</v>
      </c>
      <c r="P23" s="2" t="str">
        <f t="shared" si="6"/>
        <v>0 - 30000000000 - LIV - 202209 - XXXXXX - 0</v>
      </c>
      <c r="Q23" s="2" t="str">
        <f t="shared" si="7"/>
        <v>0 - 30000000000 - LIC - 202209 - XXXXXX - 0</v>
      </c>
      <c r="R23" s="4">
        <f t="shared" si="1"/>
        <v>23</v>
      </c>
    </row>
    <row r="24" spans="1:18" x14ac:dyDescent="0.25">
      <c r="A24" s="4" t="str">
        <f t="shared" si="0"/>
        <v>0</v>
      </c>
      <c r="B24" t="str">
        <f t="shared" si="2"/>
        <v>XXXXXX - 0</v>
      </c>
      <c r="C24">
        <v>20000000009</v>
      </c>
      <c r="D24" t="s">
        <v>22</v>
      </c>
      <c r="E24" s="3">
        <v>44805</v>
      </c>
      <c r="H24" s="3" t="s">
        <v>11</v>
      </c>
      <c r="I24" t="s">
        <v>15</v>
      </c>
      <c r="L24" s="4" t="str">
        <f t="shared" si="3"/>
        <v>\Libros Compras y Ventas\XXXXXX - 0\2022\09\</v>
      </c>
      <c r="M24" s="4" t="str">
        <f t="shared" si="8"/>
        <v>09/2022</v>
      </c>
      <c r="N24" s="2" t="str">
        <f t="shared" si="4"/>
        <v>Septiembre 2022</v>
      </c>
      <c r="O24" s="2" t="str">
        <f t="shared" si="5"/>
        <v>202209</v>
      </c>
      <c r="P24" s="2" t="str">
        <f t="shared" si="6"/>
        <v>0 - 30000000000 - LIV - 202209 - XXXXXX - 0</v>
      </c>
      <c r="Q24" s="2" t="str">
        <f t="shared" si="7"/>
        <v>0 - 30000000000 - LIC - 202209 - XXXXXX - 0</v>
      </c>
      <c r="R24" s="4">
        <f t="shared" si="1"/>
        <v>24</v>
      </c>
    </row>
    <row r="25" spans="1:18" x14ac:dyDescent="0.25">
      <c r="A25" s="4" t="str">
        <f t="shared" si="0"/>
        <v>0</v>
      </c>
      <c r="B25" t="str">
        <f t="shared" si="2"/>
        <v>XXXXXX - 0</v>
      </c>
      <c r="C25">
        <v>20000000009</v>
      </c>
      <c r="D25" t="s">
        <v>22</v>
      </c>
      <c r="E25" s="3">
        <v>44805</v>
      </c>
      <c r="H25" s="3" t="s">
        <v>11</v>
      </c>
      <c r="I25" t="s">
        <v>16</v>
      </c>
      <c r="L25" s="4" t="str">
        <f t="shared" si="3"/>
        <v>\Libros Compras y Ventas\XXXXXX - 0\2022\09\</v>
      </c>
      <c r="M25" s="4" t="str">
        <f t="shared" si="8"/>
        <v>09/2022</v>
      </c>
      <c r="N25" s="2" t="str">
        <f t="shared" si="4"/>
        <v>Septiembre 2022</v>
      </c>
      <c r="O25" s="2" t="str">
        <f t="shared" si="5"/>
        <v>202209</v>
      </c>
      <c r="P25" s="2" t="str">
        <f t="shared" si="6"/>
        <v>0 - 30000000000 - LIV - 202209 - XXXXXX - 0</v>
      </c>
      <c r="Q25" s="2" t="str">
        <f t="shared" si="7"/>
        <v>0 - 30000000000 - LIC - 202209 - XXXXXX - 0</v>
      </c>
      <c r="R25" s="4">
        <f t="shared" si="1"/>
        <v>25</v>
      </c>
    </row>
    <row r="26" spans="1:18" x14ac:dyDescent="0.25">
      <c r="A26" s="4" t="str">
        <f t="shared" si="0"/>
        <v>0</v>
      </c>
      <c r="B26" t="str">
        <f t="shared" si="2"/>
        <v>XXXXXX - 0</v>
      </c>
      <c r="C26">
        <v>20000000009</v>
      </c>
      <c r="D26" t="s">
        <v>22</v>
      </c>
      <c r="E26" s="3">
        <v>44805</v>
      </c>
      <c r="H26" s="3" t="s">
        <v>11</v>
      </c>
      <c r="I26" t="s">
        <v>15</v>
      </c>
      <c r="L26" s="4" t="str">
        <f t="shared" si="3"/>
        <v>\Libros Compras y Ventas\XXXXXX - 0\2022\09\</v>
      </c>
      <c r="M26" s="4" t="str">
        <f t="shared" si="8"/>
        <v>09/2022</v>
      </c>
      <c r="N26" s="2" t="str">
        <f t="shared" si="4"/>
        <v>Septiembre 2022</v>
      </c>
      <c r="O26" s="2" t="str">
        <f t="shared" si="5"/>
        <v>202209</v>
      </c>
      <c r="P26" s="2" t="str">
        <f t="shared" si="6"/>
        <v>0 - 30000000000 - LIV - 202209 - XXXXXX - 0</v>
      </c>
      <c r="Q26" s="2" t="str">
        <f t="shared" si="7"/>
        <v>0 - 30000000000 - LIC - 202209 - XXXXXX - 0</v>
      </c>
      <c r="R26" s="4">
        <f t="shared" si="1"/>
        <v>26</v>
      </c>
    </row>
    <row r="27" spans="1:18" x14ac:dyDescent="0.25">
      <c r="A27" s="4" t="str">
        <f t="shared" si="0"/>
        <v>0</v>
      </c>
      <c r="B27" t="str">
        <f t="shared" si="2"/>
        <v>XXXXXX - 0</v>
      </c>
      <c r="C27">
        <v>20000000009</v>
      </c>
      <c r="D27" t="s">
        <v>22</v>
      </c>
      <c r="E27" s="3">
        <v>44805</v>
      </c>
      <c r="H27" s="3" t="s">
        <v>11</v>
      </c>
      <c r="I27" t="s">
        <v>16</v>
      </c>
      <c r="L27" s="4" t="str">
        <f t="shared" si="3"/>
        <v>\Libros Compras y Ventas\XXXXXX - 0\2022\09\</v>
      </c>
      <c r="M27" s="4" t="str">
        <f t="shared" si="8"/>
        <v>09/2022</v>
      </c>
      <c r="N27" s="2" t="str">
        <f t="shared" si="4"/>
        <v>Septiembre 2022</v>
      </c>
      <c r="O27" s="2" t="str">
        <f t="shared" si="5"/>
        <v>202209</v>
      </c>
      <c r="P27" s="2" t="str">
        <f t="shared" si="6"/>
        <v>0 - 30000000000 - LIV - 202209 - XXXXXX - 0</v>
      </c>
      <c r="Q27" s="2" t="str">
        <f t="shared" si="7"/>
        <v>0 - 30000000000 - LIC - 202209 - XXXXXX - 0</v>
      </c>
      <c r="R27" s="4">
        <f t="shared" si="1"/>
        <v>27</v>
      </c>
    </row>
    <row r="28" spans="1:18" x14ac:dyDescent="0.25">
      <c r="A28" s="4" t="str">
        <f t="shared" si="0"/>
        <v>0</v>
      </c>
      <c r="B28" t="str">
        <f t="shared" si="2"/>
        <v>XXXXXX - 0</v>
      </c>
      <c r="C28">
        <v>20000000009</v>
      </c>
      <c r="D28" t="s">
        <v>22</v>
      </c>
      <c r="E28" s="3">
        <v>44805</v>
      </c>
      <c r="H28" s="3" t="s">
        <v>11</v>
      </c>
      <c r="I28" t="s">
        <v>15</v>
      </c>
      <c r="L28" s="4" t="str">
        <f t="shared" si="3"/>
        <v>\Libros Compras y Ventas\XXXXXX - 0\2022\09\</v>
      </c>
      <c r="M28" s="4" t="str">
        <f t="shared" si="8"/>
        <v>09/2022</v>
      </c>
      <c r="N28" s="2" t="str">
        <f t="shared" si="4"/>
        <v>Septiembre 2022</v>
      </c>
      <c r="O28" s="2" t="str">
        <f t="shared" si="5"/>
        <v>202209</v>
      </c>
      <c r="P28" s="2" t="str">
        <f t="shared" si="6"/>
        <v>0 - 30000000000 - LIV - 202209 - XXXXXX - 0</v>
      </c>
      <c r="Q28" s="2" t="str">
        <f t="shared" si="7"/>
        <v>0 - 30000000000 - LIC - 202209 - XXXXXX - 0</v>
      </c>
      <c r="R28" s="4">
        <f t="shared" si="1"/>
        <v>28</v>
      </c>
    </row>
    <row r="29" spans="1:18" x14ac:dyDescent="0.25">
      <c r="A29" s="4" t="str">
        <f t="shared" si="0"/>
        <v>0</v>
      </c>
      <c r="B29" t="str">
        <f t="shared" si="2"/>
        <v>XXXXXX - 0</v>
      </c>
      <c r="C29">
        <v>20000000009</v>
      </c>
      <c r="D29" t="s">
        <v>22</v>
      </c>
      <c r="E29" s="3">
        <v>44805</v>
      </c>
      <c r="H29" s="3" t="s">
        <v>11</v>
      </c>
      <c r="I29" t="s">
        <v>16</v>
      </c>
      <c r="L29" s="4" t="str">
        <f t="shared" si="3"/>
        <v>\Libros Compras y Ventas\XXXXXX - 0\2022\09\</v>
      </c>
      <c r="M29" s="4" t="str">
        <f t="shared" si="8"/>
        <v>09/2022</v>
      </c>
      <c r="N29" s="2" t="str">
        <f t="shared" si="4"/>
        <v>Septiembre 2022</v>
      </c>
      <c r="O29" s="2" t="str">
        <f t="shared" si="5"/>
        <v>202209</v>
      </c>
      <c r="P29" s="2" t="str">
        <f t="shared" si="6"/>
        <v>0 - 30000000000 - LIV - 202209 - XXXXXX - 0</v>
      </c>
      <c r="Q29" s="2" t="str">
        <f t="shared" si="7"/>
        <v>0 - 30000000000 - LIC - 202209 - XXXXXX - 0</v>
      </c>
      <c r="R29" s="4">
        <f t="shared" si="1"/>
        <v>29</v>
      </c>
    </row>
    <row r="30" spans="1:18" x14ac:dyDescent="0.25">
      <c r="A30" s="4" t="str">
        <f t="shared" si="0"/>
        <v>0</v>
      </c>
      <c r="B30" t="str">
        <f t="shared" si="2"/>
        <v>XXXXXX - 0</v>
      </c>
      <c r="C30">
        <v>20000000009</v>
      </c>
      <c r="D30" t="s">
        <v>22</v>
      </c>
      <c r="E30" s="3">
        <v>44805</v>
      </c>
      <c r="H30" s="3" t="s">
        <v>11</v>
      </c>
      <c r="I30" t="s">
        <v>16</v>
      </c>
      <c r="L30" s="4" t="str">
        <f t="shared" si="3"/>
        <v>\Libros Compras y Ventas\XXXXXX - 0\2022\09\</v>
      </c>
      <c r="M30" s="4" t="str">
        <f t="shared" si="8"/>
        <v>09/2022</v>
      </c>
      <c r="N30" s="2" t="str">
        <f t="shared" si="4"/>
        <v>Septiembre 2022</v>
      </c>
      <c r="O30" s="2" t="str">
        <f t="shared" si="5"/>
        <v>202209</v>
      </c>
      <c r="P30" s="2" t="str">
        <f t="shared" si="6"/>
        <v>0 - 30000000000 - LIV - 202209 - XXXXXX - 0</v>
      </c>
      <c r="Q30" s="2" t="str">
        <f t="shared" si="7"/>
        <v>0 - 30000000000 - LIC - 202209 - XXXXXX - 0</v>
      </c>
      <c r="R30" s="4">
        <f t="shared" si="1"/>
        <v>30</v>
      </c>
    </row>
    <row r="31" spans="1:18" x14ac:dyDescent="0.25">
      <c r="A31" s="4" t="str">
        <f t="shared" si="0"/>
        <v>0</v>
      </c>
      <c r="B31" t="str">
        <f t="shared" si="2"/>
        <v>XXXXXX - 0</v>
      </c>
      <c r="C31">
        <v>20000000009</v>
      </c>
      <c r="D31" t="s">
        <v>22</v>
      </c>
      <c r="E31" s="3">
        <v>44805</v>
      </c>
      <c r="H31" s="3" t="s">
        <v>11</v>
      </c>
      <c r="I31" t="s">
        <v>16</v>
      </c>
      <c r="L31" s="4" t="str">
        <f t="shared" si="3"/>
        <v>\Libros Compras y Ventas\XXXXXX - 0\2022\09\</v>
      </c>
      <c r="M31" s="4" t="str">
        <f t="shared" si="8"/>
        <v>09/2022</v>
      </c>
      <c r="N31" s="2" t="str">
        <f t="shared" si="4"/>
        <v>Septiembre 2022</v>
      </c>
      <c r="O31" s="2" t="str">
        <f t="shared" si="5"/>
        <v>202209</v>
      </c>
      <c r="P31" s="2" t="str">
        <f t="shared" si="6"/>
        <v>0 - 30000000000 - LIV - 202209 - XXXXXX - 0</v>
      </c>
      <c r="Q31" s="2" t="str">
        <f t="shared" si="7"/>
        <v>0 - 30000000000 - LIC - 202209 - XXXXXX - 0</v>
      </c>
      <c r="R31" s="4">
        <f t="shared" si="1"/>
        <v>31</v>
      </c>
    </row>
    <row r="32" spans="1:18" x14ac:dyDescent="0.25">
      <c r="A32" s="4" t="str">
        <f t="shared" si="0"/>
        <v>0</v>
      </c>
      <c r="B32" t="str">
        <f t="shared" si="2"/>
        <v>XXXXXX - 0</v>
      </c>
      <c r="C32">
        <v>20000000009</v>
      </c>
      <c r="D32" t="s">
        <v>22</v>
      </c>
      <c r="E32" s="3">
        <v>44805</v>
      </c>
      <c r="H32" s="3" t="s">
        <v>11</v>
      </c>
      <c r="I32" t="s">
        <v>15</v>
      </c>
      <c r="L32" s="4" t="str">
        <f t="shared" si="3"/>
        <v>\Libros Compras y Ventas\XXXXXX - 0\2022\09\</v>
      </c>
      <c r="M32" s="4" t="str">
        <f t="shared" si="8"/>
        <v>09/2022</v>
      </c>
      <c r="N32" s="2" t="str">
        <f t="shared" si="4"/>
        <v>Septiembre 2022</v>
      </c>
      <c r="O32" s="2" t="str">
        <f t="shared" si="5"/>
        <v>202209</v>
      </c>
      <c r="P32" s="2" t="str">
        <f t="shared" si="6"/>
        <v>0 - 30000000000 - LIV - 202209 - XXXXXX - 0</v>
      </c>
      <c r="Q32" s="2" t="str">
        <f t="shared" si="7"/>
        <v>0 - 30000000000 - LIC - 202209 - XXXXXX - 0</v>
      </c>
      <c r="R32" s="4">
        <f t="shared" si="1"/>
        <v>32</v>
      </c>
    </row>
    <row r="33" spans="1:18" x14ac:dyDescent="0.25">
      <c r="A33" s="4" t="str">
        <f t="shared" si="0"/>
        <v>0</v>
      </c>
      <c r="B33" t="str">
        <f t="shared" si="2"/>
        <v>XXXXXX - 0</v>
      </c>
      <c r="C33">
        <v>20000000009</v>
      </c>
      <c r="D33" t="s">
        <v>22</v>
      </c>
      <c r="E33" s="3">
        <v>44805</v>
      </c>
      <c r="H33" s="3" t="s">
        <v>11</v>
      </c>
      <c r="I33" t="s">
        <v>16</v>
      </c>
      <c r="L33" s="4" t="str">
        <f t="shared" si="3"/>
        <v>\Libros Compras y Ventas\XXXXXX - 0\2022\09\</v>
      </c>
      <c r="M33" s="4" t="str">
        <f t="shared" si="8"/>
        <v>09/2022</v>
      </c>
      <c r="N33" s="2" t="str">
        <f t="shared" si="4"/>
        <v>Septiembre 2022</v>
      </c>
      <c r="O33" s="2" t="str">
        <f t="shared" si="5"/>
        <v>202209</v>
      </c>
      <c r="P33" s="2" t="str">
        <f t="shared" si="6"/>
        <v>0 - 30000000000 - LIV - 202209 - XXXXXX - 0</v>
      </c>
      <c r="Q33" s="2" t="str">
        <f t="shared" si="7"/>
        <v>0 - 30000000000 - LIC - 202209 - XXXXXX - 0</v>
      </c>
      <c r="R33" s="4">
        <f t="shared" si="1"/>
        <v>33</v>
      </c>
    </row>
    <row r="34" spans="1:18" x14ac:dyDescent="0.25">
      <c r="A34" s="4" t="str">
        <f t="shared" ref="A34:A69" si="9">RIGHT(D34,1)</f>
        <v>0</v>
      </c>
      <c r="B34" t="str">
        <f t="shared" si="2"/>
        <v>XXXXXX - 0</v>
      </c>
      <c r="C34">
        <v>20000000009</v>
      </c>
      <c r="D34" t="s">
        <v>22</v>
      </c>
      <c r="E34" s="3">
        <v>44805</v>
      </c>
      <c r="H34" s="3" t="s">
        <v>12</v>
      </c>
      <c r="I34" t="s">
        <v>16</v>
      </c>
      <c r="L34" s="4" t="str">
        <f t="shared" si="3"/>
        <v>\Libros Compras y Ventas\XXXXXX - 0\2022\09\</v>
      </c>
      <c r="M34" s="4" t="str">
        <f t="shared" si="8"/>
        <v>09/2022</v>
      </c>
      <c r="N34" s="2" t="str">
        <f t="shared" si="4"/>
        <v>Septiembre 2022</v>
      </c>
      <c r="O34" s="2" t="str">
        <f t="shared" si="5"/>
        <v>202209</v>
      </c>
      <c r="P34" s="2" t="str">
        <f t="shared" si="6"/>
        <v>0 - 30000000000 - LIV - 202209 - XXXXXX - 0</v>
      </c>
      <c r="Q34" s="2" t="str">
        <f t="shared" si="7"/>
        <v>0 - 30000000000 - LIC - 202209 - XXXXXX - 0</v>
      </c>
      <c r="R34" s="4">
        <f t="shared" ref="R34:R69" si="10">ROW(A34)</f>
        <v>34</v>
      </c>
    </row>
    <row r="35" spans="1:18" x14ac:dyDescent="0.25">
      <c r="A35" s="4" t="str">
        <f t="shared" si="9"/>
        <v>0</v>
      </c>
      <c r="B35" t="str">
        <f t="shared" si="2"/>
        <v>XXXXXX - 0</v>
      </c>
      <c r="C35">
        <v>20000000009</v>
      </c>
      <c r="D35" t="s">
        <v>22</v>
      </c>
      <c r="E35" s="3">
        <v>44805</v>
      </c>
      <c r="H35" s="3" t="s">
        <v>12</v>
      </c>
      <c r="I35" t="s">
        <v>16</v>
      </c>
      <c r="L35" s="4" t="str">
        <f t="shared" si="3"/>
        <v>\Libros Compras y Ventas\XXXXXX - 0\2022\09\</v>
      </c>
      <c r="M35" s="4" t="str">
        <f t="shared" si="8"/>
        <v>09/2022</v>
      </c>
      <c r="N35" s="2" t="str">
        <f t="shared" si="4"/>
        <v>Septiembre 2022</v>
      </c>
      <c r="O35" s="2" t="str">
        <f t="shared" si="5"/>
        <v>202209</v>
      </c>
      <c r="P35" s="2" t="str">
        <f t="shared" si="6"/>
        <v>0 - 30000000000 - LIV - 202209 - XXXXXX - 0</v>
      </c>
      <c r="Q35" s="2" t="str">
        <f t="shared" si="7"/>
        <v>0 - 30000000000 - LIC - 202209 - XXXXXX - 0</v>
      </c>
      <c r="R35" s="4">
        <f t="shared" si="10"/>
        <v>35</v>
      </c>
    </row>
    <row r="36" spans="1:18" x14ac:dyDescent="0.25">
      <c r="A36" s="4" t="str">
        <f t="shared" si="9"/>
        <v>0</v>
      </c>
      <c r="B36" t="str">
        <f t="shared" si="2"/>
        <v>XXXXXX - 0</v>
      </c>
      <c r="C36">
        <v>20000000009</v>
      </c>
      <c r="D36" t="s">
        <v>22</v>
      </c>
      <c r="E36" s="3">
        <v>44805</v>
      </c>
      <c r="H36" s="3" t="s">
        <v>11</v>
      </c>
      <c r="I36" t="s">
        <v>16</v>
      </c>
      <c r="L36" s="4" t="str">
        <f t="shared" si="3"/>
        <v>\Libros Compras y Ventas\XXXXXX - 0\2022\09\</v>
      </c>
      <c r="M36" s="4" t="str">
        <f t="shared" si="8"/>
        <v>09/2022</v>
      </c>
      <c r="N36" s="2" t="str">
        <f t="shared" si="4"/>
        <v>Septiembre 2022</v>
      </c>
      <c r="O36" s="2" t="str">
        <f t="shared" si="5"/>
        <v>202209</v>
      </c>
      <c r="P36" s="2" t="str">
        <f t="shared" si="6"/>
        <v>0 - 30000000000 - LIV - 202209 - XXXXXX - 0</v>
      </c>
      <c r="Q36" s="2" t="str">
        <f t="shared" si="7"/>
        <v>0 - 30000000000 - LIC - 202209 - XXXXXX - 0</v>
      </c>
      <c r="R36" s="4">
        <f t="shared" si="10"/>
        <v>36</v>
      </c>
    </row>
    <row r="37" spans="1:18" x14ac:dyDescent="0.25">
      <c r="A37" s="4" t="str">
        <f t="shared" si="9"/>
        <v>0</v>
      </c>
      <c r="B37" t="str">
        <f t="shared" si="2"/>
        <v>XXXXXX - 0</v>
      </c>
      <c r="C37">
        <v>20000000009</v>
      </c>
      <c r="D37" t="s">
        <v>22</v>
      </c>
      <c r="E37" s="3">
        <v>44805</v>
      </c>
      <c r="H37" s="3" t="s">
        <v>11</v>
      </c>
      <c r="I37" t="s">
        <v>15</v>
      </c>
      <c r="L37" s="4" t="str">
        <f t="shared" si="3"/>
        <v>\Libros Compras y Ventas\XXXXXX - 0\2022\09\</v>
      </c>
      <c r="M37" s="4" t="str">
        <f t="shared" si="8"/>
        <v>09/2022</v>
      </c>
      <c r="N37" s="2" t="str">
        <f t="shared" si="4"/>
        <v>Septiembre 2022</v>
      </c>
      <c r="O37" s="2" t="str">
        <f t="shared" si="5"/>
        <v>202209</v>
      </c>
      <c r="P37" s="2" t="str">
        <f t="shared" si="6"/>
        <v>0 - 30000000000 - LIV - 202209 - XXXXXX - 0</v>
      </c>
      <c r="Q37" s="2" t="str">
        <f t="shared" si="7"/>
        <v>0 - 30000000000 - LIC - 202209 - XXXXXX - 0</v>
      </c>
      <c r="R37" s="4">
        <f t="shared" si="10"/>
        <v>37</v>
      </c>
    </row>
    <row r="38" spans="1:18" x14ac:dyDescent="0.25">
      <c r="A38" s="4" t="str">
        <f t="shared" si="9"/>
        <v>0</v>
      </c>
      <c r="B38" t="str">
        <f t="shared" si="2"/>
        <v>XXXXXX - 0</v>
      </c>
      <c r="C38">
        <v>20000000009</v>
      </c>
      <c r="D38" t="s">
        <v>22</v>
      </c>
      <c r="E38" s="3">
        <v>44805</v>
      </c>
      <c r="H38" s="3" t="s">
        <v>11</v>
      </c>
      <c r="I38" t="s">
        <v>15</v>
      </c>
      <c r="L38" s="4" t="str">
        <f t="shared" si="3"/>
        <v>\Libros Compras y Ventas\XXXXXX - 0\2022\09\</v>
      </c>
      <c r="M38" s="4" t="str">
        <f t="shared" si="8"/>
        <v>09/2022</v>
      </c>
      <c r="N38" s="2" t="str">
        <f t="shared" si="4"/>
        <v>Septiembre 2022</v>
      </c>
      <c r="O38" s="2" t="str">
        <f t="shared" si="5"/>
        <v>202209</v>
      </c>
      <c r="P38" s="2" t="str">
        <f t="shared" si="6"/>
        <v>0 - 30000000000 - LIV - 202209 - XXXXXX - 0</v>
      </c>
      <c r="Q38" s="2" t="str">
        <f t="shared" si="7"/>
        <v>0 - 30000000000 - LIC - 202209 - XXXXXX - 0</v>
      </c>
      <c r="R38" s="4">
        <f t="shared" si="10"/>
        <v>38</v>
      </c>
    </row>
    <row r="39" spans="1:18" x14ac:dyDescent="0.25">
      <c r="A39" s="4" t="str">
        <f t="shared" si="9"/>
        <v>0</v>
      </c>
      <c r="B39" t="str">
        <f t="shared" si="2"/>
        <v>XXXXXX - 0</v>
      </c>
      <c r="C39">
        <v>20000000009</v>
      </c>
      <c r="D39" t="s">
        <v>22</v>
      </c>
      <c r="E39" s="3">
        <v>44805</v>
      </c>
      <c r="H39" s="3" t="s">
        <v>11</v>
      </c>
      <c r="I39" t="s">
        <v>16</v>
      </c>
      <c r="L39" s="4" t="str">
        <f t="shared" si="3"/>
        <v>\Libros Compras y Ventas\XXXXXX - 0\2022\09\</v>
      </c>
      <c r="M39" s="4" t="str">
        <f t="shared" si="8"/>
        <v>09/2022</v>
      </c>
      <c r="N39" s="2" t="str">
        <f t="shared" si="4"/>
        <v>Septiembre 2022</v>
      </c>
      <c r="O39" s="2" t="str">
        <f t="shared" si="5"/>
        <v>202209</v>
      </c>
      <c r="P39" s="2" t="str">
        <f t="shared" si="6"/>
        <v>0 - 30000000000 - LIV - 202209 - XXXXXX - 0</v>
      </c>
      <c r="Q39" s="2" t="str">
        <f t="shared" si="7"/>
        <v>0 - 30000000000 - LIC - 202209 - XXXXXX - 0</v>
      </c>
      <c r="R39" s="4">
        <f t="shared" si="10"/>
        <v>39</v>
      </c>
    </row>
    <row r="40" spans="1:18" x14ac:dyDescent="0.25">
      <c r="A40" s="4" t="str">
        <f t="shared" si="9"/>
        <v>0</v>
      </c>
      <c r="B40" t="str">
        <f t="shared" si="2"/>
        <v>XXXXXX - 0</v>
      </c>
      <c r="C40">
        <v>20000000009</v>
      </c>
      <c r="D40" t="s">
        <v>22</v>
      </c>
      <c r="E40" s="3">
        <v>44805</v>
      </c>
      <c r="H40" s="3" t="s">
        <v>12</v>
      </c>
      <c r="I40" t="s">
        <v>16</v>
      </c>
      <c r="L40" s="4" t="str">
        <f t="shared" si="3"/>
        <v>\Libros Compras y Ventas\XXXXXX - 0\2022\09\</v>
      </c>
      <c r="M40" s="4" t="str">
        <f t="shared" si="8"/>
        <v>09/2022</v>
      </c>
      <c r="N40" s="2" t="str">
        <f t="shared" si="4"/>
        <v>Septiembre 2022</v>
      </c>
      <c r="O40" s="2" t="str">
        <f t="shared" si="5"/>
        <v>202209</v>
      </c>
      <c r="P40" s="2" t="str">
        <f t="shared" si="6"/>
        <v>0 - 30000000000 - LIV - 202209 - XXXXXX - 0</v>
      </c>
      <c r="Q40" s="2" t="str">
        <f t="shared" si="7"/>
        <v>0 - 30000000000 - LIC - 202209 - XXXXXX - 0</v>
      </c>
      <c r="R40" s="4">
        <f t="shared" si="10"/>
        <v>40</v>
      </c>
    </row>
    <row r="41" spans="1:18" x14ac:dyDescent="0.25">
      <c r="A41" s="4" t="str">
        <f t="shared" si="9"/>
        <v>0</v>
      </c>
      <c r="B41" t="str">
        <f t="shared" si="2"/>
        <v>XXXXXX - 0</v>
      </c>
      <c r="C41">
        <v>20000000009</v>
      </c>
      <c r="D41" t="s">
        <v>22</v>
      </c>
      <c r="E41" s="3">
        <v>44805</v>
      </c>
      <c r="H41" s="3" t="s">
        <v>12</v>
      </c>
      <c r="I41" t="s">
        <v>16</v>
      </c>
      <c r="L41" s="4" t="str">
        <f t="shared" si="3"/>
        <v>\Libros Compras y Ventas\XXXXXX - 0\2022\09\</v>
      </c>
      <c r="M41" s="4" t="str">
        <f t="shared" si="8"/>
        <v>09/2022</v>
      </c>
      <c r="N41" s="2" t="str">
        <f t="shared" si="4"/>
        <v>Septiembre 2022</v>
      </c>
      <c r="O41" s="2" t="str">
        <f t="shared" si="5"/>
        <v>202209</v>
      </c>
      <c r="P41" s="2" t="str">
        <f t="shared" si="6"/>
        <v>0 - 30000000000 - LIV - 202209 - XXXXXX - 0</v>
      </c>
      <c r="Q41" s="2" t="str">
        <f t="shared" si="7"/>
        <v>0 - 30000000000 - LIC - 202209 - XXXXXX - 0</v>
      </c>
      <c r="R41" s="4">
        <f t="shared" si="10"/>
        <v>41</v>
      </c>
    </row>
    <row r="42" spans="1:18" x14ac:dyDescent="0.25">
      <c r="A42" s="4" t="str">
        <f t="shared" si="9"/>
        <v>0</v>
      </c>
      <c r="B42" t="str">
        <f t="shared" si="2"/>
        <v>XXXXXX - 0</v>
      </c>
      <c r="C42">
        <v>20000000009</v>
      </c>
      <c r="D42" t="s">
        <v>22</v>
      </c>
      <c r="E42" s="3">
        <v>44805</v>
      </c>
      <c r="H42" s="3" t="s">
        <v>12</v>
      </c>
      <c r="I42" t="s">
        <v>16</v>
      </c>
      <c r="L42" s="4" t="str">
        <f t="shared" si="3"/>
        <v>\Libros Compras y Ventas\XXXXXX - 0\2022\09\</v>
      </c>
      <c r="M42" s="4" t="str">
        <f t="shared" si="8"/>
        <v>09/2022</v>
      </c>
      <c r="N42" s="2" t="str">
        <f t="shared" si="4"/>
        <v>Septiembre 2022</v>
      </c>
      <c r="O42" s="2" t="str">
        <f t="shared" si="5"/>
        <v>202209</v>
      </c>
      <c r="P42" s="2" t="str">
        <f t="shared" si="6"/>
        <v>0 - 30000000000 - LIV - 202209 - XXXXXX - 0</v>
      </c>
      <c r="Q42" s="2" t="str">
        <f t="shared" si="7"/>
        <v>0 - 30000000000 - LIC - 202209 - XXXXXX - 0</v>
      </c>
      <c r="R42" s="4">
        <f t="shared" si="10"/>
        <v>42</v>
      </c>
    </row>
    <row r="43" spans="1:18" x14ac:dyDescent="0.25">
      <c r="A43" s="4" t="str">
        <f t="shared" si="9"/>
        <v>0</v>
      </c>
      <c r="B43" t="str">
        <f t="shared" si="2"/>
        <v>XXXXXX - 0</v>
      </c>
      <c r="C43">
        <v>20000000009</v>
      </c>
      <c r="D43" t="s">
        <v>22</v>
      </c>
      <c r="E43" s="3">
        <v>44805</v>
      </c>
      <c r="H43" s="3" t="s">
        <v>11</v>
      </c>
      <c r="I43" t="s">
        <v>15</v>
      </c>
      <c r="L43" s="4" t="str">
        <f t="shared" si="3"/>
        <v>\Libros Compras y Ventas\XXXXXX - 0\2022\09\</v>
      </c>
      <c r="M43" s="4" t="str">
        <f t="shared" si="8"/>
        <v>09/2022</v>
      </c>
      <c r="N43" s="2" t="str">
        <f t="shared" si="4"/>
        <v>Septiembre 2022</v>
      </c>
      <c r="O43" s="2" t="str">
        <f t="shared" si="5"/>
        <v>202209</v>
      </c>
      <c r="P43" s="2" t="str">
        <f t="shared" si="6"/>
        <v>0 - 30000000000 - LIV - 202209 - XXXXXX - 0</v>
      </c>
      <c r="Q43" s="2" t="str">
        <f t="shared" si="7"/>
        <v>0 - 30000000000 - LIC - 202209 - XXXXXX - 0</v>
      </c>
      <c r="R43" s="4">
        <f t="shared" si="10"/>
        <v>43</v>
      </c>
    </row>
    <row r="44" spans="1:18" x14ac:dyDescent="0.25">
      <c r="A44" s="4" t="str">
        <f t="shared" si="9"/>
        <v>0</v>
      </c>
      <c r="B44" t="str">
        <f t="shared" si="2"/>
        <v>XXXXXX - 0</v>
      </c>
      <c r="C44">
        <v>20000000009</v>
      </c>
      <c r="D44" t="s">
        <v>22</v>
      </c>
      <c r="E44" s="3">
        <v>44805</v>
      </c>
      <c r="H44" s="3" t="s">
        <v>11</v>
      </c>
      <c r="I44" t="s">
        <v>16</v>
      </c>
      <c r="L44" s="4" t="str">
        <f t="shared" si="3"/>
        <v>\Libros Compras y Ventas\XXXXXX - 0\2022\09\</v>
      </c>
      <c r="M44" s="4" t="str">
        <f t="shared" si="8"/>
        <v>09/2022</v>
      </c>
      <c r="N44" s="2" t="str">
        <f t="shared" si="4"/>
        <v>Septiembre 2022</v>
      </c>
      <c r="O44" s="2" t="str">
        <f t="shared" si="5"/>
        <v>202209</v>
      </c>
      <c r="P44" s="2" t="str">
        <f t="shared" si="6"/>
        <v>0 - 30000000000 - LIV - 202209 - XXXXXX - 0</v>
      </c>
      <c r="Q44" s="2" t="str">
        <f t="shared" si="7"/>
        <v>0 - 30000000000 - LIC - 202209 - XXXXXX - 0</v>
      </c>
      <c r="R44" s="4">
        <f t="shared" si="10"/>
        <v>44</v>
      </c>
    </row>
    <row r="45" spans="1:18" x14ac:dyDescent="0.25">
      <c r="A45" s="4" t="str">
        <f t="shared" si="9"/>
        <v>0</v>
      </c>
      <c r="B45" t="str">
        <f t="shared" si="2"/>
        <v>XXXXXX - 0</v>
      </c>
      <c r="C45">
        <v>20000000009</v>
      </c>
      <c r="D45" t="s">
        <v>22</v>
      </c>
      <c r="E45" s="3">
        <v>44805</v>
      </c>
      <c r="H45" s="3" t="s">
        <v>11</v>
      </c>
      <c r="I45" t="s">
        <v>15</v>
      </c>
      <c r="L45" s="4" t="str">
        <f t="shared" si="3"/>
        <v>\Libros Compras y Ventas\XXXXXX - 0\2022\09\</v>
      </c>
      <c r="M45" s="4" t="str">
        <f t="shared" si="8"/>
        <v>09/2022</v>
      </c>
      <c r="N45" s="2" t="str">
        <f t="shared" si="4"/>
        <v>Septiembre 2022</v>
      </c>
      <c r="O45" s="2" t="str">
        <f t="shared" si="5"/>
        <v>202209</v>
      </c>
      <c r="P45" s="2" t="str">
        <f t="shared" si="6"/>
        <v>0 - 30000000000 - LIV - 202209 - XXXXXX - 0</v>
      </c>
      <c r="Q45" s="2" t="str">
        <f t="shared" si="7"/>
        <v>0 - 30000000000 - LIC - 202209 - XXXXXX - 0</v>
      </c>
      <c r="R45" s="4">
        <f t="shared" si="10"/>
        <v>45</v>
      </c>
    </row>
    <row r="46" spans="1:18" x14ac:dyDescent="0.25">
      <c r="A46" s="4" t="str">
        <f t="shared" si="9"/>
        <v>0</v>
      </c>
      <c r="B46" t="str">
        <f t="shared" si="2"/>
        <v>XXXXXX - 0</v>
      </c>
      <c r="C46">
        <v>20000000009</v>
      </c>
      <c r="D46" t="s">
        <v>22</v>
      </c>
      <c r="E46" s="3">
        <v>44743</v>
      </c>
      <c r="F46" t="s">
        <v>20</v>
      </c>
      <c r="H46" s="3" t="s">
        <v>11</v>
      </c>
      <c r="I46" t="s">
        <v>15</v>
      </c>
      <c r="L46" s="4" t="str">
        <f t="shared" si="3"/>
        <v>\Libros Compras y Ventas\XXXXXX - 0\2022\07\</v>
      </c>
      <c r="M46" s="4" t="str">
        <f t="shared" si="8"/>
        <v>07/2022</v>
      </c>
      <c r="N46" s="2" t="str">
        <f t="shared" si="4"/>
        <v>Julio 2022</v>
      </c>
      <c r="O46" s="2" t="str">
        <f t="shared" si="5"/>
        <v>202207</v>
      </c>
      <c r="P46" s="2" t="str">
        <f t="shared" si="6"/>
        <v>0 - 30000000000 - LIV - 202207 - XXXXXX - 0</v>
      </c>
      <c r="Q46" s="2" t="str">
        <f t="shared" si="7"/>
        <v>0 - 30000000000 - LIC - 202207 - XXXXXX - 0</v>
      </c>
      <c r="R46" s="4">
        <f t="shared" si="10"/>
        <v>46</v>
      </c>
    </row>
    <row r="47" spans="1:18" x14ac:dyDescent="0.25">
      <c r="A47" s="4" t="str">
        <f t="shared" si="9"/>
        <v>0</v>
      </c>
      <c r="B47" t="str">
        <f t="shared" si="2"/>
        <v>XXXXXX - 0</v>
      </c>
      <c r="C47">
        <v>20000000009</v>
      </c>
      <c r="D47" t="s">
        <v>22</v>
      </c>
      <c r="E47" s="3">
        <v>44805</v>
      </c>
      <c r="H47" s="3" t="s">
        <v>11</v>
      </c>
      <c r="I47" t="s">
        <v>15</v>
      </c>
      <c r="L47" s="4" t="str">
        <f t="shared" si="3"/>
        <v>\Libros Compras y Ventas\XXXXXX - 0\2022\09\</v>
      </c>
      <c r="M47" s="4" t="str">
        <f t="shared" si="8"/>
        <v>09/2022</v>
      </c>
      <c r="N47" s="2" t="str">
        <f t="shared" si="4"/>
        <v>Septiembre 2022</v>
      </c>
      <c r="O47" s="2" t="str">
        <f t="shared" si="5"/>
        <v>202209</v>
      </c>
      <c r="P47" s="2" t="str">
        <f t="shared" si="6"/>
        <v>0 - 30000000000 - LIV - 202209 - XXXXXX - 0</v>
      </c>
      <c r="Q47" s="2" t="str">
        <f t="shared" si="7"/>
        <v>0 - 30000000000 - LIC - 202209 - XXXXXX - 0</v>
      </c>
      <c r="R47" s="4">
        <f t="shared" si="10"/>
        <v>47</v>
      </c>
    </row>
    <row r="48" spans="1:18" x14ac:dyDescent="0.25">
      <c r="A48" s="4" t="str">
        <f t="shared" si="9"/>
        <v>0</v>
      </c>
      <c r="B48" t="str">
        <f t="shared" si="2"/>
        <v>XXXXXX - 0</v>
      </c>
      <c r="C48">
        <v>20000000009</v>
      </c>
      <c r="D48" t="s">
        <v>22</v>
      </c>
      <c r="E48" s="3">
        <v>44805</v>
      </c>
      <c r="H48" s="3" t="s">
        <v>11</v>
      </c>
      <c r="I48" t="s">
        <v>15</v>
      </c>
      <c r="L48" s="4" t="str">
        <f t="shared" si="3"/>
        <v>\Libros Compras y Ventas\XXXXXX - 0\2022\09\</v>
      </c>
      <c r="M48" s="4" t="str">
        <f t="shared" si="8"/>
        <v>09/2022</v>
      </c>
      <c r="N48" s="2" t="str">
        <f t="shared" si="4"/>
        <v>Septiembre 2022</v>
      </c>
      <c r="O48" s="2" t="str">
        <f t="shared" si="5"/>
        <v>202209</v>
      </c>
      <c r="P48" s="2" t="str">
        <f t="shared" si="6"/>
        <v>0 - 30000000000 - LIV - 202209 - XXXXXX - 0</v>
      </c>
      <c r="Q48" s="2" t="str">
        <f t="shared" si="7"/>
        <v>0 - 30000000000 - LIC - 202209 - XXXXXX - 0</v>
      </c>
      <c r="R48" s="4">
        <f t="shared" si="10"/>
        <v>48</v>
      </c>
    </row>
    <row r="49" spans="1:18" x14ac:dyDescent="0.25">
      <c r="A49" s="4" t="str">
        <f t="shared" si="9"/>
        <v>0</v>
      </c>
      <c r="B49" t="str">
        <f t="shared" si="2"/>
        <v>XXXXXX - 0</v>
      </c>
      <c r="C49">
        <v>20000000009</v>
      </c>
      <c r="D49" t="s">
        <v>22</v>
      </c>
      <c r="E49" s="3">
        <v>44805</v>
      </c>
      <c r="H49" s="3" t="s">
        <v>11</v>
      </c>
      <c r="I49" t="s">
        <v>16</v>
      </c>
      <c r="J49" t="s">
        <v>14</v>
      </c>
      <c r="L49" s="4" t="str">
        <f t="shared" si="3"/>
        <v>\Libros Compras y Ventas\XXXXXX - 0\2022\09\</v>
      </c>
      <c r="M49" s="4" t="str">
        <f t="shared" si="8"/>
        <v>09/2022</v>
      </c>
      <c r="N49" s="2" t="str">
        <f t="shared" si="4"/>
        <v>Septiembre 2022</v>
      </c>
      <c r="O49" s="2" t="str">
        <f t="shared" si="5"/>
        <v>202209</v>
      </c>
      <c r="P49" s="2" t="str">
        <f t="shared" si="6"/>
        <v>0 - 30000000000 - LIV - 202209 - XXXXXX - 0</v>
      </c>
      <c r="Q49" s="2" t="str">
        <f t="shared" si="7"/>
        <v>0 - 30000000000 - LIC - 202209 - XXXXXX - 0</v>
      </c>
      <c r="R49" s="4">
        <f t="shared" si="10"/>
        <v>49</v>
      </c>
    </row>
    <row r="50" spans="1:18" x14ac:dyDescent="0.25">
      <c r="A50" s="4" t="str">
        <f t="shared" si="9"/>
        <v>0</v>
      </c>
      <c r="B50" t="str">
        <f t="shared" si="2"/>
        <v>XXXXXX - 0</v>
      </c>
      <c r="C50">
        <v>20000000009</v>
      </c>
      <c r="D50" t="s">
        <v>22</v>
      </c>
      <c r="E50" s="3">
        <v>44805</v>
      </c>
      <c r="H50" s="3" t="s">
        <v>12</v>
      </c>
      <c r="I50" t="s">
        <v>16</v>
      </c>
      <c r="L50" s="4" t="str">
        <f t="shared" si="3"/>
        <v>\Libros Compras y Ventas\XXXXXX - 0\2022\09\</v>
      </c>
      <c r="M50" s="4" t="str">
        <f t="shared" si="8"/>
        <v>09/2022</v>
      </c>
      <c r="N50" s="2" t="str">
        <f t="shared" si="4"/>
        <v>Septiembre 2022</v>
      </c>
      <c r="O50" s="2" t="str">
        <f t="shared" si="5"/>
        <v>202209</v>
      </c>
      <c r="P50" s="2" t="str">
        <f t="shared" si="6"/>
        <v>0 - 30000000000 - LIV - 202209 - XXXXXX - 0</v>
      </c>
      <c r="Q50" s="2" t="str">
        <f t="shared" si="7"/>
        <v>0 - 30000000000 - LIC - 202209 - XXXXXX - 0</v>
      </c>
      <c r="R50" s="4">
        <f t="shared" si="10"/>
        <v>50</v>
      </c>
    </row>
    <row r="51" spans="1:18" x14ac:dyDescent="0.25">
      <c r="A51" s="4" t="str">
        <f t="shared" si="9"/>
        <v>0</v>
      </c>
      <c r="B51" t="str">
        <f t="shared" si="2"/>
        <v>XXXXXX - 0</v>
      </c>
      <c r="C51">
        <v>20000000009</v>
      </c>
      <c r="D51" t="s">
        <v>22</v>
      </c>
      <c r="E51" s="3">
        <v>44805</v>
      </c>
      <c r="H51" s="3" t="s">
        <v>12</v>
      </c>
      <c r="I51" t="s">
        <v>16</v>
      </c>
      <c r="L51" s="4" t="str">
        <f t="shared" si="3"/>
        <v>\Libros Compras y Ventas\XXXXXX - 0\2022\09\</v>
      </c>
      <c r="M51" s="4" t="str">
        <f t="shared" si="8"/>
        <v>09/2022</v>
      </c>
      <c r="N51" s="2" t="str">
        <f t="shared" si="4"/>
        <v>Septiembre 2022</v>
      </c>
      <c r="O51" s="2" t="str">
        <f t="shared" si="5"/>
        <v>202209</v>
      </c>
      <c r="P51" s="2" t="str">
        <f t="shared" si="6"/>
        <v>0 - 30000000000 - LIV - 202209 - XXXXXX - 0</v>
      </c>
      <c r="Q51" s="2" t="str">
        <f t="shared" si="7"/>
        <v>0 - 30000000000 - LIC - 202209 - XXXXXX - 0</v>
      </c>
      <c r="R51" s="4">
        <f t="shared" si="10"/>
        <v>51</v>
      </c>
    </row>
    <row r="52" spans="1:18" x14ac:dyDescent="0.25">
      <c r="A52" s="4" t="str">
        <f t="shared" si="9"/>
        <v>0</v>
      </c>
      <c r="B52" t="str">
        <f t="shared" si="2"/>
        <v>XXXXXX - 0</v>
      </c>
      <c r="C52">
        <v>20000000009</v>
      </c>
      <c r="D52" t="s">
        <v>22</v>
      </c>
      <c r="E52" s="3">
        <v>44805</v>
      </c>
      <c r="H52" s="3" t="s">
        <v>11</v>
      </c>
      <c r="I52" t="s">
        <v>16</v>
      </c>
      <c r="L52" s="4" t="str">
        <f t="shared" si="3"/>
        <v>\Libros Compras y Ventas\XXXXXX - 0\2022\09\</v>
      </c>
      <c r="M52" s="4" t="str">
        <f t="shared" si="8"/>
        <v>09/2022</v>
      </c>
      <c r="N52" s="2" t="str">
        <f t="shared" si="4"/>
        <v>Septiembre 2022</v>
      </c>
      <c r="O52" s="2" t="str">
        <f t="shared" si="5"/>
        <v>202209</v>
      </c>
      <c r="P52" s="2" t="str">
        <f t="shared" si="6"/>
        <v>0 - 30000000000 - LIV - 202209 - XXXXXX - 0</v>
      </c>
      <c r="Q52" s="2" t="str">
        <f t="shared" si="7"/>
        <v>0 - 30000000000 - LIC - 202209 - XXXXXX - 0</v>
      </c>
      <c r="R52" s="4">
        <f t="shared" si="10"/>
        <v>52</v>
      </c>
    </row>
    <row r="53" spans="1:18" x14ac:dyDescent="0.25">
      <c r="A53" s="4" t="str">
        <f t="shared" si="9"/>
        <v>0</v>
      </c>
      <c r="B53" t="str">
        <f t="shared" si="2"/>
        <v>XXXXXX - 0</v>
      </c>
      <c r="C53">
        <v>20000000009</v>
      </c>
      <c r="D53" t="s">
        <v>22</v>
      </c>
      <c r="E53" s="3">
        <v>44805</v>
      </c>
      <c r="H53" s="3" t="s">
        <v>12</v>
      </c>
      <c r="I53" t="s">
        <v>16</v>
      </c>
      <c r="L53" s="4" t="str">
        <f t="shared" si="3"/>
        <v>\Libros Compras y Ventas\XXXXXX - 0\2022\09\</v>
      </c>
      <c r="M53" s="4" t="str">
        <f t="shared" si="8"/>
        <v>09/2022</v>
      </c>
      <c r="N53" s="2" t="str">
        <f t="shared" si="4"/>
        <v>Septiembre 2022</v>
      </c>
      <c r="O53" s="2" t="str">
        <f t="shared" si="5"/>
        <v>202209</v>
      </c>
      <c r="P53" s="2" t="str">
        <f t="shared" si="6"/>
        <v>0 - 30000000000 - LIV - 202209 - XXXXXX - 0</v>
      </c>
      <c r="Q53" s="2" t="str">
        <f t="shared" si="7"/>
        <v>0 - 30000000000 - LIC - 202209 - XXXXXX - 0</v>
      </c>
      <c r="R53" s="4">
        <f t="shared" si="10"/>
        <v>53</v>
      </c>
    </row>
    <row r="54" spans="1:18" x14ac:dyDescent="0.25">
      <c r="A54" s="4" t="str">
        <f t="shared" si="9"/>
        <v>0</v>
      </c>
      <c r="B54" t="str">
        <f t="shared" si="2"/>
        <v>XXXXXX - 0</v>
      </c>
      <c r="C54">
        <v>20000000009</v>
      </c>
      <c r="D54" t="s">
        <v>22</v>
      </c>
      <c r="E54" s="3">
        <v>44805</v>
      </c>
      <c r="H54" s="3" t="s">
        <v>11</v>
      </c>
      <c r="I54" t="s">
        <v>16</v>
      </c>
      <c r="L54" s="4" t="str">
        <f t="shared" si="3"/>
        <v>\Libros Compras y Ventas\XXXXXX - 0\2022\09\</v>
      </c>
      <c r="M54" s="4" t="str">
        <f t="shared" si="8"/>
        <v>09/2022</v>
      </c>
      <c r="N54" s="2" t="str">
        <f t="shared" si="4"/>
        <v>Septiembre 2022</v>
      </c>
      <c r="O54" s="2" t="str">
        <f t="shared" si="5"/>
        <v>202209</v>
      </c>
      <c r="P54" s="2" t="str">
        <f t="shared" si="6"/>
        <v>0 - 30000000000 - LIV - 202209 - XXXXXX - 0</v>
      </c>
      <c r="Q54" s="2" t="str">
        <f t="shared" si="7"/>
        <v>0 - 30000000000 - LIC - 202209 - XXXXXX - 0</v>
      </c>
      <c r="R54" s="4">
        <f t="shared" si="10"/>
        <v>54</v>
      </c>
    </row>
    <row r="55" spans="1:18" x14ac:dyDescent="0.25">
      <c r="A55" s="4" t="str">
        <f t="shared" si="9"/>
        <v>0</v>
      </c>
      <c r="B55" t="str">
        <f t="shared" si="2"/>
        <v>XXXXXX - 0</v>
      </c>
      <c r="C55">
        <v>20000000009</v>
      </c>
      <c r="D55" t="s">
        <v>22</v>
      </c>
      <c r="E55" s="3">
        <v>44805</v>
      </c>
      <c r="H55" s="3" t="s">
        <v>11</v>
      </c>
      <c r="I55" t="s">
        <v>15</v>
      </c>
      <c r="L55" s="4" t="str">
        <f t="shared" si="3"/>
        <v>\Libros Compras y Ventas\XXXXXX - 0\2022\09\</v>
      </c>
      <c r="M55" s="4" t="str">
        <f t="shared" si="8"/>
        <v>09/2022</v>
      </c>
      <c r="N55" s="2" t="str">
        <f t="shared" si="4"/>
        <v>Septiembre 2022</v>
      </c>
      <c r="O55" s="2" t="str">
        <f t="shared" si="5"/>
        <v>202209</v>
      </c>
      <c r="P55" s="2" t="str">
        <f t="shared" si="6"/>
        <v>0 - 30000000000 - LIV - 202209 - XXXXXX - 0</v>
      </c>
      <c r="Q55" s="2" t="str">
        <f t="shared" si="7"/>
        <v>0 - 30000000000 - LIC - 202209 - XXXXXX - 0</v>
      </c>
      <c r="R55" s="4">
        <f t="shared" si="10"/>
        <v>55</v>
      </c>
    </row>
    <row r="56" spans="1:18" x14ac:dyDescent="0.25">
      <c r="A56" s="4" t="str">
        <f t="shared" si="9"/>
        <v>0</v>
      </c>
      <c r="B56" t="str">
        <f t="shared" si="2"/>
        <v>XXXXXX - 0</v>
      </c>
      <c r="C56">
        <v>20000000009</v>
      </c>
      <c r="D56" t="s">
        <v>22</v>
      </c>
      <c r="E56" s="3">
        <v>44805</v>
      </c>
      <c r="H56" s="3" t="s">
        <v>11</v>
      </c>
      <c r="I56" t="s">
        <v>15</v>
      </c>
      <c r="L56" s="4" t="str">
        <f t="shared" si="3"/>
        <v>\Libros Compras y Ventas\XXXXXX - 0\2022\09\</v>
      </c>
      <c r="M56" s="4" t="str">
        <f t="shared" si="8"/>
        <v>09/2022</v>
      </c>
      <c r="N56" s="2" t="str">
        <f t="shared" si="4"/>
        <v>Septiembre 2022</v>
      </c>
      <c r="O56" s="2" t="str">
        <f t="shared" si="5"/>
        <v>202209</v>
      </c>
      <c r="P56" s="2" t="str">
        <f t="shared" si="6"/>
        <v>0 - 30000000000 - LIV - 202209 - XXXXXX - 0</v>
      </c>
      <c r="Q56" s="2" t="str">
        <f t="shared" si="7"/>
        <v>0 - 30000000000 - LIC - 202209 - XXXXXX - 0</v>
      </c>
      <c r="R56" s="4">
        <f t="shared" si="10"/>
        <v>56</v>
      </c>
    </row>
    <row r="57" spans="1:18" x14ac:dyDescent="0.25">
      <c r="A57" s="4" t="str">
        <f t="shared" si="9"/>
        <v>0</v>
      </c>
      <c r="B57" t="str">
        <f t="shared" si="2"/>
        <v>XXXXXX - 0</v>
      </c>
      <c r="C57">
        <v>20000000009</v>
      </c>
      <c r="D57" t="s">
        <v>22</v>
      </c>
      <c r="E57" s="3">
        <v>44805</v>
      </c>
      <c r="H57" s="3" t="s">
        <v>11</v>
      </c>
      <c r="I57" t="s">
        <v>15</v>
      </c>
      <c r="L57" s="4" t="str">
        <f t="shared" si="3"/>
        <v>\Libros Compras y Ventas\XXXXXX - 0\2022\09\</v>
      </c>
      <c r="M57" s="4" t="str">
        <f t="shared" si="8"/>
        <v>09/2022</v>
      </c>
      <c r="N57" s="2" t="str">
        <f t="shared" si="4"/>
        <v>Septiembre 2022</v>
      </c>
      <c r="O57" s="2" t="str">
        <f t="shared" si="5"/>
        <v>202209</v>
      </c>
      <c r="P57" s="2" t="str">
        <f t="shared" si="6"/>
        <v>0 - 30000000000 - LIV - 202209 - XXXXXX - 0</v>
      </c>
      <c r="Q57" s="2" t="str">
        <f t="shared" si="7"/>
        <v>0 - 30000000000 - LIC - 202209 - XXXXXX - 0</v>
      </c>
      <c r="R57" s="4">
        <f t="shared" si="10"/>
        <v>57</v>
      </c>
    </row>
    <row r="58" spans="1:18" x14ac:dyDescent="0.25">
      <c r="A58" s="4" t="str">
        <f t="shared" si="9"/>
        <v>0</v>
      </c>
      <c r="B58" t="str">
        <f t="shared" si="2"/>
        <v>XXXXXX - 0</v>
      </c>
      <c r="C58">
        <v>20000000009</v>
      </c>
      <c r="D58" t="s">
        <v>22</v>
      </c>
      <c r="E58" s="3">
        <v>44805</v>
      </c>
      <c r="H58" s="3" t="s">
        <v>11</v>
      </c>
      <c r="I58" t="s">
        <v>16</v>
      </c>
      <c r="L58" s="4" t="str">
        <f t="shared" si="3"/>
        <v>\Libros Compras y Ventas\XXXXXX - 0\2022\09\</v>
      </c>
      <c r="M58" s="4" t="str">
        <f t="shared" si="8"/>
        <v>09/2022</v>
      </c>
      <c r="N58" s="2" t="str">
        <f t="shared" si="4"/>
        <v>Septiembre 2022</v>
      </c>
      <c r="O58" s="2" t="str">
        <f t="shared" si="5"/>
        <v>202209</v>
      </c>
      <c r="P58" s="2" t="str">
        <f t="shared" si="6"/>
        <v>0 - 30000000000 - LIV - 202209 - XXXXXX - 0</v>
      </c>
      <c r="Q58" s="2" t="str">
        <f t="shared" si="7"/>
        <v>0 - 30000000000 - LIC - 202209 - XXXXXX - 0</v>
      </c>
      <c r="R58" s="4">
        <f t="shared" si="10"/>
        <v>58</v>
      </c>
    </row>
    <row r="59" spans="1:18" x14ac:dyDescent="0.25">
      <c r="A59" s="4" t="str">
        <f t="shared" si="9"/>
        <v>0</v>
      </c>
      <c r="B59" t="str">
        <f t="shared" si="2"/>
        <v>XXXXXX - 0</v>
      </c>
      <c r="C59">
        <v>20000000009</v>
      </c>
      <c r="D59" t="s">
        <v>22</v>
      </c>
      <c r="E59" s="3">
        <v>44805</v>
      </c>
      <c r="H59" s="3" t="s">
        <v>11</v>
      </c>
      <c r="I59" t="s">
        <v>16</v>
      </c>
      <c r="L59" s="4" t="str">
        <f t="shared" si="3"/>
        <v>\Libros Compras y Ventas\XXXXXX - 0\2022\09\</v>
      </c>
      <c r="M59" s="4" t="str">
        <f t="shared" si="8"/>
        <v>09/2022</v>
      </c>
      <c r="N59" s="2" t="str">
        <f t="shared" si="4"/>
        <v>Septiembre 2022</v>
      </c>
      <c r="O59" s="2" t="str">
        <f t="shared" si="5"/>
        <v>202209</v>
      </c>
      <c r="P59" s="2" t="str">
        <f t="shared" si="6"/>
        <v>0 - 30000000000 - LIV - 202209 - XXXXXX - 0</v>
      </c>
      <c r="Q59" s="2" t="str">
        <f t="shared" si="7"/>
        <v>0 - 30000000000 - LIC - 202209 - XXXXXX - 0</v>
      </c>
      <c r="R59" s="4">
        <f t="shared" si="10"/>
        <v>59</v>
      </c>
    </row>
    <row r="60" spans="1:18" x14ac:dyDescent="0.25">
      <c r="A60" s="4" t="str">
        <f t="shared" si="9"/>
        <v>0</v>
      </c>
      <c r="B60" t="str">
        <f t="shared" si="2"/>
        <v>XXXXXX - 0</v>
      </c>
      <c r="C60">
        <v>20000000009</v>
      </c>
      <c r="D60" t="s">
        <v>22</v>
      </c>
      <c r="E60" s="3">
        <v>44805</v>
      </c>
      <c r="H60" s="3" t="s">
        <v>11</v>
      </c>
      <c r="I60" t="s">
        <v>15</v>
      </c>
      <c r="L60" s="4" t="str">
        <f t="shared" si="3"/>
        <v>\Libros Compras y Ventas\XXXXXX - 0\2022\09\</v>
      </c>
      <c r="M60" s="4" t="str">
        <f t="shared" si="8"/>
        <v>09/2022</v>
      </c>
      <c r="N60" s="2" t="str">
        <f t="shared" si="4"/>
        <v>Septiembre 2022</v>
      </c>
      <c r="O60" s="2" t="str">
        <f t="shared" si="5"/>
        <v>202209</v>
      </c>
      <c r="P60" s="2" t="str">
        <f t="shared" si="6"/>
        <v>0 - 30000000000 - LIV - 202209 - XXXXXX - 0</v>
      </c>
      <c r="Q60" s="2" t="str">
        <f t="shared" si="7"/>
        <v>0 - 30000000000 - LIC - 202209 - XXXXXX - 0</v>
      </c>
      <c r="R60" s="4">
        <f t="shared" si="10"/>
        <v>60</v>
      </c>
    </row>
    <row r="61" spans="1:18" x14ac:dyDescent="0.25">
      <c r="A61" s="4" t="str">
        <f t="shared" si="9"/>
        <v>0</v>
      </c>
      <c r="B61" t="str">
        <f t="shared" si="2"/>
        <v>XXXXXX - 0</v>
      </c>
      <c r="C61">
        <v>20000000009</v>
      </c>
      <c r="D61" t="s">
        <v>22</v>
      </c>
      <c r="E61" s="3">
        <v>44805</v>
      </c>
      <c r="H61" s="3" t="s">
        <v>11</v>
      </c>
      <c r="I61" t="s">
        <v>16</v>
      </c>
      <c r="L61" s="4" t="str">
        <f t="shared" si="3"/>
        <v>\Libros Compras y Ventas\XXXXXX - 0\2022\09\</v>
      </c>
      <c r="M61" s="4" t="str">
        <f t="shared" si="8"/>
        <v>09/2022</v>
      </c>
      <c r="N61" s="2" t="str">
        <f t="shared" si="4"/>
        <v>Septiembre 2022</v>
      </c>
      <c r="O61" s="2" t="str">
        <f t="shared" si="5"/>
        <v>202209</v>
      </c>
      <c r="P61" s="2" t="str">
        <f t="shared" si="6"/>
        <v>0 - 30000000000 - LIV - 202209 - XXXXXX - 0</v>
      </c>
      <c r="Q61" s="2" t="str">
        <f t="shared" si="7"/>
        <v>0 - 30000000000 - LIC - 202209 - XXXXXX - 0</v>
      </c>
      <c r="R61" s="4">
        <f t="shared" si="10"/>
        <v>61</v>
      </c>
    </row>
    <row r="62" spans="1:18" x14ac:dyDescent="0.25">
      <c r="A62" s="4" t="str">
        <f t="shared" si="9"/>
        <v>0</v>
      </c>
      <c r="B62" t="str">
        <f t="shared" si="2"/>
        <v>XXXXXX - 0</v>
      </c>
      <c r="C62">
        <v>20000000009</v>
      </c>
      <c r="D62" t="s">
        <v>22</v>
      </c>
      <c r="E62" s="3">
        <v>44805</v>
      </c>
      <c r="H62" s="3" t="s">
        <v>11</v>
      </c>
      <c r="I62" t="s">
        <v>15</v>
      </c>
      <c r="L62" s="4" t="str">
        <f t="shared" si="3"/>
        <v>\Libros Compras y Ventas\XXXXXX - 0\2022\09\</v>
      </c>
      <c r="M62" s="4" t="str">
        <f t="shared" si="8"/>
        <v>09/2022</v>
      </c>
      <c r="N62" s="2" t="str">
        <f t="shared" si="4"/>
        <v>Septiembre 2022</v>
      </c>
      <c r="O62" s="2" t="str">
        <f t="shared" si="5"/>
        <v>202209</v>
      </c>
      <c r="P62" s="2" t="str">
        <f t="shared" si="6"/>
        <v>0 - 30000000000 - LIV - 202209 - XXXXXX - 0</v>
      </c>
      <c r="Q62" s="2" t="str">
        <f t="shared" si="7"/>
        <v>0 - 30000000000 - LIC - 202209 - XXXXXX - 0</v>
      </c>
      <c r="R62" s="4">
        <f t="shared" si="10"/>
        <v>62</v>
      </c>
    </row>
    <row r="63" spans="1:18" x14ac:dyDescent="0.25">
      <c r="A63" s="4" t="str">
        <f t="shared" si="9"/>
        <v>0</v>
      </c>
      <c r="B63" t="str">
        <f t="shared" si="2"/>
        <v>XXXXXX - 0</v>
      </c>
      <c r="C63">
        <v>20000000009</v>
      </c>
      <c r="D63" t="s">
        <v>22</v>
      </c>
      <c r="E63" s="3">
        <v>44805</v>
      </c>
      <c r="H63" s="3" t="s">
        <v>11</v>
      </c>
      <c r="I63" t="s">
        <v>16</v>
      </c>
      <c r="L63" s="4" t="str">
        <f t="shared" si="3"/>
        <v>\Libros Compras y Ventas\XXXXXX - 0\2022\09\</v>
      </c>
      <c r="M63" s="4" t="str">
        <f t="shared" si="8"/>
        <v>09/2022</v>
      </c>
      <c r="N63" s="2" t="str">
        <f t="shared" si="4"/>
        <v>Septiembre 2022</v>
      </c>
      <c r="O63" s="2" t="str">
        <f t="shared" si="5"/>
        <v>202209</v>
      </c>
      <c r="P63" s="2" t="str">
        <f t="shared" si="6"/>
        <v>0 - 30000000000 - LIV - 202209 - XXXXXX - 0</v>
      </c>
      <c r="Q63" s="2" t="str">
        <f t="shared" si="7"/>
        <v>0 - 30000000000 - LIC - 202209 - XXXXXX - 0</v>
      </c>
      <c r="R63" s="4">
        <f t="shared" si="10"/>
        <v>63</v>
      </c>
    </row>
    <row r="64" spans="1:18" x14ac:dyDescent="0.25">
      <c r="A64" s="4" t="str">
        <f t="shared" si="9"/>
        <v>0</v>
      </c>
      <c r="B64" t="str">
        <f t="shared" si="2"/>
        <v>XXXXXX - 0</v>
      </c>
      <c r="C64">
        <v>20000000009</v>
      </c>
      <c r="D64" t="s">
        <v>22</v>
      </c>
      <c r="E64" s="3">
        <v>44805</v>
      </c>
      <c r="H64" s="3" t="s">
        <v>11</v>
      </c>
      <c r="I64" t="s">
        <v>15</v>
      </c>
      <c r="L64" s="4" t="str">
        <f t="shared" si="3"/>
        <v>\Libros Compras y Ventas\XXXXXX - 0\2022\09\</v>
      </c>
      <c r="M64" s="4" t="str">
        <f t="shared" si="8"/>
        <v>09/2022</v>
      </c>
      <c r="N64" s="2" t="str">
        <f t="shared" si="4"/>
        <v>Septiembre 2022</v>
      </c>
      <c r="O64" s="2" t="str">
        <f t="shared" si="5"/>
        <v>202209</v>
      </c>
      <c r="P64" s="2" t="str">
        <f t="shared" si="6"/>
        <v>0 - 30000000000 - LIV - 202209 - XXXXXX - 0</v>
      </c>
      <c r="Q64" s="2" t="str">
        <f t="shared" si="7"/>
        <v>0 - 30000000000 - LIC - 202209 - XXXXXX - 0</v>
      </c>
      <c r="R64" s="4">
        <f t="shared" si="10"/>
        <v>64</v>
      </c>
    </row>
    <row r="65" spans="1:18" x14ac:dyDescent="0.25">
      <c r="A65" s="4" t="str">
        <f t="shared" si="9"/>
        <v>0</v>
      </c>
      <c r="B65" t="str">
        <f t="shared" si="2"/>
        <v>XXXXXX - 0</v>
      </c>
      <c r="C65">
        <v>20000000009</v>
      </c>
      <c r="D65" t="s">
        <v>22</v>
      </c>
      <c r="E65" s="3">
        <v>44805</v>
      </c>
      <c r="H65" s="3" t="s">
        <v>11</v>
      </c>
      <c r="I65" t="s">
        <v>15</v>
      </c>
      <c r="L65" s="4" t="str">
        <f t="shared" si="3"/>
        <v>\Libros Compras y Ventas\XXXXXX - 0\2022\09\</v>
      </c>
      <c r="M65" s="4" t="str">
        <f t="shared" si="8"/>
        <v>09/2022</v>
      </c>
      <c r="N65" s="2" t="str">
        <f t="shared" si="4"/>
        <v>Septiembre 2022</v>
      </c>
      <c r="O65" s="2" t="str">
        <f t="shared" si="5"/>
        <v>202209</v>
      </c>
      <c r="P65" s="2" t="str">
        <f t="shared" si="6"/>
        <v>0 - 30000000000 - LIV - 202209 - XXXXXX - 0</v>
      </c>
      <c r="Q65" s="2" t="str">
        <f t="shared" si="7"/>
        <v>0 - 30000000000 - LIC - 202209 - XXXXXX - 0</v>
      </c>
      <c r="R65" s="4">
        <f t="shared" si="10"/>
        <v>65</v>
      </c>
    </row>
    <row r="66" spans="1:18" x14ac:dyDescent="0.25">
      <c r="A66" s="4" t="str">
        <f t="shared" si="9"/>
        <v>0</v>
      </c>
      <c r="B66" t="str">
        <f t="shared" si="2"/>
        <v>XXXXXX - 0</v>
      </c>
      <c r="C66">
        <v>20000000009</v>
      </c>
      <c r="D66" t="s">
        <v>22</v>
      </c>
      <c r="E66" s="3">
        <v>44805</v>
      </c>
      <c r="H66" s="3" t="s">
        <v>11</v>
      </c>
      <c r="I66" t="s">
        <v>16</v>
      </c>
      <c r="L66" s="4" t="str">
        <f t="shared" si="3"/>
        <v>\Libros Compras y Ventas\XXXXXX - 0\2022\09\</v>
      </c>
      <c r="M66" s="4" t="str">
        <f t="shared" si="8"/>
        <v>09/2022</v>
      </c>
      <c r="N66" s="2" t="str">
        <f t="shared" si="4"/>
        <v>Septiembre 2022</v>
      </c>
      <c r="O66" s="2" t="str">
        <f t="shared" si="5"/>
        <v>202209</v>
      </c>
      <c r="P66" s="2" t="str">
        <f t="shared" si="6"/>
        <v>0 - 30000000000 - LIV - 202209 - XXXXXX - 0</v>
      </c>
      <c r="Q66" s="2" t="str">
        <f t="shared" si="7"/>
        <v>0 - 30000000000 - LIC - 202209 - XXXXXX - 0</v>
      </c>
      <c r="R66" s="4">
        <f t="shared" si="10"/>
        <v>66</v>
      </c>
    </row>
    <row r="67" spans="1:18" x14ac:dyDescent="0.25">
      <c r="A67" s="4" t="str">
        <f t="shared" si="9"/>
        <v>0</v>
      </c>
      <c r="B67" t="str">
        <f t="shared" ref="B67:B69" si="11">"XXXXXX - "&amp;A67</f>
        <v>XXXXXX - 0</v>
      </c>
      <c r="C67">
        <v>20000000009</v>
      </c>
      <c r="D67" t="s">
        <v>22</v>
      </c>
      <c r="E67" s="3">
        <v>44805</v>
      </c>
      <c r="H67" s="3" t="s">
        <v>11</v>
      </c>
      <c r="I67" t="s">
        <v>16</v>
      </c>
      <c r="L67" s="4" t="str">
        <f t="shared" ref="L67:L69" si="12">K67&amp;"\Libros Compras y Ventas\"&amp;B67&amp;"\"&amp;YEAR(E67)&amp;"\"&amp;TEXT(MONTH(E67),"00")&amp;"\"</f>
        <v>\Libros Compras y Ventas\XXXXXX - 0\2022\09\</v>
      </c>
      <c r="M67" s="4" t="str">
        <f t="shared" si="8"/>
        <v>09/2022</v>
      </c>
      <c r="N67" s="2" t="str">
        <f t="shared" ref="N67:N69" si="13">PROPER(TEXT(E67,"mmmm"))&amp;" "&amp;YEAR(E67)</f>
        <v>Septiembre 2022</v>
      </c>
      <c r="O67" s="2" t="str">
        <f t="shared" ref="O67:O69" si="14">YEAR(E67)&amp;TEXT(MONTH(E67),"00")</f>
        <v>202209</v>
      </c>
      <c r="P67" s="2" t="str">
        <f t="shared" ref="P67:P69" si="15">CONCATENATE(A67," - ",SUBSTITUTE(D67,"-","")," - ","LIV - ",O67," - ",B67)</f>
        <v>0 - 30000000000 - LIV - 202209 - XXXXXX - 0</v>
      </c>
      <c r="Q67" s="2" t="str">
        <f t="shared" ref="Q67:Q69" si="16">CONCATENATE(A67," - ",SUBSTITUTE(D67,"-","")," - ","LIC - ",O67," - ",B67)</f>
        <v>0 - 30000000000 - LIC - 202209 - XXXXXX - 0</v>
      </c>
      <c r="R67" s="4">
        <f t="shared" si="10"/>
        <v>67</v>
      </c>
    </row>
    <row r="68" spans="1:18" x14ac:dyDescent="0.25">
      <c r="A68" s="4" t="str">
        <f t="shared" si="9"/>
        <v>0</v>
      </c>
      <c r="B68" t="str">
        <f t="shared" si="11"/>
        <v>XXXXXX - 0</v>
      </c>
      <c r="C68">
        <v>20000000009</v>
      </c>
      <c r="D68" t="s">
        <v>22</v>
      </c>
      <c r="E68" s="3">
        <v>44805</v>
      </c>
      <c r="H68" s="3" t="s">
        <v>11</v>
      </c>
      <c r="I68" t="s">
        <v>16</v>
      </c>
      <c r="L68" s="4" t="str">
        <f t="shared" si="12"/>
        <v>\Libros Compras y Ventas\XXXXXX - 0\2022\09\</v>
      </c>
      <c r="M68" s="4" t="str">
        <f t="shared" ref="M68:M69" si="17">TEXT(MONTH(E68),"00")&amp;"/"&amp;YEAR(E68)</f>
        <v>09/2022</v>
      </c>
      <c r="N68" s="2" t="str">
        <f t="shared" si="13"/>
        <v>Septiembre 2022</v>
      </c>
      <c r="O68" s="2" t="str">
        <f t="shared" si="14"/>
        <v>202209</v>
      </c>
      <c r="P68" s="2" t="str">
        <f t="shared" si="15"/>
        <v>0 - 30000000000 - LIV - 202209 - XXXXXX - 0</v>
      </c>
      <c r="Q68" s="2" t="str">
        <f t="shared" si="16"/>
        <v>0 - 30000000000 - LIC - 202209 - XXXXXX - 0</v>
      </c>
      <c r="R68" s="4">
        <f t="shared" si="10"/>
        <v>68</v>
      </c>
    </row>
    <row r="69" spans="1:18" x14ac:dyDescent="0.25">
      <c r="A69" s="4" t="str">
        <f t="shared" si="9"/>
        <v>0</v>
      </c>
      <c r="B69" t="str">
        <f t="shared" si="11"/>
        <v>XXXXXX - 0</v>
      </c>
      <c r="C69">
        <v>20000000009</v>
      </c>
      <c r="D69" t="s">
        <v>22</v>
      </c>
      <c r="E69" s="3">
        <v>44805</v>
      </c>
      <c r="H69" s="3" t="s">
        <v>12</v>
      </c>
      <c r="I69" t="s">
        <v>16</v>
      </c>
      <c r="L69" s="4" t="str">
        <f t="shared" si="12"/>
        <v>\Libros Compras y Ventas\XXXXXX - 0\2022\09\</v>
      </c>
      <c r="M69" s="4" t="str">
        <f t="shared" si="17"/>
        <v>09/2022</v>
      </c>
      <c r="N69" s="2" t="str">
        <f t="shared" si="13"/>
        <v>Septiembre 2022</v>
      </c>
      <c r="O69" s="2" t="str">
        <f t="shared" si="14"/>
        <v>202209</v>
      </c>
      <c r="P69" s="2" t="str">
        <f t="shared" si="15"/>
        <v>0 - 30000000000 - LIV - 202209 - XXXXXX - 0</v>
      </c>
      <c r="Q69" s="2" t="str">
        <f t="shared" si="16"/>
        <v>0 - 30000000000 - LIC - 202209 - XXXXXX - 0</v>
      </c>
      <c r="R69" s="4">
        <f t="shared" si="10"/>
        <v>69</v>
      </c>
    </row>
  </sheetData>
  <autoFilter ref="A1:R69" xr:uid="{00000000-0001-0000-0000-000000000000}"/>
  <sortState xmlns:xlrd2="http://schemas.microsoft.com/office/spreadsheetml/2017/richdata2" ref="A2:R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2023-07-04T03:49:32Z</dcterms:modified>
</cp:coreProperties>
</file>