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ustin Bustos\Desktop\BOT RETPER IIBB ARBA AGIP\"/>
    </mc:Choice>
  </mc:AlternateContent>
  <xr:revisionPtr revIDLastSave="0" documentId="13_ncr:1_{33D825C4-9577-412E-8A69-659015F216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</sheets>
  <definedNames>
    <definedName name="_xlnm._FilterDatabase" localSheetId="0" hidden="1">Clientes!$A$1:$M$1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  <c r="H10" i="1"/>
  <c r="H9" i="1"/>
  <c r="H8" i="1"/>
  <c r="H7" i="1"/>
  <c r="H6" i="1"/>
  <c r="H5" i="1"/>
  <c r="H4" i="1"/>
  <c r="H3" i="1"/>
  <c r="H2" i="1"/>
  <c r="M4" i="1"/>
  <c r="L4" i="1"/>
  <c r="K4" i="1"/>
  <c r="M3" i="1"/>
  <c r="L3" i="1"/>
  <c r="K3" i="1"/>
  <c r="M7" i="1"/>
  <c r="L7" i="1"/>
  <c r="K7" i="1"/>
  <c r="M6" i="1"/>
  <c r="L6" i="1"/>
  <c r="K6" i="1"/>
  <c r="M10" i="1"/>
  <c r="L10" i="1"/>
  <c r="K10" i="1"/>
  <c r="M9" i="1"/>
  <c r="L9" i="1"/>
  <c r="K9" i="1"/>
  <c r="M2" i="1"/>
  <c r="L2" i="1"/>
  <c r="M5" i="1"/>
  <c r="L5" i="1"/>
  <c r="M8" i="1"/>
  <c r="L8" i="1"/>
  <c r="K2" i="1"/>
  <c r="K5" i="1"/>
  <c r="K8" i="1"/>
</calcChain>
</file>

<file path=xl/sharedStrings.xml><?xml version="1.0" encoding="utf-8"?>
<sst xmlns="http://schemas.openxmlformats.org/spreadsheetml/2006/main" count="43" uniqueCount="20">
  <si>
    <t>CLIENTES</t>
  </si>
  <si>
    <t>CUIT</t>
  </si>
  <si>
    <t>CLAVE AFIP</t>
  </si>
  <si>
    <t>CAVE ARBA</t>
  </si>
  <si>
    <t>CLAVE AGIP</t>
  </si>
  <si>
    <t>Schmeigel Alejandro Daniel</t>
  </si>
  <si>
    <t>789456</t>
  </si>
  <si>
    <t>Mendoza Vanesa Rosana</t>
  </si>
  <si>
    <t>Vanesa1973</t>
  </si>
  <si>
    <t>Valetta Orlando Herctor</t>
  </si>
  <si>
    <t>Alsina3020</t>
  </si>
  <si>
    <t>Representante de:</t>
  </si>
  <si>
    <t>Valletta Ediciones SRL</t>
  </si>
  <si>
    <t>Periodo</t>
  </si>
  <si>
    <t>Desde/Hasta</t>
  </si>
  <si>
    <t>Año</t>
  </si>
  <si>
    <t>Mes</t>
  </si>
  <si>
    <t>Ubicación Base</t>
  </si>
  <si>
    <t>C:\Users\Agustin Bustos\Desktop\Test</t>
  </si>
  <si>
    <t>Carpeta ARBA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</si>
</sst>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17" fontId="1" fillId="0" borderId="1" xfId="0" applyNumberFormat="1" applyFont="1" applyBorder="1"/>
    <xf numFmtId="0" fontId="1" fillId="3" borderId="1" xfId="0" applyFont="1" applyFill="1" applyBorder="1"/>
    <xf numFmtId="0" fontId="1" fillId="0" borderId="1" xfId="0" applyFont="1" applyBorder="1" applyAlignment="1">
      <alignment shrinkToFit="1"/>
    </xf>
    <xf numFmtId="0" fontId="1" fillId="0" borderId="1" xfId="0" applyFont="1" applyBorder="1" applyAlignment="1">
      <alignment horizontal="left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/>
  </sheetViews>
  <sheetFormatPr baseColWidth="10" defaultRowHeight="15.75" x14ac:dyDescent="0.25"/>
  <cols>
    <col min="1" max="1" width="25.5703125" style="1" customWidth="1"/>
    <col min="2" max="2" width="23.140625" style="1" customWidth="1"/>
    <col min="3" max="3" width="21.28515625" style="1" hidden="1" customWidth="1"/>
    <col min="4" max="4" width="17.28515625" style="1" customWidth="1"/>
    <col min="5" max="5" width="14.5703125" style="1" customWidth="1"/>
    <col min="6" max="6" width="25.85546875" style="1" customWidth="1"/>
    <col min="7" max="9" width="34.42578125" style="1" customWidth="1"/>
    <col min="10" max="10" width="11.42578125" style="1"/>
    <col min="11" max="11" width="13.28515625" style="1" bestFit="1" customWidth="1"/>
    <col min="12" max="16384" width="11.42578125" style="1"/>
  </cols>
  <sheetData>
    <row r="1" spans="1:13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11</v>
      </c>
      <c r="G1" s="8" t="s">
        <v>17</v>
      </c>
      <c r="H1" s="8" t="s">
        <v>19</v>
      </c>
      <c r="I1" s="8" t="s">
        <v>19</v>
      </c>
      <c r="J1" s="8" t="s">
        <v>13</v>
      </c>
      <c r="K1" s="8" t="s">
        <v>14</v>
      </c>
      <c r="L1" s="8" t="s">
        <v>15</v>
      </c>
      <c r="M1" s="8" t="s">
        <v>16</v>
      </c>
    </row>
    <row r="2" spans="1:13" x14ac:dyDescent="0.25">
      <c r="A2" s="9" t="s">
        <v>9</v>
      </c>
      <c r="B2" s="5">
        <v>20045175333</v>
      </c>
      <c r="C2" s="6"/>
      <c r="D2" s="6"/>
      <c r="E2" s="3" t="s">
        <v>10</v>
      </c>
      <c r="F2" s="7" t="s">
        <v>12</v>
      </c>
      <c r="G2" s="13" t="s">
        <v>18</v>
      </c>
      <c r="H2" s="12" t="str">
        <f>G2&amp;"\"&amp;IF(F2="",A2,F2)&amp;"\RETPER\ARBA\"&amp;L2&amp;"\"&amp;TEXT(M2,"00")</f>
        <v>C:\Users\Agustin Bustos\Desktop\Test\Valletta Ediciones SRL\RETPER\ARBA\2022\12</v>
      </c>
      <c r="I2" s="12" t="str">
        <f>G2&amp;"\"&amp;IF(F2="",A2,F2)&amp;"\RETPER\AGIP\"&amp;L2&amp;"\"&amp;TEXT(M2,"00")</f>
        <v>C:\Users\Agustin Bustos\Desktop\Test\Valletta Ediciones SRL\RETPER\AGIP\2022\12</v>
      </c>
      <c r="J2" s="10">
        <v>44896</v>
      </c>
      <c r="K2" s="11" t="str">
        <f>TEXT(J2,"AAAA/MM")</f>
        <v>2022/12</v>
      </c>
      <c r="L2" s="11">
        <f>YEAR(J2)</f>
        <v>2022</v>
      </c>
      <c r="M2" s="11">
        <f>MONTH(J2)</f>
        <v>12</v>
      </c>
    </row>
    <row r="3" spans="1:13" x14ac:dyDescent="0.25">
      <c r="A3" s="9" t="s">
        <v>9</v>
      </c>
      <c r="B3" s="5">
        <v>20045175333</v>
      </c>
      <c r="C3" s="6"/>
      <c r="D3" s="6"/>
      <c r="E3" s="3" t="s">
        <v>10</v>
      </c>
      <c r="F3" s="7" t="s">
        <v>12</v>
      </c>
      <c r="G3" s="13" t="s">
        <v>18</v>
      </c>
      <c r="H3" s="12" t="str">
        <f t="shared" ref="H3:H10" si="0">G3&amp;"\"&amp;IF(F3="",A3,F3)&amp;"\RETPER\ARBA\"&amp;L3&amp;"\"&amp;TEXT(M3,"00")</f>
        <v>C:\Users\Agustin Bustos\Desktop\Test\Valletta Ediciones SRL\RETPER\ARBA\2023\01</v>
      </c>
      <c r="I3" s="12" t="str">
        <f t="shared" ref="I3:I10" si="1">G3&amp;"\"&amp;IF(F3="",A3,F3)&amp;"\RETPER\AGIP\"&amp;L3&amp;"\"&amp;TEXT(M3,"00")</f>
        <v>C:\Users\Agustin Bustos\Desktop\Test\Valletta Ediciones SRL\RETPER\AGIP\2023\01</v>
      </c>
      <c r="J3" s="10">
        <v>44927</v>
      </c>
      <c r="K3" s="11" t="str">
        <f>TEXT(J3,"AAAA/MM")</f>
        <v>2023/01</v>
      </c>
      <c r="L3" s="11">
        <f>YEAR(J3)</f>
        <v>2023</v>
      </c>
      <c r="M3" s="11">
        <f>MONTH(J3)</f>
        <v>1</v>
      </c>
    </row>
    <row r="4" spans="1:13" x14ac:dyDescent="0.25">
      <c r="A4" s="9" t="s">
        <v>9</v>
      </c>
      <c r="B4" s="5">
        <v>20045175333</v>
      </c>
      <c r="C4" s="6"/>
      <c r="D4" s="6"/>
      <c r="E4" s="3" t="s">
        <v>10</v>
      </c>
      <c r="F4" s="7" t="s">
        <v>12</v>
      </c>
      <c r="G4" s="13" t="s">
        <v>18</v>
      </c>
      <c r="H4" s="12" t="str">
        <f t="shared" si="0"/>
        <v>C:\Users\Agustin Bustos\Desktop\Test\Valletta Ediciones SRL\RETPER\ARBA\2023\02</v>
      </c>
      <c r="I4" s="12" t="str">
        <f t="shared" si="1"/>
        <v>C:\Users\Agustin Bustos\Desktop\Test\Valletta Ediciones SRL\RETPER\AGIP\2023\02</v>
      </c>
      <c r="J4" s="10">
        <v>44958</v>
      </c>
      <c r="K4" s="11" t="str">
        <f>TEXT(J4,"AAAA/MM")</f>
        <v>2023/02</v>
      </c>
      <c r="L4" s="11">
        <f>YEAR(J4)</f>
        <v>2023</v>
      </c>
      <c r="M4" s="11">
        <f>MONTH(J4)</f>
        <v>2</v>
      </c>
    </row>
    <row r="5" spans="1:13" x14ac:dyDescent="0.25">
      <c r="A5" s="9" t="s">
        <v>5</v>
      </c>
      <c r="B5" s="2">
        <v>20252348264</v>
      </c>
      <c r="C5" s="3"/>
      <c r="D5" s="4" t="s">
        <v>6</v>
      </c>
      <c r="E5" s="4"/>
      <c r="F5" s="2"/>
      <c r="G5" s="13" t="s">
        <v>18</v>
      </c>
      <c r="H5" s="12" t="str">
        <f t="shared" si="0"/>
        <v>C:\Users\Agustin Bustos\Desktop\Test\Schmeigel Alejandro Daniel\RETPER\ARBA\2022\12</v>
      </c>
      <c r="I5" s="12" t="str">
        <f t="shared" si="1"/>
        <v>C:\Users\Agustin Bustos\Desktop\Test\Schmeigel Alejandro Daniel\RETPER\AGIP\2022\12</v>
      </c>
      <c r="J5" s="10">
        <v>44896</v>
      </c>
      <c r="K5" s="11" t="str">
        <f>TEXT(J5,"AAAA/MM")</f>
        <v>2022/12</v>
      </c>
      <c r="L5" s="11">
        <f>YEAR(J5)</f>
        <v>2022</v>
      </c>
      <c r="M5" s="11">
        <f>MONTH(J5)</f>
        <v>12</v>
      </c>
    </row>
    <row r="6" spans="1:13" x14ac:dyDescent="0.25">
      <c r="A6" s="9" t="s">
        <v>5</v>
      </c>
      <c r="B6" s="2">
        <v>20252348264</v>
      </c>
      <c r="C6" s="3"/>
      <c r="D6" s="4" t="s">
        <v>6</v>
      </c>
      <c r="E6" s="4"/>
      <c r="F6" s="2"/>
      <c r="G6" s="13" t="s">
        <v>18</v>
      </c>
      <c r="H6" s="12" t="str">
        <f t="shared" si="0"/>
        <v>C:\Users\Agustin Bustos\Desktop\Test\Schmeigel Alejandro Daniel\RETPER\ARBA\2023\01</v>
      </c>
      <c r="I6" s="12" t="str">
        <f t="shared" si="1"/>
        <v>C:\Users\Agustin Bustos\Desktop\Test\Schmeigel Alejandro Daniel\RETPER\AGIP\2023\01</v>
      </c>
      <c r="J6" s="10">
        <v>44927</v>
      </c>
      <c r="K6" s="11" t="str">
        <f>TEXT(J6,"AAAA/MM")</f>
        <v>2023/01</v>
      </c>
      <c r="L6" s="11">
        <f>YEAR(J6)</f>
        <v>2023</v>
      </c>
      <c r="M6" s="11">
        <f>MONTH(J6)</f>
        <v>1</v>
      </c>
    </row>
    <row r="7" spans="1:13" x14ac:dyDescent="0.25">
      <c r="A7" s="9" t="s">
        <v>5</v>
      </c>
      <c r="B7" s="2">
        <v>20252348264</v>
      </c>
      <c r="C7" s="3"/>
      <c r="D7" s="4" t="s">
        <v>6</v>
      </c>
      <c r="E7" s="4"/>
      <c r="F7" s="2"/>
      <c r="G7" s="13" t="s">
        <v>18</v>
      </c>
      <c r="H7" s="12" t="str">
        <f t="shared" si="0"/>
        <v>C:\Users\Agustin Bustos\Desktop\Test\Schmeigel Alejandro Daniel\RETPER\ARBA\2023\02</v>
      </c>
      <c r="I7" s="12" t="str">
        <f t="shared" si="1"/>
        <v>C:\Users\Agustin Bustos\Desktop\Test\Schmeigel Alejandro Daniel\RETPER\AGIP\2023\02</v>
      </c>
      <c r="J7" s="10">
        <v>44958</v>
      </c>
      <c r="K7" s="11" t="str">
        <f>TEXT(J7,"AAAA/MM")</f>
        <v>2023/02</v>
      </c>
      <c r="L7" s="11">
        <f>YEAR(J7)</f>
        <v>2023</v>
      </c>
      <c r="M7" s="11">
        <f>MONTH(J7)</f>
        <v>2</v>
      </c>
    </row>
    <row r="8" spans="1:13" x14ac:dyDescent="0.25">
      <c r="A8" s="9" t="s">
        <v>7</v>
      </c>
      <c r="B8" s="2">
        <v>27232095984</v>
      </c>
      <c r="C8" s="3"/>
      <c r="D8" s="4"/>
      <c r="E8" s="4" t="s">
        <v>8</v>
      </c>
      <c r="F8" s="2"/>
      <c r="G8" s="13" t="s">
        <v>18</v>
      </c>
      <c r="H8" s="12" t="str">
        <f t="shared" si="0"/>
        <v>C:\Users\Agustin Bustos\Desktop\Test\Mendoza Vanesa Rosana\RETPER\ARBA\2022\12</v>
      </c>
      <c r="I8" s="12" t="str">
        <f t="shared" si="1"/>
        <v>C:\Users\Agustin Bustos\Desktop\Test\Mendoza Vanesa Rosana\RETPER\AGIP\2022\12</v>
      </c>
      <c r="J8" s="10">
        <v>44896</v>
      </c>
      <c r="K8" s="11" t="str">
        <f>TEXT(J8,"AAAA/MM")</f>
        <v>2022/12</v>
      </c>
      <c r="L8" s="11">
        <f>YEAR(J8)</f>
        <v>2022</v>
      </c>
      <c r="M8" s="11">
        <f>MONTH(J8)</f>
        <v>12</v>
      </c>
    </row>
    <row r="9" spans="1:13" x14ac:dyDescent="0.25">
      <c r="A9" s="9" t="s">
        <v>7</v>
      </c>
      <c r="B9" s="2">
        <v>27232095984</v>
      </c>
      <c r="C9" s="3"/>
      <c r="D9" s="4"/>
      <c r="E9" s="4" t="s">
        <v>8</v>
      </c>
      <c r="F9" s="2"/>
      <c r="G9" s="13" t="s">
        <v>18</v>
      </c>
      <c r="H9" s="12" t="str">
        <f t="shared" si="0"/>
        <v>C:\Users\Agustin Bustos\Desktop\Test\Mendoza Vanesa Rosana\RETPER\ARBA\2023\01</v>
      </c>
      <c r="I9" s="12" t="str">
        <f t="shared" si="1"/>
        <v>C:\Users\Agustin Bustos\Desktop\Test\Mendoza Vanesa Rosana\RETPER\AGIP\2023\01</v>
      </c>
      <c r="J9" s="10">
        <v>44927</v>
      </c>
      <c r="K9" s="11" t="str">
        <f>TEXT(J9,"AAAA/MM")</f>
        <v>2023/01</v>
      </c>
      <c r="L9" s="11">
        <f>YEAR(J9)</f>
        <v>2023</v>
      </c>
      <c r="M9" s="11">
        <f>MONTH(J9)</f>
        <v>1</v>
      </c>
    </row>
    <row r="10" spans="1:13" x14ac:dyDescent="0.25">
      <c r="A10" s="9" t="s">
        <v>7</v>
      </c>
      <c r="B10" s="2">
        <v>27232095984</v>
      </c>
      <c r="C10" s="3"/>
      <c r="D10" s="4"/>
      <c r="E10" s="4" t="s">
        <v>8</v>
      </c>
      <c r="F10" s="2"/>
      <c r="G10" s="13" t="s">
        <v>18</v>
      </c>
      <c r="H10" s="12" t="str">
        <f t="shared" si="0"/>
        <v>C:\Users\Agustin Bustos\Desktop\Test\Mendoza Vanesa Rosana\RETPER\ARBA\2023\02</v>
      </c>
      <c r="I10" s="12" t="str">
        <f t="shared" si="1"/>
        <v>C:\Users\Agustin Bustos\Desktop\Test\Mendoza Vanesa Rosana\RETPER\AGIP\2023\02</v>
      </c>
      <c r="J10" s="10">
        <v>44958</v>
      </c>
      <c r="K10" s="11" t="str">
        <f>TEXT(J10,"AAAA/MM")</f>
        <v>2023/02</v>
      </c>
      <c r="L10" s="11">
        <f>YEAR(J10)</f>
        <v>2023</v>
      </c>
      <c r="M10" s="11">
        <f>MONTH(J10)</f>
        <v>2</v>
      </c>
    </row>
  </sheetData>
  <autoFilter ref="A1:M1" xr:uid="{00000000-0001-0000-0000-000000000000}">
    <sortState xmlns:xlrd2="http://schemas.microsoft.com/office/spreadsheetml/2017/richdata2" ref="A2:M10">
      <sortCondition ref="B1"/>
    </sortState>
  </autoFilter>
  <sortState xmlns:xlrd2="http://schemas.microsoft.com/office/spreadsheetml/2017/richdata2" ref="A2:E4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guardoguardo2000@yahoo.com.ar</dc:creator>
  <cp:lastModifiedBy>Agustin Bustos</cp:lastModifiedBy>
  <dcterms:created xsi:type="dcterms:W3CDTF">2023-03-24T13:18:17Z</dcterms:created>
  <dcterms:modified xsi:type="dcterms:W3CDTF">2023-03-24T16:02:52Z</dcterms:modified>
</cp:coreProperties>
</file>