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xioo Pongo\Downloads\"/>
    </mc:Choice>
  </mc:AlternateContent>
  <xr:revisionPtr revIDLastSave="0" documentId="13_ncr:1_{6E2F62E5-B256-4605-9464-52790E8D569E}" xr6:coauthVersionLast="47" xr6:coauthVersionMax="47" xr10:uidLastSave="{00000000-0000-0000-0000-000000000000}"/>
  <bookViews>
    <workbookView xWindow="-120" yWindow="-120" windowWidth="29040" windowHeight="15720" xr2:uid="{A7D86CB1-D28B-452B-9473-503C00AD6655}"/>
  </bookViews>
  <sheets>
    <sheet name="Soal 1 " sheetId="1" r:id="rId1"/>
    <sheet name="Pivot Table" sheetId="13" r:id="rId2"/>
    <sheet name="Soal 2 " sheetId="2" r:id="rId3"/>
  </sheets>
  <calcPr calcId="191029" iterate="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D7" i="1"/>
  <c r="D8" i="1"/>
  <c r="D9" i="1"/>
  <c r="D10" i="1"/>
  <c r="D6" i="1"/>
  <c r="E7" i="1"/>
  <c r="E8" i="1"/>
  <c r="E9" i="1"/>
  <c r="E10" i="1"/>
  <c r="E6" i="1"/>
  <c r="H19" i="2"/>
  <c r="H18" i="2"/>
  <c r="H17" i="2"/>
  <c r="H16" i="2"/>
  <c r="H15" i="2"/>
  <c r="H14" i="2"/>
  <c r="I5" i="2"/>
  <c r="I6" i="2"/>
  <c r="I7" i="2"/>
  <c r="I8" i="2"/>
  <c r="I9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</calcChain>
</file>

<file path=xl/sharedStrings.xml><?xml version="1.0" encoding="utf-8"?>
<sst xmlns="http://schemas.openxmlformats.org/spreadsheetml/2006/main" count="107" uniqueCount="54">
  <si>
    <t>Tabel  Data Penjualan Elektronik - Januari 2024</t>
  </si>
  <si>
    <t>Kode Produk</t>
  </si>
  <si>
    <t>Nama Produk</t>
  </si>
  <si>
    <t>E001</t>
  </si>
  <si>
    <t>TV LED 32"</t>
  </si>
  <si>
    <t>E002</t>
  </si>
  <si>
    <t>Kulkas 2 Pintu</t>
  </si>
  <si>
    <t>E003</t>
  </si>
  <si>
    <t>Mesin Cuci 8 Kg</t>
  </si>
  <si>
    <t>E004</t>
  </si>
  <si>
    <t>Smartphone 128GB</t>
  </si>
  <si>
    <t>E005</t>
  </si>
  <si>
    <t>Laptop Core i5</t>
  </si>
  <si>
    <t>Discount</t>
  </si>
  <si>
    <t>Harga Barang</t>
  </si>
  <si>
    <t xml:space="preserve">Harga Barang </t>
  </si>
  <si>
    <t>IDR 6.500.000</t>
  </si>
  <si>
    <t>IDR 4.500.000</t>
  </si>
  <si>
    <t>IDR 2.500.000</t>
  </si>
  <si>
    <t>IDR 3.500.000</t>
  </si>
  <si>
    <t>IDR 10.000.000</t>
  </si>
  <si>
    <t>IDR 250.000</t>
  </si>
  <si>
    <t>IDR 900.000</t>
  </si>
  <si>
    <t>IDR 1.300.000</t>
  </si>
  <si>
    <t>IDR 350.000</t>
  </si>
  <si>
    <t>1. Mengisi Nama Barang, Harga Barang dan Discount dengan menggunakan rumus (H Lookup dan V Lookup)</t>
  </si>
  <si>
    <t>2. Pivot Table untuk Nama Produk, Harga Barang dan Discount</t>
  </si>
  <si>
    <t xml:space="preserve">Soal : </t>
  </si>
  <si>
    <t>Nama Siswa</t>
  </si>
  <si>
    <t>Andi</t>
  </si>
  <si>
    <t>Total Nilai</t>
  </si>
  <si>
    <t>Rata-rata Nilai</t>
  </si>
  <si>
    <t>No.</t>
  </si>
  <si>
    <t>Nilai Matematika</t>
  </si>
  <si>
    <t>Nilai Bahasa Inggris</t>
  </si>
  <si>
    <t>Nilai Sains</t>
  </si>
  <si>
    <t>Ahmad</t>
  </si>
  <si>
    <t>Sandi</t>
  </si>
  <si>
    <t>Yanto</t>
  </si>
  <si>
    <t>Sugeng</t>
  </si>
  <si>
    <t>Nanda</t>
  </si>
  <si>
    <t>Salim</t>
  </si>
  <si>
    <t>Hasan</t>
  </si>
  <si>
    <t>Husen</t>
  </si>
  <si>
    <t>Gading</t>
  </si>
  <si>
    <t>Total Nilai Semua Siswa</t>
  </si>
  <si>
    <t>Rata-Rata  Total Nilai</t>
  </si>
  <si>
    <t>Siswa Lulus</t>
  </si>
  <si>
    <t xml:space="preserve">Siswa Gagal </t>
  </si>
  <si>
    <t>Siswa dikatakan Gagal dengan Total Nilai &lt; 210</t>
  </si>
  <si>
    <t>Siswa dikatakan Lulus dengan Total Nilai &gt; 210</t>
  </si>
  <si>
    <t>Nilai Tertinggi Total Nilai</t>
  </si>
  <si>
    <t>Nilai Terendah Total Nilai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</si>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</sst>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DR]\ #,##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9" tint="-0.249977111117893"/>
      </bottom>
      <diagonal/>
    </border>
    <border>
      <left style="thin">
        <color indexed="64"/>
      </left>
      <right style="thick">
        <color theme="9" tint="-0.249977111117893"/>
      </right>
      <top/>
      <bottom/>
      <diagonal/>
    </border>
    <border>
      <left/>
      <right/>
      <top style="thick">
        <color theme="9" tint="-0.249977111117893"/>
      </top>
      <bottom/>
      <diagonal/>
    </border>
    <border>
      <left style="thick">
        <color theme="9" tint="-0.249977111117893"/>
      </left>
      <right/>
      <top/>
      <bottom style="thick">
        <color theme="9" tint="-0.249977111117893"/>
      </bottom>
      <diagonal/>
    </border>
    <border>
      <left style="thick">
        <color theme="9" tint="-0.249977111117893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8" xfId="0" applyBorder="1"/>
    <xf numFmtId="0" fontId="6" fillId="0" borderId="6" xfId="0" applyFont="1" applyBorder="1" applyAlignment="1">
      <alignment horizontal="center" vertical="center" wrapText="1"/>
    </xf>
    <xf numFmtId="0" fontId="0" fillId="0" borderId="7" xfId="0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ber" refreshedDate="45663.727325347223" createdVersion="8" refreshedVersion="8" minRefreshableVersion="3" recordCount="5" xr:uid="{39C60306-935A-43B2-AD39-1255EA255EE0}">
  <cacheSource type="worksheet">
    <worksheetSource ref="D5:F10" sheet="Soal 1 "/>
  </cacheSource>
  <cacheFields count="3">
    <cacheField name="Nama Produk" numFmtId="0">
      <sharedItems count="5">
        <s v="TV LED 32&quot;"/>
        <s v="Kulkas 2 Pintu"/>
        <s v="Mesin Cuci 8 Kg"/>
        <s v="Smartphone 128GB"/>
        <s v="Laptop Core i5"/>
      </sharedItems>
    </cacheField>
    <cacheField name="Harga Barang" numFmtId="0">
      <sharedItems count="5">
        <s v="IDR 2.500.000"/>
        <s v="IDR 4.500.000"/>
        <s v="IDR 6.500.000"/>
        <s v="IDR 3.500.000"/>
        <s v="IDR 10.000.000"/>
      </sharedItems>
    </cacheField>
    <cacheField name="Discount" numFmtId="0">
      <sharedItems count="5">
        <s v="IDR 250.000"/>
        <s v="IDR 900.000"/>
        <s v="IDR 1.300.000"/>
        <s v="IDR 350.000"/>
        <s v="IDR 2.500.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B94CF-C7F3-432F-B231-963DD31951C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F3:H19" firstHeaderRow="1" firstDataRow="1" firstDataCol="3"/>
  <pivotFields count="3">
    <pivotField axis="axisRow" compact="0" showAll="0">
      <items count="6">
        <item x="1"/>
        <item x="4"/>
        <item x="2"/>
        <item x="3"/>
        <item x="0"/>
        <item t="default"/>
      </items>
    </pivotField>
    <pivotField axis="axisRow" compact="0" showAll="0">
      <items count="6">
        <item x="4"/>
        <item x="0"/>
        <item x="3"/>
        <item x="1"/>
        <item x="2"/>
        <item t="default"/>
      </items>
    </pivotField>
    <pivotField axis="axisRow" compact="0" showAll="0">
      <items count="6">
        <item x="2"/>
        <item x="4"/>
        <item x="0"/>
        <item x="3"/>
        <item x="1"/>
        <item t="default"/>
      </items>
    </pivotField>
  </pivotFields>
  <rowFields count="3">
    <field x="0"/>
    <field x="1"/>
    <field x="2"/>
  </rowFields>
  <rowItems count="16">
    <i>
      <x/>
    </i>
    <i r="1">
      <x v="3"/>
    </i>
    <i r="2">
      <x v="4"/>
    </i>
    <i>
      <x v="1"/>
    </i>
    <i r="1">
      <x/>
    </i>
    <i r="2">
      <x v="1"/>
    </i>
    <i>
      <x v="2"/>
    </i>
    <i r="1">
      <x v="4"/>
    </i>
    <i r="2">
      <x/>
    </i>
    <i>
      <x v="3"/>
    </i>
    <i r="1">
      <x v="2"/>
    </i>
    <i r="2">
      <x v="3"/>
    </i>
    <i>
      <x v="4"/>
    </i>
    <i r="1">
      <x v="1"/>
    </i>
    <i r="2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35E7-4A5F-4738-9273-E04D3BA964FA}">
  <dimension ref="C3:R30"/>
  <sheetViews>
    <sheetView showGridLines="0" tabSelected="1" zoomScale="85" zoomScaleNormal="85" workbookViewId="0">
      <selection activeCell="J26" sqref="J26"/>
    </sheetView>
  </sheetViews>
  <sheetFormatPr defaultRowHeight="17.45" customHeight="1" x14ac:dyDescent="0.25"/>
  <cols>
    <col min="3" max="3" width="16.85546875" customWidth="1"/>
    <col min="4" max="4" width="25" customWidth="1"/>
    <col min="5" max="5" width="17.140625" style="1" customWidth="1"/>
    <col min="6" max="6" width="21.85546875" customWidth="1"/>
    <col min="7" max="7" width="10.140625" customWidth="1"/>
    <col min="8" max="8" width="18.28515625" customWidth="1"/>
    <col min="9" max="10" width="20.140625" customWidth="1"/>
    <col min="12" max="12" width="12.7109375" customWidth="1"/>
    <col min="13" max="13" width="16.28515625" customWidth="1"/>
    <col min="14" max="14" width="20" customWidth="1"/>
    <col min="15" max="15" width="16" customWidth="1"/>
    <col min="16" max="16" width="14.140625" customWidth="1"/>
    <col min="17" max="17" width="15.42578125" customWidth="1"/>
  </cols>
  <sheetData>
    <row r="3" spans="3:18" ht="17.45" customHeight="1" x14ac:dyDescent="0.35">
      <c r="C3" s="29" t="s">
        <v>0</v>
      </c>
      <c r="D3" s="29"/>
      <c r="E3" s="29"/>
      <c r="F3" s="29"/>
    </row>
    <row r="5" spans="3:18" ht="17.45" customHeight="1" x14ac:dyDescent="0.25">
      <c r="C5" s="9" t="s">
        <v>1</v>
      </c>
      <c r="D5" s="9" t="s">
        <v>2</v>
      </c>
      <c r="E5" s="9" t="s">
        <v>14</v>
      </c>
      <c r="F5" s="9" t="s">
        <v>13</v>
      </c>
      <c r="H5" s="9" t="s">
        <v>1</v>
      </c>
      <c r="I5" s="9" t="s">
        <v>2</v>
      </c>
      <c r="J5" s="10" t="s">
        <v>15</v>
      </c>
      <c r="L5" s="11" t="s">
        <v>1</v>
      </c>
      <c r="M5" s="5" t="s">
        <v>3</v>
      </c>
      <c r="N5" s="5" t="s">
        <v>5</v>
      </c>
      <c r="O5" s="5" t="s">
        <v>7</v>
      </c>
      <c r="P5" s="5" t="s">
        <v>9</v>
      </c>
      <c r="Q5" s="5" t="s">
        <v>11</v>
      </c>
      <c r="R5" s="2"/>
    </row>
    <row r="6" spans="3:18" ht="17.45" customHeight="1" x14ac:dyDescent="0.25">
      <c r="C6" s="5" t="s">
        <v>3</v>
      </c>
      <c r="D6" s="4" t="str">
        <f>VLOOKUP(H6, $H$6:$J$10, 2, FALSE)</f>
        <v>TV LED 32"</v>
      </c>
      <c r="E6" s="4" t="str">
        <f>VLOOKUP(C6, $H$6:$J$10, 3, FALSE)</f>
        <v>IDR 2.500.000</v>
      </c>
      <c r="F6" s="4" t="str">
        <f>HLOOKUP(M5,$M$5:$Q$6,2,FALSE)</f>
        <v>IDR 250.000</v>
      </c>
      <c r="H6" s="5" t="s">
        <v>3</v>
      </c>
      <c r="I6" s="5" t="s">
        <v>4</v>
      </c>
      <c r="J6" s="6" t="s">
        <v>18</v>
      </c>
      <c r="L6" s="11" t="s">
        <v>13</v>
      </c>
      <c r="M6" s="7" t="s">
        <v>21</v>
      </c>
      <c r="N6" s="7" t="s">
        <v>22</v>
      </c>
      <c r="O6" s="7" t="s">
        <v>23</v>
      </c>
      <c r="P6" s="8" t="s">
        <v>24</v>
      </c>
      <c r="Q6" s="8" t="s">
        <v>18</v>
      </c>
      <c r="R6" s="3"/>
    </row>
    <row r="7" spans="3:18" ht="17.45" customHeight="1" x14ac:dyDescent="0.25">
      <c r="C7" s="5" t="s">
        <v>5</v>
      </c>
      <c r="D7" s="4" t="str">
        <f>VLOOKUP(H7, $H$6:$J$10, 2, FALSE)</f>
        <v>Kulkas 2 Pintu</v>
      </c>
      <c r="E7" s="4" t="str">
        <f>VLOOKUP(C7, $H$6:$J$10, 3, FALSE)</f>
        <v>IDR 4.500.000</v>
      </c>
      <c r="F7" s="4" t="str">
        <f>HLOOKUP(N5,$M$5:$Q$6,2,FALSE)</f>
        <v>IDR 900.000</v>
      </c>
      <c r="H7" s="5" t="s">
        <v>5</v>
      </c>
      <c r="I7" s="5" t="s">
        <v>6</v>
      </c>
      <c r="J7" s="6" t="s">
        <v>17</v>
      </c>
      <c r="O7" s="3"/>
      <c r="P7" s="3"/>
      <c r="Q7" s="3"/>
      <c r="R7" s="3"/>
    </row>
    <row r="8" spans="3:18" ht="17.45" customHeight="1" x14ac:dyDescent="0.25">
      <c r="C8" s="5" t="s">
        <v>7</v>
      </c>
      <c r="D8" s="4" t="str">
        <f>VLOOKUP(H8, $H$6:$J$10, 2, FALSE)</f>
        <v>Mesin Cuci 8 Kg</v>
      </c>
      <c r="E8" s="4" t="str">
        <f>VLOOKUP(C8, $H$6:$J$10, 3, FALSE)</f>
        <v>IDR 6.500.000</v>
      </c>
      <c r="F8" s="4" t="str">
        <f>HLOOKUP(O5,$M$5:$Q$6,2,FALSE)</f>
        <v>IDR 1.300.000</v>
      </c>
      <c r="H8" s="5" t="s">
        <v>7</v>
      </c>
      <c r="I8" s="5" t="s">
        <v>8</v>
      </c>
      <c r="J8" s="6" t="s">
        <v>16</v>
      </c>
      <c r="O8" s="3"/>
      <c r="P8" s="3"/>
      <c r="Q8" s="3"/>
      <c r="R8" s="3"/>
    </row>
    <row r="9" spans="3:18" ht="17.45" customHeight="1" x14ac:dyDescent="0.25">
      <c r="C9" s="5" t="s">
        <v>9</v>
      </c>
      <c r="D9" s="4" t="str">
        <f>VLOOKUP(H9, $H$6:$J$10, 2, FALSE)</f>
        <v>Smartphone 128GB</v>
      </c>
      <c r="E9" s="4" t="str">
        <f>VLOOKUP(C9, $H$6:$J$10, 3, FALSE)</f>
        <v>IDR 3.500.000</v>
      </c>
      <c r="F9" s="4" t="str">
        <f>HLOOKUP(P5,$M$5:$Q$6,2,FALSE)</f>
        <v>IDR 350.000</v>
      </c>
      <c r="H9" s="5" t="s">
        <v>9</v>
      </c>
      <c r="I9" s="5" t="s">
        <v>10</v>
      </c>
      <c r="J9" s="6" t="s">
        <v>19</v>
      </c>
      <c r="O9" s="3"/>
      <c r="P9" s="3"/>
      <c r="Q9" s="3"/>
      <c r="R9" s="3"/>
    </row>
    <row r="10" spans="3:18" ht="17.45" customHeight="1" x14ac:dyDescent="0.25">
      <c r="C10" s="5" t="s">
        <v>11</v>
      </c>
      <c r="D10" s="4" t="str">
        <f>VLOOKUP(H10, $H$6:$J$10, 2, FALSE)</f>
        <v>Laptop Core i5</v>
      </c>
      <c r="E10" s="4" t="str">
        <f>VLOOKUP(C10, $H$6:$J$10, 3, FALSE)</f>
        <v>IDR 10.000.000</v>
      </c>
      <c r="F10" s="4" t="str">
        <f>HLOOKUP(Q5,$M$5:$Q$6,2,FALSE)</f>
        <v>IDR 2.500.000</v>
      </c>
      <c r="H10" s="5" t="s">
        <v>11</v>
      </c>
      <c r="I10" s="5" t="s">
        <v>12</v>
      </c>
      <c r="J10" s="6" t="s">
        <v>20</v>
      </c>
      <c r="O10" s="3"/>
      <c r="P10" s="3"/>
      <c r="Q10" s="3"/>
      <c r="R10" s="3"/>
    </row>
    <row r="11" spans="3:18" ht="17.45" customHeight="1" x14ac:dyDescent="0.25">
      <c r="C11" s="5" t="s">
        <v>3</v>
      </c>
      <c r="D11" s="4"/>
      <c r="E11" s="4"/>
      <c r="F11" s="4"/>
    </row>
    <row r="12" spans="3:18" ht="17.45" customHeight="1" thickBot="1" x14ac:dyDescent="0.3">
      <c r="C12" s="5" t="s">
        <v>7</v>
      </c>
      <c r="D12" s="4"/>
      <c r="E12" s="4"/>
      <c r="F12" s="4"/>
      <c r="I12" s="13"/>
      <c r="L12" s="13"/>
      <c r="M12" s="13"/>
      <c r="N12" s="13"/>
    </row>
    <row r="13" spans="3:18" ht="17.45" customHeight="1" thickTop="1" x14ac:dyDescent="0.25">
      <c r="C13" s="5" t="s">
        <v>9</v>
      </c>
      <c r="D13" s="4"/>
      <c r="E13" s="4"/>
      <c r="F13" s="4"/>
      <c r="G13" s="14"/>
      <c r="H13" s="17" t="s">
        <v>27</v>
      </c>
      <c r="I13" s="12" t="s">
        <v>25</v>
      </c>
      <c r="J13" s="15"/>
      <c r="K13" s="15"/>
      <c r="L13" s="12"/>
      <c r="M13" s="12"/>
      <c r="N13" s="12"/>
      <c r="O13" s="16"/>
    </row>
    <row r="14" spans="3:18" ht="17.45" customHeight="1" thickBot="1" x14ac:dyDescent="0.3">
      <c r="C14" s="5" t="s">
        <v>5</v>
      </c>
      <c r="D14" s="4"/>
      <c r="E14" s="4"/>
      <c r="F14" s="4"/>
      <c r="G14" s="14"/>
      <c r="H14" s="18"/>
      <c r="I14" s="30" t="s">
        <v>26</v>
      </c>
      <c r="J14" s="30"/>
      <c r="K14" s="30"/>
      <c r="L14" s="30"/>
      <c r="M14" s="30"/>
      <c r="N14" s="30"/>
      <c r="O14" s="16"/>
    </row>
    <row r="15" spans="3:18" ht="17.45" customHeight="1" thickTop="1" x14ac:dyDescent="0.25">
      <c r="C15" s="5" t="s">
        <v>11</v>
      </c>
      <c r="D15" s="4"/>
      <c r="E15" s="4"/>
      <c r="F15" s="4"/>
    </row>
    <row r="16" spans="3:18" ht="17.45" customHeight="1" x14ac:dyDescent="0.25">
      <c r="C16" s="5" t="s">
        <v>3</v>
      </c>
      <c r="D16" s="4"/>
      <c r="E16" s="4"/>
      <c r="F16" s="4"/>
    </row>
    <row r="17" spans="3:9" ht="17.45" customHeight="1" x14ac:dyDescent="0.25">
      <c r="C17" s="5" t="s">
        <v>5</v>
      </c>
      <c r="D17" s="4"/>
      <c r="E17" s="4"/>
      <c r="F17" s="4"/>
    </row>
    <row r="18" spans="3:9" ht="17.45" customHeight="1" x14ac:dyDescent="0.25">
      <c r="C18" s="5" t="s">
        <v>9</v>
      </c>
      <c r="D18" s="4"/>
      <c r="E18" s="4"/>
      <c r="F18" s="4"/>
    </row>
    <row r="19" spans="3:9" ht="17.45" customHeight="1" x14ac:dyDescent="0.25">
      <c r="C19" s="5" t="s">
        <v>11</v>
      </c>
      <c r="D19" s="4"/>
      <c r="E19" s="4"/>
      <c r="F19" s="4"/>
    </row>
    <row r="20" spans="3:9" ht="17.45" customHeight="1" x14ac:dyDescent="0.25">
      <c r="C20" s="5" t="s">
        <v>7</v>
      </c>
      <c r="D20" s="4"/>
      <c r="E20" s="4"/>
      <c r="F20" s="4"/>
    </row>
    <row r="21" spans="3:9" ht="17.45" customHeight="1" x14ac:dyDescent="0.25">
      <c r="C21" s="5" t="s">
        <v>3</v>
      </c>
      <c r="D21" s="4"/>
      <c r="E21" s="4"/>
      <c r="F21" s="4"/>
    </row>
    <row r="22" spans="3:9" ht="17.45" customHeight="1" x14ac:dyDescent="0.25">
      <c r="C22" s="5" t="s">
        <v>9</v>
      </c>
      <c r="D22" s="4"/>
      <c r="E22" s="4"/>
      <c r="F22" s="4"/>
    </row>
    <row r="23" spans="3:9" ht="17.45" customHeight="1" x14ac:dyDescent="0.25">
      <c r="C23" s="5" t="s">
        <v>5</v>
      </c>
      <c r="D23" s="4"/>
      <c r="E23" s="4"/>
      <c r="F23" s="4"/>
    </row>
    <row r="24" spans="3:9" ht="17.45" customHeight="1" x14ac:dyDescent="0.25">
      <c r="C24" s="5" t="s">
        <v>11</v>
      </c>
      <c r="D24" s="4"/>
      <c r="E24" s="4"/>
      <c r="F24" s="4"/>
    </row>
    <row r="25" spans="3:9" ht="17.45" customHeight="1" x14ac:dyDescent="0.25">
      <c r="C25" s="5" t="s">
        <v>7</v>
      </c>
      <c r="D25" s="4"/>
      <c r="E25" s="4"/>
      <c r="F25" s="4"/>
    </row>
    <row r="26" spans="3:9" ht="17.45" customHeight="1" x14ac:dyDescent="0.25">
      <c r="C26" s="5" t="s">
        <v>3</v>
      </c>
      <c r="D26" s="4"/>
      <c r="E26" s="4"/>
      <c r="F26" s="4"/>
    </row>
    <row r="27" spans="3:9" ht="17.45" customHeight="1" x14ac:dyDescent="0.25">
      <c r="C27" s="5" t="s">
        <v>5</v>
      </c>
      <c r="D27" s="4"/>
      <c r="E27" s="4"/>
      <c r="F27" s="4"/>
    </row>
    <row r="28" spans="3:9" ht="17.45" customHeight="1" x14ac:dyDescent="0.25">
      <c r="C28" s="5" t="s">
        <v>7</v>
      </c>
      <c r="D28" s="4"/>
      <c r="E28" s="4"/>
      <c r="F28" s="4"/>
    </row>
    <row r="29" spans="3:9" ht="17.45" customHeight="1" x14ac:dyDescent="0.25">
      <c r="C29" s="5" t="s">
        <v>9</v>
      </c>
      <c r="D29" s="4"/>
      <c r="E29" s="4"/>
      <c r="F29" s="4"/>
      <c r="I29" s="3"/>
    </row>
    <row r="30" spans="3:9" ht="17.45" customHeight="1" x14ac:dyDescent="0.25">
      <c r="C30" s="5" t="s">
        <v>11</v>
      </c>
      <c r="D30" s="4"/>
      <c r="E30" s="4"/>
      <c r="F30" s="4"/>
      <c r="I30" s="3"/>
    </row>
  </sheetData>
  <mergeCells count="2">
    <mergeCell ref="C3:F3"/>
    <mergeCell ref="I14:N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FC8D-9DE4-4546-8F42-9CDFE3B440A4}">
  <dimension ref="F3:H19"/>
  <sheetViews>
    <sheetView workbookViewId="0">
      <selection activeCell="F26" sqref="F26"/>
    </sheetView>
  </sheetViews>
  <sheetFormatPr defaultRowHeight="15" x14ac:dyDescent="0.25"/>
  <cols>
    <col min="1" max="1" width="13.5703125" customWidth="1"/>
    <col min="2" max="2" width="9.140625" customWidth="1"/>
    <col min="3" max="3" width="12.5703125" bestFit="1" customWidth="1"/>
    <col min="6" max="6" width="31.5703125" customWidth="1"/>
    <col min="7" max="7" width="26.5703125" customWidth="1"/>
    <col min="8" max="8" width="24.5703125" customWidth="1"/>
  </cols>
  <sheetData>
    <row r="3" spans="6:8" x14ac:dyDescent="0.25">
      <c r="F3" s="28" t="s">
        <v>2</v>
      </c>
      <c r="G3" s="28" t="s">
        <v>14</v>
      </c>
      <c r="H3" s="28" t="s">
        <v>13</v>
      </c>
    </row>
    <row r="4" spans="6:8" x14ac:dyDescent="0.25">
      <c r="F4" t="s">
        <v>6</v>
      </c>
    </row>
    <row r="5" spans="6:8" x14ac:dyDescent="0.25">
      <c r="G5" t="s">
        <v>17</v>
      </c>
    </row>
    <row r="6" spans="6:8" x14ac:dyDescent="0.25">
      <c r="H6" t="s">
        <v>22</v>
      </c>
    </row>
    <row r="7" spans="6:8" x14ac:dyDescent="0.25">
      <c r="F7" t="s">
        <v>12</v>
      </c>
    </row>
    <row r="8" spans="6:8" x14ac:dyDescent="0.25">
      <c r="G8" t="s">
        <v>20</v>
      </c>
    </row>
    <row r="9" spans="6:8" x14ac:dyDescent="0.25">
      <c r="H9" t="s">
        <v>18</v>
      </c>
    </row>
    <row r="10" spans="6:8" x14ac:dyDescent="0.25">
      <c r="F10" t="s">
        <v>8</v>
      </c>
    </row>
    <row r="11" spans="6:8" x14ac:dyDescent="0.25">
      <c r="G11" t="s">
        <v>16</v>
      </c>
    </row>
    <row r="12" spans="6:8" x14ac:dyDescent="0.25">
      <c r="H12" t="s">
        <v>23</v>
      </c>
    </row>
    <row r="13" spans="6:8" x14ac:dyDescent="0.25">
      <c r="F13" t="s">
        <v>10</v>
      </c>
    </row>
    <row r="14" spans="6:8" x14ac:dyDescent="0.25">
      <c r="G14" t="s">
        <v>19</v>
      </c>
    </row>
    <row r="15" spans="6:8" x14ac:dyDescent="0.25">
      <c r="H15" t="s">
        <v>24</v>
      </c>
    </row>
    <row r="16" spans="6:8" x14ac:dyDescent="0.25">
      <c r="F16" t="s">
        <v>4</v>
      </c>
    </row>
    <row r="17" spans="6:8" x14ac:dyDescent="0.25">
      <c r="G17" t="s">
        <v>18</v>
      </c>
    </row>
    <row r="18" spans="6:8" x14ac:dyDescent="0.25">
      <c r="H18" t="s">
        <v>21</v>
      </c>
    </row>
    <row r="19" spans="6:8" x14ac:dyDescent="0.25">
      <c r="F19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8C61-6C55-433F-A4BD-04E3CD08F730}">
  <dimension ref="C3:M19"/>
  <sheetViews>
    <sheetView showGridLines="0" zoomScale="70" zoomScaleNormal="70" workbookViewId="0">
      <selection activeCell="H19" sqref="H19"/>
    </sheetView>
  </sheetViews>
  <sheetFormatPr defaultColWidth="17.5703125" defaultRowHeight="31.5" customHeight="1" x14ac:dyDescent="0.25"/>
  <cols>
    <col min="4" max="4" width="27.28515625" customWidth="1"/>
    <col min="5" max="5" width="23.85546875" customWidth="1"/>
    <col min="6" max="6" width="27.42578125" customWidth="1"/>
    <col min="9" max="9" width="23.42578125" customWidth="1"/>
    <col min="10" max="10" width="9.85546875" customWidth="1"/>
    <col min="13" max="13" width="57" customWidth="1"/>
  </cols>
  <sheetData>
    <row r="3" spans="3:13" ht="38.1" customHeight="1" x14ac:dyDescent="0.4">
      <c r="C3" s="22" t="s">
        <v>32</v>
      </c>
      <c r="D3" s="22" t="s">
        <v>28</v>
      </c>
      <c r="E3" s="22" t="s">
        <v>33</v>
      </c>
      <c r="F3" s="22" t="s">
        <v>34</v>
      </c>
      <c r="G3" s="22" t="s">
        <v>35</v>
      </c>
      <c r="H3" s="25" t="s">
        <v>30</v>
      </c>
      <c r="I3" s="23" t="s">
        <v>31</v>
      </c>
      <c r="K3" s="31" t="s">
        <v>50</v>
      </c>
      <c r="L3" s="31"/>
      <c r="M3" s="31"/>
    </row>
    <row r="4" spans="3:13" ht="31.5" customHeight="1" x14ac:dyDescent="0.4">
      <c r="C4" s="24">
        <v>1</v>
      </c>
      <c r="D4" s="24" t="s">
        <v>29</v>
      </c>
      <c r="E4" s="24">
        <v>80</v>
      </c>
      <c r="F4" s="24">
        <v>70</v>
      </c>
      <c r="G4" s="24">
        <v>75</v>
      </c>
      <c r="H4" s="24">
        <f>SUM(E4:G4)</f>
        <v>225</v>
      </c>
      <c r="I4" s="19">
        <f>AVERAGE(E4:G4)</f>
        <v>75</v>
      </c>
      <c r="K4" s="32" t="s">
        <v>49</v>
      </c>
      <c r="L4" s="32"/>
      <c r="M4" s="32"/>
    </row>
    <row r="5" spans="3:13" ht="31.5" customHeight="1" x14ac:dyDescent="0.25">
      <c r="C5" s="24">
        <v>2</v>
      </c>
      <c r="D5" s="24" t="s">
        <v>36</v>
      </c>
      <c r="E5" s="24">
        <v>90</v>
      </c>
      <c r="F5" s="24">
        <v>80</v>
      </c>
      <c r="G5" s="24">
        <v>85</v>
      </c>
      <c r="H5" s="24">
        <f t="shared" ref="H5:H13" si="0">SUM(E5:G5)</f>
        <v>255</v>
      </c>
      <c r="I5" s="19">
        <f t="shared" ref="I5:I13" si="1">AVERAGE(E5:G5)</f>
        <v>85</v>
      </c>
    </row>
    <row r="6" spans="3:13" ht="31.5" customHeight="1" x14ac:dyDescent="0.25">
      <c r="C6" s="24">
        <v>3</v>
      </c>
      <c r="D6" s="24" t="s">
        <v>37</v>
      </c>
      <c r="E6" s="24">
        <v>85</v>
      </c>
      <c r="F6" s="24">
        <v>75</v>
      </c>
      <c r="G6" s="24">
        <v>80</v>
      </c>
      <c r="H6" s="24">
        <f t="shared" si="0"/>
        <v>240</v>
      </c>
      <c r="I6" s="19">
        <f t="shared" si="1"/>
        <v>80</v>
      </c>
    </row>
    <row r="7" spans="3:13" ht="31.5" customHeight="1" x14ac:dyDescent="0.25">
      <c r="C7" s="24">
        <v>4</v>
      </c>
      <c r="D7" s="24" t="s">
        <v>38</v>
      </c>
      <c r="E7" s="24">
        <v>70</v>
      </c>
      <c r="F7" s="24">
        <v>60</v>
      </c>
      <c r="G7" s="24">
        <v>65</v>
      </c>
      <c r="H7" s="24">
        <f t="shared" si="0"/>
        <v>195</v>
      </c>
      <c r="I7" s="19">
        <f t="shared" si="1"/>
        <v>65</v>
      </c>
    </row>
    <row r="8" spans="3:13" ht="31.5" customHeight="1" x14ac:dyDescent="0.25">
      <c r="C8" s="24">
        <v>5</v>
      </c>
      <c r="D8" s="24" t="s">
        <v>39</v>
      </c>
      <c r="E8" s="24">
        <v>60</v>
      </c>
      <c r="F8" s="24">
        <v>50</v>
      </c>
      <c r="G8" s="24">
        <v>55</v>
      </c>
      <c r="H8" s="24">
        <f t="shared" si="0"/>
        <v>165</v>
      </c>
      <c r="I8" s="19">
        <f t="shared" si="1"/>
        <v>55</v>
      </c>
    </row>
    <row r="9" spans="3:13" ht="31.5" customHeight="1" x14ac:dyDescent="0.25">
      <c r="C9" s="24">
        <v>6</v>
      </c>
      <c r="D9" s="24" t="s">
        <v>40</v>
      </c>
      <c r="E9" s="24">
        <v>95</v>
      </c>
      <c r="F9" s="24">
        <v>85</v>
      </c>
      <c r="G9" s="24">
        <v>90</v>
      </c>
      <c r="H9" s="24">
        <f t="shared" si="0"/>
        <v>270</v>
      </c>
      <c r="I9" s="19">
        <f t="shared" si="1"/>
        <v>90</v>
      </c>
    </row>
    <row r="10" spans="3:13" ht="31.5" customHeight="1" x14ac:dyDescent="0.25">
      <c r="C10" s="24">
        <v>7</v>
      </c>
      <c r="D10" s="24" t="s">
        <v>41</v>
      </c>
      <c r="E10" s="24">
        <v>55</v>
      </c>
      <c r="F10" s="24">
        <v>45</v>
      </c>
      <c r="G10" s="24">
        <v>50</v>
      </c>
      <c r="H10" s="24">
        <f t="shared" si="0"/>
        <v>150</v>
      </c>
      <c r="I10" s="19">
        <f t="shared" si="1"/>
        <v>50</v>
      </c>
    </row>
    <row r="11" spans="3:13" ht="31.5" customHeight="1" x14ac:dyDescent="0.25">
      <c r="C11" s="24">
        <v>8</v>
      </c>
      <c r="D11" s="24" t="s">
        <v>42</v>
      </c>
      <c r="E11" s="24">
        <v>80</v>
      </c>
      <c r="F11" s="24">
        <v>70</v>
      </c>
      <c r="G11" s="24">
        <v>75</v>
      </c>
      <c r="H11" s="24">
        <f t="shared" si="0"/>
        <v>225</v>
      </c>
      <c r="I11" s="19">
        <f t="shared" si="1"/>
        <v>75</v>
      </c>
    </row>
    <row r="12" spans="3:13" ht="31.5" customHeight="1" x14ac:dyDescent="0.25">
      <c r="C12" s="24">
        <v>9</v>
      </c>
      <c r="D12" s="24" t="s">
        <v>43</v>
      </c>
      <c r="E12" s="24">
        <v>85</v>
      </c>
      <c r="F12" s="24">
        <v>75</v>
      </c>
      <c r="G12" s="24">
        <v>80</v>
      </c>
      <c r="H12" s="24">
        <f t="shared" si="0"/>
        <v>240</v>
      </c>
      <c r="I12" s="19">
        <f t="shared" si="1"/>
        <v>80</v>
      </c>
    </row>
    <row r="13" spans="3:13" ht="31.5" customHeight="1" x14ac:dyDescent="0.25">
      <c r="C13" s="24">
        <v>10</v>
      </c>
      <c r="D13" s="24" t="s">
        <v>44</v>
      </c>
      <c r="E13" s="24">
        <v>90</v>
      </c>
      <c r="F13" s="24">
        <v>80</v>
      </c>
      <c r="G13" s="24">
        <v>85</v>
      </c>
      <c r="H13" s="24">
        <f t="shared" si="0"/>
        <v>255</v>
      </c>
      <c r="I13" s="19">
        <f t="shared" si="1"/>
        <v>85</v>
      </c>
    </row>
    <row r="14" spans="3:13" ht="31.5" customHeight="1" x14ac:dyDescent="0.35">
      <c r="C14" s="33" t="s">
        <v>45</v>
      </c>
      <c r="D14" s="34"/>
      <c r="E14" s="34"/>
      <c r="F14" s="34"/>
      <c r="G14" s="35"/>
      <c r="H14" s="26">
        <f>SUM(H4:H13)</f>
        <v>2220</v>
      </c>
      <c r="I14" s="20"/>
    </row>
    <row r="15" spans="3:13" ht="31.5" customHeight="1" x14ac:dyDescent="0.35">
      <c r="C15" s="33" t="s">
        <v>51</v>
      </c>
      <c r="D15" s="34"/>
      <c r="E15" s="34"/>
      <c r="F15" s="34"/>
      <c r="G15" s="35"/>
      <c r="H15" s="27">
        <f>MAX(H4:H13)</f>
        <v>270</v>
      </c>
      <c r="I15" s="21"/>
    </row>
    <row r="16" spans="3:13" ht="31.5" customHeight="1" x14ac:dyDescent="0.35">
      <c r="C16" s="33" t="s">
        <v>52</v>
      </c>
      <c r="D16" s="34"/>
      <c r="E16" s="34"/>
      <c r="F16" s="34"/>
      <c r="G16" s="35"/>
      <c r="H16" s="27">
        <f>MIN(H4:H13)</f>
        <v>150</v>
      </c>
      <c r="I16" s="21"/>
    </row>
    <row r="17" spans="3:9" ht="31.5" customHeight="1" x14ac:dyDescent="0.35">
      <c r="C17" s="33" t="s">
        <v>46</v>
      </c>
      <c r="D17" s="34"/>
      <c r="E17" s="34"/>
      <c r="F17" s="34"/>
      <c r="G17" s="35"/>
      <c r="H17" s="26">
        <f>AVERAGE(H4:H13)</f>
        <v>222</v>
      </c>
      <c r="I17" s="20"/>
    </row>
    <row r="18" spans="3:9" ht="31.5" customHeight="1" x14ac:dyDescent="0.35">
      <c r="C18" s="33" t="s">
        <v>47</v>
      </c>
      <c r="D18" s="34"/>
      <c r="E18" s="34"/>
      <c r="F18" s="34"/>
      <c r="G18" s="35"/>
      <c r="H18" s="26">
        <f>COUNTIF(H4:H13, "&gt;210")</f>
        <v>7</v>
      </c>
      <c r="I18" s="20"/>
    </row>
    <row r="19" spans="3:9" ht="31.5" customHeight="1" x14ac:dyDescent="0.35">
      <c r="C19" s="33" t="s">
        <v>48</v>
      </c>
      <c r="D19" s="34"/>
      <c r="E19" s="34"/>
      <c r="F19" s="34"/>
      <c r="G19" s="35"/>
      <c r="H19" s="26">
        <f>COUNTIF(H4:H13, "&lt;=210")</f>
        <v>3</v>
      </c>
      <c r="I19" s="20"/>
    </row>
  </sheetData>
  <mergeCells count="8">
    <mergeCell ref="K3:M3"/>
    <mergeCell ref="K4:M4"/>
    <mergeCell ref="C19:G19"/>
    <mergeCell ref="C18:G18"/>
    <mergeCell ref="C14:G14"/>
    <mergeCell ref="C15:G15"/>
    <mergeCell ref="C16:G16"/>
    <mergeCell ref="C17:G17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 1 </vt:lpstr>
      <vt:lpstr>Pivot Table</vt:lpstr>
      <vt:lpstr>Soal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 zahra</dc:creator>
  <cp:lastModifiedBy>ABDULLAH WILDAN ULHAQ</cp:lastModifiedBy>
  <dcterms:created xsi:type="dcterms:W3CDTF">2024-12-27T02:31:09Z</dcterms:created>
  <dcterms:modified xsi:type="dcterms:W3CDTF">2025-01-06T10:29:47Z</dcterms:modified>
</cp:coreProperties>
</file>