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15" yWindow="405" windowWidth="27960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G6"/>
  <c r="G7"/>
  <c r="G8"/>
  <c r="G9"/>
  <c r="G10"/>
  <c r="G11"/>
  <c r="G12"/>
  <c r="G13"/>
  <c r="G14"/>
  <c r="G15"/>
  <c r="G5"/>
  <c r="C5"/>
  <c r="F6"/>
  <c r="F7"/>
  <c r="F8"/>
  <c r="F9"/>
  <c r="F10"/>
  <c r="F11"/>
  <c r="F12"/>
  <c r="F13"/>
  <c r="F14"/>
  <c r="F15"/>
  <c r="F5"/>
  <c r="E6"/>
  <c r="E7"/>
  <c r="E8"/>
  <c r="E9"/>
  <c r="E10"/>
  <c r="E11"/>
  <c r="E12"/>
  <c r="E13"/>
  <c r="E14"/>
  <c r="E15"/>
  <c r="E5"/>
</calcChain>
</file>

<file path=xl/sharedStrings.xml><?xml version="1.0" encoding="utf-8"?>
<sst xmlns="http://schemas.openxmlformats.org/spreadsheetml/2006/main" count="9" uniqueCount="7">
  <si>
    <t>Time</t>
  </si>
  <si>
    <t>Current</t>
  </si>
  <si>
    <t>Heating slope</t>
  </si>
  <si>
    <t>Cooling slope</t>
  </si>
  <si>
    <t>Adjusted slope</t>
  </si>
  <si>
    <t>Field</t>
  </si>
  <si>
    <t>SLP</t>
  </si>
</sst>
</file>

<file path=xl/styles.xml><?xml version="1.0" encoding="utf-8"?>
<styleSheet xmlns="http://schemas.openxmlformats.org/spreadsheetml/2006/main"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Sheet1!$C$5:$C$15</c:f>
              <c:numCache>
                <c:formatCode>General</c:formatCode>
                <c:ptCount val="11"/>
                <c:pt idx="0">
                  <c:v>2.3597279999999998E-2</c:v>
                </c:pt>
                <c:pt idx="1">
                  <c:v>3.5395919999999997E-2</c:v>
                </c:pt>
                <c:pt idx="2">
                  <c:v>4.7194559999999997E-2</c:v>
                </c:pt>
                <c:pt idx="3">
                  <c:v>5.8501589999999999E-2</c:v>
                </c:pt>
                <c:pt idx="4">
                  <c:v>6.3909300000000002E-2</c:v>
                </c:pt>
                <c:pt idx="5">
                  <c:v>5.260227E-2</c:v>
                </c:pt>
                <c:pt idx="6">
                  <c:v>4.1295240000000004E-2</c:v>
                </c:pt>
                <c:pt idx="7">
                  <c:v>2.9496600000000001E-2</c:v>
                </c:pt>
                <c:pt idx="8">
                  <c:v>1.7697959999999999E-2</c:v>
                </c:pt>
                <c:pt idx="9">
                  <c:v>1.7697959999999999E-2</c:v>
                </c:pt>
                <c:pt idx="10">
                  <c:v>1.1798639999999999E-2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13.248366228710463</c:v>
                </c:pt>
                <c:pt idx="1">
                  <c:v>23.174626277372266</c:v>
                </c:pt>
                <c:pt idx="2">
                  <c:v>24.289087104622872</c:v>
                </c:pt>
                <c:pt idx="3">
                  <c:v>28.080137226277383</c:v>
                </c:pt>
                <c:pt idx="4">
                  <c:v>26.847256982968371</c:v>
                </c:pt>
                <c:pt idx="5">
                  <c:v>16.528759659367395</c:v>
                </c:pt>
                <c:pt idx="6">
                  <c:v>21.507643309002436</c:v>
                </c:pt>
                <c:pt idx="7">
                  <c:v>14.086896836982969</c:v>
                </c:pt>
                <c:pt idx="8">
                  <c:v>5.7804861313868612</c:v>
                </c:pt>
                <c:pt idx="9">
                  <c:v>5.5094423357664244</c:v>
                </c:pt>
                <c:pt idx="10">
                  <c:v>2.1721678832116793</c:v>
                </c:pt>
              </c:numCache>
            </c:numRef>
          </c:yVal>
          <c:smooth val="1"/>
        </c:ser>
        <c:axId val="94702976"/>
        <c:axId val="94701440"/>
      </c:scatterChart>
      <c:valAx>
        <c:axId val="94702976"/>
        <c:scaling>
          <c:orientation val="minMax"/>
        </c:scaling>
        <c:axPos val="b"/>
        <c:numFmt formatCode="General" sourceLinked="1"/>
        <c:tickLblPos val="nextTo"/>
        <c:crossAx val="94701440"/>
        <c:crosses val="autoZero"/>
        <c:crossBetween val="midCat"/>
      </c:valAx>
      <c:valAx>
        <c:axId val="94701440"/>
        <c:scaling>
          <c:orientation val="minMax"/>
        </c:scaling>
        <c:axPos val="l"/>
        <c:majorGridlines/>
        <c:numFmt formatCode="General" sourceLinked="1"/>
        <c:tickLblPos val="nextTo"/>
        <c:crossAx val="9470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133350</xdr:rowOff>
    </xdr:from>
    <xdr:to>
      <xdr:col>7</xdr:col>
      <xdr:colOff>466725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16"/>
  <sheetViews>
    <sheetView tabSelected="1" workbookViewId="0">
      <selection activeCell="G5" activeCellId="1" sqref="C5:C15 G5:G15"/>
    </sheetView>
  </sheetViews>
  <sheetFormatPr defaultRowHeight="15.75"/>
  <sheetData>
    <row r="4" spans="1:12">
      <c r="A4" t="s">
        <v>0</v>
      </c>
      <c r="B4" t="s">
        <v>1</v>
      </c>
      <c r="C4" t="s">
        <v>5</v>
      </c>
      <c r="D4" t="s">
        <v>2</v>
      </c>
      <c r="E4" t="s">
        <v>3</v>
      </c>
      <c r="F4" t="s">
        <v>4</v>
      </c>
      <c r="G4" t="s">
        <v>6</v>
      </c>
      <c r="K4" t="s">
        <v>0</v>
      </c>
      <c r="L4" t="s">
        <v>3</v>
      </c>
    </row>
    <row r="5" spans="1:12">
      <c r="A5">
        <v>112</v>
      </c>
      <c r="B5">
        <v>100.8</v>
      </c>
      <c r="C5">
        <f>B5*0.0002341</f>
        <v>2.3597279999999998E-2</v>
      </c>
      <c r="D5">
        <v>0.24759999999999999</v>
      </c>
      <c r="E5">
        <f>AVERAGE(L5:L6)</f>
        <v>-1.2681E-2</v>
      </c>
      <c r="F5">
        <f>D5-E5</f>
        <v>0.26028099999999998</v>
      </c>
      <c r="G5">
        <f>4.184*F5/0.0822</f>
        <v>13.248366228710463</v>
      </c>
      <c r="K5">
        <v>15</v>
      </c>
      <c r="L5">
        <v>-9.6019999999999994E-3</v>
      </c>
    </row>
    <row r="6" spans="1:12">
      <c r="A6">
        <v>180</v>
      </c>
      <c r="B6">
        <v>151.19999999999999</v>
      </c>
      <c r="C6">
        <f t="shared" ref="C6:C15" si="0">B6*0.0002341</f>
        <v>3.5395919999999997E-2</v>
      </c>
      <c r="D6">
        <v>0.437</v>
      </c>
      <c r="E6">
        <f t="shared" ref="E6:E15" si="1">AVERAGE(L6:L7)</f>
        <v>-1.8294999999999999E-2</v>
      </c>
      <c r="F6">
        <f t="shared" ref="F6:F15" si="2">D6-E6</f>
        <v>0.45529500000000001</v>
      </c>
      <c r="G6">
        <f t="shared" ref="G6:G15" si="3">4.184*F6/0.0822</f>
        <v>23.174626277372266</v>
      </c>
      <c r="K6">
        <v>110</v>
      </c>
      <c r="L6">
        <v>-1.576E-2</v>
      </c>
    </row>
    <row r="7" spans="1:12">
      <c r="A7">
        <v>230</v>
      </c>
      <c r="B7">
        <v>201.6</v>
      </c>
      <c r="C7">
        <f t="shared" si="0"/>
        <v>4.7194559999999997E-2</v>
      </c>
      <c r="D7">
        <v>0.45729999999999998</v>
      </c>
      <c r="E7">
        <f t="shared" si="1"/>
        <v>-1.9890000000000001E-2</v>
      </c>
      <c r="F7">
        <f t="shared" si="2"/>
        <v>0.47719</v>
      </c>
      <c r="G7">
        <f t="shared" si="3"/>
        <v>24.289087104622872</v>
      </c>
      <c r="K7">
        <v>180</v>
      </c>
      <c r="L7">
        <v>-2.0830000000000001E-2</v>
      </c>
    </row>
    <row r="8" spans="1:12">
      <c r="A8">
        <v>290</v>
      </c>
      <c r="B8">
        <v>249.9</v>
      </c>
      <c r="C8">
        <f t="shared" si="0"/>
        <v>5.8501589999999999E-2</v>
      </c>
      <c r="D8">
        <v>0.53380000000000005</v>
      </c>
      <c r="E8">
        <f t="shared" si="1"/>
        <v>-1.787E-2</v>
      </c>
      <c r="F8">
        <f t="shared" si="2"/>
        <v>0.5516700000000001</v>
      </c>
      <c r="G8">
        <f t="shared" si="3"/>
        <v>28.080137226277383</v>
      </c>
      <c r="K8">
        <v>230</v>
      </c>
      <c r="L8">
        <v>-1.8950000000000002E-2</v>
      </c>
    </row>
    <row r="9" spans="1:12">
      <c r="A9">
        <v>360</v>
      </c>
      <c r="B9">
        <v>273</v>
      </c>
      <c r="C9">
        <f t="shared" si="0"/>
        <v>6.3909300000000002E-2</v>
      </c>
      <c r="D9">
        <v>0.51429999999999998</v>
      </c>
      <c r="E9">
        <f t="shared" si="1"/>
        <v>-1.31485E-2</v>
      </c>
      <c r="F9">
        <f t="shared" si="2"/>
        <v>0.52744849999999999</v>
      </c>
      <c r="G9">
        <f t="shared" si="3"/>
        <v>26.847256982968371</v>
      </c>
      <c r="K9">
        <v>290</v>
      </c>
      <c r="L9">
        <v>-1.6789999999999999E-2</v>
      </c>
    </row>
    <row r="10" spans="1:12">
      <c r="A10">
        <v>450</v>
      </c>
      <c r="B10">
        <v>224.7</v>
      </c>
      <c r="C10">
        <f t="shared" si="0"/>
        <v>5.260227E-2</v>
      </c>
      <c r="D10">
        <v>0.3085</v>
      </c>
      <c r="E10">
        <f t="shared" si="1"/>
        <v>-1.62285E-2</v>
      </c>
      <c r="F10">
        <f t="shared" si="2"/>
        <v>0.32472849999999998</v>
      </c>
      <c r="G10">
        <f t="shared" si="3"/>
        <v>16.528759659367395</v>
      </c>
      <c r="K10">
        <v>370</v>
      </c>
      <c r="L10">
        <v>-9.5069999999999998E-3</v>
      </c>
    </row>
    <row r="11" spans="1:12">
      <c r="A11">
        <v>520</v>
      </c>
      <c r="B11">
        <v>176.4</v>
      </c>
      <c r="C11">
        <f t="shared" si="0"/>
        <v>4.1295240000000004E-2</v>
      </c>
      <c r="D11">
        <v>0.40439999999999998</v>
      </c>
      <c r="E11">
        <f t="shared" si="1"/>
        <v>-1.8145000000000001E-2</v>
      </c>
      <c r="F11">
        <f t="shared" si="2"/>
        <v>0.422545</v>
      </c>
      <c r="G11">
        <f t="shared" si="3"/>
        <v>21.507643309002436</v>
      </c>
      <c r="K11">
        <v>470</v>
      </c>
      <c r="L11">
        <v>-2.2950000000000002E-2</v>
      </c>
    </row>
    <row r="12" spans="1:12">
      <c r="A12">
        <v>600</v>
      </c>
      <c r="B12">
        <v>126</v>
      </c>
      <c r="C12">
        <f t="shared" si="0"/>
        <v>2.9496600000000001E-2</v>
      </c>
      <c r="D12">
        <v>0.253</v>
      </c>
      <c r="E12">
        <f t="shared" si="1"/>
        <v>-2.3754999999999998E-2</v>
      </c>
      <c r="F12">
        <f t="shared" si="2"/>
        <v>0.27675499999999997</v>
      </c>
      <c r="G12">
        <f t="shared" si="3"/>
        <v>14.086896836982969</v>
      </c>
      <c r="K12">
        <v>510</v>
      </c>
      <c r="L12">
        <v>-1.3339999999999999E-2</v>
      </c>
    </row>
    <row r="13" spans="1:12">
      <c r="A13">
        <v>640</v>
      </c>
      <c r="B13">
        <v>75.599999999999994</v>
      </c>
      <c r="C13">
        <f t="shared" si="0"/>
        <v>1.7697959999999999E-2</v>
      </c>
      <c r="D13">
        <v>8.7840000000000001E-2</v>
      </c>
      <c r="E13">
        <f t="shared" si="1"/>
        <v>-2.5724999999999998E-2</v>
      </c>
      <c r="F13">
        <f t="shared" si="2"/>
        <v>0.113565</v>
      </c>
      <c r="G13">
        <f t="shared" si="3"/>
        <v>5.7804861313868612</v>
      </c>
      <c r="K13">
        <v>610</v>
      </c>
      <c r="L13">
        <v>-3.4169999999999999E-2</v>
      </c>
    </row>
    <row r="14" spans="1:12">
      <c r="A14">
        <v>700</v>
      </c>
      <c r="B14">
        <v>75.599999999999994</v>
      </c>
      <c r="C14">
        <f t="shared" si="0"/>
        <v>1.7697959999999999E-2</v>
      </c>
      <c r="D14">
        <v>8.5260000000000002E-2</v>
      </c>
      <c r="E14">
        <f t="shared" si="1"/>
        <v>-2.298E-2</v>
      </c>
      <c r="F14">
        <f t="shared" si="2"/>
        <v>0.10824</v>
      </c>
      <c r="G14">
        <f t="shared" si="3"/>
        <v>5.5094423357664244</v>
      </c>
      <c r="K14">
        <v>650</v>
      </c>
      <c r="L14">
        <v>-1.728E-2</v>
      </c>
    </row>
    <row r="15" spans="1:12">
      <c r="A15">
        <v>750</v>
      </c>
      <c r="B15">
        <v>50.4</v>
      </c>
      <c r="C15">
        <f t="shared" si="0"/>
        <v>1.1798639999999999E-2</v>
      </c>
      <c r="D15">
        <v>1.2760000000000001E-2</v>
      </c>
      <c r="E15">
        <f t="shared" si="1"/>
        <v>-2.9915000000000001E-2</v>
      </c>
      <c r="F15">
        <f t="shared" si="2"/>
        <v>4.2675000000000005E-2</v>
      </c>
      <c r="G15">
        <f t="shared" si="3"/>
        <v>2.1721678832116793</v>
      </c>
      <c r="K15">
        <v>710</v>
      </c>
      <c r="L15">
        <v>-2.8680000000000001E-2</v>
      </c>
    </row>
    <row r="16" spans="1:12">
      <c r="K16">
        <v>830</v>
      </c>
      <c r="L16">
        <v>-3.1150000000000001E-2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Boekelheide</dc:creator>
  <cp:lastModifiedBy>Zoe Boekelheide</cp:lastModifiedBy>
  <dcterms:created xsi:type="dcterms:W3CDTF">2017-06-20T14:50:28Z</dcterms:created>
  <dcterms:modified xsi:type="dcterms:W3CDTF">2017-06-20T18:41:58Z</dcterms:modified>
</cp:coreProperties>
</file>