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bourdieu\Documents\GitHub\aidsberlinmap\"/>
    </mc:Choice>
  </mc:AlternateContent>
  <xr:revisionPtr revIDLastSave="0" documentId="13_ncr:1_{0D90EABB-6D52-45D5-865E-BAB5B39B5EA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ynth-lieu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M5" i="1" s="1"/>
  <c r="A6" i="1"/>
  <c r="M6" i="1" s="1"/>
  <c r="A7" i="1"/>
  <c r="M7" i="1" s="1"/>
  <c r="A8" i="1"/>
  <c r="A9" i="1"/>
  <c r="A10" i="1"/>
  <c r="A11" i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2" i="1"/>
  <c r="M22" i="1" s="1"/>
  <c r="A23" i="1"/>
  <c r="M23" i="1" s="1"/>
  <c r="A24" i="1"/>
  <c r="M24" i="1" s="1"/>
  <c r="A2" i="1"/>
</calcChain>
</file>

<file path=xl/sharedStrings.xml><?xml version="1.0" encoding="utf-8"?>
<sst xmlns="http://schemas.openxmlformats.org/spreadsheetml/2006/main" count="253" uniqueCount="151">
  <si>
    <t>Place</t>
  </si>
  <si>
    <t>Type</t>
  </si>
  <si>
    <t>Timeline</t>
  </si>
  <si>
    <t>Community</t>
  </si>
  <si>
    <t>Keywords</t>
  </si>
  <si>
    <t>East or west</t>
  </si>
  <si>
    <t>Date</t>
  </si>
  <si>
    <t>Centre Marc Bloch</t>
  </si>
  <si>
    <t>Research Center</t>
  </si>
  <si>
    <t>Researchers, queer activists</t>
  </si>
  <si>
    <t>Academic reflexivity, community, long-term transmission</t>
  </si>
  <si>
    <t>East</t>
  </si>
  <si>
    <t>13.05</t>
  </si>
  <si>
    <t>Chez Michel</t>
  </si>
  <si>
    <t>Restaurant</t>
  </si>
  <si>
    <t>French</t>
  </si>
  <si>
    <t>Taking care of primary body needs</t>
  </si>
  <si>
    <t>West</t>
  </si>
  <si>
    <t>Yorkstrasse</t>
  </si>
  <si>
    <t>Train station</t>
  </si>
  <si>
    <t>1981, 1903, 1939</t>
  </si>
  <si>
    <t>Lesbians, gays, queers</t>
  </si>
  <si>
    <t>Meeting, circulation, community, togetherness, support</t>
  </si>
  <si>
    <t>14.05</t>
  </si>
  <si>
    <t>Les Migras</t>
  </si>
  <si>
    <t>Community center</t>
  </si>
  <si>
    <t>Lesbians, migrants</t>
  </si>
  <si>
    <t>Counceling, advocating, community, emotional support against physical violence</t>
  </si>
  <si>
    <t>Lesbenberatung</t>
  </si>
  <si>
    <t>Lesbians</t>
  </si>
  <si>
    <t>Siegesaüle</t>
  </si>
  <si>
    <t>Magazine</t>
  </si>
  <si>
    <t>Gays</t>
  </si>
  <si>
    <t>Narrating lives, celebrating, meeting, love, sex, dating, culture, networking, togetherness</t>
  </si>
  <si>
    <t>Squat</t>
  </si>
  <si>
    <t>Alternative way of life, alternative environment, alternative family model</t>
  </si>
  <si>
    <t>Blocksberg</t>
  </si>
  <si>
    <t>Bar</t>
  </si>
  <si>
    <t>sex, dating, togetherness, knowledge sharing, information sharing</t>
  </si>
  <si>
    <t>Kaiserhof</t>
  </si>
  <si>
    <t>Party</t>
  </si>
  <si>
    <t>Lebians, trans persons, gays</t>
  </si>
  <si>
    <t>sex, dating, togetherness, alternative temporality, night life</t>
  </si>
  <si>
    <t>Isherwood</t>
  </si>
  <si>
    <t>Individual (writer)</t>
  </si>
  <si>
    <t>1929-1933</t>
  </si>
  <si>
    <t>Narrating lives, creation, art, long-term transmission, creating a narrative, an esthetic fiction representing a whole community / era</t>
  </si>
  <si>
    <t>Eldorado</t>
  </si>
  <si>
    <t>Lebians, trans people, gays, straight tourists</t>
  </si>
  <si>
    <t>Schwules Museum</t>
  </si>
  <si>
    <t>Museum</t>
  </si>
  <si>
    <t>Academic reflexivity, long-term transmission, traces, rests, remains, archive, celebrating and remembering, community (caffee), patrimonialization / heritagization of memory, queer knowledge creationg</t>
  </si>
  <si>
    <t>Berliner Aids-Hilfe</t>
  </si>
  <si>
    <t>Gays, lesbians, drug users, queers, trans people, prisoners, youth</t>
  </si>
  <si>
    <t>Taking care of primary body needs, prevention, testing, mental health, curing, networking, advocating (credibility strategies), togetherness, fighting solitude, queer knowledge creation</t>
  </si>
  <si>
    <t>15.05</t>
  </si>
  <si>
    <t>Sankt-Matheus Friedhof</t>
  </si>
  <si>
    <t>Friedhof</t>
  </si>
  <si>
    <t>1850, 1990, 2010</t>
  </si>
  <si>
    <t>Gays, lesbians, drug users, queers, trans people, stillborn children</t>
  </si>
  <si>
    <t>Paliative care, alternative mourning, recueillement, long-term transmission, reuniting life and death, making death part of life, taking care of survivors, moving forward, pride &amp; dignity, poetry, art, creation, spirituality</t>
  </si>
  <si>
    <t>Mémorial queer</t>
  </si>
  <si>
    <t>Memorial</t>
  </si>
  <si>
    <t>Gays, lesbians, queers</t>
  </si>
  <si>
    <t>patrimonialization / heritagization of memory, long-term transmission, memory, long term occupation of space, being visible to others (not part of the community)</t>
  </si>
  <si>
    <t>West / East</t>
  </si>
  <si>
    <t>Mémorial Shoah</t>
  </si>
  <si>
    <t>Mémorial</t>
  </si>
  <si>
    <t>Jews</t>
  </si>
  <si>
    <t>Volkspark Friedrichshain</t>
  </si>
  <si>
    <t>Cruising place</t>
  </si>
  <si>
    <t>1848, 1980</t>
  </si>
  <si>
    <t>Gays, tourists</t>
  </si>
  <si>
    <t>16.05</t>
  </si>
  <si>
    <t>Gethsemane Kirche</t>
  </si>
  <si>
    <t>Church</t>
  </si>
  <si>
    <t>Spirituality, knowledge transmission, queer knowledge creation, reclaming tradition, publishing, printing, writing, togetherness</t>
  </si>
  <si>
    <t>Sonntagsklub</t>
  </si>
  <si>
    <t>Workers, gays, lesbians</t>
  </si>
  <si>
    <t>queer knowledge creation, discussion, togetherness, baking, socializing, dating</t>
  </si>
  <si>
    <t>Archive center</t>
  </si>
  <si>
    <t>gays, lesbians, trans people, queers</t>
  </si>
  <si>
    <t>gays</t>
  </si>
  <si>
    <t>*Hydras</t>
  </si>
  <si>
    <t>sex-workers</t>
  </si>
  <si>
    <t>Adresse</t>
  </si>
  <si>
    <t>52.5107745,13.3896707</t>
  </si>
  <si>
    <t>52.5025988,13.4199707</t>
  </si>
  <si>
    <t>52.4916585,13.3660462</t>
  </si>
  <si>
    <t>52.4919769,13.3646303</t>
  </si>
  <si>
    <t>52.4967592,13.3618488</t>
  </si>
  <si>
    <t>52.4932746887207,13.36770248413086</t>
  </si>
  <si>
    <t>52.4965733,13.3653082</t>
  </si>
  <si>
    <t>52.4977986,13.3513834</t>
  </si>
  <si>
    <t>52.4980181,13.3483763</t>
  </si>
  <si>
    <t>52.5042512,13.3582193</t>
  </si>
  <si>
    <t>52.5021173,13.3528839</t>
  </si>
  <si>
    <t>52.49085998535156,13.369101524353027</t>
  </si>
  <si>
    <t>52.5138731,13.3787346</t>
  </si>
  <si>
    <t>52.5271586,13.4321467</t>
  </si>
  <si>
    <t>52.5429726,13.4264227</t>
  </si>
  <si>
    <t>AddrPlain</t>
  </si>
  <si>
    <t>Friedrichstraße 177-191, 10117 Berlin, Allemagne</t>
  </si>
  <si>
    <t>Adalbertstraße 83, 10997 Berlin, Allemagne</t>
  </si>
  <si>
    <t>Großgörschenstraße 30, 10827 Berlin, Allemagne</t>
  </si>
  <si>
    <t>Kulmer Str. 20A, 10783 Berlin, Allemagne</t>
  </si>
  <si>
    <t>Now</t>
  </si>
  <si>
    <t>Potsdamer Str. 139, 10783 Berlin, Allemagne</t>
  </si>
  <si>
    <t>Begine - Frauenkneipe und Kultur</t>
  </si>
  <si>
    <t>Yorckstraße 47-48, 10783 Berlin, Allemagne</t>
  </si>
  <si>
    <t>Fahrschule EinsZweiDrive</t>
  </si>
  <si>
    <t>Bülowstraße 36, 10783 Berlin, Allemagne</t>
  </si>
  <si>
    <t>Nollendorfstraße 17, 10777 Berlin, Allemagne</t>
  </si>
  <si>
    <t>Private home</t>
  </si>
  <si>
    <t>Motzstraße 24, 10777 Berlin, Allemagne</t>
  </si>
  <si>
    <t>Organic food supermarket</t>
  </si>
  <si>
    <t>Lützowstraße 73, 10785 Berlin, Allemagne</t>
  </si>
  <si>
    <t>Kurfürstenstraße 130, 10785 Berlin, Allemagne</t>
  </si>
  <si>
    <t>Großgörschenstraße 15, 10829 Berlin, Allemagne</t>
  </si>
  <si>
    <t>52.51328043603444, 13.376307840626687</t>
  </si>
  <si>
    <t>Ebertstraße, 10785 Berlin, Allemagne</t>
  </si>
  <si>
    <t>Cora-Berliner-Straße 1, 10117 Berlin, Allemagne</t>
  </si>
  <si>
    <t>Berliner Innenstadt, 10249 Berlin, Allemagne</t>
  </si>
  <si>
    <t>oui</t>
  </si>
  <si>
    <t>non</t>
  </si>
  <si>
    <t>Lesbenarchiv Spinnboden</t>
  </si>
  <si>
    <t>Magnus Hirschfeld Archiv</t>
  </si>
  <si>
    <t>Mann-O-Meter</t>
  </si>
  <si>
    <t>Greifenhagener Str. 28, 10437 Berlin, Allemagne</t>
  </si>
  <si>
    <t>52.55148419261689, 13.418658939212694</t>
  </si>
  <si>
    <t>52.535520515647356, 13.399190542327881</t>
  </si>
  <si>
    <t>Anklamer Str. 38, 10115 Berlin, Deutschland</t>
  </si>
  <si>
    <t>Kluckstraße 38, 10785 Berlin, Deutschland</t>
  </si>
  <si>
    <t>52.50237614607466, 13.36066609688163</t>
  </si>
  <si>
    <t>10783, Bülowstraße 106, 10783 Berlin, Deutschland</t>
  </si>
  <si>
    <t>52.49987741663458, 13.35567778471717</t>
  </si>
  <si>
    <t>Köpenicker Straße 187/188
D-10997 Berlin (Kreuzberg)</t>
  </si>
  <si>
    <t>Hydra</t>
  </si>
  <si>
    <t>Sex work, taking care of primary body needs, prevention, testing, mental health, curing, networking, advocating (credibility strategies), togetherness, fighting solitude, queer knowledge creation</t>
  </si>
  <si>
    <t>52.501948,13.4396508</t>
  </si>
  <si>
    <t>Visited</t>
  </si>
  <si>
    <t>ID</t>
  </si>
  <si>
    <t>Pics</t>
  </si>
  <si>
    <t>&lt;iframe src="https://www.google.com/maps/embed?pb=!4v1717430794159!6m8!1m7!1sRtghzChN6JplvBmQGBr25Q!2m2!1d52.51037898530988!2d13.38980174985009!3f333.31!4f0!5f0.7820865974627469" width="450" height="225" style="border:0;" allowfullscreen="" loading="lazy" referrerpolicy="no-referrer-when-downgrade"&gt;&lt;/iframe&gt;</t>
  </si>
  <si>
    <t>&lt;iframe src="https://www.google.com/maps/embed?pb=!4v1717431014651!6m8!1m7!1s18yVjaI3ITLBplcxC84WCw!2m2!1d52.50260605205433!2d13.42025364622527!3f274.52606!4f0!5f0.7820865974627469" width="450" height="225" style="border:0;" allowfullscreen="" loading="lazy" referrerpolicy="no-referrer-when-downgrade"&gt;&lt;/iframe&gt;</t>
  </si>
  <si>
    <t>a</t>
  </si>
  <si>
    <t>&lt;iframe src="https://www.google.com/maps/embed?pb=!4v1717431144574!6m8!1m7!1sHTOinfdBXm_zijrZsvLnxw!2m2!1d52.49320337459629!2d13.36846897838941!3f202.31319!4f0!5f0.7820865974627469" width="450" height="225" style="border:0;" allowfullscreen="" loading="lazy" referrerpolicy="no-referrer-when-downgrade"&gt;&lt;/iframe&gt;</t>
  </si>
  <si>
    <t>&lt;iframe src="https://www.google.com/maps/embed?pb=!4v1717431606346!6m8!1m7!1s2GBye4nTJeYDblv_x-WMtQ!2m2!1d52.49689212835904!2d13.3615870839851!3f108.40209798152524!4f0.4835356717653383!5f1.0900294617962838" width="450" height="225" style="border:0;" allowfullscreen="" loading="lazy" referrerpolicy="no-referrer-when-downgrade"&gt;&lt;/iframe&gt;</t>
  </si>
  <si>
    <t>&lt;iframe src="https://www.google.com/maps/embed?pb=!4v1717431752463!6m8!1m7!1suaOsBeTlv1L515J3_JHQqw!2m2!1d52.49326870004999!2d13.36765013620316!3f166.4437867928268!4f5.595683959944893!5f0.9760854960976897" width="450" height="225" style="border:0;" allowfullscreen="" loading="lazy" referrerpolicy="no-referrer-when-downgrade"&gt;&lt;/iframe&gt;</t>
  </si>
  <si>
    <t>&lt;iframe src="https://www.google.com/maps/embed?pb=!4v1717431897473!6m8!1m7!1stbndKKwd-jHwvLapS6CeGw!2m2!1d52.496634018591!2d13.36555287330344!3f253.74!4f0!5f0.7820865974627469" width="450" height="225" style="border:0;" allowfullscreen="" loading="lazy" referrerpolicy="no-referrer-when-downgrade"&gt;&lt;/iframe&gt;</t>
  </si>
  <si>
    <t>&lt;iframe src="https://www.google.com/maps/embed?pb=!4v1717431925582!6m8!1m7!1sTw5w46QadBweWOSUYUEdmA!2m2!1d52.49772000873742!2d13.35139783537853!3f334.5663!4f0!5f0.7820865974627469" width="450" height="225"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</si>
</sst>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14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24" dataDxfId="0">
  <autoFilter ref="A1:M24" xr:uid="{00000000-0009-0000-0100-000001000000}"/>
  <tableColumns count="13">
    <tableColumn id="13" xr3:uid="{7F05AC7D-AE5E-4952-84F6-899ED8CDA61B}" name="ID" dataDxfId="13">
      <calculatedColumnFormula>_xlfn.CONCAT(RIGHT(D2,4),LEFT(E2,2),LEFT(H2,2))</calculatedColumnFormula>
    </tableColumn>
    <tableColumn id="1" xr3:uid="{00000000-0010-0000-0000-000001000000}" name="Place" dataDxfId="12"/>
    <tableColumn id="12" xr3:uid="{E27161A4-82BF-47C3-9074-123393C48385}" name="Visited" dataDxfId="11"/>
    <tableColumn id="9" xr3:uid="{FFF84B55-0B11-4E91-A32B-6A8873EBB4AA}" name="Adresse" dataDxfId="10"/>
    <tableColumn id="10" xr3:uid="{A64ACA5C-48ED-4375-85D8-6B19E7BB5C33}" name="AddrPlain" dataDxfId="9"/>
    <tableColumn id="2" xr3:uid="{00000000-0010-0000-0000-000002000000}" name="Type" dataDxfId="8"/>
    <tableColumn id="11" xr3:uid="{43E476ED-054C-48CC-86E7-7D10F5F163C6}" name="Now" dataDxfId="7"/>
    <tableColumn id="3" xr3:uid="{00000000-0010-0000-0000-000003000000}" name="Timeline" dataDxfId="6"/>
    <tableColumn id="4" xr3:uid="{00000000-0010-0000-0000-000004000000}" name="Community" dataDxfId="5"/>
    <tableColumn id="5" xr3:uid="{00000000-0010-0000-0000-000005000000}" name="Keywords" dataDxfId="4"/>
    <tableColumn id="7" xr3:uid="{00000000-0010-0000-0000-000007000000}" name="East or west" dataDxfId="3"/>
    <tableColumn id="8" xr3:uid="{00000000-0010-0000-0000-000008000000}" name="Date" dataDxfId="2"/>
    <tableColumn id="14" xr3:uid="{88C70B20-3210-4781-B3F6-DA4115B855FF}" name="Pics" dataDxfId="1">
      <calculatedColumnFormula>_xlfn.CONCAT("/pics/",Tableau1[[#This Row],[ID]],".jpg")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85" zoomScaleNormal="85" workbookViewId="0">
      <selection activeCell="J27" sqref="J27"/>
    </sheetView>
  </sheetViews>
  <sheetFormatPr baseColWidth="10" defaultColWidth="22.5546875" defaultRowHeight="14.4" x14ac:dyDescent="0.3"/>
  <cols>
    <col min="1" max="1" width="9.44140625" style="3" customWidth="1"/>
    <col min="2" max="2" width="22.5546875" style="1"/>
    <col min="3" max="3" width="3.88671875" style="3" customWidth="1"/>
    <col min="4" max="5" width="22.5546875" style="3"/>
    <col min="6" max="6" width="22.5546875" style="1"/>
    <col min="7" max="7" width="22.5546875" style="3"/>
    <col min="8" max="8" width="11.109375" style="1" customWidth="1"/>
    <col min="9" max="9" width="22.5546875" style="1"/>
    <col min="10" max="10" width="21.109375" style="7" customWidth="1"/>
    <col min="11" max="11" width="13.6640625" style="1" customWidth="1"/>
    <col min="12" max="12" width="9" style="2" customWidth="1"/>
    <col min="13" max="16384" width="22.5546875" style="1"/>
  </cols>
  <sheetData>
    <row r="1" spans="1:15" ht="28.8" x14ac:dyDescent="0.3">
      <c r="A1" s="6" t="s">
        <v>141</v>
      </c>
      <c r="B1" s="1" t="s">
        <v>0</v>
      </c>
      <c r="C1" s="5" t="s">
        <v>140</v>
      </c>
      <c r="D1" s="3" t="s">
        <v>85</v>
      </c>
      <c r="E1" s="3" t="s">
        <v>101</v>
      </c>
      <c r="F1" s="1" t="s">
        <v>1</v>
      </c>
      <c r="G1" s="5" t="s">
        <v>106</v>
      </c>
      <c r="H1" s="1" t="s">
        <v>2</v>
      </c>
      <c r="I1" s="1" t="s">
        <v>3</v>
      </c>
      <c r="J1" s="7" t="s">
        <v>4</v>
      </c>
      <c r="K1" s="1" t="s">
        <v>5</v>
      </c>
      <c r="L1" s="2" t="s">
        <v>6</v>
      </c>
      <c r="M1" s="6" t="s">
        <v>142</v>
      </c>
    </row>
    <row r="2" spans="1:15" x14ac:dyDescent="0.3">
      <c r="A2" s="4" t="str">
        <f>_xlfn.CONCAT(RIGHT(D2,4),LEFT(E2,2),RIGHT(H2,2))</f>
        <v>6707Fr92</v>
      </c>
      <c r="B2" s="4" t="s">
        <v>7</v>
      </c>
      <c r="C2" s="4" t="s">
        <v>123</v>
      </c>
      <c r="D2" s="4" t="s">
        <v>86</v>
      </c>
      <c r="E2" s="4" t="s">
        <v>102</v>
      </c>
      <c r="F2" s="4" t="s">
        <v>8</v>
      </c>
      <c r="G2" s="4" t="s">
        <v>7</v>
      </c>
      <c r="H2" s="4">
        <v>1992</v>
      </c>
      <c r="I2" s="4" t="s">
        <v>9</v>
      </c>
      <c r="J2" s="4" t="s">
        <v>10</v>
      </c>
      <c r="K2" s="4" t="s">
        <v>11</v>
      </c>
      <c r="L2" s="9" t="s">
        <v>12</v>
      </c>
      <c r="M2" s="4" t="s">
        <v>143</v>
      </c>
    </row>
    <row r="3" spans="1:15" x14ac:dyDescent="0.3">
      <c r="A3" s="4" t="str">
        <f t="shared" ref="A3:A24" si="0">_xlfn.CONCAT(RIGHT(D3,4),LEFT(E3,2),RIGHT(H3,2))</f>
        <v>9707Ad80</v>
      </c>
      <c r="B3" s="4" t="s">
        <v>13</v>
      </c>
      <c r="C3" s="4" t="s">
        <v>123</v>
      </c>
      <c r="D3" s="4" t="s">
        <v>87</v>
      </c>
      <c r="E3" s="4" t="s">
        <v>103</v>
      </c>
      <c r="F3" s="4" t="s">
        <v>14</v>
      </c>
      <c r="G3" s="4" t="s">
        <v>13</v>
      </c>
      <c r="H3" s="4">
        <v>1980</v>
      </c>
      <c r="I3" s="4" t="s">
        <v>15</v>
      </c>
      <c r="J3" s="4" t="s">
        <v>16</v>
      </c>
      <c r="K3" s="4" t="s">
        <v>17</v>
      </c>
      <c r="L3" s="9" t="s">
        <v>12</v>
      </c>
      <c r="M3" s="4" t="s">
        <v>144</v>
      </c>
    </row>
    <row r="4" spans="1:15" x14ac:dyDescent="0.3">
      <c r="A4" s="4" t="str">
        <f t="shared" si="0"/>
        <v>0462Gr39</v>
      </c>
      <c r="B4" s="4" t="s">
        <v>18</v>
      </c>
      <c r="C4" s="4" t="s">
        <v>123</v>
      </c>
      <c r="D4" s="4" t="s">
        <v>88</v>
      </c>
      <c r="E4" s="4" t="s">
        <v>104</v>
      </c>
      <c r="F4" s="4" t="s">
        <v>19</v>
      </c>
      <c r="G4" s="4" t="s">
        <v>18</v>
      </c>
      <c r="H4" s="4" t="s">
        <v>20</v>
      </c>
      <c r="I4" s="4" t="s">
        <v>21</v>
      </c>
      <c r="J4" s="4" t="s">
        <v>22</v>
      </c>
      <c r="K4" s="4" t="s">
        <v>17</v>
      </c>
      <c r="L4" s="9" t="s">
        <v>23</v>
      </c>
      <c r="M4" s="4" t="s">
        <v>146</v>
      </c>
      <c r="O4" s="8" t="s">
        <v>145</v>
      </c>
    </row>
    <row r="5" spans="1:15" x14ac:dyDescent="0.3">
      <c r="A5" s="4" t="str">
        <f t="shared" si="0"/>
        <v>6303Ku99</v>
      </c>
      <c r="B5" s="4" t="s">
        <v>24</v>
      </c>
      <c r="C5" s="4" t="s">
        <v>123</v>
      </c>
      <c r="D5" s="4" t="s">
        <v>89</v>
      </c>
      <c r="E5" s="4" t="s">
        <v>105</v>
      </c>
      <c r="F5" s="4" t="s">
        <v>25</v>
      </c>
      <c r="G5" s="4" t="s">
        <v>24</v>
      </c>
      <c r="H5" s="4">
        <v>1999</v>
      </c>
      <c r="I5" s="4" t="s">
        <v>26</v>
      </c>
      <c r="J5" s="4" t="s">
        <v>27</v>
      </c>
      <c r="K5" s="4" t="s">
        <v>17</v>
      </c>
      <c r="L5" s="9" t="s">
        <v>23</v>
      </c>
      <c r="M5" s="4" t="str">
        <f>_xlfn.CONCAT("/pics/",Tableau1[[#This Row],[ID]],".jpg")</f>
        <v>/pics/6303Ku99.jpg</v>
      </c>
    </row>
    <row r="6" spans="1:15" x14ac:dyDescent="0.3">
      <c r="A6" s="4" t="str">
        <f t="shared" si="0"/>
        <v>6303Ku81</v>
      </c>
      <c r="B6" s="4" t="s">
        <v>28</v>
      </c>
      <c r="C6" s="4" t="s">
        <v>123</v>
      </c>
      <c r="D6" s="4" t="s">
        <v>89</v>
      </c>
      <c r="E6" s="4" t="s">
        <v>105</v>
      </c>
      <c r="F6" s="4" t="s">
        <v>25</v>
      </c>
      <c r="G6" s="4" t="s">
        <v>28</v>
      </c>
      <c r="H6" s="4">
        <v>1981</v>
      </c>
      <c r="I6" s="4" t="s">
        <v>29</v>
      </c>
      <c r="J6" s="4" t="s">
        <v>27</v>
      </c>
      <c r="K6" s="4" t="s">
        <v>17</v>
      </c>
      <c r="L6" s="9" t="s">
        <v>23</v>
      </c>
      <c r="M6" s="4" t="str">
        <f>_xlfn.CONCAT("/pics/",Tableau1[[#This Row],[ID]],".jpg")</f>
        <v>/pics/6303Ku81.jpg</v>
      </c>
    </row>
    <row r="7" spans="1:15" x14ac:dyDescent="0.3">
      <c r="A7" s="4" t="str">
        <f t="shared" si="0"/>
        <v>6303Ku84</v>
      </c>
      <c r="B7" s="4" t="s">
        <v>30</v>
      </c>
      <c r="C7" s="4" t="s">
        <v>123</v>
      </c>
      <c r="D7" s="4" t="s">
        <v>89</v>
      </c>
      <c r="E7" s="4" t="s">
        <v>105</v>
      </c>
      <c r="F7" s="4" t="s">
        <v>31</v>
      </c>
      <c r="G7" s="4" t="s">
        <v>30</v>
      </c>
      <c r="H7" s="4">
        <v>1984</v>
      </c>
      <c r="I7" s="4" t="s">
        <v>32</v>
      </c>
      <c r="J7" s="4" t="s">
        <v>33</v>
      </c>
      <c r="K7" s="4" t="s">
        <v>17</v>
      </c>
      <c r="L7" s="9" t="s">
        <v>23</v>
      </c>
      <c r="M7" s="4" t="str">
        <f>_xlfn.CONCAT("/pics/",Tableau1[[#This Row],[ID]],".jpg")</f>
        <v>/pics/6303Ku84.jpg</v>
      </c>
    </row>
    <row r="8" spans="1:15" x14ac:dyDescent="0.3">
      <c r="A8" s="4" t="str">
        <f t="shared" si="0"/>
        <v>8488Po86</v>
      </c>
      <c r="B8" s="4" t="s">
        <v>108</v>
      </c>
      <c r="C8" s="4" t="s">
        <v>123</v>
      </c>
      <c r="D8" s="4" t="s">
        <v>90</v>
      </c>
      <c r="E8" s="4" t="s">
        <v>107</v>
      </c>
      <c r="F8" s="4" t="s">
        <v>34</v>
      </c>
      <c r="G8" s="4" t="s">
        <v>108</v>
      </c>
      <c r="H8" s="4">
        <v>1986</v>
      </c>
      <c r="I8" s="4" t="s">
        <v>29</v>
      </c>
      <c r="J8" s="4" t="s">
        <v>35</v>
      </c>
      <c r="K8" s="4" t="s">
        <v>17</v>
      </c>
      <c r="L8" s="9" t="s">
        <v>23</v>
      </c>
      <c r="M8" s="4" t="s">
        <v>147</v>
      </c>
    </row>
    <row r="9" spans="1:15" x14ac:dyDescent="0.3">
      <c r="A9" s="4" t="str">
        <f t="shared" si="0"/>
        <v>3086Yo75</v>
      </c>
      <c r="B9" s="4" t="s">
        <v>36</v>
      </c>
      <c r="C9" s="4" t="s">
        <v>123</v>
      </c>
      <c r="D9" s="4" t="s">
        <v>91</v>
      </c>
      <c r="E9" s="4" t="s">
        <v>109</v>
      </c>
      <c r="F9" s="4" t="s">
        <v>37</v>
      </c>
      <c r="G9" s="4" t="s">
        <v>110</v>
      </c>
      <c r="H9" s="4">
        <v>1975</v>
      </c>
      <c r="I9" s="4" t="s">
        <v>29</v>
      </c>
      <c r="J9" s="4" t="s">
        <v>38</v>
      </c>
      <c r="K9" s="4" t="s">
        <v>17</v>
      </c>
      <c r="L9" s="9" t="s">
        <v>23</v>
      </c>
      <c r="M9" s="4" t="s">
        <v>148</v>
      </c>
    </row>
    <row r="10" spans="1:15" x14ac:dyDescent="0.3">
      <c r="A10" s="4" t="str">
        <f t="shared" si="0"/>
        <v>3082Bü20</v>
      </c>
      <c r="B10" s="4" t="s">
        <v>39</v>
      </c>
      <c r="C10" s="4" t="s">
        <v>123</v>
      </c>
      <c r="D10" s="4" t="s">
        <v>92</v>
      </c>
      <c r="E10" s="4" t="s">
        <v>111</v>
      </c>
      <c r="F10" s="4" t="s">
        <v>40</v>
      </c>
      <c r="G10" s="4" t="s">
        <v>113</v>
      </c>
      <c r="H10" s="4">
        <v>1920</v>
      </c>
      <c r="I10" s="4" t="s">
        <v>41</v>
      </c>
      <c r="J10" s="4" t="s">
        <v>42</v>
      </c>
      <c r="K10" s="4" t="s">
        <v>17</v>
      </c>
      <c r="L10" s="9" t="s">
        <v>23</v>
      </c>
      <c r="M10" s="4" t="s">
        <v>149</v>
      </c>
    </row>
    <row r="11" spans="1:15" x14ac:dyDescent="0.3">
      <c r="A11" s="4" t="str">
        <f t="shared" si="0"/>
        <v>3834No33</v>
      </c>
      <c r="B11" s="4" t="s">
        <v>43</v>
      </c>
      <c r="C11" s="4" t="s">
        <v>123</v>
      </c>
      <c r="D11" s="4" t="s">
        <v>93</v>
      </c>
      <c r="E11" s="4" t="s">
        <v>112</v>
      </c>
      <c r="F11" s="4" t="s">
        <v>44</v>
      </c>
      <c r="G11" s="4" t="s">
        <v>113</v>
      </c>
      <c r="H11" s="4" t="s">
        <v>45</v>
      </c>
      <c r="I11" s="4" t="s">
        <v>32</v>
      </c>
      <c r="J11" s="4" t="s">
        <v>46</v>
      </c>
      <c r="K11" s="4" t="s">
        <v>17</v>
      </c>
      <c r="L11" s="9" t="s">
        <v>23</v>
      </c>
      <c r="M11" s="4" t="s">
        <v>150</v>
      </c>
    </row>
    <row r="12" spans="1:15" x14ac:dyDescent="0.3">
      <c r="A12" s="4" t="str">
        <f t="shared" si="0"/>
        <v>3763Mo20</v>
      </c>
      <c r="B12" s="4" t="s">
        <v>47</v>
      </c>
      <c r="C12" s="4" t="s">
        <v>123</v>
      </c>
      <c r="D12" s="4" t="s">
        <v>94</v>
      </c>
      <c r="E12" s="4" t="s">
        <v>114</v>
      </c>
      <c r="F12" s="4" t="s">
        <v>40</v>
      </c>
      <c r="G12" s="4" t="s">
        <v>115</v>
      </c>
      <c r="H12" s="4">
        <v>1920</v>
      </c>
      <c r="I12" s="4" t="s">
        <v>48</v>
      </c>
      <c r="J12" s="4" t="s">
        <v>42</v>
      </c>
      <c r="K12" s="4" t="s">
        <v>17</v>
      </c>
      <c r="L12" s="9" t="s">
        <v>23</v>
      </c>
      <c r="M12" s="4" t="str">
        <f>_xlfn.CONCAT("/pics/",Tableau1[[#This Row],[ID]],".jpg")</f>
        <v>/pics/3763Mo20.jpg</v>
      </c>
    </row>
    <row r="13" spans="1:15" x14ac:dyDescent="0.3">
      <c r="A13" s="4" t="str">
        <f t="shared" si="0"/>
        <v>2193Lü85</v>
      </c>
      <c r="B13" s="4" t="s">
        <v>49</v>
      </c>
      <c r="C13" s="4" t="s">
        <v>123</v>
      </c>
      <c r="D13" s="4" t="s">
        <v>95</v>
      </c>
      <c r="E13" s="4" t="s">
        <v>116</v>
      </c>
      <c r="F13" s="4" t="s">
        <v>50</v>
      </c>
      <c r="G13" s="4" t="s">
        <v>50</v>
      </c>
      <c r="H13" s="4">
        <v>1985</v>
      </c>
      <c r="I13" s="4" t="s">
        <v>32</v>
      </c>
      <c r="J13" s="4" t="s">
        <v>51</v>
      </c>
      <c r="K13" s="4" t="s">
        <v>17</v>
      </c>
      <c r="L13" s="9" t="s">
        <v>23</v>
      </c>
      <c r="M13" s="4" t="str">
        <f>_xlfn.CONCAT("/pics/",Tableau1[[#This Row],[ID]],".jpg")</f>
        <v>/pics/2193Lü85.jpg</v>
      </c>
    </row>
    <row r="14" spans="1:15" x14ac:dyDescent="0.3">
      <c r="A14" s="4" t="str">
        <f t="shared" si="0"/>
        <v>8839Ku85</v>
      </c>
      <c r="B14" s="4" t="s">
        <v>52</v>
      </c>
      <c r="C14" s="4" t="s">
        <v>123</v>
      </c>
      <c r="D14" s="4" t="s">
        <v>96</v>
      </c>
      <c r="E14" s="4" t="s">
        <v>117</v>
      </c>
      <c r="F14" s="4" t="s">
        <v>25</v>
      </c>
      <c r="G14" s="4" t="s">
        <v>52</v>
      </c>
      <c r="H14" s="4">
        <v>1985</v>
      </c>
      <c r="I14" s="4" t="s">
        <v>53</v>
      </c>
      <c r="J14" s="4" t="s">
        <v>54</v>
      </c>
      <c r="K14" s="4" t="s">
        <v>17</v>
      </c>
      <c r="L14" s="9" t="s">
        <v>55</v>
      </c>
      <c r="M14" s="4" t="str">
        <f>_xlfn.CONCAT("/pics/",Tableau1[[#This Row],[ID]],".jpg")</f>
        <v>/pics/8839Ku85.jpg</v>
      </c>
    </row>
    <row r="15" spans="1:15" x14ac:dyDescent="0.3">
      <c r="A15" s="4" t="str">
        <f t="shared" si="0"/>
        <v>3027Gr10</v>
      </c>
      <c r="B15" s="4" t="s">
        <v>56</v>
      </c>
      <c r="C15" s="4" t="s">
        <v>123</v>
      </c>
      <c r="D15" s="4" t="s">
        <v>97</v>
      </c>
      <c r="E15" s="4" t="s">
        <v>118</v>
      </c>
      <c r="F15" s="4" t="s">
        <v>57</v>
      </c>
      <c r="G15" s="4" t="s">
        <v>56</v>
      </c>
      <c r="H15" s="4" t="s">
        <v>58</v>
      </c>
      <c r="I15" s="4" t="s">
        <v>59</v>
      </c>
      <c r="J15" s="4" t="s">
        <v>60</v>
      </c>
      <c r="K15" s="4" t="s">
        <v>17</v>
      </c>
      <c r="L15" s="9" t="s">
        <v>55</v>
      </c>
      <c r="M15" s="4" t="str">
        <f>_xlfn.CONCAT("/pics/",Tableau1[[#This Row],[ID]],".jpg")</f>
        <v>/pics/3027Gr10.jpg</v>
      </c>
    </row>
    <row r="16" spans="1:15" x14ac:dyDescent="0.3">
      <c r="A16" s="4" t="str">
        <f t="shared" si="0"/>
        <v>6687Eb08</v>
      </c>
      <c r="B16" s="4" t="s">
        <v>61</v>
      </c>
      <c r="C16" s="4" t="s">
        <v>123</v>
      </c>
      <c r="D16" s="4" t="s">
        <v>119</v>
      </c>
      <c r="E16" s="4" t="s">
        <v>120</v>
      </c>
      <c r="F16" s="4" t="s">
        <v>62</v>
      </c>
      <c r="G16" s="4" t="s">
        <v>62</v>
      </c>
      <c r="H16" s="4">
        <v>2008</v>
      </c>
      <c r="I16" s="4" t="s">
        <v>63</v>
      </c>
      <c r="J16" s="4" t="s">
        <v>64</v>
      </c>
      <c r="K16" s="4" t="s">
        <v>65</v>
      </c>
      <c r="L16" s="9" t="s">
        <v>55</v>
      </c>
      <c r="M16" s="4" t="str">
        <f>_xlfn.CONCAT("/pics/",Tableau1[[#This Row],[ID]],".jpg")</f>
        <v>/pics/6687Eb08.jpg</v>
      </c>
    </row>
    <row r="17" spans="1:13" x14ac:dyDescent="0.3">
      <c r="A17" s="4" t="str">
        <f t="shared" si="0"/>
        <v>7346Co04</v>
      </c>
      <c r="B17" s="4" t="s">
        <v>66</v>
      </c>
      <c r="C17" s="4" t="s">
        <v>123</v>
      </c>
      <c r="D17" s="4" t="s">
        <v>98</v>
      </c>
      <c r="E17" s="4" t="s">
        <v>121</v>
      </c>
      <c r="F17" s="4" t="s">
        <v>67</v>
      </c>
      <c r="G17" s="4" t="s">
        <v>67</v>
      </c>
      <c r="H17" s="4">
        <v>2004</v>
      </c>
      <c r="I17" s="4" t="s">
        <v>68</v>
      </c>
      <c r="J17" s="4" t="s">
        <v>64</v>
      </c>
      <c r="K17" s="4" t="s">
        <v>65</v>
      </c>
      <c r="L17" s="9" t="s">
        <v>55</v>
      </c>
      <c r="M17" s="4" t="str">
        <f>_xlfn.CONCAT("/pics/",Tableau1[[#This Row],[ID]],".jpg")</f>
        <v>/pics/7346Co04.jpg</v>
      </c>
    </row>
    <row r="18" spans="1:13" x14ac:dyDescent="0.3">
      <c r="A18" s="4" t="str">
        <f t="shared" si="0"/>
        <v>1467Be80</v>
      </c>
      <c r="B18" s="4" t="s">
        <v>69</v>
      </c>
      <c r="C18" s="4" t="s">
        <v>123</v>
      </c>
      <c r="D18" s="4" t="s">
        <v>99</v>
      </c>
      <c r="E18" s="4" t="s">
        <v>122</v>
      </c>
      <c r="F18" s="4" t="s">
        <v>70</v>
      </c>
      <c r="G18" s="4" t="s">
        <v>69</v>
      </c>
      <c r="H18" s="4" t="s">
        <v>71</v>
      </c>
      <c r="I18" s="4" t="s">
        <v>72</v>
      </c>
      <c r="J18" s="4" t="s">
        <v>42</v>
      </c>
      <c r="K18" s="4" t="s">
        <v>11</v>
      </c>
      <c r="L18" s="9" t="s">
        <v>73</v>
      </c>
      <c r="M18" s="4" t="str">
        <f>_xlfn.CONCAT("/pics/",Tableau1[[#This Row],[ID]],".jpg")</f>
        <v>/pics/1467Be80.jpg</v>
      </c>
    </row>
    <row r="19" spans="1:13" x14ac:dyDescent="0.3">
      <c r="A19" s="4" t="str">
        <f t="shared" si="0"/>
        <v>422793</v>
      </c>
      <c r="B19" s="4" t="s">
        <v>74</v>
      </c>
      <c r="C19" s="4" t="s">
        <v>123</v>
      </c>
      <c r="D19" s="4" t="s">
        <v>100</v>
      </c>
      <c r="E19" s="4"/>
      <c r="F19" s="4" t="s">
        <v>75</v>
      </c>
      <c r="G19" s="4" t="s">
        <v>74</v>
      </c>
      <c r="H19" s="4">
        <v>1893</v>
      </c>
      <c r="I19" s="4" t="s">
        <v>29</v>
      </c>
      <c r="J19" s="4" t="s">
        <v>76</v>
      </c>
      <c r="K19" s="4" t="s">
        <v>11</v>
      </c>
      <c r="L19" s="9" t="s">
        <v>73</v>
      </c>
      <c r="M19" s="4" t="str">
        <f>_xlfn.CONCAT("/pics/",Tableau1[[#This Row],[ID]],".jpg")</f>
        <v>/pics/422793.jpg</v>
      </c>
    </row>
    <row r="20" spans="1:13" x14ac:dyDescent="0.3">
      <c r="A20" s="4" t="str">
        <f t="shared" si="0"/>
        <v>2694Gr87</v>
      </c>
      <c r="B20" s="4" t="s">
        <v>77</v>
      </c>
      <c r="C20" s="4" t="s">
        <v>123</v>
      </c>
      <c r="D20" s="4" t="s">
        <v>129</v>
      </c>
      <c r="E20" s="4" t="s">
        <v>128</v>
      </c>
      <c r="F20" s="4" t="s">
        <v>25</v>
      </c>
      <c r="G20" s="4" t="s">
        <v>77</v>
      </c>
      <c r="H20" s="4">
        <v>1987</v>
      </c>
      <c r="I20" s="4" t="s">
        <v>78</v>
      </c>
      <c r="J20" s="4" t="s">
        <v>79</v>
      </c>
      <c r="K20" s="4" t="s">
        <v>11</v>
      </c>
      <c r="L20" s="9" t="s">
        <v>73</v>
      </c>
      <c r="M20" s="4" t="str">
        <f>_xlfn.CONCAT("/pics/",Tableau1[[#This Row],[ID]],".jpg")</f>
        <v>/pics/2694Gr87.jpg</v>
      </c>
    </row>
    <row r="21" spans="1:13" x14ac:dyDescent="0.3">
      <c r="A21" s="4" t="str">
        <f t="shared" si="0"/>
        <v>7881An70</v>
      </c>
      <c r="B21" s="4" t="s">
        <v>125</v>
      </c>
      <c r="C21" s="4" t="s">
        <v>124</v>
      </c>
      <c r="D21" s="4" t="s">
        <v>130</v>
      </c>
      <c r="E21" s="4" t="s">
        <v>131</v>
      </c>
      <c r="F21" s="4" t="s">
        <v>80</v>
      </c>
      <c r="G21" s="4" t="s">
        <v>80</v>
      </c>
      <c r="H21" s="4">
        <v>1970</v>
      </c>
      <c r="I21" s="4" t="s">
        <v>29</v>
      </c>
      <c r="J21" s="4" t="s">
        <v>51</v>
      </c>
      <c r="K21" s="4" t="s">
        <v>11</v>
      </c>
      <c r="L21" s="9" t="s">
        <v>23</v>
      </c>
      <c r="M21" s="4" t="str">
        <f>_xlfn.CONCAT("/pics/",Tableau1[[#This Row],[ID]],".jpg")</f>
        <v>/pics/7881An70.jpg</v>
      </c>
    </row>
    <row r="22" spans="1:13" x14ac:dyDescent="0.3">
      <c r="A22" s="4" t="str">
        <f t="shared" si="0"/>
        <v>8163Kl82</v>
      </c>
      <c r="B22" s="4" t="s">
        <v>126</v>
      </c>
      <c r="C22" s="4" t="s">
        <v>124</v>
      </c>
      <c r="D22" s="4" t="s">
        <v>133</v>
      </c>
      <c r="E22" s="4" t="s">
        <v>132</v>
      </c>
      <c r="F22" s="4" t="s">
        <v>80</v>
      </c>
      <c r="G22" s="4" t="s">
        <v>80</v>
      </c>
      <c r="H22" s="4">
        <v>1982</v>
      </c>
      <c r="I22" s="4" t="s">
        <v>81</v>
      </c>
      <c r="J22" s="4" t="s">
        <v>51</v>
      </c>
      <c r="K22" s="4" t="s">
        <v>17</v>
      </c>
      <c r="L22" s="9" t="s">
        <v>23</v>
      </c>
      <c r="M22" s="4" t="str">
        <f>_xlfn.CONCAT("/pics/",Tableau1[[#This Row],[ID]],".jpg")</f>
        <v>/pics/8163Kl82.jpg</v>
      </c>
    </row>
    <row r="23" spans="1:13" x14ac:dyDescent="0.3">
      <c r="A23" s="4" t="str">
        <f t="shared" si="0"/>
        <v>17171086</v>
      </c>
      <c r="B23" s="4" t="s">
        <v>127</v>
      </c>
      <c r="C23" s="4" t="s">
        <v>124</v>
      </c>
      <c r="D23" s="10" t="s">
        <v>135</v>
      </c>
      <c r="E23" s="4" t="s">
        <v>134</v>
      </c>
      <c r="F23" s="4" t="s">
        <v>25</v>
      </c>
      <c r="G23" s="4" t="s">
        <v>127</v>
      </c>
      <c r="H23" s="4">
        <v>1986</v>
      </c>
      <c r="I23" s="4" t="s">
        <v>82</v>
      </c>
      <c r="J23" s="4" t="s">
        <v>54</v>
      </c>
      <c r="K23" s="4" t="s">
        <v>17</v>
      </c>
      <c r="L23" s="9" t="s">
        <v>55</v>
      </c>
      <c r="M23" s="4" t="str">
        <f>_xlfn.CONCAT("/pics/",Tableau1[[#This Row],[ID]],".jpg")</f>
        <v>/pics/17171086.jpg</v>
      </c>
    </row>
    <row r="24" spans="1:13" x14ac:dyDescent="0.3">
      <c r="A24" s="4" t="str">
        <f t="shared" si="0"/>
        <v>6508Kö80</v>
      </c>
      <c r="B24" s="4" t="s">
        <v>137</v>
      </c>
      <c r="C24" s="4" t="s">
        <v>124</v>
      </c>
      <c r="D24" s="4" t="s">
        <v>139</v>
      </c>
      <c r="E24" s="4" t="s">
        <v>136</v>
      </c>
      <c r="F24" s="4" t="s">
        <v>25</v>
      </c>
      <c r="G24" s="4" t="s">
        <v>83</v>
      </c>
      <c r="H24" s="4">
        <v>1980</v>
      </c>
      <c r="I24" s="4" t="s">
        <v>84</v>
      </c>
      <c r="J24" s="4" t="s">
        <v>138</v>
      </c>
      <c r="K24" s="4" t="s">
        <v>17</v>
      </c>
      <c r="L24" s="9"/>
      <c r="M24" s="4" t="str">
        <f>_xlfn.CONCAT("/pics/",Tableau1[[#This Row],[ID]],".jpg")</f>
        <v>/pics/6508Kö80.jpg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synth-lieux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Bourdieu</dc:creator>
  <cp:lastModifiedBy>Simon Bourdieu</cp:lastModifiedBy>
  <cp:revision>1</cp:revision>
  <dcterms:created xsi:type="dcterms:W3CDTF">2024-05-17T12:33:25Z</dcterms:created>
  <dcterms:modified xsi:type="dcterms:W3CDTF">2024-06-03T16:25:44Z</dcterms:modified>
</cp:coreProperties>
</file>