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fileSharing readOnlyRecommended="1"/>
  <workbookPr hidePivotFieldList="1" defaultThemeVersion="166925"/>
  <mc:AlternateContent xmlns:mc="http://schemas.openxmlformats.org/markup-compatibility/2006">
    <mc:Choice Requires="x15">
      <x15ac:absPath xmlns:x15ac="http://schemas.microsoft.com/office/spreadsheetml/2010/11/ac" url="/Users/nmessieh/Downloads/"/>
    </mc:Choice>
  </mc:AlternateContent>
  <xr:revisionPtr revIDLastSave="0" documentId="13_ncr:1_{101DBBF0-1360-E14E-AF39-F22C6CD5328B}" xr6:coauthVersionLast="47" xr6:coauthVersionMax="47" xr10:uidLastSave="{00000000-0000-0000-0000-000000000000}"/>
  <bookViews>
    <workbookView xWindow="37900" yWindow="1120" windowWidth="38840" windowHeight="31240" activeTab="1" xr2:uid="{C1EFE3BA-9C6D-454D-828A-2EC3B74F4B44}"/>
  </bookViews>
  <sheets>
    <sheet name="Nodes" sheetId="1" r:id="rId1"/>
    <sheet name="Edges" sheetId="2" r:id="rId2"/>
    <sheet name="Countries" sheetId="9" r:id="rId3"/>
    <sheet name="Average years of activity" sheetId="7" state="hidden" r:id="rId4"/>
  </sheets>
  <definedNames>
    <definedName name="_xlnm._FilterDatabase" localSheetId="3" hidden="1">'Average years of activity'!$A$1:$H$1</definedName>
    <definedName name="_xlnm._FilterDatabase" localSheetId="1" hidden="1">Edges!$A$1:$G$445</definedName>
    <definedName name="_xlnm._FilterDatabase" localSheetId="0" hidden="1">Nodes!$B$1:$T$436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2" i="1" l="1"/>
  <c r="C44" i="9"/>
  <c r="L459" i="2"/>
  <c r="K459" i="2"/>
  <c r="J459" i="2"/>
  <c r="I459" i="2"/>
  <c r="H459" i="2"/>
  <c r="G459" i="2"/>
  <c r="D459" i="2"/>
  <c r="F459" i="2" s="1"/>
  <c r="C459" i="2"/>
  <c r="E459" i="2" s="1"/>
  <c r="H439" i="7"/>
  <c r="L458" i="2"/>
  <c r="K458" i="2"/>
  <c r="J458" i="2"/>
  <c r="I458" i="2"/>
  <c r="H458" i="2"/>
  <c r="G458" i="2"/>
  <c r="L457" i="2"/>
  <c r="K457" i="2"/>
  <c r="J457" i="2"/>
  <c r="I457" i="2"/>
  <c r="H457" i="2"/>
  <c r="G457" i="2"/>
  <c r="D458" i="2"/>
  <c r="F458" i="2" s="1"/>
  <c r="C458" i="2"/>
  <c r="E458" i="2" s="1"/>
  <c r="D457" i="2"/>
  <c r="F457" i="2" s="1"/>
  <c r="C457" i="2"/>
  <c r="E457" i="2" s="1"/>
  <c r="E214" i="1"/>
  <c r="E207" i="1"/>
  <c r="G456" i="2"/>
  <c r="H456" i="2"/>
  <c r="I456" i="2"/>
  <c r="J456" i="2"/>
  <c r="K456" i="2"/>
  <c r="L456" i="2"/>
  <c r="C456" i="2"/>
  <c r="E456" i="2" s="1"/>
  <c r="D456" i="2"/>
  <c r="F456" i="2" s="1"/>
  <c r="E4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1"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95" i="1"/>
  <c r="E100" i="1"/>
  <c r="E101" i="1"/>
  <c r="E102" i="1"/>
  <c r="E103" i="1"/>
  <c r="E163" i="1"/>
  <c r="E164" i="1"/>
  <c r="E165" i="1"/>
  <c r="E166" i="1"/>
  <c r="E172" i="1"/>
  <c r="E183" i="1"/>
  <c r="E184" i="1"/>
  <c r="E189" i="1"/>
  <c r="E190" i="1"/>
  <c r="E191" i="1"/>
  <c r="E192" i="1"/>
  <c r="E193" i="1"/>
  <c r="E196" i="1"/>
  <c r="E197" i="1"/>
  <c r="E198" i="1"/>
  <c r="E199" i="1"/>
  <c r="E200" i="1"/>
  <c r="E202" i="1"/>
  <c r="E203" i="1"/>
  <c r="E204" i="1"/>
  <c r="E205" i="1"/>
  <c r="E206" i="1"/>
  <c r="E208" i="1"/>
  <c r="E209" i="1"/>
  <c r="E210" i="1"/>
  <c r="E211" i="1"/>
  <c r="E212" i="1"/>
  <c r="E213" i="1"/>
  <c r="E215" i="1"/>
  <c r="E216" i="1"/>
  <c r="E217" i="1"/>
  <c r="E218" i="1"/>
  <c r="E219" i="1"/>
  <c r="E220" i="1"/>
  <c r="E221" i="1"/>
  <c r="E230" i="1"/>
  <c r="E231" i="1"/>
  <c r="E232" i="1"/>
  <c r="E233" i="1"/>
  <c r="E234" i="1"/>
  <c r="E249" i="1"/>
  <c r="E250" i="1"/>
  <c r="E251" i="1"/>
  <c r="E258" i="1"/>
  <c r="E259" i="1"/>
  <c r="E262" i="1"/>
  <c r="E268" i="1"/>
  <c r="E269" i="1"/>
  <c r="E270" i="1"/>
  <c r="E271" i="1"/>
  <c r="E275" i="1"/>
  <c r="E276" i="1"/>
  <c r="E277" i="1"/>
  <c r="E278" i="1"/>
  <c r="E279" i="1"/>
  <c r="E280" i="1"/>
  <c r="E281" i="1"/>
  <c r="E282" i="1"/>
  <c r="E283" i="1"/>
  <c r="E284" i="1"/>
  <c r="E285" i="1"/>
  <c r="E289" i="1"/>
  <c r="E292" i="1"/>
  <c r="E293" i="1"/>
  <c r="E294" i="1"/>
  <c r="E297" i="1"/>
  <c r="E298" i="1"/>
  <c r="E299" i="1"/>
  <c r="E300" i="1"/>
  <c r="E302" i="1"/>
  <c r="E304" i="1"/>
  <c r="E308" i="1"/>
  <c r="E309" i="1"/>
  <c r="E313" i="1"/>
  <c r="E314" i="1"/>
  <c r="E315" i="1"/>
  <c r="E322" i="1"/>
  <c r="E323" i="1"/>
  <c r="E324" i="1"/>
  <c r="E325" i="1"/>
  <c r="E326" i="1"/>
  <c r="E327" i="1"/>
  <c r="E328" i="1"/>
  <c r="E330" i="1"/>
  <c r="E332" i="1"/>
  <c r="E334" i="1"/>
  <c r="E335" i="1"/>
  <c r="E336" i="1"/>
  <c r="E339" i="1"/>
  <c r="E340" i="1"/>
  <c r="E341" i="1"/>
  <c r="E342" i="1"/>
  <c r="E343" i="1"/>
  <c r="E344" i="1"/>
  <c r="E355" i="1"/>
  <c r="E356" i="1"/>
  <c r="E357" i="1"/>
  <c r="E358" i="1"/>
  <c r="E359" i="1"/>
  <c r="E361" i="1"/>
  <c r="E364" i="1"/>
  <c r="E365" i="1"/>
  <c r="E366" i="1"/>
  <c r="E371" i="1"/>
  <c r="E373" i="1"/>
  <c r="E374" i="1"/>
  <c r="E375" i="1"/>
  <c r="E378" i="1"/>
  <c r="E379" i="1"/>
  <c r="E380" i="1"/>
  <c r="E385" i="1"/>
  <c r="E386" i="1"/>
  <c r="E388" i="1"/>
  <c r="E390" i="1"/>
  <c r="E392" i="1"/>
  <c r="E395" i="1"/>
  <c r="E398" i="1"/>
  <c r="E399" i="1"/>
  <c r="E400" i="1"/>
  <c r="E401" i="1"/>
  <c r="E402" i="1"/>
  <c r="E403" i="1"/>
  <c r="E404" i="1"/>
  <c r="E405" i="1"/>
  <c r="E408" i="1"/>
  <c r="E409" i="1"/>
  <c r="E410" i="1"/>
  <c r="E412" i="1"/>
  <c r="E414" i="1"/>
  <c r="E415" i="1"/>
  <c r="E416" i="1"/>
  <c r="E417" i="1"/>
  <c r="E425" i="1"/>
  <c r="E426" i="1"/>
  <c r="E427" i="1"/>
  <c r="E428" i="1"/>
  <c r="E431" i="1"/>
  <c r="E433" i="1"/>
  <c r="E2" i="1"/>
  <c r="H2" i="7"/>
  <c r="I24" i="2"/>
  <c r="J24" i="2"/>
  <c r="K24" i="2"/>
  <c r="L24" i="2"/>
  <c r="I25" i="2"/>
  <c r="J25" i="2"/>
  <c r="K25" i="2"/>
  <c r="L25" i="2"/>
  <c r="I26" i="2"/>
  <c r="J26" i="2"/>
  <c r="K26" i="2"/>
  <c r="L26" i="2"/>
  <c r="I27" i="2"/>
  <c r="J27" i="2"/>
  <c r="K27" i="2"/>
  <c r="L27" i="2"/>
  <c r="I28" i="2"/>
  <c r="J28" i="2"/>
  <c r="K28" i="2"/>
  <c r="L28" i="2"/>
  <c r="I29" i="2"/>
  <c r="J29" i="2"/>
  <c r="K29" i="2"/>
  <c r="L29" i="2"/>
  <c r="I30" i="2"/>
  <c r="J30" i="2"/>
  <c r="K30" i="2"/>
  <c r="L30" i="2"/>
  <c r="I31" i="2"/>
  <c r="J31" i="2"/>
  <c r="K31" i="2"/>
  <c r="L31" i="2"/>
  <c r="I32" i="2"/>
  <c r="J32" i="2"/>
  <c r="K32" i="2"/>
  <c r="L32" i="2"/>
  <c r="I33" i="2"/>
  <c r="J33" i="2"/>
  <c r="K33" i="2"/>
  <c r="L33" i="2"/>
  <c r="I34" i="2"/>
  <c r="J34" i="2"/>
  <c r="K34" i="2"/>
  <c r="L34" i="2"/>
  <c r="I35" i="2"/>
  <c r="J35" i="2"/>
  <c r="K35" i="2"/>
  <c r="L35" i="2"/>
  <c r="I36" i="2"/>
  <c r="J36" i="2"/>
  <c r="K36" i="2"/>
  <c r="L36" i="2"/>
  <c r="I37" i="2"/>
  <c r="J37" i="2"/>
  <c r="K37" i="2"/>
  <c r="L37" i="2"/>
  <c r="I38" i="2"/>
  <c r="J38" i="2"/>
  <c r="K38" i="2"/>
  <c r="L38" i="2"/>
  <c r="I39" i="2"/>
  <c r="J39" i="2"/>
  <c r="K39" i="2"/>
  <c r="L39" i="2"/>
  <c r="I40" i="2"/>
  <c r="J40" i="2"/>
  <c r="K40" i="2"/>
  <c r="L40" i="2"/>
  <c r="I41" i="2"/>
  <c r="J41" i="2"/>
  <c r="K41" i="2"/>
  <c r="L41" i="2"/>
  <c r="I42" i="2"/>
  <c r="J42" i="2"/>
  <c r="K42" i="2"/>
  <c r="L42" i="2"/>
  <c r="I43" i="2"/>
  <c r="J43" i="2"/>
  <c r="K43" i="2"/>
  <c r="L43" i="2"/>
  <c r="I44" i="2"/>
  <c r="J44" i="2"/>
  <c r="K44" i="2"/>
  <c r="L44" i="2"/>
  <c r="I45" i="2"/>
  <c r="J45" i="2"/>
  <c r="K45" i="2"/>
  <c r="L45" i="2"/>
  <c r="I46" i="2"/>
  <c r="J46" i="2"/>
  <c r="K46" i="2"/>
  <c r="L46" i="2"/>
  <c r="I47" i="2"/>
  <c r="J47" i="2"/>
  <c r="K47" i="2"/>
  <c r="L47" i="2"/>
  <c r="I48" i="2"/>
  <c r="J48" i="2"/>
  <c r="K48" i="2"/>
  <c r="L48" i="2"/>
  <c r="I49" i="2"/>
  <c r="J49" i="2"/>
  <c r="K49" i="2"/>
  <c r="L49" i="2"/>
  <c r="I50" i="2"/>
  <c r="J50" i="2"/>
  <c r="K50" i="2"/>
  <c r="L50" i="2"/>
  <c r="I51" i="2"/>
  <c r="J51" i="2"/>
  <c r="K51" i="2"/>
  <c r="L51" i="2"/>
  <c r="I52" i="2"/>
  <c r="J52" i="2"/>
  <c r="K52" i="2"/>
  <c r="L52" i="2"/>
  <c r="I53" i="2"/>
  <c r="J53" i="2"/>
  <c r="K53" i="2"/>
  <c r="L53" i="2"/>
  <c r="I54" i="2"/>
  <c r="J54" i="2"/>
  <c r="K54" i="2"/>
  <c r="L54" i="2"/>
  <c r="I55" i="2"/>
  <c r="J55" i="2"/>
  <c r="K55" i="2"/>
  <c r="L55" i="2"/>
  <c r="I56" i="2"/>
  <c r="J56" i="2"/>
  <c r="K56" i="2"/>
  <c r="L56" i="2"/>
  <c r="I57" i="2"/>
  <c r="J57" i="2"/>
  <c r="K57" i="2"/>
  <c r="L57" i="2"/>
  <c r="I58" i="2"/>
  <c r="J58" i="2"/>
  <c r="K58" i="2"/>
  <c r="L58" i="2"/>
  <c r="I59" i="2"/>
  <c r="J59" i="2"/>
  <c r="K59" i="2"/>
  <c r="L59" i="2"/>
  <c r="I60" i="2"/>
  <c r="J60" i="2"/>
  <c r="K60" i="2"/>
  <c r="L60" i="2"/>
  <c r="I61" i="2"/>
  <c r="J61" i="2"/>
  <c r="K61" i="2"/>
  <c r="L61" i="2"/>
  <c r="I62" i="2"/>
  <c r="J62" i="2"/>
  <c r="K62" i="2"/>
  <c r="L62" i="2"/>
  <c r="I63" i="2"/>
  <c r="J63" i="2"/>
  <c r="K63" i="2"/>
  <c r="L63" i="2"/>
  <c r="I64" i="2"/>
  <c r="J64" i="2"/>
  <c r="K64" i="2"/>
  <c r="L64" i="2"/>
  <c r="I65" i="2"/>
  <c r="J65" i="2"/>
  <c r="K65" i="2"/>
  <c r="L65" i="2"/>
  <c r="I66" i="2"/>
  <c r="J66" i="2"/>
  <c r="K66" i="2"/>
  <c r="L66" i="2"/>
  <c r="I67" i="2"/>
  <c r="J67" i="2"/>
  <c r="K67" i="2"/>
  <c r="L67" i="2"/>
  <c r="I68" i="2"/>
  <c r="J68" i="2"/>
  <c r="K68" i="2"/>
  <c r="L68" i="2"/>
  <c r="I69" i="2"/>
  <c r="J69" i="2"/>
  <c r="K69" i="2"/>
  <c r="L69" i="2"/>
  <c r="I70" i="2"/>
  <c r="J70" i="2"/>
  <c r="K70" i="2"/>
  <c r="L70" i="2"/>
  <c r="I71" i="2"/>
  <c r="J71" i="2"/>
  <c r="K71" i="2"/>
  <c r="L71" i="2"/>
  <c r="I72" i="2"/>
  <c r="J72" i="2"/>
  <c r="K72" i="2"/>
  <c r="L72" i="2"/>
  <c r="I73" i="2"/>
  <c r="J73" i="2"/>
  <c r="K73" i="2"/>
  <c r="L73" i="2"/>
  <c r="I74" i="2"/>
  <c r="J74" i="2"/>
  <c r="K74" i="2"/>
  <c r="L74" i="2"/>
  <c r="I75" i="2"/>
  <c r="J75" i="2"/>
  <c r="K75" i="2"/>
  <c r="L75" i="2"/>
  <c r="I76" i="2"/>
  <c r="J76" i="2"/>
  <c r="K76" i="2"/>
  <c r="L76" i="2"/>
  <c r="I77" i="2"/>
  <c r="J77" i="2"/>
  <c r="K77" i="2"/>
  <c r="L77" i="2"/>
  <c r="I78" i="2"/>
  <c r="J78" i="2"/>
  <c r="K78" i="2"/>
  <c r="L78" i="2"/>
  <c r="I79" i="2"/>
  <c r="J79" i="2"/>
  <c r="K79" i="2"/>
  <c r="L79" i="2"/>
  <c r="I80" i="2"/>
  <c r="J80" i="2"/>
  <c r="K80" i="2"/>
  <c r="L80" i="2"/>
  <c r="I81" i="2"/>
  <c r="J81" i="2"/>
  <c r="K81" i="2"/>
  <c r="L81" i="2"/>
  <c r="I82" i="2"/>
  <c r="J82" i="2"/>
  <c r="K82" i="2"/>
  <c r="L82" i="2"/>
  <c r="I83" i="2"/>
  <c r="J83" i="2"/>
  <c r="K83" i="2"/>
  <c r="L83" i="2"/>
  <c r="I84" i="2"/>
  <c r="J84" i="2"/>
  <c r="K84" i="2"/>
  <c r="L84" i="2"/>
  <c r="I85" i="2"/>
  <c r="J85" i="2"/>
  <c r="K85" i="2"/>
  <c r="L85" i="2"/>
  <c r="I86" i="2"/>
  <c r="J86" i="2"/>
  <c r="K86" i="2"/>
  <c r="L86" i="2"/>
  <c r="I87" i="2"/>
  <c r="J87" i="2"/>
  <c r="K87" i="2"/>
  <c r="L87" i="2"/>
  <c r="I88" i="2"/>
  <c r="J88" i="2"/>
  <c r="K88" i="2"/>
  <c r="L88" i="2"/>
  <c r="I89" i="2"/>
  <c r="J89" i="2"/>
  <c r="K89" i="2"/>
  <c r="L89" i="2"/>
  <c r="I90" i="2"/>
  <c r="J90" i="2"/>
  <c r="K90" i="2"/>
  <c r="L90" i="2"/>
  <c r="I91" i="2"/>
  <c r="J91" i="2"/>
  <c r="K91" i="2"/>
  <c r="L91" i="2"/>
  <c r="I92" i="2"/>
  <c r="J92" i="2"/>
  <c r="K92" i="2"/>
  <c r="L92" i="2"/>
  <c r="I93" i="2"/>
  <c r="J93" i="2"/>
  <c r="K93" i="2"/>
  <c r="L93" i="2"/>
  <c r="I94" i="2"/>
  <c r="J94" i="2"/>
  <c r="K94" i="2"/>
  <c r="L94" i="2"/>
  <c r="I95" i="2"/>
  <c r="J95" i="2"/>
  <c r="K95" i="2"/>
  <c r="L95" i="2"/>
  <c r="I96" i="2"/>
  <c r="J96" i="2"/>
  <c r="K96" i="2"/>
  <c r="L96" i="2"/>
  <c r="I97" i="2"/>
  <c r="J97" i="2"/>
  <c r="K97" i="2"/>
  <c r="L97" i="2"/>
  <c r="I98" i="2"/>
  <c r="J98" i="2"/>
  <c r="K98" i="2"/>
  <c r="L98" i="2"/>
  <c r="I99" i="2"/>
  <c r="J99" i="2"/>
  <c r="K99" i="2"/>
  <c r="L99" i="2"/>
  <c r="I100" i="2"/>
  <c r="J100" i="2"/>
  <c r="K100" i="2"/>
  <c r="L100" i="2"/>
  <c r="I101" i="2"/>
  <c r="J101" i="2"/>
  <c r="K101" i="2"/>
  <c r="L101" i="2"/>
  <c r="I102" i="2"/>
  <c r="J102" i="2"/>
  <c r="K102" i="2"/>
  <c r="L102" i="2"/>
  <c r="I103" i="2"/>
  <c r="J103" i="2"/>
  <c r="K103" i="2"/>
  <c r="L103" i="2"/>
  <c r="I104" i="2"/>
  <c r="J104" i="2"/>
  <c r="K104" i="2"/>
  <c r="L104" i="2"/>
  <c r="I105" i="2"/>
  <c r="J105" i="2"/>
  <c r="K105" i="2"/>
  <c r="L105" i="2"/>
  <c r="I106" i="2"/>
  <c r="J106" i="2"/>
  <c r="K106" i="2"/>
  <c r="L106" i="2"/>
  <c r="I107" i="2"/>
  <c r="J107" i="2"/>
  <c r="K107" i="2"/>
  <c r="L107" i="2"/>
  <c r="I108" i="2"/>
  <c r="J108" i="2"/>
  <c r="K108" i="2"/>
  <c r="L108" i="2"/>
  <c r="I109" i="2"/>
  <c r="J109" i="2"/>
  <c r="K109" i="2"/>
  <c r="L109" i="2"/>
  <c r="I110" i="2"/>
  <c r="J110" i="2"/>
  <c r="K110" i="2"/>
  <c r="L110" i="2"/>
  <c r="I111" i="2"/>
  <c r="J111" i="2"/>
  <c r="K111" i="2"/>
  <c r="L111" i="2"/>
  <c r="I112" i="2"/>
  <c r="J112" i="2"/>
  <c r="K112" i="2"/>
  <c r="L112" i="2"/>
  <c r="I113" i="2"/>
  <c r="J113" i="2"/>
  <c r="K113" i="2"/>
  <c r="L113" i="2"/>
  <c r="I114" i="2"/>
  <c r="J114" i="2"/>
  <c r="K114" i="2"/>
  <c r="L114" i="2"/>
  <c r="I115" i="2"/>
  <c r="J115" i="2"/>
  <c r="K115" i="2"/>
  <c r="L115" i="2"/>
  <c r="I116" i="2"/>
  <c r="J116" i="2"/>
  <c r="K116" i="2"/>
  <c r="L116" i="2"/>
  <c r="I117" i="2"/>
  <c r="J117" i="2"/>
  <c r="K117" i="2"/>
  <c r="L117" i="2"/>
  <c r="I118" i="2"/>
  <c r="J118" i="2"/>
  <c r="K118" i="2"/>
  <c r="L118" i="2"/>
  <c r="I119" i="2"/>
  <c r="J119" i="2"/>
  <c r="K119" i="2"/>
  <c r="L119" i="2"/>
  <c r="I120" i="2"/>
  <c r="J120" i="2"/>
  <c r="K120" i="2"/>
  <c r="L120" i="2"/>
  <c r="I121" i="2"/>
  <c r="J121" i="2"/>
  <c r="K121" i="2"/>
  <c r="L121" i="2"/>
  <c r="I122" i="2"/>
  <c r="J122" i="2"/>
  <c r="K122" i="2"/>
  <c r="L122" i="2"/>
  <c r="I123" i="2"/>
  <c r="J123" i="2"/>
  <c r="K123" i="2"/>
  <c r="L123" i="2"/>
  <c r="I124" i="2"/>
  <c r="J124" i="2"/>
  <c r="K124" i="2"/>
  <c r="L124" i="2"/>
  <c r="I125" i="2"/>
  <c r="J125" i="2"/>
  <c r="K125" i="2"/>
  <c r="L125" i="2"/>
  <c r="I126" i="2"/>
  <c r="J126" i="2"/>
  <c r="K126" i="2"/>
  <c r="L126" i="2"/>
  <c r="I127" i="2"/>
  <c r="J127" i="2"/>
  <c r="K127" i="2"/>
  <c r="L127" i="2"/>
  <c r="I128" i="2"/>
  <c r="J128" i="2"/>
  <c r="K128" i="2"/>
  <c r="L128" i="2"/>
  <c r="I129" i="2"/>
  <c r="J129" i="2"/>
  <c r="K129" i="2"/>
  <c r="L129" i="2"/>
  <c r="I130" i="2"/>
  <c r="J130" i="2"/>
  <c r="K130" i="2"/>
  <c r="L130" i="2"/>
  <c r="I131" i="2"/>
  <c r="J131" i="2"/>
  <c r="K131" i="2"/>
  <c r="L131" i="2"/>
  <c r="I132" i="2"/>
  <c r="J132" i="2"/>
  <c r="K132" i="2"/>
  <c r="L132" i="2"/>
  <c r="I133" i="2"/>
  <c r="J133" i="2"/>
  <c r="K133" i="2"/>
  <c r="L133" i="2"/>
  <c r="I134" i="2"/>
  <c r="J134" i="2"/>
  <c r="K134" i="2"/>
  <c r="L134" i="2"/>
  <c r="I135" i="2"/>
  <c r="J135" i="2"/>
  <c r="K135" i="2"/>
  <c r="L135" i="2"/>
  <c r="I136" i="2"/>
  <c r="J136" i="2"/>
  <c r="K136" i="2"/>
  <c r="L136" i="2"/>
  <c r="I137" i="2"/>
  <c r="J137" i="2"/>
  <c r="K137" i="2"/>
  <c r="L137" i="2"/>
  <c r="I138" i="2"/>
  <c r="J138" i="2"/>
  <c r="K138" i="2"/>
  <c r="L138" i="2"/>
  <c r="I139" i="2"/>
  <c r="J139" i="2"/>
  <c r="K139" i="2"/>
  <c r="L139" i="2"/>
  <c r="I140" i="2"/>
  <c r="J140" i="2"/>
  <c r="K140" i="2"/>
  <c r="L140" i="2"/>
  <c r="I141" i="2"/>
  <c r="J141" i="2"/>
  <c r="K141" i="2"/>
  <c r="L141" i="2"/>
  <c r="I142" i="2"/>
  <c r="J142" i="2"/>
  <c r="K142" i="2"/>
  <c r="L142" i="2"/>
  <c r="I143" i="2"/>
  <c r="J143" i="2"/>
  <c r="K143" i="2"/>
  <c r="L143" i="2"/>
  <c r="I144" i="2"/>
  <c r="J144" i="2"/>
  <c r="K144" i="2"/>
  <c r="L144" i="2"/>
  <c r="I145" i="2"/>
  <c r="J145" i="2"/>
  <c r="K145" i="2"/>
  <c r="L145" i="2"/>
  <c r="I146" i="2"/>
  <c r="J146" i="2"/>
  <c r="K146" i="2"/>
  <c r="L146" i="2"/>
  <c r="I147" i="2"/>
  <c r="J147" i="2"/>
  <c r="K147" i="2"/>
  <c r="L147" i="2"/>
  <c r="I148" i="2"/>
  <c r="J148" i="2"/>
  <c r="K148" i="2"/>
  <c r="L148" i="2"/>
  <c r="I149" i="2"/>
  <c r="J149" i="2"/>
  <c r="K149" i="2"/>
  <c r="L149" i="2"/>
  <c r="I150" i="2"/>
  <c r="J150" i="2"/>
  <c r="K150" i="2"/>
  <c r="L150" i="2"/>
  <c r="I151" i="2"/>
  <c r="J151" i="2"/>
  <c r="K151" i="2"/>
  <c r="L151" i="2"/>
  <c r="I152" i="2"/>
  <c r="J152" i="2"/>
  <c r="K152" i="2"/>
  <c r="L152" i="2"/>
  <c r="I153" i="2"/>
  <c r="J153" i="2"/>
  <c r="K153" i="2"/>
  <c r="L153" i="2"/>
  <c r="I154" i="2"/>
  <c r="J154" i="2"/>
  <c r="K154" i="2"/>
  <c r="L154" i="2"/>
  <c r="I155" i="2"/>
  <c r="J155" i="2"/>
  <c r="K155" i="2"/>
  <c r="L155" i="2"/>
  <c r="I156" i="2"/>
  <c r="J156" i="2"/>
  <c r="K156" i="2"/>
  <c r="L156" i="2"/>
  <c r="I157" i="2"/>
  <c r="J157" i="2"/>
  <c r="K157" i="2"/>
  <c r="L157" i="2"/>
  <c r="I158" i="2"/>
  <c r="J158" i="2"/>
  <c r="K158" i="2"/>
  <c r="L158" i="2"/>
  <c r="I159" i="2"/>
  <c r="J159" i="2"/>
  <c r="K159" i="2"/>
  <c r="L159" i="2"/>
  <c r="I160" i="2"/>
  <c r="J160" i="2"/>
  <c r="K160" i="2"/>
  <c r="L160" i="2"/>
  <c r="I161" i="2"/>
  <c r="J161" i="2"/>
  <c r="K161" i="2"/>
  <c r="L161" i="2"/>
  <c r="I162" i="2"/>
  <c r="J162" i="2"/>
  <c r="K162" i="2"/>
  <c r="L162" i="2"/>
  <c r="I163" i="2"/>
  <c r="J163" i="2"/>
  <c r="K163" i="2"/>
  <c r="L163" i="2"/>
  <c r="I164" i="2"/>
  <c r="J164" i="2"/>
  <c r="K164" i="2"/>
  <c r="L164" i="2"/>
  <c r="I165" i="2"/>
  <c r="J165" i="2"/>
  <c r="K165" i="2"/>
  <c r="L165" i="2"/>
  <c r="I166" i="2"/>
  <c r="J166" i="2"/>
  <c r="K166" i="2"/>
  <c r="L166" i="2"/>
  <c r="I167" i="2"/>
  <c r="J167" i="2"/>
  <c r="K167" i="2"/>
  <c r="L167" i="2"/>
  <c r="I168" i="2"/>
  <c r="J168" i="2"/>
  <c r="K168" i="2"/>
  <c r="L168" i="2"/>
  <c r="I169" i="2"/>
  <c r="J169" i="2"/>
  <c r="K169" i="2"/>
  <c r="L169" i="2"/>
  <c r="I170" i="2"/>
  <c r="J170" i="2"/>
  <c r="K170" i="2"/>
  <c r="L170" i="2"/>
  <c r="I171" i="2"/>
  <c r="J171" i="2"/>
  <c r="K171" i="2"/>
  <c r="L171" i="2"/>
  <c r="I172" i="2"/>
  <c r="J172" i="2"/>
  <c r="K172" i="2"/>
  <c r="L172" i="2"/>
  <c r="I173" i="2"/>
  <c r="J173" i="2"/>
  <c r="K173" i="2"/>
  <c r="L173" i="2"/>
  <c r="I174" i="2"/>
  <c r="J174" i="2"/>
  <c r="K174" i="2"/>
  <c r="L174" i="2"/>
  <c r="I175" i="2"/>
  <c r="J175" i="2"/>
  <c r="K175" i="2"/>
  <c r="L175" i="2"/>
  <c r="I176" i="2"/>
  <c r="J176" i="2"/>
  <c r="K176" i="2"/>
  <c r="L176" i="2"/>
  <c r="I177" i="2"/>
  <c r="J177" i="2"/>
  <c r="K177" i="2"/>
  <c r="L177" i="2"/>
  <c r="I178" i="2"/>
  <c r="J178" i="2"/>
  <c r="K178" i="2"/>
  <c r="L178" i="2"/>
  <c r="I179" i="2"/>
  <c r="J179" i="2"/>
  <c r="K179" i="2"/>
  <c r="L179" i="2"/>
  <c r="I180" i="2"/>
  <c r="J180" i="2"/>
  <c r="K180" i="2"/>
  <c r="L180" i="2"/>
  <c r="I181" i="2"/>
  <c r="J181" i="2"/>
  <c r="K181" i="2"/>
  <c r="L181" i="2"/>
  <c r="I182" i="2"/>
  <c r="J182" i="2"/>
  <c r="K182" i="2"/>
  <c r="L182" i="2"/>
  <c r="I183" i="2"/>
  <c r="J183" i="2"/>
  <c r="K183" i="2"/>
  <c r="L183" i="2"/>
  <c r="I184" i="2"/>
  <c r="J184" i="2"/>
  <c r="K184" i="2"/>
  <c r="L184" i="2"/>
  <c r="I185" i="2"/>
  <c r="J185" i="2"/>
  <c r="K185" i="2"/>
  <c r="L185" i="2"/>
  <c r="I186" i="2"/>
  <c r="J186" i="2"/>
  <c r="K186" i="2"/>
  <c r="L186" i="2"/>
  <c r="I187" i="2"/>
  <c r="J187" i="2"/>
  <c r="K187" i="2"/>
  <c r="L187" i="2"/>
  <c r="I188" i="2"/>
  <c r="J188" i="2"/>
  <c r="K188" i="2"/>
  <c r="L188" i="2"/>
  <c r="I189" i="2"/>
  <c r="J189" i="2"/>
  <c r="K189" i="2"/>
  <c r="L189" i="2"/>
  <c r="I190" i="2"/>
  <c r="J190" i="2"/>
  <c r="K190" i="2"/>
  <c r="L190" i="2"/>
  <c r="I191" i="2"/>
  <c r="J191" i="2"/>
  <c r="K191" i="2"/>
  <c r="L191" i="2"/>
  <c r="I192" i="2"/>
  <c r="J192" i="2"/>
  <c r="K192" i="2"/>
  <c r="L192" i="2"/>
  <c r="I193" i="2"/>
  <c r="J193" i="2"/>
  <c r="K193" i="2"/>
  <c r="L193" i="2"/>
  <c r="I194" i="2"/>
  <c r="J194" i="2"/>
  <c r="K194" i="2"/>
  <c r="L194" i="2"/>
  <c r="I195" i="2"/>
  <c r="J195" i="2"/>
  <c r="K195" i="2"/>
  <c r="L195" i="2"/>
  <c r="I196" i="2"/>
  <c r="J196" i="2"/>
  <c r="K196" i="2"/>
  <c r="L196" i="2"/>
  <c r="I197" i="2"/>
  <c r="J197" i="2"/>
  <c r="K197" i="2"/>
  <c r="L197" i="2"/>
  <c r="I198" i="2"/>
  <c r="J198" i="2"/>
  <c r="K198" i="2"/>
  <c r="L198" i="2"/>
  <c r="I199" i="2"/>
  <c r="J199" i="2"/>
  <c r="K199" i="2"/>
  <c r="L199" i="2"/>
  <c r="I200" i="2"/>
  <c r="J200" i="2"/>
  <c r="K200" i="2"/>
  <c r="L200" i="2"/>
  <c r="I201" i="2"/>
  <c r="J201" i="2"/>
  <c r="K201" i="2"/>
  <c r="L201" i="2"/>
  <c r="I202" i="2"/>
  <c r="J202" i="2"/>
  <c r="K202" i="2"/>
  <c r="L202" i="2"/>
  <c r="I203" i="2"/>
  <c r="J203" i="2"/>
  <c r="K203" i="2"/>
  <c r="L203" i="2"/>
  <c r="I204" i="2"/>
  <c r="J204" i="2"/>
  <c r="K204" i="2"/>
  <c r="L204" i="2"/>
  <c r="I205" i="2"/>
  <c r="J205" i="2"/>
  <c r="K205" i="2"/>
  <c r="L205" i="2"/>
  <c r="I206" i="2"/>
  <c r="J206" i="2"/>
  <c r="K206" i="2"/>
  <c r="L206" i="2"/>
  <c r="I207" i="2"/>
  <c r="J207" i="2"/>
  <c r="K207" i="2"/>
  <c r="L207" i="2"/>
  <c r="I208" i="2"/>
  <c r="J208" i="2"/>
  <c r="K208" i="2"/>
  <c r="L208" i="2"/>
  <c r="I209" i="2"/>
  <c r="J209" i="2"/>
  <c r="K209" i="2"/>
  <c r="L209" i="2"/>
  <c r="I210" i="2"/>
  <c r="J210" i="2"/>
  <c r="K210" i="2"/>
  <c r="L210" i="2"/>
  <c r="I211" i="2"/>
  <c r="J211" i="2"/>
  <c r="K211" i="2"/>
  <c r="L211" i="2"/>
  <c r="I212" i="2"/>
  <c r="J212" i="2"/>
  <c r="K212" i="2"/>
  <c r="L212" i="2"/>
  <c r="I213" i="2"/>
  <c r="J213" i="2"/>
  <c r="K213" i="2"/>
  <c r="L213" i="2"/>
  <c r="I214" i="2"/>
  <c r="J214" i="2"/>
  <c r="K214" i="2"/>
  <c r="L214" i="2"/>
  <c r="I215" i="2"/>
  <c r="J215" i="2"/>
  <c r="K215" i="2"/>
  <c r="L215" i="2"/>
  <c r="I216" i="2"/>
  <c r="J216" i="2"/>
  <c r="K216" i="2"/>
  <c r="L216" i="2"/>
  <c r="I217" i="2"/>
  <c r="J217" i="2"/>
  <c r="K217" i="2"/>
  <c r="L217" i="2"/>
  <c r="I218" i="2"/>
  <c r="J218" i="2"/>
  <c r="K218" i="2"/>
  <c r="L218" i="2"/>
  <c r="I219" i="2"/>
  <c r="J219" i="2"/>
  <c r="K219" i="2"/>
  <c r="L219" i="2"/>
  <c r="I220" i="2"/>
  <c r="J220" i="2"/>
  <c r="K220" i="2"/>
  <c r="L220" i="2"/>
  <c r="I221" i="2"/>
  <c r="J221" i="2"/>
  <c r="K221" i="2"/>
  <c r="L221" i="2"/>
  <c r="I222" i="2"/>
  <c r="J222" i="2"/>
  <c r="K222" i="2"/>
  <c r="L222" i="2"/>
  <c r="I223" i="2"/>
  <c r="J223" i="2"/>
  <c r="K223" i="2"/>
  <c r="L223" i="2"/>
  <c r="I224" i="2"/>
  <c r="J224" i="2"/>
  <c r="K224" i="2"/>
  <c r="L224" i="2"/>
  <c r="I225" i="2"/>
  <c r="J225" i="2"/>
  <c r="K225" i="2"/>
  <c r="L225" i="2"/>
  <c r="I226" i="2"/>
  <c r="J226" i="2"/>
  <c r="K226" i="2"/>
  <c r="L226" i="2"/>
  <c r="I227" i="2"/>
  <c r="J227" i="2"/>
  <c r="K227" i="2"/>
  <c r="L227" i="2"/>
  <c r="I228" i="2"/>
  <c r="J228" i="2"/>
  <c r="K228" i="2"/>
  <c r="L228" i="2"/>
  <c r="I229" i="2"/>
  <c r="J229" i="2"/>
  <c r="K229" i="2"/>
  <c r="L229" i="2"/>
  <c r="I230" i="2"/>
  <c r="J230" i="2"/>
  <c r="K230" i="2"/>
  <c r="L230" i="2"/>
  <c r="I231" i="2"/>
  <c r="J231" i="2"/>
  <c r="K231" i="2"/>
  <c r="L231" i="2"/>
  <c r="I232" i="2"/>
  <c r="J232" i="2"/>
  <c r="K232" i="2"/>
  <c r="L232" i="2"/>
  <c r="I233" i="2"/>
  <c r="J233" i="2"/>
  <c r="K233" i="2"/>
  <c r="L233" i="2"/>
  <c r="I234" i="2"/>
  <c r="J234" i="2"/>
  <c r="K234" i="2"/>
  <c r="L234" i="2"/>
  <c r="I235" i="2"/>
  <c r="J235" i="2"/>
  <c r="K235" i="2"/>
  <c r="L235" i="2"/>
  <c r="I236" i="2"/>
  <c r="J236" i="2"/>
  <c r="K236" i="2"/>
  <c r="L236" i="2"/>
  <c r="I237" i="2"/>
  <c r="J237" i="2"/>
  <c r="K237" i="2"/>
  <c r="L237" i="2"/>
  <c r="I238" i="2"/>
  <c r="J238" i="2"/>
  <c r="K238" i="2"/>
  <c r="L238" i="2"/>
  <c r="I239" i="2"/>
  <c r="J239" i="2"/>
  <c r="K239" i="2"/>
  <c r="L239" i="2"/>
  <c r="I240" i="2"/>
  <c r="J240" i="2"/>
  <c r="K240" i="2"/>
  <c r="L240" i="2"/>
  <c r="I241" i="2"/>
  <c r="J241" i="2"/>
  <c r="K241" i="2"/>
  <c r="L241" i="2"/>
  <c r="I242" i="2"/>
  <c r="J242" i="2"/>
  <c r="K242" i="2"/>
  <c r="L242" i="2"/>
  <c r="I243" i="2"/>
  <c r="J243" i="2"/>
  <c r="K243" i="2"/>
  <c r="L243" i="2"/>
  <c r="I244" i="2"/>
  <c r="J244" i="2"/>
  <c r="K244" i="2"/>
  <c r="L244" i="2"/>
  <c r="I245" i="2"/>
  <c r="J245" i="2"/>
  <c r="K245" i="2"/>
  <c r="L245" i="2"/>
  <c r="I246" i="2"/>
  <c r="J246" i="2"/>
  <c r="K246" i="2"/>
  <c r="L246" i="2"/>
  <c r="I247" i="2"/>
  <c r="J247" i="2"/>
  <c r="K247" i="2"/>
  <c r="L247" i="2"/>
  <c r="I248" i="2"/>
  <c r="J248" i="2"/>
  <c r="K248" i="2"/>
  <c r="L248" i="2"/>
  <c r="I249" i="2"/>
  <c r="J249" i="2"/>
  <c r="K249" i="2"/>
  <c r="L249" i="2"/>
  <c r="I250" i="2"/>
  <c r="J250" i="2"/>
  <c r="K250" i="2"/>
  <c r="L250" i="2"/>
  <c r="I251" i="2"/>
  <c r="J251" i="2"/>
  <c r="K251" i="2"/>
  <c r="L251" i="2"/>
  <c r="I252" i="2"/>
  <c r="J252" i="2"/>
  <c r="K252" i="2"/>
  <c r="L252" i="2"/>
  <c r="I253" i="2"/>
  <c r="J253" i="2"/>
  <c r="K253" i="2"/>
  <c r="L253" i="2"/>
  <c r="I254" i="2"/>
  <c r="J254" i="2"/>
  <c r="K254" i="2"/>
  <c r="L254" i="2"/>
  <c r="I255" i="2"/>
  <c r="J255" i="2"/>
  <c r="K255" i="2"/>
  <c r="L255" i="2"/>
  <c r="I256" i="2"/>
  <c r="J256" i="2"/>
  <c r="K256" i="2"/>
  <c r="L256" i="2"/>
  <c r="I257" i="2"/>
  <c r="J257" i="2"/>
  <c r="K257" i="2"/>
  <c r="L257" i="2"/>
  <c r="I258" i="2"/>
  <c r="J258" i="2"/>
  <c r="K258" i="2"/>
  <c r="L258" i="2"/>
  <c r="I259" i="2"/>
  <c r="J259" i="2"/>
  <c r="K259" i="2"/>
  <c r="L259" i="2"/>
  <c r="I260" i="2"/>
  <c r="J260" i="2"/>
  <c r="K260" i="2"/>
  <c r="L260" i="2"/>
  <c r="I261" i="2"/>
  <c r="J261" i="2"/>
  <c r="K261" i="2"/>
  <c r="L261" i="2"/>
  <c r="I262" i="2"/>
  <c r="J262" i="2"/>
  <c r="K262" i="2"/>
  <c r="L262" i="2"/>
  <c r="I263" i="2"/>
  <c r="J263" i="2"/>
  <c r="K263" i="2"/>
  <c r="L263" i="2"/>
  <c r="I264" i="2"/>
  <c r="J264" i="2"/>
  <c r="K264" i="2"/>
  <c r="L264" i="2"/>
  <c r="I265" i="2"/>
  <c r="J265" i="2"/>
  <c r="K265" i="2"/>
  <c r="L265" i="2"/>
  <c r="I266" i="2"/>
  <c r="J266" i="2"/>
  <c r="K266" i="2"/>
  <c r="L266" i="2"/>
  <c r="I267" i="2"/>
  <c r="J267" i="2"/>
  <c r="K267" i="2"/>
  <c r="L267" i="2"/>
  <c r="I268" i="2"/>
  <c r="J268" i="2"/>
  <c r="K268" i="2"/>
  <c r="L268" i="2"/>
  <c r="I269" i="2"/>
  <c r="J269" i="2"/>
  <c r="K269" i="2"/>
  <c r="L269" i="2"/>
  <c r="I270" i="2"/>
  <c r="J270" i="2"/>
  <c r="K270" i="2"/>
  <c r="L270" i="2"/>
  <c r="I271" i="2"/>
  <c r="J271" i="2"/>
  <c r="K271" i="2"/>
  <c r="L271" i="2"/>
  <c r="I272" i="2"/>
  <c r="J272" i="2"/>
  <c r="K272" i="2"/>
  <c r="L272" i="2"/>
  <c r="I273" i="2"/>
  <c r="J273" i="2"/>
  <c r="K273" i="2"/>
  <c r="L273" i="2"/>
  <c r="I274" i="2"/>
  <c r="J274" i="2"/>
  <c r="K274" i="2"/>
  <c r="L274" i="2"/>
  <c r="I275" i="2"/>
  <c r="J275" i="2"/>
  <c r="K275" i="2"/>
  <c r="L275" i="2"/>
  <c r="I276" i="2"/>
  <c r="J276" i="2"/>
  <c r="K276" i="2"/>
  <c r="L276" i="2"/>
  <c r="I277" i="2"/>
  <c r="J277" i="2"/>
  <c r="K277" i="2"/>
  <c r="L277" i="2"/>
  <c r="I278" i="2"/>
  <c r="J278" i="2"/>
  <c r="K278" i="2"/>
  <c r="L278" i="2"/>
  <c r="I279" i="2"/>
  <c r="J279" i="2"/>
  <c r="K279" i="2"/>
  <c r="L279" i="2"/>
  <c r="I280" i="2"/>
  <c r="J280" i="2"/>
  <c r="K280" i="2"/>
  <c r="L280" i="2"/>
  <c r="I281" i="2"/>
  <c r="J281" i="2"/>
  <c r="K281" i="2"/>
  <c r="L281" i="2"/>
  <c r="I282" i="2"/>
  <c r="J282" i="2"/>
  <c r="K282" i="2"/>
  <c r="L282" i="2"/>
  <c r="I283" i="2"/>
  <c r="J283" i="2"/>
  <c r="K283" i="2"/>
  <c r="L283" i="2"/>
  <c r="I284" i="2"/>
  <c r="J284" i="2"/>
  <c r="K284" i="2"/>
  <c r="L284" i="2"/>
  <c r="I285" i="2"/>
  <c r="J285" i="2"/>
  <c r="K285" i="2"/>
  <c r="L285" i="2"/>
  <c r="I286" i="2"/>
  <c r="J286" i="2"/>
  <c r="K286" i="2"/>
  <c r="L286" i="2"/>
  <c r="I287" i="2"/>
  <c r="J287" i="2"/>
  <c r="K287" i="2"/>
  <c r="L287" i="2"/>
  <c r="I288" i="2"/>
  <c r="J288" i="2"/>
  <c r="K288" i="2"/>
  <c r="L288" i="2"/>
  <c r="I289" i="2"/>
  <c r="J289" i="2"/>
  <c r="K289" i="2"/>
  <c r="L289" i="2"/>
  <c r="I290" i="2"/>
  <c r="J290" i="2"/>
  <c r="K290" i="2"/>
  <c r="L290" i="2"/>
  <c r="I291" i="2"/>
  <c r="J291" i="2"/>
  <c r="K291" i="2"/>
  <c r="L291" i="2"/>
  <c r="I292" i="2"/>
  <c r="J292" i="2"/>
  <c r="K292" i="2"/>
  <c r="L292" i="2"/>
  <c r="I293" i="2"/>
  <c r="J293" i="2"/>
  <c r="K293" i="2"/>
  <c r="L293" i="2"/>
  <c r="I294" i="2"/>
  <c r="J294" i="2"/>
  <c r="K294" i="2"/>
  <c r="L294" i="2"/>
  <c r="I295" i="2"/>
  <c r="J295" i="2"/>
  <c r="K295" i="2"/>
  <c r="L295" i="2"/>
  <c r="I296" i="2"/>
  <c r="J296" i="2"/>
  <c r="K296" i="2"/>
  <c r="L296" i="2"/>
  <c r="I297" i="2"/>
  <c r="J297" i="2"/>
  <c r="K297" i="2"/>
  <c r="L297" i="2"/>
  <c r="I298" i="2"/>
  <c r="J298" i="2"/>
  <c r="K298" i="2"/>
  <c r="L298" i="2"/>
  <c r="I299" i="2"/>
  <c r="J299" i="2"/>
  <c r="K299" i="2"/>
  <c r="L299" i="2"/>
  <c r="I300" i="2"/>
  <c r="J300" i="2"/>
  <c r="K300" i="2"/>
  <c r="L300" i="2"/>
  <c r="I301" i="2"/>
  <c r="J301" i="2"/>
  <c r="K301" i="2"/>
  <c r="L301" i="2"/>
  <c r="I302" i="2"/>
  <c r="J302" i="2"/>
  <c r="K302" i="2"/>
  <c r="L302" i="2"/>
  <c r="I303" i="2"/>
  <c r="J303" i="2"/>
  <c r="K303" i="2"/>
  <c r="L303" i="2"/>
  <c r="I304" i="2"/>
  <c r="J304" i="2"/>
  <c r="K304" i="2"/>
  <c r="L304" i="2"/>
  <c r="I305" i="2"/>
  <c r="J305" i="2"/>
  <c r="K305" i="2"/>
  <c r="L305" i="2"/>
  <c r="I306" i="2"/>
  <c r="J306" i="2"/>
  <c r="K306" i="2"/>
  <c r="L306" i="2"/>
  <c r="I307" i="2"/>
  <c r="J307" i="2"/>
  <c r="K307" i="2"/>
  <c r="L307" i="2"/>
  <c r="I308" i="2"/>
  <c r="J308" i="2"/>
  <c r="K308" i="2"/>
  <c r="L308" i="2"/>
  <c r="I309" i="2"/>
  <c r="J309" i="2"/>
  <c r="K309" i="2"/>
  <c r="L309" i="2"/>
  <c r="I310" i="2"/>
  <c r="J310" i="2"/>
  <c r="K310" i="2"/>
  <c r="L310" i="2"/>
  <c r="I311" i="2"/>
  <c r="J311" i="2"/>
  <c r="K311" i="2"/>
  <c r="L311" i="2"/>
  <c r="I312" i="2"/>
  <c r="J312" i="2"/>
  <c r="K312" i="2"/>
  <c r="L312" i="2"/>
  <c r="I313" i="2"/>
  <c r="J313" i="2"/>
  <c r="K313" i="2"/>
  <c r="L313" i="2"/>
  <c r="I314" i="2"/>
  <c r="J314" i="2"/>
  <c r="K314" i="2"/>
  <c r="L314" i="2"/>
  <c r="I315" i="2"/>
  <c r="J315" i="2"/>
  <c r="K315" i="2"/>
  <c r="L315" i="2"/>
  <c r="I316" i="2"/>
  <c r="J316" i="2"/>
  <c r="K316" i="2"/>
  <c r="L316" i="2"/>
  <c r="I317" i="2"/>
  <c r="J317" i="2"/>
  <c r="K317" i="2"/>
  <c r="L317" i="2"/>
  <c r="I318" i="2"/>
  <c r="J318" i="2"/>
  <c r="K318" i="2"/>
  <c r="L318" i="2"/>
  <c r="I319" i="2"/>
  <c r="J319" i="2"/>
  <c r="K319" i="2"/>
  <c r="L319" i="2"/>
  <c r="I320" i="2"/>
  <c r="J320" i="2"/>
  <c r="K320" i="2"/>
  <c r="L320" i="2"/>
  <c r="I321" i="2"/>
  <c r="J321" i="2"/>
  <c r="K321" i="2"/>
  <c r="L321" i="2"/>
  <c r="I322" i="2"/>
  <c r="J322" i="2"/>
  <c r="K322" i="2"/>
  <c r="L322" i="2"/>
  <c r="I323" i="2"/>
  <c r="J323" i="2"/>
  <c r="K323" i="2"/>
  <c r="L323" i="2"/>
  <c r="I324" i="2"/>
  <c r="J324" i="2"/>
  <c r="K324" i="2"/>
  <c r="L324" i="2"/>
  <c r="I325" i="2"/>
  <c r="J325" i="2"/>
  <c r="K325" i="2"/>
  <c r="L325" i="2"/>
  <c r="I326" i="2"/>
  <c r="J326" i="2"/>
  <c r="K326" i="2"/>
  <c r="L326" i="2"/>
  <c r="I327" i="2"/>
  <c r="J327" i="2"/>
  <c r="K327" i="2"/>
  <c r="L327" i="2"/>
  <c r="I328" i="2"/>
  <c r="J328" i="2"/>
  <c r="K328" i="2"/>
  <c r="L328" i="2"/>
  <c r="I329" i="2"/>
  <c r="J329" i="2"/>
  <c r="K329" i="2"/>
  <c r="L329" i="2"/>
  <c r="I330" i="2"/>
  <c r="J330" i="2"/>
  <c r="K330" i="2"/>
  <c r="L330" i="2"/>
  <c r="I331" i="2"/>
  <c r="J331" i="2"/>
  <c r="K331" i="2"/>
  <c r="L331" i="2"/>
  <c r="I332" i="2"/>
  <c r="J332" i="2"/>
  <c r="K332" i="2"/>
  <c r="L332" i="2"/>
  <c r="I333" i="2"/>
  <c r="J333" i="2"/>
  <c r="K333" i="2"/>
  <c r="L333" i="2"/>
  <c r="I334" i="2"/>
  <c r="J334" i="2"/>
  <c r="K334" i="2"/>
  <c r="L334" i="2"/>
  <c r="I335" i="2"/>
  <c r="J335" i="2"/>
  <c r="K335" i="2"/>
  <c r="L335" i="2"/>
  <c r="I336" i="2"/>
  <c r="J336" i="2"/>
  <c r="K336" i="2"/>
  <c r="L336" i="2"/>
  <c r="I337" i="2"/>
  <c r="J337" i="2"/>
  <c r="K337" i="2"/>
  <c r="L337" i="2"/>
  <c r="I338" i="2"/>
  <c r="J338" i="2"/>
  <c r="K338" i="2"/>
  <c r="L338" i="2"/>
  <c r="I339" i="2"/>
  <c r="J339" i="2"/>
  <c r="K339" i="2"/>
  <c r="L339" i="2"/>
  <c r="I340" i="2"/>
  <c r="J340" i="2"/>
  <c r="K340" i="2"/>
  <c r="L340" i="2"/>
  <c r="I341" i="2"/>
  <c r="J341" i="2"/>
  <c r="K341" i="2"/>
  <c r="L341" i="2"/>
  <c r="I342" i="2"/>
  <c r="J342" i="2"/>
  <c r="K342" i="2"/>
  <c r="L342" i="2"/>
  <c r="I343" i="2"/>
  <c r="J343" i="2"/>
  <c r="K343" i="2"/>
  <c r="L343" i="2"/>
  <c r="I344" i="2"/>
  <c r="J344" i="2"/>
  <c r="K344" i="2"/>
  <c r="L344" i="2"/>
  <c r="I345" i="2"/>
  <c r="J345" i="2"/>
  <c r="K345" i="2"/>
  <c r="L345" i="2"/>
  <c r="I346" i="2"/>
  <c r="J346" i="2"/>
  <c r="K346" i="2"/>
  <c r="L346" i="2"/>
  <c r="I347" i="2"/>
  <c r="J347" i="2"/>
  <c r="K347" i="2"/>
  <c r="L347" i="2"/>
  <c r="I348" i="2"/>
  <c r="J348" i="2"/>
  <c r="K348" i="2"/>
  <c r="L348" i="2"/>
  <c r="I349" i="2"/>
  <c r="J349" i="2"/>
  <c r="K349" i="2"/>
  <c r="L349" i="2"/>
  <c r="I350" i="2"/>
  <c r="J350" i="2"/>
  <c r="K350" i="2"/>
  <c r="L350" i="2"/>
  <c r="I351" i="2"/>
  <c r="J351" i="2"/>
  <c r="K351" i="2"/>
  <c r="L351" i="2"/>
  <c r="I352" i="2"/>
  <c r="J352" i="2"/>
  <c r="K352" i="2"/>
  <c r="L352" i="2"/>
  <c r="I353" i="2"/>
  <c r="J353" i="2"/>
  <c r="K353" i="2"/>
  <c r="L353" i="2"/>
  <c r="I354" i="2"/>
  <c r="J354" i="2"/>
  <c r="K354" i="2"/>
  <c r="L354" i="2"/>
  <c r="I355" i="2"/>
  <c r="J355" i="2"/>
  <c r="K355" i="2"/>
  <c r="L355" i="2"/>
  <c r="I356" i="2"/>
  <c r="J356" i="2"/>
  <c r="K356" i="2"/>
  <c r="L356" i="2"/>
  <c r="I357" i="2"/>
  <c r="J357" i="2"/>
  <c r="K357" i="2"/>
  <c r="L357" i="2"/>
  <c r="I358" i="2"/>
  <c r="J358" i="2"/>
  <c r="K358" i="2"/>
  <c r="L358" i="2"/>
  <c r="I359" i="2"/>
  <c r="J359" i="2"/>
  <c r="K359" i="2"/>
  <c r="L359" i="2"/>
  <c r="I360" i="2"/>
  <c r="J360" i="2"/>
  <c r="K360" i="2"/>
  <c r="L360" i="2"/>
  <c r="I361" i="2"/>
  <c r="J361" i="2"/>
  <c r="K361" i="2"/>
  <c r="L361" i="2"/>
  <c r="I362" i="2"/>
  <c r="J362" i="2"/>
  <c r="K362" i="2"/>
  <c r="L362" i="2"/>
  <c r="I363" i="2"/>
  <c r="J363" i="2"/>
  <c r="K363" i="2"/>
  <c r="L363" i="2"/>
  <c r="I364" i="2"/>
  <c r="J364" i="2"/>
  <c r="K364" i="2"/>
  <c r="L364" i="2"/>
  <c r="I365" i="2"/>
  <c r="J365" i="2"/>
  <c r="K365" i="2"/>
  <c r="L365" i="2"/>
  <c r="I366" i="2"/>
  <c r="J366" i="2"/>
  <c r="K366" i="2"/>
  <c r="L366" i="2"/>
  <c r="I367" i="2"/>
  <c r="J367" i="2"/>
  <c r="K367" i="2"/>
  <c r="L367" i="2"/>
  <c r="I368" i="2"/>
  <c r="J368" i="2"/>
  <c r="K368" i="2"/>
  <c r="L368" i="2"/>
  <c r="I369" i="2"/>
  <c r="J369" i="2"/>
  <c r="K369" i="2"/>
  <c r="L369" i="2"/>
  <c r="I370" i="2"/>
  <c r="J370" i="2"/>
  <c r="K370" i="2"/>
  <c r="L370" i="2"/>
  <c r="I371" i="2"/>
  <c r="J371" i="2"/>
  <c r="K371" i="2"/>
  <c r="L371" i="2"/>
  <c r="I372" i="2"/>
  <c r="J372" i="2"/>
  <c r="K372" i="2"/>
  <c r="L372" i="2"/>
  <c r="I373" i="2"/>
  <c r="J373" i="2"/>
  <c r="K373" i="2"/>
  <c r="L373" i="2"/>
  <c r="I374" i="2"/>
  <c r="J374" i="2"/>
  <c r="K374" i="2"/>
  <c r="L374" i="2"/>
  <c r="I375" i="2"/>
  <c r="J375" i="2"/>
  <c r="K375" i="2"/>
  <c r="L375" i="2"/>
  <c r="I376" i="2"/>
  <c r="J376" i="2"/>
  <c r="K376" i="2"/>
  <c r="L376" i="2"/>
  <c r="I377" i="2"/>
  <c r="J377" i="2"/>
  <c r="K377" i="2"/>
  <c r="L377" i="2"/>
  <c r="I378" i="2"/>
  <c r="J378" i="2"/>
  <c r="K378" i="2"/>
  <c r="L378" i="2"/>
  <c r="I379" i="2"/>
  <c r="J379" i="2"/>
  <c r="K379" i="2"/>
  <c r="L379" i="2"/>
  <c r="I380" i="2"/>
  <c r="J380" i="2"/>
  <c r="K380" i="2"/>
  <c r="L380" i="2"/>
  <c r="I381" i="2"/>
  <c r="J381" i="2"/>
  <c r="K381" i="2"/>
  <c r="L381" i="2"/>
  <c r="I382" i="2"/>
  <c r="J382" i="2"/>
  <c r="K382" i="2"/>
  <c r="L382" i="2"/>
  <c r="I383" i="2"/>
  <c r="J383" i="2"/>
  <c r="K383" i="2"/>
  <c r="L383" i="2"/>
  <c r="I384" i="2"/>
  <c r="J384" i="2"/>
  <c r="K384" i="2"/>
  <c r="L384" i="2"/>
  <c r="I385" i="2"/>
  <c r="J385" i="2"/>
  <c r="K385" i="2"/>
  <c r="L385" i="2"/>
  <c r="I386" i="2"/>
  <c r="J386" i="2"/>
  <c r="K386" i="2"/>
  <c r="L386" i="2"/>
  <c r="I387" i="2"/>
  <c r="J387" i="2"/>
  <c r="K387" i="2"/>
  <c r="L387" i="2"/>
  <c r="I388" i="2"/>
  <c r="J388" i="2"/>
  <c r="K388" i="2"/>
  <c r="L388" i="2"/>
  <c r="I389" i="2"/>
  <c r="J389" i="2"/>
  <c r="K389" i="2"/>
  <c r="L389" i="2"/>
  <c r="I390" i="2"/>
  <c r="J390" i="2"/>
  <c r="K390" i="2"/>
  <c r="L390" i="2"/>
  <c r="I391" i="2"/>
  <c r="J391" i="2"/>
  <c r="K391" i="2"/>
  <c r="L391" i="2"/>
  <c r="I392" i="2"/>
  <c r="J392" i="2"/>
  <c r="K392" i="2"/>
  <c r="L392" i="2"/>
  <c r="I393" i="2"/>
  <c r="J393" i="2"/>
  <c r="K393" i="2"/>
  <c r="L393" i="2"/>
  <c r="I394" i="2"/>
  <c r="J394" i="2"/>
  <c r="K394" i="2"/>
  <c r="L394" i="2"/>
  <c r="I395" i="2"/>
  <c r="J395" i="2"/>
  <c r="K395" i="2"/>
  <c r="L395" i="2"/>
  <c r="I396" i="2"/>
  <c r="J396" i="2"/>
  <c r="K396" i="2"/>
  <c r="L396" i="2"/>
  <c r="I397" i="2"/>
  <c r="J397" i="2"/>
  <c r="K397" i="2"/>
  <c r="L397" i="2"/>
  <c r="I398" i="2"/>
  <c r="J398" i="2"/>
  <c r="K398" i="2"/>
  <c r="L398" i="2"/>
  <c r="I399" i="2"/>
  <c r="J399" i="2"/>
  <c r="K399" i="2"/>
  <c r="L399" i="2"/>
  <c r="I400" i="2"/>
  <c r="J400" i="2"/>
  <c r="K400" i="2"/>
  <c r="L400" i="2"/>
  <c r="I401" i="2"/>
  <c r="J401" i="2"/>
  <c r="K401" i="2"/>
  <c r="L401" i="2"/>
  <c r="I402" i="2"/>
  <c r="J402" i="2"/>
  <c r="K402" i="2"/>
  <c r="L402" i="2"/>
  <c r="I403" i="2"/>
  <c r="J403" i="2"/>
  <c r="K403" i="2"/>
  <c r="L403" i="2"/>
  <c r="I404" i="2"/>
  <c r="J404" i="2"/>
  <c r="K404" i="2"/>
  <c r="L404" i="2"/>
  <c r="I405" i="2"/>
  <c r="J405" i="2"/>
  <c r="K405" i="2"/>
  <c r="L405" i="2"/>
  <c r="I406" i="2"/>
  <c r="J406" i="2"/>
  <c r="K406" i="2"/>
  <c r="L406" i="2"/>
  <c r="I407" i="2"/>
  <c r="J407" i="2"/>
  <c r="K407" i="2"/>
  <c r="L407" i="2"/>
  <c r="I408" i="2"/>
  <c r="J408" i="2"/>
  <c r="K408" i="2"/>
  <c r="L408" i="2"/>
  <c r="I409" i="2"/>
  <c r="J409" i="2"/>
  <c r="K409" i="2"/>
  <c r="L409" i="2"/>
  <c r="I410" i="2"/>
  <c r="J410" i="2"/>
  <c r="K410" i="2"/>
  <c r="L410" i="2"/>
  <c r="I411" i="2"/>
  <c r="J411" i="2"/>
  <c r="K411" i="2"/>
  <c r="L411" i="2"/>
  <c r="I412" i="2"/>
  <c r="J412" i="2"/>
  <c r="K412" i="2"/>
  <c r="L412" i="2"/>
  <c r="I413" i="2"/>
  <c r="J413" i="2"/>
  <c r="K413" i="2"/>
  <c r="L413" i="2"/>
  <c r="I414" i="2"/>
  <c r="J414" i="2"/>
  <c r="K414" i="2"/>
  <c r="L414" i="2"/>
  <c r="I415" i="2"/>
  <c r="J415" i="2"/>
  <c r="K415" i="2"/>
  <c r="L415" i="2"/>
  <c r="I416" i="2"/>
  <c r="J416" i="2"/>
  <c r="K416" i="2"/>
  <c r="L416" i="2"/>
  <c r="I417" i="2"/>
  <c r="J417" i="2"/>
  <c r="K417" i="2"/>
  <c r="L417" i="2"/>
  <c r="I418" i="2"/>
  <c r="J418" i="2"/>
  <c r="K418" i="2"/>
  <c r="L418" i="2"/>
  <c r="I419" i="2"/>
  <c r="J419" i="2"/>
  <c r="K419" i="2"/>
  <c r="L419" i="2"/>
  <c r="I420" i="2"/>
  <c r="J420" i="2"/>
  <c r="K420" i="2"/>
  <c r="L420" i="2"/>
  <c r="I421" i="2"/>
  <c r="J421" i="2"/>
  <c r="K421" i="2"/>
  <c r="L421" i="2"/>
  <c r="I422" i="2"/>
  <c r="J422" i="2"/>
  <c r="K422" i="2"/>
  <c r="L422" i="2"/>
  <c r="I423" i="2"/>
  <c r="J423" i="2"/>
  <c r="K423" i="2"/>
  <c r="L423" i="2"/>
  <c r="I424" i="2"/>
  <c r="J424" i="2"/>
  <c r="K424" i="2"/>
  <c r="L424" i="2"/>
  <c r="I425" i="2"/>
  <c r="J425" i="2"/>
  <c r="K425" i="2"/>
  <c r="L425" i="2"/>
  <c r="I426" i="2"/>
  <c r="J426" i="2"/>
  <c r="K426" i="2"/>
  <c r="L426" i="2"/>
  <c r="I427" i="2"/>
  <c r="J427" i="2"/>
  <c r="K427" i="2"/>
  <c r="L427" i="2"/>
  <c r="I428" i="2"/>
  <c r="J428" i="2"/>
  <c r="K428" i="2"/>
  <c r="L428" i="2"/>
  <c r="I429" i="2"/>
  <c r="J429" i="2"/>
  <c r="K429" i="2"/>
  <c r="L429" i="2"/>
  <c r="I430" i="2"/>
  <c r="J430" i="2"/>
  <c r="K430" i="2"/>
  <c r="L430" i="2"/>
  <c r="I431" i="2"/>
  <c r="J431" i="2"/>
  <c r="K431" i="2"/>
  <c r="L431" i="2"/>
  <c r="I432" i="2"/>
  <c r="J432" i="2"/>
  <c r="K432" i="2"/>
  <c r="L432" i="2"/>
  <c r="I433" i="2"/>
  <c r="J433" i="2"/>
  <c r="K433" i="2"/>
  <c r="L433" i="2"/>
  <c r="I434" i="2"/>
  <c r="J434" i="2"/>
  <c r="K434" i="2"/>
  <c r="L434" i="2"/>
  <c r="I435" i="2"/>
  <c r="J435" i="2"/>
  <c r="K435" i="2"/>
  <c r="L435" i="2"/>
  <c r="I436" i="2"/>
  <c r="J436" i="2"/>
  <c r="K436" i="2"/>
  <c r="L436" i="2"/>
  <c r="I437" i="2"/>
  <c r="J437" i="2"/>
  <c r="K437" i="2"/>
  <c r="L437" i="2"/>
  <c r="I438" i="2"/>
  <c r="J438" i="2"/>
  <c r="K438" i="2"/>
  <c r="L438" i="2"/>
  <c r="I439" i="2"/>
  <c r="J439" i="2"/>
  <c r="K439" i="2"/>
  <c r="L439" i="2"/>
  <c r="I440" i="2"/>
  <c r="J440" i="2"/>
  <c r="K440" i="2"/>
  <c r="L440" i="2"/>
  <c r="I441" i="2"/>
  <c r="J441" i="2"/>
  <c r="K441" i="2"/>
  <c r="L441" i="2"/>
  <c r="I442" i="2"/>
  <c r="J442" i="2"/>
  <c r="K442" i="2"/>
  <c r="L442" i="2"/>
  <c r="I443" i="2"/>
  <c r="J443" i="2"/>
  <c r="K443" i="2"/>
  <c r="L443" i="2"/>
  <c r="I444" i="2"/>
  <c r="J444" i="2"/>
  <c r="K444" i="2"/>
  <c r="L444" i="2"/>
  <c r="I445" i="2"/>
  <c r="J445" i="2"/>
  <c r="K445" i="2"/>
  <c r="L445" i="2"/>
  <c r="I446" i="2"/>
  <c r="J446" i="2"/>
  <c r="K446" i="2"/>
  <c r="L446" i="2"/>
  <c r="I447" i="2"/>
  <c r="J447" i="2"/>
  <c r="K447" i="2"/>
  <c r="L447" i="2"/>
  <c r="I448" i="2"/>
  <c r="J448" i="2"/>
  <c r="K448" i="2"/>
  <c r="L448" i="2"/>
  <c r="I449" i="2"/>
  <c r="J449" i="2"/>
  <c r="K449" i="2"/>
  <c r="L449" i="2"/>
  <c r="I450" i="2"/>
  <c r="J450" i="2"/>
  <c r="K450" i="2"/>
  <c r="L450" i="2"/>
  <c r="I451" i="2"/>
  <c r="J451" i="2"/>
  <c r="K451" i="2"/>
  <c r="L451" i="2"/>
  <c r="I452" i="2"/>
  <c r="J452" i="2"/>
  <c r="K452" i="2"/>
  <c r="L452" i="2"/>
  <c r="I453" i="2"/>
  <c r="J453" i="2"/>
  <c r="K453" i="2"/>
  <c r="L453" i="2"/>
  <c r="I454" i="2"/>
  <c r="J454" i="2"/>
  <c r="K454" i="2"/>
  <c r="L454" i="2"/>
  <c r="I455" i="2"/>
  <c r="J455" i="2"/>
  <c r="K455" i="2"/>
  <c r="L455" i="2"/>
  <c r="I3" i="2"/>
  <c r="J3" i="2"/>
  <c r="K3" i="2"/>
  <c r="L3" i="2"/>
  <c r="I4" i="2"/>
  <c r="J4" i="2"/>
  <c r="K4" i="2"/>
  <c r="L4" i="2"/>
  <c r="I5" i="2"/>
  <c r="J5" i="2"/>
  <c r="K5" i="2"/>
  <c r="L5" i="2"/>
  <c r="I6" i="2"/>
  <c r="J6" i="2"/>
  <c r="K6" i="2"/>
  <c r="L6" i="2"/>
  <c r="I7" i="2"/>
  <c r="J7" i="2"/>
  <c r="K7" i="2"/>
  <c r="L7" i="2"/>
  <c r="I8" i="2"/>
  <c r="J8" i="2"/>
  <c r="K8" i="2"/>
  <c r="L8" i="2"/>
  <c r="I9" i="2"/>
  <c r="J9" i="2"/>
  <c r="K9" i="2"/>
  <c r="L9" i="2"/>
  <c r="I10" i="2"/>
  <c r="J10" i="2"/>
  <c r="K10" i="2"/>
  <c r="L10" i="2"/>
  <c r="I11" i="2"/>
  <c r="J11" i="2"/>
  <c r="K11" i="2"/>
  <c r="L11" i="2"/>
  <c r="I12" i="2"/>
  <c r="J12" i="2"/>
  <c r="K12" i="2"/>
  <c r="L12" i="2"/>
  <c r="I13" i="2"/>
  <c r="J13" i="2"/>
  <c r="K13" i="2"/>
  <c r="L13" i="2"/>
  <c r="I14" i="2"/>
  <c r="J14" i="2"/>
  <c r="K14" i="2"/>
  <c r="L14" i="2"/>
  <c r="I15" i="2"/>
  <c r="J15" i="2"/>
  <c r="K15" i="2"/>
  <c r="L15" i="2"/>
  <c r="I16" i="2"/>
  <c r="J16" i="2"/>
  <c r="K16" i="2"/>
  <c r="L16" i="2"/>
  <c r="I17" i="2"/>
  <c r="J17" i="2"/>
  <c r="K17" i="2"/>
  <c r="L17" i="2"/>
  <c r="I18" i="2"/>
  <c r="J18" i="2"/>
  <c r="K18" i="2"/>
  <c r="L18" i="2"/>
  <c r="I19" i="2"/>
  <c r="J19" i="2"/>
  <c r="K19" i="2"/>
  <c r="L19" i="2"/>
  <c r="I20" i="2"/>
  <c r="J20" i="2"/>
  <c r="K20" i="2"/>
  <c r="L20" i="2"/>
  <c r="I21" i="2"/>
  <c r="J21" i="2"/>
  <c r="K21" i="2"/>
  <c r="L21" i="2"/>
  <c r="I22" i="2"/>
  <c r="J22" i="2"/>
  <c r="K22" i="2"/>
  <c r="L22" i="2"/>
  <c r="I23" i="2"/>
  <c r="J23" i="2"/>
  <c r="K23" i="2"/>
  <c r="L23" i="2"/>
  <c r="L2" i="2"/>
  <c r="K2" i="2"/>
  <c r="J2" i="2"/>
  <c r="I2" i="2"/>
  <c r="G2" i="2"/>
  <c r="L374" i="1"/>
  <c r="L339" i="1"/>
  <c r="L314" i="1"/>
  <c r="L313" i="1"/>
  <c r="L304" i="1"/>
  <c r="L298" i="1"/>
  <c r="L297" i="1"/>
  <c r="L293" i="1"/>
  <c r="L292" i="1"/>
  <c r="L249" i="1"/>
  <c r="L78" i="1"/>
  <c r="L67" i="1"/>
  <c r="L65" i="1"/>
  <c r="L59" i="1"/>
  <c r="L57" i="1"/>
  <c r="L56" i="1"/>
  <c r="L54" i="1"/>
  <c r="L52" i="1"/>
  <c r="L49" i="1"/>
  <c r="L47" i="1"/>
  <c r="L46" i="1"/>
  <c r="L42" i="1"/>
  <c r="L29" i="1"/>
  <c r="L4" i="1"/>
  <c r="L12" i="1"/>
  <c r="L20" i="1"/>
  <c r="H296" i="7"/>
  <c r="H104" i="7"/>
  <c r="H170" i="7"/>
  <c r="H171" i="7"/>
  <c r="H240" i="7"/>
  <c r="H297" i="7"/>
  <c r="H358" i="7"/>
  <c r="H254" i="7"/>
  <c r="H323" i="7"/>
  <c r="H339" i="7"/>
  <c r="H359" i="7"/>
  <c r="H324" i="7"/>
  <c r="H255" i="7"/>
  <c r="H298" i="7"/>
  <c r="H299" i="7"/>
  <c r="H340" i="7"/>
  <c r="H360" i="7"/>
  <c r="H105" i="7"/>
  <c r="H300" i="7"/>
  <c r="H106" i="7"/>
  <c r="H107" i="7"/>
  <c r="H108" i="7"/>
  <c r="H109" i="7"/>
  <c r="H110" i="7"/>
  <c r="H111" i="7"/>
  <c r="H112" i="7"/>
  <c r="H25" i="7"/>
  <c r="H275" i="7"/>
  <c r="H341" i="7"/>
  <c r="H342" i="7"/>
  <c r="H361" i="7"/>
  <c r="H8" i="7"/>
  <c r="H362" i="7"/>
  <c r="H363" i="7"/>
  <c r="H364" i="7"/>
  <c r="H276" i="7"/>
  <c r="H277" i="7"/>
  <c r="H365" i="7"/>
  <c r="H49" i="7"/>
  <c r="H50" i="7"/>
  <c r="H241" i="7"/>
  <c r="H301" i="7"/>
  <c r="H86" i="7"/>
  <c r="H16" i="7"/>
  <c r="H9" i="7"/>
  <c r="H17" i="7"/>
  <c r="H18" i="7"/>
  <c r="H38" i="7"/>
  <c r="H51" i="7"/>
  <c r="H39" i="7"/>
  <c r="H278" i="7"/>
  <c r="H279" i="7"/>
  <c r="H218" i="7"/>
  <c r="H80" i="7"/>
  <c r="H87" i="7"/>
  <c r="H88" i="7"/>
  <c r="H172" i="7"/>
  <c r="H242" i="7"/>
  <c r="H256" i="7"/>
  <c r="H280" i="7"/>
  <c r="H302" i="7"/>
  <c r="H325" i="7"/>
  <c r="H243" i="7"/>
  <c r="H244" i="7"/>
  <c r="H245" i="7"/>
  <c r="H366" i="7"/>
  <c r="H257" i="7"/>
  <c r="H367" i="7"/>
  <c r="H303" i="7"/>
  <c r="H326" i="7"/>
  <c r="H304" i="7"/>
  <c r="H219" i="7"/>
  <c r="H305" i="7"/>
  <c r="H81" i="7"/>
  <c r="H246" i="7"/>
  <c r="H281" i="7"/>
  <c r="H56" i="7"/>
  <c r="H57" i="7"/>
  <c r="H58" i="7"/>
  <c r="H59" i="7"/>
  <c r="H60" i="7"/>
  <c r="H61" i="7"/>
  <c r="H62" i="7"/>
  <c r="H63" i="7"/>
  <c r="H64" i="7"/>
  <c r="H65" i="7"/>
  <c r="H66" i="7"/>
  <c r="H67" i="7"/>
  <c r="H68" i="7"/>
  <c r="H69" i="7"/>
  <c r="H70" i="7"/>
  <c r="H71"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113" i="7"/>
  <c r="H114" i="7"/>
  <c r="H115" i="7"/>
  <c r="H116" i="7"/>
  <c r="H117" i="7"/>
  <c r="H118" i="7"/>
  <c r="H119" i="7"/>
  <c r="H120" i="7"/>
  <c r="H121" i="7"/>
  <c r="H122" i="7"/>
  <c r="H201" i="7"/>
  <c r="H202" i="7"/>
  <c r="H203" i="7"/>
  <c r="H123" i="7"/>
  <c r="H40" i="7"/>
  <c r="H41" i="7"/>
  <c r="H42" i="7"/>
  <c r="H43" i="7"/>
  <c r="H44" i="7"/>
  <c r="H306" i="7"/>
  <c r="H307" i="7"/>
  <c r="H308" i="7"/>
  <c r="H309" i="7"/>
  <c r="H310" i="7"/>
  <c r="H311" i="7"/>
  <c r="H312" i="7"/>
  <c r="H313" i="7"/>
  <c r="H314" i="7"/>
  <c r="H247" i="7"/>
  <c r="H327" i="7"/>
  <c r="H26" i="7"/>
  <c r="H27" i="7"/>
  <c r="H28" i="7"/>
  <c r="H10" i="7"/>
  <c r="H29" i="7"/>
  <c r="H30" i="7"/>
  <c r="H31" i="7"/>
  <c r="H32" i="7"/>
  <c r="H33" i="7"/>
  <c r="H34" i="7"/>
  <c r="H220" i="7"/>
  <c r="H221" i="7"/>
  <c r="H368" i="7"/>
  <c r="H89" i="7"/>
  <c r="H11" i="7"/>
  <c r="H12" i="7"/>
  <c r="H13" i="7"/>
  <c r="H14" i="7"/>
  <c r="H15" i="7"/>
  <c r="H82" i="7"/>
  <c r="H222" i="7"/>
  <c r="H223" i="7"/>
  <c r="H224" i="7"/>
  <c r="H225" i="7"/>
  <c r="H226" i="7"/>
  <c r="H227" i="7"/>
  <c r="H204" i="7"/>
  <c r="H72" i="7"/>
  <c r="H228" i="7"/>
  <c r="H229" i="7"/>
  <c r="H282" i="7"/>
  <c r="H343" i="7"/>
  <c r="H283" i="7"/>
  <c r="H284" i="7"/>
  <c r="H285" i="7"/>
  <c r="H286" i="7"/>
  <c r="H315" i="7"/>
  <c r="H316" i="7"/>
  <c r="H317" i="7"/>
  <c r="H369" i="7"/>
  <c r="H370" i="7"/>
  <c r="H287" i="7"/>
  <c r="H288" i="7"/>
  <c r="H248" i="7"/>
  <c r="H371" i="7"/>
  <c r="H372" i="7"/>
  <c r="H373" i="7"/>
  <c r="H328" i="7"/>
  <c r="H374" i="7"/>
  <c r="H329"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205" i="7"/>
  <c r="H206" i="7"/>
  <c r="H207" i="7"/>
  <c r="H208" i="7"/>
  <c r="H73" i="7"/>
  <c r="H375" i="7"/>
  <c r="H330" i="7"/>
  <c r="H376" i="7"/>
  <c r="H377" i="7"/>
  <c r="H151" i="7"/>
  <c r="H152" i="7"/>
  <c r="H153" i="7"/>
  <c r="H154" i="7"/>
  <c r="H155" i="7"/>
  <c r="H156" i="7"/>
  <c r="H157" i="7"/>
  <c r="H158" i="7"/>
  <c r="H159" i="7"/>
  <c r="H160" i="7"/>
  <c r="H161" i="7"/>
  <c r="H162" i="7"/>
  <c r="H45" i="7"/>
  <c r="H46" i="7"/>
  <c r="H90" i="7"/>
  <c r="H91" i="7"/>
  <c r="H344" i="7"/>
  <c r="H92" i="7"/>
  <c r="H93" i="7"/>
  <c r="H94" i="7"/>
  <c r="H95" i="7"/>
  <c r="H96" i="7"/>
  <c r="H97" i="7"/>
  <c r="H258" i="7"/>
  <c r="H345" i="7"/>
  <c r="H259" i="7"/>
  <c r="H260" i="7"/>
  <c r="H261" i="7"/>
  <c r="H262" i="7"/>
  <c r="H263" i="7"/>
  <c r="H331" i="7"/>
  <c r="H378" i="7"/>
  <c r="H264" i="7"/>
  <c r="H265" i="7"/>
  <c r="H266" i="7"/>
  <c r="H19" i="7"/>
  <c r="H379" i="7"/>
  <c r="H380" i="7"/>
  <c r="H381" i="7"/>
  <c r="H382" i="7"/>
  <c r="H383" i="7"/>
  <c r="H384" i="7"/>
  <c r="H385" i="7"/>
  <c r="H386" i="7"/>
  <c r="H387" i="7"/>
  <c r="H388" i="7"/>
  <c r="H389" i="7"/>
  <c r="H390" i="7"/>
  <c r="H20" i="7"/>
  <c r="H74" i="7"/>
  <c r="H21" i="7"/>
  <c r="H4" i="7"/>
  <c r="H22" i="7"/>
  <c r="H98" i="7"/>
  <c r="H230" i="7"/>
  <c r="H52" i="7"/>
  <c r="H249" i="7"/>
  <c r="H47" i="7"/>
  <c r="H48" i="7"/>
  <c r="H35" i="7"/>
  <c r="H75" i="7"/>
  <c r="H163" i="7"/>
  <c r="H391" i="7"/>
  <c r="H392" i="7"/>
  <c r="H231" i="7"/>
  <c r="H232" i="7"/>
  <c r="H233" i="7"/>
  <c r="H164" i="7"/>
  <c r="H165" i="7"/>
  <c r="H166" i="7"/>
  <c r="H99" i="7"/>
  <c r="H76" i="7"/>
  <c r="H53" i="7"/>
  <c r="H209" i="7"/>
  <c r="H54" i="7"/>
  <c r="H167" i="7"/>
  <c r="H332" i="7"/>
  <c r="H393" i="7"/>
  <c r="H168" i="7"/>
  <c r="H169" i="7"/>
  <c r="H394" i="7"/>
  <c r="H395" i="7"/>
  <c r="H396" i="7"/>
  <c r="H397" i="7"/>
  <c r="H398" i="7"/>
  <c r="H399" i="7"/>
  <c r="H400" i="7"/>
  <c r="H401" i="7"/>
  <c r="H402" i="7"/>
  <c r="H403" i="7"/>
  <c r="H404" i="7"/>
  <c r="H405" i="7"/>
  <c r="H36" i="7"/>
  <c r="H37" i="7"/>
  <c r="H83" i="7"/>
  <c r="H84" i="7"/>
  <c r="H77" i="7"/>
  <c r="H406" i="7"/>
  <c r="H78" i="7"/>
  <c r="H3" i="7"/>
  <c r="H210" i="7"/>
  <c r="H407" i="7"/>
  <c r="H346" i="7"/>
  <c r="H408" i="7"/>
  <c r="H409" i="7"/>
  <c r="H211" i="7"/>
  <c r="H347" i="7"/>
  <c r="H348" i="7"/>
  <c r="H289" i="7"/>
  <c r="H349" i="7"/>
  <c r="H212" i="7"/>
  <c r="H213" i="7"/>
  <c r="H214" i="7"/>
  <c r="H215" i="7"/>
  <c r="H410" i="7"/>
  <c r="H411" i="7"/>
  <c r="H412" i="7"/>
  <c r="H413" i="7"/>
  <c r="H414" i="7"/>
  <c r="H23" i="7"/>
  <c r="H415" i="7"/>
  <c r="H24" i="7"/>
  <c r="H416" i="7"/>
  <c r="H417" i="7"/>
  <c r="H418" i="7"/>
  <c r="H250" i="7"/>
  <c r="H350" i="7"/>
  <c r="H351" i="7"/>
  <c r="H251" i="7"/>
  <c r="H419" i="7"/>
  <c r="H318" i="7"/>
  <c r="H420" i="7"/>
  <c r="H333" i="7"/>
  <c r="H334" i="7"/>
  <c r="H335" i="7"/>
  <c r="H85" i="7"/>
  <c r="H421" i="7"/>
  <c r="H216" i="7"/>
  <c r="H217" i="7"/>
  <c r="H267" i="7"/>
  <c r="H268" i="7"/>
  <c r="H269" i="7"/>
  <c r="H270" i="7"/>
  <c r="H271" i="7"/>
  <c r="H272" i="7"/>
  <c r="H273" i="7"/>
  <c r="H100" i="7"/>
  <c r="H336" i="7"/>
  <c r="H101" i="7"/>
  <c r="H422" i="7"/>
  <c r="H102" i="7"/>
  <c r="H234" i="7"/>
  <c r="H235" i="7"/>
  <c r="H423" i="7"/>
  <c r="H236" i="7"/>
  <c r="H237" i="7"/>
  <c r="H252" i="7"/>
  <c r="H253" i="7"/>
  <c r="H424" i="7"/>
  <c r="H79" i="7"/>
  <c r="H425" i="7"/>
  <c r="H290" i="7"/>
  <c r="H291" i="7"/>
  <c r="H292" i="7"/>
  <c r="H319" i="7"/>
  <c r="H274" i="7"/>
  <c r="H320" i="7"/>
  <c r="H426" i="7"/>
  <c r="H427" i="7"/>
  <c r="H352" i="7"/>
  <c r="H293" i="7"/>
  <c r="H337" i="7"/>
  <c r="H338" i="7"/>
  <c r="H103" i="7"/>
  <c r="H353" i="7"/>
  <c r="H321" i="7"/>
  <c r="H354" i="7"/>
  <c r="H355" i="7"/>
  <c r="H428" i="7"/>
  <c r="H356" i="7"/>
  <c r="H357" i="7"/>
  <c r="H429" i="7"/>
  <c r="H430" i="7"/>
  <c r="H431" i="7"/>
  <c r="H432" i="7"/>
  <c r="H433" i="7"/>
  <c r="H434" i="7"/>
  <c r="H238" i="7"/>
  <c r="H294" i="7"/>
  <c r="H435" i="7"/>
  <c r="H436" i="7"/>
  <c r="H437" i="7"/>
  <c r="H239" i="7"/>
  <c r="H322" i="7"/>
  <c r="H295" i="7"/>
  <c r="H5" i="7"/>
  <c r="H6" i="7"/>
  <c r="H7" i="7"/>
  <c r="H55" i="7"/>
  <c r="G453" i="2"/>
  <c r="H453" i="2"/>
  <c r="G454" i="2"/>
  <c r="H454" i="2"/>
  <c r="G455" i="2"/>
  <c r="H455" i="2"/>
  <c r="C453" i="2"/>
  <c r="E453" i="2" s="1"/>
  <c r="D453" i="2"/>
  <c r="F453" i="2" s="1"/>
  <c r="C454" i="2"/>
  <c r="E454" i="2" s="1"/>
  <c r="D454" i="2"/>
  <c r="F454" i="2" s="1"/>
  <c r="C455" i="2"/>
  <c r="E455" i="2" s="1"/>
  <c r="D455" i="2"/>
  <c r="F455" i="2" s="1"/>
  <c r="C6"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C2" i="2"/>
  <c r="E2" i="2" s="1"/>
  <c r="C448" i="2"/>
  <c r="E448" i="2" s="1"/>
  <c r="D448" i="2"/>
  <c r="F448" i="2" s="1"/>
  <c r="C449" i="2"/>
  <c r="E449" i="2" s="1"/>
  <c r="D449" i="2"/>
  <c r="F449" i="2" s="1"/>
  <c r="C450" i="2"/>
  <c r="E450" i="2" s="1"/>
  <c r="D450" i="2"/>
  <c r="F450" i="2" s="1"/>
  <c r="C451" i="2"/>
  <c r="E451" i="2" s="1"/>
  <c r="D451" i="2"/>
  <c r="F451" i="2" s="1"/>
  <c r="C452" i="2"/>
  <c r="E452" i="2" s="1"/>
  <c r="D452" i="2"/>
  <c r="F452" i="2" s="1"/>
  <c r="D447" i="2"/>
  <c r="F447" i="2" s="1"/>
  <c r="C447" i="2"/>
  <c r="E447" i="2" s="1"/>
  <c r="D446" i="2"/>
  <c r="F446" i="2" s="1"/>
  <c r="C446" i="2"/>
  <c r="E446" i="2" s="1"/>
  <c r="D444" i="2"/>
  <c r="F444" i="2" s="1"/>
  <c r="D445" i="2"/>
  <c r="F445" i="2" s="1"/>
  <c r="C445" i="2"/>
  <c r="E445" i="2" s="1"/>
  <c r="C444" i="2"/>
  <c r="E444" i="2" s="1"/>
  <c r="D443" i="2"/>
  <c r="F443" i="2" s="1"/>
  <c r="C443" i="2"/>
  <c r="E443" i="2" s="1"/>
  <c r="D442" i="2"/>
  <c r="F442" i="2" s="1"/>
  <c r="C442" i="2"/>
  <c r="E442" i="2" s="1"/>
  <c r="D346" i="2"/>
  <c r="F346" i="2" s="1"/>
  <c r="C346" i="2"/>
  <c r="E346" i="2" s="1"/>
  <c r="D347" i="2"/>
  <c r="F347" i="2" s="1"/>
  <c r="C347" i="2"/>
  <c r="E347" i="2" s="1"/>
  <c r="C441" i="2"/>
  <c r="E441" i="2" s="1"/>
  <c r="D441" i="2"/>
  <c r="F441" i="2" s="1"/>
  <c r="D440" i="2"/>
  <c r="F440" i="2" s="1"/>
  <c r="C440" i="2"/>
  <c r="E440" i="2" s="1"/>
  <c r="D439" i="2"/>
  <c r="F439" i="2" s="1"/>
  <c r="C439" i="2"/>
  <c r="E439" i="2" s="1"/>
  <c r="D438" i="2"/>
  <c r="F438" i="2" s="1"/>
  <c r="C438" i="2"/>
  <c r="E438" i="2" s="1"/>
  <c r="D437" i="2"/>
  <c r="F437" i="2" s="1"/>
  <c r="C437" i="2"/>
  <c r="E437" i="2" s="1"/>
  <c r="D436" i="2"/>
  <c r="F436" i="2" s="1"/>
  <c r="C436" i="2"/>
  <c r="E436" i="2" s="1"/>
  <c r="D435" i="2"/>
  <c r="F435" i="2" s="1"/>
  <c r="C435" i="2"/>
  <c r="E435" i="2" s="1"/>
  <c r="D434" i="2"/>
  <c r="F434" i="2" s="1"/>
  <c r="C434" i="2"/>
  <c r="E434" i="2" s="1"/>
  <c r="D433" i="2"/>
  <c r="F433" i="2" s="1"/>
  <c r="C433" i="2"/>
  <c r="E433" i="2" s="1"/>
  <c r="D432" i="2"/>
  <c r="F432" i="2" s="1"/>
  <c r="C432" i="2"/>
  <c r="E432" i="2" s="1"/>
  <c r="D431" i="2"/>
  <c r="F431" i="2" s="1"/>
  <c r="C431" i="2"/>
  <c r="E431" i="2" s="1"/>
  <c r="D430" i="2"/>
  <c r="F430" i="2" s="1"/>
  <c r="C430" i="2"/>
  <c r="E430" i="2" s="1"/>
  <c r="D429" i="2"/>
  <c r="F429" i="2" s="1"/>
  <c r="C429" i="2"/>
  <c r="E429" i="2" s="1"/>
  <c r="D428" i="2"/>
  <c r="F428" i="2" s="1"/>
  <c r="C428" i="2"/>
  <c r="E428" i="2" s="1"/>
  <c r="D427" i="2"/>
  <c r="F427" i="2" s="1"/>
  <c r="C427" i="2"/>
  <c r="E427" i="2" s="1"/>
  <c r="D426" i="2"/>
  <c r="F426" i="2" s="1"/>
  <c r="C426" i="2"/>
  <c r="E426" i="2" s="1"/>
  <c r="D425" i="2"/>
  <c r="F425" i="2" s="1"/>
  <c r="C425" i="2"/>
  <c r="E425" i="2" s="1"/>
  <c r="D424" i="2"/>
  <c r="F424" i="2" s="1"/>
  <c r="C424" i="2"/>
  <c r="E424" i="2" s="1"/>
  <c r="D423" i="2"/>
  <c r="F423" i="2" s="1"/>
  <c r="C423" i="2"/>
  <c r="E423" i="2" s="1"/>
  <c r="D422" i="2"/>
  <c r="F422" i="2" s="1"/>
  <c r="C422" i="2"/>
  <c r="E422" i="2" s="1"/>
  <c r="D421" i="2"/>
  <c r="F421" i="2" s="1"/>
  <c r="C421" i="2"/>
  <c r="E421" i="2" s="1"/>
  <c r="D420" i="2"/>
  <c r="F420" i="2" s="1"/>
  <c r="C420" i="2"/>
  <c r="E420" i="2" s="1"/>
  <c r="D419" i="2"/>
  <c r="F419" i="2" s="1"/>
  <c r="C419" i="2"/>
  <c r="E419" i="2" s="1"/>
  <c r="D418" i="2"/>
  <c r="F418" i="2" s="1"/>
  <c r="C418" i="2"/>
  <c r="E418" i="2" s="1"/>
  <c r="D417" i="2"/>
  <c r="F417" i="2" s="1"/>
  <c r="C417" i="2"/>
  <c r="E417" i="2" s="1"/>
  <c r="D416" i="2"/>
  <c r="F416" i="2" s="1"/>
  <c r="C416" i="2"/>
  <c r="E416" i="2" s="1"/>
  <c r="D415" i="2"/>
  <c r="F415" i="2" s="1"/>
  <c r="C415" i="2"/>
  <c r="E415" i="2" s="1"/>
  <c r="D414" i="2"/>
  <c r="F414" i="2" s="1"/>
  <c r="C414" i="2"/>
  <c r="E414" i="2" s="1"/>
  <c r="D413" i="2"/>
  <c r="F413" i="2" s="1"/>
  <c r="C413" i="2"/>
  <c r="E413" i="2" s="1"/>
  <c r="D412" i="2"/>
  <c r="F412" i="2" s="1"/>
  <c r="C412" i="2"/>
  <c r="E412" i="2" s="1"/>
  <c r="D411" i="2"/>
  <c r="F411" i="2" s="1"/>
  <c r="C411" i="2"/>
  <c r="E411" i="2" s="1"/>
  <c r="D410" i="2"/>
  <c r="F410" i="2" s="1"/>
  <c r="C410" i="2"/>
  <c r="E410" i="2" s="1"/>
  <c r="D409" i="2"/>
  <c r="F409" i="2" s="1"/>
  <c r="C409" i="2"/>
  <c r="E409" i="2" s="1"/>
  <c r="D408" i="2"/>
  <c r="F408" i="2" s="1"/>
  <c r="C408" i="2"/>
  <c r="E408" i="2" s="1"/>
  <c r="D407" i="2"/>
  <c r="F407" i="2" s="1"/>
  <c r="C407" i="2"/>
  <c r="E407" i="2" s="1"/>
  <c r="D406" i="2"/>
  <c r="F406" i="2" s="1"/>
  <c r="C406" i="2"/>
  <c r="E406" i="2" s="1"/>
  <c r="D405" i="2"/>
  <c r="F405" i="2" s="1"/>
  <c r="C405" i="2"/>
  <c r="E405" i="2" s="1"/>
  <c r="D404" i="2"/>
  <c r="F404" i="2" s="1"/>
  <c r="C404" i="2"/>
  <c r="E404" i="2" s="1"/>
  <c r="D403" i="2"/>
  <c r="F403" i="2" s="1"/>
  <c r="C403" i="2"/>
  <c r="E403" i="2" s="1"/>
  <c r="D402" i="2"/>
  <c r="F402" i="2" s="1"/>
  <c r="C402" i="2"/>
  <c r="E402" i="2" s="1"/>
  <c r="D401" i="2"/>
  <c r="F401" i="2" s="1"/>
  <c r="C401" i="2"/>
  <c r="E401" i="2" s="1"/>
  <c r="D400" i="2"/>
  <c r="F400" i="2" s="1"/>
  <c r="C400" i="2"/>
  <c r="E400" i="2" s="1"/>
  <c r="D399" i="2"/>
  <c r="F399" i="2" s="1"/>
  <c r="C399" i="2"/>
  <c r="E399" i="2" s="1"/>
  <c r="D398" i="2"/>
  <c r="F398" i="2" s="1"/>
  <c r="C398" i="2"/>
  <c r="E398" i="2" s="1"/>
  <c r="D397" i="2"/>
  <c r="F397" i="2" s="1"/>
  <c r="C397" i="2"/>
  <c r="E397" i="2" s="1"/>
  <c r="D396" i="2"/>
  <c r="F396" i="2" s="1"/>
  <c r="C396" i="2"/>
  <c r="E396" i="2" s="1"/>
  <c r="D395" i="2"/>
  <c r="F395" i="2" s="1"/>
  <c r="C395" i="2"/>
  <c r="E395" i="2" s="1"/>
  <c r="D394" i="2"/>
  <c r="F394" i="2" s="1"/>
  <c r="C394" i="2"/>
  <c r="E394" i="2" s="1"/>
  <c r="D393" i="2"/>
  <c r="F393" i="2" s="1"/>
  <c r="C393" i="2"/>
  <c r="E393" i="2" s="1"/>
  <c r="D392" i="2"/>
  <c r="F392" i="2" s="1"/>
  <c r="C392" i="2"/>
  <c r="E392" i="2" s="1"/>
  <c r="D391" i="2"/>
  <c r="F391" i="2" s="1"/>
  <c r="C391" i="2"/>
  <c r="E391" i="2" s="1"/>
  <c r="D390" i="2"/>
  <c r="F390" i="2" s="1"/>
  <c r="C390" i="2"/>
  <c r="E390" i="2" s="1"/>
  <c r="D389" i="2"/>
  <c r="F389" i="2" s="1"/>
  <c r="C389" i="2"/>
  <c r="E389" i="2" s="1"/>
  <c r="D388" i="2"/>
  <c r="F388" i="2" s="1"/>
  <c r="C388" i="2"/>
  <c r="E388" i="2" s="1"/>
  <c r="D387" i="2"/>
  <c r="F387" i="2" s="1"/>
  <c r="C387" i="2"/>
  <c r="E387" i="2" s="1"/>
  <c r="D386" i="2"/>
  <c r="F386" i="2" s="1"/>
  <c r="C386" i="2"/>
  <c r="E386" i="2" s="1"/>
  <c r="D385" i="2"/>
  <c r="F385" i="2" s="1"/>
  <c r="C385" i="2"/>
  <c r="E385" i="2" s="1"/>
  <c r="D384" i="2"/>
  <c r="F384" i="2" s="1"/>
  <c r="C384" i="2"/>
  <c r="E384" i="2" s="1"/>
  <c r="D383" i="2"/>
  <c r="F383" i="2" s="1"/>
  <c r="C383" i="2"/>
  <c r="E383" i="2" s="1"/>
  <c r="D382" i="2"/>
  <c r="F382" i="2" s="1"/>
  <c r="C382" i="2"/>
  <c r="E382" i="2" s="1"/>
  <c r="D381" i="2"/>
  <c r="F381" i="2" s="1"/>
  <c r="C381" i="2"/>
  <c r="E381" i="2" s="1"/>
  <c r="D380" i="2"/>
  <c r="F380" i="2" s="1"/>
  <c r="C380" i="2"/>
  <c r="E380" i="2" s="1"/>
  <c r="D379" i="2"/>
  <c r="F379" i="2" s="1"/>
  <c r="C379" i="2"/>
  <c r="E379" i="2" s="1"/>
  <c r="D378" i="2"/>
  <c r="F378" i="2" s="1"/>
  <c r="C378" i="2"/>
  <c r="E378" i="2" s="1"/>
  <c r="D377" i="2"/>
  <c r="F377" i="2" s="1"/>
  <c r="C377" i="2"/>
  <c r="E377" i="2" s="1"/>
  <c r="D376" i="2"/>
  <c r="F376" i="2" s="1"/>
  <c r="C376" i="2"/>
  <c r="E376" i="2" s="1"/>
  <c r="D375" i="2"/>
  <c r="F375" i="2" s="1"/>
  <c r="C375" i="2"/>
  <c r="E375" i="2" s="1"/>
  <c r="D374" i="2"/>
  <c r="F374" i="2" s="1"/>
  <c r="C374" i="2"/>
  <c r="E374" i="2" s="1"/>
  <c r="D373" i="2"/>
  <c r="F373" i="2" s="1"/>
  <c r="C373" i="2"/>
  <c r="E373" i="2" s="1"/>
  <c r="D372" i="2"/>
  <c r="F372" i="2" s="1"/>
  <c r="C372" i="2"/>
  <c r="E372" i="2" s="1"/>
  <c r="D371" i="2"/>
  <c r="F371" i="2" s="1"/>
  <c r="C371" i="2"/>
  <c r="E371" i="2" s="1"/>
  <c r="D370" i="2"/>
  <c r="F370" i="2" s="1"/>
  <c r="C370" i="2"/>
  <c r="E370" i="2" s="1"/>
  <c r="D369" i="2"/>
  <c r="F369" i="2" s="1"/>
  <c r="C369" i="2"/>
  <c r="E369" i="2" s="1"/>
  <c r="D368" i="2"/>
  <c r="F368" i="2" s="1"/>
  <c r="C368" i="2"/>
  <c r="E368" i="2" s="1"/>
  <c r="D367" i="2"/>
  <c r="F367" i="2" s="1"/>
  <c r="C367" i="2"/>
  <c r="E367" i="2" s="1"/>
  <c r="D366" i="2"/>
  <c r="F366" i="2" s="1"/>
  <c r="C366" i="2"/>
  <c r="E366" i="2" s="1"/>
  <c r="D365" i="2"/>
  <c r="F365" i="2" s="1"/>
  <c r="C365" i="2"/>
  <c r="E365" i="2" s="1"/>
  <c r="D364" i="2"/>
  <c r="F364" i="2" s="1"/>
  <c r="C364" i="2"/>
  <c r="E364" i="2" s="1"/>
  <c r="D363" i="2"/>
  <c r="F363" i="2" s="1"/>
  <c r="C363" i="2"/>
  <c r="E363" i="2" s="1"/>
  <c r="D362" i="2"/>
  <c r="F362" i="2" s="1"/>
  <c r="C362" i="2"/>
  <c r="E362" i="2" s="1"/>
  <c r="D361" i="2"/>
  <c r="F361" i="2" s="1"/>
  <c r="C361" i="2"/>
  <c r="E361" i="2" s="1"/>
  <c r="D360" i="2"/>
  <c r="F360" i="2" s="1"/>
  <c r="C360" i="2"/>
  <c r="E360" i="2" s="1"/>
  <c r="D359" i="2"/>
  <c r="F359" i="2" s="1"/>
  <c r="C359" i="2"/>
  <c r="E359" i="2" s="1"/>
  <c r="D358" i="2"/>
  <c r="F358" i="2" s="1"/>
  <c r="C358" i="2"/>
  <c r="E358" i="2" s="1"/>
  <c r="D356" i="2"/>
  <c r="F356" i="2" s="1"/>
  <c r="C356" i="2"/>
  <c r="E356" i="2" s="1"/>
  <c r="D353" i="2"/>
  <c r="F353" i="2" s="1"/>
  <c r="C353" i="2"/>
  <c r="E353" i="2" s="1"/>
  <c r="D357" i="2"/>
  <c r="F357" i="2" s="1"/>
  <c r="C357" i="2"/>
  <c r="E357" i="2" s="1"/>
  <c r="D355" i="2"/>
  <c r="F355" i="2" s="1"/>
  <c r="C355" i="2"/>
  <c r="E355" i="2" s="1"/>
  <c r="D354" i="2"/>
  <c r="F354" i="2" s="1"/>
  <c r="C354" i="2"/>
  <c r="E354" i="2" s="1"/>
  <c r="D352" i="2"/>
  <c r="F352" i="2" s="1"/>
  <c r="C352" i="2"/>
  <c r="E352" i="2" s="1"/>
  <c r="D351" i="2"/>
  <c r="F351" i="2" s="1"/>
  <c r="C351" i="2"/>
  <c r="E351" i="2" s="1"/>
  <c r="D350" i="2"/>
  <c r="F350" i="2" s="1"/>
  <c r="C350" i="2"/>
  <c r="E350" i="2" s="1"/>
  <c r="D349" i="2"/>
  <c r="F349" i="2" s="1"/>
  <c r="C349" i="2"/>
  <c r="E349" i="2" s="1"/>
  <c r="D348" i="2"/>
  <c r="F348" i="2" s="1"/>
  <c r="C348" i="2"/>
  <c r="E348" i="2" s="1"/>
  <c r="D345" i="2"/>
  <c r="F345" i="2" s="1"/>
  <c r="C345" i="2"/>
  <c r="E345" i="2" s="1"/>
  <c r="D343" i="2"/>
  <c r="F343" i="2" s="1"/>
  <c r="D344" i="2"/>
  <c r="F344" i="2" s="1"/>
  <c r="C344" i="2"/>
  <c r="E344" i="2" s="1"/>
  <c r="C343" i="2"/>
  <c r="E343" i="2" s="1"/>
  <c r="D342" i="2"/>
  <c r="F342" i="2" s="1"/>
  <c r="C342" i="2"/>
  <c r="E342" i="2" s="1"/>
  <c r="D341" i="2"/>
  <c r="F341" i="2" s="1"/>
  <c r="C341" i="2"/>
  <c r="E341" i="2" s="1"/>
  <c r="D340" i="2"/>
  <c r="F340" i="2" s="1"/>
  <c r="C340" i="2"/>
  <c r="E340" i="2" s="1"/>
  <c r="D339" i="2"/>
  <c r="F339" i="2" s="1"/>
  <c r="C339" i="2"/>
  <c r="E339" i="2" s="1"/>
  <c r="D338" i="2"/>
  <c r="F338" i="2" s="1"/>
  <c r="C338" i="2"/>
  <c r="E338" i="2" s="1"/>
  <c r="D337" i="2"/>
  <c r="F337" i="2" s="1"/>
  <c r="C337" i="2"/>
  <c r="E337" i="2" s="1"/>
  <c r="D336" i="2"/>
  <c r="F336" i="2" s="1"/>
  <c r="C336" i="2"/>
  <c r="E336" i="2" s="1"/>
  <c r="D335" i="2"/>
  <c r="F335" i="2" s="1"/>
  <c r="C335" i="2"/>
  <c r="E335" i="2" s="1"/>
  <c r="D334" i="2"/>
  <c r="F334" i="2" s="1"/>
  <c r="C334" i="2"/>
  <c r="E334" i="2" s="1"/>
  <c r="D333" i="2"/>
  <c r="F333" i="2" s="1"/>
  <c r="C333" i="2"/>
  <c r="E333" i="2" s="1"/>
  <c r="D332" i="2"/>
  <c r="F332" i="2" s="1"/>
  <c r="C332" i="2"/>
  <c r="E332" i="2" s="1"/>
  <c r="D331" i="2"/>
  <c r="F331" i="2" s="1"/>
  <c r="C331" i="2"/>
  <c r="E331" i="2" s="1"/>
  <c r="D330" i="2"/>
  <c r="F330" i="2" s="1"/>
  <c r="C330" i="2"/>
  <c r="E330" i="2" s="1"/>
  <c r="D329" i="2"/>
  <c r="F329" i="2" s="1"/>
  <c r="C329" i="2"/>
  <c r="E329" i="2" s="1"/>
  <c r="D328" i="2"/>
  <c r="F328" i="2" s="1"/>
  <c r="C328" i="2"/>
  <c r="E328" i="2" s="1"/>
  <c r="D327" i="2"/>
  <c r="F327" i="2" s="1"/>
  <c r="C327" i="2"/>
  <c r="E327" i="2" s="1"/>
  <c r="D326" i="2"/>
  <c r="F326" i="2" s="1"/>
  <c r="C326" i="2"/>
  <c r="E326" i="2" s="1"/>
  <c r="D325" i="2"/>
  <c r="F325" i="2" s="1"/>
  <c r="C325" i="2"/>
  <c r="E325" i="2" s="1"/>
  <c r="D324" i="2"/>
  <c r="F324" i="2" s="1"/>
  <c r="C324" i="2"/>
  <c r="E324" i="2" s="1"/>
  <c r="D323" i="2"/>
  <c r="F323" i="2" s="1"/>
  <c r="C323" i="2"/>
  <c r="E323" i="2" s="1"/>
  <c r="D322" i="2"/>
  <c r="F322" i="2" s="1"/>
  <c r="C322" i="2"/>
  <c r="E322" i="2" s="1"/>
  <c r="D321" i="2"/>
  <c r="F321" i="2" s="1"/>
  <c r="C321" i="2"/>
  <c r="E321" i="2" s="1"/>
  <c r="D320" i="2"/>
  <c r="F320" i="2" s="1"/>
  <c r="C320" i="2"/>
  <c r="E320" i="2" s="1"/>
  <c r="D319" i="2"/>
  <c r="F319" i="2" s="1"/>
  <c r="C319" i="2"/>
  <c r="E319" i="2" s="1"/>
  <c r="D318" i="2"/>
  <c r="F318" i="2" s="1"/>
  <c r="C318" i="2"/>
  <c r="E318" i="2" s="1"/>
  <c r="D317" i="2"/>
  <c r="F317" i="2" s="1"/>
  <c r="C317" i="2"/>
  <c r="E317" i="2" s="1"/>
  <c r="D316" i="2"/>
  <c r="F316" i="2" s="1"/>
  <c r="C316" i="2"/>
  <c r="E316" i="2" s="1"/>
  <c r="D315" i="2"/>
  <c r="F315" i="2" s="1"/>
  <c r="C315" i="2"/>
  <c r="E315" i="2" s="1"/>
  <c r="D314" i="2"/>
  <c r="F314" i="2" s="1"/>
  <c r="C314" i="2"/>
  <c r="E314" i="2" s="1"/>
  <c r="D313" i="2"/>
  <c r="F313" i="2" s="1"/>
  <c r="C313" i="2"/>
  <c r="E313" i="2" s="1"/>
  <c r="D312" i="2"/>
  <c r="F312" i="2" s="1"/>
  <c r="C312" i="2"/>
  <c r="E312" i="2" s="1"/>
  <c r="D311" i="2"/>
  <c r="F311" i="2" s="1"/>
  <c r="C311" i="2"/>
  <c r="E311" i="2" s="1"/>
  <c r="D310" i="2"/>
  <c r="F310" i="2" s="1"/>
  <c r="C310" i="2"/>
  <c r="E310" i="2" s="1"/>
  <c r="D309" i="2"/>
  <c r="F309" i="2" s="1"/>
  <c r="C309" i="2"/>
  <c r="E309" i="2" s="1"/>
  <c r="D308" i="2"/>
  <c r="F308" i="2" s="1"/>
  <c r="C308" i="2"/>
  <c r="E308" i="2" s="1"/>
  <c r="D307" i="2"/>
  <c r="F307" i="2" s="1"/>
  <c r="C307" i="2"/>
  <c r="E307" i="2" s="1"/>
  <c r="D306" i="2"/>
  <c r="F306" i="2" s="1"/>
  <c r="C306" i="2"/>
  <c r="E306" i="2" s="1"/>
  <c r="D305" i="2"/>
  <c r="F305" i="2" s="1"/>
  <c r="C305" i="2"/>
  <c r="E305" i="2" s="1"/>
  <c r="D304" i="2"/>
  <c r="F304" i="2" s="1"/>
  <c r="C304" i="2"/>
  <c r="E304" i="2" s="1"/>
  <c r="D303" i="2"/>
  <c r="F303" i="2" s="1"/>
  <c r="C303" i="2"/>
  <c r="E303" i="2" s="1"/>
  <c r="D302" i="2"/>
  <c r="F302" i="2" s="1"/>
  <c r="C302" i="2"/>
  <c r="E302" i="2" s="1"/>
  <c r="D301" i="2"/>
  <c r="F301" i="2" s="1"/>
  <c r="C301" i="2"/>
  <c r="E301" i="2" s="1"/>
  <c r="D300" i="2"/>
  <c r="F300" i="2" s="1"/>
  <c r="C300" i="2"/>
  <c r="E300" i="2" s="1"/>
  <c r="D299" i="2"/>
  <c r="F299" i="2" s="1"/>
  <c r="C299" i="2"/>
  <c r="E299" i="2" s="1"/>
  <c r="D298" i="2"/>
  <c r="F298" i="2" s="1"/>
  <c r="C298" i="2"/>
  <c r="E298" i="2" s="1"/>
  <c r="D297" i="2"/>
  <c r="F297" i="2" s="1"/>
  <c r="C297" i="2"/>
  <c r="E297" i="2" s="1"/>
  <c r="D296" i="2"/>
  <c r="F296" i="2" s="1"/>
  <c r="C296" i="2"/>
  <c r="E296" i="2" s="1"/>
  <c r="D295" i="2"/>
  <c r="F295" i="2" s="1"/>
  <c r="C295" i="2"/>
  <c r="E295" i="2" s="1"/>
  <c r="D294" i="2"/>
  <c r="F294" i="2" s="1"/>
  <c r="C294" i="2"/>
  <c r="E294" i="2" s="1"/>
  <c r="D293" i="2"/>
  <c r="F293" i="2" s="1"/>
  <c r="C293" i="2"/>
  <c r="E293" i="2" s="1"/>
  <c r="D292" i="2"/>
  <c r="F292" i="2" s="1"/>
  <c r="C292" i="2"/>
  <c r="E292" i="2" s="1"/>
  <c r="D291" i="2"/>
  <c r="F291" i="2" s="1"/>
  <c r="C291" i="2"/>
  <c r="E291" i="2" s="1"/>
  <c r="D290" i="2"/>
  <c r="F290" i="2" s="1"/>
  <c r="C290" i="2"/>
  <c r="E290" i="2" s="1"/>
  <c r="D289" i="2"/>
  <c r="F289" i="2" s="1"/>
  <c r="C289" i="2"/>
  <c r="E289" i="2" s="1"/>
  <c r="D288" i="2"/>
  <c r="F288" i="2" s="1"/>
  <c r="C288" i="2"/>
  <c r="E288" i="2" s="1"/>
  <c r="D287" i="2"/>
  <c r="F287" i="2" s="1"/>
  <c r="C287" i="2"/>
  <c r="E287" i="2" s="1"/>
  <c r="D286" i="2"/>
  <c r="F286" i="2" s="1"/>
  <c r="C286" i="2"/>
  <c r="E286" i="2" s="1"/>
  <c r="D285" i="2"/>
  <c r="F285" i="2" s="1"/>
  <c r="C285" i="2"/>
  <c r="E285" i="2" s="1"/>
  <c r="D284" i="2"/>
  <c r="F284" i="2" s="1"/>
  <c r="C284" i="2"/>
  <c r="E284" i="2" s="1"/>
  <c r="D283" i="2"/>
  <c r="F283" i="2" s="1"/>
  <c r="C283" i="2"/>
  <c r="E283" i="2" s="1"/>
  <c r="D282" i="2"/>
  <c r="F282" i="2" s="1"/>
  <c r="C282" i="2"/>
  <c r="E282" i="2" s="1"/>
  <c r="D281" i="2"/>
  <c r="F281" i="2" s="1"/>
  <c r="C281" i="2"/>
  <c r="E281" i="2" s="1"/>
  <c r="D280" i="2"/>
  <c r="F280" i="2" s="1"/>
  <c r="C280" i="2"/>
  <c r="E280" i="2" s="1"/>
  <c r="D279" i="2"/>
  <c r="F279" i="2" s="1"/>
  <c r="C279" i="2"/>
  <c r="E279" i="2" s="1"/>
  <c r="D278" i="2"/>
  <c r="F278" i="2" s="1"/>
  <c r="C278" i="2"/>
  <c r="E278" i="2" s="1"/>
  <c r="D274" i="2"/>
  <c r="F274" i="2" s="1"/>
  <c r="D277" i="2"/>
  <c r="F277" i="2" s="1"/>
  <c r="C277" i="2"/>
  <c r="E277" i="2" s="1"/>
  <c r="D276" i="2"/>
  <c r="F276" i="2" s="1"/>
  <c r="C276" i="2"/>
  <c r="E276" i="2" s="1"/>
  <c r="D275" i="2"/>
  <c r="F275" i="2" s="1"/>
  <c r="C275" i="2"/>
  <c r="E275" i="2" s="1"/>
  <c r="C274" i="2"/>
  <c r="E274" i="2" s="1"/>
  <c r="D273" i="2"/>
  <c r="F273" i="2" s="1"/>
  <c r="C273" i="2"/>
  <c r="E273" i="2" s="1"/>
  <c r="D272" i="2"/>
  <c r="F272" i="2" s="1"/>
  <c r="C272" i="2"/>
  <c r="E272" i="2" s="1"/>
  <c r="C269" i="2"/>
  <c r="E269" i="2" s="1"/>
  <c r="D269" i="2"/>
  <c r="F269" i="2" s="1"/>
  <c r="C270" i="2"/>
  <c r="E270" i="2" s="1"/>
  <c r="D270" i="2"/>
  <c r="F270" i="2" s="1"/>
  <c r="C271" i="2"/>
  <c r="E271" i="2" s="1"/>
  <c r="D271" i="2"/>
  <c r="F271" i="2" s="1"/>
  <c r="D268" i="2"/>
  <c r="F268" i="2" s="1"/>
  <c r="C268" i="2"/>
  <c r="E268" i="2" s="1"/>
  <c r="D267" i="2"/>
  <c r="F267" i="2" s="1"/>
  <c r="C267" i="2"/>
  <c r="E267" i="2" s="1"/>
  <c r="D266" i="2"/>
  <c r="F266" i="2" s="1"/>
  <c r="C266" i="2"/>
  <c r="E266" i="2" s="1"/>
  <c r="D265" i="2"/>
  <c r="F265" i="2" s="1"/>
  <c r="C265" i="2"/>
  <c r="E265" i="2" s="1"/>
  <c r="D264" i="2"/>
  <c r="F264" i="2" s="1"/>
  <c r="C264" i="2"/>
  <c r="E264" i="2" s="1"/>
  <c r="D263" i="2"/>
  <c r="F263" i="2" s="1"/>
  <c r="C263" i="2"/>
  <c r="E263" i="2" s="1"/>
  <c r="D262" i="2"/>
  <c r="F262" i="2" s="1"/>
  <c r="C262" i="2"/>
  <c r="E262" i="2" s="1"/>
  <c r="D261" i="2"/>
  <c r="F261" i="2" s="1"/>
  <c r="C261" i="2"/>
  <c r="E261" i="2" s="1"/>
  <c r="D260" i="2"/>
  <c r="F260" i="2" s="1"/>
  <c r="C260" i="2"/>
  <c r="E260" i="2" s="1"/>
  <c r="D259" i="2"/>
  <c r="F259" i="2" s="1"/>
  <c r="C259" i="2"/>
  <c r="E259" i="2" s="1"/>
  <c r="D258" i="2"/>
  <c r="F258" i="2" s="1"/>
  <c r="D257" i="2"/>
  <c r="F257" i="2" s="1"/>
  <c r="D256" i="2"/>
  <c r="F256" i="2" s="1"/>
  <c r="C258" i="2"/>
  <c r="E258" i="2" s="1"/>
  <c r="C257" i="2"/>
  <c r="E257" i="2" s="1"/>
  <c r="C256" i="2"/>
  <c r="E256" i="2" s="1"/>
  <c r="D252" i="2"/>
  <c r="F252" i="2" s="1"/>
  <c r="D253" i="2"/>
  <c r="F253" i="2" s="1"/>
  <c r="D254" i="2"/>
  <c r="F254" i="2" s="1"/>
  <c r="D255" i="2"/>
  <c r="F255" i="2" s="1"/>
  <c r="C252" i="2"/>
  <c r="E252" i="2" s="1"/>
  <c r="C253" i="2"/>
  <c r="E253" i="2" s="1"/>
  <c r="C254" i="2"/>
  <c r="E254" i="2" s="1"/>
  <c r="C255" i="2"/>
  <c r="E255" i="2" s="1"/>
  <c r="C237" i="2"/>
  <c r="E237" i="2" s="1"/>
  <c r="D237" i="2"/>
  <c r="F237" i="2" s="1"/>
  <c r="C238" i="2"/>
  <c r="E238" i="2" s="1"/>
  <c r="D238" i="2"/>
  <c r="F238" i="2" s="1"/>
  <c r="C239" i="2"/>
  <c r="E239" i="2" s="1"/>
  <c r="D239" i="2"/>
  <c r="F239" i="2" s="1"/>
  <c r="C240" i="2"/>
  <c r="E240" i="2" s="1"/>
  <c r="D240" i="2"/>
  <c r="F240" i="2" s="1"/>
  <c r="C241" i="2"/>
  <c r="E241" i="2" s="1"/>
  <c r="D241" i="2"/>
  <c r="F241" i="2" s="1"/>
  <c r="C242" i="2"/>
  <c r="E242" i="2" s="1"/>
  <c r="D242" i="2"/>
  <c r="F242" i="2" s="1"/>
  <c r="C243" i="2"/>
  <c r="E243" i="2" s="1"/>
  <c r="D243" i="2"/>
  <c r="F243" i="2" s="1"/>
  <c r="C244" i="2"/>
  <c r="E244" i="2" s="1"/>
  <c r="D244" i="2"/>
  <c r="F244" i="2" s="1"/>
  <c r="C245" i="2"/>
  <c r="E245" i="2" s="1"/>
  <c r="D245" i="2"/>
  <c r="F245" i="2" s="1"/>
  <c r="C246" i="2"/>
  <c r="E246" i="2" s="1"/>
  <c r="D246" i="2"/>
  <c r="F246" i="2" s="1"/>
  <c r="C247" i="2"/>
  <c r="E247" i="2" s="1"/>
  <c r="D247" i="2"/>
  <c r="F247" i="2" s="1"/>
  <c r="C248" i="2"/>
  <c r="E248" i="2" s="1"/>
  <c r="D248" i="2"/>
  <c r="F248" i="2" s="1"/>
  <c r="C249" i="2"/>
  <c r="E249" i="2" s="1"/>
  <c r="D249" i="2"/>
  <c r="F249" i="2" s="1"/>
  <c r="C250" i="2"/>
  <c r="E250" i="2" s="1"/>
  <c r="D250" i="2"/>
  <c r="F250" i="2" s="1"/>
  <c r="C251" i="2"/>
  <c r="E251" i="2" s="1"/>
  <c r="D251" i="2"/>
  <c r="F251" i="2" s="1"/>
  <c r="D236" i="2"/>
  <c r="F236" i="2" s="1"/>
  <c r="D235" i="2"/>
  <c r="F235" i="2" s="1"/>
  <c r="C236" i="2"/>
  <c r="E236" i="2" s="1"/>
  <c r="C235" i="2"/>
  <c r="E235" i="2" s="1"/>
  <c r="D234" i="2"/>
  <c r="F234" i="2" s="1"/>
  <c r="C234" i="2"/>
  <c r="E234" i="2" s="1"/>
  <c r="D233" i="2"/>
  <c r="F233" i="2" s="1"/>
  <c r="C233" i="2"/>
  <c r="E233" i="2" s="1"/>
  <c r="D232" i="2"/>
  <c r="F232" i="2" s="1"/>
  <c r="C232" i="2"/>
  <c r="E232" i="2" s="1"/>
  <c r="D231" i="2"/>
  <c r="F231" i="2" s="1"/>
  <c r="C231" i="2"/>
  <c r="E231" i="2" s="1"/>
  <c r="D230" i="2"/>
  <c r="F230" i="2" s="1"/>
  <c r="C230" i="2"/>
  <c r="E230" i="2" s="1"/>
  <c r="C218" i="2"/>
  <c r="E218" i="2" s="1"/>
  <c r="D218" i="2"/>
  <c r="F218" i="2" s="1"/>
  <c r="C219" i="2"/>
  <c r="E219" i="2" s="1"/>
  <c r="D219" i="2"/>
  <c r="F219" i="2" s="1"/>
  <c r="C220" i="2"/>
  <c r="E220" i="2" s="1"/>
  <c r="D220" i="2"/>
  <c r="F220" i="2" s="1"/>
  <c r="C221" i="2"/>
  <c r="E221" i="2" s="1"/>
  <c r="D221" i="2"/>
  <c r="F221" i="2" s="1"/>
  <c r="C222" i="2"/>
  <c r="E222" i="2" s="1"/>
  <c r="D222" i="2"/>
  <c r="F222" i="2" s="1"/>
  <c r="C223" i="2"/>
  <c r="E223" i="2" s="1"/>
  <c r="D223" i="2"/>
  <c r="F223" i="2" s="1"/>
  <c r="C224" i="2"/>
  <c r="E224" i="2" s="1"/>
  <c r="D224" i="2"/>
  <c r="F224" i="2" s="1"/>
  <c r="C225" i="2"/>
  <c r="E225" i="2" s="1"/>
  <c r="D225" i="2"/>
  <c r="F225" i="2" s="1"/>
  <c r="C226" i="2"/>
  <c r="E226" i="2" s="1"/>
  <c r="D226" i="2"/>
  <c r="F226" i="2" s="1"/>
  <c r="C227" i="2"/>
  <c r="E227" i="2" s="1"/>
  <c r="D227" i="2"/>
  <c r="F227" i="2" s="1"/>
  <c r="C228" i="2"/>
  <c r="E228" i="2" s="1"/>
  <c r="D228" i="2"/>
  <c r="F228" i="2" s="1"/>
  <c r="C229" i="2"/>
  <c r="E229" i="2" s="1"/>
  <c r="D229" i="2"/>
  <c r="F229" i="2" s="1"/>
  <c r="C208" i="2"/>
  <c r="E208" i="2" s="1"/>
  <c r="D208" i="2"/>
  <c r="F208" i="2" s="1"/>
  <c r="C209" i="2"/>
  <c r="E209" i="2" s="1"/>
  <c r="D209" i="2"/>
  <c r="F209" i="2" s="1"/>
  <c r="C210" i="2"/>
  <c r="E210" i="2" s="1"/>
  <c r="D210" i="2"/>
  <c r="F210" i="2" s="1"/>
  <c r="C211" i="2"/>
  <c r="E211" i="2" s="1"/>
  <c r="D211" i="2"/>
  <c r="F211" i="2" s="1"/>
  <c r="C212" i="2"/>
  <c r="E212" i="2" s="1"/>
  <c r="D212" i="2"/>
  <c r="F212" i="2" s="1"/>
  <c r="C213" i="2"/>
  <c r="E213" i="2" s="1"/>
  <c r="D213" i="2"/>
  <c r="F213" i="2" s="1"/>
  <c r="C214" i="2"/>
  <c r="E214" i="2" s="1"/>
  <c r="D214" i="2"/>
  <c r="F214" i="2" s="1"/>
  <c r="C215" i="2"/>
  <c r="E215" i="2" s="1"/>
  <c r="D215" i="2"/>
  <c r="F215" i="2" s="1"/>
  <c r="C216" i="2"/>
  <c r="E216" i="2" s="1"/>
  <c r="D216" i="2"/>
  <c r="F216" i="2" s="1"/>
  <c r="C217" i="2"/>
  <c r="E217" i="2" s="1"/>
  <c r="D217" i="2"/>
  <c r="F217" i="2" s="1"/>
  <c r="D207" i="2"/>
  <c r="F207" i="2" s="1"/>
  <c r="C207" i="2"/>
  <c r="E207" i="2" s="1"/>
  <c r="D206" i="2"/>
  <c r="F206" i="2" s="1"/>
  <c r="C206" i="2"/>
  <c r="E206" i="2" s="1"/>
  <c r="D205" i="2"/>
  <c r="F205" i="2" s="1"/>
  <c r="C205" i="2"/>
  <c r="E205" i="2" s="1"/>
  <c r="D204" i="2"/>
  <c r="F204" i="2" s="1"/>
  <c r="C204" i="2"/>
  <c r="E204" i="2" s="1"/>
  <c r="D203" i="2"/>
  <c r="F203" i="2" s="1"/>
  <c r="C203" i="2"/>
  <c r="E203" i="2" s="1"/>
  <c r="D199" i="2"/>
  <c r="F199" i="2" s="1"/>
  <c r="D198" i="2"/>
  <c r="F198" i="2" s="1"/>
  <c r="D202" i="2"/>
  <c r="F202" i="2" s="1"/>
  <c r="C202" i="2"/>
  <c r="E202" i="2" s="1"/>
  <c r="D201" i="2"/>
  <c r="F201" i="2" s="1"/>
  <c r="C201" i="2"/>
  <c r="E201" i="2" s="1"/>
  <c r="C200" i="2"/>
  <c r="E200" i="2" s="1"/>
  <c r="C199" i="2"/>
  <c r="E199" i="2" s="1"/>
  <c r="C198" i="2"/>
  <c r="E198" i="2" s="1"/>
  <c r="D197" i="2"/>
  <c r="F197" i="2" s="1"/>
  <c r="C197" i="2"/>
  <c r="E197" i="2" s="1"/>
  <c r="D196" i="2"/>
  <c r="F196" i="2" s="1"/>
  <c r="C196" i="2"/>
  <c r="E196" i="2" s="1"/>
  <c r="D195" i="2"/>
  <c r="F195" i="2" s="1"/>
  <c r="C195" i="2"/>
  <c r="E195" i="2" s="1"/>
  <c r="D194" i="2"/>
  <c r="F194" i="2" s="1"/>
  <c r="C194" i="2"/>
  <c r="E194" i="2" s="1"/>
  <c r="D193" i="2"/>
  <c r="F193" i="2" s="1"/>
  <c r="C193" i="2"/>
  <c r="E193" i="2" s="1"/>
  <c r="D200" i="2"/>
  <c r="F200" i="2" s="1"/>
  <c r="D192" i="2"/>
  <c r="F192" i="2" s="1"/>
  <c r="C192" i="2"/>
  <c r="E192" i="2" s="1"/>
  <c r="D191" i="2"/>
  <c r="F191" i="2" s="1"/>
  <c r="D190" i="2"/>
  <c r="F190" i="2" s="1"/>
  <c r="D189" i="2"/>
  <c r="F189" i="2" s="1"/>
  <c r="D188" i="2"/>
  <c r="F188" i="2" s="1"/>
  <c r="C191" i="2"/>
  <c r="E191" i="2" s="1"/>
  <c r="C190" i="2"/>
  <c r="E190" i="2" s="1"/>
  <c r="C189" i="2"/>
  <c r="E189" i="2" s="1"/>
  <c r="C188" i="2"/>
  <c r="E188" i="2" s="1"/>
  <c r="D187" i="2"/>
  <c r="F187" i="2" s="1"/>
  <c r="C187" i="2"/>
  <c r="E187" i="2" s="1"/>
  <c r="D186" i="2"/>
  <c r="F186" i="2" s="1"/>
  <c r="C186" i="2"/>
  <c r="E186" i="2" s="1"/>
  <c r="D185" i="2"/>
  <c r="F185" i="2" s="1"/>
  <c r="C185" i="2"/>
  <c r="E185" i="2" s="1"/>
  <c r="D184" i="2"/>
  <c r="F184" i="2" s="1"/>
  <c r="C184" i="2"/>
  <c r="E184" i="2" s="1"/>
  <c r="D183" i="2"/>
  <c r="F183" i="2" s="1"/>
  <c r="C183" i="2"/>
  <c r="E183" i="2" s="1"/>
  <c r="D182" i="2"/>
  <c r="F182" i="2" s="1"/>
  <c r="C182" i="2"/>
  <c r="E182" i="2" s="1"/>
  <c r="D3" i="2"/>
  <c r="F3" i="2" s="1"/>
  <c r="D4" i="2"/>
  <c r="F4" i="2" s="1"/>
  <c r="D5" i="2"/>
  <c r="F5" i="2" s="1"/>
  <c r="D6" i="2"/>
  <c r="F6" i="2" s="1"/>
  <c r="D7" i="2"/>
  <c r="F7" i="2" s="1"/>
  <c r="D8" i="2"/>
  <c r="F8" i="2" s="1"/>
  <c r="D9" i="2"/>
  <c r="F9" i="2" s="1"/>
  <c r="D10" i="2"/>
  <c r="F10" i="2" s="1"/>
  <c r="D11" i="2"/>
  <c r="F11" i="2" s="1"/>
  <c r="D12" i="2"/>
  <c r="F12" i="2" s="1"/>
  <c r="D13" i="2"/>
  <c r="F13" i="2" s="1"/>
  <c r="D14" i="2"/>
  <c r="F14" i="2" s="1"/>
  <c r="D15" i="2"/>
  <c r="F15" i="2" s="1"/>
  <c r="D16" i="2"/>
  <c r="F16" i="2" s="1"/>
  <c r="D17" i="2"/>
  <c r="F17" i="2" s="1"/>
  <c r="D18" i="2"/>
  <c r="F18" i="2" s="1"/>
  <c r="D19" i="2"/>
  <c r="F19" i="2" s="1"/>
  <c r="D20" i="2"/>
  <c r="F20" i="2" s="1"/>
  <c r="D21" i="2"/>
  <c r="F21" i="2" s="1"/>
  <c r="D22" i="2"/>
  <c r="F22" i="2" s="1"/>
  <c r="D23" i="2"/>
  <c r="F23" i="2" s="1"/>
  <c r="D24" i="2"/>
  <c r="F24" i="2" s="1"/>
  <c r="D25" i="2"/>
  <c r="F25" i="2" s="1"/>
  <c r="D26" i="2"/>
  <c r="F26" i="2" s="1"/>
  <c r="D27" i="2"/>
  <c r="F27" i="2" s="1"/>
  <c r="D28" i="2"/>
  <c r="F28" i="2" s="1"/>
  <c r="D29" i="2"/>
  <c r="F29" i="2" s="1"/>
  <c r="D30" i="2"/>
  <c r="F30" i="2" s="1"/>
  <c r="D31" i="2"/>
  <c r="F31" i="2" s="1"/>
  <c r="D32" i="2"/>
  <c r="F32" i="2" s="1"/>
  <c r="D33" i="2"/>
  <c r="F33" i="2" s="1"/>
  <c r="D34" i="2"/>
  <c r="F34" i="2" s="1"/>
  <c r="D35" i="2"/>
  <c r="F35" i="2" s="1"/>
  <c r="D36" i="2"/>
  <c r="F36" i="2" s="1"/>
  <c r="D37" i="2"/>
  <c r="F37" i="2" s="1"/>
  <c r="D38" i="2"/>
  <c r="F38" i="2" s="1"/>
  <c r="D39" i="2"/>
  <c r="F39" i="2" s="1"/>
  <c r="D40" i="2"/>
  <c r="F40" i="2" s="1"/>
  <c r="D41" i="2"/>
  <c r="F41" i="2" s="1"/>
  <c r="D42" i="2"/>
  <c r="F42" i="2" s="1"/>
  <c r="D43" i="2"/>
  <c r="F43" i="2" s="1"/>
  <c r="D44" i="2"/>
  <c r="F44" i="2" s="1"/>
  <c r="D45" i="2"/>
  <c r="F45" i="2" s="1"/>
  <c r="D46" i="2"/>
  <c r="F46" i="2" s="1"/>
  <c r="D47" i="2"/>
  <c r="F47" i="2" s="1"/>
  <c r="D48" i="2"/>
  <c r="F48" i="2" s="1"/>
  <c r="D49" i="2"/>
  <c r="F49" i="2" s="1"/>
  <c r="D50" i="2"/>
  <c r="F50" i="2" s="1"/>
  <c r="D51" i="2"/>
  <c r="F51" i="2" s="1"/>
  <c r="D52" i="2"/>
  <c r="F52" i="2" s="1"/>
  <c r="D53" i="2"/>
  <c r="F53" i="2" s="1"/>
  <c r="D54" i="2"/>
  <c r="F54" i="2" s="1"/>
  <c r="D55" i="2"/>
  <c r="F55" i="2" s="1"/>
  <c r="D56" i="2"/>
  <c r="F56" i="2" s="1"/>
  <c r="D57" i="2"/>
  <c r="F57" i="2" s="1"/>
  <c r="D58" i="2"/>
  <c r="F58" i="2" s="1"/>
  <c r="D59" i="2"/>
  <c r="F59" i="2" s="1"/>
  <c r="D60" i="2"/>
  <c r="F60" i="2" s="1"/>
  <c r="D61" i="2"/>
  <c r="F61" i="2" s="1"/>
  <c r="D62" i="2"/>
  <c r="F62" i="2" s="1"/>
  <c r="D63" i="2"/>
  <c r="F63" i="2" s="1"/>
  <c r="D64" i="2"/>
  <c r="F64" i="2" s="1"/>
  <c r="D65" i="2"/>
  <c r="F65" i="2" s="1"/>
  <c r="D66" i="2"/>
  <c r="F66" i="2" s="1"/>
  <c r="D67" i="2"/>
  <c r="F67" i="2" s="1"/>
  <c r="D68" i="2"/>
  <c r="F68" i="2" s="1"/>
  <c r="D69" i="2"/>
  <c r="F69" i="2" s="1"/>
  <c r="D70" i="2"/>
  <c r="F70" i="2" s="1"/>
  <c r="D71" i="2"/>
  <c r="F71" i="2" s="1"/>
  <c r="D72" i="2"/>
  <c r="F72" i="2" s="1"/>
  <c r="D73" i="2"/>
  <c r="F73" i="2" s="1"/>
  <c r="D74" i="2"/>
  <c r="F74" i="2" s="1"/>
  <c r="D75" i="2"/>
  <c r="F75" i="2" s="1"/>
  <c r="D76" i="2"/>
  <c r="F76" i="2" s="1"/>
  <c r="D77" i="2"/>
  <c r="F77" i="2" s="1"/>
  <c r="D78" i="2"/>
  <c r="F78" i="2" s="1"/>
  <c r="D79" i="2"/>
  <c r="F79" i="2" s="1"/>
  <c r="D80" i="2"/>
  <c r="F80" i="2" s="1"/>
  <c r="D81" i="2"/>
  <c r="F81" i="2" s="1"/>
  <c r="D82" i="2"/>
  <c r="F82" i="2" s="1"/>
  <c r="D83" i="2"/>
  <c r="F83" i="2" s="1"/>
  <c r="D84" i="2"/>
  <c r="F84" i="2" s="1"/>
  <c r="D85" i="2"/>
  <c r="F85" i="2" s="1"/>
  <c r="D86" i="2"/>
  <c r="F86" i="2" s="1"/>
  <c r="D87" i="2"/>
  <c r="F87" i="2" s="1"/>
  <c r="D88" i="2"/>
  <c r="F88" i="2" s="1"/>
  <c r="D89" i="2"/>
  <c r="F89" i="2" s="1"/>
  <c r="D90" i="2"/>
  <c r="F90" i="2" s="1"/>
  <c r="D91" i="2"/>
  <c r="F91" i="2" s="1"/>
  <c r="D92" i="2"/>
  <c r="F92" i="2" s="1"/>
  <c r="D93" i="2"/>
  <c r="F93" i="2" s="1"/>
  <c r="D94" i="2"/>
  <c r="F94" i="2" s="1"/>
  <c r="D95" i="2"/>
  <c r="F95" i="2" s="1"/>
  <c r="D96" i="2"/>
  <c r="F96" i="2" s="1"/>
  <c r="D97" i="2"/>
  <c r="F97" i="2" s="1"/>
  <c r="D98" i="2"/>
  <c r="F98" i="2" s="1"/>
  <c r="D99" i="2"/>
  <c r="F99" i="2" s="1"/>
  <c r="D100" i="2"/>
  <c r="F100" i="2" s="1"/>
  <c r="D101" i="2"/>
  <c r="F101" i="2" s="1"/>
  <c r="D102" i="2"/>
  <c r="F102" i="2" s="1"/>
  <c r="D103" i="2"/>
  <c r="F103" i="2" s="1"/>
  <c r="D104" i="2"/>
  <c r="F104" i="2" s="1"/>
  <c r="D105" i="2"/>
  <c r="F105" i="2" s="1"/>
  <c r="D106" i="2"/>
  <c r="F106" i="2" s="1"/>
  <c r="D107" i="2"/>
  <c r="F107" i="2" s="1"/>
  <c r="D108" i="2"/>
  <c r="F108" i="2" s="1"/>
  <c r="D109" i="2"/>
  <c r="F109" i="2" s="1"/>
  <c r="D110" i="2"/>
  <c r="F110" i="2" s="1"/>
  <c r="D111" i="2"/>
  <c r="F111" i="2" s="1"/>
  <c r="D112" i="2"/>
  <c r="F112" i="2" s="1"/>
  <c r="D113" i="2"/>
  <c r="F113" i="2" s="1"/>
  <c r="D114" i="2"/>
  <c r="F114" i="2" s="1"/>
  <c r="D115" i="2"/>
  <c r="F115" i="2" s="1"/>
  <c r="D116" i="2"/>
  <c r="F116" i="2" s="1"/>
  <c r="D117" i="2"/>
  <c r="F117" i="2" s="1"/>
  <c r="D118" i="2"/>
  <c r="F118" i="2" s="1"/>
  <c r="D119" i="2"/>
  <c r="F119" i="2" s="1"/>
  <c r="D120" i="2"/>
  <c r="F120" i="2" s="1"/>
  <c r="D121" i="2"/>
  <c r="F121" i="2" s="1"/>
  <c r="D122" i="2"/>
  <c r="F122" i="2" s="1"/>
  <c r="D123" i="2"/>
  <c r="F123" i="2" s="1"/>
  <c r="D124" i="2"/>
  <c r="F124" i="2" s="1"/>
  <c r="D125" i="2"/>
  <c r="F125" i="2" s="1"/>
  <c r="D126" i="2"/>
  <c r="F126" i="2" s="1"/>
  <c r="D127" i="2"/>
  <c r="F127" i="2" s="1"/>
  <c r="D128" i="2"/>
  <c r="F128" i="2" s="1"/>
  <c r="D129" i="2"/>
  <c r="F129" i="2" s="1"/>
  <c r="D130" i="2"/>
  <c r="F130" i="2" s="1"/>
  <c r="D131" i="2"/>
  <c r="F131" i="2" s="1"/>
  <c r="D132" i="2"/>
  <c r="F132" i="2" s="1"/>
  <c r="D133" i="2"/>
  <c r="F133" i="2" s="1"/>
  <c r="D134" i="2"/>
  <c r="F134" i="2" s="1"/>
  <c r="D135" i="2"/>
  <c r="F135" i="2" s="1"/>
  <c r="D136" i="2"/>
  <c r="F136" i="2" s="1"/>
  <c r="D137" i="2"/>
  <c r="F137" i="2" s="1"/>
  <c r="D138" i="2"/>
  <c r="F138" i="2" s="1"/>
  <c r="D139" i="2"/>
  <c r="F139" i="2" s="1"/>
  <c r="D140" i="2"/>
  <c r="F140" i="2" s="1"/>
  <c r="D141" i="2"/>
  <c r="F141" i="2" s="1"/>
  <c r="D142" i="2"/>
  <c r="F142" i="2" s="1"/>
  <c r="D143" i="2"/>
  <c r="F143" i="2" s="1"/>
  <c r="D144" i="2"/>
  <c r="F144" i="2" s="1"/>
  <c r="D145" i="2"/>
  <c r="F145" i="2" s="1"/>
  <c r="D146" i="2"/>
  <c r="F146" i="2" s="1"/>
  <c r="D147" i="2"/>
  <c r="F147" i="2" s="1"/>
  <c r="D148" i="2"/>
  <c r="F148" i="2" s="1"/>
  <c r="D149" i="2"/>
  <c r="F149" i="2" s="1"/>
  <c r="D150" i="2"/>
  <c r="F150" i="2" s="1"/>
  <c r="D151" i="2"/>
  <c r="F151" i="2" s="1"/>
  <c r="D152" i="2"/>
  <c r="F152" i="2" s="1"/>
  <c r="D153" i="2"/>
  <c r="F153" i="2" s="1"/>
  <c r="D154" i="2"/>
  <c r="F154" i="2" s="1"/>
  <c r="D155" i="2"/>
  <c r="F155" i="2" s="1"/>
  <c r="D156" i="2"/>
  <c r="F156" i="2" s="1"/>
  <c r="D157" i="2"/>
  <c r="F157" i="2" s="1"/>
  <c r="D158" i="2"/>
  <c r="F158" i="2" s="1"/>
  <c r="D159" i="2"/>
  <c r="F159" i="2" s="1"/>
  <c r="D160" i="2"/>
  <c r="F160" i="2" s="1"/>
  <c r="D161" i="2"/>
  <c r="F161" i="2" s="1"/>
  <c r="D162" i="2"/>
  <c r="F162" i="2" s="1"/>
  <c r="D163" i="2"/>
  <c r="F163" i="2" s="1"/>
  <c r="D164" i="2"/>
  <c r="F164" i="2" s="1"/>
  <c r="D165" i="2"/>
  <c r="F165" i="2" s="1"/>
  <c r="D166" i="2"/>
  <c r="F166" i="2" s="1"/>
  <c r="D167" i="2"/>
  <c r="F167" i="2" s="1"/>
  <c r="D168" i="2"/>
  <c r="F168" i="2" s="1"/>
  <c r="D169" i="2"/>
  <c r="F169" i="2" s="1"/>
  <c r="D170" i="2"/>
  <c r="F170" i="2" s="1"/>
  <c r="D171" i="2"/>
  <c r="F171" i="2" s="1"/>
  <c r="D172" i="2"/>
  <c r="F172" i="2" s="1"/>
  <c r="D173" i="2"/>
  <c r="F173" i="2" s="1"/>
  <c r="D174" i="2"/>
  <c r="F174" i="2" s="1"/>
  <c r="D175" i="2"/>
  <c r="F175" i="2" s="1"/>
  <c r="D176" i="2"/>
  <c r="F176" i="2" s="1"/>
  <c r="D177" i="2"/>
  <c r="F177" i="2" s="1"/>
  <c r="D178" i="2"/>
  <c r="F178" i="2" s="1"/>
  <c r="D179" i="2"/>
  <c r="F179" i="2" s="1"/>
  <c r="D180" i="2"/>
  <c r="F180" i="2" s="1"/>
  <c r="D181" i="2"/>
  <c r="F181" i="2" s="1"/>
  <c r="C3" i="2"/>
  <c r="E3" i="2" s="1"/>
  <c r="C4" i="2"/>
  <c r="E4" i="2" s="1"/>
  <c r="C5" i="2"/>
  <c r="E5" i="2" s="1"/>
  <c r="E6" i="2"/>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D2" i="2"/>
  <c r="F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tc={47253020-06DD-444D-BCE4-D05701CB82CA}</author>
    <author>tc={BE556DFC-8924-47F5-B15F-456E1CB36022}</author>
  </authors>
  <commentList>
    <comment ref="O314" authorId="0" shapeId="0" xr:uid="{47253020-06DD-444D-BCE4-D05701CB82CA}">
      <text>
        <t>[Threaded comment]
Your version of Excel allows you to read this threaded comment; however, any edits to it will get removed if the file is opened in a newer version of Excel. Learn more: https://go.microsoft.com/fwlink/?linkid=870924
Comment:
    Terms of M&amp;A unknown/ undisclosed.</t>
      </text>
    </comment>
    <comment ref="C339" authorId="1" shapeId="0" xr:uid="{BE556DFC-8924-47F5-B15F-456E1CB3602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Edited this as we discussed today.
@Nancy Messieh 
Reply:
    Thanks Nitansha! I switched it to an Investor too. Another issue with Excel not reconciling changes.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tc={4039901D-102D-417E-86EA-20601D4E9983}</author>
  </authors>
  <commentList>
    <comment ref="C210" authorId="0" shapeId="0" xr:uid="{4039901D-102D-417E-86EA-20601D4E998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Edited this as we discussed today.
@Nancy Messieh 
Reply:
    Thanks Nitansha! I switched it to an Investor too. Another issue with Excel not reconciling changes. </t>
      </text>
    </comment>
  </commentList>
</comments>
</file>

<file path=xl/sharedStrings.xml><?xml version="1.0" encoding="utf-8"?>
<sst xmlns="http://schemas.openxmlformats.org/spreadsheetml/2006/main" count="5791" uniqueCount="1148">
  <si>
    <t>ID</t>
  </si>
  <si>
    <t>Type</t>
  </si>
  <si>
    <t>Name</t>
  </si>
  <si>
    <t>Jursidiction</t>
  </si>
  <si>
    <t>Region</t>
  </si>
  <si>
    <t>Cluster</t>
  </si>
  <si>
    <t>Jurisdiction Groups</t>
  </si>
  <si>
    <t>Year Start</t>
  </si>
  <si>
    <t>Year End</t>
  </si>
  <si>
    <t>Name Status</t>
  </si>
  <si>
    <t>Name Change Year</t>
  </si>
  <si>
    <t>Number of name changes</t>
  </si>
  <si>
    <t>Additional types</t>
  </si>
  <si>
    <t>Central node</t>
  </si>
  <si>
    <t>Note</t>
  </si>
  <si>
    <t>Source</t>
  </si>
  <si>
    <t>Source 2</t>
  </si>
  <si>
    <t>Source 3</t>
  </si>
  <si>
    <t>Longitude</t>
  </si>
  <si>
    <t>Latitude</t>
  </si>
  <si>
    <t>Vendor</t>
  </si>
  <si>
    <t>NSO Group</t>
  </si>
  <si>
    <t>Israel</t>
  </si>
  <si>
    <t>Unchanged</t>
  </si>
  <si>
    <t>Spyware Pegasus</t>
  </si>
  <si>
    <t>https://www.vice.com/en/article/wnxpjm/nso-group-new-big-player-in-government-spyware</t>
  </si>
  <si>
    <t>Partner</t>
  </si>
  <si>
    <t>PFOS Technologies</t>
  </si>
  <si>
    <t>United Kingdom</t>
  </si>
  <si>
    <t xml:space="preserve">Marketing services for NSO </t>
  </si>
  <si>
    <t>https://find-and-update.company-information.service.gov.uk/company/08521034/filing-history</t>
  </si>
  <si>
    <t xml:space="preserve">L.E.G.D Technologies &gt; Q Cyber Technologies </t>
  </si>
  <si>
    <t>Changed</t>
  </si>
  <si>
    <t>Same founders from NSO register a new company in Israel, name change in 2016 to Q Cyber Technologies.</t>
  </si>
  <si>
    <t>https://www.courtlistener.com/docket/16395340/1/1/whatsapp-inc-v-nso-group-technologies-limited/</t>
  </si>
  <si>
    <t xml:space="preserve">Westbridge Technologies </t>
  </si>
  <si>
    <t>United States</t>
  </si>
  <si>
    <t>Name of NSO in United States. Offices in Delaware, Maryland, Virginia</t>
  </si>
  <si>
    <t>https://www.vice.com/en/article/m7jp43/nso-group-pitched-its-spyware-to-the-secret-service</t>
  </si>
  <si>
    <t>Osy Technologies SARL</t>
  </si>
  <si>
    <t>Luxembourg</t>
  </si>
  <si>
    <t xml:space="preserve">Name of NSO group in Luxembourg </t>
  </si>
  <si>
    <t>https://www.luxtimes.lu/luxembourg/luxembourg-must-act-if-links-to-spyware-company-shown-asselborn-says/1333484.html</t>
  </si>
  <si>
    <t>https://delano.lu/article/spyware-entities-move-manageme</t>
  </si>
  <si>
    <t>Subsidiary</t>
  </si>
  <si>
    <t>Circles Solutions (Cyprus)</t>
  </si>
  <si>
    <t>Cyprus</t>
  </si>
  <si>
    <t>Merges with NSO after being bought by Francisco Partners Management LLC, Tal Dilian founder</t>
  </si>
  <si>
    <t>https://www.forbes.com/sites/thomasbrewster/2019/08/05/a-multimillionaire-surveillance-dealer-steps-out-of-the-shadows-and-his-9-million-whatsapp-hacking-van/?sh=43edd03231b7</t>
  </si>
  <si>
    <t>Q Cyber Technologies SARL</t>
  </si>
  <si>
    <t>Formerly L.E.G.D. Technologies, name change to Q Cyber Technologies</t>
  </si>
  <si>
    <t>Investor</t>
  </si>
  <si>
    <t>Universal Motors Israel LTD</t>
  </si>
  <si>
    <t>Candiru Ltd</t>
  </si>
  <si>
    <t xml:space="preserve">Candiru &gt; DF Associates &gt; Grindavik Solutions Ltd. &gt; Taveta Ltd. &gt; Saito Tech Ltd. </t>
  </si>
  <si>
    <t>https://citizenlab.ca/2021/07/hooking-candiru-another-mercenary-spyware-vendor-comes-into-focus/</t>
  </si>
  <si>
    <t>Circles Solutions (Bulgaria)</t>
  </si>
  <si>
    <t>Bulgaria</t>
  </si>
  <si>
    <t>Subsidary of NSO in Bulgaria</t>
  </si>
  <si>
    <t>https://www.dnb.com/business-directory/company-profiles.circles_bulgaria_eood.1eb5f5d54a8b26e1780be9fa74136e1b.html</t>
  </si>
  <si>
    <t>Convexum</t>
  </si>
  <si>
    <t>NSO Group is acquiring Convexum Ltd., a Tel Aviv startup developing counter-drone technologies</t>
  </si>
  <si>
    <t>https://www.calcalistech.com/ctech/articles/0,7340,L-3792634,00.html</t>
  </si>
  <si>
    <t xml:space="preserve">Sol Security &gt; Dream Security </t>
  </si>
  <si>
    <t>New cybersecurity start-up Sol Security Ltd. incorporated by former NSO CEO on 7/6/2022</t>
  </si>
  <si>
    <t>https://ica.justice.gov.il/GenericCorporarionInfo/SearchCorporation?unit=8</t>
  </si>
  <si>
    <t>Holding Company</t>
  </si>
  <si>
    <t>Dufresne Holdings</t>
  </si>
  <si>
    <t xml:space="preserve">NSO under new ownership, sole shareholder is one of the NSO original founders </t>
  </si>
  <si>
    <t>https://www.wsj.com/articles/israeli-cyber-company-nso-group-has-new-ownership-after-u-s-blacklist-a2cda00a</t>
  </si>
  <si>
    <t>https://www.theregister.com/2023/05/30/nso_owner_hacking/#:~:text=The%20new%20owner%20is%20a,of%20NSO%20parent%20company%20NorthPole.</t>
  </si>
  <si>
    <t>Global Seven Group LLC</t>
  </si>
  <si>
    <t>British Virgin Islands</t>
  </si>
  <si>
    <t>Holding Company for NSO</t>
  </si>
  <si>
    <t>https://en.datocapital.com/buy.7Y56DCKI-eekyib88Nz2VnA.shtm</t>
  </si>
  <si>
    <t>Francisco Partners Management LLC</t>
  </si>
  <si>
    <t xml:space="preserve">Private equity firm that invested in NSO that is headquartered in San Francisco, USA. </t>
  </si>
  <si>
    <t>https://www.reuters.com/article/idUSL5N209642/</t>
  </si>
  <si>
    <t xml:space="preserve">Jefferies Group LLC </t>
  </si>
  <si>
    <t>Investment bank based in New York, USA. Debt payment for NSO</t>
  </si>
  <si>
    <t>https://www.businesswire.com/news/home/20221103005752/en/NOAL-GP-Luxembourg-Judge-Rejects-Novalpina%E2%80%99s-Attempt-to-Interfere-With-Decision-making-at-NOAL-Fund-Confirms-Existence-of-Criminal-Complaint-Against-Novalpina-Personnel-and-Key-Advisor</t>
  </si>
  <si>
    <t>https://www.theguardian.com/business/2021/mar/30/financiers-behind-nso-group-struggle-control-equity-fund</t>
  </si>
  <si>
    <t>Novalpina Capital</t>
  </si>
  <si>
    <t xml:space="preserve">European private equity firm that invested NSO Group </t>
  </si>
  <si>
    <t>https://www.ft.com/content/d88518dd-7c66-48b2-b3e5-c765ebe720ab</t>
  </si>
  <si>
    <t xml:space="preserve">Berkely Research Group </t>
  </si>
  <si>
    <t>US consultant firm that invested in NSO Group 2021</t>
  </si>
  <si>
    <t>https://www.theguardian.com/news/2021/jul/31/nso-group-israeli-spyware-company-berkeley-research-group</t>
  </si>
  <si>
    <t>Blackstone Group LP</t>
  </si>
  <si>
    <t>Potential investor in NSO Group</t>
  </si>
  <si>
    <t>https://www.reuters.com/article/idUSKCN1AV234/</t>
  </si>
  <si>
    <t xml:space="preserve">Candiru Ltd &gt; DF Associates &gt; Grindavik Solutions Ltd./Greenwick Solutions Ltd. &gt; Taveta Ltd./Tabatha Ltd. &gt; Saito Tech Ltd.  </t>
  </si>
  <si>
    <t>2017; 2018; 2019; 2020</t>
  </si>
  <si>
    <t>Spyware Vendor Candiru</t>
  </si>
  <si>
    <t>https://www.northdata.com/Saito+Tech+Ltd.,+Tel+Aviv+-+Yafo/ICA-515126605</t>
  </si>
  <si>
    <t>Sokoto Ltd</t>
  </si>
  <si>
    <t>Subsidary of Candiru, unclear what they do. Hebrew name: סוקוטו בע"מ</t>
  </si>
  <si>
    <t>https://www.northdata.com/Sokoto+Ltd.,+Tel+Aviv+-+Yafo/ICA-515996981</t>
  </si>
  <si>
    <t>Qatar Investment Authority</t>
  </si>
  <si>
    <t>Qatar</t>
  </si>
  <si>
    <t>https://dimse.info/candiru/</t>
  </si>
  <si>
    <t>Optas Industry Ltd. ESOP</t>
  </si>
  <si>
    <t>Optas Industry Ltd</t>
  </si>
  <si>
    <t>Malta</t>
  </si>
  <si>
    <t>Ibn Hemdat Trusts 1992 Ltd</t>
  </si>
  <si>
    <t>https://en.checkid.co.il/company/SAITO+TECH++LTD-rMe81mK-515126605</t>
  </si>
  <si>
    <t>IBI Trust Management</t>
  </si>
  <si>
    <t>Founders Group</t>
  </si>
  <si>
    <t>https://www.forbes.com/sites/thomasbrewster/2019/10/03/meet-candiru-the-super-stealth-cyber-mercenaries-hacking-apple-and-microsoft-pcs-for-profit/?sh=4825751d5a39</t>
  </si>
  <si>
    <t>ESOP management and trust services</t>
  </si>
  <si>
    <t>Hacking Team Srl (Italy) &gt; Memento Labs Srl</t>
  </si>
  <si>
    <t>Italy</t>
  </si>
  <si>
    <t>Memento Labs Srl</t>
  </si>
  <si>
    <t xml:space="preserve">Hacking Team (Italy) &gt; Memento Labs </t>
  </si>
  <si>
    <t>Spyware named RCS then when Memento spyware named Dante.</t>
  </si>
  <si>
    <t>https://www.crunchbase.com/organization/hackingteam</t>
  </si>
  <si>
    <t>https://www.vice.com/en/article/xgq3qd/memento-labs-the-reborn-hacking-team-is-struggling</t>
  </si>
  <si>
    <t>https://www.intelligenceonline.com/surveillance--interception/2023/01/19/memento-labs-tries-to-get-back-into-uae-market-through-local-distributor-sat,109903859-art</t>
  </si>
  <si>
    <t>Hacking Team (United States)</t>
  </si>
  <si>
    <t>https://www.theverge.com/2013/9/13/4723610/meet-hacking-team-the-company-that-helps-police-hack-into-computers</t>
  </si>
  <si>
    <t>Grey Heron (United Kingdom)</t>
  </si>
  <si>
    <t xml:space="preserve">Rabe, a spokesperson of Hacking Team advertising a new company at UK security event. Company particularly targets signal/telegram users; potentially a rebrand of Hacking Team </t>
  </si>
  <si>
    <t>https://find-and-update.company-information.service.gov.uk/company/09274444/filing-history</t>
  </si>
  <si>
    <t>Grey Heron (Italy)</t>
  </si>
  <si>
    <t>https://www.vice.com/en/article/bj54kw/grey-heron-new-spyware-brochure-hacking-team</t>
  </si>
  <si>
    <t>Qavar</t>
  </si>
  <si>
    <t>Singapore</t>
  </si>
  <si>
    <t>Entered a consultant agreement with Hacking Team</t>
  </si>
  <si>
    <t>https://wikileaks.org/hackingteam/emails/emailid/149645</t>
  </si>
  <si>
    <t>https://tsyrklevich.net/2015/07/22/hacking-team-0day-market/</t>
  </si>
  <si>
    <t>Supplier</t>
  </si>
  <si>
    <t>VASTech</t>
  </si>
  <si>
    <t>South Africa</t>
  </si>
  <si>
    <t>VasTech</t>
  </si>
  <si>
    <t>Hacking Team seeks to form strategic partnership was VasTech</t>
  </si>
  <si>
    <t>https://wikileaks.org/hackingteam/emails/emailid/170245</t>
  </si>
  <si>
    <t>Fondo Next</t>
  </si>
  <si>
    <t>https://espresso.repubblica.it/attualita/cronaca/2011/12/02/news/noi-i-padri-del-cyber-007-br-1.37951</t>
  </si>
  <si>
    <t>Innogest Capital</t>
  </si>
  <si>
    <t>Tablem Limited</t>
  </si>
  <si>
    <t>Tablem Limited took control of 20 percent of the equity of Hacking Team as of 2016, equivalent to around 44,000 euros (about $55,000) of the company’s total nominal share value, which at the time was 223,572 euros (around $280,000).</t>
  </si>
  <si>
    <t>https://www.vice.com/en/article/8xvzyp/hacking-team-investor-saudi-arabia</t>
  </si>
  <si>
    <t>InTheCyber Group fSA (Switzerland)</t>
  </si>
  <si>
    <t>Switzerland</t>
  </si>
  <si>
    <t>Paulo Lezzi, President of Memento Labs, CEO and founder of InTheCyber; important to Lezzi that this remain "an Italian company with Italian talent"</t>
  </si>
  <si>
    <t>https://opencorporates.com/companies/ch/1231005</t>
  </si>
  <si>
    <t>https://www.technologyreview.com/2019/11/29/131803/the-fall-and-rise-of-a-spyware-empire/</t>
  </si>
  <si>
    <t>https://www.northdata.com/InTheCyber+Group+SA,+Lugano/CHE-302.340.158</t>
  </si>
  <si>
    <t>InTheCyber (Italy)</t>
  </si>
  <si>
    <t xml:space="preserve">Gamma Group International SAL </t>
  </si>
  <si>
    <t xml:space="preserve">Lebanon </t>
  </si>
  <si>
    <t>Gamma Group</t>
  </si>
  <si>
    <t>None</t>
  </si>
  <si>
    <t>https://www.burojansen.nl/politie/gamma-group-louthean-nelson-arms-dealers-to-the-core-english-translation-of-article-from-observant-69/</t>
  </si>
  <si>
    <t xml:space="preserve">Elaman </t>
  </si>
  <si>
    <t>Germany</t>
  </si>
  <si>
    <t xml:space="preserve">Supplier to Gamma Group. </t>
  </si>
  <si>
    <t>https://www.unternehmensregister.de/ureg/result.html;jsessionid=BC1D252B94E4E2A2DEDBAD79A18CA9F2.web01-1</t>
  </si>
  <si>
    <t>Gamma International GmbH &gt; FinFisher Labs Gmbh</t>
  </si>
  <si>
    <t>Name change of Gamma International GmBh to FinFisher Labs. First registration of FinFisher Labs in De</t>
  </si>
  <si>
    <t>https://www.unternehmensregister.de/ureg/result.html;jsessionid=2CE9A44CC510664B092335CAB20306B5.web01-1?submitaction=pathnav&amp;page.1=page</t>
  </si>
  <si>
    <t>Raedarius m8 GmbH</t>
  </si>
  <si>
    <t>https://www.northdata.com/raedarius+m8+GmbH,+München/HRB+198816</t>
  </si>
  <si>
    <t>So m8 Gmbh</t>
  </si>
  <si>
    <t>BellTroX Infotech Services Private Ltd</t>
  </si>
  <si>
    <t>India</t>
  </si>
  <si>
    <t>BellTrox</t>
  </si>
  <si>
    <t>Partner CyberRoot</t>
  </si>
  <si>
    <t>Full name Belletrox Infotech services private limited</t>
  </si>
  <si>
    <t>https://www.reuters.com/investigates/special-report/usa-hackers-litigation/</t>
  </si>
  <si>
    <t>https://www.reuters.com/article/us-india-cyber-mercenaries-exclusive-idUSKBN23G1GQ/</t>
  </si>
  <si>
    <t>Trophy Investments Limited &gt; Gamma 2000</t>
  </si>
  <si>
    <t>Same people as Gamma Group. (Due to name change from Trophy to Gamma 2000)</t>
  </si>
  <si>
    <t>https://find-and-update.company-information.service.gov.uk/company/03684793</t>
  </si>
  <si>
    <t>Technical Surveillance Equiptment Limited &gt; Gamma T S E Limited &gt; Global T S E Limited</t>
  </si>
  <si>
    <t>2006; 2023</t>
  </si>
  <si>
    <t>https://find-and-update.company-information.service.gov.uk/company/03821494/filing-history?page=4</t>
  </si>
  <si>
    <t>Computplus Limited</t>
  </si>
  <si>
    <t>https://find-and-update.company-information.service.gov.uk/company/03820884</t>
  </si>
  <si>
    <t>B N Management Security Systems Limited &gt; Axciton Europe Limited &gt; Gamma Tema Consultants Limited &gt; G2 SYSTEMS LIMITED</t>
  </si>
  <si>
    <t>2002; 2004; 2006</t>
  </si>
  <si>
    <t>https://find-and-update.company-information.service.gov.uk/company/04027614/filing-history?page=3</t>
  </si>
  <si>
    <t>GTSC LTD</t>
  </si>
  <si>
    <t>https://opencorporates.com/companies/cy/HE184042</t>
  </si>
  <si>
    <t>Gamma International (UK) Limited</t>
  </si>
  <si>
    <t>https://find-and-update.company-information.service.gov.uk/company/06343869/filing-history?page=2</t>
  </si>
  <si>
    <t>Gamma Group International Limited &gt; Mindstone International LTD</t>
  </si>
  <si>
    <t>https://offshoreleaks.icij.org/nodes/164771</t>
  </si>
  <si>
    <t xml:space="preserve">FinFisher Limited </t>
  </si>
  <si>
    <t>https://find-and-update.company-information.service.gov.uk/company/07346435/filing-history</t>
  </si>
  <si>
    <t>FinFisher Holding GmbH &gt; Vilicius Holdings GmbH</t>
  </si>
  <si>
    <t>https://www.unternehmensregister.de/ureg/result.html;jsessionid=2CE9A44CC510664B092335CAB20306B5.web01-1?submitaction=pathnav&amp;page.2=page</t>
  </si>
  <si>
    <t>AURELIUS Gamma International GmbH</t>
  </si>
  <si>
    <t>https://www.unternehmensregister.de/ureg/result.html;jsessionid=2CE9A44CC510664B092335CAB20306B5.web01-1</t>
  </si>
  <si>
    <t>Nexa Technologies &gt; RB 42</t>
  </si>
  <si>
    <t>France</t>
  </si>
  <si>
    <t>Intellexa Consortium</t>
  </si>
  <si>
    <t>Partner in Nexa Group. In "alliance" with Intellexa Group.</t>
  </si>
  <si>
    <t>https://data.inpi.fr/entreprises/751230681?q=751230681#751230681</t>
  </si>
  <si>
    <t>https://opencorporates.com/companies/fr/751230681</t>
  </si>
  <si>
    <t>WS Wispear Systems Limited &gt; Passitora Ltd</t>
  </si>
  <si>
    <t>Investor Intellexa</t>
  </si>
  <si>
    <t>Intellexa S.A.</t>
  </si>
  <si>
    <t xml:space="preserve">Partner in Intellexa Group. Specializes in intercepting target Wi-Fi signals and extracting passwords and communications at long range. Investor in Cytrox. Founded by Tal Dilian. </t>
  </si>
  <si>
    <t>https://opencorporates.com/companies/cy/HE318328/events</t>
  </si>
  <si>
    <t>https://cyberscoop.com/wispear-wifi-interception-israel-unit-8200/#:~:text=WiSpear%2C%20launched%20in%202016%20by,passwords%20and%20other%20communications%20%E2%80%94%20at%20%E2%80%9C</t>
  </si>
  <si>
    <t xml:space="preserve">Advanced Middle East Systems </t>
  </si>
  <si>
    <t>United Arab Emirates</t>
  </si>
  <si>
    <t>Sales branch of Nexa products.</t>
  </si>
  <si>
    <t>https://s3.documentcloud.org/documents/21116576/project-cerebro-nexa-technologies.pdf</t>
  </si>
  <si>
    <t>Nexa Technologies CZ s.r.o. &gt; Setco Technology Solutions Ltd</t>
  </si>
  <si>
    <t>Czech Republic</t>
  </si>
  <si>
    <t>Branch of Nexa Technologies in Czech Republic.</t>
  </si>
  <si>
    <t>https://www.amnesty.org/en/documents/act10/7245/2023/en/</t>
  </si>
  <si>
    <t>Cytrox AD</t>
  </si>
  <si>
    <t>North Macedonia</t>
  </si>
  <si>
    <t>Spyware named Predator.</t>
  </si>
  <si>
    <t>https://home.treasury.gov/news/press-releases/jy2155</t>
  </si>
  <si>
    <t>Senpai Technologies Ltd</t>
  </si>
  <si>
    <t>Senpai Technologies Ltd is an Israel-based company, specializing in open-source intelligence and in analyzing data from phones infected by spyware</t>
  </si>
  <si>
    <t>https://www.europarl.europa.eu/RegData/etudes/STUD/2022/738330/IPOL_STU(2022)738330_EN.pdf</t>
  </si>
  <si>
    <t xml:space="preserve"> https://www.calcalistech.com/ctech/articles/0,7340,L-3772040,00.html</t>
  </si>
  <si>
    <t>Trovicor fz/Trovicor Intelligence</t>
  </si>
  <si>
    <t>Trovicor fz/Trovicor Intelligence, a competing company in the interception technology space</t>
  </si>
  <si>
    <t>Greece</t>
  </si>
  <si>
    <t>Intellexa S.A. is a Greece-based software development company within the Intellexa Consortium and has exported its surveillance tools to authoritarian regimes.</t>
  </si>
  <si>
    <t>Israel Aerospace Industries (IAI)</t>
  </si>
  <si>
    <t xml:space="preserve">Israel Aerospace Industries (IAI) announces investment in Cytrox; buys a 30% stake in the company </t>
  </si>
  <si>
    <t>https://www.iai.co.il/iai-invests-two-cyber-companies-holland-and-hungary</t>
  </si>
  <si>
    <t>https://www.haaretz.com/israel-news/security-aviation/2023-06-28/ty-article/israel-invested-in-spyware-that-brought-down-greek-spymaster/00000188-dd36-d5fc-ab9d-df7edbf20000</t>
  </si>
  <si>
    <t>https://www.intelligenceonline.com/corporate-intelligence/2017/07/05/cytrox-and-inpedio-iai-s-new-cyber-stars,108252955-bre</t>
  </si>
  <si>
    <t>Cytrox Software Ltd &gt; Peterbald Ltd</t>
  </si>
  <si>
    <t xml:space="preserve">Cytrox Software Ltd. changed the comapany name to Peterbald Ltd (Hebrew names: Cytrox  'סיטרוקס תוכנה בע"מ' to Peterbald: 'פטרבולד בע"מ') </t>
  </si>
  <si>
    <t>https://opencorporates.com/companies/il/515693893/events</t>
  </si>
  <si>
    <t>https://citizenlab.ca/2021/12/pegasus-vs-predator-dissidents-doubly-infected-iphone-reveals-cytrox-mercenary-spyware/</t>
  </si>
  <si>
    <t>Cytrox Holdings Zrt</t>
  </si>
  <si>
    <t>Hungary</t>
  </si>
  <si>
    <t>Cytrox Holdings Zartkoruen Mukodo Reszvenytarsasag</t>
  </si>
  <si>
    <t>Cytrox EMEA Ltd &gt; Balinese Ltd</t>
  </si>
  <si>
    <t>Renamed from Cytrox EMEA Ltd</t>
  </si>
  <si>
    <t>Atooro Fund</t>
  </si>
  <si>
    <t>https://www.intelligenceonline.com/surveillance--interception/2019/03/12/with-atooro-engel-aims-to-turn-cyber-intelligence-into-a-goldmine,108348650-art</t>
  </si>
  <si>
    <t>Aliada Group Inc.</t>
  </si>
  <si>
    <t>Owner of WS Wispear Systems Limited  which is the majority stakeholder of Cytrox; Tal Dilian is also a shareholder</t>
  </si>
  <si>
    <t>https://www.haaretz.com/israel-news/tech-news/2020-12-31/ty-article-magazine/.highlight/a-shady-israeli-intel-genius-his-cyber-spy-van-and-million-dollar-deals/0000017f-f21e-d497-a1ff-f29ed7c30000?lts=1700832007300</t>
  </si>
  <si>
    <t>https://www.europarl.europa.eu/meetdocs/2014_2019/plmrep/COMMITTEES/PEGA/DV/2023/05-08/REPORTcompromises_EN.pdf</t>
  </si>
  <si>
    <t>Plath</t>
  </si>
  <si>
    <t>https://www.intelligenceonline.com/surveillance--interception/2019/12/03/france-s-nexa-acquires-european-interception-specialist-trovicor,108384645-art</t>
  </si>
  <si>
    <t>https://readwrite.com/european-investors-fund-spyware/</t>
  </si>
  <si>
    <t>https://www.spiegel.de/international/business/the-predator-files-european-spyware-consortium-supplied-despots-and-dictators-a-2fd8043f-c5c1-4b05-b5a6-e8f8b9949978</t>
  </si>
  <si>
    <t>Boss Industries SAS</t>
  </si>
  <si>
    <t>https://www.intelligenceonline.com/corporate-intelligence/2020/12/16/nexa-parts-company-with-plath-becomes-own-boss,109666086-art</t>
  </si>
  <si>
    <t>https://opencorporates.com/companies/fr/853120541</t>
  </si>
  <si>
    <t>Miros Development Group</t>
  </si>
  <si>
    <t>https://www.ieidiseis.gr/politiki/167144/ta-porismata-syriza-pasok-gia-tis-ypoklopes-kai-skandalo-kai-sygkalypsi.</t>
  </si>
  <si>
    <t>Thalestris Limited</t>
  </si>
  <si>
    <t>Ireland</t>
  </si>
  <si>
    <t>https://www.irishtimes.com/business/economy/2023/02/10/shady-business-ireland-accused-of-facilitating-tax-avoidance-by-spyware-group/</t>
  </si>
  <si>
    <t>Quadream Inc</t>
  </si>
  <si>
    <t>Quadream Inc; InReach Technologies Limited</t>
  </si>
  <si>
    <t>Quadream</t>
  </si>
  <si>
    <t>Former NSO employees founded it; named Kvader Ltd in Israel; Name in Hebrew: קוודרים בע"מ</t>
  </si>
  <si>
    <t>https://opencorporates.com/companies/il/515397651</t>
  </si>
  <si>
    <t>InReach Technologies Limited</t>
  </si>
  <si>
    <t>Founders of InReach; Consortium agreement for Quadream to sell spyware outside of Israel to EU</t>
  </si>
  <si>
    <t>https://cyprusregistry.com/companies/HE/373827</t>
  </si>
  <si>
    <t>https://citizenlab.ca/2023/04/spyware-vendor-quadream-exploits-victims-customers/</t>
  </si>
  <si>
    <t>A.I.L Nominee Services Ltd (A.I.L)</t>
  </si>
  <si>
    <t>DW Ventures</t>
  </si>
  <si>
    <t>Majority shareholder in Quadream. Alt name Square LTD and Quadream LTD</t>
  </si>
  <si>
    <t>https://en.checkid.co.il/company/QUADREAM+LTD-0O3P698-515397651</t>
  </si>
  <si>
    <t>Zovisel &gt; Cycotech Ltd</t>
  </si>
  <si>
    <t xml:space="preserve">Name change from Zovisel; Roy is the sole shareholder in InReach and lives in the United States </t>
  </si>
  <si>
    <t>Individual</t>
  </si>
  <si>
    <t>Niv Karmi</t>
  </si>
  <si>
    <t xml:space="preserve">Former Mossad intelligence operative Niv; Niv tech, Shalev and Omrie business, Eddy Shalev investor </t>
  </si>
  <si>
    <t>Omri Lavie</t>
  </si>
  <si>
    <t xml:space="preserve">Shalev Hulio </t>
  </si>
  <si>
    <t xml:space="preserve">Eddy Shalev </t>
  </si>
  <si>
    <t>Shiri Dolev</t>
  </si>
  <si>
    <t xml:space="preserve">Becomes president of NSO. 2014 is year of great NSO expansion. goes from small entity to large rapidly over the next few years </t>
  </si>
  <si>
    <t>https://theintercept.com/2024/01/18/israel-nso-group-shalev-hulio-dream-security/</t>
  </si>
  <si>
    <t>Gilad Sahar</t>
  </si>
  <si>
    <t>NSO Group is acquiring Convexum Ltd., a Tel Aviv startup developing counter-drone technologies; founder of Convexum Ltd.</t>
  </si>
  <si>
    <t>Niv Magen</t>
  </si>
  <si>
    <t>Tom Gol</t>
  </si>
  <si>
    <t>Yaron Shohat</t>
  </si>
  <si>
    <t>New CEO of NSO 2023</t>
  </si>
  <si>
    <t>https://www.washingtonpost.com/politics/2023/05/30/nso-group-under-new-ownership-reports-about-hacks-continue/</t>
  </si>
  <si>
    <t xml:space="preserve">Private equity firm that invested in NSO that is headquartered in San Francisco, USA. Filters its money through OSY Holding LTC in the Caymon Islands </t>
  </si>
  <si>
    <t>https://www.bloomberg.com/news/features/2021-01-26/private-equity-firm-francisco-partners-profits-from-surveillance-censorship</t>
  </si>
  <si>
    <t>Stefan Kowskin</t>
  </si>
  <si>
    <t xml:space="preserve">European private equity firm that invested NSO Group in 2019; co-founder of Novalpina Capital. </t>
  </si>
  <si>
    <t xml:space="preserve">Bastian Lueken </t>
  </si>
  <si>
    <t xml:space="preserve">Stephen Peel </t>
  </si>
  <si>
    <t xml:space="preserve">European private equity firm that invested NSO Group in 2019. </t>
  </si>
  <si>
    <t>Interionet Systems Ltd</t>
  </si>
  <si>
    <t>Interionet</t>
  </si>
  <si>
    <t>https://finder.startupnationcentral.org/company_page/interionet-systems</t>
  </si>
  <si>
    <t>https://www.crunchbase.com/organization/interionet-5cdb</t>
  </si>
  <si>
    <t>https://www.datanyze.com/companies/interionet/481395181</t>
  </si>
  <si>
    <t>Yair Pecht</t>
  </si>
  <si>
    <t>Yair: Co-Founder and CEO = former MD/CEO of NSO Group</t>
  </si>
  <si>
    <t>https://www.crunchbase.com/organization/interionet-5cdb/people</t>
  </si>
  <si>
    <t>https://pitchbook.com/profiles/company/458166-97</t>
  </si>
  <si>
    <t>https://www.intelligenceonline.com/surveillance--interception/2019/05/14/interionet-former-nso-team-s-new-offensive-cyber-firm,108357090-art</t>
  </si>
  <si>
    <t>Sharon Oknin</t>
  </si>
  <si>
    <t>Sharon: Co-Founder and CTO = former VP of NSO</t>
  </si>
  <si>
    <t>https://pitchbook.com/profiles/company/458166-98</t>
  </si>
  <si>
    <t>Joshua Lesher</t>
  </si>
  <si>
    <t>Board member/ former NSO group board member. Now sits on Interionet's board</t>
  </si>
  <si>
    <t>https://archive.is/MtUPB</t>
  </si>
  <si>
    <t xml:space="preserve">https://www.ivc-online.com/Home/Advanced-Search/Search-Results?sb-inst=1516&amp;sb-search=interionet </t>
  </si>
  <si>
    <t>https://www.northdata.com/Interionet+Systems+Ltd.,+Herzliya/ICA-515347425</t>
  </si>
  <si>
    <t>David Fischler</t>
  </si>
  <si>
    <t>Leading Interionet's European sales strategy, former NSO Group regional sales director</t>
  </si>
  <si>
    <t>https://www.intelligenceonline.com/surveillance--interception/2023/03/23/dream-poaches-from-tenable-sat-distributes-kaymera-fischler-at-interionet-boeing-upheld-for-dia-contract,109926917-art</t>
  </si>
  <si>
    <t>https://opencorporates.com/companies/il/515347425</t>
  </si>
  <si>
    <t>Net Capital Ventures</t>
  </si>
  <si>
    <t>https://pitchbook.com/profiles/company/458166-97#signals</t>
  </si>
  <si>
    <t>https://tracxn.com/d/companies/interionet/__PHIFsi07PlqeKkgPNDOJG0NSsYsIAWaNhwW7nA_a2vc</t>
  </si>
  <si>
    <t>NME Investments Limited</t>
  </si>
  <si>
    <t>Options holder</t>
  </si>
  <si>
    <t>https://en.checkid.co.il/company/INTERIONET+SYSTEMS+LTD-7G9LW6L-515347425</t>
  </si>
  <si>
    <t>https://offshoreleaks.icij.org/nodes/10082493</t>
  </si>
  <si>
    <t>https://www.datocapital.vg/companies/Nme-Investments-Ltd.html</t>
  </si>
  <si>
    <t>Mikael Ltd.</t>
  </si>
  <si>
    <t>Mikael Jan Ake Andersson; Options holder</t>
  </si>
  <si>
    <t>https://en.checkid.co.il/company/INTERIONET+SYSTEMS+LTD-7G9LW6L-515347426</t>
  </si>
  <si>
    <t>https://find-and-update.company-information.service.gov.uk/company/07174942</t>
  </si>
  <si>
    <t>https://find-and-update.company-information.service.gov.uk/company/07174942/officers</t>
  </si>
  <si>
    <t>Altshuler Shaham Trusts Ltd.</t>
  </si>
  <si>
    <t>Alexander Aurovsky, Anatoly Khurgin, Yair Lowenstein; Options holder</t>
  </si>
  <si>
    <t>https://en.checkid.co.il/company/INTERIONET+SYSTEMS+LTD-7G9LW6L-515347427</t>
  </si>
  <si>
    <t>https://pitchbook.com/profiles/company/484449-40#overview</t>
  </si>
  <si>
    <t>https://www.sec.gov/Archives/edgar/data/1652866/000121390022010244/ea156263ex99-2_abilityinc.htm</t>
  </si>
  <si>
    <t>Individual Investor</t>
  </si>
  <si>
    <t>https://en.checkid.co.il/company/INTERIONET+SYSTEMS+LTD-7G9LW6L-515347428</t>
  </si>
  <si>
    <t>https://en.checkid.co.il/company/INTERIONET+SYSTEMS+LTD-7G9LW6L-515347429</t>
  </si>
  <si>
    <t>https://en.checkid.co.il/company/INTERIONET+SYSTEMS+LTD-7G9LW6L-515347430</t>
  </si>
  <si>
    <t>https://en.checkid.co.il/company/INTERIONET+SYSTEMS+LTD-7G9LW6L-515347431</t>
  </si>
  <si>
    <t>https://en.checkid.co.il/company/INTERIONET+SYSTEMS+LTD-7G9LW6L-515347432</t>
  </si>
  <si>
    <t>https://en.checkid.co.il/company/INTERIONET+SYSTEMS+LTD-7G9LW6L-515347433</t>
  </si>
  <si>
    <t>https://en.checkid.co.il/company/INTERIONET+SYSTEMS+LTD-7G9LW6L-515347434</t>
  </si>
  <si>
    <t>https://en.checkid.co.il/company/INTERIONET+SYSTEMS+LTD-7G9LW6L-515347435</t>
  </si>
  <si>
    <t>https://en.checkid.co.il/company/INTERIONET+SYSTEMS+LTD-7G9LW6L-515347436</t>
  </si>
  <si>
    <t>https://en.checkid.co.il/company/INTERIONET+SYSTEMS+LTD-7G9LW6L-515347437</t>
  </si>
  <si>
    <t>https://en.checkid.co.il/company/INTERIONET+SYSTEMS+LTD-7G9LW6L-515347438</t>
  </si>
  <si>
    <t>https://en.checkid.co.il/company/INTERIONET+SYSTEMS+LTD-7G9LW6L-515347439</t>
  </si>
  <si>
    <t>https://en.checkid.co.il/company/INTERIONET+SYSTEMS+LTD-7G9LW6L-515347440</t>
  </si>
  <si>
    <t>https://en.checkid.co.il/company/INTERIONET+SYSTEMS+LTD-7G9LW6L-515347441</t>
  </si>
  <si>
    <t>https://en.checkid.co.il/company/INTERIONET+SYSTEMS+LTD-7G9LW6L-515347442</t>
  </si>
  <si>
    <t xml:space="preserve">Ya’acov Weitzman </t>
  </si>
  <si>
    <t xml:space="preserve">Founders of Candiru </t>
  </si>
  <si>
    <t xml:space="preserve">Eran Shorer </t>
  </si>
  <si>
    <t>Name changed from Grindavik Solutions</t>
  </si>
  <si>
    <t>Erdinast Giora</t>
  </si>
  <si>
    <t>Director Erdinast Giora is an attorney that represented NSO</t>
  </si>
  <si>
    <t xml:space="preserve">Karen Jean Seymour </t>
  </si>
  <si>
    <t>Involved in Gamma Group Investment base. Family members.</t>
  </si>
  <si>
    <t>https://www.theguardian.com/uk/2012/nov/28/offshore-company-directors-military-intelligence</t>
  </si>
  <si>
    <t xml:space="preserve">William Louthean Nelson </t>
  </si>
  <si>
    <t>John Hadjicostas</t>
  </si>
  <si>
    <t>Appointed Director of Gamma International (UK) Limited in 2011</t>
  </si>
  <si>
    <t>https://find-and-update.company-information.service.gov.uk/company/06343869</t>
  </si>
  <si>
    <t>https://www.northdata.com/AURELIUS+Gamma+International+GmbH,+Gr%C3%BCnwald/Amtsgericht+M%C3%BCnchen+HRB+208586</t>
  </si>
  <si>
    <t>Tal Dilian</t>
  </si>
  <si>
    <t>Founder of Intellexa S.A., WS WiSpear, Circles Solutions</t>
  </si>
  <si>
    <t>https://dfrlab.org/2024/04/22/markets-matter-a-glance-into-the-spyware-industry/</t>
  </si>
  <si>
    <t xml:space="preserve">Georgios Georgioy </t>
  </si>
  <si>
    <t xml:space="preserve">Majority stakeholder in Cytrox; Founded in 2013 by Tal Dilian; Board Members: Tiannis Peslikas, Nansia Koutsou, Stella Franzti, Castinental LTD, Mivtah Shamir Technologies (2000) LTD, and Comform Trustee Services LTD </t>
  </si>
  <si>
    <t>https://www.alphanews.live/cyprus/diktyo-etaireion-piso-apo-kataskopeytiko-ban-sti-larnaka-binteofoto</t>
  </si>
  <si>
    <t>Rotem Farkash</t>
  </si>
  <si>
    <t xml:space="preserve">Cytrox AD Founded by Rotem Farkash and Abraham Rubinstein. </t>
  </si>
  <si>
    <t>Abraham Rubinstein</t>
  </si>
  <si>
    <t>Involved in Aliada Group Inc, the owner of WS Wispear Systems Limited  which is the majority stakeholder of Cytrox; Tal Dilian is also a shareholder</t>
  </si>
  <si>
    <t>Involved in Cytrox Software Ltd. changed the comapany name to Peterbald Ltd (Hebrew names: Cytrox  'סיטרוקס תוכנה בע"מ' to Peterbald: 'פטרבולד בע"מ') ; Renamed from Cytrox EMEA Ltd</t>
  </si>
  <si>
    <t>Sara Hamou</t>
  </si>
  <si>
    <t>Potentially ex-wife of Tal Dilian; Thaletris LTD in Ireland involvement</t>
  </si>
  <si>
    <t>Intellexa Ltd (British Virgin Islands)</t>
  </si>
  <si>
    <t>https://www.datocapital.vg/companies/Intellexa-Ltd.html</t>
  </si>
  <si>
    <t>Intellexa Ltd (Ireland)</t>
  </si>
  <si>
    <t>https://www.dnb.com/business-directory/company-profiles.intellexa_limited.661ff95d36c75c6d541d44c8f09a27ff.html</t>
  </si>
  <si>
    <t>David Vincenzetti</t>
  </si>
  <si>
    <t xml:space="preserve">https://www.crunchbase.com/organization/hackingteam </t>
  </si>
  <si>
    <t>Valeriano Bedeschi</t>
  </si>
  <si>
    <t>https://wikileaks.org/hackingteam/emails/emailid/170246</t>
  </si>
  <si>
    <t>https://www.vice.com/en/article/3dad3n/the-vigilante-who-hacked-hacking-team-explains-how-he-did-it</t>
  </si>
  <si>
    <t>https://wikileaks.org/hackingteam/emails/emailid/1064489</t>
  </si>
  <si>
    <t>Abdullah Al-Qahtani</t>
  </si>
  <si>
    <t>Director of Tablem Limited; Investor in Hacking Team shares post 2015 hack-and-leak; some linked Saudi involvement</t>
  </si>
  <si>
    <t>Khalid Al-Thebity</t>
  </si>
  <si>
    <t>Representative of Tablem Limited; Investor in Hacking Team shares post 2015 hack-and-leak; some linked Saudi involvement</t>
  </si>
  <si>
    <t>Paulo Lezzi</t>
  </si>
  <si>
    <t xml:space="preserve">Serpikom SAS </t>
  </si>
  <si>
    <t xml:space="preserve">In 2016, Nexa Technologies acquired Serpikom. Serpikom specialzies in ELINT and satellite interception technologies </t>
  </si>
  <si>
    <t>https://www.northdata.com/Serpikom+SAS,+Aix-en-Provence/Siren+492531371</t>
  </si>
  <si>
    <t>https://opencorporates.com/companies/fr/492531371</t>
  </si>
  <si>
    <t>VASTech ME</t>
  </si>
  <si>
    <t>https://respubca.home.xs4all.nl/pdf/J-LA-001-VT-01-LA-VASTech-profile-2.pdf</t>
  </si>
  <si>
    <t>https://privacyinternational.org/sites/default/files/2017-12/OpenSeason_0.pdf</t>
  </si>
  <si>
    <t>VASTech SPC</t>
  </si>
  <si>
    <t>Oman</t>
  </si>
  <si>
    <t>https://ems.peie.om/newDir/TenantDetails.aspx?lang=&amp;tid=10943&amp;eid=8</t>
  </si>
  <si>
    <t>VASTech AG</t>
  </si>
  <si>
    <t>https://www.northdata.com/VASTech+AG,+Malans/CHE-208.244.682</t>
  </si>
  <si>
    <t xml:space="preserve">Andre Sholtz travels to Syria to meet with government on country-wide surveillance project </t>
  </si>
  <si>
    <t xml:space="preserve">Frans Dreyer </t>
  </si>
  <si>
    <t>Founder and CEO</t>
  </si>
  <si>
    <t>https://opencorporates.com/companies/za/1999-020890-07</t>
  </si>
  <si>
    <t xml:space="preserve">Peter Habertheuer </t>
  </si>
  <si>
    <t>President</t>
  </si>
  <si>
    <t xml:space="preserve">VasTech appears to reach out to Hacking Team to discuss opportunities for collaboration </t>
  </si>
  <si>
    <t>https://wikileaks.org/hackingteam/emails/emailid/12014</t>
  </si>
  <si>
    <t xml:space="preserve">Divian Emmanuel Dreyer </t>
  </si>
  <si>
    <t>Divian Emmanuel Dreyer takes over as President from Peter Habertheuer</t>
  </si>
  <si>
    <t>South African Government - Department of Trade and Industry</t>
  </si>
  <si>
    <t>In 2002, it concluded its first major contract worth R2.4 million with an international client, and became an original equipment manufacturing supplier to Siemens, in Germany.
Government awarded R1.3-million (south african rand) for VASTech’s Zebra E128 software system in 2005.
in 2010, it approved R2.69-million for “Project Next”, the details of which are unknown.
South African government money is still going to the surveillance company for a previously unknown software program, called “Next”.</t>
  </si>
  <si>
    <t>https://www.itweb.co.za/article/condolences-pour-in-for-vastech-founder/KPNG8v8XRVgv4mwD</t>
  </si>
  <si>
    <t>https://mg.co.za/article/2013-11-22-dti-funded-gaddafi-spyware/</t>
  </si>
  <si>
    <t>https://www.unwantedwitness.org/south-african-government-still-funding-vastech-knows-previous-financing-was-for-mass-surveillance/</t>
  </si>
  <si>
    <t>Guy Geva</t>
  </si>
  <si>
    <t>Founder; former NSO Employee</t>
  </si>
  <si>
    <t xml:space="preserve">Nimrod Reznik </t>
  </si>
  <si>
    <t>https://ica.justice.gov.il/GenericCorporarionInfo/SearchCorporation?unit=9</t>
  </si>
  <si>
    <t>https://opencorporates.com/companies/il/515397652</t>
  </si>
  <si>
    <t>Ilan Dabelstein</t>
  </si>
  <si>
    <t>Former NSO Employee</t>
  </si>
  <si>
    <t>https://ica.justice.gov.il/GenericCorporarionInfo/SearchCorporation?unit=10</t>
  </si>
  <si>
    <t>https://opencorporates.com/companies/il/515397653</t>
  </si>
  <si>
    <t xml:space="preserve">Nenad Grozdanic </t>
  </si>
  <si>
    <t>Christos Shiakallis</t>
  </si>
  <si>
    <t>https://cyprusregistry.com/companies/HE/373828</t>
  </si>
  <si>
    <t>Doron Breiter</t>
  </si>
  <si>
    <t>https://cyprusregistry.com/companies/HE/373829</t>
  </si>
  <si>
    <t xml:space="preserve">Savvas Angelides </t>
  </si>
  <si>
    <t>Director of A.I.L.; to become the Minister of Defense (MoD) of Cyprus in 2018 so he steps down from company a month before his appointment as MoD  of Cyprus.</t>
  </si>
  <si>
    <t>Secretary of A.I.L.</t>
  </si>
  <si>
    <t>Ori Ashkenazi</t>
  </si>
  <si>
    <t>Roy Glasberg Keller</t>
  </si>
  <si>
    <t xml:space="preserve">Roy is the sole shareholder in InReach and lives in the United States </t>
  </si>
  <si>
    <t>Paragon Solutions</t>
  </si>
  <si>
    <t>Paragon</t>
  </si>
  <si>
    <t>https://www.forbes.com/sites/thomasbrewster/2021/07/29/paragon-is-an-nso-competitor-and-an-american-funded-israeli-surveillance-startup-that-hacks-encrypted-apps-like-whatsapp-and-signal/?sh=3872ffa153b4</t>
  </si>
  <si>
    <t>Paragon Solutions US</t>
  </si>
  <si>
    <t>[We have a PDF] https://acusorg.sharepoint.com/:b:/r/sites/CyberStatecraftInitiative/Shared%20Documents/Research/Proliferation/Spyware/Resources/Paragon/israeli-cyber-firm-paragon-beefs-up-us-subsidiary,110037838-art.pdf?csf=1&amp;web=1&amp;e=QaWrR2</t>
  </si>
  <si>
    <t xml:space="preserve">Ehud Schneorson </t>
  </si>
  <si>
    <t>Founder + Director + Chief Shareholder; Former commander of Israel's NSA equivalent, Unit 8200</t>
  </si>
  <si>
    <t>Idan Nurick</t>
  </si>
  <si>
    <t>CEO</t>
  </si>
  <si>
    <t>https://www.forbes.com/sites/thomasbrewster/2021/07/29/paragon-is-an-nso-competitor-and-an-american-funded-israeli-surveillance-startup-that-hacks-encrypted-apps-like-whatsapp-and-signal/?sh=3872ffa153b5</t>
  </si>
  <si>
    <t>Igor Bogudlov</t>
  </si>
  <si>
    <t>CTO</t>
  </si>
  <si>
    <t>https://www.forbes.com/sites/thomasbrewster/2021/07/29/paragon-is-an-nso-competitor-and-an-american-funded-israeli-surveillance-startup-that-hacks-encrypted-apps-like-whatsapp-and-signal/?sh=3872ffa153b6</t>
  </si>
  <si>
    <t>Liad Avraham</t>
  </si>
  <si>
    <t>Vice President of Research</t>
  </si>
  <si>
    <t>https://www.forbes.com/sites/thomasbrewster/2021/07/29/paragon-is-an-nso-competitor-and-an-american-funded-israeli-surveillance-startup-that-hacks-encrypted-apps-like-whatsapp-and-signal/?sh=3872ffa153b7</t>
  </si>
  <si>
    <t>Battery Ventures (Israel)</t>
  </si>
  <si>
    <t>2020: Funds titled Battery XIII; Battery XIII SF
2021: Battery Select Fund I
2022: Battery XIV; Battery Select Fund II</t>
  </si>
  <si>
    <t>Battery Ventures (United Kingdom)</t>
  </si>
  <si>
    <t>Battery Ventures (United States)</t>
  </si>
  <si>
    <t>Blumberg Capital</t>
  </si>
  <si>
    <t>Ehud Schneorson has a relationship with this venture capital firm</t>
  </si>
  <si>
    <t>https://www.crunchbase.com/hub/blumberg-capital-alumni-founded-companies</t>
  </si>
  <si>
    <t>Red Dot Capital</t>
  </si>
  <si>
    <t>[We have a PDF] https://acusorg.sharepoint.com/sites/CyberStatecraftInitiative/Shared%20Documents/Forms/AllItems.aspx?id=%2Fsites%2FCyberStatecraftInitiative%2FShared%20Documents%2FResearch%2FProliferation%2FSpyware%2FResources%2FParagon%2Finvestors%2Fparagon%2Dnso%2Ds%2Dsuccessor%2Das%2Dnew%2Dstar%2Dof%2Dcyber%2Dinfiltration%2Dtakes%2Don%2Dnew%2Dinvestors%2C109764385%2Dart%2Epdf&amp;parent=%2Fsites%2FCyberStatecraftInitiative%2FShared%20Documents%2FResearch%2FProliferation%2FSpyware%2FResources%2FParagon%2Finvestors</t>
  </si>
  <si>
    <t xml:space="preserve">Aaron Rinberg </t>
  </si>
  <si>
    <t xml:space="preserve">Based in Massachussets; VP of Battery is a board observer at Paragon in Israel; Battery Select Fund II  </t>
  </si>
  <si>
    <t>https://www.battery.com/list-of-all-companies/</t>
  </si>
  <si>
    <t xml:space="preserve">Pakman employed specifically to find footholds into the American market </t>
  </si>
  <si>
    <t>Verint Systems Inc.</t>
  </si>
  <si>
    <t>Cognyte</t>
  </si>
  <si>
    <t>Investor NSO Group</t>
  </si>
  <si>
    <t>https://www.apax.com/news-views/verint-announces-plan-to-separate-into-two-independent-publicly-traded-companies/</t>
  </si>
  <si>
    <t>UTX Technologies Limited</t>
  </si>
  <si>
    <t>Verint completed the acquisition of all of the outstanding shares of UTX Technologies Limited (“UTX”), a provider of certain mobile device tracking solutions for security applications, from UTX Limited.</t>
  </si>
  <si>
    <t>https://www.sec.gov/Archives/edgar/data/1824814/000119312521008526/d52351d20fr12ba.htm</t>
  </si>
  <si>
    <t>Blink</t>
  </si>
  <si>
    <t>Verint's cryptocurrency business</t>
  </si>
  <si>
    <t>https://www.intelligenceonline.com/surveillance--interception/2021/08/31/cognyte-takes-over-verint-s-cryptocurrency-investigation-business,109688079-art</t>
  </si>
  <si>
    <t>Cognyte Software Ltd. (United States)</t>
  </si>
  <si>
    <t>Established as part of Verint</t>
  </si>
  <si>
    <t>https://www.calcalistech.com/ctech/articles/0,7340,L-3890984,00.html</t>
  </si>
  <si>
    <t>https://en.globes.co.il/en/article-israeli-companies-face-trojan-horse-dilemma-1001396123</t>
  </si>
  <si>
    <t>Verint Systems Ltd.</t>
  </si>
  <si>
    <t>Subsidiary of Verint Systems Inc.</t>
  </si>
  <si>
    <t>https://www.calcalistech.com/ctech/articles/0,7340,L-3891006,00.html</t>
  </si>
  <si>
    <t>https://www.amnesty.org/en/documents/afr65/3577/2021/en/</t>
  </si>
  <si>
    <t>ACE Labs</t>
  </si>
  <si>
    <t>Shut down.</t>
  </si>
  <si>
    <t>https://www.calcalistech.com/ctechnews/article/skywpqry9</t>
  </si>
  <si>
    <t>https://www.calcalistech.com/ctechnews/article/r1yexabyi</t>
  </si>
  <si>
    <t>Cognyte Software Ltd. (Israel)</t>
  </si>
  <si>
    <t>Verint split into two independent companies. Evercore acted as lead financial advisor to Cognyte on the separation; Cognyte the vendor</t>
  </si>
  <si>
    <t>https://opencorporates.com/companies/us_va/F1373291/events</t>
  </si>
  <si>
    <t>https://www.cbinsights.com/company/cognyte-software</t>
  </si>
  <si>
    <t>https://www.sec.gov/edgar/browse/?CIK=1824814&amp;owner=exclude</t>
  </si>
  <si>
    <t>Cognyte Analytics India Private Limited    </t>
  </si>
  <si>
    <t>https://www.sec.gov/Archives/edgar/data/1824814/000182481421000007/exhibit81.htm</t>
  </si>
  <si>
    <t>https://www.dnb.com/site-search-results.html#BusinessDirectoryPageNumber=1&amp;BusinessDirectorySearch=cognyte&amp;ContactDirectoryPageNumber=1&amp;MarketplacePageNumber=1&amp;SiteContentPageNumber=1&amp;tab=Business%20Directory</t>
  </si>
  <si>
    <t>Cognyte Brasil S.A.</t>
  </si>
  <si>
    <t>Brazil</t>
  </si>
  <si>
    <t>Cognyte Bulgaria EOOD</t>
  </si>
  <si>
    <t>Cognyte Canada Inc.</t>
  </si>
  <si>
    <t>Canada</t>
  </si>
  <si>
    <t>Cognyte Software LP</t>
  </si>
  <si>
    <t>Cognyte Software México, S.A. de C.V.</t>
  </si>
  <si>
    <t>Mexico</t>
  </si>
  <si>
    <t>Cognyte Software UK Limited</t>
  </si>
  <si>
    <t>Cognyte Solutions Ltd.    </t>
  </si>
  <si>
    <t>Cognyte Systems Ltd.</t>
  </si>
  <si>
    <t>Cognyte Taiwan Ltd.</t>
  </si>
  <si>
    <t>Taiwan</t>
  </si>
  <si>
    <t>Cognyte Technologies Israel Ltd.    </t>
  </si>
  <si>
    <t>Cognyte Technology Inc.    </t>
  </si>
  <si>
    <t>Focal Info Israel Ltd. (In dissolution)    </t>
  </si>
  <si>
    <t>Gita Technologies Ltd.</t>
  </si>
  <si>
    <t>Syborg GmbH    </t>
  </si>
  <si>
    <t>Syborg Grundbesitz GmbH</t>
  </si>
  <si>
    <t>Syborg Informationsysteme b.h. OHG</t>
  </si>
  <si>
    <t>Cognyte Netherlands B.V.    </t>
  </si>
  <si>
    <t>Netherlands</t>
  </si>
  <si>
    <t>Cognyte Romania S.R.L.    </t>
  </si>
  <si>
    <t>Romania</t>
  </si>
  <si>
    <t>Daniel (Dan) Bodner</t>
  </si>
  <si>
    <t>Directors and Executive Officers</t>
  </si>
  <si>
    <t>https://cognyte.gcs-web.com/static-files/798ceabb-7dfa-4492-874b-7d236e86ce37</t>
  </si>
  <si>
    <t>Udi Levy</t>
  </si>
  <si>
    <t>Udi Levy worked at Verint from 2010-2015.</t>
  </si>
  <si>
    <t>https://www.linkedin.com/in/udi-levy-28a976b/details/experience/</t>
  </si>
  <si>
    <t>https://www.intelligenceonline.com/surveillance--interception/2020/05/27/covid-19-pandemic-brings-cobwebs-into-the-light,108407395-art</t>
  </si>
  <si>
    <t>Shay Attias</t>
  </si>
  <si>
    <t>Shay Attias worked at Verint from 2011-2015.</t>
  </si>
  <si>
    <t>https://www.linkedin.com/in/shay-attias-10064a13/?originalSubdomain=il</t>
  </si>
  <si>
    <t>Yuval Altman</t>
  </si>
  <si>
    <t>Founder of Blink. Yuval Altman is a a former member of Israeli interceptions agency Unit 8200</t>
  </si>
  <si>
    <t xml:space="preserve">Jason Wright </t>
  </si>
  <si>
    <t>Partner of Apax Partners</t>
  </si>
  <si>
    <t xml:space="preserve">Elad Sharon </t>
  </si>
  <si>
    <t xml:space="preserve">David Abadi </t>
  </si>
  <si>
    <t>CFO</t>
  </si>
  <si>
    <t>Gil Cohen</t>
  </si>
  <si>
    <t>Chief Product Officer</t>
  </si>
  <si>
    <t>https://www.bloomberg.com/quote/CGNTV:US?sref=a9fBmPFG</t>
  </si>
  <si>
    <t>Comverse Technology Inc.</t>
  </si>
  <si>
    <t>https://www.globenewswire.com/news-release/2012/08/13/482656/19181/en/Comverse-Technology-Inc-Holding-Company-Agrees-to-be-Acquired-by-Verint-Systems-Inc-Transaction-to-Follow-the-Planned-Spin-Off-of-Comverse-Inc.html</t>
  </si>
  <si>
    <t>Vista Equity Partners</t>
  </si>
  <si>
    <t>Largest shareholder</t>
  </si>
  <si>
    <t>https://dcf.fm/blogs/blog/cgnt-history-mission-ownership</t>
  </si>
  <si>
    <t>Valor Parent LP/ Apax Funds of Apax Partners</t>
  </si>
  <si>
    <t>$400 million in Verint Systems Inc.</t>
  </si>
  <si>
    <t>https://www.calcalistech.com/ctech/articles/0,7340,L-3775241,00.html</t>
  </si>
  <si>
    <t xml:space="preserve">Neuberger Berman Group LLC </t>
  </si>
  <si>
    <t>Owns 2.7% stake in Verint</t>
  </si>
  <si>
    <t>Norwegian Government Pension Fund Global</t>
  </si>
  <si>
    <t>Norway</t>
  </si>
  <si>
    <t>Funding stopped.
At the close of 2021, the GPFG owned 0.87 per cent of the company’s shares, worth NOK 79
million</t>
  </si>
  <si>
    <t>https://www.calcalistech.com/ctechnews/article/rknpushfs</t>
  </si>
  <si>
    <t>https://files.nettsteder.regjeringen.no/wpuploads01/sites/275/2022/12/Rec-Cognyte-ENG.pdf</t>
  </si>
  <si>
    <t>Charles Burdick</t>
  </si>
  <si>
    <t>Chairman and Chief Executive Officer of Comverse Technology Inc.</t>
  </si>
  <si>
    <t>Earl Shanks</t>
  </si>
  <si>
    <t>https://cognyte.gcs-web.com/static-files/798ceabb-7dfa-4492-874b-7d236e86ce38</t>
  </si>
  <si>
    <t>Richard Nottenburg</t>
  </si>
  <si>
    <t>https://cognyte.gcs-web.com/static-files/798ceabb-7dfa-4492-874b-7d236e86ce39</t>
  </si>
  <si>
    <t>Dafna Sharir</t>
  </si>
  <si>
    <t>https://cognyte.gcs-web.com/static-files/798ceabb-7dfa-4492-874b-7d236e86ce40</t>
  </si>
  <si>
    <t>Zvika Naggan</t>
  </si>
  <si>
    <t>https://cognyte.gcs-web.com/static-files/798ceabb-7dfa-4492-874b-7d236e86ce41</t>
  </si>
  <si>
    <t>Karmit Shilo</t>
  </si>
  <si>
    <t>https://cognyte.gcs-web.com/static-files/798ceabb-7dfa-4492-874b-7d236e86ce42</t>
  </si>
  <si>
    <t>Sharon Chouli</t>
  </si>
  <si>
    <t>https://cognyte.gcs-web.com/static-files/798ceabb-7dfa-4492-874b-7d236e86ce43</t>
  </si>
  <si>
    <t>Ziv Levi</t>
  </si>
  <si>
    <t>https://cognyte.gcs-web.com/static-files/798ceabb-7dfa-4492-874b-7d236e86ce44</t>
  </si>
  <si>
    <t>Rini Karlin</t>
  </si>
  <si>
    <t>https://cognyte.gcs-web.com/static-files/798ceabb-7dfa-4492-874b-7d236e86ce45</t>
  </si>
  <si>
    <t>Avi Schechter</t>
  </si>
  <si>
    <t>https://cognyte.gcs-web.com/static-files/798ceabb-7dfa-4492-874b-7d236e86ce46</t>
  </si>
  <si>
    <t>Amit Daniel</t>
  </si>
  <si>
    <t>https://cognyte.gcs-web.com/static-files/798ceabb-7dfa-4492-874b-7d236e86ce47</t>
  </si>
  <si>
    <t>Miki Migdal</t>
  </si>
  <si>
    <t>https://cognyte.gcs-web.com/static-files/798ceabb-7dfa-4492-874b-7d236e86ce48</t>
  </si>
  <si>
    <t xml:space="preserve">John Alexander Louthean Nelson </t>
  </si>
  <si>
    <t>Pauline Louise Nelson</t>
  </si>
  <si>
    <t xml:space="preserve">CyberRoot Risk Advisory Private Limited &gt; CyberRoot Software Solutions LTD </t>
  </si>
  <si>
    <t>CyberRoot</t>
  </si>
  <si>
    <t>Partner BellTrox</t>
  </si>
  <si>
    <t>Also known as Cyber Root is a company registered in India on 13 August 2013. Its registered office address is: at 791 Sector-10A, Gurgaon, Haryana, India.</t>
  </si>
  <si>
    <t>CyberRoot Group</t>
  </si>
  <si>
    <t>https://www.zaubacorp.com/director/ANITA/06859157</t>
  </si>
  <si>
    <t>Cyber Root Limited</t>
  </si>
  <si>
    <t>https://find-and-update.company-information.service.gov.uk/company/14414734</t>
  </si>
  <si>
    <t>Vijay Singh Bisht</t>
  </si>
  <si>
    <t>CyberRoot Risk Advisory Privaet Limited is owned equally by Vijay Singh Bisht , Chiranshu Ahuja and Vibhor Sharma.</t>
  </si>
  <si>
    <t xml:space="preserve">Ankit Kumar Sharma </t>
  </si>
  <si>
    <t>Director/Officer</t>
  </si>
  <si>
    <t>https://opencorporates.com/companies/in/AAV-0082/events</t>
  </si>
  <si>
    <t>Anita</t>
  </si>
  <si>
    <t>Director of CyberRoot Group</t>
  </si>
  <si>
    <t>Chiranshu Ahuja</t>
  </si>
  <si>
    <t>Vibhor Sharma</t>
  </si>
  <si>
    <t>Nitin Kumar Agarwal</t>
  </si>
  <si>
    <t>Variston IT</t>
  </si>
  <si>
    <t>Spain</t>
  </si>
  <si>
    <t>https://techcrunch.com/2023/03/29/hackers-variston-spyware-uae-google/</t>
  </si>
  <si>
    <t>https://www.northdata.com/Variston+Information+Technology+SL,+Barcelona/NIF+B67260240</t>
  </si>
  <si>
    <t>Truel</t>
  </si>
  <si>
    <t>Acquired by Variston in 2018- a zero day research company based in Italy; dissolved in 2019.</t>
  </si>
  <si>
    <t xml:space="preserve">Ralf Wegener </t>
  </si>
  <si>
    <t>Founders of Variston</t>
  </si>
  <si>
    <t>Ramanan Jayaraman</t>
  </si>
  <si>
    <t>https://www.northdata.com/Variston+Information+Technology+SL,+Barcelona/NIF+B67260241</t>
  </si>
  <si>
    <t>Mollitiam Industries</t>
  </si>
  <si>
    <t>Mollitiam</t>
  </si>
  <si>
    <t>Founded in 2018. 
Registration number: B45892627
Mollitiam Industries is the jointly-owned cyber-offensive unit of the engineering consultancy In-Nova and the cyber-security firm StackOverflow Ltd. (which is not related to the US website of the same name).</t>
  </si>
  <si>
    <t>https://www.wired.co.uk/article/phone-hacking-mollitiam-industries</t>
  </si>
  <si>
    <t>https://www.intelligenceonline.com/surveillance--interception/2019/05/28/mollitiam-from-smartphone-hacking-to-cybernetic-weapons,108358987-art</t>
  </si>
  <si>
    <t>https://sede.registradores.org/site/invitado/mercantil/busqueda#/</t>
  </si>
  <si>
    <t>Samuel Álvarez González</t>
  </si>
  <si>
    <t>Founder</t>
  </si>
  <si>
    <t>Antonio Ramos Varon</t>
  </si>
  <si>
    <t>European Union’s Regional Development Fund</t>
  </si>
  <si>
    <t>European Union</t>
  </si>
  <si>
    <t xml:space="preserve">Funding to work on a specific project </t>
  </si>
  <si>
    <t>https://www.fondoseuropeos.hacienda.gob.es/sitios/dgfc/en-GB/loFEDER1420/poplFEDER/Paginas/inicio.aspx</t>
  </si>
  <si>
    <t>Torsa Capital</t>
  </si>
  <si>
    <t>https://pitchbook.com/profiles/company/462012-40#timeline</t>
  </si>
  <si>
    <t>Sabadell Venture Capital</t>
  </si>
  <si>
    <t>EASO Ventures</t>
  </si>
  <si>
    <t>https://www.crunchbase.com/organization/mollitiam-industries</t>
  </si>
  <si>
    <t>Centre for the Development of Industrial Technology (CDTI)</t>
  </si>
  <si>
    <t>Public corporation under the Ministry of Economy and Competitiveness, which promotes innovation and technological development of Spanish companies</t>
  </si>
  <si>
    <t>Positive Technologies AO (Russia)</t>
  </si>
  <si>
    <t>Russia</t>
  </si>
  <si>
    <t>Positive Technologies AO</t>
  </si>
  <si>
    <t>Positive Technologies (Russia)</t>
  </si>
  <si>
    <t>Founded in 2002</t>
  </si>
  <si>
    <t>https://golden.com/wiki/Positive_Technologies-4NMAWV5</t>
  </si>
  <si>
    <t>Positive Technologies Global Holding Ltd (United Kingdom)</t>
  </si>
  <si>
    <t>First international office in London</t>
  </si>
  <si>
    <t>Positive Technologies Global Solutions Ltd (United Kingdom)</t>
  </si>
  <si>
    <t>Eurasia</t>
  </si>
  <si>
    <t>Positive Technologies Holding AG (Switzerland)</t>
  </si>
  <si>
    <t xml:space="preserve">Positive Technologies S.R.L (Romania) </t>
  </si>
  <si>
    <t>Positive Technologies S.R.L (Italy)</t>
  </si>
  <si>
    <t>Siemens and Positive Technologies partner to secure Simatic WinCC; new offices</t>
  </si>
  <si>
    <t>Positive Technologies (South Korea)</t>
  </si>
  <si>
    <t>South Korea</t>
  </si>
  <si>
    <t>https://golden.com/wiki/Positive_Technologies-4NMAWV6</t>
  </si>
  <si>
    <t>Positive Technologies (Tunisia)</t>
  </si>
  <si>
    <t>Tunisia</t>
  </si>
  <si>
    <t>https://golden.com/wiki/Positive_Technologies-4NMAWV7</t>
  </si>
  <si>
    <t>Positive Technologies Inc. (United States)</t>
  </si>
  <si>
    <t>https://golden.com/wiki/Positive_Technologies-4NMAWV8</t>
  </si>
  <si>
    <t>Partner Data</t>
  </si>
  <si>
    <t>Positive Technologies "partners" with Partner Data</t>
  </si>
  <si>
    <t>Itway VAD</t>
  </si>
  <si>
    <t>Positive Technologies announced distribution agreement with Itway VAD</t>
  </si>
  <si>
    <t xml:space="preserve">Positive Technologies Czech s.r.o. (Czech Republic) </t>
  </si>
  <si>
    <t>New office</t>
  </si>
  <si>
    <t>https://opencorporates.com/companies/cz/05478014/events</t>
  </si>
  <si>
    <t>Array Networks Inc.</t>
  </si>
  <si>
    <t>"Partnership"</t>
  </si>
  <si>
    <t>NGN International</t>
  </si>
  <si>
    <t>Bahrain</t>
  </si>
  <si>
    <t>"Partner"</t>
  </si>
  <si>
    <t>https://www.zawya.com/en/press-release/companies-news/positive-technologies-announce-cooperation-with-regional-suppliers-of-cybersecurity-solutions-in-dubai-odhvbpqi</t>
  </si>
  <si>
    <t>ABS MENA</t>
  </si>
  <si>
    <t>Digiqore</t>
  </si>
  <si>
    <t>Bangladesh</t>
  </si>
  <si>
    <t>Yuriy Vladimirovich Maksimov</t>
  </si>
  <si>
    <t>Co-Founder and CEO of Positive Technologies</t>
  </si>
  <si>
    <t>Denis Sergeyevich Baranov</t>
  </si>
  <si>
    <t>Denis made CEO of Positive Technologies in July; Sanctioned by USG in 2021</t>
  </si>
  <si>
    <t xml:space="preserve">https://redmondmag.com/articles/2021/04/15/sanctions-for-russian-spying.aspx </t>
  </si>
  <si>
    <t>https://golden.com/wiki/Denis_Baranov-4NRMWVZ</t>
  </si>
  <si>
    <t>https://www.barrons.com/market-data/stocks/posi/company-people?countrycode=ru&amp;mod=quotes#subnav</t>
  </si>
  <si>
    <t>Dmitriy Vladimirovich Maksimov</t>
  </si>
  <si>
    <t>Positive Group PJSC</t>
  </si>
  <si>
    <t>Positive Technologies wholly owned by Positive Group.
Gruppa Pozitiva = Russian name</t>
  </si>
  <si>
    <t>https://interfax.com/newsroom/top-stories/91875/#:~:text=In%20addition%20to%20Dmitry%20Maximov,services)%20totalled%2014.5%20billion%20rubles.</t>
  </si>
  <si>
    <t>https://www.barrons.com/market-data/stocks/posi/company-people?countrycode=ru&amp;mod=quotes</t>
  </si>
  <si>
    <t>https://www.opensanctions.org/entities/NK-PtarqfwCYakcRREJRhqWUe/</t>
  </si>
  <si>
    <t>Yevgeniy Vyacheslavovich Kireyev</t>
  </si>
  <si>
    <t>Sumit Gupta</t>
  </si>
  <si>
    <t>Co-Founder</t>
  </si>
  <si>
    <t xml:space="preserve">Appin Security Group &gt; Approachinfinate Computer and Security Consultancy Grp. </t>
  </si>
  <si>
    <t>Appin</t>
  </si>
  <si>
    <t>Founders are brothers. Alternative name is Appin Software Security Pvt. Ltd.</t>
  </si>
  <si>
    <t>https://web.archive.org/web/20231120205847/https://www.documentcloud.org/documents/23451868-20090506-memo-for-indian-angels-network</t>
  </si>
  <si>
    <t>https://web.archive.org/web/20231205201118/https://www.reuters.com/investigates/special-report/usa-hackers-appin/</t>
  </si>
  <si>
    <t>Appin Technology Ltd. &gt; Mobile Online Order Management Private Limited &gt; Chemieast Engineering &gt; Sunkissed Organic Farms</t>
  </si>
  <si>
    <t>2015; 2016; 2017</t>
  </si>
  <si>
    <t>https://web.archive.org/web/20240119025532/https://www.documentcloud.org/documents/23451868-20090506-memo-for-indian-angels-network</t>
  </si>
  <si>
    <t>Adaptive Control Security Global Corporate</t>
  </si>
  <si>
    <t>Name change from approachinfinite computer and security consultancy group</t>
  </si>
  <si>
    <t>https://www.documentcloud.org/documents/23581428-appin-companies-name-change-documents</t>
  </si>
  <si>
    <t xml:space="preserve">Rajat Khare  </t>
  </si>
  <si>
    <t>Co-founder Appin</t>
  </si>
  <si>
    <t>Anuj Khare</t>
  </si>
  <si>
    <t>KGW Appin Knowledge Solutions &gt; Appin Knowledge Solutions &gt; Absolute Business Process Holdings</t>
  </si>
  <si>
    <t>2009; 2016</t>
  </si>
  <si>
    <t>Appin Overseas Private Limited &gt; Prophecis Analytics and Consulting &gt; Smart Repute Social Mobile Analytics Cloud &gt; Nova Big Data Analytics</t>
  </si>
  <si>
    <t>2010; 2015; 2016</t>
  </si>
  <si>
    <t>Wynard India Private Limited</t>
  </si>
  <si>
    <t>https://www.zaubacorp.com/company/WYNYARD-INDIA-PRIVATE-LIMITED/U72100DL2013PTC250087</t>
  </si>
  <si>
    <t>Boundry Holding SRL</t>
  </si>
  <si>
    <t>https://www.documentcloud.org/documents/23460243-2022-formerly-known-as-appin-companies-financial-and-shareholding-statements</t>
  </si>
  <si>
    <t>https://www.zaubacorp.com/company/ABSOLUTE-BUSINESS-PROCESS-HOLDINGS-PRIVATE-LIMITED/U74999DL2004PTC128969</t>
  </si>
  <si>
    <t xml:space="preserve">Aglaya Scientific Aerospace Technology Systems Private Limited </t>
  </si>
  <si>
    <t>Aglaya Scientific Aerospace Technology Systems Private Limited</t>
  </si>
  <si>
    <t>Aglaya</t>
  </si>
  <si>
    <t>spyware services and exploit sales</t>
  </si>
  <si>
    <t>https://mahdiabbastech.medium.com/cyber-offensive-firm-leo-impact-competing-with-aglaya-for-greater-share-in-surveillance-domain-965187dff2d</t>
  </si>
  <si>
    <t>https://www.forbes.com/sites/thomasbrewster/2017/02/16/government-iphone-android-spyware-is-the-same-as-seedy-spouseware/?sh=71933002455c</t>
  </si>
  <si>
    <t>https://www.vice.com/en/article/d7ywvx/leaked-catalog-weaponized-information-twitter-aglaya</t>
  </si>
  <si>
    <t>Ankur Srivastava</t>
  </si>
  <si>
    <t>Founder and Ceo of Aglaya</t>
  </si>
  <si>
    <t xml:space="preserve">Yerha Ebuzz Private Limited &gt; Yerha Online Private Limited </t>
  </si>
  <si>
    <t>https://economictimes.indiatimes.com/company/yerha-ebuzz-private-limited/U52100DL2014PTC273228</t>
  </si>
  <si>
    <t>https://opencorporates.com/companies/in/U52100DL2014PTC273228/events</t>
  </si>
  <si>
    <t xml:space="preserve">Inder Mohan Jain </t>
  </si>
  <si>
    <t>Director at Yerha Ebuzz Private Limited</t>
  </si>
  <si>
    <t>Mani Kant Jain</t>
  </si>
  <si>
    <t>Ritu Jain</t>
  </si>
  <si>
    <t>Leo Impact Security Service PVT Ltd</t>
  </si>
  <si>
    <t>Leo Impact</t>
  </si>
  <si>
    <t>https://www.tradeindia.com/leo-impact-security-service-pvt-ltd-3650917/</t>
  </si>
  <si>
    <t>https://www.zaubacorp.com/company/LEO-IMPACT-SECURITY-SERVICES-PRIVATE-LIMITED/U72900RJ2009PTC028837</t>
  </si>
  <si>
    <t>Leo Impact Security s.r.o.</t>
  </si>
  <si>
    <t>https://opencorporates.com/companies/cz/24707155</t>
  </si>
  <si>
    <t>https://or.justice.cz/ias/ui/rejstrik-firma.vysledky?subjektId=389677&amp;typ=UPLNY</t>
  </si>
  <si>
    <t>Manish Kumar</t>
  </si>
  <si>
    <t>Statutory Authority; Executive; Director</t>
  </si>
  <si>
    <t>Amit Kulhari</t>
  </si>
  <si>
    <t>Director between 2010-2018</t>
  </si>
  <si>
    <t>https://www.zaubacorp.com/director/AMIT-KULHARI/01971155</t>
  </si>
  <si>
    <t>Sunita Devi</t>
  </si>
  <si>
    <t>Director</t>
  </si>
  <si>
    <t>Equus Technologies &gt; MerlinX Ltd</t>
  </si>
  <si>
    <t>MerlinX Ltd</t>
  </si>
  <si>
    <t>Spyware product:  Lipizzan is a “multi-stage spyware product capable of monitoring and exfiltrating a user's email, SMS messages, location, voice calls, and media”.  The product can also undermine encryption</t>
  </si>
  <si>
    <t>https://www.forbes.com/sites/thomasbrewster/2017/07/26/google-kills-pro-android-surveillance-malware/?sh=7a6915332e3d</t>
  </si>
  <si>
    <t>Own BackUp &gt; Own Company (Israel)</t>
  </si>
  <si>
    <t>MerlinX acquired by OwnBackup</t>
  </si>
  <si>
    <t>https://medium.com/@thespycollection/spy-news-2023-week-4-95ff1e2518c8</t>
  </si>
  <si>
    <t>https://www.channele2e.com/news/ownbackup-buys-nimmetry-merlinx</t>
  </si>
  <si>
    <t>Own Company (United States)</t>
  </si>
  <si>
    <t xml:space="preserve">OwnBackup aquires MerlinX; OwnBackup Investors include B Capital and Sapphire Venture </t>
  </si>
  <si>
    <t>https://www.crunchbase.com/organization/ownbackup</t>
  </si>
  <si>
    <t>Matan Markovics</t>
  </si>
  <si>
    <t>Co-founder Equus Technologies</t>
  </si>
  <si>
    <t>Daniel Hanga</t>
  </si>
  <si>
    <t>Amihai Neiderman</t>
  </si>
  <si>
    <t>Director at MerlinX</t>
  </si>
  <si>
    <t>https://en.checkid.co.il/company/MERLINX++LTD-EPgBYWJ-515050276</t>
  </si>
  <si>
    <t>https://www.northdata.com/Merlinx+Ltd.,+Herzliya/ICA-515050276</t>
  </si>
  <si>
    <t>Mathanya Markovich</t>
  </si>
  <si>
    <t>Avichai Stolero</t>
  </si>
  <si>
    <t>Sharon Fortzer</t>
  </si>
  <si>
    <t>Bindency</t>
  </si>
  <si>
    <t xml:space="preserve">Bindecy aquires MerlinX in February 2021 </t>
  </si>
  <si>
    <t>https://www.intelligenceonline.com/surveillance--interception/2021/06/02/bindecy-lays-hands-on-struggling-cyber-security-firm-merlinx,109670437-art</t>
  </si>
  <si>
    <t>https://www.intelligenceonline.com/surveillance--interception/2021/09/07/ex-merlinx-tempt-fresh-start-in-cyber-with-cyence,109689543-art</t>
  </si>
  <si>
    <t>https://opencorporates.com/companies/il/515719557</t>
  </si>
  <si>
    <t>Golden Point Inc.</t>
  </si>
  <si>
    <t>I.B.I. Trust Management</t>
  </si>
  <si>
    <t>https://en.checkid.co.il/company/MERLINX++LTD-EPgBYWJ-515050277</t>
  </si>
  <si>
    <t>https://www.northdata.com/I.B.I.+Trust+Management,+Tel+Aviv+-+Yafo/ICA-515020428</t>
  </si>
  <si>
    <t>OwnBackUp UK Limited</t>
  </si>
  <si>
    <t>https://opencorporates.com/companies/gb/11121433</t>
  </si>
  <si>
    <t>https://opencorporates.com/companies/fr/885062497</t>
  </si>
  <si>
    <t>OwnBackup GmbH</t>
  </si>
  <si>
    <t>https://opencorporates.com/companies/de/M1201_HRB121897</t>
  </si>
  <si>
    <t>OwnBackUp (Australia)</t>
  </si>
  <si>
    <t>Australia</t>
  </si>
  <si>
    <t>Investor in MerlinX</t>
  </si>
  <si>
    <t>https://connectonline.asic.gov.au/RegistrySearch/faces/landing/panelSearch.jspx?searchText=631298710&amp;searchType=OrgAndBusNm&amp;_adf.ctrl-state=15glnkkbo1_15</t>
  </si>
  <si>
    <t xml:space="preserve">Avihai Stolero, an Israeli entreprenuer and a main investor sold his MerlinX company stocks to Golden Point (a branch of the Israeli Cargo Logistics Company) </t>
  </si>
  <si>
    <t>Computer Security Initiative Consultancy PTE LTD</t>
  </si>
  <si>
    <t>Computer Security Initiative</t>
  </si>
  <si>
    <t>Exploit broker</t>
  </si>
  <si>
    <t>https://www.crunchbase.com/organization/coseinc</t>
  </si>
  <si>
    <t>https://opencorporates.com/companies/sg/200407604W</t>
  </si>
  <si>
    <t>https://www.reuters.com/technology/us-blacklists-four-companies-israel-russia-singapore-citing-spyware-2021-11-03/</t>
  </si>
  <si>
    <t>Thomas Lim</t>
  </si>
  <si>
    <t>Founder Computer Security Initiative Consultancy</t>
  </si>
  <si>
    <t>Rebsec Solutions</t>
  </si>
  <si>
    <t>Rebsec</t>
  </si>
  <si>
    <t>Hack for Hire Group</t>
  </si>
  <si>
    <t>https://mahdiabbastech.medium.com/google-tag-block-domains-belongs-to-one-of-indian-hack-for-hire-group-3f76af487edf</t>
  </si>
  <si>
    <t>https://www.dnb.com/business-directory/company-profiles.rebsec_intelligence_service.6a81df5680fc97a1872272162bfe66d4.html</t>
  </si>
  <si>
    <t>https://www.slideshare.net/rebsecsolutions/rebsec-solutions</t>
  </si>
  <si>
    <t>Vishvadeep Singh</t>
  </si>
  <si>
    <t>Founder of Rebsec</t>
  </si>
  <si>
    <t>RCS ETM Sicurezza S.p.A.</t>
  </si>
  <si>
    <t>RCS Labs</t>
  </si>
  <si>
    <t xml:space="preserve">Reseller of Hacking Team starting in 2012; Later produced their own spyware: Hermit. Hermit implementation involves the follinwg: It loads up impersonated company page/application and then starts malicious activities in the background; Hermi enables attackers to exploit rooted devices, record audio, and make/re-direct phone calls. Hermit allows additional data collection </t>
  </si>
  <si>
    <t>https://e-justice.europa.eu/brisCompanyDetails.do?correlationId=bde9d234-7918-434e-8683-b2c97e7ab618</t>
  </si>
  <si>
    <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1NzM3MzIsImNvdW50IjoyNTB9.5TvRd-GV2o97i9bxHjSPsoTE9TBpsN45cbCj5mn4-K8</t>
  </si>
  <si>
    <t>https://blog.google/threat-analysis-group/italian-spyware-vendor-targets-users-in-italy-and-kazakhstan/</t>
  </si>
  <si>
    <t>RCS MEA DMCC</t>
  </si>
  <si>
    <t xml:space="preserve">Sales branch of RCS SPA </t>
  </si>
  <si>
    <t>https://www.intelligenceonline.com/surveillance--interception/2021/12/21/cy4gate-picks-up-speed-in-race-to-become-interceptions-leader-in-italy-and-beyond,109712564-art</t>
  </si>
  <si>
    <t>Tykelab Srl</t>
  </si>
  <si>
    <t>Tykelab’s tool Ubiqo can “track the movements of almost anybody who carries a mobile phone, whether they are blocks away or on another continent
Tykelab is a part of the Aurora Group alongside RCS Lab S.P.A; Analysis of the IP addresses used by RCS Labs’ “Hermit” exploit for command-and-control communications purposes reveals an SSL certificate (issued on 7/29/2016 and set to expire on 7/29/2017 that listed RCS as the IP organization name and Tykelab as the OP organization unit; Tykelab founded in 2010 and based in Rome</t>
  </si>
  <si>
    <t>https://www.lookout.com/threat-intelligence/article/hermit-spyware-discovery</t>
  </si>
  <si>
    <t>https://www.zoominfo.com/c/tykelab-srl/459505693</t>
  </si>
  <si>
    <t>Vytautas Celiesius</t>
  </si>
  <si>
    <t xml:space="preserve">RCS MEA DMCC is the UAE branch of RCS Lab S.p.A.; Vytautas Celiesius is the regional sales director of RCS MEA DMCC. While working at RCS MREA DMCC he uses an RCS Italy email (vytas.celiesius@rcslab.it) to coordinate sales deals with Hacking Team. Vytautas Celiesius earlier worked for Trovicor (see Intellexa) </t>
  </si>
  <si>
    <t>https://www.linkedin.com/in/vytautas-celiesius-77ab297/?originalSubdomain=ae</t>
  </si>
  <si>
    <t>Marco Latini</t>
  </si>
  <si>
    <t>Sole administrator of Tykelab Srl</t>
  </si>
  <si>
    <t>https://www.dnb.com/business-directory/company-profiles.tykelab_srl.f16c183b81e972c7b9bdea9e1f9b227a.html</t>
  </si>
  <si>
    <t>Aurora S.p.A. &gt; RCS Group</t>
  </si>
  <si>
    <t>Aurroa S.p.A is the parent company of RCS S.p.A</t>
  </si>
  <si>
    <t>https://www.cy4gate.com/assets/Uploads/Consolidated-Financial-Statement-CY4Gate-Group-30.6.2022-ENG-Courtesy-copy.pdf</t>
  </si>
  <si>
    <t>Società Elettronica S.p.A.</t>
  </si>
  <si>
    <t>Parent company of Cy4Gate</t>
  </si>
  <si>
    <t>Cy4Gate</t>
  </si>
  <si>
    <t>Cy4Gate aquires Aurora Group</t>
  </si>
  <si>
    <t>https://cybernews.com/news/italian-firm-accused-of-running-pegasus-style-spyware/</t>
  </si>
  <si>
    <t>https://www.cy4gate.com/assets/Uploads/CS-CY4-Comunicato-stampa-rumors-def-EN.pdf</t>
  </si>
  <si>
    <t>TEC Cyber</t>
  </si>
  <si>
    <t>TEC Cyber created by The Equity Club (TEC) to fund this acquisition. TEC is Italian investment firm.</t>
  </si>
  <si>
    <t>The Equity Club (TEC)</t>
  </si>
  <si>
    <t>Italian investment firm founded in 2017 backing Elettronica for this acquisition, and created TEC Cyber for the acquisition</t>
  </si>
  <si>
    <t>BlueOcean Technologies Ltd</t>
  </si>
  <si>
    <t>Blue Ocean Technologies</t>
  </si>
  <si>
    <t xml:space="preserve">Blue Ocean Technologies incorporated on 3/18/2015; Blue Ocean sells vulnerability research and exploits </t>
  </si>
  <si>
    <t>https://opencorporates.com/companies/il/515223196</t>
  </si>
  <si>
    <t>https://en.globes.co.il/en/article-israeli-cyberattack-co-blue-ocean-serves-east-asian-govt-1001446311</t>
  </si>
  <si>
    <t>https://www.northdata.com/Blueocean+Technologies+Ltd.,+Petah+Tikva/ICA-515223196</t>
  </si>
  <si>
    <t xml:space="preserve">Emanuele Galtieri  </t>
  </si>
  <si>
    <t xml:space="preserve">CEO of Cy4Gate; Cy4Gate acquired 100% of share capital of Aurora (parent company of RCS Labs) on 3/29/22; CY4Gate was established in 2014 by Elettronica Group and Expert System as a jointly owned venture. Subsidiary = Subsidiary of Elettronica. </t>
  </si>
  <si>
    <t>https://storage.googleapis.com/gweb-uniblog-publish-prod/documents/Buying_Spying_-_Insights_into_Commercial_Surveillance_Vendors_-_TAG_report.pdf</t>
  </si>
  <si>
    <t>https://www.startmag.it/innovazione/google-rcs-lab-elettronica/</t>
  </si>
  <si>
    <t>Domitilla Benigni</t>
  </si>
  <si>
    <t xml:space="preserve">Chariman at Cy4Gate; Cy4Gate acquired 100% of share capital of Aurora (parent company of RCS Labs) on 3/29/22; CY4Gate was established in 2014 by Elettronica Group and Expert System as a jointly owned venture. Subsidiary = Subsidiary of Elettronica. </t>
  </si>
  <si>
    <t>Simon Thewes</t>
  </si>
  <si>
    <t>Listed as owning 30% stake in RCS LAB GMBH (Germany); Managing Director of RCS LAB GMBH</t>
  </si>
  <si>
    <t>https://www.northdata.com/Simon+Thewes</t>
  </si>
  <si>
    <t>https://www.handelsregister.de/rp_web/documents-dk.xhtml</t>
  </si>
  <si>
    <t>Roberto Ferraresi</t>
  </si>
  <si>
    <t>CEO of TEC Cyber; TEC Cyber created by The Equity Club (TEC) to fund this acquisition. TEC is Italian investment firm.</t>
  </si>
  <si>
    <t>Rami Ben Efraim</t>
  </si>
  <si>
    <t>Co-founder Blue Ocean Technologies</t>
  </si>
  <si>
    <t>Col. Ron Tira</t>
  </si>
  <si>
    <t>Avi Rosen</t>
  </si>
  <si>
    <t>CEO Blue Ocean Technologies</t>
  </si>
  <si>
    <t>Island Giora</t>
  </si>
  <si>
    <t>Director of Blue Ocean Technologies</t>
  </si>
  <si>
    <t>David Brenner</t>
  </si>
  <si>
    <t>Director of David Brenner Ltd. And Blue Ocean Technologies</t>
  </si>
  <si>
    <t>https://en.checkid.co.il/company/BLUE+OCEAN+ENTERPRISES+LTD-2EaK3p9-515732139</t>
  </si>
  <si>
    <t>Rosen Avraham Ze'ev</t>
  </si>
  <si>
    <t>David Brenner Ltd.</t>
  </si>
  <si>
    <t>Lee and Rami Ben-Ephraim Ltd.</t>
  </si>
  <si>
    <t>https://en.checkid.co.il/company/BLUE+OCEAN+ENTERPRISES+LTD-2EaK3p9-515732140</t>
  </si>
  <si>
    <t>Tira Enterprises Ltd.</t>
  </si>
  <si>
    <t>Options holder of Blue Ocean Technologies</t>
  </si>
  <si>
    <t xml:space="preserve">https://en.checkid.co.il/company/BLUE+OCEAN+ENTERPRISES+LTD-2EaK3p9-515732141	</t>
  </si>
  <si>
    <t>Movia SPA</t>
  </si>
  <si>
    <t>Movia</t>
  </si>
  <si>
    <t>product: Spider</t>
  </si>
  <si>
    <t>https://www.crunchbase.com/organization/movia</t>
  </si>
  <si>
    <t>https://www.ufficiocamerale.it/5473/movia-spa</t>
  </si>
  <si>
    <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3ODM5ODAsImNvdW50IjoyNTB9.4assl3SfdAOqiDsnxf13GQqr3xSd-j1xA2fU5wz-PCg</t>
  </si>
  <si>
    <t>BIOSS</t>
  </si>
  <si>
    <t xml:space="preserve">cybersecurity subsidiary of Movia </t>
  </si>
  <si>
    <t>https://www.intelligenceonline.com/surveillance--interception/2023/11/08/italian-cyber-intelligence-specialist-movia-goes-global,110085487-art</t>
  </si>
  <si>
    <t>Luca Spina</t>
  </si>
  <si>
    <t>Founder Movia SPA</t>
  </si>
  <si>
    <t>https://lespresso.it/c/attualita/2022/8/9/una-ditta-di-intercettazioni-nelle-indagini-sul-sistema-montante/12796</t>
  </si>
  <si>
    <t>Sistema Investimenti</t>
  </si>
  <si>
    <t>owns 30% of the shares of Movia spa</t>
  </si>
  <si>
    <t>https://lespresso.it/c/attualita/2022/8/9/una-ditta-di-intercettazioni-nelle-indagini-sul-sistema-montante/12796?utm_source=PDF&amp;utm_medium=PDFART&amp;utm_content=110135279&amp;utm_campaign=ARTICLE-ITALIAN-CYBER-INTELLIGENCE-SPECIALIST-MOVIA-GOES_110135279</t>
  </si>
  <si>
    <t>http://www.sistemainvestimenti.com/en/</t>
  </si>
  <si>
    <t>Owns 11.8 % of Sistema Investmnti</t>
  </si>
  <si>
    <t>Antonio Ernesto Zangara</t>
  </si>
  <si>
    <t>Owns 37% of Sistema Investimenti</t>
  </si>
  <si>
    <t>InvaSys a.s.</t>
  </si>
  <si>
    <t xml:space="preserve">Company founded 3/15/2017 in Brno, CZ; InvaSys relies on partnerships with local universities for reserach and development; “The company InvaSys, a.s. relies on cooperation with universities in research and development. Since its inception, it has been a strategic industrial partner of the Faculty of Informatics of Masaryk University. Our employees (graduates of Ph.D. studies at FI MU) regularly give lectures in subjects specialized in information technology security. The company also supports active PhD. . students, offers long-term internships for students of bachelor's and master's study programs, participates in the management of final theses, and co-organizes the competition for the best bachelor's and diploma thesis in the field of IT security and applied cryptography.” Product called Kelpie. Invasys promotes an offensive cyber program, Kelpie, that has the ability to hack iPhones and Androids and access fully encrypted communication apps 
Company website claims it provides "Zero-day technology for the inner circle"; Company mobile phone access solutions include: Tellus™, Luna™, Tungsten™, Maverick™, Spartac™, Kelpie™ and WitchCraft™ </t>
  </si>
  <si>
    <t>https://www.haaretz.com/israel-news/security-aviation/2023-12-08/ty-article/.premium/at-defense-and-arms-expo-israeli-cyber-is-out-but-surveillance-tech-in/0000018c-49da-db23-ad9f-69da26e10000</t>
  </si>
  <si>
    <t>https://www.calameo.com/read/0040839443e7143441f8a</t>
  </si>
  <si>
    <t>https://www.invasys.com/solutions/</t>
  </si>
  <si>
    <t>YX Systems Kft.</t>
  </si>
  <si>
    <t>Partner Company; Buys InvaSys products</t>
  </si>
  <si>
    <t>https://or.justice.cz/ias/ui/vypis-sl-detail?dokument=79033927&amp;subjektId=967334&amp;spis=1068597</t>
  </si>
  <si>
    <t>Adcudo Invest s.r.o.</t>
  </si>
  <si>
    <t xml:space="preserve">Kyrre Sletsjøe </t>
  </si>
  <si>
    <t xml:space="preserve">Founder of InvaSys, Company Executive </t>
  </si>
  <si>
    <t>https://or.justice.cz/ias/ui/vypis-sl-detail?dokument=47757423&amp;subjektId=967334&amp;spis=1068597</t>
  </si>
  <si>
    <t>Euan John Macara</t>
  </si>
  <si>
    <t>Euan John Macara Statutory director from  3/15/2017 - 8/14/2017; Kyrre Sletsjoe took over as statutory director on 8/14/2017</t>
  </si>
  <si>
    <t>https://or.justice.cz/ias/ui/rejstrik-firma.vysledky?subjektId=967334&amp;typ=UPLNY</t>
  </si>
  <si>
    <t xml:space="preserve">Martina Sletsjøe </t>
  </si>
  <si>
    <t>Executive of Adcudo Invest S.r.o; InvaSys sells to Adcudo Invest</t>
  </si>
  <si>
    <t>Thomas Westby Jensen</t>
  </si>
  <si>
    <t>Thomas Vestby Jensen listed as the sole owner of InvaSys from entered 3/15/2017 to  8/14/2017. 
Between 5/10/2017 and 8/14/2017 the company's sole shareholder (Thomas Westby Jensen) decided to increase the company's share capital by CZK 38,750,000, from CZK 2,000,000 to CZK 40,750,000. This increase involves subscribing to 155 new shares at CZK 250,000 per share, with no public offering</t>
  </si>
  <si>
    <t>Operation Zero</t>
  </si>
  <si>
    <t>Operation Zero is willing to pay $20m for critical exploits such as Remote Code Execution (RCE), Local Privilege Escalation (LPE) and Sandbox Escape (SBX) that form part of a complete chain attack</t>
  </si>
  <si>
    <t>https://www.infosecurity-magazine.com/news/russian-firm-non-nato-mobile/</t>
  </si>
  <si>
    <t>https://cybernews.com/news/opzero-zero-day-exploit-market-pricing-russia/</t>
  </si>
  <si>
    <t>https://www.intelligenceonline.com/surveillance--interception/2023/10/19/ex-suneris-s-caraes-at-chapsvision-nihon-cyber-defence-hires-habeshaw-operation-zero-opens-rd,110078421-art</t>
  </si>
  <si>
    <t>Sergei Zelenyuk</t>
  </si>
  <si>
    <t>Founder of Operation Zero</t>
  </si>
  <si>
    <t>https://egrul.nalog.ru/index.html?t=1708958261743</t>
  </si>
  <si>
    <t>Anonymous</t>
  </si>
  <si>
    <t>Vupen Security S.A. &gt; Zerodium LLC</t>
  </si>
  <si>
    <t>Zerodium LLC</t>
  </si>
  <si>
    <t>Zerodium LLC incorporated in Deleware; the company buys and sells zero-day exploits; per the company website Zerodium does not have any sales partners or resellers. Buyers must go directly through the company. Zerodium is thought to be built out of the former firm VUPEN Security which was also founded by Chaouki Bekrar.</t>
  </si>
  <si>
    <t>https://www.crunchbase.com/organization/zerodium/people</t>
  </si>
  <si>
    <t>https://opencorporates.com/companies/us_de/5811248</t>
  </si>
  <si>
    <t>https://threatpost.com/vupen-launches-new-zero-day-acquisition-firm-zerodium/113933/</t>
  </si>
  <si>
    <t>Vista Incorporations Limited</t>
  </si>
  <si>
    <t>Deleware company that incorporated Zerodium LLC</t>
  </si>
  <si>
    <t>https://icis.corp.delaware.gov/Ecorp/EntitySearch/NameSearch.aspx</t>
  </si>
  <si>
    <t xml:space="preserve">Chaouki Bekrar </t>
  </si>
  <si>
    <t>Zerodium LLC co-founder and CEO</t>
  </si>
  <si>
    <t xml:space="preserve">Isabelle Gorius </t>
  </si>
  <si>
    <t>Co-founder Zerodium LLC</t>
  </si>
  <si>
    <t>Gant &amp; Partners</t>
  </si>
  <si>
    <t>Belgium</t>
  </si>
  <si>
    <t>Belgium's Grant &amp; Partners, which has had a stake in Vupen since 2009</t>
  </si>
  <si>
    <t>https://www.intelligenceonline.com/due-diligence/2014/01/22/vupen-computer-attack-multinational,108004501-art</t>
  </si>
  <si>
    <t>https://www.forbes.com/global/2012/0409/technology-hackers-security-government-zero-day-salesmen.html?sh=5eeabbd7b5a2</t>
  </si>
  <si>
    <t>360° Capital Partners (Italy)</t>
  </si>
  <si>
    <t xml:space="preserve">VC firm that held a 25% stake in Vupen  in 2009 </t>
  </si>
  <si>
    <t>https://www.cbinsights.com/company/vupen-security/financials</t>
  </si>
  <si>
    <t>https://pitchbook.com/profiles/investor/10411-93#team</t>
  </si>
  <si>
    <t>360° Capital Partners (France)</t>
  </si>
  <si>
    <t>Emanuele Levi</t>
  </si>
  <si>
    <t xml:space="preserve">General Partner at 360° Capital Partners the VC firm that held a 25% stake in Vupen  in 2009 </t>
  </si>
  <si>
    <t>Dominique Rencurel</t>
  </si>
  <si>
    <t>Cesare Maifredi</t>
  </si>
  <si>
    <t>Alexandre Mordacq</t>
  </si>
  <si>
    <t>Negg Group S.R.L</t>
  </si>
  <si>
    <t>Negg Group</t>
  </si>
  <si>
    <t>Spyware product: Skygofree. Skygofree has the ability to record audio surroundings via the microphone , stealing of WhatsApp messages, and force infected devices to connect to hacker controlled wi-fi networks</t>
  </si>
  <si>
    <t>https://e-justice.europa.eu/brisCompanyDetails.do?correlationId=7b887b3b-751b-480d-b615-2e1de2d36240</t>
  </si>
  <si>
    <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DkxNDcwODMsImNvdW50IjoyNTB9.Y1eHYI29kTzHLB-bmNUs-GMQVVR0FedpIm9anDOoFs4</t>
  </si>
  <si>
    <t>Negg International</t>
  </si>
  <si>
    <t xml:space="preserve">Company founded in the Netherlands (private limited liability company); " Negg International, which is owned via various holdings by Negg's co-founders Francesco Taccone and Paolo Frascati." </t>
  </si>
  <si>
    <t>https://www.intelligenceonline.com/surveillance--interception/2022/09/01/italian-intelligence-provider-negg-makes-entrance-at-iss-world-exhibition,109808500-art</t>
  </si>
  <si>
    <t>https://opencorporates.com/companies/nl/80409644</t>
  </si>
  <si>
    <t>Francesco Taccone</t>
  </si>
  <si>
    <t>Co-founder negg group</t>
  </si>
  <si>
    <t>https://www.linkedin.com/in/francescotaccone/</t>
  </si>
  <si>
    <t>https://www.crunchbase.com/organization/negg</t>
  </si>
  <si>
    <t>Italian Ministry of Economic Development and General Directorate for Business Incentives</t>
  </si>
  <si>
    <t>Negg Group receives Digitization voucher from Italian government. Digitization vouchers are contributions made available by Italian chambers of Commerce and Ministry of Economic Development to support the digital transformation and technological innovation of Italian companies</t>
  </si>
  <si>
    <t>https://www.mimit.gov.it/images/stories/normativa/Allegato_A_-_Calabria.pdf</t>
  </si>
  <si>
    <t>https://digitalicsinnovation.com/en/voucher-digitalizzazione-2021-innovazione-aziendale/</t>
  </si>
  <si>
    <t>Paolo Frascati</t>
  </si>
  <si>
    <t>Protect Electronic Systems LLC</t>
  </si>
  <si>
    <t xml:space="preserve">Zero-day broker and provides offensive services (“new generation” penetration testing) </t>
  </si>
  <si>
    <t>https://clarifiedby.diligenciagroup.com/company/summary/3456214-Protect-Electronic-Systems-LLC/</t>
  </si>
  <si>
    <t>https://www.intelligenceonline.com/international-dealmaking/2019/05/27/abu-dhabi-s-protect-takes-over-darkmatter-s-cyber-offensive-role,108358798-art</t>
  </si>
  <si>
    <t xml:space="preserve">Awad Al Shamsi  </t>
  </si>
  <si>
    <t>Owner of Protect Electronic Systems LLC</t>
  </si>
  <si>
    <t>https://www.intelligenceonline.com/surveillance--interception/2021/01/21/digital14-picks-up-darkmatter-s-key-activities-including-the-vulnerabilities-researcher-xen1thlabs,109636378-gra</t>
  </si>
  <si>
    <t>Edge Group</t>
  </si>
  <si>
    <t xml:space="preserve">Protect Electronic Systems LLC allegedly aquired by Edge Group </t>
  </si>
  <si>
    <t xml:space="preserve">Mansour Al Mulla  </t>
  </si>
  <si>
    <t>Managing Director &amp; Co-Chief Executive Officer</t>
  </si>
  <si>
    <t>https://pitchbook.com/profiles/company/163653-31#team</t>
  </si>
  <si>
    <t>Hamad Al Marar</t>
  </si>
  <si>
    <t>Crowdfense Limited</t>
  </si>
  <si>
    <t>Crowdfense</t>
  </si>
  <si>
    <t>Zero day exploit broker; in 2018 Crowdfense launched a $10 millionbug bounty program to acquire and further develop active cyber-defense</t>
  </si>
  <si>
    <t>https://www.prnewswire.com/news-releases/crowdfense-launches-10-million-bug-bounty-program-300635496.html</t>
  </si>
  <si>
    <t>https://www.vice.com/en/article/pax987/crowdfense-offers-3-million-for-iphone-android-hacks</t>
  </si>
  <si>
    <t>https://www.vice.com/en/article/kzyxpz/zero-day-shop-opens-the-floodgates-for-people-to-sell-exploits-to-governments</t>
  </si>
  <si>
    <t xml:space="preserve">Andrea Zapparoli Manzoni </t>
  </si>
  <si>
    <t xml:space="preserve">CEO </t>
  </si>
  <si>
    <t>https://www.linkedin.com/in/azmanzoni/</t>
  </si>
  <si>
    <t>https://www.intelligenceonline.com/international-dealmaking/2018/05/16/emerging-sigint-powers-seek-own-cyber-bounty-hunters,108310461-art</t>
  </si>
  <si>
    <t>https://www.crunchbase.com/organization/crowdfense</t>
  </si>
  <si>
    <t xml:space="preserve">Paolo Stagno </t>
  </si>
  <si>
    <t>https://www.intelligenceonline.com/surveillance--interception/2024/01/30/shake-up-of-market-for-zero-day-vulnerabilities,110153740-art#</t>
  </si>
  <si>
    <t>https://techcrunch.com/2024/04/06/price-of-zero-day-exploits-rises-as-companies-harden-products-against-hackers/</t>
  </si>
  <si>
    <t>https://clarifiedby.diligenciagroup.com/company/summary/9230653-crowdfense-limited/</t>
  </si>
  <si>
    <t xml:space="preserve">Azimuth Security </t>
  </si>
  <si>
    <t>Azimuth</t>
  </si>
  <si>
    <t xml:space="preserve">Azimuth is a “boutique hacking shop that specialises in developing zero-day exploits” and supposedly sells them to a number of government agencies globally </t>
  </si>
  <si>
    <t>https://www.smh.com.au/technology/the-artisanal-genius-of-creating-iphone-breaking-hacks-20210416-p57jup.html</t>
  </si>
  <si>
    <t>https://opencorporates.com/companies/gb/09068202</t>
  </si>
  <si>
    <t>Linchpin Labs</t>
  </si>
  <si>
    <t>Purchased alongside Azimuth Security by L3 Technologies/L3Harris and now operate under the name Trenchant</t>
  </si>
  <si>
    <t>https://www.intelligenceonline.com/surveillance--interception/2019/06/11/hackers-switch-up-tactics-to-keep-on-top-of-the-latest-iphone-protections,108360865-art</t>
  </si>
  <si>
    <t>Trenchant Group (Australia)</t>
  </si>
  <si>
    <t xml:space="preserve">Umbrella brand for Azimuth in AU </t>
  </si>
  <si>
    <t>https://connectonline.asic.gov.au/RegistrySearch/faces/landing/panelSearch.jspx?searchText=141714061&amp;searchType=OrgAndBusNm&amp;_adf.ctrl-state=vrg8ok9qj_15</t>
  </si>
  <si>
    <t>Trenchant Group (United States)</t>
  </si>
  <si>
    <t xml:space="preserve">US arm of Trenchant company </t>
  </si>
  <si>
    <t xml:space="preserve">https://opencorporates.com/companies/au/141714061 </t>
  </si>
  <si>
    <t>Trenchant Group (United Kingdom)</t>
  </si>
  <si>
    <t>L3Harris Trenchant LTD</t>
  </si>
  <si>
    <t>https://www.northdata.com/L3Harris+Trenchant</t>
  </si>
  <si>
    <t>L3Harris Trenchant Canada Inc.</t>
  </si>
  <si>
    <t>Formerly Linchpin Labs</t>
  </si>
  <si>
    <t>https://opencorporates.com/companies/ca/7056401</t>
  </si>
  <si>
    <t>https://ised-isde.canada.ca/cc/lgcy/fdrlCrpDtls.html?corpId=7056401</t>
  </si>
  <si>
    <t>L3Harris Azimuth Security PTY</t>
  </si>
  <si>
    <t>Name change from Azimuth to L3Harris Azimuth Security PTY</t>
  </si>
  <si>
    <t>Mark Down</t>
  </si>
  <si>
    <t>co-founder</t>
  </si>
  <si>
    <t>https://www.l3harris.com/all-capabilities/trenchant</t>
  </si>
  <si>
    <t>https://opencorporates.com/companies/au/141714061</t>
  </si>
  <si>
    <t>https://connectonline.asic.gov.au/RegistrySearch/faces/landing/panelSearch.jspx?searchText=141714061&amp;searchType=OrgAndBusNm&amp;_adf.ctrl-state=fkb9ywzcb_15</t>
  </si>
  <si>
    <t>John McDonald</t>
  </si>
  <si>
    <t>L3Harris</t>
  </si>
  <si>
    <t>L3Harris aquires Azimuth and Linchpin Labs in 2018</t>
  </si>
  <si>
    <t>https://www.businesswire.com/news/home/20180831005227/en/L3-Completes-Acquisition-of-Azimuth-Security-and-Linchpin-Labs</t>
  </si>
  <si>
    <t>https://www.businesswire.com/news/home/20180711005079/en/L3-Strengthens-Intelligence-Collection-Surveillance-Capabilities-Cyber</t>
  </si>
  <si>
    <t>https://www.govconwire.com/2018/07/l3-to-buy-cyber-firms-linchpin-labs-azimuth-security-for-200m-christopher-kubasik-comments/</t>
  </si>
  <si>
    <t>L3Harris Technologies</t>
  </si>
  <si>
    <t xml:space="preserve">Name change from L3Harris to L3Harris Technologies </t>
  </si>
  <si>
    <t>https://www.sec.gov/cgi-bin/browse-edgar?action=getcompany&amp;CIK=0000202058&amp;owner=exclude&amp;count=40</t>
  </si>
  <si>
    <t>https://opencorporates.com/companies/us_de/2730986</t>
  </si>
  <si>
    <t>PARS Defense</t>
  </si>
  <si>
    <t>Turkey</t>
  </si>
  <si>
    <t>Zero-day exploit broker; hacker for hire founder</t>
  </si>
  <si>
    <t>https://www.intelligenceonline.com/surveillance--interception/2024/02/15/pars-defense-turkey-s-zero-day-champion,110159845-art</t>
  </si>
  <si>
    <t>https://grahamcluley.com/was-this-the-man-who-hacked-apples-developer-center/</t>
  </si>
  <si>
    <t>Ibrahim Baliç</t>
  </si>
  <si>
    <t xml:space="preserve">Founder </t>
  </si>
  <si>
    <t>DataForense s.r.l</t>
  </si>
  <si>
    <t>Dataforense</t>
  </si>
  <si>
    <t xml:space="preserve">spyware product Aremite/Spyrtacus system allows users to extract data from a phone running android or IOS; now "in liquidation" per the EU registry </t>
  </si>
  <si>
    <t>https://www.intelligenceonline.com/surveillance--interception/2022/03/03/sio-follows-european-cyber-offensive-consolidation-trend-with-asingit-acquisition,109737657-art</t>
  </si>
  <si>
    <t>https://www.creditsafe.com/business-index/nl-nl/company/dataforense-srl-in-liquidazione-it04531750</t>
  </si>
  <si>
    <t>https://e-justice.europa.eu/489/EN/business_registers__search_for_a_company_in_the_eu</t>
  </si>
  <si>
    <t>Annunziata Cirillo</t>
  </si>
  <si>
    <t>Dataflow Security s.r.l.</t>
  </si>
  <si>
    <t xml:space="preserve">Dataflow Security DFSEC </t>
  </si>
  <si>
    <t>0-day exploit broker</t>
  </si>
  <si>
    <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yMzk4OTMsImNvdW50IjoyNTB9.HaHZiXb9QRHw4lpuX0gqbTQ_FQV1CPsO5ez6ILd-reU</t>
  </si>
  <si>
    <t>https://dfsec.com/</t>
  </si>
  <si>
    <t>https://theorg.com/org/dataflow-security/org-chart/ofer-cohen</t>
  </si>
  <si>
    <t>Dataflow Forensics</t>
  </si>
  <si>
    <t>Defensive Cyber Ops</t>
  </si>
  <si>
    <t>https://www.intelligenceonline.com/surveillance--interception/2022/10/27/dataflow-security-sets-up-new-forensics-company-in-new-york,109839003-art</t>
  </si>
  <si>
    <t>https://opencorporates.com/companies/us_ny/6616280</t>
  </si>
  <si>
    <t>Dataflow Security Spain SL</t>
  </si>
  <si>
    <t>https://www.northdata.com/Dataflow+Security+Spain+SL,+Madrid/NIF+B10866671</t>
  </si>
  <si>
    <t>Random Research</t>
  </si>
  <si>
    <t>Co-founded by Ofer Cohen (also founder of Dataflow Security s.r.l); hebrew name: רנדום מחקר בע"מ</t>
  </si>
  <si>
    <t>https://www.intelligenceonline.com/surveillance--interception/2023/11/02/assured-information-security-s-cyber-contract-renewed-ofer-cohen-launches-israeli-firm-brian-katz-into-private-sector,110083925-art</t>
  </si>
  <si>
    <t>https://opencorporates.com/companies/il/516847472</t>
  </si>
  <si>
    <t>Ofer Cohen</t>
  </si>
  <si>
    <t xml:space="preserve">Co-founder </t>
  </si>
  <si>
    <t>Jonathan Levin</t>
  </si>
  <si>
    <t>Co-founder and CTO</t>
  </si>
  <si>
    <t>John Aakerblom</t>
  </si>
  <si>
    <t xml:space="preserve"> Co-founder Chief R&amp;D Officer </t>
  </si>
  <si>
    <t>Andrea Todesco</t>
  </si>
  <si>
    <t>Andrea Todesco, Director</t>
  </si>
  <si>
    <t>Federica Marin</t>
  </si>
  <si>
    <t>Officer</t>
  </si>
  <si>
    <t>Paolo Ronco</t>
  </si>
  <si>
    <t>Jonathan Shuman</t>
  </si>
  <si>
    <t xml:space="preserve">Jonathan Shuman Director of Business Development; former NSO Group </t>
  </si>
  <si>
    <t>https://e-justice.europa.eu/brisCompanyDetails.do?correlationId=97658cb5-6165-46c9-9ea0-a37e2e04957d</t>
  </si>
  <si>
    <t>Banca del Mezzogiorno MedioCredito Centrale S.p.A.</t>
  </si>
  <si>
    <t xml:space="preserve">2,500,000.00 EUR financial support from the Italian government in the form of loan gaurantees; this bank is controlled by Invitalia S.p.A which is owned by the Italian Ministry of the Economy </t>
  </si>
  <si>
    <t>https://www.northdata.com/?id=5946115790209024</t>
  </si>
  <si>
    <t>DSIRF GmbH</t>
  </si>
  <si>
    <t>Austria</t>
  </si>
  <si>
    <t>DSIRF</t>
  </si>
  <si>
    <t>Spyware name is Subzero</t>
  </si>
  <si>
    <t>https://netzpolitik.org/2021/dsirf-wir-enthuellen-den-staatstrojaner-subzero-aus-oesterreich/</t>
  </si>
  <si>
    <t>MLS Machine Learning Solutions (Austria)</t>
  </si>
  <si>
    <t>Invested in by SPCS Investments in 2019</t>
  </si>
  <si>
    <t>https://www.northdata.com/MLS+Machine+Learning+Solutions+GmbH,+Wien/521402v</t>
  </si>
  <si>
    <t>https://www.derstandard.at/story/2000138083279/die-spionage-software-und-die-ehrwuerdige-stiftung-eine-raetselhafte-zusammenarbeit</t>
  </si>
  <si>
    <t>MLS Machine Learning Solutions (Spain)</t>
  </si>
  <si>
    <t>https://www.intelligenceonline.com/surveillance--interception/2023/08/28/targeted-for-russian-ties-cyber-intelligence-firm-dsirf-shuts-up-shop,110036360-art</t>
  </si>
  <si>
    <t>Stefan Gesselbauer</t>
  </si>
  <si>
    <t>Founder of DSIRF, and former board of the German chamber of commerece in Russi; name in german Gesellschaft mit beschränkter Haftung</t>
  </si>
  <si>
    <t>Julian Thomas Erdödy</t>
  </si>
  <si>
    <t>Head of the firm in 2020</t>
  </si>
  <si>
    <t>https://www.intelligenceonline.com/surveillance--interception/2022/11/16/under-pressure-austrian-cybersecurity-firm-dsirf-overhauls-management,109865194-art</t>
  </si>
  <si>
    <t>DSIRF Decision Supporting Information Research and Forensic Ltd</t>
  </si>
  <si>
    <t>https://opencorporates.com/statements/393004050</t>
  </si>
  <si>
    <t>https://www.northdata.com/DSIRF+Decision+Supporting+Information+Research+and+Forensic+AG,+Neuheim/CHE-374.618.200</t>
  </si>
  <si>
    <t>Deep Dive Research AG</t>
  </si>
  <si>
    <t>Liechtenstein</t>
  </si>
  <si>
    <t>Parent company of DSR Decision Supporting Information Research Forensic GmBh</t>
  </si>
  <si>
    <t>https://www.northdata.com/Deep+Dive+Research+Lab+AG,+Schaan/FL-0002.576.355-2</t>
  </si>
  <si>
    <t>DSR Decision Supporting Information Research Forensic GmBh</t>
  </si>
  <si>
    <t>Parent company of DSIRF GmbH</t>
  </si>
  <si>
    <t>https://www.northdata.com/DSR+Decision+Supporting+Information+Research+Forensic+GmbH,+Wien/516535k</t>
  </si>
  <si>
    <t>Aleksey Vyacheslavovich Andreyev</t>
  </si>
  <si>
    <t>Director, MD-Research &amp; Development of Positive Group PJSC</t>
  </si>
  <si>
    <t>Boris Borisovich Simis</t>
  </si>
  <si>
    <t>Director &amp; Deputy CEO–Business Development of Positive Group PJSC</t>
  </si>
  <si>
    <t xml:space="preserve">Andrey Kuzin </t>
  </si>
  <si>
    <t>Operations Director of Positive Group PJSC</t>
  </si>
  <si>
    <t>Source ID</t>
  </si>
  <si>
    <t>Target ID</t>
  </si>
  <si>
    <t>SourceName</t>
  </si>
  <si>
    <t>TargeName</t>
  </si>
  <si>
    <t>Source Name Change</t>
  </si>
  <si>
    <t>Target Name Change</t>
  </si>
  <si>
    <t>Source Cluster</t>
  </si>
  <si>
    <t>Target Cluster</t>
  </si>
  <si>
    <t>Source Jurisdiction</t>
  </si>
  <si>
    <t>Target Jurisdiction</t>
  </si>
  <si>
    <t>Source Type</t>
  </si>
  <si>
    <t>Target Type</t>
  </si>
  <si>
    <t>Equus Technologies&gt;MerlinX</t>
  </si>
  <si>
    <t>QuaDream; InReach</t>
  </si>
  <si>
    <t>Candiru</t>
  </si>
  <si>
    <t>Lebanon</t>
  </si>
  <si>
    <t>Jurisdiction</t>
  </si>
  <si>
    <t>Wassenaar Arrangement</t>
  </si>
  <si>
    <t>East Asia and Pacific</t>
  </si>
  <si>
    <t>Yes</t>
  </si>
  <si>
    <t>Europe and Eurasia</t>
  </si>
  <si>
    <t>Middle East and North Africa</t>
  </si>
  <si>
    <t>No</t>
  </si>
  <si>
    <t>South Asia</t>
  </si>
  <si>
    <t>Latin America and Caribbean</t>
  </si>
  <si>
    <t>North America</t>
  </si>
  <si>
    <t>Sub-Saharan Africa</t>
  </si>
  <si>
    <t>Years Active</t>
  </si>
  <si>
    <t>Innogest</t>
  </si>
  <si>
    <t>InTheCyber (Switzerland)</t>
  </si>
  <si>
    <t>InReach</t>
  </si>
  <si>
    <t>Neuberger Berman</t>
  </si>
  <si>
    <t>Positive Technologies</t>
  </si>
  <si>
    <t>Hacking Team</t>
  </si>
  <si>
    <t>Vupen Security S.A. &gt; Zerodium</t>
  </si>
  <si>
    <t>Zerodium</t>
  </si>
  <si>
    <t>Omri Timianker</t>
  </si>
  <si>
    <t>Cobwebs</t>
  </si>
  <si>
    <t>Shimon Shay</t>
  </si>
  <si>
    <t>Charlie Stone</t>
  </si>
  <si>
    <t>Eyal Bachar</t>
  </si>
  <si>
    <t>Protect Electronic Systems</t>
  </si>
  <si>
    <t>Positive Technologies (United Kingdom)</t>
  </si>
  <si>
    <t>Positive Technologies (Italy)</t>
  </si>
  <si>
    <t>Positive Technologies (United States)</t>
  </si>
  <si>
    <t xml:space="preserve">Positive Technologies (Czech Republic) </t>
  </si>
  <si>
    <t>AVERAGE (excl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</si>
</sst>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4" x14ac:knownFonts="1">
    <font>
      <sz val="12"/>
      <color theme="1"/>
      <name val="Calibri"/>
      <family val="2"/>
      <scheme val="minor"/>
    </font>
    <font>
      <b/>
      <sz val="12"/>
      <color theme="1"/>
      <name val="Calibri"/>
      <family val="2"/>
      <scheme val="minor"/>
    </font>
    <font>
      <sz val="11"/>
      <color rgb="FF000000"/>
      <name val="Calibri"/>
      <family val="2"/>
      <scheme val="minor"/>
    </font>
    <font>
      <b/>
      <sz val="11"/>
      <color theme="1"/>
      <name val="Calibri"/>
      <family val="2"/>
      <scheme val="minor"/>
    </font>
    <font>
      <sz val="11"/>
      <color theme="1"/>
      <name val="Calibri"/>
      <family val="2"/>
      <scheme val="minor"/>
    </font>
    <font>
      <u/>
      <sz val="12"/>
      <color theme="10"/>
      <name val="Calibri"/>
      <family val="2"/>
      <scheme val="minor"/>
    </font>
    <font>
      <sz val="11"/>
      <color rgb="FF000000"/>
      <name val="Aptos Narrow"/>
    </font>
    <font>
      <sz val="12"/>
      <color rgb="FF000000"/>
      <name val="Aptos Narrow"/>
      <family val="2"/>
      <charset val="1"/>
    </font>
    <font>
      <sz val="12"/>
      <color rgb="FF000000"/>
      <name val="Calibri"/>
      <family val="2"/>
      <scheme val="minor"/>
    </font>
    <font>
      <u/>
      <sz val="11"/>
      <color rgb="FF0563C1"/>
      <name val="Calibri"/>
      <family val="2"/>
      <scheme val="minor"/>
    </font>
    <font>
      <sz val="8"/>
      <name val="Calibri"/>
      <family val="2"/>
      <scheme val="minor"/>
    </font>
    <font>
      <b/>
      <sz val="12"/>
      <color theme="1"/>
      <name val="Calibri"/>
      <family val="2"/>
    </font>
    <font>
      <sz val="12"/>
      <color theme="1"/>
      <name val="Calibri"/>
      <family val="2"/>
    </font>
    <font>
      <sz val="11"/>
      <color rgb="FF000000"/>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s>
  <borders count="7">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5" fillId="0" borderId="0" applyNumberFormat="0" applyFill="0" applyBorder="0" applyAlignment="0" applyProtection="0"/>
  </cellStyleXfs>
  <cellXfs count="5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4" fillId="3" borderId="0" xfId="0" applyFont="1" applyFill="1"/>
    <xf numFmtId="0" fontId="7" fillId="0" borderId="0" xfId="0" applyFont="1"/>
    <xf numFmtId="0" fontId="7" fillId="2" borderId="0" xfId="0" applyFont="1" applyFill="1"/>
    <xf numFmtId="0" fontId="3" fillId="3" borderId="0" xfId="0" applyFont="1" applyFill="1"/>
    <xf numFmtId="0" fontId="1" fillId="3" borderId="0" xfId="0" applyFont="1" applyFill="1"/>
    <xf numFmtId="0" fontId="0" fillId="0" borderId="0" xfId="0" applyAlignment="1">
      <alignment horizontal="right"/>
    </xf>
    <xf numFmtId="0" fontId="5" fillId="0" borderId="0" xfId="1" applyFill="1" applyBorder="1"/>
    <xf numFmtId="0" fontId="5" fillId="0" borderId="0" xfId="1" applyFill="1"/>
    <xf numFmtId="0" fontId="2" fillId="4" borderId="0" xfId="0" applyFont="1" applyFill="1"/>
    <xf numFmtId="0" fontId="4" fillId="4" borderId="0" xfId="0" applyFont="1" applyFill="1"/>
    <xf numFmtId="0" fontId="4" fillId="5" borderId="0" xfId="0" applyFont="1" applyFill="1"/>
    <xf numFmtId="0" fontId="2" fillId="5" borderId="0" xfId="0" applyFont="1" applyFill="1"/>
    <xf numFmtId="0" fontId="2" fillId="2" borderId="0" xfId="0" applyFont="1" applyFill="1"/>
    <xf numFmtId="0" fontId="4" fillId="2" borderId="0" xfId="0" applyFont="1" applyFill="1"/>
    <xf numFmtId="0" fontId="2" fillId="6" borderId="0" xfId="0" applyFont="1" applyFill="1"/>
    <xf numFmtId="0" fontId="4" fillId="6" borderId="0" xfId="0" applyFont="1" applyFill="1"/>
    <xf numFmtId="0" fontId="2" fillId="7" borderId="0" xfId="0" applyFont="1" applyFill="1"/>
    <xf numFmtId="0" fontId="4" fillId="7" borderId="0" xfId="0" applyFont="1" applyFill="1"/>
    <xf numFmtId="0" fontId="4" fillId="8" borderId="0" xfId="0" applyFont="1" applyFill="1"/>
    <xf numFmtId="0" fontId="2" fillId="8" borderId="0" xfId="0" applyFont="1" applyFill="1"/>
    <xf numFmtId="0" fontId="4" fillId="9" borderId="0" xfId="0" applyFont="1" applyFill="1"/>
    <xf numFmtId="0" fontId="0" fillId="9" borderId="0" xfId="0" applyFill="1"/>
    <xf numFmtId="165" fontId="1" fillId="0" borderId="0" xfId="0" applyNumberFormat="1" applyFont="1"/>
    <xf numFmtId="165" fontId="0" fillId="0" borderId="0" xfId="0" applyNumberFormat="1"/>
    <xf numFmtId="0" fontId="11" fillId="0" borderId="1" xfId="0" applyFont="1" applyBorder="1" applyAlignment="1">
      <alignment readingOrder="1"/>
    </xf>
    <xf numFmtId="0" fontId="11" fillId="0" borderId="2" xfId="0" applyFont="1" applyBorder="1" applyAlignment="1">
      <alignment readingOrder="1"/>
    </xf>
    <xf numFmtId="0" fontId="12" fillId="0" borderId="3" xfId="0" applyFont="1" applyBorder="1" applyAlignment="1">
      <alignment readingOrder="1"/>
    </xf>
    <xf numFmtId="0" fontId="12" fillId="0" borderId="4" xfId="0" applyFont="1" applyBorder="1" applyAlignment="1">
      <alignment readingOrder="1"/>
    </xf>
    <xf numFmtId="0" fontId="12" fillId="0" borderId="5" xfId="0" applyFont="1" applyBorder="1" applyAlignment="1">
      <alignment readingOrder="1"/>
    </xf>
    <xf numFmtId="0" fontId="12" fillId="0" borderId="6" xfId="0" applyFont="1" applyBorder="1" applyAlignment="1">
      <alignment readingOrder="1"/>
    </xf>
    <xf numFmtId="0" fontId="0" fillId="8" borderId="0" xfId="0" applyFill="1"/>
    <xf numFmtId="0" fontId="3" fillId="0" borderId="0" xfId="0" applyFont="1" applyFill="1"/>
    <xf numFmtId="0" fontId="3" fillId="0" borderId="0" xfId="0" applyFont="1" applyFill="1" applyAlignment="1">
      <alignment horizontal="right"/>
    </xf>
    <xf numFmtId="0" fontId="1" fillId="0" borderId="0" xfId="0" applyFont="1" applyFill="1"/>
    <xf numFmtId="0" fontId="4" fillId="0" borderId="0" xfId="0" applyFont="1" applyFill="1"/>
    <xf numFmtId="0" fontId="0" fillId="0" borderId="0" xfId="0" applyFill="1"/>
    <xf numFmtId="0" fontId="8" fillId="0" borderId="0" xfId="0" applyFont="1" applyFill="1" applyAlignment="1">
      <alignment wrapText="1"/>
    </xf>
    <xf numFmtId="0" fontId="4" fillId="0" borderId="0" xfId="0" applyFont="1" applyFill="1" applyAlignment="1">
      <alignment horizontal="right"/>
    </xf>
    <xf numFmtId="0" fontId="2" fillId="0" borderId="0" xfId="0" applyFont="1" applyFill="1"/>
    <xf numFmtId="0" fontId="2" fillId="0" borderId="0" xfId="0" applyFont="1" applyFill="1" applyAlignment="1">
      <alignment horizontal="right"/>
    </xf>
    <xf numFmtId="0" fontId="9" fillId="0" borderId="0" xfId="0" applyFont="1" applyFill="1"/>
    <xf numFmtId="0" fontId="5" fillId="0" borderId="0" xfId="1" applyFill="1" applyAlignment="1"/>
    <xf numFmtId="0" fontId="6" fillId="0" borderId="0" xfId="0" applyFont="1" applyFill="1"/>
    <xf numFmtId="0" fontId="13" fillId="0" borderId="0" xfId="0" applyFont="1" applyFill="1"/>
    <xf numFmtId="0" fontId="0" fillId="0" borderId="0" xfId="0" applyFill="1" applyAlignment="1">
      <alignment horizontal="right"/>
    </xf>
    <xf numFmtId="0" fontId="8" fillId="0"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FA69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72AA97AF-15CC-4D92-9FD2-6482474B8A4A}">
    <Anchor>
      <Comment id="{BE556DFC-8924-47F5-B15F-456E1CB36022}"/>
    </Anchor>
    <History>
      <Event time="2024-05-06T22:27:08.53" id="{6644524A-6D05-4914-864D-4C45B9D924CC}">
        <Attribution userId="S::nbansal@atlanticcouncil.org::d2dca552-b39f-47c3-8441-d78b0c76fb11" userName="Nitansha Bansal" userProvider="AD"/>
        <Anchor>
          <Comment id="{BE556DFC-8924-47F5-B15F-456E1CB36022}"/>
        </Anchor>
        <Create/>
      </Event>
      <Event time="2024-05-06T22:27:08.53" id="{1697DD6B-1523-43BA-90F8-BFC00F1198EF}">
        <Attribution userId="S::nbansal@atlanticcouncil.org::d2dca552-b39f-47c3-8441-d78b0c76fb11" userName="Nitansha Bansal" userProvider="AD"/>
        <Anchor>
          <Comment id="{BE556DFC-8924-47F5-B15F-456E1CB36022}"/>
        </Anchor>
        <Assign userId="S::nmessieh@ATLANTICCOUNCIL.org::cfb01d93-a6b8-4837-832c-aaf098f7b9db" userName="Nancy Messieh" userProvider="AD"/>
      </Event>
      <Event time="2024-05-06T22:27:08.53" id="{52C17412-8598-4A86-B2BF-55D1077CE3D9}">
        <Attribution userId="S::nbansal@atlanticcouncil.org::d2dca552-b39f-47c3-8441-d78b0c76fb11" userName="Nitansha Bansal" userProvider="AD"/>
        <Anchor>
          <Comment id="{BE556DFC-8924-47F5-B15F-456E1CB36022}"/>
        </Anchor>
        <SetTitle title="Edited this as we discussed today. @Nancy Messieh"/>
      </Event>
    </History>
  </Task>
</Tasks>
</file>

<file path=xl/documenttasks/documenttask2.xml><?xml version="1.0" encoding="utf-8"?>
<Tasks xmlns="http://schemas.microsoft.com/office/tasks/2019/documenttasks">
  <Task id="{0832A559-2B6E-4CB5-BC9F-E873FCFA3AF2}">
    <Anchor>
      <Comment id="{4039901D-102D-417E-86EA-20601D4E9983}"/>
    </Anchor>
    <History>
      <Event time="2024-05-06T22:27:08.53" id="{6644524A-6D05-4914-864D-4C45B9D924CC}">
        <Attribution userId="S::nbansal@atlanticcouncil.org::d2dca552-b39f-47c3-8441-d78b0c76fb11" userName="Nitansha Bansal" userProvider="AD"/>
        <Anchor>
          <Comment id="{4039901D-102D-417E-86EA-20601D4E9983}"/>
        </Anchor>
        <Create/>
      </Event>
      <Event time="2024-05-06T22:27:08.53" id="{1697DD6B-1523-43BA-90F8-BFC00F1198EF}">
        <Attribution userId="S::nbansal@atlanticcouncil.org::d2dca552-b39f-47c3-8441-d78b0c76fb11" userName="Nitansha Bansal" userProvider="AD"/>
        <Anchor>
          <Comment id="{4039901D-102D-417E-86EA-20601D4E9983}"/>
        </Anchor>
        <Assign userId="S::nmessieh@ATLANTICCOUNCIL.org::cfb01d93-a6b8-4837-832c-aaf098f7b9db" userName="Nancy Messieh" userProvider="AD"/>
      </Event>
      <Event time="2024-05-06T22:27:08.53" id="{52C17412-8598-4A86-B2BF-55D1077CE3D9}">
        <Attribution userId="S::nbansal@atlanticcouncil.org::d2dca552-b39f-47c3-8441-d78b0c76fb11" userName="Nitansha Bansal" userProvider="AD"/>
        <Anchor>
          <Comment id="{4039901D-102D-417E-86EA-20601D4E9983}"/>
        </Anchor>
        <SetTitle title="Edited this as we discussed today. @Nancy Messieh"/>
      </Event>
    </History>
  </Task>
</Tasks>
</file>

<file path=xl/persons/person.xml><?xml version="1.0" encoding="utf-8"?>
<personList xmlns="http://schemas.microsoft.com/office/spreadsheetml/2018/threadedcomments" xmlns:x="http://schemas.openxmlformats.org/spreadsheetml/2006/main">
  <person displayName="Nancy Messieh" id="{FAF39981-66D2-415D-BA8D-9A2EF1868D9D}" userId="nmessieh@ATLANTICCOUNCIL.org" providerId="PeoplePicker"/>
  <person displayName="Nitansha Bansal" id="{780A03B4-B59B-4938-8B8E-EBBD91F55979}" userId="S::nbansal@atlanticcouncil.org::d2dca552-b39f-47c3-8441-d78b0c76fb11" providerId="AD"/>
  <person displayName="Nancy Messieh" id="{BBFE80EB-9444-4607-8E96-96897FA633B7}" userId="S::nmessieh@atlanticcouncil.org::cfb01d93-a6b8-4837-832c-aaf098f7b9d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314" dT="2023-12-08T17:10:11.18" personId="{780A03B4-B59B-4938-8B8E-EBBD91F55979}" id="{47253020-06DD-444D-BCE4-D05701CB82CA}">
    <text>Terms of M&amp;A unknown/ undisclosed.</text>
  </threadedComment>
  <threadedComment ref="C339" dT="2024-05-06T22:27:08.63" personId="{780A03B4-B59B-4938-8B8E-EBBD91F55979}" id="{BE556DFC-8924-47F5-B15F-456E1CB36022}">
    <text xml:space="preserve">Edited this as we discussed today.
@Nancy Messieh </text>
    <mentions>
      <mention mentionpersonId="{FAF39981-66D2-415D-BA8D-9A2EF1868D9D}" mentionId="{BDF64689-C5D5-4B92-A0EB-DBA4E63DCA4C}" startIndex="35" length="14"/>
    </mentions>
  </threadedComment>
  <threadedComment ref="C339" dT="2024-05-06T22:33:19.75" personId="{BBFE80EB-9444-4607-8E96-96897FA633B7}" id="{1F4C841A-57F7-418A-84F5-65E164453494}" parentId="{BE556DFC-8924-47F5-B15F-456E1CB36022}">
    <text xml:space="preserve">Thanks Nitansha! I switched it to an Investor too. Another issue with Excel not reconciling changes. </text>
  </threadedComment>
</ThreadedComments>
</file>

<file path=xl/threadedComments/threadedComment2.xml><?xml version="1.0" encoding="utf-8"?>
<ThreadedComments xmlns="http://schemas.microsoft.com/office/spreadsheetml/2018/threadedcomments" xmlns:x="http://schemas.openxmlformats.org/spreadsheetml/2006/main">
  <threadedComment ref="C210" dT="2024-05-06T22:27:08.63" personId="{780A03B4-B59B-4938-8B8E-EBBD91F55979}" id="{4039901D-102D-417E-86EA-20601D4E9983}">
    <text xml:space="preserve">Edited this as we discussed today.
@Nancy Messieh </text>
    <mentions>
      <mention mentionpersonId="{FAF39981-66D2-415D-BA8D-9A2EF1868D9D}" mentionId="{EADA0C6A-6A4C-4D68-8838-7A757F9A2266}" startIndex="35" length="14"/>
    </mentions>
  </threadedComment>
  <threadedComment ref="C210" dT="2024-05-06T22:33:19.75" personId="{BBFE80EB-9444-4607-8E96-96897FA633B7}" id="{BBFA4D0B-3E2A-462A-BB0C-EEA604B4835B}" parentId="{4039901D-102D-417E-86EA-20601D4E9983}">
    <text xml:space="preserve">Thanks Nitansha! I switched it to an Investor too. Another issue with Excel not reconciling changes.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vice.com/en/article/3dad3n/the-vigilante-who-hacked-hacking-team-explains-how-he-did-it" TargetMode="External"/><Relationship Id="rId21" Type="http://schemas.openxmlformats.org/officeDocument/2006/relationships/hyperlink" Target="https://ica.justice.gov.il/GenericCorporarionInfo/SearchCorporation?unit=8" TargetMode="External"/><Relationship Id="rId324" Type="http://schemas.openxmlformats.org/officeDocument/2006/relationships/hyperlink" Target="https://www.intelligenceonline.com/surveillance--interception/2021/01/21/digital14-picks-up-darkmatter-s-key-activities-including-the-vulnerabilities-researcher-xen1thlabs,109636378-gra" TargetMode="External"/><Relationship Id="rId531" Type="http://schemas.openxmlformats.org/officeDocument/2006/relationships/hyperlink" Target="https://www.sec.gov/Archives/edgar/data/1652866/000121390022010244/ea156263ex99-2_abilityinc.htm" TargetMode="External"/><Relationship Id="rId629" Type="http://schemas.openxmlformats.org/officeDocument/2006/relationships/vmlDrawing" Target="../drawings/vmlDrawing1.vml"/><Relationship Id="rId170" Type="http://schemas.openxmlformats.org/officeDocument/2006/relationships/hyperlink" Target="https://www.crunchbase.com/organization/hackingteam" TargetMode="External"/><Relationship Id="rId268" Type="http://schemas.openxmlformats.org/officeDocument/2006/relationships/hyperlink" Target="https://cognyte.gcs-web.com/static-files/798ceabb-7dfa-4492-874b-7d236e86ce37" TargetMode="External"/><Relationship Id="rId475" Type="http://schemas.openxmlformats.org/officeDocument/2006/relationships/hyperlink" Target="https://opencorporates.com/companies/il/515693893/events" TargetMode="External"/><Relationship Id="rId32" Type="http://schemas.openxmlformats.org/officeDocument/2006/relationships/hyperlink" Target="https://en.checkid.co.il/company/SAITO+TECH++LTD-rMe81mK-515126605" TargetMode="External"/><Relationship Id="rId128" Type="http://schemas.openxmlformats.org/officeDocument/2006/relationships/hyperlink" Target="https://s3.documentcloud.org/documents/21116576/project-cerebro-nexa-technologies.pdf" TargetMode="External"/><Relationship Id="rId335" Type="http://schemas.openxmlformats.org/officeDocument/2006/relationships/hyperlink" Target="https://e-justice.europa.eu/brisCompanyDetails.do?correlationId=7b887b3b-751b-480d-b615-2e1de2d36240" TargetMode="External"/><Relationship Id="rId542" Type="http://schemas.openxmlformats.org/officeDocument/2006/relationships/hyperlink" Target="https://pitchbook.com/profiles/company/484449-40" TargetMode="External"/><Relationship Id="rId181" Type="http://schemas.openxmlformats.org/officeDocument/2006/relationships/hyperlink" Target="https://home.treasury.gov/news/press-releases/jy2155" TargetMode="External"/><Relationship Id="rId402" Type="http://schemas.openxmlformats.org/officeDocument/2006/relationships/hyperlink" Target="https://www.intelligenceonline.com/surveillance--interception/2021/12/21/cy4gate-picks-up-speed-in-race-to-become-interceptions-leader-in-italy-and-beyond,109712564-art" TargetMode="External"/><Relationship Id="rId279" Type="http://schemas.openxmlformats.org/officeDocument/2006/relationships/hyperlink" Target="https://techcrunch.com/2023/03/29/hackers-variston-spyware-uae-google/" TargetMode="External"/><Relationship Id="rId486" Type="http://schemas.openxmlformats.org/officeDocument/2006/relationships/hyperlink" Target="https://readwrite.com/european-investors-fund-spyware/" TargetMode="External"/><Relationship Id="rId43" Type="http://schemas.openxmlformats.org/officeDocument/2006/relationships/hyperlink" Target="https://theorg.com/org/dataflow-security/org-chart/ofer-cohen" TargetMode="External"/><Relationship Id="rId139" Type="http://schemas.openxmlformats.org/officeDocument/2006/relationships/hyperlink" Target="https://www.northdata.com/VASTech+AG,+Malans/CHE-208.244.682" TargetMode="External"/><Relationship Id="rId346" Type="http://schemas.openxmlformats.org/officeDocument/2006/relationships/hyperlink" Target="https://pitchbook.com/profiles/investor/10411-93" TargetMode="External"/><Relationship Id="rId553" Type="http://schemas.openxmlformats.org/officeDocument/2006/relationships/hyperlink" Target="https://opencorporates.com/companies/cy/HE318328/events" TargetMode="External"/><Relationship Id="rId192" Type="http://schemas.openxmlformats.org/officeDocument/2006/relationships/hyperlink" Target="https://www.sec.gov/Archives/edgar/data/1824814/000182481421000007/exhibit81.htm" TargetMode="External"/><Relationship Id="rId206" Type="http://schemas.openxmlformats.org/officeDocument/2006/relationships/hyperlink" Target="https://www.sec.gov/Archives/edgar/data/1824814/000182481421000007/exhibit81.htm" TargetMode="External"/><Relationship Id="rId413" Type="http://schemas.openxmlformats.org/officeDocument/2006/relationships/hyperlink" Target="https://www.cy4gate.com/assets/Uploads/CS-CY4-Comunicato-stampa-rumors-def-EN.pdf" TargetMode="External"/><Relationship Id="rId497" Type="http://schemas.openxmlformats.org/officeDocument/2006/relationships/hyperlink" Target="https://citizenlab.ca/2023/04/spyware-vendor-quadream-exploits-victims-customers/" TargetMode="External"/><Relationship Id="rId620" Type="http://schemas.openxmlformats.org/officeDocument/2006/relationships/hyperlink" Target="https://www.barrons.com/market-data/stocks/posi/company-people?countrycode=ru&amp;mod=quotes" TargetMode="External"/><Relationship Id="rId357" Type="http://schemas.openxmlformats.org/officeDocument/2006/relationships/hyperlink" Target="https://www.forbes.com/global/2012/0409/technology-hackers-security-government-zero-day-salesmen.html?sh=5eeabbd7b5a2" TargetMode="External"/><Relationship Id="rId54" Type="http://schemas.openxmlformats.org/officeDocument/2006/relationships/hyperlink" Target="https://www.vice.com/en/article/8xvzyp/hacking-team-investor-saudi-arabia" TargetMode="External"/><Relationship Id="rId217" Type="http://schemas.openxmlformats.org/officeDocument/2006/relationships/hyperlink" Target="https://www.dnb.com/site-search-results.html" TargetMode="External"/><Relationship Id="rId564" Type="http://schemas.openxmlformats.org/officeDocument/2006/relationships/hyperlink" Target="https://find-and-update.company-information.service.gov.uk/company/03684793" TargetMode="External"/><Relationship Id="rId424" Type="http://schemas.openxmlformats.org/officeDocument/2006/relationships/hyperlink" Target="https://www.crunchbase.com/organization/coseinc" TargetMode="External"/><Relationship Id="rId631" Type="http://schemas.microsoft.com/office/2017/10/relationships/threadedComment" Target="../threadedComments/threadedComment1.xml"/><Relationship Id="rId270" Type="http://schemas.openxmlformats.org/officeDocument/2006/relationships/hyperlink" Target="https://www.reuters.com/investigates/special-report/usa-hackers-litigation/" TargetMode="External"/><Relationship Id="rId65" Type="http://schemas.openxmlformats.org/officeDocument/2006/relationships/hyperlink" Target="https://www.burojansen.nl/politie/gamma-group-louthean-nelson-arms-dealers-to-the-core-english-translation-of-article-from-observant-69/" TargetMode="External"/><Relationship Id="rId130" Type="http://schemas.openxmlformats.org/officeDocument/2006/relationships/hyperlink" Target="https://respubca.home.xs4all.nl/pdf/J-LA-001-VT-01-LA-VASTech-profile-2.pdf" TargetMode="External"/><Relationship Id="rId368" Type="http://schemas.openxmlformats.org/officeDocument/2006/relationships/hyperlink" Target="https://icis.corp.delaware.gov/Ecorp/EntitySearch/NameSearch.aspx" TargetMode="External"/><Relationship Id="rId575" Type="http://schemas.openxmlformats.org/officeDocument/2006/relationships/hyperlink" Target="https://en.checkid.co.il/company/MERLINX++LTD-EPgBYWJ-515050276" TargetMode="External"/><Relationship Id="rId228" Type="http://schemas.openxmlformats.org/officeDocument/2006/relationships/hyperlink" Target="https://www.cbinsights.com/company/cognyte-software" TargetMode="External"/><Relationship Id="rId435" Type="http://schemas.openxmlformats.org/officeDocument/2006/relationships/hyperlink" Target="https://www.forbes.com/sites/thomasbrewster/2017/07/26/google-kills-pro-android-surveillance-malware/?sh=7a6915332e3d" TargetMode="External"/><Relationship Id="rId281" Type="http://schemas.openxmlformats.org/officeDocument/2006/relationships/hyperlink" Target="https://techcrunch.com/2023/03/29/hackers-variston-spyware-uae-google/" TargetMode="External"/><Relationship Id="rId502" Type="http://schemas.openxmlformats.org/officeDocument/2006/relationships/hyperlink" Target="https://www.calcalistech.com/ctech/articles/0,7340,L-3792634,00.html" TargetMode="External"/><Relationship Id="rId76" Type="http://schemas.openxmlformats.org/officeDocument/2006/relationships/hyperlink" Target="https://grahamcluley.com/was-this-the-man-who-hacked-apples-developer-center/" TargetMode="External"/><Relationship Id="rId141" Type="http://schemas.openxmlformats.org/officeDocument/2006/relationships/hyperlink" Target="https://mg.co.za/article/2013-11-22-dti-funded-gaddafi-spyware/" TargetMode="External"/><Relationship Id="rId379" Type="http://schemas.openxmlformats.org/officeDocument/2006/relationships/hyperlink" Target="https://lespresso.it/c/attualita/2022/8/9/una-ditta-di-intercettazioni-nelle-indagini-sul-sistema-montante/12796?utm_source=PDF&amp;utm_medium=PDFART&amp;utm_content=110135279&amp;utm_campaign=ARTICLE-ITALIAN-CYBER-INTELLIGENCE-SPECIALIST-MOVIA-GOES_110135279" TargetMode="External"/><Relationship Id="rId586" Type="http://schemas.openxmlformats.org/officeDocument/2006/relationships/hyperlink" Target="https://www.cy4gate.com/assets/Uploads/Consolidated-Financial-Statement-CY4Gate-Group-30.6.2022-ENG-Courtesy-copy.pdf" TargetMode="External"/><Relationship Id="rId7" Type="http://schemas.openxmlformats.org/officeDocument/2006/relationships/hyperlink" Target="https://www.luxtimes.lu/luxembourg/luxembourg-must-act-if-links-to-spyware-company-shown-asselborn-says/1333484.html" TargetMode="External"/><Relationship Id="rId239" Type="http://schemas.openxmlformats.org/officeDocument/2006/relationships/hyperlink" Target="https://www.intelligenceonline.com/surveillance--interception/2020/05/27/covid-19-pandemic-brings-cobwebs-into-the-light,108407395-art" TargetMode="External"/><Relationship Id="rId446" Type="http://schemas.openxmlformats.org/officeDocument/2006/relationships/hyperlink" Target="https://www.zaubacorp.com/company/LEO-IMPACT-SECURITY-SERVICES-PRIVATE-LIMITED/U72900RJ2009PTC028837" TargetMode="External"/><Relationship Id="rId292" Type="http://schemas.openxmlformats.org/officeDocument/2006/relationships/hyperlink" Target="https://sede.registradores.org/site/invitado/mercantil/busqueda" TargetMode="External"/><Relationship Id="rId306" Type="http://schemas.openxmlformats.org/officeDocument/2006/relationships/hyperlink" Target="https://golden.com/wiki/Positive_Technologies-4NMAWV5" TargetMode="External"/><Relationship Id="rId87" Type="http://schemas.openxmlformats.org/officeDocument/2006/relationships/hyperlink" Target="https://opencorporates.com/companies/au/141714061" TargetMode="External"/><Relationship Id="rId513" Type="http://schemas.openxmlformats.org/officeDocument/2006/relationships/hyperlink" Target="https://archive.is/MtUPB" TargetMode="External"/><Relationship Id="rId597" Type="http://schemas.openxmlformats.org/officeDocument/2006/relationships/hyperlink" Target="https://opencorporates.com/companies/il/515223196" TargetMode="External"/><Relationship Id="rId152" Type="http://schemas.openxmlformats.org/officeDocument/2006/relationships/hyperlink" Target="https://cyprusregistry.com/companies/HE/373827" TargetMode="External"/><Relationship Id="rId457" Type="http://schemas.openxmlformats.org/officeDocument/2006/relationships/hyperlink" Target="https://www.vice.com/en/article/d7ywvx/leaked-catalog-weaponized-information-twitter-aglaya" TargetMode="External"/><Relationship Id="rId14" Type="http://schemas.openxmlformats.org/officeDocument/2006/relationships/hyperlink" Target="https://en.datocapital.com/buy.7Y56DCKI-eekyib88Nz2VnA.shtm" TargetMode="External"/><Relationship Id="rId317" Type="http://schemas.openxmlformats.org/officeDocument/2006/relationships/hyperlink" Target="https://www.barrons.com/market-data/stocks/posi/company-people?countrycode=ru&amp;mod=quotes" TargetMode="External"/><Relationship Id="rId524" Type="http://schemas.openxmlformats.org/officeDocument/2006/relationships/hyperlink" Target="https://find-and-update.company-information.service.gov.uk/company/07174942/officers" TargetMode="External"/><Relationship Id="rId98" Type="http://schemas.openxmlformats.org/officeDocument/2006/relationships/hyperlink" Target="https://www.europarl.europa.eu/RegData/etudes/STUD/2022/738330/IPOL_STU(2022)738330_EN.pdf" TargetMode="External"/><Relationship Id="rId163" Type="http://schemas.openxmlformats.org/officeDocument/2006/relationships/hyperlink" Target="https://find-and-update.company-information.service.gov.uk/company/03820884" TargetMode="External"/><Relationship Id="rId370" Type="http://schemas.openxmlformats.org/officeDocument/2006/relationships/hyperlink" Target="https://cybernews.com/news/opzero-zero-day-exploit-market-pricing-russia/" TargetMode="External"/><Relationship Id="rId230" Type="http://schemas.openxmlformats.org/officeDocument/2006/relationships/hyperlink" Target="https://www.calcalistech.com/ctechnews/article/skywpqry9" TargetMode="External"/><Relationship Id="rId468" Type="http://schemas.openxmlformats.org/officeDocument/2006/relationships/hyperlink" Target="https://www.documentcloud.org/documents/23581428-appin-companies-name-change-documents" TargetMode="External"/><Relationship Id="rId25" Type="http://schemas.openxmlformats.org/officeDocument/2006/relationships/hyperlink" Target="https://www.courtlistener.com/docket/16395340/1/1/whatsapp-inc-v-nso-group-technologies-limited/" TargetMode="External"/><Relationship Id="rId328" Type="http://schemas.openxmlformats.org/officeDocument/2006/relationships/hyperlink" Target="https://www.intelligenceonline.com/surveillance--interception/2022/09/01/italian-intelligence-provider-negg-makes-entrance-at-iss-world-exhibition,109808500-art" TargetMode="External"/><Relationship Id="rId535" Type="http://schemas.openxmlformats.org/officeDocument/2006/relationships/hyperlink" Target="https://citizenlab.ca/2021/07/hooking-candiru-another-mercenary-spyware-vendor-comes-into-focus/" TargetMode="External"/><Relationship Id="rId174" Type="http://schemas.openxmlformats.org/officeDocument/2006/relationships/hyperlink" Target="https://cyberscoop.com/wispear-wifi-interception-israel-unit-8200/" TargetMode="External"/><Relationship Id="rId381" Type="http://schemas.openxmlformats.org/officeDocument/2006/relationships/hyperlink" Target="http://www.sistemainvestimenti.com/en/" TargetMode="External"/><Relationship Id="rId602" Type="http://schemas.openxmlformats.org/officeDocument/2006/relationships/hyperlink" Target="https://or.justice.cz/ias/ui/rejstrik-firma.vysledky?subjektId=967334&amp;typ=UPLNY" TargetMode="External"/><Relationship Id="rId241" Type="http://schemas.openxmlformats.org/officeDocument/2006/relationships/hyperlink" Target="https://www.apax.com/news-views/verint-announces-plan-to-separate-into-two-independent-publicly-traded-companies/" TargetMode="External"/><Relationship Id="rId479" Type="http://schemas.openxmlformats.org/officeDocument/2006/relationships/hyperlink" Target="https://web.archive.org/web/20231205201118/https:/www.reuters.com/investigates/special-report/usa-hackers-appin/" TargetMode="External"/><Relationship Id="rId36" Type="http://schemas.openxmlformats.org/officeDocument/2006/relationships/hyperlink" Target="https://www.forbes.com/sites/thomasbrewster/2019/10/03/meet-candiru-the-super-stealth-cyber-mercenaries-hacking-apple-and-microsoft-pcs-for-profit/?sh=4825751d5a39" TargetMode="External"/><Relationship Id="rId339" Type="http://schemas.openxmlformats.org/officeDocument/2006/relationships/hyperlink" Target="https://www.cbinsights.com/company/vupen-security/financials" TargetMode="External"/><Relationship Id="rId546" Type="http://schemas.openxmlformats.org/officeDocument/2006/relationships/hyperlink" Target="https://www.sec.gov/Archives/edgar/data/1652866/000121390022010244/ea156263ex99-2_abilityinc.htm" TargetMode="External"/><Relationship Id="rId78" Type="http://schemas.openxmlformats.org/officeDocument/2006/relationships/hyperlink" Target="https://www.businesswire.com/news/home/20180831005227/en/L3-Completes-Acquisition-of-Azimuth-Security-and-Linchpin-Labs" TargetMode="External"/><Relationship Id="rId101" Type="http://schemas.openxmlformats.org/officeDocument/2006/relationships/hyperlink" Target="https://www.northdata.com/L3Harris+Trenchant" TargetMode="External"/><Relationship Id="rId143" Type="http://schemas.openxmlformats.org/officeDocument/2006/relationships/hyperlink" Target="https://ica.justice.gov.il/GenericCorporarionInfo/SearchCorporation?unit=8" TargetMode="External"/><Relationship Id="rId185" Type="http://schemas.openxmlformats.org/officeDocument/2006/relationships/hyperlink" Target="https://www.intelligenceonline.com/surveillance--interception/2021/08/31/cognyte-takes-over-verint-s-cryptocurrency-investigation-business,109688079-art" TargetMode="External"/><Relationship Id="rId350" Type="http://schemas.openxmlformats.org/officeDocument/2006/relationships/hyperlink" Target="https://www.intelligenceonline.com/due-diligence/2014/01/22/vupen-computer-attack-multinational,108004501-art" TargetMode="External"/><Relationship Id="rId406" Type="http://schemas.openxmlformats.org/officeDocument/2006/relationships/hyperlink" Target="https://en.globes.co.il/en/article-israeli-cyberattack-co-blue-ocean-serves-east-asian-govt-1001446311" TargetMode="External"/><Relationship Id="rId588" Type="http://schemas.openxmlformats.org/officeDocument/2006/relationships/hyperlink" Target="https://www.handelsregister.de/rp_web/documents-dk.xhtml" TargetMode="External"/><Relationship Id="rId9" Type="http://schemas.openxmlformats.org/officeDocument/2006/relationships/hyperlink" Target="https://netzpolitik.org/2021/dsirf-wir-enthuellen-den-staatstrojaner-subzero-aus-oesterreich/" TargetMode="External"/><Relationship Id="rId210" Type="http://schemas.openxmlformats.org/officeDocument/2006/relationships/hyperlink" Target="https://www.dnb.com/site-search-results.html" TargetMode="External"/><Relationship Id="rId392" Type="http://schemas.openxmlformats.org/officeDocument/2006/relationships/hyperlink" Target="https://en.globes.co.il/en/article-israeli-cyberattack-co-blue-ocean-serves-east-asian-govt-1001446311" TargetMode="External"/><Relationship Id="rId448" Type="http://schemas.openxmlformats.org/officeDocument/2006/relationships/hyperlink" Target="https://economictimes.indiatimes.com/company/yerha-ebuzz-private-limited/U52100DL2014PTC273228" TargetMode="External"/><Relationship Id="rId613" Type="http://schemas.openxmlformats.org/officeDocument/2006/relationships/hyperlink" Target="https://dfsec.com/" TargetMode="External"/><Relationship Id="rId252" Type="http://schemas.openxmlformats.org/officeDocument/2006/relationships/hyperlink" Target="https://www.calcalistech.com/ctech/articles/0,7340,L-3775241,00.html" TargetMode="External"/><Relationship Id="rId294" Type="http://schemas.openxmlformats.org/officeDocument/2006/relationships/hyperlink" Target="https://www.wired.co.uk/article/phone-hacking-mollitiam-industries" TargetMode="External"/><Relationship Id="rId308" Type="http://schemas.openxmlformats.org/officeDocument/2006/relationships/hyperlink" Target="https://opencorporates.com/companies/cz/05478014/events" TargetMode="External"/><Relationship Id="rId515" Type="http://schemas.openxmlformats.org/officeDocument/2006/relationships/hyperlink" Target="https://www.northdata.com/Interionet+Systems+Ltd.,+Herzliya/ICA-515347425" TargetMode="External"/><Relationship Id="rId47" Type="http://schemas.openxmlformats.org/officeDocument/2006/relationships/hyperlink" Target="https://opencorporates.com/companies/us_ny/6616280" TargetMode="External"/><Relationship Id="rId89" Type="http://schemas.openxmlformats.org/officeDocument/2006/relationships/hyperlink" Target="https://www.unternehmensregister.de/ureg/result.html;jsessionid=2CE9A44CC510664B092335CAB20306B5.web01-1?submitaction=pathnav&amp;page.1=page" TargetMode="External"/><Relationship Id="rId112" Type="http://schemas.openxmlformats.org/officeDocument/2006/relationships/hyperlink" Target="https://www.intelligenceonline.com/surveillance--interception/2019/06/11/hackers-switch-up-tactics-to-keep-on-top-of-the-latest-iphone-protections,108360865-art" TargetMode="External"/><Relationship Id="rId154" Type="http://schemas.openxmlformats.org/officeDocument/2006/relationships/hyperlink" Target="https://citizenlab.ca/2023/04/spyware-vendor-quadream-exploits-victims-customers/" TargetMode="External"/><Relationship Id="rId361" Type="http://schemas.openxmlformats.org/officeDocument/2006/relationships/hyperlink" Target="https://www.crunchbase.com/organization/zerodium/people" TargetMode="External"/><Relationship Id="rId557" Type="http://schemas.openxmlformats.org/officeDocument/2006/relationships/hyperlink" Target="https://www.haaretz.com/israel-news/tech-news/2020-12-31/ty-article-magazine/.highlight/a-shady-israeli-intel-genius-his-cyber-spy-van-and-million-dollar-deals/0000017f-f21e-d497-a1ff-f29ed7c30000?lts=1700832007300" TargetMode="External"/><Relationship Id="rId599" Type="http://schemas.openxmlformats.org/officeDocument/2006/relationships/hyperlink" Target="https://www.northdata.com/Blueocean+Technologies+Ltd.,+Petah+Tikva/ICA-515223196" TargetMode="External"/><Relationship Id="rId196" Type="http://schemas.openxmlformats.org/officeDocument/2006/relationships/hyperlink" Target="https://www.sec.gov/Archives/edgar/data/1824814/000182481421000007/exhibit81.htm" TargetMode="External"/><Relationship Id="rId417" Type="http://schemas.openxmlformats.org/officeDocument/2006/relationships/hyperlink" Target="https://www.slideshare.net/rebsecsolutions/rebsec-solutions" TargetMode="External"/><Relationship Id="rId459" Type="http://schemas.openxmlformats.org/officeDocument/2006/relationships/hyperlink" Target="https://www.documentcloud.org/documents/23460243-2022-formerly-known-as-appin-companies-financial-and-shareholding-statements" TargetMode="External"/><Relationship Id="rId624" Type="http://schemas.openxmlformats.org/officeDocument/2006/relationships/hyperlink" Target="https://www.crunchbase.com/organization/interionet-5cdb/people" TargetMode="External"/><Relationship Id="rId16" Type="http://schemas.openxmlformats.org/officeDocument/2006/relationships/hyperlink" Target="https://www.derstandard.at/story/2000138083279/die-spionage-software-und-die-ehrwuerdige-stiftung-eine-raetselhafte-zusammenarbeit" TargetMode="External"/><Relationship Id="rId221" Type="http://schemas.openxmlformats.org/officeDocument/2006/relationships/hyperlink" Target="https://www.dnb.com/site-search-results.html" TargetMode="External"/><Relationship Id="rId263" Type="http://schemas.openxmlformats.org/officeDocument/2006/relationships/hyperlink" Target="https://cognyte.gcs-web.com/static-files/798ceabb-7dfa-4492-874b-7d236e86ce37" TargetMode="External"/><Relationship Id="rId319" Type="http://schemas.openxmlformats.org/officeDocument/2006/relationships/hyperlink" Target="https://interfax.com/newsroom/top-stories/91875/" TargetMode="External"/><Relationship Id="rId470" Type="http://schemas.openxmlformats.org/officeDocument/2006/relationships/hyperlink" Target="https://web.archive.org/web/20240119025532/https:/www.documentcloud.org/documents/23451868-20090506-memo-for-indian-angels-network" TargetMode="External"/><Relationship Id="rId526" Type="http://schemas.openxmlformats.org/officeDocument/2006/relationships/hyperlink" Target="https://pitchbook.com/profiles/company/484449-40" TargetMode="External"/><Relationship Id="rId58" Type="http://schemas.openxmlformats.org/officeDocument/2006/relationships/hyperlink" Targe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yMzk4OTMsImNvdW50IjoyNTB9.HaHZiXb9QRHw4lpuX0gqbTQ_FQV1CPsO5ez6ILd-reU" TargetMode="External"/><Relationship Id="rId123" Type="http://schemas.openxmlformats.org/officeDocument/2006/relationships/hyperlink" Target="https://www.technologyreview.com/2019/11/29/131803/the-fall-and-rise-of-a-spyware-empire/" TargetMode="External"/><Relationship Id="rId330" Type="http://schemas.openxmlformats.org/officeDocument/2006/relationships/hyperlink" Target="https://www.mimit.gov.it/images/stories/normativa/Allegato_A_-_Calabria.pdf" TargetMode="External"/><Relationship Id="rId568" Type="http://schemas.openxmlformats.org/officeDocument/2006/relationships/hyperlink" Target="https://www.tradeindia.com/leo-impact-security-service-pvt-ltd-3650917/" TargetMode="External"/><Relationship Id="rId165" Type="http://schemas.openxmlformats.org/officeDocument/2006/relationships/hyperlink" Target="https://opencorporates.com/companies/cy/HE184042" TargetMode="External"/><Relationship Id="rId372" Type="http://schemas.openxmlformats.org/officeDocument/2006/relationships/hyperlink" Target="https://egrul.nalog.ru/index.html?t=1708958261743" TargetMode="External"/><Relationship Id="rId428" Type="http://schemas.openxmlformats.org/officeDocument/2006/relationships/hyperlink" Target="https://opencorporates.com/companies/de/M1201_HRB121897" TargetMode="External"/><Relationship Id="rId232" Type="http://schemas.openxmlformats.org/officeDocument/2006/relationships/hyperlink" Target="https://en.globes.co.il/en/article-israeli-companies-face-trojan-horse-dilemma-1001396123" TargetMode="External"/><Relationship Id="rId274" Type="http://schemas.openxmlformats.org/officeDocument/2006/relationships/hyperlink" Target="https://www.reuters.com/investigates/special-report/usa-hackers-litigation/" TargetMode="External"/><Relationship Id="rId481" Type="http://schemas.openxmlformats.org/officeDocument/2006/relationships/hyperlink" Target="https://www.intelligenceonline.com/surveillance--interception/2019/03/12/with-atooro-engel-aims-to-turn-cyber-intelligence-into-a-goldmine,108348650-art" TargetMode="External"/><Relationship Id="rId27" Type="http://schemas.openxmlformats.org/officeDocument/2006/relationships/hyperlink" Target="https://ica.justice.gov.il/GenericCorporarionInfo/SearchCorporation?unit=8" TargetMode="External"/><Relationship Id="rId69" Type="http://schemas.openxmlformats.org/officeDocument/2006/relationships/hyperlink" Target="https://www.unternehmensregister.de/ureg/result.html;jsessionid=BC1D252B94E4E2A2DEDBAD79A18CA9F2.web01-1" TargetMode="External"/><Relationship Id="rId134" Type="http://schemas.openxmlformats.org/officeDocument/2006/relationships/hyperlink" Target="https://privacyinternational.org/sites/default/files/2017-12/OpenSeason_0.pdf" TargetMode="External"/><Relationship Id="rId537" Type="http://schemas.openxmlformats.org/officeDocument/2006/relationships/hyperlink" Target="https://citizenlab.ca/2021/07/hooking-candiru-another-mercenary-spyware-vendor-comes-into-focus/" TargetMode="External"/><Relationship Id="rId579" Type="http://schemas.openxmlformats.org/officeDocument/2006/relationships/hyperlink" Target="https://en.checkid.co.il/company/MERLINX++LTD-EPgBYWJ-515050276" TargetMode="External"/><Relationship Id="rId80" Type="http://schemas.openxmlformats.org/officeDocument/2006/relationships/hyperlink" Target="https://www.govconwire.com/2018/07/l3-to-buy-cyber-firms-linchpin-labs-azimuth-security-for-200m-christopher-kubasik-comments/" TargetMode="External"/><Relationship Id="rId176" Type="http://schemas.openxmlformats.org/officeDocument/2006/relationships/hyperlink" Target="https://www.amnesty.org/en/documents/act10/7245/2023/en/" TargetMode="External"/><Relationship Id="rId341" Type="http://schemas.openxmlformats.org/officeDocument/2006/relationships/hyperlink" Target="https://www.intelligenceonline.com/due-diligence/2014/01/22/vupen-computer-attack-multinational,108004501-art" TargetMode="External"/><Relationship Id="rId383" Type="http://schemas.openxmlformats.org/officeDocument/2006/relationships/hyperlink" Target="https://www.ufficiocamerale.it/5473/movia-spa" TargetMode="External"/><Relationship Id="rId439" Type="http://schemas.openxmlformats.org/officeDocument/2006/relationships/hyperlink" Target="https://www.channele2e.com/news/ownbackup-buys-nimmetry-merlinx" TargetMode="External"/><Relationship Id="rId590" Type="http://schemas.openxmlformats.org/officeDocument/2006/relationships/hyperlink" Target="https://en.checkid.co.il/company/BLUE+OCEAN+ENTERPRISES+LTD-2EaK3p9-515732139" TargetMode="External"/><Relationship Id="rId604" Type="http://schemas.openxmlformats.org/officeDocument/2006/relationships/hyperlink" Target="https://www.intelligenceonline.com/surveillance--interception/2021/01/21/digital14-picks-up-darkmatter-s-key-activities-including-the-vulnerabilities-researcher-xen1thlabs,109636378-gra" TargetMode="External"/><Relationship Id="rId201" Type="http://schemas.openxmlformats.org/officeDocument/2006/relationships/hyperlink" Target="https://www.sec.gov/Archives/edgar/data/1824814/000182481421000007/exhibit81.htm" TargetMode="External"/><Relationship Id="rId243" Type="http://schemas.openxmlformats.org/officeDocument/2006/relationships/hyperlink" Target="https://www.cbinsights.com/company/cognyte-software" TargetMode="External"/><Relationship Id="rId285" Type="http://schemas.openxmlformats.org/officeDocument/2006/relationships/hyperlink" Target="https://techcrunch.com/2023/03/29/hackers-variston-spyware-uae-google/" TargetMode="External"/><Relationship Id="rId450" Type="http://schemas.openxmlformats.org/officeDocument/2006/relationships/hyperlink" Target="https://economictimes.indiatimes.com/company/yerha-ebuzz-private-limited/U52100DL2014PTC273228" TargetMode="External"/><Relationship Id="rId506" Type="http://schemas.openxmlformats.org/officeDocument/2006/relationships/hyperlink" Target="https://www.washingtonpost.com/politics/2023/05/30/nso-group-under-new-ownership-reports-about-hacks-continue/" TargetMode="External"/><Relationship Id="rId38" Type="http://schemas.openxmlformats.org/officeDocument/2006/relationships/hyperlink" Target="https://wikileaks.org/hackingteam/emails/emailid/149645" TargetMode="External"/><Relationship Id="rId103" Type="http://schemas.openxmlformats.org/officeDocument/2006/relationships/hyperlink" Target="https://www.crunchbase.com/organization/hackingteam" TargetMode="External"/><Relationship Id="rId310" Type="http://schemas.openxmlformats.org/officeDocument/2006/relationships/hyperlink" Target="https://www.zawya.com/en/press-release/companies-news/positive-technologies-announce-cooperation-with-regional-suppliers-of-cybersecurity-solutions-in-dubai-odhvbpqi" TargetMode="External"/><Relationship Id="rId492" Type="http://schemas.openxmlformats.org/officeDocument/2006/relationships/hyperlink" Target="https://opencorporates.com/companies/il/515397651" TargetMode="External"/><Relationship Id="rId548" Type="http://schemas.openxmlformats.org/officeDocument/2006/relationships/hyperlink" Target="https://pitchbook.com/profiles/company/484449-40" TargetMode="External"/><Relationship Id="rId91" Type="http://schemas.openxmlformats.org/officeDocument/2006/relationships/hyperlink" Target="https://www.northdata.com/raedarius+m8+GmbH,+M&#252;nchen/HRB+198816" TargetMode="External"/><Relationship Id="rId145" Type="http://schemas.openxmlformats.org/officeDocument/2006/relationships/hyperlink" Target="https://ica.justice.gov.il/GenericCorporarionInfo/SearchCorporation?unit=8" TargetMode="External"/><Relationship Id="rId187" Type="http://schemas.openxmlformats.org/officeDocument/2006/relationships/hyperlink" Target="https://www.calcalistech.com/ctech/articles/0,7340,L-3890984,00.html" TargetMode="External"/><Relationship Id="rId352" Type="http://schemas.openxmlformats.org/officeDocument/2006/relationships/hyperlink" Target="https://pitchbook.com/profiles/investor/10411-93" TargetMode="External"/><Relationship Id="rId394" Type="http://schemas.openxmlformats.org/officeDocument/2006/relationships/hyperlink" Target="https://opencorporates.com/companies/il/515223196" TargetMode="External"/><Relationship Id="rId408" Type="http://schemas.openxmlformats.org/officeDocument/2006/relationships/hyperlink" Target="https://www.cy4gate.com/assets/Uploads/Consolidated-Financial-Statement-CY4Gate-Group-30.6.2022-ENG-Courtesy-copy.pdf" TargetMode="External"/><Relationship Id="rId615" Type="http://schemas.openxmlformats.org/officeDocument/2006/relationships/hyperlink" Targe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yMzk4OTMsImNvdW50IjoyNTB9.HaHZiXb9QRHw4lpuX0gqbTQ_FQV1CPsO5ez6ILd-reU" TargetMode="External"/><Relationship Id="rId212" Type="http://schemas.openxmlformats.org/officeDocument/2006/relationships/hyperlink" Target="https://www.dnb.com/site-search-results.html" TargetMode="External"/><Relationship Id="rId254" Type="http://schemas.openxmlformats.org/officeDocument/2006/relationships/hyperlink" Target="https://www.sec.gov/Archives/edgar/data/1824814/000119312521008526/d52351d20fr12ba.htm" TargetMode="External"/><Relationship Id="rId49" Type="http://schemas.openxmlformats.org/officeDocument/2006/relationships/hyperlink" Target="https://wikileaks.org/hackingteam/emails/emailid/170245" TargetMode="External"/><Relationship Id="rId114" Type="http://schemas.openxmlformats.org/officeDocument/2006/relationships/hyperlink" Target="https://ised-isde.canada.ca/cc/lgcy/fdrlCrpDtls.html?corpId=7056401" TargetMode="External"/><Relationship Id="rId296" Type="http://schemas.openxmlformats.org/officeDocument/2006/relationships/hyperlink" Target="https://www.crunchbase.com/organization/mollitiam-industries" TargetMode="External"/><Relationship Id="rId461" Type="http://schemas.openxmlformats.org/officeDocument/2006/relationships/hyperlink" Target="https://www.zaubacorp.com/company/WYNYARD-INDIA-PRIVATE-LIMITED/U72100DL2013PTC250087" TargetMode="External"/><Relationship Id="rId517" Type="http://schemas.openxmlformats.org/officeDocument/2006/relationships/hyperlink" Target="https://opencorporates.com/companies/il/515347425" TargetMode="External"/><Relationship Id="rId559" Type="http://schemas.openxmlformats.org/officeDocument/2006/relationships/hyperlink" Target="https://www.europarl.europa.eu/RegData/etudes/STUD/2022/738330/IPOL_STU(2022)738330_EN.pdf" TargetMode="External"/><Relationship Id="rId60" Type="http://schemas.openxmlformats.org/officeDocument/2006/relationships/hyperlink" Target="https://www.technologyreview.com/2019/11/29/131803/the-fall-and-rise-of-a-spyware-empire/" TargetMode="External"/><Relationship Id="rId156" Type="http://schemas.openxmlformats.org/officeDocument/2006/relationships/hyperlink" Target="https://citizenlab.ca/2023/04/spyware-vendor-quadream-exploits-victims-customers/" TargetMode="External"/><Relationship Id="rId198" Type="http://schemas.openxmlformats.org/officeDocument/2006/relationships/hyperlink" Target="https://www.sec.gov/Archives/edgar/data/1824814/000182481421000007/exhibit81.htm" TargetMode="External"/><Relationship Id="rId321" Type="http://schemas.openxmlformats.org/officeDocument/2006/relationships/hyperlink" Target="https://www.opensanctions.org/entities/NK-PtarqfwCYakcRREJRhqWUe/" TargetMode="External"/><Relationship Id="rId363" Type="http://schemas.openxmlformats.org/officeDocument/2006/relationships/hyperlink" Target="https://threatpost.com/vupen-launches-new-zero-day-acquisition-firm-zerodium/113933/" TargetMode="External"/><Relationship Id="rId419" Type="http://schemas.openxmlformats.org/officeDocument/2006/relationships/hyperlink" Target="https://www.dnb.com/business-directory/company-profiles.rebsec_intelligence_service.6a81df5680fc97a1872272162bfe66d4.html" TargetMode="External"/><Relationship Id="rId570" Type="http://schemas.openxmlformats.org/officeDocument/2006/relationships/hyperlink" Target="https://or.justice.cz/ias/ui/rejstrik-firma.vysledky?subjektId=389677&amp;typ=UPLNY" TargetMode="External"/><Relationship Id="rId626" Type="http://schemas.openxmlformats.org/officeDocument/2006/relationships/hyperlink" Target="https://www.intelligenceonline.com/surveillance--interception/2019/05/14/interionet-former-nso-team-s-new-offensive-cyber-firm,108357090-art" TargetMode="External"/><Relationship Id="rId223" Type="http://schemas.openxmlformats.org/officeDocument/2006/relationships/hyperlink" Target="https://www.dnb.com/site-search-results.html" TargetMode="External"/><Relationship Id="rId430" Type="http://schemas.openxmlformats.org/officeDocument/2006/relationships/hyperlink" Target="https://en.checkid.co.il/company/MERLINX++LTD-EPgBYWJ-515050276" TargetMode="External"/><Relationship Id="rId18" Type="http://schemas.openxmlformats.org/officeDocument/2006/relationships/hyperlink" Target="https://www.northdata.com/MLS+Machine+Learning+Solutions+GmbH,+Wien/521402v" TargetMode="External"/><Relationship Id="rId265" Type="http://schemas.openxmlformats.org/officeDocument/2006/relationships/hyperlink" Target="https://cognyte.gcs-web.com/static-files/798ceabb-7dfa-4492-874b-7d236e86ce37" TargetMode="External"/><Relationship Id="rId472" Type="http://schemas.openxmlformats.org/officeDocument/2006/relationships/hyperlink" Target="https://www.iai.co.il/iai-invests-two-cyber-companies-holland-and-hungary" TargetMode="External"/><Relationship Id="rId528" Type="http://schemas.openxmlformats.org/officeDocument/2006/relationships/hyperlink" Target="https://find-and-update.company-information.service.gov.uk/company/07174942/officers" TargetMode="External"/><Relationship Id="rId125" Type="http://schemas.openxmlformats.org/officeDocument/2006/relationships/hyperlink" Target="https://www.vice.com/en/article/pax987/crowdfense-offers-3-million-for-iphone-android-hacks" TargetMode="External"/><Relationship Id="rId167" Type="http://schemas.openxmlformats.org/officeDocument/2006/relationships/hyperlink" Target="https://data.inpi.fr/entreprises/751230681?q=751230681" TargetMode="External"/><Relationship Id="rId332" Type="http://schemas.openxmlformats.org/officeDocument/2006/relationships/hyperlink" Target="https://www.linkedin.com/in/francescotaccone/" TargetMode="External"/><Relationship Id="rId374" Type="http://schemas.openxmlformats.org/officeDocument/2006/relationships/hyperlink" Target="https://www.calameo.com/read/0040839443e7143441f8a" TargetMode="External"/><Relationship Id="rId581" Type="http://schemas.openxmlformats.org/officeDocument/2006/relationships/hyperlink" Target="https://www.startmag.it/innovazione/google-rcs-lab-elettronica/" TargetMode="External"/><Relationship Id="rId71" Type="http://schemas.openxmlformats.org/officeDocument/2006/relationships/hyperlink" Target="https://www.creditsafe.com/business-index/nl-nl/company/dataforense-srl-in-liquidazione-it04531750" TargetMode="External"/><Relationship Id="rId234" Type="http://schemas.openxmlformats.org/officeDocument/2006/relationships/hyperlink" Target="https://www.amnesty.org/en/documents/afr65/3577/2021/en/" TargetMode="External"/><Relationship Id="rId2" Type="http://schemas.openxmlformats.org/officeDocument/2006/relationships/hyperlink" Target="https://www.vice.com/en/article/wnxpjm/nso-group-new-big-player-in-government-spyware" TargetMode="External"/><Relationship Id="rId29" Type="http://schemas.openxmlformats.org/officeDocument/2006/relationships/hyperlink" Target="https://citizenlab.ca/2021/07/hooking-candiru-another-mercenary-spyware-vendor-comes-into-focus/" TargetMode="External"/><Relationship Id="rId276" Type="http://schemas.openxmlformats.org/officeDocument/2006/relationships/hyperlink" Target="https://opencorporates.com/companies/in/AAV-0082/events" TargetMode="External"/><Relationship Id="rId441" Type="http://schemas.openxmlformats.org/officeDocument/2006/relationships/hyperlink" Target="https://or.justice.cz/ias/ui/rejstrik-firma.vysledky?subjektId=389677&amp;typ=UPLNY" TargetMode="External"/><Relationship Id="rId483" Type="http://schemas.openxmlformats.org/officeDocument/2006/relationships/hyperlink" Target="https://www.haaretz.com/israel-news/tech-news/2020-12-31/ty-article-magazine/.highlight/a-shady-israeli-intel-genius-his-cyber-spy-van-and-million-dollar-deals/0000017f-f21e-d497-a1ff-f29ed7c30000?lts=1700832007300" TargetMode="External"/><Relationship Id="rId539" Type="http://schemas.openxmlformats.org/officeDocument/2006/relationships/hyperlink" Target="https://citizenlab.ca/2021/07/hooking-candiru-another-mercenary-spyware-vendor-comes-into-focus/" TargetMode="External"/><Relationship Id="rId40" Type="http://schemas.openxmlformats.org/officeDocument/2006/relationships/hyperlink" Target="https://www.northdata.com/?id=5946115790209024" TargetMode="External"/><Relationship Id="rId136" Type="http://schemas.openxmlformats.org/officeDocument/2006/relationships/hyperlink" Target="https://opencorporates.com/companies/za/1999-020890-07" TargetMode="External"/><Relationship Id="rId178" Type="http://schemas.openxmlformats.org/officeDocument/2006/relationships/hyperlink" Target="https://www.battery.com/list-of-all-companies/" TargetMode="External"/><Relationship Id="rId301" Type="http://schemas.openxmlformats.org/officeDocument/2006/relationships/hyperlink" Target="https://golden.com/wiki/Positive_Technologies-4NMAWV5" TargetMode="External"/><Relationship Id="rId343" Type="http://schemas.openxmlformats.org/officeDocument/2006/relationships/hyperlink" Target="https://pitchbook.com/profiles/investor/10411-93" TargetMode="External"/><Relationship Id="rId550" Type="http://schemas.openxmlformats.org/officeDocument/2006/relationships/hyperlink" Target="https://en.checkid.co.il/company/SAITO+TECH++LTD-rMe81mK-515126605" TargetMode="External"/><Relationship Id="rId82" Type="http://schemas.openxmlformats.org/officeDocument/2006/relationships/hyperlink" Target="https://opencorporates.com/companies/us_de/2730986" TargetMode="External"/><Relationship Id="rId203" Type="http://schemas.openxmlformats.org/officeDocument/2006/relationships/hyperlink" Target="https://www.sec.gov/Archives/edgar/data/1824814/000182481421000007/exhibit81.htm" TargetMode="External"/><Relationship Id="rId385" Type="http://schemas.openxmlformats.org/officeDocument/2006/relationships/hyperlink" Target="https://www.crunchbase.com/organization/movia" TargetMode="External"/><Relationship Id="rId592" Type="http://schemas.openxmlformats.org/officeDocument/2006/relationships/hyperlink" Target="https://en.globes.co.il/en/article-israeli-cyberattack-co-blue-ocean-serves-east-asian-govt-1001446311" TargetMode="External"/><Relationship Id="rId606" Type="http://schemas.openxmlformats.org/officeDocument/2006/relationships/hyperlink" Target="https://pitchbook.com/profiles/company/163653-31" TargetMode="External"/><Relationship Id="rId245" Type="http://schemas.openxmlformats.org/officeDocument/2006/relationships/hyperlink" Target="https://opencorporates.com/companies/us_va/F1373291/events" TargetMode="External"/><Relationship Id="rId287" Type="http://schemas.openxmlformats.org/officeDocument/2006/relationships/hyperlink" Target="https://www.intelligenceonline.com/surveillance--interception/2019/05/28/mollitiam-from-smartphone-hacking-to-cybernetic-weapons,108358987-art" TargetMode="External"/><Relationship Id="rId410" Type="http://schemas.openxmlformats.org/officeDocument/2006/relationships/hyperlink" Target="https://www.cy4gate.com/assets/Uploads/Consolidated-Financial-Statement-CY4Gate-Group-30.6.2022-ENG-Courtesy-copy.pdf" TargetMode="External"/><Relationship Id="rId452" Type="http://schemas.openxmlformats.org/officeDocument/2006/relationships/hyperlink" Target="https://mahdiabbastech.medium.com/cyber-offensive-firm-leo-impact-competing-with-aglaya-for-greater-share-in-surveillance-domain-965187dff2d" TargetMode="External"/><Relationship Id="rId494" Type="http://schemas.openxmlformats.org/officeDocument/2006/relationships/hyperlink" Target="https://citizenlab.ca/2023/04/spyware-vendor-quadream-exploits-victims-customers/" TargetMode="External"/><Relationship Id="rId508" Type="http://schemas.openxmlformats.org/officeDocument/2006/relationships/hyperlink" Target="https://www.crunchbase.com/organization/interionet-5cdb" TargetMode="External"/><Relationship Id="rId105" Type="http://schemas.openxmlformats.org/officeDocument/2006/relationships/hyperlink" Target="https://www.smh.com.au/technology/the-artisanal-genius-of-creating-iphone-breaking-hacks-20210416-p57jup.html" TargetMode="External"/><Relationship Id="rId147" Type="http://schemas.openxmlformats.org/officeDocument/2006/relationships/hyperlink" Target="https://opencorporates.com/companies/il/515397651" TargetMode="External"/><Relationship Id="rId312" Type="http://schemas.openxmlformats.org/officeDocument/2006/relationships/hyperlink" Target="https://golden.com/wiki/Positive_Technologies-4NMAWV5" TargetMode="External"/><Relationship Id="rId354" Type="http://schemas.openxmlformats.org/officeDocument/2006/relationships/hyperlink" Target="https://www.cbinsights.com/company/vupen-security/financials" TargetMode="External"/><Relationship Id="rId51" Type="http://schemas.openxmlformats.org/officeDocument/2006/relationships/hyperlink" Target="https://www.northdata.com/Dataflow+Security+Spain+SL,+Madrid/NIF+B10866671" TargetMode="External"/><Relationship Id="rId93" Type="http://schemas.openxmlformats.org/officeDocument/2006/relationships/hyperlink" Target="https://citizenlab.ca/2021/12/pegasus-vs-predator-dissidents-doubly-infected-iphone-reveals-cytrox-mercenary-spyware/" TargetMode="External"/><Relationship Id="rId189" Type="http://schemas.openxmlformats.org/officeDocument/2006/relationships/hyperlink" Target="https://www.sec.gov/Archives/edgar/data/1824814/000182481421000007/exhibit81.htm" TargetMode="External"/><Relationship Id="rId396" Type="http://schemas.openxmlformats.org/officeDocument/2006/relationships/hyperlink" Target="https://www.northdata.com/Blueocean+Technologies+Ltd.,+Petah+Tikva/ICA-515223196" TargetMode="External"/><Relationship Id="rId561" Type="http://schemas.openxmlformats.org/officeDocument/2006/relationships/hyperlink" Target="https://www.europarl.europa.eu/meetdocs/2014_2019/plmrep/COMMITTEES/PEGA/DV/2023/05-08/REPORTcompromises_EN.pdf" TargetMode="External"/><Relationship Id="rId617" Type="http://schemas.openxmlformats.org/officeDocument/2006/relationships/hyperlink" Target="https://www.creditsafe.com/business-index/nl-nl/company/dataforense-srl-in-liquidazione-it04531750" TargetMode="External"/><Relationship Id="rId214" Type="http://schemas.openxmlformats.org/officeDocument/2006/relationships/hyperlink" Target="https://www.dnb.com/site-search-results.html" TargetMode="External"/><Relationship Id="rId256" Type="http://schemas.openxmlformats.org/officeDocument/2006/relationships/hyperlink" Target="https://www.calcalistech.com/ctechnews/article/r1yexabyi" TargetMode="External"/><Relationship Id="rId298" Type="http://schemas.openxmlformats.org/officeDocument/2006/relationships/hyperlink" Target="https://pitchbook.com/profiles/company/462012-40" TargetMode="External"/><Relationship Id="rId421" Type="http://schemas.openxmlformats.org/officeDocument/2006/relationships/hyperlink" Target="https://www.crunchbase.com/organization/coseinc" TargetMode="External"/><Relationship Id="rId463" Type="http://schemas.openxmlformats.org/officeDocument/2006/relationships/hyperlink" Target="https://www.documentcloud.org/documents/23581428-appin-companies-name-change-documents" TargetMode="External"/><Relationship Id="rId519" Type="http://schemas.openxmlformats.org/officeDocument/2006/relationships/hyperlink" Target="https://pitchbook.com/profiles/company/458166-97" TargetMode="External"/><Relationship Id="rId116" Type="http://schemas.openxmlformats.org/officeDocument/2006/relationships/hyperlink" Target="https://wikileaks.org/hackingteam/emails/emailid/170245" TargetMode="External"/><Relationship Id="rId158" Type="http://schemas.openxmlformats.org/officeDocument/2006/relationships/hyperlink" Target="https://www.burojansen.nl/politie/gamma-group-louthean-nelson-arms-dealers-to-the-core-english-translation-of-article-from-observant-69/" TargetMode="External"/><Relationship Id="rId323" Type="http://schemas.openxmlformats.org/officeDocument/2006/relationships/hyperlink" Target="https://www.reuters.com/article/us-india-cyber-mercenaries-exclusive-idUSKBN23G1GQ/" TargetMode="External"/><Relationship Id="rId530" Type="http://schemas.openxmlformats.org/officeDocument/2006/relationships/hyperlink" Target="https://www.sec.gov/Archives/edgar/data/1652866/000121390022010244/ea156263ex99-2_abilityinc.htm" TargetMode="External"/><Relationship Id="rId20" Type="http://schemas.openxmlformats.org/officeDocument/2006/relationships/hyperlink" Target="https://www.intelligenceonline.com/surveillance--interception/2022/11/16/under-pressure-austrian-cybersecurity-firm-dsirf-overhauls-management,109865194-art" TargetMode="External"/><Relationship Id="rId62" Type="http://schemas.openxmlformats.org/officeDocument/2006/relationships/hyperlink" Target="https://www.intelligenceonline.com/surveillance--interception/2023/11/02/assured-information-security-s-cyber-contract-renewed-ofer-cohen-launches-israeli-firm-brian-katz-into-private-sector,110083925-art" TargetMode="External"/><Relationship Id="rId365" Type="http://schemas.openxmlformats.org/officeDocument/2006/relationships/hyperlink" Target="https://opencorporates.com/companies/us_de/5811248" TargetMode="External"/><Relationship Id="rId572" Type="http://schemas.openxmlformats.org/officeDocument/2006/relationships/hyperlink" Target="https://www.zaubacorp.com/director/AMIT-KULHARI/01971155" TargetMode="External"/><Relationship Id="rId628" Type="http://schemas.openxmlformats.org/officeDocument/2006/relationships/hyperlink" Target="https://www.theguardian.com/uk/2012/nov/28/offshore-company-directors-military-intelligence" TargetMode="External"/><Relationship Id="rId225" Type="http://schemas.openxmlformats.org/officeDocument/2006/relationships/hyperlink" Target="https://www.dnb.com/site-search-results.html" TargetMode="External"/><Relationship Id="rId267" Type="http://schemas.openxmlformats.org/officeDocument/2006/relationships/hyperlink" Target="https://cognyte.gcs-web.com/static-files/798ceabb-7dfa-4492-874b-7d236e86ce37" TargetMode="External"/><Relationship Id="rId432" Type="http://schemas.openxmlformats.org/officeDocument/2006/relationships/hyperlink" Target="https://opencorporates.com/companies/il/515719557" TargetMode="External"/><Relationship Id="rId474" Type="http://schemas.openxmlformats.org/officeDocument/2006/relationships/hyperlink" Target="https://www.intelligenceonline.com/corporate-intelligence/2017/07/05/cytrox-and-inpedio-iai-s-new-cyber-stars,108252955-bre" TargetMode="External"/><Relationship Id="rId127" Type="http://schemas.openxmlformats.org/officeDocument/2006/relationships/hyperlink" Target="https://www.northdata.com/Serpikom+SAS,+Aix-en-Provence/Siren+492531371" TargetMode="External"/><Relationship Id="rId31" Type="http://schemas.openxmlformats.org/officeDocument/2006/relationships/hyperlink" Target="https://www.northdata.com/Deep+Dive+Research+Lab+AG,+Schaan/FL-0002.576.355-2" TargetMode="External"/><Relationship Id="rId73" Type="http://schemas.openxmlformats.org/officeDocument/2006/relationships/hyperlink" Target="https://www.intelligenceonline.com/surveillance--interception/2024/02/15/pars-defense-turkey-s-zero-day-champion,110159845-art" TargetMode="External"/><Relationship Id="rId169" Type="http://schemas.openxmlformats.org/officeDocument/2006/relationships/hyperlink" Target="https://www.reuters.com/article/us-india-cyber-mercenaries-exclusive-idUSKBN23G1GQ/" TargetMode="External"/><Relationship Id="rId334" Type="http://schemas.openxmlformats.org/officeDocument/2006/relationships/hyperlink" Target="https://www.crunchbase.com/organization/negg" TargetMode="External"/><Relationship Id="rId376" Type="http://schemas.openxmlformats.org/officeDocument/2006/relationships/hyperlink" Target="https://or.justice.cz/ias/ui/vypis-sl-detail?dokument=79033927&amp;subjektId=967334&amp;spis=1068597" TargetMode="External"/><Relationship Id="rId541" Type="http://schemas.openxmlformats.org/officeDocument/2006/relationships/hyperlink" Target="https://en.checkid.co.il/company/INTERIONET+SYSTEMS+LTD-7G9LW6L-515347425" TargetMode="External"/><Relationship Id="rId583" Type="http://schemas.openxmlformats.org/officeDocument/2006/relationships/hyperlink" Target="https://www.cy4gate.com/assets/Uploads/Consolidated-Financial-Statement-CY4Gate-Group-30.6.2022-ENG-Courtesy-copy.pdf" TargetMode="External"/><Relationship Id="rId4" Type="http://schemas.openxmlformats.org/officeDocument/2006/relationships/hyperlink" Target="https://www.ft.com/content/d88518dd-7c66-48b2-b3e5-c765ebe720ab" TargetMode="External"/><Relationship Id="rId180" Type="http://schemas.openxmlformats.org/officeDocument/2006/relationships/hyperlink" Target="https://www.crunchbase.com/hub/blumberg-capital-alumni-founded-companies" TargetMode="External"/><Relationship Id="rId236" Type="http://schemas.openxmlformats.org/officeDocument/2006/relationships/hyperlink" Target="https://www.linkedin.com/in/udi-levy-28a976b/details/experience/" TargetMode="External"/><Relationship Id="rId278" Type="http://schemas.openxmlformats.org/officeDocument/2006/relationships/hyperlink" Target="https://opencorporates.com/companies/in/AAV-0082/events" TargetMode="External"/><Relationship Id="rId401" Type="http://schemas.openxmlformats.org/officeDocument/2006/relationships/hyperlink" Target="https://blog.google/threat-analysis-group/italian-spyware-vendor-targets-users-in-italy-and-kazakhstan/" TargetMode="External"/><Relationship Id="rId443" Type="http://schemas.openxmlformats.org/officeDocument/2006/relationships/hyperlink" Target="https://ica.justice.gov.il/GenericCorporarionInfo/SearchCorporation?unit=8" TargetMode="External"/><Relationship Id="rId303" Type="http://schemas.openxmlformats.org/officeDocument/2006/relationships/hyperlink" Target="https://golden.com/wiki/Positive_Technologies-4NMAWV5" TargetMode="External"/><Relationship Id="rId485" Type="http://schemas.openxmlformats.org/officeDocument/2006/relationships/hyperlink" Target="https://www.intelligenceonline.com/surveillance--interception/2019/12/03/france-s-nexa-acquires-european-interception-specialist-trovicor,108384645-art" TargetMode="External"/><Relationship Id="rId42" Type="http://schemas.openxmlformats.org/officeDocument/2006/relationships/hyperlink" Target="https://www.intelligenceonline.com/surveillance--interception/2023/01/19/memento-labs-tries-to-get-back-into-uae-market-through-local-distributor-sat,109903859-art" TargetMode="External"/><Relationship Id="rId84" Type="http://schemas.openxmlformats.org/officeDocument/2006/relationships/hyperlink" Target="https://opencorporates.com/companies/au/141714061" TargetMode="External"/><Relationship Id="rId138" Type="http://schemas.openxmlformats.org/officeDocument/2006/relationships/hyperlink" Target="https://wikileaks.org/hackingteam/emails/emailid/12014" TargetMode="External"/><Relationship Id="rId345" Type="http://schemas.openxmlformats.org/officeDocument/2006/relationships/hyperlink" Target="https://www.cbinsights.com/company/vupen-security/financials" TargetMode="External"/><Relationship Id="rId387" Type="http://schemas.openxmlformats.org/officeDocument/2006/relationships/hyperlink" Targe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3ODM5ODAsImNvdW50IjoyNTB9.4assl3SfdAOqiDsnxf13GQqr3xSd-j1xA2fU5wz-PCg" TargetMode="External"/><Relationship Id="rId510" Type="http://schemas.openxmlformats.org/officeDocument/2006/relationships/hyperlink" Target="https://www.crunchbase.com/organization/interionet-5cdb/people" TargetMode="External"/><Relationship Id="rId552" Type="http://schemas.openxmlformats.org/officeDocument/2006/relationships/hyperlink" Target="https://find-and-update.company-information.service.gov.uk/company/03684793" TargetMode="External"/><Relationship Id="rId594" Type="http://schemas.openxmlformats.org/officeDocument/2006/relationships/hyperlink" Target="https://opencorporates.com/companies/il/515223196" TargetMode="External"/><Relationship Id="rId608" Type="http://schemas.openxmlformats.org/officeDocument/2006/relationships/hyperlink" Target="https://www.intelligenceonline.com/international-dealmaking/2018/05/16/emerging-sigint-powers-seek-own-cyber-bounty-hunters,108310461-art" TargetMode="External"/><Relationship Id="rId191" Type="http://schemas.openxmlformats.org/officeDocument/2006/relationships/hyperlink" Target="https://www.sec.gov/Archives/edgar/data/1824814/000182481421000007/exhibit81.htm" TargetMode="External"/><Relationship Id="rId205" Type="http://schemas.openxmlformats.org/officeDocument/2006/relationships/hyperlink" Target="https://www.sec.gov/Archives/edgar/data/1824814/000182481421000007/exhibit81.htm" TargetMode="External"/><Relationship Id="rId247" Type="http://schemas.openxmlformats.org/officeDocument/2006/relationships/hyperlink" Target="https://www.sec.gov/edgar/browse/?CIK=1824814&amp;owner=exclude" TargetMode="External"/><Relationship Id="rId412" Type="http://schemas.openxmlformats.org/officeDocument/2006/relationships/hyperlink" Target="https://cybernews.com/news/italian-firm-accused-of-running-pegasus-style-spyware/" TargetMode="External"/><Relationship Id="rId107" Type="http://schemas.openxmlformats.org/officeDocument/2006/relationships/hyperlink" Target="https://connectonline.asic.gov.au/RegistrySearch/faces/landing/panelSearch.jspx?searchText=141714061&amp;searchType=OrgAndBusNm&amp;_adf.ctrl-state=vrg8ok9qj_15" TargetMode="External"/><Relationship Id="rId289" Type="http://schemas.openxmlformats.org/officeDocument/2006/relationships/hyperlink" Target="https://www.wired.co.uk/article/phone-hacking-mollitiam-industries" TargetMode="External"/><Relationship Id="rId454" Type="http://schemas.openxmlformats.org/officeDocument/2006/relationships/hyperlink" Target="https://www.vice.com/en/article/d7ywvx/leaked-catalog-weaponized-information-twitter-aglaya" TargetMode="External"/><Relationship Id="rId496" Type="http://schemas.openxmlformats.org/officeDocument/2006/relationships/hyperlink" Target="https://citizenlab.ca/2023/04/spyware-vendor-quadream-exploits-victims-customers/" TargetMode="External"/><Relationship Id="rId11" Type="http://schemas.openxmlformats.org/officeDocument/2006/relationships/hyperlink" Target="https://www.dnb.com/business-directory/company-profiles.circles_bulgaria_eood.1eb5f5d54a8b26e1780be9fa74136e1b.html" TargetMode="External"/><Relationship Id="rId53" Type="http://schemas.openxmlformats.org/officeDocument/2006/relationships/hyperlink" Target="https://espresso.repubblica.it/attualita/cronaca/2011/12/02/news/noi-i-padri-del-cyber-007-br-1.37951" TargetMode="External"/><Relationship Id="rId149" Type="http://schemas.openxmlformats.org/officeDocument/2006/relationships/hyperlink" Target="https://cyprusregistry.com/companies/HE/373827" TargetMode="External"/><Relationship Id="rId314" Type="http://schemas.openxmlformats.org/officeDocument/2006/relationships/hyperlink" Target="https://redmondmag.com/articles/2021/04/15/sanctions-for-russian-spying.aspx" TargetMode="External"/><Relationship Id="rId356" Type="http://schemas.openxmlformats.org/officeDocument/2006/relationships/hyperlink" Target="https://www.intelligenceonline.com/due-diligence/2014/01/22/vupen-computer-attack-multinational,108004501-art" TargetMode="External"/><Relationship Id="rId398" Type="http://schemas.openxmlformats.org/officeDocument/2006/relationships/hyperlink" Target="https://www.linkedin.com/in/vytautas-celiesius-77ab297/?originalSubdomain=ae" TargetMode="External"/><Relationship Id="rId521" Type="http://schemas.openxmlformats.org/officeDocument/2006/relationships/hyperlink" Target="https://en.checkid.co.il/company/INTERIONET+SYSTEMS+LTD-7G9LW6L-515347425" TargetMode="External"/><Relationship Id="rId563" Type="http://schemas.openxmlformats.org/officeDocument/2006/relationships/hyperlink" Target="https://www.europarl.europa.eu/RegData/etudes/STUD/2022/738330/IPOL_STU(2022)738330_EN.pdf" TargetMode="External"/><Relationship Id="rId619" Type="http://schemas.openxmlformats.org/officeDocument/2006/relationships/hyperlink" Target="https://www.theguardian.com/business/2021/mar/30/financiers-behind-nso-group-struggle-control-equity-fund" TargetMode="External"/><Relationship Id="rId95" Type="http://schemas.openxmlformats.org/officeDocument/2006/relationships/hyperlink" Target="https://www.europarl.europa.eu/meetdocs/2014_2019/plmrep/COMMITTEES/PEGA/DV/2023/05-08/REPORTcompromises_EN.pdf" TargetMode="External"/><Relationship Id="rId160" Type="http://schemas.openxmlformats.org/officeDocument/2006/relationships/hyperlink" Target="https://www.forbes.com/sites/thomasbrewster/2021/07/29/paragon-is-an-nso-competitor-and-an-american-funded-israeli-surveillance-startup-that-hacks-encrypted-apps-like-whatsapp-and-signal/?sh=3872ffa153b4" TargetMode="External"/><Relationship Id="rId216" Type="http://schemas.openxmlformats.org/officeDocument/2006/relationships/hyperlink" Target="https://www.dnb.com/site-search-results.html" TargetMode="External"/><Relationship Id="rId423" Type="http://schemas.openxmlformats.org/officeDocument/2006/relationships/hyperlink" Target="https://www.reuters.com/technology/us-blacklists-four-companies-israel-russia-singapore-citing-spyware-2021-11-03/" TargetMode="External"/><Relationship Id="rId258" Type="http://schemas.openxmlformats.org/officeDocument/2006/relationships/hyperlink" Target="https://www.globenewswire.com/news-release/2012/08/13/482656/19181/en/Comverse-Technology-Inc-Holding-Company-Agrees-to-be-Acquired-by-Verint-Systems-Inc-Transaction-to-Follow-the-Planned-Spin-Off-of-Comverse-Inc.html" TargetMode="External"/><Relationship Id="rId465" Type="http://schemas.openxmlformats.org/officeDocument/2006/relationships/hyperlink" Target="https://web.archive.org/web/20231205201118/https:/www.reuters.com/investigates/special-report/usa-hackers-appin/" TargetMode="External"/><Relationship Id="rId630" Type="http://schemas.openxmlformats.org/officeDocument/2006/relationships/comments" Target="../comments1.xml"/><Relationship Id="rId22" Type="http://schemas.openxmlformats.org/officeDocument/2006/relationships/hyperlink" Target="https://opencorporates.com/statements/393004050" TargetMode="External"/><Relationship Id="rId64" Type="http://schemas.openxmlformats.org/officeDocument/2006/relationships/hyperlink" Target="https://www.northdata.com/Dataflow+Security+Spain+SL,+Madrid/NIF+B10866671" TargetMode="External"/><Relationship Id="rId118" Type="http://schemas.openxmlformats.org/officeDocument/2006/relationships/hyperlink" Target="https://wikileaks.org/hackingteam/emails/emailid/1064489" TargetMode="External"/><Relationship Id="rId325" Type="http://schemas.openxmlformats.org/officeDocument/2006/relationships/hyperlink" Target="https://storage.googleapis.com/gweb-uniblog-publish-prod/documents/Buying_Spying_-_Insights_into_Commercial_Surveillance_Vendors_-_TAG_report.pdf" TargetMode="External"/><Relationship Id="rId367" Type="http://schemas.openxmlformats.org/officeDocument/2006/relationships/hyperlink" Target="https://opencorporates.com/companies/us_de/5811248" TargetMode="External"/><Relationship Id="rId532" Type="http://schemas.openxmlformats.org/officeDocument/2006/relationships/hyperlink" Target="https://www.sec.gov/Archives/edgar/data/1652866/000121390022010244/ea156263ex99-2_abilityinc.htm" TargetMode="External"/><Relationship Id="rId574" Type="http://schemas.openxmlformats.org/officeDocument/2006/relationships/hyperlink" Target="https://www.northdata.com/Merlinx+Ltd.,+Herzliya/ICA-515050276" TargetMode="External"/><Relationship Id="rId171" Type="http://schemas.openxmlformats.org/officeDocument/2006/relationships/hyperlink" Target="https://find-and-update.company-information.service.gov.uk/company/03820884" TargetMode="External"/><Relationship Id="rId227" Type="http://schemas.openxmlformats.org/officeDocument/2006/relationships/hyperlink" Target="https://opencorporates.com/companies/us_va/F1373291/events" TargetMode="External"/><Relationship Id="rId269" Type="http://schemas.openxmlformats.org/officeDocument/2006/relationships/hyperlink" Target="https://cognyte.gcs-web.com/static-files/798ceabb-7dfa-4492-874b-7d236e86ce37" TargetMode="External"/><Relationship Id="rId434" Type="http://schemas.openxmlformats.org/officeDocument/2006/relationships/hyperlink" Target="https://www.intelligenceonline.com/surveillance--interception/2021/06/02/bindecy-lays-hands-on-struggling-cyber-security-firm-merlinx,109670437-art" TargetMode="External"/><Relationship Id="rId476" Type="http://schemas.openxmlformats.org/officeDocument/2006/relationships/hyperlink" Target="https://citizenlab.ca/2021/12/pegasus-vs-predator-dissidents-doubly-infected-iphone-reveals-cytrox-mercenary-spyware/" TargetMode="External"/><Relationship Id="rId33" Type="http://schemas.openxmlformats.org/officeDocument/2006/relationships/hyperlink" Target="https://www.intelligenceonline.com/surveillance--interception/2023/08/28/targeted-for-russian-ties-cyber-intelligence-firm-dsirf-shuts-up-shop,110036360-art" TargetMode="External"/><Relationship Id="rId129" Type="http://schemas.openxmlformats.org/officeDocument/2006/relationships/hyperlink" Target="https://opencorporates.com/companies/fr/492531371" TargetMode="External"/><Relationship Id="rId280" Type="http://schemas.openxmlformats.org/officeDocument/2006/relationships/hyperlink" Target="https://www.northdata.com/Variston+Information+Technology+SL,+Barcelona/NIF+B67260240" TargetMode="External"/><Relationship Id="rId336" Type="http://schemas.openxmlformats.org/officeDocument/2006/relationships/hyperlink" Target="https://www.intelligenceonline.com/surveillance--interception/2022/09/01/italian-intelligence-provider-negg-makes-entrance-at-iss-world-exhibition,109808500-art" TargetMode="External"/><Relationship Id="rId501" Type="http://schemas.openxmlformats.org/officeDocument/2006/relationships/hyperlink" Target="https://www.vice.com/en/article/wnxpjm/nso-group-new-big-player-in-government-spyware" TargetMode="External"/><Relationship Id="rId543" Type="http://schemas.openxmlformats.org/officeDocument/2006/relationships/hyperlink" Target="https://www.sec.gov/Archives/edgar/data/1652866/000121390022010244/ea156263ex99-2_abilityinc.htm" TargetMode="External"/><Relationship Id="rId75" Type="http://schemas.openxmlformats.org/officeDocument/2006/relationships/hyperlink" Target="https://www.intelligenceonline.com/surveillance--interception/2024/02/15/pars-defense-turkey-s-zero-day-champion,110159845-art" TargetMode="External"/><Relationship Id="rId140" Type="http://schemas.openxmlformats.org/officeDocument/2006/relationships/hyperlink" Target="https://www.itweb.co.za/article/condolences-pour-in-for-vastech-founder/KPNG8v8XRVgv4mwD" TargetMode="External"/><Relationship Id="rId182" Type="http://schemas.openxmlformats.org/officeDocument/2006/relationships/hyperlink" Target="https://www.forbes.com/sites/thomasbrewster/2021/07/29/paragon-is-an-nso-competitor-and-an-american-funded-israeli-surveillance-startup-that-hacks-encrypted-apps-like-whatsapp-and-signal/?sh=3872ffa153b4" TargetMode="External"/><Relationship Id="rId378" Type="http://schemas.openxmlformats.org/officeDocument/2006/relationships/hyperlink" Target="https://lespresso.it/c/attualita/2022/8/9/una-ditta-di-intercettazioni-nelle-indagini-sul-sistema-montante/12796?utm_source=PDF&amp;utm_medium=PDFART&amp;utm_content=110135279&amp;utm_campaign=ARTICLE-ITALIAN-CYBER-INTELLIGENCE-SPECIALIST-MOVIA-GOES_110135279" TargetMode="External"/><Relationship Id="rId403" Type="http://schemas.openxmlformats.org/officeDocument/2006/relationships/hyperlink" Target="https://www.lookout.com/threat-intelligence/article/hermit-spyware-discovery" TargetMode="External"/><Relationship Id="rId585" Type="http://schemas.openxmlformats.org/officeDocument/2006/relationships/hyperlink" Target="https://storage.googleapis.com/gweb-uniblog-publish-prod/documents/Buying_Spying_-_Insights_into_Commercial_Surveillance_Vendors_-_TAG_report.pdf" TargetMode="External"/><Relationship Id="rId6" Type="http://schemas.openxmlformats.org/officeDocument/2006/relationships/hyperlink" Target="https://delano.lu/article/spyware-entities-move-manageme" TargetMode="External"/><Relationship Id="rId238" Type="http://schemas.openxmlformats.org/officeDocument/2006/relationships/hyperlink" Target="https://www.linkedin.com/in/shay-attias-10064a13/?originalSubdomain=il" TargetMode="External"/><Relationship Id="rId445" Type="http://schemas.openxmlformats.org/officeDocument/2006/relationships/hyperlink" Target="https://www.tradeindia.com/leo-impact-security-service-pvt-ltd-3650917/" TargetMode="External"/><Relationship Id="rId487" Type="http://schemas.openxmlformats.org/officeDocument/2006/relationships/hyperlink" Target="https://www.spiegel.de/international/business/the-predator-files-european-spyware-consortium-supplied-despots-and-dictators-a-2fd8043f-c5c1-4b05-b5a6-e8f8b9949978" TargetMode="External"/><Relationship Id="rId610" Type="http://schemas.openxmlformats.org/officeDocument/2006/relationships/hyperlink" Target="https://www.intelligenceonline.com/surveillance--interception/2024/01/30/shake-up-of-market-for-zero-day-vulnerabilities,110153740-art" TargetMode="External"/><Relationship Id="rId291" Type="http://schemas.openxmlformats.org/officeDocument/2006/relationships/hyperlink" Target="https://www.intelligenceonline.com/surveillance--interception/2019/05/28/mollitiam-from-smartphone-hacking-to-cybernetic-weapons,108358987-art" TargetMode="External"/><Relationship Id="rId305" Type="http://schemas.openxmlformats.org/officeDocument/2006/relationships/hyperlink" Target="https://golden.com/wiki/Positive_Technologies-4NMAWV5" TargetMode="External"/><Relationship Id="rId347" Type="http://schemas.openxmlformats.org/officeDocument/2006/relationships/hyperlink" Target="https://www.intelligenceonline.com/due-diligence/2014/01/22/vupen-computer-attack-multinational,108004501-art" TargetMode="External"/><Relationship Id="rId512" Type="http://schemas.openxmlformats.org/officeDocument/2006/relationships/hyperlink" Target="https://www.intelligenceonline.com/surveillance--interception/2019/05/14/interionet-former-nso-team-s-new-offensive-cyber-firm,108357090-art" TargetMode="External"/><Relationship Id="rId44" Type="http://schemas.openxmlformats.org/officeDocument/2006/relationships/hyperlink" Target="https://www.theverge.com/2013/9/13/4723610/meet-hacking-team-the-company-that-helps-police-hack-into-computers" TargetMode="External"/><Relationship Id="rId86" Type="http://schemas.openxmlformats.org/officeDocument/2006/relationships/hyperlink" Target="https://www.l3harris.com/all-capabilities/trenchant" TargetMode="External"/><Relationship Id="rId151" Type="http://schemas.openxmlformats.org/officeDocument/2006/relationships/hyperlink" Target="https://cyprusregistry.com/companies/HE/373827" TargetMode="External"/><Relationship Id="rId389" Type="http://schemas.openxmlformats.org/officeDocument/2006/relationships/hyperlink" Target="https://en.checkid.co.il/company/BLUE+OCEAN+ENTERPRISES+LTD-2EaK3p9-515732139" TargetMode="External"/><Relationship Id="rId554" Type="http://schemas.openxmlformats.org/officeDocument/2006/relationships/hyperlink" Target="https://opencorporates.com/companies/cy/HE318328/events" TargetMode="External"/><Relationship Id="rId596" Type="http://schemas.openxmlformats.org/officeDocument/2006/relationships/hyperlink" Target="https://www.northdata.com/Blueocean+Technologies+Ltd.,+Petah+Tikva/ICA-515223196" TargetMode="External"/><Relationship Id="rId193" Type="http://schemas.openxmlformats.org/officeDocument/2006/relationships/hyperlink" Target="https://www.sec.gov/Archives/edgar/data/1824814/000182481421000007/exhibit81.htm" TargetMode="External"/><Relationship Id="rId207" Type="http://schemas.openxmlformats.org/officeDocument/2006/relationships/hyperlink" Target="https://www.sec.gov/Archives/edgar/data/1824814/000182481421000007/exhibit81.htm" TargetMode="External"/><Relationship Id="rId249" Type="http://schemas.openxmlformats.org/officeDocument/2006/relationships/hyperlink" Target="https://www.globenewswire.com/news-release/2012/08/13/482656/19181/en/Comverse-Technology-Inc-Holding-Company-Agrees-to-be-Acquired-by-Verint-Systems-Inc-Transaction-to-Follow-the-Planned-Spin-Off-of-Comverse-Inc.html" TargetMode="External"/><Relationship Id="rId414" Type="http://schemas.openxmlformats.org/officeDocument/2006/relationships/hyperlink" Target="https://www.cy4gate.com/assets/Uploads/Consolidated-Financial-Statement-CY4Gate-Group-30.6.2022-ENG-Courtesy-copy.pdf" TargetMode="External"/><Relationship Id="rId456" Type="http://schemas.openxmlformats.org/officeDocument/2006/relationships/hyperlink" Target="https://www.forbes.com/sites/thomasbrewster/2017/02/16/government-iphone-android-spyware-is-the-same-as-seedy-spouseware/?sh=71933002455c" TargetMode="External"/><Relationship Id="rId498" Type="http://schemas.openxmlformats.org/officeDocument/2006/relationships/hyperlink" Target="https://www.vice.com/en/article/wnxpjm/nso-group-new-big-player-in-government-spyware" TargetMode="External"/><Relationship Id="rId621" Type="http://schemas.openxmlformats.org/officeDocument/2006/relationships/hyperlink" Target="https://www.barrons.com/market-data/stocks/posi/company-people?countrycode=ru&amp;mod=quotes" TargetMode="External"/><Relationship Id="rId13" Type="http://schemas.openxmlformats.org/officeDocument/2006/relationships/hyperlink" Target="https://ica.justice.gov.il/GenericCorporarionInfo/SearchCorporation?unit=8" TargetMode="External"/><Relationship Id="rId109" Type="http://schemas.openxmlformats.org/officeDocument/2006/relationships/hyperlink" Target="https://wikileaks.org/hackingteam/emails/emailid/149645" TargetMode="External"/><Relationship Id="rId260" Type="http://schemas.openxmlformats.org/officeDocument/2006/relationships/hyperlink" Target="https://cognyte.gcs-web.com/static-files/798ceabb-7dfa-4492-874b-7d236e86ce37" TargetMode="External"/><Relationship Id="rId316" Type="http://schemas.openxmlformats.org/officeDocument/2006/relationships/hyperlink" Target="https://interfax.com/newsroom/top-stories/91875/" TargetMode="External"/><Relationship Id="rId523" Type="http://schemas.openxmlformats.org/officeDocument/2006/relationships/hyperlink" Target="https://www.datocapital.vg/companies/Nme-Investments-Ltd.html" TargetMode="External"/><Relationship Id="rId55" Type="http://schemas.openxmlformats.org/officeDocument/2006/relationships/hyperlink" Target="https://opencorporates.com/companies/ch/1231005" TargetMode="External"/><Relationship Id="rId97" Type="http://schemas.openxmlformats.org/officeDocument/2006/relationships/hyperlink" Target="https://www.northdata.com/raedarius+m8+GmbH,+M&#252;nchen/HRB+198816" TargetMode="External"/><Relationship Id="rId120" Type="http://schemas.openxmlformats.org/officeDocument/2006/relationships/hyperlink" Target="https://www.vice.com/en/article/8xvzyp/hacking-team-investor-saudi-arabia" TargetMode="External"/><Relationship Id="rId358" Type="http://schemas.openxmlformats.org/officeDocument/2006/relationships/hyperlink" Target="https://www.crunchbase.com/organization/zerodium/people" TargetMode="External"/><Relationship Id="rId565" Type="http://schemas.openxmlformats.org/officeDocument/2006/relationships/hyperlink" Target="https://find-and-update.company-information.service.gov.uk/company/03684793" TargetMode="External"/><Relationship Id="rId162" Type="http://schemas.openxmlformats.org/officeDocument/2006/relationships/hyperlink" Target="https://find-and-update.company-information.service.gov.uk/company/03821494/filing-history?page=4" TargetMode="External"/><Relationship Id="rId218" Type="http://schemas.openxmlformats.org/officeDocument/2006/relationships/hyperlink" Target="https://www.dnb.com/site-search-results.html" TargetMode="External"/><Relationship Id="rId425" Type="http://schemas.openxmlformats.org/officeDocument/2006/relationships/hyperlink" Target="https://opencorporates.com/companies/sg/200407604W" TargetMode="External"/><Relationship Id="rId467" Type="http://schemas.openxmlformats.org/officeDocument/2006/relationships/hyperlink" Target="https://web.archive.org/web/20231205201118/https:/www.reuters.com/investigates/special-report/usa-hackers-appin/" TargetMode="External"/><Relationship Id="rId632" Type="http://schemas.microsoft.com/office/2019/04/relationships/documenttask" Target="../documenttasks/documenttask1.xml"/><Relationship Id="rId271" Type="http://schemas.openxmlformats.org/officeDocument/2006/relationships/hyperlink" Target="https://www.zaubacorp.com/director/ANITA/06859157" TargetMode="External"/><Relationship Id="rId24" Type="http://schemas.openxmlformats.org/officeDocument/2006/relationships/hyperlink" Target="https://www.northdata.com/Saito+Tech+Ltd.,+Tel+Aviv+-+Yafo/ICA-515126605" TargetMode="External"/><Relationship Id="rId66" Type="http://schemas.openxmlformats.org/officeDocument/2006/relationships/hyperlink" Target="https://dfsec.com/" TargetMode="External"/><Relationship Id="rId131" Type="http://schemas.openxmlformats.org/officeDocument/2006/relationships/hyperlink" Target="https://privacyinternational.org/sites/default/files/2017-12/OpenSeason_0.pdf" TargetMode="External"/><Relationship Id="rId327" Type="http://schemas.openxmlformats.org/officeDocument/2006/relationships/hyperlink" Target="https://www.intelligenceonline.com/international-dealmaking/2019/05/27/abu-dhabi-s-protect-takes-over-darkmatter-s-cyber-offensive-role,108358798-art" TargetMode="External"/><Relationship Id="rId369" Type="http://schemas.openxmlformats.org/officeDocument/2006/relationships/hyperlink" Target="https://www.infosecurity-magazine.com/news/russian-firm-non-nato-mobile/" TargetMode="External"/><Relationship Id="rId534" Type="http://schemas.openxmlformats.org/officeDocument/2006/relationships/hyperlink" Target="https://www.sec.gov/Archives/edgar/data/1652866/000121390022010244/ea156263ex99-2_abilityinc.htm" TargetMode="External"/><Relationship Id="rId576" Type="http://schemas.openxmlformats.org/officeDocument/2006/relationships/hyperlink" Target="https://www.northdata.com/Merlinx+Ltd.,+Herzliya/ICA-515050276" TargetMode="External"/><Relationship Id="rId173" Type="http://schemas.openxmlformats.org/officeDocument/2006/relationships/hyperlink" Target="https://www.forbes.com/sites/thomasbrewster/2021/07/29/paragon-is-an-nso-competitor-and-an-american-funded-israeli-surveillance-startup-that-hacks-encrypted-apps-like-whatsapp-and-signal/?sh=3872ffa153b4" TargetMode="External"/><Relationship Id="rId229" Type="http://schemas.openxmlformats.org/officeDocument/2006/relationships/hyperlink" Target="https://www.sec.gov/edgar/browse/?CIK=1824814&amp;owner=exclude" TargetMode="External"/><Relationship Id="rId380" Type="http://schemas.openxmlformats.org/officeDocument/2006/relationships/hyperlink" Target="https://lespresso.it/c/attualita/2022/8/9/una-ditta-di-intercettazioni-nelle-indagini-sul-sistema-montante/12796?utm_source=PDF&amp;utm_medium=PDFART&amp;utm_content=110135279&amp;utm_campaign=ARTICLE-ITALIAN-CYBER-INTELLIGENCE-SPECIALIST-MOVIA-GOES_110135279" TargetMode="External"/><Relationship Id="rId436" Type="http://schemas.openxmlformats.org/officeDocument/2006/relationships/hyperlink" Target="https://www.forbes.com/sites/thomasbrewster/2017/07/26/google-kills-pro-android-surveillance-malware/?sh=7a6915332e3d" TargetMode="External"/><Relationship Id="rId601" Type="http://schemas.openxmlformats.org/officeDocument/2006/relationships/hyperlink" Target="https://or.justice.cz/ias/ui/vypis-sl-detail?dokument=79033927&amp;subjektId=967334&amp;spis=1068597" TargetMode="External"/><Relationship Id="rId240" Type="http://schemas.openxmlformats.org/officeDocument/2006/relationships/hyperlink" Target="https://www.intelligenceonline.com/surveillance--interception/2021/08/31/cognyte-takes-over-verint-s-cryptocurrency-investigation-business,109688079-art" TargetMode="External"/><Relationship Id="rId478" Type="http://schemas.openxmlformats.org/officeDocument/2006/relationships/hyperlink" Target="https://web.archive.org/web/20231120205847/https:/www.documentcloud.org/documents/23451868-20090506-memo-for-indian-angels-network" TargetMode="External"/><Relationship Id="rId35" Type="http://schemas.openxmlformats.org/officeDocument/2006/relationships/hyperlink" Target="https://en.checkid.co.il/company/SAITO+TECH++LTD-rMe81mK-515126605" TargetMode="External"/><Relationship Id="rId77" Type="http://schemas.openxmlformats.org/officeDocument/2006/relationships/hyperlink" Target="https://storage.googleapis.com/gweb-uniblog-publish-prod/documents/Buying_Spying_-_Insights_into_Commercial_Surveillance_Vendors_-_TAG_report.pdf" TargetMode="External"/><Relationship Id="rId100" Type="http://schemas.openxmlformats.org/officeDocument/2006/relationships/hyperlink" Target="https://opencorporates.com/companies/gb/09068202" TargetMode="External"/><Relationship Id="rId282" Type="http://schemas.openxmlformats.org/officeDocument/2006/relationships/hyperlink" Target="https://www.northdata.com/Variston+Information+Technology+SL,+Barcelona/NIF+B67260240" TargetMode="External"/><Relationship Id="rId338" Type="http://schemas.openxmlformats.org/officeDocument/2006/relationships/hyperlink" Target="https://www.intelligenceonline.com/due-diligence/2014/01/22/vupen-computer-attack-multinational,108004501-art" TargetMode="External"/><Relationship Id="rId503" Type="http://schemas.openxmlformats.org/officeDocument/2006/relationships/hyperlink" Target="https://www.calcalistech.com/ctech/articles/0,7340,L-3792634,00.html" TargetMode="External"/><Relationship Id="rId545" Type="http://schemas.openxmlformats.org/officeDocument/2006/relationships/hyperlink" Target="https://pitchbook.com/profiles/company/484449-40" TargetMode="External"/><Relationship Id="rId587" Type="http://schemas.openxmlformats.org/officeDocument/2006/relationships/hyperlink" Target="https://www.northdata.com/Simon+Thewes" TargetMode="External"/><Relationship Id="rId8" Type="http://schemas.openxmlformats.org/officeDocument/2006/relationships/hyperlink" Target="https://www.forbes.com/sites/thomasbrewster/2019/08/05/a-multimillionaire-surveillance-dealer-steps-out-of-the-shadows-and-his-9-million-whatsapp-hacking-van/?sh=43edd03231b7" TargetMode="External"/><Relationship Id="rId142" Type="http://schemas.openxmlformats.org/officeDocument/2006/relationships/hyperlink" Target="https://www.unwantedwitness.org/south-african-government-still-funding-vastech-knows-previous-financing-was-for-mass-surveillance/" TargetMode="External"/><Relationship Id="rId184" Type="http://schemas.openxmlformats.org/officeDocument/2006/relationships/hyperlink" Target="https://www.sec.gov/Archives/edgar/data/1824814/000119312521008526/d52351d20fr12ba.htm" TargetMode="External"/><Relationship Id="rId391" Type="http://schemas.openxmlformats.org/officeDocument/2006/relationships/hyperlink" Target="https://opencorporates.com/companies/il/515223196" TargetMode="External"/><Relationship Id="rId405" Type="http://schemas.openxmlformats.org/officeDocument/2006/relationships/hyperlink" Target="https://opencorporates.com/companies/il/515223196" TargetMode="External"/><Relationship Id="rId447" Type="http://schemas.openxmlformats.org/officeDocument/2006/relationships/hyperlink" Target="https://economictimes.indiatimes.com/company/yerha-ebuzz-private-limited/U52100DL2014PTC273228" TargetMode="External"/><Relationship Id="rId612" Type="http://schemas.openxmlformats.org/officeDocument/2006/relationships/hyperlink" Target="https://clarifiedby.diligenciagroup.com/company/summary/9230653-crowdfense-limited/" TargetMode="External"/><Relationship Id="rId251" Type="http://schemas.openxmlformats.org/officeDocument/2006/relationships/hyperlink" Target="https://www.apax.com/news-views/verint-announces-plan-to-separate-into-two-independent-publicly-traded-companies/" TargetMode="External"/><Relationship Id="rId489" Type="http://schemas.openxmlformats.org/officeDocument/2006/relationships/hyperlink" Target="https://opencorporates.com/companies/fr/853120541" TargetMode="External"/><Relationship Id="rId46" Type="http://schemas.openxmlformats.org/officeDocument/2006/relationships/hyperlink" Target="https://opencorporates.com/companies/us_ny/6616280" TargetMode="External"/><Relationship Id="rId293" Type="http://schemas.openxmlformats.org/officeDocument/2006/relationships/hyperlink" Target="https://www.fondoseuropeos.hacienda.gob.es/sitios/dgfc/en-GB/loFEDER1420/poplFEDER/Paginas/inicio.aspx" TargetMode="External"/><Relationship Id="rId307" Type="http://schemas.openxmlformats.org/officeDocument/2006/relationships/hyperlink" Target="https://golden.com/wiki/Positive_Technologies-4NMAWV5" TargetMode="External"/><Relationship Id="rId349" Type="http://schemas.openxmlformats.org/officeDocument/2006/relationships/hyperlink" Target="https://pitchbook.com/profiles/investor/10411-93" TargetMode="External"/><Relationship Id="rId514" Type="http://schemas.openxmlformats.org/officeDocument/2006/relationships/hyperlink" Target="https://www.ivc-online.com/Home/Advanced-Search/Search-Results?sb-inst=1516&amp;sb-search=interionet" TargetMode="External"/><Relationship Id="rId556" Type="http://schemas.openxmlformats.org/officeDocument/2006/relationships/hyperlink" Target="https://www.europarl.europa.eu/RegData/etudes/STUD/2022/738330/IPOL_STU(2022)738330_EN.pdf" TargetMode="External"/><Relationship Id="rId88" Type="http://schemas.openxmlformats.org/officeDocument/2006/relationships/hyperlink" Target="https://connectonline.asic.gov.au/RegistrySearch/faces/landing/panelSearch.jspx?searchText=141714061&amp;searchType=OrgAndBusNm&amp;_adf.ctrl-state=fkb9ywzcb_15" TargetMode="External"/><Relationship Id="rId111" Type="http://schemas.openxmlformats.org/officeDocument/2006/relationships/hyperlink" Target="https://opencorporates.com/companies/au/141714061" TargetMode="External"/><Relationship Id="rId153" Type="http://schemas.openxmlformats.org/officeDocument/2006/relationships/hyperlink" Target="https://citizenlab.ca/2023/04/spyware-vendor-quadream-exploits-victims-customers/" TargetMode="External"/><Relationship Id="rId195" Type="http://schemas.openxmlformats.org/officeDocument/2006/relationships/hyperlink" Target="https://www.sec.gov/Archives/edgar/data/1824814/000182481421000007/exhibit81.htm" TargetMode="External"/><Relationship Id="rId209" Type="http://schemas.openxmlformats.org/officeDocument/2006/relationships/hyperlink" Target="https://www.dnb.com/site-search-results.html" TargetMode="External"/><Relationship Id="rId360" Type="http://schemas.openxmlformats.org/officeDocument/2006/relationships/hyperlink" Target="https://threatpost.com/vupen-launches-new-zero-day-acquisition-firm-zerodium/113933/" TargetMode="External"/><Relationship Id="rId416" Type="http://schemas.openxmlformats.org/officeDocument/2006/relationships/hyperlink" Target="https://www.dnb.com/business-directory/company-profiles.rebsec_intelligence_service.6a81df5680fc97a1872272162bfe66d4.html" TargetMode="External"/><Relationship Id="rId598" Type="http://schemas.openxmlformats.org/officeDocument/2006/relationships/hyperlink" Target="https://en.globes.co.il/en/article-israeli-cyberattack-co-blue-ocean-serves-east-asian-govt-1001446311" TargetMode="External"/><Relationship Id="rId220" Type="http://schemas.openxmlformats.org/officeDocument/2006/relationships/hyperlink" Target="https://www.dnb.com/site-search-results.html" TargetMode="External"/><Relationship Id="rId458" Type="http://schemas.openxmlformats.org/officeDocument/2006/relationships/hyperlink" Target="https://www.zaubacorp.com/company/ABSOLUTE-BUSINESS-PROCESS-HOLDINGS-PRIVATE-LIMITED/U74999DL2004PTC128969" TargetMode="External"/><Relationship Id="rId623" Type="http://schemas.openxmlformats.org/officeDocument/2006/relationships/hyperlink" Target="https://www.barrons.com/market-data/stocks/posi/company-people?countrycode=ru&amp;mod=quotes" TargetMode="External"/><Relationship Id="rId15" Type="http://schemas.openxmlformats.org/officeDocument/2006/relationships/hyperlink" Target="https://www.northdata.com/MLS+Machine+Learning+Solutions+GmbH,+Wien/521402v" TargetMode="External"/><Relationship Id="rId57" Type="http://schemas.openxmlformats.org/officeDocument/2006/relationships/hyperlink" Target="https://dfsec.com/" TargetMode="External"/><Relationship Id="rId262" Type="http://schemas.openxmlformats.org/officeDocument/2006/relationships/hyperlink" Target="https://cognyte.gcs-web.com/static-files/798ceabb-7dfa-4492-874b-7d236e86ce37" TargetMode="External"/><Relationship Id="rId318" Type="http://schemas.openxmlformats.org/officeDocument/2006/relationships/hyperlink" Target="https://www.opensanctions.org/entities/NK-PtarqfwCYakcRREJRhqWUe/" TargetMode="External"/><Relationship Id="rId525" Type="http://schemas.openxmlformats.org/officeDocument/2006/relationships/hyperlink" Target="https://en.checkid.co.il/company/INTERIONET+SYSTEMS+LTD-7G9LW6L-515347425" TargetMode="External"/><Relationship Id="rId567" Type="http://schemas.openxmlformats.org/officeDocument/2006/relationships/hyperlink" Target="https://mahdiabbastech.medium.com/cyber-offensive-firm-leo-impact-competing-with-aglaya-for-greater-share-in-surveillance-domain-965187dff2d" TargetMode="External"/><Relationship Id="rId99" Type="http://schemas.openxmlformats.org/officeDocument/2006/relationships/hyperlink" Target="https://www.europarl.europa.eu/RegData/etudes/STUD/2022/738330/IPOL_STU(2022)738330_EN.pdf" TargetMode="External"/><Relationship Id="rId122" Type="http://schemas.openxmlformats.org/officeDocument/2006/relationships/hyperlink" Target="https://opencorporates.com/companies/ch/1231005" TargetMode="External"/><Relationship Id="rId164" Type="http://schemas.openxmlformats.org/officeDocument/2006/relationships/hyperlink" Target="https://find-and-update.company-information.service.gov.uk/company/04027614/filing-history?page=3" TargetMode="External"/><Relationship Id="rId371" Type="http://schemas.openxmlformats.org/officeDocument/2006/relationships/hyperlink" Target="https://cybernews.com/news/opzero-zero-day-exploit-market-pricing-russia/" TargetMode="External"/><Relationship Id="rId427" Type="http://schemas.openxmlformats.org/officeDocument/2006/relationships/hyperlink" Target="https://www.intelligenceonline.com/surveillance--interception/2021/06/02/bindecy-lays-hands-on-struggling-cyber-security-firm-merlinx,109670437-art" TargetMode="External"/><Relationship Id="rId469" Type="http://schemas.openxmlformats.org/officeDocument/2006/relationships/hyperlink" Target="https://web.archive.org/web/20240119025532/https:/www.documentcloud.org/documents/23451868-20090506-memo-for-indian-angels-network" TargetMode="External"/><Relationship Id="rId26" Type="http://schemas.openxmlformats.org/officeDocument/2006/relationships/hyperlink" Target="https://www.vice.com/en/article/m7jp43/nso-group-pitched-its-spyware-to-the-secret-service" TargetMode="External"/><Relationship Id="rId231" Type="http://schemas.openxmlformats.org/officeDocument/2006/relationships/hyperlink" Target="https://www.calcalistech.com/ctechnews/article/r1yexabyi" TargetMode="External"/><Relationship Id="rId273" Type="http://schemas.openxmlformats.org/officeDocument/2006/relationships/hyperlink" Target="https://www.reuters.com/investigates/special-report/usa-hackers-litigation/" TargetMode="External"/><Relationship Id="rId329" Type="http://schemas.openxmlformats.org/officeDocument/2006/relationships/hyperlink" Target="https://www.intelligenceonline.com/surveillance--interception/2022/09/01/italian-intelligence-provider-negg-makes-entrance-at-iss-world-exhibition,109808500-art" TargetMode="External"/><Relationship Id="rId480" Type="http://schemas.openxmlformats.org/officeDocument/2006/relationships/hyperlink" Target="https://www.europarl.europa.eu/RegData/etudes/STUD/2022/738330/IPOL_STU(2022)738330_EN.pdf" TargetMode="External"/><Relationship Id="rId536" Type="http://schemas.openxmlformats.org/officeDocument/2006/relationships/hyperlink" Target="https://citizenlab.ca/2021/07/hooking-candiru-another-mercenary-spyware-vendor-comes-into-focus/" TargetMode="External"/><Relationship Id="rId68" Type="http://schemas.openxmlformats.org/officeDocument/2006/relationships/hyperlink" Target="https://opencorporates.com/companies/us_ny/6616280" TargetMode="External"/><Relationship Id="rId133" Type="http://schemas.openxmlformats.org/officeDocument/2006/relationships/hyperlink" Target="https://www.northdata.com/VASTech+AG,+Malans/CHE-208.244.682" TargetMode="External"/><Relationship Id="rId175" Type="http://schemas.openxmlformats.org/officeDocument/2006/relationships/hyperlink" Target="https://s3.documentcloud.org/documents/21116576/project-cerebro-nexa-technologies.pdf" TargetMode="External"/><Relationship Id="rId340" Type="http://schemas.openxmlformats.org/officeDocument/2006/relationships/hyperlink" Target="https://pitchbook.com/profiles/investor/10411-93" TargetMode="External"/><Relationship Id="rId578" Type="http://schemas.openxmlformats.org/officeDocument/2006/relationships/hyperlink" Target="https://www.northdata.com/Merlinx+Ltd.,+Herzliya/ICA-515050276" TargetMode="External"/><Relationship Id="rId200" Type="http://schemas.openxmlformats.org/officeDocument/2006/relationships/hyperlink" Target="https://www.sec.gov/Archives/edgar/data/1824814/000182481421000007/exhibit81.htm" TargetMode="External"/><Relationship Id="rId382" Type="http://schemas.openxmlformats.org/officeDocument/2006/relationships/hyperlink" Target="https://www.crunchbase.com/organization/movia" TargetMode="External"/><Relationship Id="rId438" Type="http://schemas.openxmlformats.org/officeDocument/2006/relationships/hyperlink" Target="https://medium.com/@thespycollection/spy-news-2023-week-4-95ff1e2518c8" TargetMode="External"/><Relationship Id="rId603" Type="http://schemas.openxmlformats.org/officeDocument/2006/relationships/hyperlink" Target="https://www.intelligenceonline.com/international-dealmaking/2019/05/27/abu-dhabi-s-protect-takes-over-darkmatter-s-cyber-offensive-role,108358798-art" TargetMode="External"/><Relationship Id="rId242" Type="http://schemas.openxmlformats.org/officeDocument/2006/relationships/hyperlink" Target="https://opencorporates.com/companies/us_va/F1373291/events" TargetMode="External"/><Relationship Id="rId284" Type="http://schemas.openxmlformats.org/officeDocument/2006/relationships/hyperlink" Target="https://www.northdata.com/Variston+Information+Technology+SL,+Barcelona/NIF+B67260240" TargetMode="External"/><Relationship Id="rId491" Type="http://schemas.openxmlformats.org/officeDocument/2006/relationships/hyperlink" Target="https://ica.justice.gov.il/GenericCorporarionInfo/SearchCorporation?unit=8" TargetMode="External"/><Relationship Id="rId505" Type="http://schemas.openxmlformats.org/officeDocument/2006/relationships/hyperlink" Target="https://ica.justice.gov.il/GenericCorporarionInfo/SearchCorporation?unit=8" TargetMode="External"/><Relationship Id="rId37" Type="http://schemas.openxmlformats.org/officeDocument/2006/relationships/hyperlink" Target="https://www.crunchbase.com/organization/hackingteam" TargetMode="External"/><Relationship Id="rId79" Type="http://schemas.openxmlformats.org/officeDocument/2006/relationships/hyperlink" Target="https://www.businesswire.com/news/home/20180711005079/en/L3-Strengthens-Intelligence-Collection-Surveillance-Capabilities-Cyber" TargetMode="External"/><Relationship Id="rId102" Type="http://schemas.openxmlformats.org/officeDocument/2006/relationships/hyperlink" Target="https://www.dnb.com/business-directory/company-profiles.intellexa_limited.661ff95d36c75c6d541d44c8f09a27ff.html" TargetMode="External"/><Relationship Id="rId144" Type="http://schemas.openxmlformats.org/officeDocument/2006/relationships/hyperlink" Target="https://opencorporates.com/companies/il/515397651" TargetMode="External"/><Relationship Id="rId547" Type="http://schemas.openxmlformats.org/officeDocument/2006/relationships/hyperlink" Target="https://en.checkid.co.il/company/INTERIONET+SYSTEMS+LTD-7G9LW6L-515347425" TargetMode="External"/><Relationship Id="rId589" Type="http://schemas.openxmlformats.org/officeDocument/2006/relationships/hyperlink" Target="https://www.cy4gate.com/assets/Uploads/Consolidated-Financial-Statement-CY4Gate-Group-30.6.2022-ENG-Courtesy-copy.pdf" TargetMode="External"/><Relationship Id="rId90" Type="http://schemas.openxmlformats.org/officeDocument/2006/relationships/hyperlink" Target="https://connectonline.asic.gov.au/RegistrySearch/faces/landing/panelSearch.jspx?searchText=141714061&amp;searchType=OrgAndBusNm&amp;_adf.ctrl-state=vrg8ok9qj_15" TargetMode="External"/><Relationship Id="rId186" Type="http://schemas.openxmlformats.org/officeDocument/2006/relationships/hyperlink" Target="https://www.sec.gov/Archives/edgar/data/1824814/000119312521008526/d52351d20fr12ba.htm" TargetMode="External"/><Relationship Id="rId351" Type="http://schemas.openxmlformats.org/officeDocument/2006/relationships/hyperlink" Target="https://www.cbinsights.com/company/vupen-security/financials" TargetMode="External"/><Relationship Id="rId393" Type="http://schemas.openxmlformats.org/officeDocument/2006/relationships/hyperlink" Target="https://www.northdata.com/Blueocean+Technologies+Ltd.,+Petah+Tikva/ICA-515223196" TargetMode="External"/><Relationship Id="rId407" Type="http://schemas.openxmlformats.org/officeDocument/2006/relationships/hyperlink" Target="https://www.northdata.com/Blueocean+Technologies+Ltd.,+Petah+Tikva/ICA-515223196" TargetMode="External"/><Relationship Id="rId449" Type="http://schemas.openxmlformats.org/officeDocument/2006/relationships/hyperlink" Target="https://economictimes.indiatimes.com/company/yerha-ebuzz-private-limited/U52100DL2014PTC273228" TargetMode="External"/><Relationship Id="rId614" Type="http://schemas.openxmlformats.org/officeDocument/2006/relationships/hyperlink" Target="https://theorg.com/org/dataflow-security/org-chart/ofer-cohen" TargetMode="External"/><Relationship Id="rId211" Type="http://schemas.openxmlformats.org/officeDocument/2006/relationships/hyperlink" Target="https://www.dnb.com/site-search-results.html" TargetMode="External"/><Relationship Id="rId253" Type="http://schemas.openxmlformats.org/officeDocument/2006/relationships/hyperlink" Target="https://www.calcalistech.com/ctech/articles/0,7340,L-3775241,00.html" TargetMode="External"/><Relationship Id="rId295" Type="http://schemas.openxmlformats.org/officeDocument/2006/relationships/hyperlink" Target="https://www.crunchbase.com/organization/mollitiam-industries" TargetMode="External"/><Relationship Id="rId309" Type="http://schemas.openxmlformats.org/officeDocument/2006/relationships/hyperlink" Target="https://golden.com/wiki/Positive_Technologies-4NMAWV5" TargetMode="External"/><Relationship Id="rId460" Type="http://schemas.openxmlformats.org/officeDocument/2006/relationships/hyperlink" Target="https://www.documentcloud.org/documents/23460243-2022-formerly-known-as-appin-companies-financial-and-shareholding-statements" TargetMode="External"/><Relationship Id="rId516" Type="http://schemas.openxmlformats.org/officeDocument/2006/relationships/hyperlink" Target="https://www.intelligenceonline.com/surveillance--interception/2023/03/23/dream-poaches-from-tenable-sat-distributes-kaymera-fischler-at-interionet-boeing-upheld-for-dia-contract,109926917-art" TargetMode="External"/><Relationship Id="rId48" Type="http://schemas.openxmlformats.org/officeDocument/2006/relationships/hyperlink" Target="https://www.vice.com/en/article/bj54kw/grey-heron-new-spyware-brochure-hacking-team" TargetMode="External"/><Relationship Id="rId113" Type="http://schemas.openxmlformats.org/officeDocument/2006/relationships/hyperlink" Target="https://opencorporates.com/companies/ca/7056401" TargetMode="External"/><Relationship Id="rId320" Type="http://schemas.openxmlformats.org/officeDocument/2006/relationships/hyperlink" Target="https://www.barrons.com/market-data/stocks/posi/company-people?countrycode=ru&amp;mod=quotes" TargetMode="External"/><Relationship Id="rId558" Type="http://schemas.openxmlformats.org/officeDocument/2006/relationships/hyperlink" Target="https://www.europarl.europa.eu/meetdocs/2014_2019/plmrep/COMMITTEES/PEGA/DV/2023/05-08/REPORTcompromises_EN.pdf" TargetMode="External"/><Relationship Id="rId155" Type="http://schemas.openxmlformats.org/officeDocument/2006/relationships/hyperlink" Target="https://en.checkid.co.il/company/QUADREAM+LTD-0O3P698-515397651" TargetMode="External"/><Relationship Id="rId197" Type="http://schemas.openxmlformats.org/officeDocument/2006/relationships/hyperlink" Target="https://www.sec.gov/Archives/edgar/data/1824814/000182481421000007/exhibit81.htm" TargetMode="External"/><Relationship Id="rId362" Type="http://schemas.openxmlformats.org/officeDocument/2006/relationships/hyperlink" Target="https://opencorporates.com/companies/us_de/5811248" TargetMode="External"/><Relationship Id="rId418" Type="http://schemas.openxmlformats.org/officeDocument/2006/relationships/hyperlink" Target="https://mahdiabbastech.medium.com/google-tag-block-domains-belongs-to-one-of-indian-hack-for-hire-group-3f76af487edf" TargetMode="External"/><Relationship Id="rId625" Type="http://schemas.openxmlformats.org/officeDocument/2006/relationships/hyperlink" Target="https://pitchbook.com/profiles/company/458166-98" TargetMode="External"/><Relationship Id="rId222" Type="http://schemas.openxmlformats.org/officeDocument/2006/relationships/hyperlink" Target="https://www.dnb.com/site-search-results.html" TargetMode="External"/><Relationship Id="rId264" Type="http://schemas.openxmlformats.org/officeDocument/2006/relationships/hyperlink" Target="https://cognyte.gcs-web.com/static-files/798ceabb-7dfa-4492-874b-7d236e86ce37" TargetMode="External"/><Relationship Id="rId471" Type="http://schemas.openxmlformats.org/officeDocument/2006/relationships/hyperlink" Target="https://www.europarl.europa.eu/RegData/etudes/STUD/2022/738330/IPOL_STU(2022)738330_EN.pdf" TargetMode="External"/><Relationship Id="rId17" Type="http://schemas.openxmlformats.org/officeDocument/2006/relationships/hyperlink" Target="https://www.intelligenceonline.com/surveillance--interception/2023/08/28/targeted-for-russian-ties-cyber-intelligence-firm-dsirf-shuts-up-shop,110036360-art" TargetMode="External"/><Relationship Id="rId59" Type="http://schemas.openxmlformats.org/officeDocument/2006/relationships/hyperlink" Target="https://e-justice.europa.eu/brisCompanyDetails.do?correlationId=97658cb5-6165-46c9-9ea0-a37e2e04957d" TargetMode="External"/><Relationship Id="rId124" Type="http://schemas.openxmlformats.org/officeDocument/2006/relationships/hyperlink" Target="https://www.prnewswire.com/news-releases/crowdfense-launches-10-million-bug-bounty-program-300635496.html" TargetMode="External"/><Relationship Id="rId527" Type="http://schemas.openxmlformats.org/officeDocument/2006/relationships/hyperlink" Target="https://www.sec.gov/Archives/edgar/data/1652866/000121390022010244/ea156263ex99-2_abilityinc.htm" TargetMode="External"/><Relationship Id="rId569" Type="http://schemas.openxmlformats.org/officeDocument/2006/relationships/hyperlink" Target="https://www.zaubacorp.com/company/LEO-IMPACT-SECURITY-SERVICES-PRIVATE-LIMITED/U72900RJ2009PTC028837" TargetMode="External"/><Relationship Id="rId70" Type="http://schemas.openxmlformats.org/officeDocument/2006/relationships/hyperlink" Target="https://www.intelligenceonline.com/surveillance--interception/2022/03/03/sio-follows-european-cyber-offensive-consolidation-trend-with-asingit-acquisition,109737657-art" TargetMode="External"/><Relationship Id="rId166" Type="http://schemas.openxmlformats.org/officeDocument/2006/relationships/hyperlink" Target="https://offshoreleaks.icij.org/nodes/164771" TargetMode="External"/><Relationship Id="rId331" Type="http://schemas.openxmlformats.org/officeDocument/2006/relationships/hyperlink" Target="https://digitalicsinnovation.com/en/voucher-digitalizzazione-2021-innovazione-aziendale/" TargetMode="External"/><Relationship Id="rId373" Type="http://schemas.openxmlformats.org/officeDocument/2006/relationships/hyperlink" Target="https://or.justice.cz/ias/ui/vypis-sl-detail?dokument=47757423&amp;subjektId=967334&amp;spis=1068597" TargetMode="External"/><Relationship Id="rId429" Type="http://schemas.openxmlformats.org/officeDocument/2006/relationships/hyperlink" Target="https://opencorporates.com/companies/gb/11121433" TargetMode="External"/><Relationship Id="rId580" Type="http://schemas.openxmlformats.org/officeDocument/2006/relationships/hyperlink" Target="https://www.northdata.com/Merlinx+Ltd.,+Herzliya/ICA-515050276" TargetMode="External"/><Relationship Id="rId1" Type="http://schemas.openxmlformats.org/officeDocument/2006/relationships/hyperlink" Target="https://find-and-update.company-information.service.gov.uk/company/08521034/filing-history" TargetMode="External"/><Relationship Id="rId233" Type="http://schemas.openxmlformats.org/officeDocument/2006/relationships/hyperlink" Target="https://www.calcalistech.com/ctech/articles/0,7340,L-3891006,00.html" TargetMode="External"/><Relationship Id="rId440" Type="http://schemas.openxmlformats.org/officeDocument/2006/relationships/hyperlink" Target="https://opencorporates.com/companies/cz/24707155" TargetMode="External"/><Relationship Id="rId28" Type="http://schemas.openxmlformats.org/officeDocument/2006/relationships/hyperlink" Target="https://www.northdata.com/Sokoto+Ltd.,+Tel+Aviv+-+Yafo/ICA-515996981" TargetMode="External"/><Relationship Id="rId275" Type="http://schemas.openxmlformats.org/officeDocument/2006/relationships/hyperlink" Target="https://www.reuters.com/investigates/special-report/usa-hackers-litigation/" TargetMode="External"/><Relationship Id="rId300" Type="http://schemas.openxmlformats.org/officeDocument/2006/relationships/hyperlink" Target="https://golden.com/wiki/Positive_Technologies-4NMAWV5" TargetMode="External"/><Relationship Id="rId482" Type="http://schemas.openxmlformats.org/officeDocument/2006/relationships/hyperlink" Target="https://www.europarl.europa.eu/RegData/etudes/STUD/2022/738330/IPOL_STU(2022)738330_EN.pdf" TargetMode="External"/><Relationship Id="rId538" Type="http://schemas.openxmlformats.org/officeDocument/2006/relationships/hyperlink" Target="https://citizenlab.ca/2021/07/hooking-candiru-another-mercenary-spyware-vendor-comes-into-focus/" TargetMode="External"/><Relationship Id="rId81" Type="http://schemas.openxmlformats.org/officeDocument/2006/relationships/hyperlink" Target="https://www.sec.gov/cgi-bin/browse-edgar?action=getcompany&amp;CIK=0000202058&amp;owner=exclude&amp;count=40" TargetMode="External"/><Relationship Id="rId135" Type="http://schemas.openxmlformats.org/officeDocument/2006/relationships/hyperlink" Target="https://respubca.home.xs4all.nl/pdf/J-LA-001-VT-01-LA-VASTech-profile-2.pdf" TargetMode="External"/><Relationship Id="rId177" Type="http://schemas.openxmlformats.org/officeDocument/2006/relationships/hyperlink" Target="https://www.forbes.com/sites/thomasbrewster/2021/07/29/paragon-is-an-nso-competitor-and-an-american-funded-israeli-surveillance-startup-that-hacks-encrypted-apps-like-whatsapp-and-signal/?sh=3872ffa153b4" TargetMode="External"/><Relationship Id="rId342" Type="http://schemas.openxmlformats.org/officeDocument/2006/relationships/hyperlink" Target="https://www.cbinsights.com/company/vupen-security/financials" TargetMode="External"/><Relationship Id="rId384" Type="http://schemas.openxmlformats.org/officeDocument/2006/relationships/hyperlink" Target="https://lespresso.it/c/attualita/2022/8/9/una-ditta-di-intercettazioni-nelle-indagini-sul-sistema-montante/12796" TargetMode="External"/><Relationship Id="rId591" Type="http://schemas.openxmlformats.org/officeDocument/2006/relationships/hyperlink" Target="https://opencorporates.com/companies/il/515223196" TargetMode="External"/><Relationship Id="rId605" Type="http://schemas.openxmlformats.org/officeDocument/2006/relationships/hyperlink" Target="https://pitchbook.com/profiles/company/163653-31" TargetMode="External"/><Relationship Id="rId202" Type="http://schemas.openxmlformats.org/officeDocument/2006/relationships/hyperlink" Target="https://www.sec.gov/Archives/edgar/data/1824814/000182481421000007/exhibit81.htm" TargetMode="External"/><Relationship Id="rId244" Type="http://schemas.openxmlformats.org/officeDocument/2006/relationships/hyperlink" Target="https://www.sec.gov/edgar/browse/?CIK=1824814&amp;owner=exclude" TargetMode="External"/><Relationship Id="rId39" Type="http://schemas.openxmlformats.org/officeDocument/2006/relationships/hyperlink" Target="https://tsyrklevich.net/2015/07/22/hacking-team-0day-market/" TargetMode="External"/><Relationship Id="rId286" Type="http://schemas.openxmlformats.org/officeDocument/2006/relationships/hyperlink" Target="https://www.wired.co.uk/article/phone-hacking-mollitiam-industries" TargetMode="External"/><Relationship Id="rId451" Type="http://schemas.openxmlformats.org/officeDocument/2006/relationships/hyperlink" Target="https://opencorporates.com/companies/in/U52100DL2014PTC273228/events" TargetMode="External"/><Relationship Id="rId493" Type="http://schemas.openxmlformats.org/officeDocument/2006/relationships/hyperlink" Target="https://cyprusregistry.com/companies/HE/373827" TargetMode="External"/><Relationship Id="rId507" Type="http://schemas.openxmlformats.org/officeDocument/2006/relationships/hyperlink" Target="https://finder.startupnationcentral.org/company_page/interionet-systems" TargetMode="External"/><Relationship Id="rId549" Type="http://schemas.openxmlformats.org/officeDocument/2006/relationships/hyperlink" Target="https://www.sec.gov/Archives/edgar/data/1652866/000121390022010244/ea156263ex99-2_abilityinc.htm" TargetMode="External"/><Relationship Id="rId50" Type="http://schemas.openxmlformats.org/officeDocument/2006/relationships/hyperlink" Target="https://www.northdata.com/Dataflow+Security+Spain+SL,+Madrid/NIF+B10866671" TargetMode="External"/><Relationship Id="rId104" Type="http://schemas.openxmlformats.org/officeDocument/2006/relationships/hyperlink" Target="https://www.crunchbase.com/organization/hackingteam" TargetMode="External"/><Relationship Id="rId146" Type="http://schemas.openxmlformats.org/officeDocument/2006/relationships/hyperlink" Target="https://ica.justice.gov.il/GenericCorporarionInfo/SearchCorporation?unit=8" TargetMode="External"/><Relationship Id="rId188" Type="http://schemas.openxmlformats.org/officeDocument/2006/relationships/hyperlink" Target="https://en.globes.co.il/en/article-israeli-companies-face-trojan-horse-dilemma-1001396123" TargetMode="External"/><Relationship Id="rId311" Type="http://schemas.openxmlformats.org/officeDocument/2006/relationships/hyperlink" Target="https://www.zawya.com/en/press-release/companies-news/positive-technologies-announce-cooperation-with-regional-suppliers-of-cybersecurity-solutions-in-dubai-odhvbpqi" TargetMode="External"/><Relationship Id="rId353" Type="http://schemas.openxmlformats.org/officeDocument/2006/relationships/hyperlink" Target="https://www.intelligenceonline.com/due-diligence/2014/01/22/vupen-computer-attack-multinational,108004501-art" TargetMode="External"/><Relationship Id="rId395" Type="http://schemas.openxmlformats.org/officeDocument/2006/relationships/hyperlink" Target="https://en.globes.co.il/en/article-israeli-cyberattack-co-blue-ocean-serves-east-asian-govt-1001446311" TargetMode="External"/><Relationship Id="rId409" Type="http://schemas.openxmlformats.org/officeDocument/2006/relationships/hyperlink" Target="https://www.cy4gate.com/assets/Uploads/Consolidated-Financial-Statement-CY4Gate-Group-30.6.2022-ENG-Courtesy-copy.pdf" TargetMode="External"/><Relationship Id="rId560" Type="http://schemas.openxmlformats.org/officeDocument/2006/relationships/hyperlink" Target="https://www.haaretz.com/israel-news/tech-news/2020-12-31/ty-article-magazine/.highlight/a-shady-israeli-intel-genius-his-cyber-spy-van-and-million-dollar-deals/0000017f-f21e-d497-a1ff-f29ed7c30000?lts=1700832007300" TargetMode="External"/><Relationship Id="rId92" Type="http://schemas.openxmlformats.org/officeDocument/2006/relationships/hyperlink" Target="https://opencorporates.com/companies/il/515693893/events" TargetMode="External"/><Relationship Id="rId213" Type="http://schemas.openxmlformats.org/officeDocument/2006/relationships/hyperlink" Target="https://www.dnb.com/site-search-results.html" TargetMode="External"/><Relationship Id="rId420" Type="http://schemas.openxmlformats.org/officeDocument/2006/relationships/hyperlink" Target="https://www.slideshare.net/rebsecsolutions/rebsec-solutions" TargetMode="External"/><Relationship Id="rId616" Type="http://schemas.openxmlformats.org/officeDocument/2006/relationships/hyperlink" Target="https://www.intelligenceonline.com/surveillance--interception/2022/03/03/sio-follows-european-cyber-offensive-consolidation-trend-with-asingit-acquisition,109737657-art" TargetMode="External"/><Relationship Id="rId255" Type="http://schemas.openxmlformats.org/officeDocument/2006/relationships/hyperlink" Target="https://www.calcalistech.com/ctechnews/article/rknpushfs" TargetMode="External"/><Relationship Id="rId297" Type="http://schemas.openxmlformats.org/officeDocument/2006/relationships/hyperlink" Target="https://pitchbook.com/profiles/company/462012-40" TargetMode="External"/><Relationship Id="rId462" Type="http://schemas.openxmlformats.org/officeDocument/2006/relationships/hyperlink" Target="https://www.documentcloud.org/documents/23581428-appin-companies-name-change-documents" TargetMode="External"/><Relationship Id="rId518" Type="http://schemas.openxmlformats.org/officeDocument/2006/relationships/hyperlink" Target="https://ica.justice.gov.il/GenericCorporarionInfo/SearchCorporation?unit=8" TargetMode="External"/><Relationship Id="rId115" Type="http://schemas.openxmlformats.org/officeDocument/2006/relationships/hyperlink" Target="https://wikileaks.org/hackingteam/emails/emailid/170245" TargetMode="External"/><Relationship Id="rId157" Type="http://schemas.openxmlformats.org/officeDocument/2006/relationships/hyperlink" Target="https://citizenlab.ca/2023/04/spyware-vendor-quadream-exploits-victims-customers/" TargetMode="External"/><Relationship Id="rId322" Type="http://schemas.openxmlformats.org/officeDocument/2006/relationships/hyperlink" Target="https://www.reuters.com/investigates/special-report/usa-hackers-litigation/" TargetMode="External"/><Relationship Id="rId364" Type="http://schemas.openxmlformats.org/officeDocument/2006/relationships/hyperlink" Target="https://www.crunchbase.com/organization/zerodium/people" TargetMode="External"/><Relationship Id="rId61" Type="http://schemas.openxmlformats.org/officeDocument/2006/relationships/hyperlink" Target="https://www.northdata.com/InTheCyber+Group+SA,+Lugano/CHE-302.340.158" TargetMode="External"/><Relationship Id="rId199" Type="http://schemas.openxmlformats.org/officeDocument/2006/relationships/hyperlink" Target="https://www.sec.gov/Archives/edgar/data/1824814/000182481421000007/exhibit81.htm" TargetMode="External"/><Relationship Id="rId571" Type="http://schemas.openxmlformats.org/officeDocument/2006/relationships/hyperlink" Target="https://opencorporates.com/companies/cz/24707155" TargetMode="External"/><Relationship Id="rId627" Type="http://schemas.openxmlformats.org/officeDocument/2006/relationships/hyperlink" Target="https://connectonline.asic.gov.au/RegistrySearch/faces/landing/panelSearch.jspx?searchText=631298710&amp;searchType=OrgAndBusNm&amp;_adf.ctrl-state=15glnkkbo1_15" TargetMode="External"/><Relationship Id="rId19" Type="http://schemas.openxmlformats.org/officeDocument/2006/relationships/hyperlink" Target="https://citizenlab.ca/2021/07/hooking-candiru-another-mercenary-spyware-vendor-comes-into-focus/" TargetMode="External"/><Relationship Id="rId224" Type="http://schemas.openxmlformats.org/officeDocument/2006/relationships/hyperlink" Target="https://www.dnb.com/site-search-results.html" TargetMode="External"/><Relationship Id="rId266" Type="http://schemas.openxmlformats.org/officeDocument/2006/relationships/hyperlink" Target="https://cognyte.gcs-web.com/static-files/798ceabb-7dfa-4492-874b-7d236e86ce37" TargetMode="External"/><Relationship Id="rId431" Type="http://schemas.openxmlformats.org/officeDocument/2006/relationships/hyperlink" Target="https://www.intelligenceonline.com/surveillance--interception/2021/06/02/bindecy-lays-hands-on-struggling-cyber-security-firm-merlinx,109670437-art" TargetMode="External"/><Relationship Id="rId473" Type="http://schemas.openxmlformats.org/officeDocument/2006/relationships/hyperlink" Target="https://www.haaretz.com/israel-news/security-aviation/2023-06-28/ty-article/israel-invested-in-spyware-that-brought-down-greek-spymaster/00000188-dd36-d5fc-ab9d-df7edbf20000" TargetMode="External"/><Relationship Id="rId529" Type="http://schemas.openxmlformats.org/officeDocument/2006/relationships/hyperlink" Target="https://en.checkid.co.il/company/INTERIONET+SYSTEMS+LTD-7G9LW6L-515347425" TargetMode="External"/><Relationship Id="rId30" Type="http://schemas.openxmlformats.org/officeDocument/2006/relationships/hyperlink" Target="https://dimse.info/candiru/" TargetMode="External"/><Relationship Id="rId126" Type="http://schemas.openxmlformats.org/officeDocument/2006/relationships/hyperlink" Target="https://www.vice.com/en/article/kzyxpz/zero-day-shop-opens-the-floodgates-for-people-to-sell-exploits-to-governments" TargetMode="External"/><Relationship Id="rId168" Type="http://schemas.openxmlformats.org/officeDocument/2006/relationships/hyperlink" Target="https://opencorporates.com/companies/cy/HE318328/events" TargetMode="External"/><Relationship Id="rId333" Type="http://schemas.openxmlformats.org/officeDocument/2006/relationships/hyperlink" Target="https://www.crunchbase.com/organization/negg" TargetMode="External"/><Relationship Id="rId540" Type="http://schemas.openxmlformats.org/officeDocument/2006/relationships/hyperlink" Target="https://citizenlab.ca/2021/07/hooking-candiru-another-mercenary-spyware-vendor-comes-into-focus/" TargetMode="External"/><Relationship Id="rId72" Type="http://schemas.openxmlformats.org/officeDocument/2006/relationships/hyperlink" Target="https://e-justice.europa.eu/489/EN/business_registers__search_for_a_company_in_the_eu" TargetMode="External"/><Relationship Id="rId375" Type="http://schemas.openxmlformats.org/officeDocument/2006/relationships/hyperlink" Target="https://www.invasys.com/solutions/" TargetMode="External"/><Relationship Id="rId582" Type="http://schemas.openxmlformats.org/officeDocument/2006/relationships/hyperlink" Target="https://storage.googleapis.com/gweb-uniblog-publish-prod/documents/Buying_Spying_-_Insights_into_Commercial_Surveillance_Vendors_-_TAG_report.pdf" TargetMode="External"/><Relationship Id="rId3" Type="http://schemas.openxmlformats.org/officeDocument/2006/relationships/hyperlink" Target="https://www.reuters.com/article/idUSKCN1AV234/" TargetMode="External"/><Relationship Id="rId235" Type="http://schemas.openxmlformats.org/officeDocument/2006/relationships/hyperlink" Target="https://cognyte.gcs-web.com/static-files/798ceabb-7dfa-4492-874b-7d236e86ce37" TargetMode="External"/><Relationship Id="rId277" Type="http://schemas.openxmlformats.org/officeDocument/2006/relationships/hyperlink" Target="https://www.zaubacorp.com/director/ANITA/06859157" TargetMode="External"/><Relationship Id="rId400" Type="http://schemas.openxmlformats.org/officeDocument/2006/relationships/hyperlink" Target="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1NzM3MzIsImNvdW50IjoyNTB9.5TvRd-GV2o97i9bxHjSPsoTE9TBpsN45cbCj5mn4-K8" TargetMode="External"/><Relationship Id="rId442" Type="http://schemas.openxmlformats.org/officeDocument/2006/relationships/hyperlink" Target="https://www.forbes.com/sites/thomasbrewster/2017/07/26/google-kills-pro-android-surveillance-malware/?sh=7a6915332e3d" TargetMode="External"/><Relationship Id="rId484" Type="http://schemas.openxmlformats.org/officeDocument/2006/relationships/hyperlink" Target="https://www.europarl.europa.eu/meetdocs/2014_2019/plmrep/COMMITTEES/PEGA/DV/2023/05-08/REPORTcompromises_EN.pdf" TargetMode="External"/><Relationship Id="rId137" Type="http://schemas.openxmlformats.org/officeDocument/2006/relationships/hyperlink" Target="https://www.northdata.com/VASTech+AG,+Malans/CHE-208.244.682" TargetMode="External"/><Relationship Id="rId302" Type="http://schemas.openxmlformats.org/officeDocument/2006/relationships/hyperlink" Target="https://golden.com/wiki/Positive_Technologies-4NMAWV5" TargetMode="External"/><Relationship Id="rId344" Type="http://schemas.openxmlformats.org/officeDocument/2006/relationships/hyperlink" Target="https://www.intelligenceonline.com/due-diligence/2014/01/22/vupen-computer-attack-multinational,108004501-art" TargetMode="External"/><Relationship Id="rId41" Type="http://schemas.openxmlformats.org/officeDocument/2006/relationships/hyperlink" Target="https://www.vice.com/en/article/xgq3qd/memento-labs-the-reborn-hacking-team-is-struggling" TargetMode="External"/><Relationship Id="rId83" Type="http://schemas.openxmlformats.org/officeDocument/2006/relationships/hyperlink" Target="https://www.l3harris.com/all-capabilities/trenchant" TargetMode="External"/><Relationship Id="rId179" Type="http://schemas.openxmlformats.org/officeDocument/2006/relationships/hyperlink" Target="../../../../Forms/AllItems.aspx?id=%2Fsites%2FCyberStatecraftInitiative%2FShared%20Documents%2FResearch%2FProliferation%2FSpyware%2FResources%2FParagon%2Finvestors%2Fparagon%2Dnso%2Ds%2Dsuccessor%2Das%2Dnew%2Dstar%2Dof%2Dcyber%2Dinfiltration%2Dtakes%2Don%2Dnew%2Dinvestors%2C109764385%2Dart%2Epdf&amp;parent=%2Fsites%2FCyberStatecraftInitiative%2FShared%20Documents%2FResearch%2FProliferation%2FSpyware%2FResources%2FParagon%2Finvestors" TargetMode="External"/><Relationship Id="rId386" Type="http://schemas.openxmlformats.org/officeDocument/2006/relationships/hyperlink" Target="https://www.ufficiocamerale.it/5473/movia-spa" TargetMode="External"/><Relationship Id="rId551" Type="http://schemas.openxmlformats.org/officeDocument/2006/relationships/hyperlink" Target="https://find-and-update.company-information.service.gov.uk/company/03684793" TargetMode="External"/><Relationship Id="rId593" Type="http://schemas.openxmlformats.org/officeDocument/2006/relationships/hyperlink" Target="https://www.northdata.com/Blueocean+Technologies+Ltd.,+Petah+Tikva/ICA-515223196" TargetMode="External"/><Relationship Id="rId607" Type="http://schemas.openxmlformats.org/officeDocument/2006/relationships/hyperlink" Target="https://www.linkedin.com/in/azmanzoni/" TargetMode="External"/><Relationship Id="rId190" Type="http://schemas.openxmlformats.org/officeDocument/2006/relationships/hyperlink" Target="https://www.dnb.com/site-search-results.html" TargetMode="External"/><Relationship Id="rId204" Type="http://schemas.openxmlformats.org/officeDocument/2006/relationships/hyperlink" Target="https://www.sec.gov/Archives/edgar/data/1824814/000182481421000007/exhibit81.htm" TargetMode="External"/><Relationship Id="rId246" Type="http://schemas.openxmlformats.org/officeDocument/2006/relationships/hyperlink" Target="https://www.cbinsights.com/company/cognyte-software" TargetMode="External"/><Relationship Id="rId288" Type="http://schemas.openxmlformats.org/officeDocument/2006/relationships/hyperlink" Target="https://www.wired.co.uk/article/phone-hacking-mollitiam-industries" TargetMode="External"/><Relationship Id="rId411" Type="http://schemas.openxmlformats.org/officeDocument/2006/relationships/hyperlink" Target="https://www.cy4gate.com/assets/Uploads/Consolidated-Financial-Statement-CY4Gate-Group-30.6.2022-ENG-Courtesy-copy.pdf" TargetMode="External"/><Relationship Id="rId453" Type="http://schemas.openxmlformats.org/officeDocument/2006/relationships/hyperlink" Target="https://www.forbes.com/sites/thomasbrewster/2017/02/16/government-iphone-android-spyware-is-the-same-as-seedy-spouseware/?sh=71933002455c" TargetMode="External"/><Relationship Id="rId509" Type="http://schemas.openxmlformats.org/officeDocument/2006/relationships/hyperlink" Target="https://www.datanyze.com/companies/interionet/481395181" TargetMode="External"/><Relationship Id="rId106" Type="http://schemas.openxmlformats.org/officeDocument/2006/relationships/hyperlink" Target="https://opencorporates.com/companies/gb/09068202" TargetMode="External"/><Relationship Id="rId313" Type="http://schemas.openxmlformats.org/officeDocument/2006/relationships/hyperlink" Target="https://golden.com/wiki/Denis_Baranov-4NRMWVZ" TargetMode="External"/><Relationship Id="rId495" Type="http://schemas.openxmlformats.org/officeDocument/2006/relationships/hyperlink" Target="https://en.checkid.co.il/company/QUADREAM+LTD-0O3P698-515397651" TargetMode="External"/><Relationship Id="rId10" Type="http://schemas.openxmlformats.org/officeDocument/2006/relationships/hyperlink" Target="https://www.courtlistener.com/docket/16395340/1/1/whatsapp-inc-v-nso-group-technologies-limited/" TargetMode="External"/><Relationship Id="rId52" Type="http://schemas.openxmlformats.org/officeDocument/2006/relationships/hyperlink" Target="https://espresso.repubblica.it/attualita/cronaca/2011/12/02/news/noi-i-padri-del-cyber-007-br-1.37951" TargetMode="External"/><Relationship Id="rId94" Type="http://schemas.openxmlformats.org/officeDocument/2006/relationships/hyperlink" Target="https://www.europarl.europa.eu/RegData/etudes/STUD/2022/738330/IPOL_STU(2022)738330_EN.pdf" TargetMode="External"/><Relationship Id="rId148" Type="http://schemas.openxmlformats.org/officeDocument/2006/relationships/hyperlink" Target="https://opencorporates.com/companies/il/515397651" TargetMode="External"/><Relationship Id="rId355" Type="http://schemas.openxmlformats.org/officeDocument/2006/relationships/hyperlink" Target="https://pitchbook.com/profiles/investor/10411-93" TargetMode="External"/><Relationship Id="rId397" Type="http://schemas.openxmlformats.org/officeDocument/2006/relationships/hyperlink" Target="https://www.intelligenceonline.com/surveillance--interception/2021/12/21/cy4gate-picks-up-speed-in-race-to-become-interceptions-leader-in-italy-and-beyond,109712564-art" TargetMode="External"/><Relationship Id="rId520" Type="http://schemas.openxmlformats.org/officeDocument/2006/relationships/hyperlink" Target="https://tracxn.com/d/companies/interionet/__PHIFsi07PlqeKkgPNDOJG0NSsYsIAWaNhwW7nA_a2vc" TargetMode="External"/><Relationship Id="rId562" Type="http://schemas.openxmlformats.org/officeDocument/2006/relationships/hyperlink" Target="https://www.europarl.europa.eu/RegData/etudes/STUD/2022/738330/IPOL_STU(2022)738330_EN.pdf" TargetMode="External"/><Relationship Id="rId618" Type="http://schemas.openxmlformats.org/officeDocument/2006/relationships/hyperlink" Target="https://www.northdata.com/Dataflow+Security+Spain+SL,+Madrid/NIF+B10866671" TargetMode="External"/><Relationship Id="rId215" Type="http://schemas.openxmlformats.org/officeDocument/2006/relationships/hyperlink" Target="https://www.dnb.com/site-search-results.html" TargetMode="External"/><Relationship Id="rId257" Type="http://schemas.openxmlformats.org/officeDocument/2006/relationships/hyperlink" Target="https://files.nettsteder.regjeringen.no/wpuploads01/sites/275/2022/12/Rec-Cognyte-ENG.pdf" TargetMode="External"/><Relationship Id="rId422" Type="http://schemas.openxmlformats.org/officeDocument/2006/relationships/hyperlink" Target="https://opencorporates.com/companies/sg/200407604W" TargetMode="External"/><Relationship Id="rId464" Type="http://schemas.openxmlformats.org/officeDocument/2006/relationships/hyperlink" Target="https://web.archive.org/web/20231120205847/https:/www.documentcloud.org/documents/23451868-20090506-memo-for-indian-angels-network" TargetMode="External"/><Relationship Id="rId299" Type="http://schemas.openxmlformats.org/officeDocument/2006/relationships/hyperlink" Target="https://golden.com/wiki/Positive_Technologies-4NMAWV5" TargetMode="External"/><Relationship Id="rId63" Type="http://schemas.openxmlformats.org/officeDocument/2006/relationships/hyperlink" Target="https://opencorporates.com/companies/il/516847472" TargetMode="External"/><Relationship Id="rId159" Type="http://schemas.openxmlformats.org/officeDocument/2006/relationships/hyperlink" Target="https://citizenlab.ca/2023/04/spyware-vendor-quadream-exploits-victims-customers/" TargetMode="External"/><Relationship Id="rId366" Type="http://schemas.openxmlformats.org/officeDocument/2006/relationships/hyperlink" Target="https://threatpost.com/vupen-launches-new-zero-day-acquisition-firm-zerodium/113933/" TargetMode="External"/><Relationship Id="rId573" Type="http://schemas.openxmlformats.org/officeDocument/2006/relationships/hyperlink" Target="https://en.checkid.co.il/company/MERLINX++LTD-EPgBYWJ-515050276" TargetMode="External"/><Relationship Id="rId226" Type="http://schemas.openxmlformats.org/officeDocument/2006/relationships/hyperlink" Target="https://www.dnb.com/site-search-results.html" TargetMode="External"/><Relationship Id="rId433" Type="http://schemas.openxmlformats.org/officeDocument/2006/relationships/hyperlink" Target="https://www.intelligenceonline.com/surveillance--interception/2021/09/07/ex-merlinx-tempt-fresh-start-in-cyber-with-cyence,109689543-art" TargetMode="External"/><Relationship Id="rId74" Type="http://schemas.openxmlformats.org/officeDocument/2006/relationships/hyperlink" Target="https://grahamcluley.com/was-this-the-man-who-hacked-apples-developer-center/" TargetMode="External"/><Relationship Id="rId377" Type="http://schemas.openxmlformats.org/officeDocument/2006/relationships/hyperlink" Target="https://or.justice.cz/ias/ui/vypis-sl-detail?dokument=79033927&amp;subjektId=967334&amp;spis=1068597" TargetMode="External"/><Relationship Id="rId500" Type="http://schemas.openxmlformats.org/officeDocument/2006/relationships/hyperlink" Target="https://www.vice.com/en/article/wnxpjm/nso-group-new-big-player-in-government-spyware" TargetMode="External"/><Relationship Id="rId584" Type="http://schemas.openxmlformats.org/officeDocument/2006/relationships/hyperlink" Target="https://www.startmag.it/innovazione/google-rcs-lab-elettronica/" TargetMode="External"/><Relationship Id="rId5" Type="http://schemas.openxmlformats.org/officeDocument/2006/relationships/hyperlink" Target="https://www.reuters.com/article/idUSL5N209642/" TargetMode="External"/><Relationship Id="rId237" Type="http://schemas.openxmlformats.org/officeDocument/2006/relationships/hyperlink" Target="https://www.intelligenceonline.com/surveillance--interception/2020/05/27/covid-19-pandemic-brings-cobwebs-into-the-light,108407395-art" TargetMode="External"/><Relationship Id="rId444" Type="http://schemas.openxmlformats.org/officeDocument/2006/relationships/hyperlink" Target="https://mahdiabbastech.medium.com/cyber-offensive-firm-leo-impact-competing-with-aglaya-for-greater-share-in-surveillance-domain-965187dff2d" TargetMode="External"/><Relationship Id="rId290" Type="http://schemas.openxmlformats.org/officeDocument/2006/relationships/hyperlink" Target="https://www.intelligenceonline.com/surveillance--interception/2019/05/28/mollitiam-from-smartphone-hacking-to-cybernetic-weapons,108358987-art" TargetMode="External"/><Relationship Id="rId304" Type="http://schemas.openxmlformats.org/officeDocument/2006/relationships/hyperlink" Target="https://golden.com/wiki/Positive_Technologies-4NMAWV5" TargetMode="External"/><Relationship Id="rId388" Type="http://schemas.openxmlformats.org/officeDocument/2006/relationships/hyperlink" Target="https://en.checkid.co.il/company/BLUE+OCEAN+ENTERPRISES+LTD-2EaK3p9-515732141" TargetMode="External"/><Relationship Id="rId511" Type="http://schemas.openxmlformats.org/officeDocument/2006/relationships/hyperlink" Target="https://pitchbook.com/profiles/company/458166-97" TargetMode="External"/><Relationship Id="rId609" Type="http://schemas.openxmlformats.org/officeDocument/2006/relationships/hyperlink" Target="https://www.crunchbase.com/organization/crowdfense" TargetMode="External"/><Relationship Id="rId85" Type="http://schemas.openxmlformats.org/officeDocument/2006/relationships/hyperlink" Target="https://connectonline.asic.gov.au/RegistrySearch/faces/landing/panelSearch.jspx?searchText=141714061&amp;searchType=OrgAndBusNm&amp;_adf.ctrl-state=fkb9ywzcb_15" TargetMode="External"/><Relationship Id="rId150" Type="http://schemas.openxmlformats.org/officeDocument/2006/relationships/hyperlink" Target="https://citizenlab.ca/2023/04/spyware-vendor-quadream-exploits-victims-customers/" TargetMode="External"/><Relationship Id="rId595" Type="http://schemas.openxmlformats.org/officeDocument/2006/relationships/hyperlink" Target="https://en.globes.co.il/en/article-israeli-cyberattack-co-blue-ocean-serves-east-asian-govt-1001446311" TargetMode="External"/><Relationship Id="rId248" Type="http://schemas.openxmlformats.org/officeDocument/2006/relationships/hyperlink" Target="https://www.bloomberg.com/quote/CGNTV:US?sref=a9fBmPFG" TargetMode="External"/><Relationship Id="rId455" Type="http://schemas.openxmlformats.org/officeDocument/2006/relationships/hyperlink" Target="https://mahdiabbastech.medium.com/cyber-offensive-firm-leo-impact-competing-with-aglaya-for-greater-share-in-surveillance-domain-965187dff2d" TargetMode="External"/><Relationship Id="rId12" Type="http://schemas.openxmlformats.org/officeDocument/2006/relationships/hyperlink" Target="https://www.calcalistech.com/ctech/articles/0,7340,L-3792634,00.html" TargetMode="External"/><Relationship Id="rId108" Type="http://schemas.openxmlformats.org/officeDocument/2006/relationships/hyperlink" Target="https://tsyrklevich.net/2015/07/22/hacking-team-0day-market/" TargetMode="External"/><Relationship Id="rId315" Type="http://schemas.openxmlformats.org/officeDocument/2006/relationships/hyperlink" Target="https://golden.com/wiki/Positive_Technologies-4NMAWV5" TargetMode="External"/><Relationship Id="rId522" Type="http://schemas.openxmlformats.org/officeDocument/2006/relationships/hyperlink" Target="https://offshoreleaks.icij.org/nodes/10082493" TargetMode="External"/><Relationship Id="rId96" Type="http://schemas.openxmlformats.org/officeDocument/2006/relationships/hyperlink" Target="https://www.haaretz.com/israel-news/tech-news/2020-12-31/ty-article-magazine/.highlight/a-shady-israeli-intel-genius-his-cyber-spy-van-and-million-dollar-deals/0000017f-f21e-d497-a1ff-f29ed7c30000?lts=1700832007300" TargetMode="External"/><Relationship Id="rId161" Type="http://schemas.openxmlformats.org/officeDocument/2006/relationships/hyperlink" Target="https://opencorporates.com/companies/fr/751230681" TargetMode="External"/><Relationship Id="rId399" Type="http://schemas.openxmlformats.org/officeDocument/2006/relationships/hyperlink" Target="https://e-justice.europa.eu/brisCompanyDetails.do?correlationId=bde9d234-7918-434e-8683-b2c97e7ab618" TargetMode="External"/><Relationship Id="rId259" Type="http://schemas.openxmlformats.org/officeDocument/2006/relationships/hyperlink" Target="https://cognyte.gcs-web.com/static-files/798ceabb-7dfa-4492-874b-7d236e86ce37" TargetMode="External"/><Relationship Id="rId466" Type="http://schemas.openxmlformats.org/officeDocument/2006/relationships/hyperlink" Target="https://web.archive.org/web/20231120205847/https:/www.documentcloud.org/documents/23451868-20090506-memo-for-indian-angels-network" TargetMode="External"/><Relationship Id="rId23" Type="http://schemas.openxmlformats.org/officeDocument/2006/relationships/hyperlink" Target="https://www.northdata.com/DSIRF+Decision+Supporting+Information+Research+and+Forensic+AG,+Neuheim/CHE-374.618.200" TargetMode="External"/><Relationship Id="rId119" Type="http://schemas.openxmlformats.org/officeDocument/2006/relationships/hyperlink" Target="https://www.vice.com/en/article/bj54kw/grey-heron-new-spyware-brochure-hacking-team" TargetMode="External"/><Relationship Id="rId326" Type="http://schemas.openxmlformats.org/officeDocument/2006/relationships/hyperlink" Target="https://clarifiedby.diligenciagroup.com/company/summary/3456214-Protect-Electronic-Systems-LLC/" TargetMode="External"/><Relationship Id="rId533" Type="http://schemas.openxmlformats.org/officeDocument/2006/relationships/hyperlink" Target="https://www.sec.gov/Archives/edgar/data/1652866/000121390022010244/ea156263ex99-2_abilityinc.htm" TargetMode="External"/><Relationship Id="rId172" Type="http://schemas.openxmlformats.org/officeDocument/2006/relationships/hyperlink" Target="https://www.forbes.com/sites/thomasbrewster/2021/07/29/paragon-is-an-nso-competitor-and-an-american-funded-israeli-surveillance-startup-that-hacks-encrypted-apps-like-whatsapp-and-signal/?sh=3872ffa153b4" TargetMode="External"/><Relationship Id="rId477" Type="http://schemas.openxmlformats.org/officeDocument/2006/relationships/hyperlink" Target="https://www.europarl.europa.eu/RegData/etudes/STUD/2022/738330/IPOL_STU(2022)738330_EN.pdf" TargetMode="External"/><Relationship Id="rId600" Type="http://schemas.openxmlformats.org/officeDocument/2006/relationships/hyperlink" Target="https://or.justice.cz/ias/ui/rejstrik-firma.vysledky?subjektId=967334&amp;typ=UPLNY" TargetMode="External"/><Relationship Id="rId337" Type="http://schemas.openxmlformats.org/officeDocument/2006/relationships/hyperlink" Target="https://opencorporates.com/companies/nl/80409644" TargetMode="External"/><Relationship Id="rId34" Type="http://schemas.openxmlformats.org/officeDocument/2006/relationships/hyperlink" Target="https://www.northdata.com/DSR+Decision+Supporting+Information+Research+Forensic+GmbH,+Wien/516535k" TargetMode="External"/><Relationship Id="rId544" Type="http://schemas.openxmlformats.org/officeDocument/2006/relationships/hyperlink" Target="https://en.checkid.co.il/company/INTERIONET+SYSTEMS+LTD-7G9LW6L-515347425" TargetMode="External"/><Relationship Id="rId183" Type="http://schemas.openxmlformats.org/officeDocument/2006/relationships/hyperlink" Target="https://www.apax.com/news-views/verint-announces-plan-to-separate-into-two-independent-publicly-traded-companies/" TargetMode="External"/><Relationship Id="rId390" Type="http://schemas.openxmlformats.org/officeDocument/2006/relationships/hyperlink" Target="https://en.checkid.co.il/company/BLUE+OCEAN+ENTERPRISES+LTD-2EaK3p9-515732140" TargetMode="External"/><Relationship Id="rId404" Type="http://schemas.openxmlformats.org/officeDocument/2006/relationships/hyperlink" Target="https://www.zoominfo.com/c/tykelab-srl/459505693" TargetMode="External"/><Relationship Id="rId611" Type="http://schemas.openxmlformats.org/officeDocument/2006/relationships/hyperlink" Target="https://techcrunch.com/2024/04/06/price-of-zero-day-exploits-rises-as-companies-harden-products-against-hackers/" TargetMode="External"/><Relationship Id="rId250" Type="http://schemas.openxmlformats.org/officeDocument/2006/relationships/hyperlink" Target="https://dcf.fm/blogs/blog/cgnt-history-mission-ownership" TargetMode="External"/><Relationship Id="rId488" Type="http://schemas.openxmlformats.org/officeDocument/2006/relationships/hyperlink" Target="https://www.intelligenceonline.com/corporate-intelligence/2020/12/16/nexa-parts-company-with-plath-becomes-own-boss,109666086-art" TargetMode="External"/><Relationship Id="rId45" Type="http://schemas.openxmlformats.org/officeDocument/2006/relationships/hyperlink" Target="https://find-and-update.company-information.service.gov.uk/company/09274444/filing-history" TargetMode="External"/><Relationship Id="rId110" Type="http://schemas.openxmlformats.org/officeDocument/2006/relationships/hyperlink" Target="https://opencorporates.com/companies/au/141714061" TargetMode="External"/><Relationship Id="rId348" Type="http://schemas.openxmlformats.org/officeDocument/2006/relationships/hyperlink" Target="https://www.cbinsights.com/company/vupen-security/financials" TargetMode="External"/><Relationship Id="rId555" Type="http://schemas.openxmlformats.org/officeDocument/2006/relationships/hyperlink" Target="https://www.alphanews.live/cyprus/diktyo-etaireion-piso-apo-kataskopeytiko-ban-sti-larnaka-binteofoto" TargetMode="External"/><Relationship Id="rId194" Type="http://schemas.openxmlformats.org/officeDocument/2006/relationships/hyperlink" Target="https://www.sec.gov/Archives/edgar/data/1824814/000182481421000007/exhibit81.htm" TargetMode="External"/><Relationship Id="rId208" Type="http://schemas.openxmlformats.org/officeDocument/2006/relationships/hyperlink" Target="https://www.sec.gov/Archives/edgar/data/1824814/000182481421000007/exhibit81.htm" TargetMode="External"/><Relationship Id="rId415" Type="http://schemas.openxmlformats.org/officeDocument/2006/relationships/hyperlink" Target="https://mahdiabbastech.medium.com/google-tag-block-domains-belongs-to-one-of-indian-hack-for-hire-group-3f76af487edf" TargetMode="External"/><Relationship Id="rId622" Type="http://schemas.openxmlformats.org/officeDocument/2006/relationships/hyperlink" Target="https://www.barrons.com/market-data/stocks/posi/company-people?countrycode=ru&amp;mod=quotes" TargetMode="External"/><Relationship Id="rId261" Type="http://schemas.openxmlformats.org/officeDocument/2006/relationships/hyperlink" Target="https://cognyte.gcs-web.com/static-files/798ceabb-7dfa-4492-874b-7d236e86ce37" TargetMode="External"/><Relationship Id="rId499" Type="http://schemas.openxmlformats.org/officeDocument/2006/relationships/hyperlink" Target="https://www.vice.com/en/article/wnxpjm/nso-group-new-big-player-in-government-spyware" TargetMode="External"/><Relationship Id="rId56" Type="http://schemas.openxmlformats.org/officeDocument/2006/relationships/hyperlink" Target="https://www.technologyreview.com/2019/11/29/131803/the-fall-and-rise-of-a-spyware-empire/" TargetMode="External"/><Relationship Id="rId359" Type="http://schemas.openxmlformats.org/officeDocument/2006/relationships/hyperlink" Target="https://opencorporates.com/companies/us_de/5811248" TargetMode="External"/><Relationship Id="rId566" Type="http://schemas.openxmlformats.org/officeDocument/2006/relationships/hyperlink" Target="https://www.dnb.com/business-directory/company-profiles.tykelab_srl.f16c183b81e972c7b9bdea9e1f9b227a.html" TargetMode="External"/><Relationship Id="rId121" Type="http://schemas.openxmlformats.org/officeDocument/2006/relationships/hyperlink" Target="https://www.vice.com/en/article/8xvzyp/hacking-team-investor-saudi-arabia" TargetMode="External"/><Relationship Id="rId219" Type="http://schemas.openxmlformats.org/officeDocument/2006/relationships/hyperlink" Target="https://www.dnb.com/site-search-results.html" TargetMode="External"/><Relationship Id="rId426" Type="http://schemas.openxmlformats.org/officeDocument/2006/relationships/hyperlink" Target="https://www.reuters.com/technology/us-blacklists-four-companies-israel-russia-singapore-citing-spyware-2021-11-03/" TargetMode="External"/><Relationship Id="rId67" Type="http://schemas.openxmlformats.org/officeDocument/2006/relationships/hyperlink" Target="https://www.intelligenceonline.com/surveillance--interception/2022/10/27/dataflow-security-sets-up-new-forensics-company-in-new-york,109839003-art" TargetMode="External"/><Relationship Id="rId272" Type="http://schemas.openxmlformats.org/officeDocument/2006/relationships/hyperlink" Target="https://find-and-update.company-information.service.gov.uk/company/14414734" TargetMode="External"/><Relationship Id="rId577" Type="http://schemas.openxmlformats.org/officeDocument/2006/relationships/hyperlink" Target="https://en.checkid.co.il/company/MERLINX++LTD-EPgBYWJ-515050276" TargetMode="External"/><Relationship Id="rId132" Type="http://schemas.openxmlformats.org/officeDocument/2006/relationships/hyperlink" Target="https://ems.peie.om/newDir/TenantDetails.aspx?lang=&amp;tid=10943&amp;eid=8" TargetMode="External"/><Relationship Id="rId437" Type="http://schemas.openxmlformats.org/officeDocument/2006/relationships/hyperlink" Target="https://www.crunchbase.com/organization/ownbackup" TargetMode="External"/><Relationship Id="rId283" Type="http://schemas.openxmlformats.org/officeDocument/2006/relationships/hyperlink" Target="https://techcrunch.com/2023/03/29/hackers-variston-spyware-uae-google/" TargetMode="External"/><Relationship Id="rId490" Type="http://schemas.openxmlformats.org/officeDocument/2006/relationships/hyperlink" Target="https://www.europarl.europa.eu/RegData/etudes/STUD/2022/738330/IPOL_STU(2022)738330_EN.pdf" TargetMode="External"/><Relationship Id="rId504" Type="http://schemas.openxmlformats.org/officeDocument/2006/relationships/hyperlink" Target="https://www.calcalistech.com/ctech/articles/0,7340,L-3792634,00.htm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CEB58-94F8-154F-B127-DE2F949D1E7A}">
  <dimension ref="A1:T448"/>
  <sheetViews>
    <sheetView zoomScale="97" zoomScaleNormal="97" workbookViewId="0">
      <pane xSplit="3" topLeftCell="D1" activePane="topRight" state="frozen"/>
      <selection pane="topRight" activeCell="A21" sqref="A21"/>
    </sheetView>
  </sheetViews>
  <sheetFormatPr baseColWidth="10" defaultColWidth="8.83203125" defaultRowHeight="15.75" customHeight="1" x14ac:dyDescent="0.2"/>
  <cols>
    <col min="1" max="1" width="9"/>
    <col min="2" max="2" width="18.5" customWidth="1"/>
    <col min="3" max="3" width="29.6640625" customWidth="1"/>
    <col min="4" max="4" width="15.83203125" customWidth="1"/>
    <col min="5" max="5" width="28.1640625" customWidth="1"/>
    <col min="6" max="6" width="33.33203125" customWidth="1"/>
    <col min="7" max="7" width="20.83203125" customWidth="1"/>
    <col min="8" max="8" width="20" customWidth="1"/>
    <col min="9" max="9" width="8.83203125" customWidth="1"/>
    <col min="10" max="10" width="12.83203125" customWidth="1"/>
    <col min="11" max="12" width="20.6640625" style="10" customWidth="1"/>
    <col min="13" max="13" width="19.33203125" customWidth="1"/>
    <col min="14" max="14" width="72.33203125" customWidth="1"/>
    <col min="15" max="15" width="91.33203125" customWidth="1"/>
    <col min="16" max="16" width="124.5" customWidth="1"/>
    <col min="17" max="17" width="27.33203125" customWidth="1"/>
    <col min="18" max="18" width="29.6640625" customWidth="1"/>
    <col min="19" max="19" width="9" bestFit="1" customWidth="1"/>
  </cols>
  <sheetData>
    <row r="1" spans="1:20" s="2" customFormat="1" ht="16" x14ac:dyDescent="0.2">
      <c r="A1" s="36" t="s">
        <v>0</v>
      </c>
      <c r="B1" s="36" t="s">
        <v>1</v>
      </c>
      <c r="C1" s="36" t="s">
        <v>2</v>
      </c>
      <c r="D1" s="36" t="s">
        <v>3</v>
      </c>
      <c r="E1" s="36" t="s">
        <v>4</v>
      </c>
      <c r="F1" s="36" t="s">
        <v>5</v>
      </c>
      <c r="G1" s="36" t="s">
        <v>6</v>
      </c>
      <c r="H1" s="36" t="s">
        <v>7</v>
      </c>
      <c r="I1" s="36" t="s">
        <v>8</v>
      </c>
      <c r="J1" s="36" t="s">
        <v>9</v>
      </c>
      <c r="K1" s="37" t="s">
        <v>10</v>
      </c>
      <c r="L1" s="37" t="s">
        <v>11</v>
      </c>
      <c r="M1" s="36" t="s">
        <v>12</v>
      </c>
      <c r="N1" s="36" t="s">
        <v>13</v>
      </c>
      <c r="O1" s="38" t="s">
        <v>14</v>
      </c>
      <c r="P1" s="38" t="s">
        <v>15</v>
      </c>
      <c r="Q1" s="38" t="s">
        <v>16</v>
      </c>
      <c r="R1" s="38" t="s">
        <v>17</v>
      </c>
      <c r="S1" s="38" t="s">
        <v>18</v>
      </c>
      <c r="T1" s="38" t="s">
        <v>19</v>
      </c>
    </row>
    <row r="2" spans="1:20" ht="16" x14ac:dyDescent="0.2">
      <c r="A2" s="39">
        <v>1</v>
      </c>
      <c r="B2" s="39" t="s">
        <v>20</v>
      </c>
      <c r="C2" s="39" t="s">
        <v>21</v>
      </c>
      <c r="D2" s="39" t="s">
        <v>22</v>
      </c>
      <c r="E2" s="39" t="str">
        <f>INDEX(Countries!B:B, MATCH(D2, Countries!A:A, 0))</f>
        <v>Middle East and North Africa</v>
      </c>
      <c r="F2" s="39" t="s">
        <v>21</v>
      </c>
      <c r="G2" s="39" t="s">
        <v>22</v>
      </c>
      <c r="H2" s="39">
        <v>2010</v>
      </c>
      <c r="I2" s="39">
        <v>2023</v>
      </c>
      <c r="J2" s="39" t="s">
        <v>23</v>
      </c>
      <c r="K2" s="39"/>
      <c r="L2" s="39"/>
      <c r="M2" s="39"/>
      <c r="N2" s="39" t="s">
        <v>21</v>
      </c>
      <c r="O2" s="40" t="s">
        <v>24</v>
      </c>
      <c r="P2" s="12" t="s">
        <v>25</v>
      </c>
      <c r="Q2" s="40"/>
      <c r="R2" s="40"/>
      <c r="S2" s="41">
        <v>35.203499999999998</v>
      </c>
      <c r="T2" s="41">
        <v>31.771699999999999</v>
      </c>
    </row>
    <row r="3" spans="1:20" ht="16" x14ac:dyDescent="0.2">
      <c r="A3" s="39">
        <v>2</v>
      </c>
      <c r="B3" s="39" t="s">
        <v>26</v>
      </c>
      <c r="C3" s="39" t="s">
        <v>27</v>
      </c>
      <c r="D3" s="39" t="s">
        <v>28</v>
      </c>
      <c r="E3" s="39" t="str">
        <f>INDEX(Countries!B:B, MATCH(D3, Countries!A:A, 0))</f>
        <v>Eurasia</v>
      </c>
      <c r="F3" s="39" t="s">
        <v>21</v>
      </c>
      <c r="G3" s="39" t="s">
        <v>22</v>
      </c>
      <c r="H3" s="39">
        <v>2013</v>
      </c>
      <c r="I3" s="39">
        <v>2016</v>
      </c>
      <c r="J3" s="39" t="s">
        <v>23</v>
      </c>
      <c r="K3" s="39"/>
      <c r="L3" s="39"/>
      <c r="M3" s="39"/>
      <c r="N3" s="39" t="s">
        <v>21</v>
      </c>
      <c r="O3" s="40" t="s">
        <v>29</v>
      </c>
      <c r="P3" s="12" t="s">
        <v>30</v>
      </c>
      <c r="Q3" s="40"/>
      <c r="R3" s="40"/>
      <c r="S3" s="40">
        <v>-0.12623599999999999</v>
      </c>
      <c r="T3" s="40">
        <v>51.5002</v>
      </c>
    </row>
    <row r="4" spans="1:20" ht="16" x14ac:dyDescent="0.2">
      <c r="A4" s="39">
        <v>3</v>
      </c>
      <c r="B4" s="39" t="s">
        <v>20</v>
      </c>
      <c r="C4" s="39" t="s">
        <v>31</v>
      </c>
      <c r="D4" s="39" t="s">
        <v>22</v>
      </c>
      <c r="E4" s="39" t="str">
        <f>INDEX(Countries!B:B, MATCH(D4, Countries!A:A, 0))</f>
        <v>Middle East and North Africa</v>
      </c>
      <c r="F4" s="39" t="s">
        <v>21</v>
      </c>
      <c r="G4" s="39" t="s">
        <v>22</v>
      </c>
      <c r="H4" s="39">
        <v>2013</v>
      </c>
      <c r="I4" s="39">
        <v>2022</v>
      </c>
      <c r="J4" s="39" t="s">
        <v>32</v>
      </c>
      <c r="K4" s="42">
        <v>2016</v>
      </c>
      <c r="L4" s="42">
        <f>LEN(C4) - LEN(SUBSTITUTE(C4, "&gt;", ""))</f>
        <v>1</v>
      </c>
      <c r="M4" s="39"/>
      <c r="N4" s="39" t="s">
        <v>21</v>
      </c>
      <c r="O4" s="40" t="s">
        <v>33</v>
      </c>
      <c r="P4" s="12" t="s">
        <v>34</v>
      </c>
      <c r="Q4" s="40"/>
      <c r="R4" s="40"/>
      <c r="S4" s="41">
        <v>35.203499999999998</v>
      </c>
      <c r="T4" s="41">
        <v>31.771699999999999</v>
      </c>
    </row>
    <row r="5" spans="1:20" ht="16" x14ac:dyDescent="0.2">
      <c r="A5" s="39">
        <v>4</v>
      </c>
      <c r="B5" s="39" t="s">
        <v>20</v>
      </c>
      <c r="C5" s="39" t="s">
        <v>35</v>
      </c>
      <c r="D5" s="39" t="s">
        <v>36</v>
      </c>
      <c r="E5" s="39" t="str">
        <f>INDEX(Countries!B:B, MATCH(D5, Countries!A:A, 0))</f>
        <v>North America</v>
      </c>
      <c r="F5" s="39" t="s">
        <v>21</v>
      </c>
      <c r="G5" s="39" t="s">
        <v>22</v>
      </c>
      <c r="H5" s="39">
        <v>2014</v>
      </c>
      <c r="I5" s="39">
        <v>2022</v>
      </c>
      <c r="J5" s="39" t="s">
        <v>23</v>
      </c>
      <c r="K5" s="39"/>
      <c r="L5" s="39"/>
      <c r="M5" s="39"/>
      <c r="N5" s="39" t="s">
        <v>21</v>
      </c>
      <c r="O5" s="40" t="s">
        <v>37</v>
      </c>
      <c r="P5" s="12" t="s">
        <v>38</v>
      </c>
      <c r="Q5" s="40"/>
      <c r="R5" s="40"/>
      <c r="S5" s="40">
        <v>-77.031999999999996</v>
      </c>
      <c r="T5" s="40">
        <v>38.889499999999998</v>
      </c>
    </row>
    <row r="6" spans="1:20" ht="16" x14ac:dyDescent="0.2">
      <c r="A6" s="39">
        <v>5</v>
      </c>
      <c r="B6" s="39" t="s">
        <v>20</v>
      </c>
      <c r="C6" s="39" t="s">
        <v>39</v>
      </c>
      <c r="D6" s="39" t="s">
        <v>40</v>
      </c>
      <c r="E6" s="39" t="str">
        <f>INDEX(Countries!B:B, MATCH(D6, Countries!A:A, 0))</f>
        <v>Europe and Eurasia</v>
      </c>
      <c r="F6" s="39" t="s">
        <v>21</v>
      </c>
      <c r="G6" s="39" t="s">
        <v>22</v>
      </c>
      <c r="H6" s="39">
        <v>2014</v>
      </c>
      <c r="I6" s="39">
        <v>2022</v>
      </c>
      <c r="J6" s="39" t="s">
        <v>23</v>
      </c>
      <c r="K6" s="39"/>
      <c r="L6" s="39"/>
      <c r="M6" s="39"/>
      <c r="N6" s="39" t="s">
        <v>21</v>
      </c>
      <c r="O6" s="40" t="s">
        <v>41</v>
      </c>
      <c r="P6" s="12" t="s">
        <v>42</v>
      </c>
      <c r="Q6" s="12" t="s">
        <v>43</v>
      </c>
      <c r="R6" s="40"/>
      <c r="S6" s="41">
        <v>6.1295999999999999</v>
      </c>
      <c r="T6" s="41">
        <v>49.61</v>
      </c>
    </row>
    <row r="7" spans="1:20" ht="16" x14ac:dyDescent="0.2">
      <c r="A7" s="39">
        <v>6</v>
      </c>
      <c r="B7" s="43" t="s">
        <v>44</v>
      </c>
      <c r="C7" s="39" t="s">
        <v>45</v>
      </c>
      <c r="D7" s="43" t="s">
        <v>46</v>
      </c>
      <c r="E7" s="39" t="str">
        <f>INDEX(Countries!B:B, MATCH(D7, Countries!A:A, 0))</f>
        <v>Europe and Eurasia</v>
      </c>
      <c r="F7" s="39" t="s">
        <v>21</v>
      </c>
      <c r="G7" s="39" t="s">
        <v>22</v>
      </c>
      <c r="H7" s="39">
        <v>2014</v>
      </c>
      <c r="I7" s="39">
        <v>2020</v>
      </c>
      <c r="J7" s="39" t="s">
        <v>23</v>
      </c>
      <c r="K7" s="39"/>
      <c r="L7" s="39"/>
      <c r="M7" s="39"/>
      <c r="N7" s="39" t="s">
        <v>21</v>
      </c>
      <c r="O7" s="40" t="s">
        <v>47</v>
      </c>
      <c r="P7" s="12" t="s">
        <v>48</v>
      </c>
      <c r="Q7" s="40"/>
      <c r="R7" s="40"/>
      <c r="S7" s="41">
        <v>33.373600000000003</v>
      </c>
      <c r="T7" s="41">
        <v>35.1676</v>
      </c>
    </row>
    <row r="8" spans="1:20" ht="16" x14ac:dyDescent="0.2">
      <c r="A8" s="39">
        <v>7</v>
      </c>
      <c r="B8" s="39" t="s">
        <v>20</v>
      </c>
      <c r="C8" s="39" t="s">
        <v>49</v>
      </c>
      <c r="D8" s="39" t="s">
        <v>40</v>
      </c>
      <c r="E8" s="39" t="str">
        <f>INDEX(Countries!B:B, MATCH(D8, Countries!A:A, 0))</f>
        <v>Europe and Eurasia</v>
      </c>
      <c r="F8" s="39" t="s">
        <v>21</v>
      </c>
      <c r="G8" s="39" t="s">
        <v>22</v>
      </c>
      <c r="H8" s="39">
        <v>2016</v>
      </c>
      <c r="I8" s="39">
        <v>2019</v>
      </c>
      <c r="J8" s="39" t="s">
        <v>23</v>
      </c>
      <c r="K8" s="39"/>
      <c r="L8" s="39"/>
      <c r="M8" s="39"/>
      <c r="N8" s="39" t="s">
        <v>21</v>
      </c>
      <c r="O8" s="40" t="s">
        <v>50</v>
      </c>
      <c r="P8" s="12" t="s">
        <v>34</v>
      </c>
      <c r="Q8" s="40"/>
      <c r="R8" s="40"/>
      <c r="S8" s="41">
        <v>6.1295999999999999</v>
      </c>
      <c r="T8" s="41">
        <v>49.61</v>
      </c>
    </row>
    <row r="9" spans="1:20" ht="16" x14ac:dyDescent="0.2">
      <c r="A9" s="39">
        <v>8</v>
      </c>
      <c r="B9" s="39" t="s">
        <v>51</v>
      </c>
      <c r="C9" s="39" t="s">
        <v>52</v>
      </c>
      <c r="D9" s="39" t="s">
        <v>22</v>
      </c>
      <c r="E9" s="39" t="str">
        <f>INDEX(Countries!B:B, MATCH(D9, Countries!A:A, 0))</f>
        <v>Middle East and North Africa</v>
      </c>
      <c r="F9" s="39" t="s">
        <v>53</v>
      </c>
      <c r="G9" s="39" t="s">
        <v>22</v>
      </c>
      <c r="H9" s="39">
        <v>2019</v>
      </c>
      <c r="I9" s="39">
        <v>2019</v>
      </c>
      <c r="J9" s="39" t="s">
        <v>23</v>
      </c>
      <c r="K9" s="39"/>
      <c r="L9" s="39"/>
      <c r="M9" s="39"/>
      <c r="N9" s="39" t="s">
        <v>54</v>
      </c>
      <c r="O9" s="40"/>
      <c r="P9" s="12" t="s">
        <v>55</v>
      </c>
      <c r="Q9" s="40"/>
      <c r="R9" s="40"/>
      <c r="S9" s="41">
        <v>35.203499999999998</v>
      </c>
      <c r="T9" s="41">
        <v>31.771699999999999</v>
      </c>
    </row>
    <row r="10" spans="1:20" ht="16" x14ac:dyDescent="0.2">
      <c r="A10" s="39">
        <v>9</v>
      </c>
      <c r="B10" s="43" t="s">
        <v>44</v>
      </c>
      <c r="C10" s="39" t="s">
        <v>56</v>
      </c>
      <c r="D10" s="39" t="s">
        <v>57</v>
      </c>
      <c r="E10" s="39" t="str">
        <f>INDEX(Countries!B:B, MATCH(D10, Countries!A:A, 0))</f>
        <v>Europe and Eurasia</v>
      </c>
      <c r="F10" s="39" t="s">
        <v>21</v>
      </c>
      <c r="G10" s="39" t="s">
        <v>22</v>
      </c>
      <c r="H10" s="39">
        <v>2017</v>
      </c>
      <c r="I10" s="39">
        <v>2022</v>
      </c>
      <c r="J10" s="39" t="s">
        <v>23</v>
      </c>
      <c r="K10" s="39"/>
      <c r="L10" s="39"/>
      <c r="M10" s="39"/>
      <c r="N10" s="39" t="s">
        <v>21</v>
      </c>
      <c r="O10" s="40" t="s">
        <v>58</v>
      </c>
      <c r="P10" s="12" t="s">
        <v>59</v>
      </c>
      <c r="Q10" s="40"/>
      <c r="R10" s="40"/>
      <c r="S10" s="40"/>
      <c r="T10" s="40"/>
    </row>
    <row r="11" spans="1:20" ht="16" x14ac:dyDescent="0.2">
      <c r="A11" s="39">
        <v>10</v>
      </c>
      <c r="B11" s="43" t="s">
        <v>44</v>
      </c>
      <c r="C11" s="39" t="s">
        <v>60</v>
      </c>
      <c r="D11" s="39" t="s">
        <v>22</v>
      </c>
      <c r="E11" s="39" t="str">
        <f>INDEX(Countries!B:B, MATCH(D11, Countries!A:A, 0))</f>
        <v>Middle East and North Africa</v>
      </c>
      <c r="F11" s="39" t="s">
        <v>21</v>
      </c>
      <c r="G11" s="39" t="s">
        <v>22</v>
      </c>
      <c r="H11" s="39">
        <v>2020</v>
      </c>
      <c r="I11" s="39">
        <v>2022</v>
      </c>
      <c r="J11" s="39" t="s">
        <v>23</v>
      </c>
      <c r="K11" s="39"/>
      <c r="L11" s="39"/>
      <c r="M11" s="39"/>
      <c r="N11" s="39" t="s">
        <v>21</v>
      </c>
      <c r="O11" s="40" t="s">
        <v>61</v>
      </c>
      <c r="P11" s="12" t="s">
        <v>62</v>
      </c>
      <c r="Q11" s="40"/>
      <c r="R11" s="40"/>
      <c r="S11" s="41">
        <v>35.203499999999998</v>
      </c>
      <c r="T11" s="41">
        <v>31.771699999999999</v>
      </c>
    </row>
    <row r="12" spans="1:20" ht="16" x14ac:dyDescent="0.2">
      <c r="A12" s="39">
        <v>11</v>
      </c>
      <c r="B12" s="39" t="s">
        <v>26</v>
      </c>
      <c r="C12" s="39" t="s">
        <v>63</v>
      </c>
      <c r="D12" s="39" t="s">
        <v>22</v>
      </c>
      <c r="E12" s="39" t="str">
        <f>INDEX(Countries!B:B, MATCH(D12, Countries!A:A, 0))</f>
        <v>Middle East and North Africa</v>
      </c>
      <c r="F12" s="39" t="s">
        <v>21</v>
      </c>
      <c r="G12" s="39" t="s">
        <v>22</v>
      </c>
      <c r="H12" s="39">
        <v>2022</v>
      </c>
      <c r="I12" s="39">
        <v>2023</v>
      </c>
      <c r="J12" s="39" t="s">
        <v>32</v>
      </c>
      <c r="K12" s="42">
        <v>2022</v>
      </c>
      <c r="L12" s="42">
        <f>LEN(C12) - LEN(SUBSTITUTE(C12, "&gt;", ""))</f>
        <v>1</v>
      </c>
      <c r="M12" s="39"/>
      <c r="N12" s="39" t="s">
        <v>21</v>
      </c>
      <c r="O12" s="40" t="s">
        <v>64</v>
      </c>
      <c r="P12" s="12" t="s">
        <v>65</v>
      </c>
      <c r="Q12" s="40"/>
      <c r="R12" s="40"/>
      <c r="S12" s="41">
        <v>35.203499999999998</v>
      </c>
      <c r="T12" s="41">
        <v>31.771699999999999</v>
      </c>
    </row>
    <row r="13" spans="1:20" ht="16" x14ac:dyDescent="0.2">
      <c r="A13" s="39">
        <v>12</v>
      </c>
      <c r="B13" s="39" t="s">
        <v>66</v>
      </c>
      <c r="C13" s="39" t="s">
        <v>67</v>
      </c>
      <c r="D13" s="39" t="s">
        <v>40</v>
      </c>
      <c r="E13" s="39" t="str">
        <f>INDEX(Countries!B:B, MATCH(D13, Countries!A:A, 0))</f>
        <v>Europe and Eurasia</v>
      </c>
      <c r="F13" s="39" t="s">
        <v>21</v>
      </c>
      <c r="G13" s="39" t="s">
        <v>22</v>
      </c>
      <c r="H13" s="39">
        <v>2023</v>
      </c>
      <c r="I13" s="39">
        <v>2023</v>
      </c>
      <c r="J13" s="39" t="s">
        <v>23</v>
      </c>
      <c r="K13" s="39"/>
      <c r="L13" s="39"/>
      <c r="M13" s="39"/>
      <c r="N13" s="39" t="s">
        <v>21</v>
      </c>
      <c r="O13" s="40" t="s">
        <v>68</v>
      </c>
      <c r="P13" s="12" t="s">
        <v>69</v>
      </c>
      <c r="Q13" s="40" t="s">
        <v>70</v>
      </c>
      <c r="R13" s="40"/>
      <c r="S13" s="41">
        <v>6.1295999999999999</v>
      </c>
      <c r="T13" s="41">
        <v>49.61</v>
      </c>
    </row>
    <row r="14" spans="1:20" ht="16" x14ac:dyDescent="0.2">
      <c r="A14" s="39">
        <v>13</v>
      </c>
      <c r="B14" s="39" t="s">
        <v>66</v>
      </c>
      <c r="C14" s="39" t="s">
        <v>71</v>
      </c>
      <c r="D14" s="43" t="s">
        <v>72</v>
      </c>
      <c r="E14" s="39" t="str">
        <f>INDEX(Countries!B:B, MATCH(D14, Countries!A:A, 0))</f>
        <v>Latin America and Caribbean</v>
      </c>
      <c r="F14" s="39" t="s">
        <v>21</v>
      </c>
      <c r="G14" s="39" t="s">
        <v>22</v>
      </c>
      <c r="H14" s="39">
        <v>2014</v>
      </c>
      <c r="I14" s="39">
        <v>2016</v>
      </c>
      <c r="J14" s="39" t="s">
        <v>23</v>
      </c>
      <c r="K14" s="39"/>
      <c r="L14" s="39"/>
      <c r="M14" s="39"/>
      <c r="N14" s="39" t="s">
        <v>21</v>
      </c>
      <c r="O14" s="40" t="s">
        <v>73</v>
      </c>
      <c r="P14" s="12" t="s">
        <v>74</v>
      </c>
      <c r="Q14" s="40"/>
      <c r="R14" s="40"/>
      <c r="S14" s="40">
        <v>-64.623056000000005</v>
      </c>
      <c r="T14" s="40">
        <v>18.431388999999999</v>
      </c>
    </row>
    <row r="15" spans="1:20" ht="16" x14ac:dyDescent="0.2">
      <c r="A15" s="39">
        <v>14</v>
      </c>
      <c r="B15" s="39" t="s">
        <v>51</v>
      </c>
      <c r="C15" s="39" t="s">
        <v>75</v>
      </c>
      <c r="D15" s="39" t="s">
        <v>36</v>
      </c>
      <c r="E15" s="39" t="str">
        <f>INDEX(Countries!B:B, MATCH(D15, Countries!A:A, 0))</f>
        <v>North America</v>
      </c>
      <c r="F15" s="39" t="s">
        <v>21</v>
      </c>
      <c r="G15" s="39" t="s">
        <v>22</v>
      </c>
      <c r="H15" s="39">
        <v>2014</v>
      </c>
      <c r="I15" s="39">
        <v>2019</v>
      </c>
      <c r="J15" s="39" t="s">
        <v>23</v>
      </c>
      <c r="K15" s="39"/>
      <c r="L15" s="39"/>
      <c r="M15" s="39"/>
      <c r="N15" s="39" t="s">
        <v>21</v>
      </c>
      <c r="O15" s="40" t="s">
        <v>76</v>
      </c>
      <c r="P15" s="12" t="s">
        <v>77</v>
      </c>
      <c r="Q15" s="40"/>
      <c r="R15" s="40"/>
      <c r="S15" s="40">
        <v>-77.031999999999996</v>
      </c>
      <c r="T15" s="40">
        <v>38.889499999999998</v>
      </c>
    </row>
    <row r="16" spans="1:20" ht="16" x14ac:dyDescent="0.2">
      <c r="A16" s="39">
        <v>15</v>
      </c>
      <c r="B16" s="39" t="s">
        <v>51</v>
      </c>
      <c r="C16" s="39" t="s">
        <v>78</v>
      </c>
      <c r="D16" s="39" t="s">
        <v>36</v>
      </c>
      <c r="E16" s="39" t="str">
        <f>INDEX(Countries!B:B, MATCH(D16, Countries!A:A, 0))</f>
        <v>North America</v>
      </c>
      <c r="F16" s="39" t="s">
        <v>21</v>
      </c>
      <c r="G16" s="39" t="s">
        <v>22</v>
      </c>
      <c r="H16" s="39">
        <v>2018</v>
      </c>
      <c r="I16" s="39">
        <v>2021</v>
      </c>
      <c r="J16" s="39" t="s">
        <v>23</v>
      </c>
      <c r="K16" s="39"/>
      <c r="L16" s="39"/>
      <c r="M16" s="39"/>
      <c r="N16" s="39" t="s">
        <v>21</v>
      </c>
      <c r="O16" s="40" t="s">
        <v>79</v>
      </c>
      <c r="P16" s="40" t="s">
        <v>80</v>
      </c>
      <c r="Q16" s="12" t="s">
        <v>81</v>
      </c>
      <c r="R16" s="40"/>
      <c r="S16" s="40">
        <v>-77.031999999999996</v>
      </c>
      <c r="T16" s="40">
        <v>38.889499999999998</v>
      </c>
    </row>
    <row r="17" spans="1:20" ht="16" x14ac:dyDescent="0.2">
      <c r="A17" s="39">
        <v>16</v>
      </c>
      <c r="B17" s="39" t="s">
        <v>51</v>
      </c>
      <c r="C17" s="39" t="s">
        <v>82</v>
      </c>
      <c r="D17" s="43" t="s">
        <v>28</v>
      </c>
      <c r="E17" s="39" t="str">
        <f>INDEX(Countries!B:B, MATCH(D17, Countries!A:A, 0))</f>
        <v>Eurasia</v>
      </c>
      <c r="F17" s="39" t="s">
        <v>21</v>
      </c>
      <c r="G17" s="39" t="s">
        <v>22</v>
      </c>
      <c r="H17" s="39">
        <v>2019</v>
      </c>
      <c r="I17" s="39">
        <v>2022</v>
      </c>
      <c r="J17" s="39" t="s">
        <v>23</v>
      </c>
      <c r="K17" s="39"/>
      <c r="L17" s="39"/>
      <c r="M17" s="39"/>
      <c r="N17" s="39" t="s">
        <v>21</v>
      </c>
      <c r="O17" s="40" t="s">
        <v>83</v>
      </c>
      <c r="P17" s="12" t="s">
        <v>84</v>
      </c>
      <c r="Q17" s="40"/>
      <c r="R17" s="40"/>
      <c r="S17" s="40">
        <v>-0.12623599999999999</v>
      </c>
      <c r="T17" s="40">
        <v>51.5002</v>
      </c>
    </row>
    <row r="18" spans="1:20" ht="16" x14ac:dyDescent="0.2">
      <c r="A18" s="39">
        <v>17</v>
      </c>
      <c r="B18" s="39" t="s">
        <v>51</v>
      </c>
      <c r="C18" s="39" t="s">
        <v>85</v>
      </c>
      <c r="D18" s="39" t="s">
        <v>36</v>
      </c>
      <c r="E18" s="39" t="str">
        <f>INDEX(Countries!B:B, MATCH(D18, Countries!A:A, 0))</f>
        <v>North America</v>
      </c>
      <c r="F18" s="39" t="s">
        <v>21</v>
      </c>
      <c r="G18" s="39" t="s">
        <v>22</v>
      </c>
      <c r="H18" s="39">
        <v>2021</v>
      </c>
      <c r="I18" s="39">
        <v>2022</v>
      </c>
      <c r="J18" s="39" t="s">
        <v>23</v>
      </c>
      <c r="K18" s="39"/>
      <c r="L18" s="39"/>
      <c r="M18" s="39"/>
      <c r="N18" s="39" t="s">
        <v>21</v>
      </c>
      <c r="O18" s="40" t="s">
        <v>86</v>
      </c>
      <c r="P18" s="12" t="s">
        <v>87</v>
      </c>
      <c r="Q18" s="40"/>
      <c r="R18" s="40"/>
      <c r="S18" s="40">
        <v>-77.031999999999996</v>
      </c>
      <c r="T18" s="40">
        <v>38.889499999999998</v>
      </c>
    </row>
    <row r="19" spans="1:20" ht="16" x14ac:dyDescent="0.2">
      <c r="A19" s="39">
        <v>19</v>
      </c>
      <c r="B19" s="39" t="s">
        <v>51</v>
      </c>
      <c r="C19" s="39" t="s">
        <v>88</v>
      </c>
      <c r="D19" s="39" t="s">
        <v>36</v>
      </c>
      <c r="E19" s="39" t="str">
        <f>INDEX(Countries!B:B, MATCH(D19, Countries!A:A, 0))</f>
        <v>North America</v>
      </c>
      <c r="F19" s="39" t="s">
        <v>21</v>
      </c>
      <c r="G19" s="39" t="s">
        <v>22</v>
      </c>
      <c r="H19" s="39">
        <v>2017</v>
      </c>
      <c r="I19" s="39">
        <v>2017</v>
      </c>
      <c r="J19" s="39" t="s">
        <v>23</v>
      </c>
      <c r="K19" s="39"/>
      <c r="L19" s="39"/>
      <c r="M19" s="39"/>
      <c r="N19" s="39" t="s">
        <v>21</v>
      </c>
      <c r="O19" s="40" t="s">
        <v>89</v>
      </c>
      <c r="P19" s="12" t="s">
        <v>90</v>
      </c>
      <c r="Q19" s="40"/>
      <c r="R19" s="40"/>
      <c r="S19" s="40">
        <v>-77.031999999999996</v>
      </c>
      <c r="T19" s="40">
        <v>38.889499999999998</v>
      </c>
    </row>
    <row r="20" spans="1:20" ht="16" x14ac:dyDescent="0.2">
      <c r="A20" s="39">
        <v>21</v>
      </c>
      <c r="B20" s="39" t="s">
        <v>20</v>
      </c>
      <c r="C20" s="39" t="s">
        <v>91</v>
      </c>
      <c r="D20" s="39" t="s">
        <v>22</v>
      </c>
      <c r="E20" s="39" t="str">
        <f>INDEX(Countries!B:B, MATCH(D20, Countries!A:A, 0))</f>
        <v>Middle East and North Africa</v>
      </c>
      <c r="F20" s="39" t="s">
        <v>53</v>
      </c>
      <c r="G20" s="39" t="s">
        <v>22</v>
      </c>
      <c r="H20" s="39">
        <v>2014</v>
      </c>
      <c r="I20" s="39">
        <v>2023</v>
      </c>
      <c r="J20" s="39" t="s">
        <v>32</v>
      </c>
      <c r="K20" s="42" t="s">
        <v>92</v>
      </c>
      <c r="L20" s="42">
        <f>LEN(C20) - LEN(SUBSTITUTE(C20, "&gt;", ""))</f>
        <v>4</v>
      </c>
      <c r="M20" s="39"/>
      <c r="N20" s="39" t="s">
        <v>54</v>
      </c>
      <c r="O20" s="40" t="s">
        <v>93</v>
      </c>
      <c r="P20" s="12" t="s">
        <v>55</v>
      </c>
      <c r="Q20" s="12" t="s">
        <v>65</v>
      </c>
      <c r="R20" s="12" t="s">
        <v>94</v>
      </c>
      <c r="S20" s="41">
        <v>35.203499999999998</v>
      </c>
      <c r="T20" s="41">
        <v>31.771699999999999</v>
      </c>
    </row>
    <row r="21" spans="1:20" ht="16" x14ac:dyDescent="0.2">
      <c r="A21" s="39">
        <v>22</v>
      </c>
      <c r="B21" s="39" t="s">
        <v>44</v>
      </c>
      <c r="C21" s="39" t="s">
        <v>95</v>
      </c>
      <c r="D21" s="39" t="s">
        <v>22</v>
      </c>
      <c r="E21" s="39" t="str">
        <f>INDEX(Countries!B:B, MATCH(D21, Countries!A:A, 0))</f>
        <v>Middle East and North Africa</v>
      </c>
      <c r="F21" s="39" t="s">
        <v>53</v>
      </c>
      <c r="G21" s="39" t="s">
        <v>22</v>
      </c>
      <c r="H21" s="39">
        <v>2020</v>
      </c>
      <c r="I21" s="39">
        <v>2023</v>
      </c>
      <c r="J21" s="39" t="s">
        <v>23</v>
      </c>
      <c r="K21" s="39"/>
      <c r="L21" s="39"/>
      <c r="M21" s="39"/>
      <c r="N21" s="39" t="s">
        <v>54</v>
      </c>
      <c r="O21" s="40" t="s">
        <v>96</v>
      </c>
      <c r="P21" s="12" t="s">
        <v>65</v>
      </c>
      <c r="Q21" s="12" t="s">
        <v>97</v>
      </c>
      <c r="R21" s="40"/>
      <c r="S21" s="41">
        <v>35.203499999999998</v>
      </c>
      <c r="T21" s="41">
        <v>31.771699999999999</v>
      </c>
    </row>
    <row r="22" spans="1:20" ht="16" x14ac:dyDescent="0.2">
      <c r="A22" s="39">
        <v>23</v>
      </c>
      <c r="B22" s="39" t="s">
        <v>51</v>
      </c>
      <c r="C22" s="39" t="s">
        <v>98</v>
      </c>
      <c r="D22" s="39" t="s">
        <v>99</v>
      </c>
      <c r="E22" s="39" t="str">
        <f>INDEX(Countries!B:B, MATCH(D22, Countries!A:A, 0))</f>
        <v>Middle East and North Africa</v>
      </c>
      <c r="F22" s="39" t="s">
        <v>53</v>
      </c>
      <c r="G22" s="39" t="s">
        <v>22</v>
      </c>
      <c r="H22" s="39">
        <v>2014</v>
      </c>
      <c r="I22" s="39">
        <v>2023</v>
      </c>
      <c r="J22" s="39" t="s">
        <v>23</v>
      </c>
      <c r="K22" s="39"/>
      <c r="L22" s="39"/>
      <c r="M22" s="39"/>
      <c r="N22" s="39" t="s">
        <v>54</v>
      </c>
      <c r="O22" s="40"/>
      <c r="P22" s="12" t="s">
        <v>100</v>
      </c>
      <c r="Q22" s="40"/>
      <c r="R22" s="40"/>
      <c r="S22" s="41">
        <v>51.508200000000002</v>
      </c>
      <c r="T22" s="41">
        <v>25.294799999999999</v>
      </c>
    </row>
    <row r="23" spans="1:20" ht="16" x14ac:dyDescent="0.2">
      <c r="A23" s="39">
        <v>24</v>
      </c>
      <c r="B23" s="39" t="s">
        <v>51</v>
      </c>
      <c r="C23" s="39" t="s">
        <v>101</v>
      </c>
      <c r="D23" s="39" t="s">
        <v>22</v>
      </c>
      <c r="E23" s="39" t="str">
        <f>INDEX(Countries!B:B, MATCH(D23, Countries!A:A, 0))</f>
        <v>Middle East and North Africa</v>
      </c>
      <c r="F23" s="39" t="s">
        <v>53</v>
      </c>
      <c r="G23" s="39" t="s">
        <v>22</v>
      </c>
      <c r="H23" s="39">
        <v>2014</v>
      </c>
      <c r="I23" s="39">
        <v>2023</v>
      </c>
      <c r="J23" s="39" t="s">
        <v>23</v>
      </c>
      <c r="K23" s="39"/>
      <c r="L23" s="39"/>
      <c r="M23" s="39"/>
      <c r="N23" s="39" t="s">
        <v>54</v>
      </c>
      <c r="O23" s="40"/>
      <c r="P23" s="12" t="s">
        <v>55</v>
      </c>
      <c r="Q23" s="40"/>
      <c r="R23" s="40"/>
      <c r="S23" s="41">
        <v>35.203499999999998</v>
      </c>
      <c r="T23" s="41">
        <v>31.771699999999999</v>
      </c>
    </row>
    <row r="24" spans="1:20" ht="16" x14ac:dyDescent="0.2">
      <c r="A24" s="39">
        <v>25</v>
      </c>
      <c r="B24" s="39" t="s">
        <v>51</v>
      </c>
      <c r="C24" s="39" t="s">
        <v>102</v>
      </c>
      <c r="D24" s="39" t="s">
        <v>103</v>
      </c>
      <c r="E24" s="39" t="str">
        <f>INDEX(Countries!B:B, MATCH(D24, Countries!A:A, 0))</f>
        <v>Europe and Eurasia</v>
      </c>
      <c r="F24" s="39" t="s">
        <v>53</v>
      </c>
      <c r="G24" s="39" t="s">
        <v>22</v>
      </c>
      <c r="H24" s="39">
        <v>2014</v>
      </c>
      <c r="I24" s="39">
        <v>2023</v>
      </c>
      <c r="J24" s="39" t="s">
        <v>23</v>
      </c>
      <c r="K24" s="39"/>
      <c r="L24" s="39"/>
      <c r="M24" s="39"/>
      <c r="N24" s="39" t="s">
        <v>54</v>
      </c>
      <c r="O24" s="40"/>
      <c r="P24" s="12" t="s">
        <v>55</v>
      </c>
      <c r="Q24" s="40"/>
      <c r="R24" s="40"/>
      <c r="S24" s="41">
        <v>14.5189</v>
      </c>
      <c r="T24" s="41">
        <v>35.904200000000003</v>
      </c>
    </row>
    <row r="25" spans="1:20" ht="16" x14ac:dyDescent="0.2">
      <c r="A25" s="39">
        <v>26</v>
      </c>
      <c r="B25" s="39" t="s">
        <v>51</v>
      </c>
      <c r="C25" s="39" t="s">
        <v>104</v>
      </c>
      <c r="D25" s="39" t="s">
        <v>22</v>
      </c>
      <c r="E25" s="39" t="str">
        <f>INDEX(Countries!B:B, MATCH(D25, Countries!A:A, 0))</f>
        <v>Middle East and North Africa</v>
      </c>
      <c r="F25" s="39" t="s">
        <v>53</v>
      </c>
      <c r="G25" s="39" t="s">
        <v>22</v>
      </c>
      <c r="H25" s="39">
        <v>2014</v>
      </c>
      <c r="I25" s="39">
        <v>2023</v>
      </c>
      <c r="J25" s="39" t="s">
        <v>23</v>
      </c>
      <c r="K25" s="39"/>
      <c r="L25" s="39"/>
      <c r="M25" s="39"/>
      <c r="N25" s="39" t="s">
        <v>54</v>
      </c>
      <c r="O25" s="40"/>
      <c r="P25" s="12" t="s">
        <v>105</v>
      </c>
      <c r="Q25" s="40"/>
      <c r="R25" s="40"/>
      <c r="S25" s="41">
        <v>35.203499999999998</v>
      </c>
      <c r="T25" s="41">
        <v>31.771699999999999</v>
      </c>
    </row>
    <row r="26" spans="1:20" ht="16" x14ac:dyDescent="0.2">
      <c r="A26" s="39">
        <v>27</v>
      </c>
      <c r="B26" s="39" t="s">
        <v>51</v>
      </c>
      <c r="C26" s="39" t="s">
        <v>106</v>
      </c>
      <c r="D26" s="39" t="s">
        <v>22</v>
      </c>
      <c r="E26" s="39" t="str">
        <f>INDEX(Countries!B:B, MATCH(D26, Countries!A:A, 0))</f>
        <v>Middle East and North Africa</v>
      </c>
      <c r="F26" s="39" t="s">
        <v>53</v>
      </c>
      <c r="G26" s="39" t="s">
        <v>22</v>
      </c>
      <c r="H26" s="39">
        <v>2014</v>
      </c>
      <c r="I26" s="39">
        <v>2023</v>
      </c>
      <c r="J26" s="39" t="s">
        <v>23</v>
      </c>
      <c r="K26" s="39"/>
      <c r="L26" s="39"/>
      <c r="M26" s="39"/>
      <c r="N26" s="39" t="s">
        <v>54</v>
      </c>
      <c r="O26" s="40"/>
      <c r="P26" s="12" t="s">
        <v>105</v>
      </c>
      <c r="Q26" s="40"/>
      <c r="R26" s="40"/>
      <c r="S26" s="41">
        <v>35.203499999999998</v>
      </c>
      <c r="T26" s="41">
        <v>31.771699999999999</v>
      </c>
    </row>
    <row r="27" spans="1:20" ht="16" x14ac:dyDescent="0.2">
      <c r="A27" s="39">
        <v>28</v>
      </c>
      <c r="B27" s="39" t="s">
        <v>51</v>
      </c>
      <c r="C27" s="39" t="s">
        <v>107</v>
      </c>
      <c r="D27" s="39" t="s">
        <v>36</v>
      </c>
      <c r="E27" s="39" t="str">
        <f>INDEX(Countries!B:B, MATCH(D27, Countries!A:A, 0))</f>
        <v>North America</v>
      </c>
      <c r="F27" s="39" t="s">
        <v>53</v>
      </c>
      <c r="G27" s="39" t="s">
        <v>22</v>
      </c>
      <c r="H27" s="39">
        <v>2014</v>
      </c>
      <c r="I27" s="39">
        <v>2023</v>
      </c>
      <c r="J27" s="39" t="s">
        <v>23</v>
      </c>
      <c r="K27" s="39"/>
      <c r="L27" s="39"/>
      <c r="M27" s="39"/>
      <c r="N27" s="39" t="s">
        <v>54</v>
      </c>
      <c r="O27" s="40"/>
      <c r="P27" s="12" t="s">
        <v>108</v>
      </c>
      <c r="Q27" s="40"/>
      <c r="R27" s="40"/>
      <c r="S27" s="40">
        <v>-77.031999999999996</v>
      </c>
      <c r="T27" s="40">
        <v>38.889499999999998</v>
      </c>
    </row>
    <row r="28" spans="1:20" ht="16" x14ac:dyDescent="0.2">
      <c r="A28" s="39">
        <v>29</v>
      </c>
      <c r="B28" s="39" t="s">
        <v>51</v>
      </c>
      <c r="C28" s="39" t="s">
        <v>109</v>
      </c>
      <c r="D28" s="39" t="s">
        <v>22</v>
      </c>
      <c r="E28" s="39" t="str">
        <f>INDEX(Countries!B:B, MATCH(D28, Countries!A:A, 0))</f>
        <v>Middle East and North Africa</v>
      </c>
      <c r="F28" s="39" t="s">
        <v>53</v>
      </c>
      <c r="G28" s="39" t="s">
        <v>22</v>
      </c>
      <c r="H28" s="39">
        <v>2014</v>
      </c>
      <c r="I28" s="39">
        <v>2023</v>
      </c>
      <c r="J28" s="39" t="s">
        <v>23</v>
      </c>
      <c r="K28" s="39"/>
      <c r="L28" s="39"/>
      <c r="M28" s="39"/>
      <c r="N28" s="39" t="s">
        <v>54</v>
      </c>
      <c r="O28" s="40"/>
      <c r="P28" s="12" t="s">
        <v>55</v>
      </c>
      <c r="Q28" s="40"/>
      <c r="R28" s="40"/>
      <c r="S28" s="41">
        <v>35.203499999999998</v>
      </c>
      <c r="T28" s="41">
        <v>31.771699999999999</v>
      </c>
    </row>
    <row r="29" spans="1:20" ht="16" x14ac:dyDescent="0.2">
      <c r="A29" s="39">
        <v>30</v>
      </c>
      <c r="B29" s="43" t="s">
        <v>20</v>
      </c>
      <c r="C29" s="43" t="s">
        <v>110</v>
      </c>
      <c r="D29" s="43" t="s">
        <v>111</v>
      </c>
      <c r="E29" s="39" t="str">
        <f>INDEX(Countries!B:B, MATCH(D29, Countries!A:A, 0))</f>
        <v>Europe and Eurasia</v>
      </c>
      <c r="F29" s="43" t="s">
        <v>112</v>
      </c>
      <c r="G29" s="43" t="s">
        <v>111</v>
      </c>
      <c r="H29" s="43">
        <v>2003</v>
      </c>
      <c r="I29" s="43">
        <v>2023</v>
      </c>
      <c r="J29" s="43" t="s">
        <v>32</v>
      </c>
      <c r="K29" s="44">
        <v>2019</v>
      </c>
      <c r="L29" s="42">
        <f>LEN(C29) - LEN(SUBSTITUTE(C29, "&gt;", ""))</f>
        <v>1</v>
      </c>
      <c r="M29" s="43"/>
      <c r="N29" s="43" t="s">
        <v>113</v>
      </c>
      <c r="O29" s="40" t="s">
        <v>114</v>
      </c>
      <c r="P29" s="12" t="s">
        <v>115</v>
      </c>
      <c r="Q29" s="12" t="s">
        <v>116</v>
      </c>
      <c r="R29" s="12" t="s">
        <v>117</v>
      </c>
      <c r="S29" s="41">
        <v>12.4823</v>
      </c>
      <c r="T29" s="41">
        <v>41.895499999999998</v>
      </c>
    </row>
    <row r="30" spans="1:20" ht="16" x14ac:dyDescent="0.2">
      <c r="A30" s="39">
        <v>31</v>
      </c>
      <c r="B30" s="43" t="s">
        <v>20</v>
      </c>
      <c r="C30" s="43" t="s">
        <v>118</v>
      </c>
      <c r="D30" s="43" t="s">
        <v>36</v>
      </c>
      <c r="E30" s="39" t="str">
        <f>INDEX(Countries!B:B, MATCH(D30, Countries!A:A, 0))</f>
        <v>North America</v>
      </c>
      <c r="F30" s="43" t="s">
        <v>112</v>
      </c>
      <c r="G30" s="43" t="s">
        <v>111</v>
      </c>
      <c r="H30" s="43">
        <v>2011</v>
      </c>
      <c r="I30" s="43">
        <v>2015</v>
      </c>
      <c r="J30" s="43" t="s">
        <v>23</v>
      </c>
      <c r="K30" s="43"/>
      <c r="L30" s="43"/>
      <c r="M30" s="43"/>
      <c r="N30" s="43" t="s">
        <v>113</v>
      </c>
      <c r="O30" s="40"/>
      <c r="P30" s="12" t="s">
        <v>119</v>
      </c>
      <c r="Q30" s="40"/>
      <c r="R30" s="40"/>
      <c r="S30" s="40">
        <v>-77.031999999999996</v>
      </c>
      <c r="T30" s="40">
        <v>38.889499999999998</v>
      </c>
    </row>
    <row r="31" spans="1:20" ht="16" x14ac:dyDescent="0.2">
      <c r="A31" s="39">
        <v>32</v>
      </c>
      <c r="B31" s="43" t="s">
        <v>20</v>
      </c>
      <c r="C31" s="43" t="s">
        <v>120</v>
      </c>
      <c r="D31" s="39" t="s">
        <v>28</v>
      </c>
      <c r="E31" s="39" t="str">
        <f>INDEX(Countries!B:B, MATCH(D31, Countries!A:A, 0))</f>
        <v>Eurasia</v>
      </c>
      <c r="F31" s="43" t="s">
        <v>112</v>
      </c>
      <c r="G31" s="43" t="s">
        <v>111</v>
      </c>
      <c r="H31" s="43">
        <v>2016</v>
      </c>
      <c r="I31" s="43">
        <v>2017</v>
      </c>
      <c r="J31" s="43" t="s">
        <v>23</v>
      </c>
      <c r="K31" s="43"/>
      <c r="L31" s="43"/>
      <c r="M31" s="43"/>
      <c r="N31" s="43" t="s">
        <v>113</v>
      </c>
      <c r="O31" s="40" t="s">
        <v>121</v>
      </c>
      <c r="P31" s="12" t="s">
        <v>122</v>
      </c>
      <c r="Q31" s="40"/>
      <c r="R31" s="40"/>
      <c r="S31" s="40">
        <v>-0.12623599999999999</v>
      </c>
      <c r="T31" s="40">
        <v>51.5002</v>
      </c>
    </row>
    <row r="32" spans="1:20" ht="16" x14ac:dyDescent="0.2">
      <c r="A32" s="39">
        <v>33</v>
      </c>
      <c r="B32" s="43" t="s">
        <v>20</v>
      </c>
      <c r="C32" s="43" t="s">
        <v>123</v>
      </c>
      <c r="D32" s="43" t="s">
        <v>111</v>
      </c>
      <c r="E32" s="39" t="str">
        <f>INDEX(Countries!B:B, MATCH(D32, Countries!A:A, 0))</f>
        <v>Europe and Eurasia</v>
      </c>
      <c r="F32" s="43" t="s">
        <v>112</v>
      </c>
      <c r="G32" s="43" t="s">
        <v>111</v>
      </c>
      <c r="H32" s="43">
        <v>2017</v>
      </c>
      <c r="I32" s="43">
        <v>2018</v>
      </c>
      <c r="J32" s="43" t="s">
        <v>23</v>
      </c>
      <c r="K32" s="43"/>
      <c r="L32" s="43"/>
      <c r="M32" s="43"/>
      <c r="N32" s="43" t="s">
        <v>113</v>
      </c>
      <c r="O32" s="40" t="s">
        <v>121</v>
      </c>
      <c r="P32" s="12" t="s">
        <v>124</v>
      </c>
      <c r="Q32" s="40"/>
      <c r="R32" s="40"/>
      <c r="S32" s="41">
        <v>12.4823</v>
      </c>
      <c r="T32" s="41">
        <v>41.895499999999998</v>
      </c>
    </row>
    <row r="33" spans="1:20" ht="16" x14ac:dyDescent="0.2">
      <c r="A33" s="39">
        <v>34</v>
      </c>
      <c r="B33" s="43" t="s">
        <v>26</v>
      </c>
      <c r="C33" s="43" t="s">
        <v>125</v>
      </c>
      <c r="D33" s="43" t="s">
        <v>126</v>
      </c>
      <c r="E33" s="39" t="str">
        <f>INDEX(Countries!B:B, MATCH(D33, Countries!A:A, 0))</f>
        <v>East Asia and Pacific</v>
      </c>
      <c r="F33" s="43" t="s">
        <v>112</v>
      </c>
      <c r="G33" s="43" t="s">
        <v>111</v>
      </c>
      <c r="H33" s="43">
        <v>2014</v>
      </c>
      <c r="I33" s="43">
        <v>2014</v>
      </c>
      <c r="J33" s="43" t="s">
        <v>23</v>
      </c>
      <c r="K33" s="43"/>
      <c r="L33" s="43"/>
      <c r="M33" s="43"/>
      <c r="N33" s="43" t="s">
        <v>113</v>
      </c>
      <c r="O33" s="40" t="s">
        <v>127</v>
      </c>
      <c r="P33" s="12" t="s">
        <v>128</v>
      </c>
      <c r="Q33" s="12" t="s">
        <v>129</v>
      </c>
      <c r="R33" s="40"/>
      <c r="S33" s="41">
        <v>103.85</v>
      </c>
      <c r="T33" s="41">
        <v>1.2894099999999999</v>
      </c>
    </row>
    <row r="34" spans="1:20" ht="16" x14ac:dyDescent="0.2">
      <c r="A34" s="39">
        <v>35</v>
      </c>
      <c r="B34" s="43" t="s">
        <v>130</v>
      </c>
      <c r="C34" s="43" t="s">
        <v>131</v>
      </c>
      <c r="D34" s="43" t="s">
        <v>132</v>
      </c>
      <c r="E34" s="39" t="str">
        <f>INDEX(Countries!B:B, MATCH(D34, Countries!A:A, 0))</f>
        <v>Sub-Saharan Africa</v>
      </c>
      <c r="F34" s="43" t="s">
        <v>133</v>
      </c>
      <c r="G34" s="43" t="s">
        <v>111</v>
      </c>
      <c r="H34" s="43">
        <v>1999</v>
      </c>
      <c r="I34" s="43">
        <v>2023</v>
      </c>
      <c r="J34" s="43" t="s">
        <v>23</v>
      </c>
      <c r="K34" s="43"/>
      <c r="L34" s="43"/>
      <c r="M34" s="43"/>
      <c r="N34" s="43" t="s">
        <v>131</v>
      </c>
      <c r="O34" s="40" t="s">
        <v>134</v>
      </c>
      <c r="P34" s="12" t="s">
        <v>135</v>
      </c>
      <c r="Q34" s="40"/>
      <c r="R34" s="40"/>
      <c r="S34" s="41">
        <v>28.187100000000001</v>
      </c>
      <c r="T34" s="41">
        <v>-25.745999999999999</v>
      </c>
    </row>
    <row r="35" spans="1:20" ht="16" x14ac:dyDescent="0.2">
      <c r="A35" s="39">
        <v>36</v>
      </c>
      <c r="B35" s="39" t="s">
        <v>51</v>
      </c>
      <c r="C35" s="39" t="s">
        <v>136</v>
      </c>
      <c r="D35" s="39" t="s">
        <v>111</v>
      </c>
      <c r="E35" s="39" t="str">
        <f>INDEX(Countries!B:B, MATCH(D35, Countries!A:A, 0))</f>
        <v>Europe and Eurasia</v>
      </c>
      <c r="F35" s="43" t="s">
        <v>112</v>
      </c>
      <c r="G35" s="43" t="s">
        <v>111</v>
      </c>
      <c r="H35" s="39">
        <v>2007</v>
      </c>
      <c r="I35" s="39">
        <v>2007</v>
      </c>
      <c r="J35" s="43" t="s">
        <v>23</v>
      </c>
      <c r="K35" s="43"/>
      <c r="L35" s="43"/>
      <c r="M35" s="43"/>
      <c r="N35" s="43" t="s">
        <v>113</v>
      </c>
      <c r="O35" s="40"/>
      <c r="P35" s="12" t="s">
        <v>137</v>
      </c>
      <c r="Q35" s="40"/>
      <c r="R35" s="40"/>
      <c r="S35" s="41">
        <v>12.4823</v>
      </c>
      <c r="T35" s="41">
        <v>41.895499999999998</v>
      </c>
    </row>
    <row r="36" spans="1:20" ht="16" x14ac:dyDescent="0.2">
      <c r="A36" s="39">
        <v>37</v>
      </c>
      <c r="B36" s="39" t="s">
        <v>51</v>
      </c>
      <c r="C36" s="39" t="s">
        <v>138</v>
      </c>
      <c r="D36" s="39" t="s">
        <v>111</v>
      </c>
      <c r="E36" s="39" t="str">
        <f>INDEX(Countries!B:B, MATCH(D36, Countries!A:A, 0))</f>
        <v>Europe and Eurasia</v>
      </c>
      <c r="F36" s="43" t="s">
        <v>112</v>
      </c>
      <c r="G36" s="43" t="s">
        <v>111</v>
      </c>
      <c r="H36" s="39">
        <v>2007</v>
      </c>
      <c r="I36" s="39">
        <v>2007</v>
      </c>
      <c r="J36" s="43" t="s">
        <v>23</v>
      </c>
      <c r="K36" s="43"/>
      <c r="L36" s="43"/>
      <c r="M36" s="43"/>
      <c r="N36" s="43" t="s">
        <v>113</v>
      </c>
      <c r="O36" s="40"/>
      <c r="P36" s="12" t="s">
        <v>137</v>
      </c>
      <c r="Q36" s="40"/>
      <c r="R36" s="40"/>
      <c r="S36" s="41">
        <v>12.4823</v>
      </c>
      <c r="T36" s="41">
        <v>41.895499999999998</v>
      </c>
    </row>
    <row r="37" spans="1:20" ht="16" x14ac:dyDescent="0.2">
      <c r="A37" s="39">
        <v>38</v>
      </c>
      <c r="B37" s="39" t="s">
        <v>51</v>
      </c>
      <c r="C37" s="39" t="s">
        <v>139</v>
      </c>
      <c r="D37" s="39" t="s">
        <v>46</v>
      </c>
      <c r="E37" s="39" t="str">
        <f>INDEX(Countries!B:B, MATCH(D37, Countries!A:A, 0))</f>
        <v>Europe and Eurasia</v>
      </c>
      <c r="F37" s="43" t="s">
        <v>112</v>
      </c>
      <c r="G37" s="43" t="s">
        <v>111</v>
      </c>
      <c r="H37" s="39">
        <v>2016</v>
      </c>
      <c r="I37" s="39">
        <v>2016</v>
      </c>
      <c r="J37" s="43" t="s">
        <v>23</v>
      </c>
      <c r="K37" s="43"/>
      <c r="L37" s="43"/>
      <c r="M37" s="43"/>
      <c r="N37" s="43" t="s">
        <v>113</v>
      </c>
      <c r="O37" s="40" t="s">
        <v>140</v>
      </c>
      <c r="P37" s="12" t="s">
        <v>141</v>
      </c>
      <c r="Q37" s="40"/>
      <c r="R37" s="40"/>
      <c r="S37" s="41">
        <v>33.373600000000003</v>
      </c>
      <c r="T37" s="41">
        <v>35.1676</v>
      </c>
    </row>
    <row r="38" spans="1:20" ht="16" x14ac:dyDescent="0.2">
      <c r="A38" s="39">
        <v>39</v>
      </c>
      <c r="B38" s="39" t="s">
        <v>51</v>
      </c>
      <c r="C38" s="39" t="s">
        <v>142</v>
      </c>
      <c r="D38" s="39" t="s">
        <v>143</v>
      </c>
      <c r="E38" s="39" t="str">
        <f>INDEX(Countries!B:B, MATCH(D38, Countries!A:A, 0))</f>
        <v>Europe and Eurasia</v>
      </c>
      <c r="F38" s="43" t="s">
        <v>112</v>
      </c>
      <c r="G38" s="43" t="s">
        <v>111</v>
      </c>
      <c r="H38" s="39">
        <v>2019</v>
      </c>
      <c r="I38" s="39">
        <v>2023</v>
      </c>
      <c r="J38" s="43" t="s">
        <v>23</v>
      </c>
      <c r="K38" s="43"/>
      <c r="L38" s="43"/>
      <c r="M38" s="43"/>
      <c r="N38" s="43" t="s">
        <v>113</v>
      </c>
      <c r="O38" s="40" t="s">
        <v>144</v>
      </c>
      <c r="P38" s="12" t="s">
        <v>145</v>
      </c>
      <c r="Q38" s="12" t="s">
        <v>146</v>
      </c>
      <c r="R38" s="12" t="s">
        <v>147</v>
      </c>
      <c r="S38" s="40"/>
      <c r="T38" s="40"/>
    </row>
    <row r="39" spans="1:20" ht="16" x14ac:dyDescent="0.2">
      <c r="A39" s="39">
        <v>40</v>
      </c>
      <c r="B39" s="39" t="s">
        <v>51</v>
      </c>
      <c r="C39" s="39" t="s">
        <v>148</v>
      </c>
      <c r="D39" s="39" t="s">
        <v>111</v>
      </c>
      <c r="E39" s="39" t="str">
        <f>INDEX(Countries!B:B, MATCH(D39, Countries!A:A, 0))</f>
        <v>Europe and Eurasia</v>
      </c>
      <c r="F39" s="43" t="s">
        <v>112</v>
      </c>
      <c r="G39" s="43" t="s">
        <v>111</v>
      </c>
      <c r="H39" s="39">
        <v>2019</v>
      </c>
      <c r="I39" s="39">
        <v>2023</v>
      </c>
      <c r="J39" s="43" t="s">
        <v>23</v>
      </c>
      <c r="K39" s="43"/>
      <c r="L39" s="43"/>
      <c r="M39" s="43"/>
      <c r="N39" s="43" t="s">
        <v>113</v>
      </c>
      <c r="O39" s="40"/>
      <c r="P39" s="12" t="s">
        <v>146</v>
      </c>
      <c r="Q39" s="40"/>
      <c r="R39" s="40"/>
      <c r="S39" s="41">
        <v>12.4823</v>
      </c>
      <c r="T39" s="41">
        <v>41.895499999999998</v>
      </c>
    </row>
    <row r="40" spans="1:20" ht="16" x14ac:dyDescent="0.2">
      <c r="A40" s="43">
        <v>41</v>
      </c>
      <c r="B40" s="43" t="s">
        <v>20</v>
      </c>
      <c r="C40" s="43" t="s">
        <v>149</v>
      </c>
      <c r="D40" s="43" t="s">
        <v>150</v>
      </c>
      <c r="E40" s="39"/>
      <c r="F40" s="43" t="s">
        <v>151</v>
      </c>
      <c r="G40" s="43" t="s">
        <v>152</v>
      </c>
      <c r="H40" s="43">
        <v>2007</v>
      </c>
      <c r="I40" s="43">
        <v>2007</v>
      </c>
      <c r="J40" s="43" t="s">
        <v>23</v>
      </c>
      <c r="K40" s="43"/>
      <c r="L40" s="43"/>
      <c r="M40" s="43"/>
      <c r="N40" s="43" t="s">
        <v>149</v>
      </c>
      <c r="O40" s="40"/>
      <c r="P40" s="12" t="s">
        <v>153</v>
      </c>
      <c r="Q40" s="40"/>
      <c r="R40" s="40"/>
      <c r="S40" s="41">
        <v>35.513399999999997</v>
      </c>
      <c r="T40" s="41">
        <v>33.8872</v>
      </c>
    </row>
    <row r="41" spans="1:20" ht="16" x14ac:dyDescent="0.2">
      <c r="A41" s="43">
        <v>42</v>
      </c>
      <c r="B41" s="43" t="s">
        <v>130</v>
      </c>
      <c r="C41" s="43" t="s">
        <v>154</v>
      </c>
      <c r="D41" s="43" t="s">
        <v>155</v>
      </c>
      <c r="E41" s="39" t="str">
        <f>INDEX(Countries!B:B, MATCH(D41, Countries!A:A, 0))</f>
        <v>Europe and Eurasia</v>
      </c>
      <c r="F41" s="43" t="s">
        <v>151</v>
      </c>
      <c r="G41" s="43" t="s">
        <v>152</v>
      </c>
      <c r="H41" s="43">
        <v>2007</v>
      </c>
      <c r="I41" s="43">
        <v>2021</v>
      </c>
      <c r="J41" s="43" t="s">
        <v>23</v>
      </c>
      <c r="K41" s="43"/>
      <c r="L41" s="43"/>
      <c r="M41" s="43"/>
      <c r="N41" s="43" t="s">
        <v>149</v>
      </c>
      <c r="O41" s="40" t="s">
        <v>156</v>
      </c>
      <c r="P41" s="12" t="s">
        <v>157</v>
      </c>
      <c r="Q41" s="40"/>
      <c r="R41" s="40"/>
      <c r="S41" s="41">
        <v>13.4115</v>
      </c>
      <c r="T41" s="41">
        <v>52.523499999999999</v>
      </c>
    </row>
    <row r="42" spans="1:20" ht="16" x14ac:dyDescent="0.2">
      <c r="A42" s="43">
        <v>43</v>
      </c>
      <c r="B42" s="43" t="s">
        <v>20</v>
      </c>
      <c r="C42" s="43" t="s">
        <v>158</v>
      </c>
      <c r="D42" s="43" t="s">
        <v>155</v>
      </c>
      <c r="E42" s="39" t="str">
        <f>INDEX(Countries!B:B, MATCH(D42, Countries!A:A, 0))</f>
        <v>Europe and Eurasia</v>
      </c>
      <c r="F42" s="43" t="s">
        <v>151</v>
      </c>
      <c r="G42" s="43" t="s">
        <v>152</v>
      </c>
      <c r="H42" s="43">
        <v>2008</v>
      </c>
      <c r="I42" s="43">
        <v>2022</v>
      </c>
      <c r="J42" s="43" t="s">
        <v>32</v>
      </c>
      <c r="K42" s="44">
        <v>2012</v>
      </c>
      <c r="L42" s="42">
        <f>LEN(C42) - LEN(SUBSTITUTE(C42, "&gt;", ""))</f>
        <v>1</v>
      </c>
      <c r="M42" s="43"/>
      <c r="N42" s="43" t="s">
        <v>149</v>
      </c>
      <c r="O42" s="40" t="s">
        <v>159</v>
      </c>
      <c r="P42" s="12" t="s">
        <v>160</v>
      </c>
      <c r="Q42" s="40"/>
      <c r="R42" s="40"/>
      <c r="S42" s="41">
        <v>13.4115</v>
      </c>
      <c r="T42" s="41">
        <v>52.523499999999999</v>
      </c>
    </row>
    <row r="43" spans="1:20" ht="16" x14ac:dyDescent="0.2">
      <c r="A43" s="43">
        <v>44</v>
      </c>
      <c r="B43" s="43" t="s">
        <v>44</v>
      </c>
      <c r="C43" s="43" t="s">
        <v>161</v>
      </c>
      <c r="D43" s="43" t="s">
        <v>155</v>
      </c>
      <c r="E43" s="39" t="str">
        <f>INDEX(Countries!B:B, MATCH(D43, Countries!A:A, 0))</f>
        <v>Europe and Eurasia</v>
      </c>
      <c r="F43" s="43" t="s">
        <v>151</v>
      </c>
      <c r="G43" s="43" t="s">
        <v>152</v>
      </c>
      <c r="H43" s="43">
        <v>2015</v>
      </c>
      <c r="I43" s="43">
        <v>2021</v>
      </c>
      <c r="J43" s="43" t="s">
        <v>23</v>
      </c>
      <c r="K43" s="43"/>
      <c r="L43" s="43"/>
      <c r="M43" s="43"/>
      <c r="N43" s="43" t="s">
        <v>149</v>
      </c>
      <c r="O43" s="40"/>
      <c r="P43" s="12" t="s">
        <v>162</v>
      </c>
      <c r="Q43" s="40"/>
      <c r="R43" s="40"/>
      <c r="S43" s="41">
        <v>13.4115</v>
      </c>
      <c r="T43" s="41">
        <v>52.523499999999999</v>
      </c>
    </row>
    <row r="44" spans="1:20" ht="16" x14ac:dyDescent="0.2">
      <c r="A44" s="43">
        <v>45</v>
      </c>
      <c r="B44" s="43" t="s">
        <v>44</v>
      </c>
      <c r="C44" s="43" t="s">
        <v>163</v>
      </c>
      <c r="D44" s="43" t="s">
        <v>155</v>
      </c>
      <c r="E44" s="39" t="str">
        <f>INDEX(Countries!B:B, MATCH(D44, Countries!A:A, 0))</f>
        <v>Europe and Eurasia</v>
      </c>
      <c r="F44" s="43" t="s">
        <v>151</v>
      </c>
      <c r="G44" s="43" t="s">
        <v>152</v>
      </c>
      <c r="H44" s="43">
        <v>2017</v>
      </c>
      <c r="I44" s="43">
        <v>2020</v>
      </c>
      <c r="J44" s="43" t="s">
        <v>23</v>
      </c>
      <c r="K44" s="43"/>
      <c r="L44" s="43"/>
      <c r="M44" s="43"/>
      <c r="N44" s="43" t="s">
        <v>149</v>
      </c>
      <c r="O44" s="40"/>
      <c r="P44" s="12" t="s">
        <v>162</v>
      </c>
      <c r="Q44" s="40"/>
      <c r="R44" s="40"/>
      <c r="S44" s="41">
        <v>13.4115</v>
      </c>
      <c r="T44" s="41">
        <v>52.523499999999999</v>
      </c>
    </row>
    <row r="45" spans="1:20" ht="16" x14ac:dyDescent="0.2">
      <c r="A45" s="43">
        <v>46</v>
      </c>
      <c r="B45" s="39" t="s">
        <v>20</v>
      </c>
      <c r="C45" s="39" t="s">
        <v>164</v>
      </c>
      <c r="D45" s="39" t="s">
        <v>165</v>
      </c>
      <c r="E45" s="39" t="str">
        <f>INDEX(Countries!B:B, MATCH(D45, Countries!A:A, 0))</f>
        <v>South Asia</v>
      </c>
      <c r="F45" s="43" t="s">
        <v>166</v>
      </c>
      <c r="G45" s="43" t="s">
        <v>165</v>
      </c>
      <c r="H45" s="43">
        <v>2013</v>
      </c>
      <c r="I45" s="43">
        <v>2023</v>
      </c>
      <c r="J45" s="43" t="s">
        <v>23</v>
      </c>
      <c r="K45" s="43"/>
      <c r="L45" s="43"/>
      <c r="M45" s="43" t="s">
        <v>167</v>
      </c>
      <c r="N45" s="39" t="s">
        <v>164</v>
      </c>
      <c r="O45" s="40" t="s">
        <v>168</v>
      </c>
      <c r="P45" s="12" t="s">
        <v>169</v>
      </c>
      <c r="Q45" s="12" t="s">
        <v>170</v>
      </c>
      <c r="R45" s="12"/>
      <c r="S45" s="41">
        <v>77.224999999999994</v>
      </c>
      <c r="T45" s="41">
        <v>28.635300000000001</v>
      </c>
    </row>
    <row r="46" spans="1:20" ht="16" x14ac:dyDescent="0.2">
      <c r="A46" s="39">
        <v>47</v>
      </c>
      <c r="B46" s="43" t="s">
        <v>66</v>
      </c>
      <c r="C46" s="43" t="s">
        <v>171</v>
      </c>
      <c r="D46" s="39" t="s">
        <v>28</v>
      </c>
      <c r="E46" s="39" t="str">
        <f>INDEX(Countries!B:B, MATCH(D46, Countries!A:A, 0))</f>
        <v>Eurasia</v>
      </c>
      <c r="F46" s="43" t="s">
        <v>151</v>
      </c>
      <c r="G46" s="43" t="s">
        <v>152</v>
      </c>
      <c r="H46" s="39">
        <v>1998</v>
      </c>
      <c r="I46" s="39">
        <v>2021</v>
      </c>
      <c r="J46" s="43" t="s">
        <v>32</v>
      </c>
      <c r="K46" s="44">
        <v>2000</v>
      </c>
      <c r="L46" s="42">
        <f>LEN(C46) - LEN(SUBSTITUTE(C46, "&gt;", ""))</f>
        <v>1</v>
      </c>
      <c r="M46" s="43"/>
      <c r="N46" s="43" t="s">
        <v>149</v>
      </c>
      <c r="O46" s="40" t="s">
        <v>172</v>
      </c>
      <c r="P46" s="12" t="s">
        <v>173</v>
      </c>
      <c r="Q46" s="40"/>
      <c r="R46" s="40"/>
      <c r="S46" s="40">
        <v>-0.12623599999999999</v>
      </c>
      <c r="T46" s="40">
        <v>51.5002</v>
      </c>
    </row>
    <row r="47" spans="1:20" ht="16" x14ac:dyDescent="0.2">
      <c r="A47" s="39">
        <v>48</v>
      </c>
      <c r="B47" s="43" t="s">
        <v>66</v>
      </c>
      <c r="C47" s="43" t="s">
        <v>174</v>
      </c>
      <c r="D47" s="39" t="s">
        <v>28</v>
      </c>
      <c r="E47" s="39" t="str">
        <f>INDEX(Countries!B:B, MATCH(D47, Countries!A:A, 0))</f>
        <v>Eurasia</v>
      </c>
      <c r="F47" s="43" t="s">
        <v>151</v>
      </c>
      <c r="G47" s="43" t="s">
        <v>152</v>
      </c>
      <c r="H47" s="39">
        <v>1999</v>
      </c>
      <c r="I47" s="39">
        <v>2023</v>
      </c>
      <c r="J47" s="43" t="s">
        <v>32</v>
      </c>
      <c r="K47" s="44" t="s">
        <v>175</v>
      </c>
      <c r="L47" s="42">
        <f>LEN(C47) - LEN(SUBSTITUTE(C47, "&gt;", ""))</f>
        <v>2</v>
      </c>
      <c r="M47" s="43"/>
      <c r="N47" s="43" t="s">
        <v>149</v>
      </c>
      <c r="O47" s="40"/>
      <c r="P47" s="12" t="s">
        <v>176</v>
      </c>
      <c r="Q47" s="12"/>
      <c r="R47" s="40"/>
      <c r="S47" s="40">
        <v>-0.12623599999999999</v>
      </c>
      <c r="T47" s="40">
        <v>51.5002</v>
      </c>
    </row>
    <row r="48" spans="1:20" ht="16" x14ac:dyDescent="0.2">
      <c r="A48" s="43">
        <v>49</v>
      </c>
      <c r="B48" s="43" t="s">
        <v>66</v>
      </c>
      <c r="C48" s="43" t="s">
        <v>177</v>
      </c>
      <c r="D48" s="39" t="s">
        <v>28</v>
      </c>
      <c r="E48" s="39" t="str">
        <f>INDEX(Countries!B:B, MATCH(D48, Countries!A:A, 0))</f>
        <v>Eurasia</v>
      </c>
      <c r="F48" s="43" t="s">
        <v>151</v>
      </c>
      <c r="G48" s="43" t="s">
        <v>152</v>
      </c>
      <c r="H48" s="39">
        <v>1999</v>
      </c>
      <c r="I48" s="39">
        <v>2021</v>
      </c>
      <c r="J48" s="43" t="s">
        <v>23</v>
      </c>
      <c r="K48" s="43"/>
      <c r="L48" s="43"/>
      <c r="M48" s="43"/>
      <c r="N48" s="43" t="s">
        <v>149</v>
      </c>
      <c r="O48" s="40"/>
      <c r="P48" s="12" t="s">
        <v>178</v>
      </c>
      <c r="Q48" s="12"/>
      <c r="R48" s="40"/>
      <c r="S48" s="40">
        <v>-0.12623599999999999</v>
      </c>
      <c r="T48" s="40">
        <v>51.5002</v>
      </c>
    </row>
    <row r="49" spans="1:20" ht="16" x14ac:dyDescent="0.2">
      <c r="A49" s="43">
        <v>50</v>
      </c>
      <c r="B49" s="43" t="s">
        <v>66</v>
      </c>
      <c r="C49" s="43" t="s">
        <v>179</v>
      </c>
      <c r="D49" s="39" t="s">
        <v>28</v>
      </c>
      <c r="E49" s="39" t="str">
        <f>INDEX(Countries!B:B, MATCH(D49, Countries!A:A, 0))</f>
        <v>Eurasia</v>
      </c>
      <c r="F49" s="43" t="s">
        <v>151</v>
      </c>
      <c r="G49" s="43" t="s">
        <v>152</v>
      </c>
      <c r="H49" s="39">
        <v>2000</v>
      </c>
      <c r="I49" s="39">
        <v>2021</v>
      </c>
      <c r="J49" s="43" t="s">
        <v>32</v>
      </c>
      <c r="K49" s="44" t="s">
        <v>180</v>
      </c>
      <c r="L49" s="42">
        <f>LEN(C49) - LEN(SUBSTITUTE(C49, "&gt;", ""))</f>
        <v>3</v>
      </c>
      <c r="M49" s="43"/>
      <c r="N49" s="43" t="s">
        <v>149</v>
      </c>
      <c r="O49" s="40"/>
      <c r="P49" s="12" t="s">
        <v>181</v>
      </c>
      <c r="Q49" s="12"/>
      <c r="R49" s="40"/>
      <c r="S49" s="40">
        <v>-0.12623599999999999</v>
      </c>
      <c r="T49" s="40">
        <v>51.5002</v>
      </c>
    </row>
    <row r="50" spans="1:20" ht="16" x14ac:dyDescent="0.2">
      <c r="A50" s="43">
        <v>51</v>
      </c>
      <c r="B50" s="43" t="s">
        <v>66</v>
      </c>
      <c r="C50" s="43" t="s">
        <v>182</v>
      </c>
      <c r="D50" s="43" t="s">
        <v>46</v>
      </c>
      <c r="E50" s="39" t="str">
        <f>INDEX(Countries!B:B, MATCH(D50, Countries!A:A, 0))</f>
        <v>Europe and Eurasia</v>
      </c>
      <c r="F50" s="43" t="s">
        <v>151</v>
      </c>
      <c r="G50" s="43" t="s">
        <v>152</v>
      </c>
      <c r="H50" s="39">
        <v>2006</v>
      </c>
      <c r="I50" s="39">
        <v>2023</v>
      </c>
      <c r="J50" s="43" t="s">
        <v>23</v>
      </c>
      <c r="K50" s="44"/>
      <c r="L50" s="44"/>
      <c r="M50" s="43"/>
      <c r="N50" s="43" t="s">
        <v>149</v>
      </c>
      <c r="O50" s="40"/>
      <c r="P50" s="12" t="s">
        <v>183</v>
      </c>
      <c r="Q50" s="12"/>
      <c r="R50" s="12" t="s">
        <v>153</v>
      </c>
      <c r="S50" s="41">
        <v>33.373600000000003</v>
      </c>
      <c r="T50" s="41">
        <v>35.1676</v>
      </c>
    </row>
    <row r="51" spans="1:20" ht="16" x14ac:dyDescent="0.2">
      <c r="A51" s="43">
        <v>52</v>
      </c>
      <c r="B51" s="43" t="s">
        <v>66</v>
      </c>
      <c r="C51" s="43" t="s">
        <v>184</v>
      </c>
      <c r="D51" s="39" t="s">
        <v>28</v>
      </c>
      <c r="E51" s="39" t="str">
        <f>INDEX(Countries!B:B, MATCH(D51, Countries!A:A, 0))</f>
        <v>Eurasia</v>
      </c>
      <c r="F51" s="43" t="s">
        <v>151</v>
      </c>
      <c r="G51" s="43" t="s">
        <v>152</v>
      </c>
      <c r="H51" s="39">
        <v>2007</v>
      </c>
      <c r="I51" s="39">
        <v>2021</v>
      </c>
      <c r="J51" s="43" t="s">
        <v>23</v>
      </c>
      <c r="K51" s="43"/>
      <c r="L51" s="43"/>
      <c r="M51" s="43"/>
      <c r="N51" s="43" t="s">
        <v>149</v>
      </c>
      <c r="O51" s="40"/>
      <c r="P51" s="40" t="s">
        <v>185</v>
      </c>
      <c r="Q51" s="40"/>
      <c r="R51" s="40"/>
      <c r="S51" s="40">
        <v>-0.12623599999999999</v>
      </c>
      <c r="T51" s="40">
        <v>51.5002</v>
      </c>
    </row>
    <row r="52" spans="1:20" ht="16" x14ac:dyDescent="0.2">
      <c r="A52" s="43">
        <v>53</v>
      </c>
      <c r="B52" s="43" t="s">
        <v>66</v>
      </c>
      <c r="C52" s="43" t="s">
        <v>186</v>
      </c>
      <c r="D52" s="43" t="s">
        <v>72</v>
      </c>
      <c r="E52" s="39" t="str">
        <f>INDEX(Countries!B:B, MATCH(D52, Countries!A:A, 0))</f>
        <v>Latin America and Caribbean</v>
      </c>
      <c r="F52" s="43" t="s">
        <v>151</v>
      </c>
      <c r="G52" s="43" t="s">
        <v>152</v>
      </c>
      <c r="H52" s="39">
        <v>2007</v>
      </c>
      <c r="I52" s="39">
        <v>2023</v>
      </c>
      <c r="J52" s="43" t="s">
        <v>32</v>
      </c>
      <c r="K52" s="44">
        <v>2019</v>
      </c>
      <c r="L52" s="42">
        <f>LEN(C52) - LEN(SUBSTITUTE(C52, "&gt;", ""))</f>
        <v>1</v>
      </c>
      <c r="M52" s="43"/>
      <c r="N52" s="43" t="s">
        <v>149</v>
      </c>
      <c r="O52" s="40"/>
      <c r="P52" s="12" t="s">
        <v>187</v>
      </c>
      <c r="Q52" s="12"/>
      <c r="R52" s="40"/>
      <c r="S52" s="40">
        <v>-64.623056000000005</v>
      </c>
      <c r="T52" s="40">
        <v>18.431388999999999</v>
      </c>
    </row>
    <row r="53" spans="1:20" ht="16" x14ac:dyDescent="0.2">
      <c r="A53" s="43">
        <v>54</v>
      </c>
      <c r="B53" s="43" t="s">
        <v>66</v>
      </c>
      <c r="C53" s="43" t="s">
        <v>188</v>
      </c>
      <c r="D53" s="39" t="s">
        <v>28</v>
      </c>
      <c r="E53" s="39" t="str">
        <f>INDEX(Countries!B:B, MATCH(D53, Countries!A:A, 0))</f>
        <v>Eurasia</v>
      </c>
      <c r="F53" s="43" t="s">
        <v>151</v>
      </c>
      <c r="G53" s="43" t="s">
        <v>152</v>
      </c>
      <c r="H53" s="39">
        <v>2010</v>
      </c>
      <c r="I53" s="39">
        <v>2014</v>
      </c>
      <c r="J53" s="43" t="s">
        <v>23</v>
      </c>
      <c r="K53" s="43"/>
      <c r="L53" s="43"/>
      <c r="M53" s="43"/>
      <c r="N53" s="43" t="s">
        <v>149</v>
      </c>
      <c r="O53" s="40"/>
      <c r="P53" s="40" t="s">
        <v>189</v>
      </c>
      <c r="Q53" s="40"/>
      <c r="R53" s="40"/>
      <c r="S53" s="40">
        <v>-0.12623599999999999</v>
      </c>
      <c r="T53" s="40">
        <v>51.5002</v>
      </c>
    </row>
    <row r="54" spans="1:20" ht="16" x14ac:dyDescent="0.2">
      <c r="A54" s="39">
        <v>55</v>
      </c>
      <c r="B54" s="43" t="s">
        <v>66</v>
      </c>
      <c r="C54" s="43" t="s">
        <v>190</v>
      </c>
      <c r="D54" s="43" t="s">
        <v>155</v>
      </c>
      <c r="E54" s="39" t="str">
        <f>INDEX(Countries!B:B, MATCH(D54, Countries!A:A, 0))</f>
        <v>Europe and Eurasia</v>
      </c>
      <c r="F54" s="43" t="s">
        <v>151</v>
      </c>
      <c r="G54" s="43" t="s">
        <v>152</v>
      </c>
      <c r="H54" s="39">
        <v>2017</v>
      </c>
      <c r="I54" s="39">
        <v>2021</v>
      </c>
      <c r="J54" s="43" t="s">
        <v>32</v>
      </c>
      <c r="K54" s="44">
        <v>2018</v>
      </c>
      <c r="L54" s="42">
        <f>LEN(C54) - LEN(SUBSTITUTE(C54, "&gt;", ""))</f>
        <v>1</v>
      </c>
      <c r="M54" s="43"/>
      <c r="N54" s="43" t="s">
        <v>149</v>
      </c>
      <c r="O54" s="40"/>
      <c r="P54" s="40" t="s">
        <v>191</v>
      </c>
      <c r="Q54" s="40"/>
      <c r="R54" s="40"/>
      <c r="S54" s="41">
        <v>13.4115</v>
      </c>
      <c r="T54" s="41">
        <v>52.523499999999999</v>
      </c>
    </row>
    <row r="55" spans="1:20" ht="16" x14ac:dyDescent="0.2">
      <c r="A55" s="39">
        <v>56</v>
      </c>
      <c r="B55" s="43" t="s">
        <v>51</v>
      </c>
      <c r="C55" s="43" t="s">
        <v>192</v>
      </c>
      <c r="D55" s="43" t="s">
        <v>155</v>
      </c>
      <c r="E55" s="39" t="str">
        <f>INDEX(Countries!B:B, MATCH(D55, Countries!A:A, 0))</f>
        <v>Europe and Eurasia</v>
      </c>
      <c r="F55" s="43" t="s">
        <v>151</v>
      </c>
      <c r="G55" s="43" t="s">
        <v>152</v>
      </c>
      <c r="H55" s="39">
        <v>2014</v>
      </c>
      <c r="I55" s="39">
        <v>2021</v>
      </c>
      <c r="J55" s="43" t="s">
        <v>23</v>
      </c>
      <c r="K55" s="43"/>
      <c r="L55" s="43"/>
      <c r="M55" s="43"/>
      <c r="N55" s="43" t="s">
        <v>149</v>
      </c>
      <c r="O55" s="40"/>
      <c r="P55" s="40" t="s">
        <v>193</v>
      </c>
      <c r="Q55" s="40"/>
      <c r="R55" s="40"/>
      <c r="S55" s="41">
        <v>13.4115</v>
      </c>
      <c r="T55" s="41">
        <v>52.523499999999999</v>
      </c>
    </row>
    <row r="56" spans="1:20" ht="16" x14ac:dyDescent="0.2">
      <c r="A56" s="43">
        <v>57</v>
      </c>
      <c r="B56" s="43" t="s">
        <v>26</v>
      </c>
      <c r="C56" s="43" t="s">
        <v>194</v>
      </c>
      <c r="D56" s="43" t="s">
        <v>195</v>
      </c>
      <c r="E56" s="39" t="str">
        <f>INDEX(Countries!B:B, MATCH(D56, Countries!A:A, 0))</f>
        <v>Europe and Eurasia</v>
      </c>
      <c r="F56" s="43" t="s">
        <v>196</v>
      </c>
      <c r="G56" s="39" t="s">
        <v>152</v>
      </c>
      <c r="H56" s="39">
        <v>2012</v>
      </c>
      <c r="I56" s="39">
        <v>2023</v>
      </c>
      <c r="J56" s="43" t="s">
        <v>32</v>
      </c>
      <c r="K56" s="44">
        <v>2023</v>
      </c>
      <c r="L56" s="42">
        <f>LEN(C56) - LEN(SUBSTITUTE(C56, "&gt;", ""))</f>
        <v>1</v>
      </c>
      <c r="M56" s="43"/>
      <c r="N56" s="43" t="s">
        <v>194</v>
      </c>
      <c r="O56" s="40" t="s">
        <v>197</v>
      </c>
      <c r="P56" s="12" t="s">
        <v>198</v>
      </c>
      <c r="Q56" s="12"/>
      <c r="R56" s="12" t="s">
        <v>199</v>
      </c>
      <c r="S56" s="41">
        <v>2.3509699999999998</v>
      </c>
      <c r="T56" s="41">
        <v>48.8566</v>
      </c>
    </row>
    <row r="57" spans="1:20" ht="16" x14ac:dyDescent="0.2">
      <c r="A57" s="43">
        <v>58</v>
      </c>
      <c r="B57" s="43" t="s">
        <v>26</v>
      </c>
      <c r="C57" s="43" t="s">
        <v>200</v>
      </c>
      <c r="D57" s="43" t="s">
        <v>46</v>
      </c>
      <c r="E57" s="39" t="str">
        <f>INDEX(Countries!B:B, MATCH(D57, Countries!A:A, 0))</f>
        <v>Europe and Eurasia</v>
      </c>
      <c r="F57" s="43" t="s">
        <v>196</v>
      </c>
      <c r="G57" s="39" t="s">
        <v>152</v>
      </c>
      <c r="H57" s="39">
        <v>2013</v>
      </c>
      <c r="I57" s="39">
        <v>2023</v>
      </c>
      <c r="J57" s="43" t="s">
        <v>32</v>
      </c>
      <c r="K57" s="44">
        <v>2020</v>
      </c>
      <c r="L57" s="42">
        <f>LEN(C57) - LEN(SUBSTITUTE(C57, "&gt;", ""))</f>
        <v>1</v>
      </c>
      <c r="M57" s="43" t="s">
        <v>201</v>
      </c>
      <c r="N57" s="43" t="s">
        <v>202</v>
      </c>
      <c r="O57" s="40" t="s">
        <v>203</v>
      </c>
      <c r="P57" s="12" t="s">
        <v>204</v>
      </c>
      <c r="Q57" s="12" t="s">
        <v>205</v>
      </c>
      <c r="R57" s="40"/>
      <c r="S57" s="41">
        <v>33.373600000000003</v>
      </c>
      <c r="T57" s="41">
        <v>35.1676</v>
      </c>
    </row>
    <row r="58" spans="1:20" ht="16" x14ac:dyDescent="0.2">
      <c r="A58" s="43">
        <v>59</v>
      </c>
      <c r="B58" s="43" t="s">
        <v>26</v>
      </c>
      <c r="C58" s="43" t="s">
        <v>206</v>
      </c>
      <c r="D58" s="43" t="s">
        <v>207</v>
      </c>
      <c r="E58" s="39" t="str">
        <f>INDEX(Countries!B:B, MATCH(D58, Countries!A:A, 0))</f>
        <v>Middle East and North Africa</v>
      </c>
      <c r="F58" s="43" t="s">
        <v>196</v>
      </c>
      <c r="G58" s="39" t="s">
        <v>152</v>
      </c>
      <c r="H58" s="39">
        <v>2013</v>
      </c>
      <c r="I58" s="39">
        <v>2023</v>
      </c>
      <c r="J58" s="43" t="s">
        <v>23</v>
      </c>
      <c r="K58" s="43"/>
      <c r="L58" s="43"/>
      <c r="M58" s="43"/>
      <c r="N58" s="43" t="s">
        <v>194</v>
      </c>
      <c r="O58" s="40" t="s">
        <v>208</v>
      </c>
      <c r="P58" s="12" t="s">
        <v>209</v>
      </c>
      <c r="Q58" s="40"/>
      <c r="R58" s="40"/>
      <c r="S58" s="41">
        <v>54.3705</v>
      </c>
      <c r="T58" s="41">
        <v>24.476400000000002</v>
      </c>
    </row>
    <row r="59" spans="1:20" ht="16" x14ac:dyDescent="0.2">
      <c r="A59" s="43">
        <v>60</v>
      </c>
      <c r="B59" s="43" t="s">
        <v>26</v>
      </c>
      <c r="C59" s="43" t="s">
        <v>210</v>
      </c>
      <c r="D59" s="39" t="s">
        <v>211</v>
      </c>
      <c r="E59" s="39" t="str">
        <f>INDEX(Countries!B:B, MATCH(D59, Countries!A:A, 0))</f>
        <v>Europe and Eurasia</v>
      </c>
      <c r="F59" s="43" t="s">
        <v>196</v>
      </c>
      <c r="G59" s="39" t="s">
        <v>152</v>
      </c>
      <c r="H59" s="39">
        <v>2015</v>
      </c>
      <c r="I59" s="39">
        <v>2023</v>
      </c>
      <c r="J59" s="43" t="s">
        <v>32</v>
      </c>
      <c r="K59" s="44">
        <v>2022</v>
      </c>
      <c r="L59" s="42">
        <f>LEN(C59) - LEN(SUBSTITUTE(C59, "&gt;", ""))</f>
        <v>1</v>
      </c>
      <c r="M59" s="43"/>
      <c r="N59" s="43" t="s">
        <v>194</v>
      </c>
      <c r="O59" s="40" t="s">
        <v>212</v>
      </c>
      <c r="P59" s="12" t="s">
        <v>213</v>
      </c>
      <c r="Q59" s="40"/>
      <c r="R59" s="40"/>
      <c r="S59" s="41">
        <v>14.420500000000001</v>
      </c>
      <c r="T59" s="41">
        <v>50.087800000000001</v>
      </c>
    </row>
    <row r="60" spans="1:20" ht="16" x14ac:dyDescent="0.2">
      <c r="A60" s="39">
        <v>61</v>
      </c>
      <c r="B60" s="43" t="s">
        <v>20</v>
      </c>
      <c r="C60" s="43" t="s">
        <v>214</v>
      </c>
      <c r="D60" s="43" t="s">
        <v>215</v>
      </c>
      <c r="E60" s="39" t="str">
        <f>INDEX(Countries!B:B, MATCH(D60, Countries!A:A, 0))</f>
        <v>Europe and Eurasia</v>
      </c>
      <c r="F60" s="43" t="s">
        <v>196</v>
      </c>
      <c r="G60" s="39" t="s">
        <v>152</v>
      </c>
      <c r="H60" s="39">
        <v>2017</v>
      </c>
      <c r="I60" s="39">
        <v>2023</v>
      </c>
      <c r="J60" s="43" t="s">
        <v>23</v>
      </c>
      <c r="K60" s="43"/>
      <c r="L60" s="43"/>
      <c r="M60" s="43"/>
      <c r="N60" s="43" t="s">
        <v>202</v>
      </c>
      <c r="O60" s="40" t="s">
        <v>216</v>
      </c>
      <c r="P60" s="12" t="s">
        <v>217</v>
      </c>
      <c r="Q60" s="40"/>
      <c r="R60" s="40"/>
      <c r="S60" s="41">
        <v>21.4361</v>
      </c>
      <c r="T60" s="41">
        <v>42.002400000000002</v>
      </c>
    </row>
    <row r="61" spans="1:20" ht="16" x14ac:dyDescent="0.2">
      <c r="A61" s="39">
        <v>62</v>
      </c>
      <c r="B61" s="43" t="s">
        <v>26</v>
      </c>
      <c r="C61" s="43" t="s">
        <v>218</v>
      </c>
      <c r="D61" s="39" t="s">
        <v>22</v>
      </c>
      <c r="E61" s="39" t="str">
        <f>INDEX(Countries!B:B, MATCH(D61, Countries!A:A, 0))</f>
        <v>Middle East and North Africa</v>
      </c>
      <c r="F61" s="43" t="s">
        <v>196</v>
      </c>
      <c r="G61" s="39" t="s">
        <v>152</v>
      </c>
      <c r="H61" s="39">
        <v>2018</v>
      </c>
      <c r="I61" s="39">
        <v>2023</v>
      </c>
      <c r="J61" s="43" t="s">
        <v>23</v>
      </c>
      <c r="K61" s="43"/>
      <c r="L61" s="43"/>
      <c r="M61" s="43"/>
      <c r="N61" s="43" t="s">
        <v>202</v>
      </c>
      <c r="O61" s="40" t="s">
        <v>219</v>
      </c>
      <c r="P61" s="12" t="s">
        <v>220</v>
      </c>
      <c r="Q61" s="43" t="s">
        <v>221</v>
      </c>
      <c r="R61" s="40"/>
      <c r="S61" s="41">
        <v>35.203499999999998</v>
      </c>
      <c r="T61" s="41">
        <v>31.771699999999999</v>
      </c>
    </row>
    <row r="62" spans="1:20" ht="16" x14ac:dyDescent="0.2">
      <c r="A62" s="43">
        <v>63</v>
      </c>
      <c r="B62" s="43" t="s">
        <v>26</v>
      </c>
      <c r="C62" s="43" t="s">
        <v>222</v>
      </c>
      <c r="D62" s="43" t="s">
        <v>207</v>
      </c>
      <c r="E62" s="39" t="str">
        <f>INDEX(Countries!B:B, MATCH(D62, Countries!A:A, 0))</f>
        <v>Middle East and North Africa</v>
      </c>
      <c r="F62" s="43" t="s">
        <v>196</v>
      </c>
      <c r="G62" s="39" t="s">
        <v>152</v>
      </c>
      <c r="H62" s="39">
        <v>2019</v>
      </c>
      <c r="I62" s="39">
        <v>2023</v>
      </c>
      <c r="J62" s="43" t="s">
        <v>23</v>
      </c>
      <c r="K62" s="43"/>
      <c r="L62" s="43"/>
      <c r="M62" s="43"/>
      <c r="N62" s="43" t="s">
        <v>194</v>
      </c>
      <c r="O62" s="40" t="s">
        <v>223</v>
      </c>
      <c r="P62" s="40" t="s">
        <v>213</v>
      </c>
      <c r="Q62" s="40"/>
      <c r="R62" s="40"/>
      <c r="S62" s="41">
        <v>54.3705</v>
      </c>
      <c r="T62" s="41">
        <v>24.476400000000002</v>
      </c>
    </row>
    <row r="63" spans="1:20" ht="16" x14ac:dyDescent="0.2">
      <c r="A63" s="43">
        <v>64</v>
      </c>
      <c r="B63" s="43" t="s">
        <v>20</v>
      </c>
      <c r="C63" s="43" t="s">
        <v>202</v>
      </c>
      <c r="D63" s="43" t="s">
        <v>224</v>
      </c>
      <c r="E63" s="39" t="str">
        <f>INDEX(Countries!B:B, MATCH(D63, Countries!A:A, 0))</f>
        <v>Europe and Eurasia</v>
      </c>
      <c r="F63" s="43" t="s">
        <v>196</v>
      </c>
      <c r="G63" s="39" t="s">
        <v>152</v>
      </c>
      <c r="H63" s="39">
        <v>2020</v>
      </c>
      <c r="I63" s="39">
        <v>2023</v>
      </c>
      <c r="J63" s="43" t="s">
        <v>23</v>
      </c>
      <c r="K63" s="43"/>
      <c r="L63" s="43"/>
      <c r="M63" s="43"/>
      <c r="N63" s="43" t="s">
        <v>202</v>
      </c>
      <c r="O63" s="40" t="s">
        <v>225</v>
      </c>
      <c r="P63" s="40" t="s">
        <v>217</v>
      </c>
      <c r="Q63" s="40"/>
      <c r="R63" s="40"/>
      <c r="S63" s="41">
        <v>23.7166</v>
      </c>
      <c r="T63" s="41">
        <v>37.979199999999999</v>
      </c>
    </row>
    <row r="64" spans="1:20" ht="16" x14ac:dyDescent="0.2">
      <c r="A64" s="43">
        <v>65</v>
      </c>
      <c r="B64" s="43" t="s">
        <v>51</v>
      </c>
      <c r="C64" s="43" t="s">
        <v>226</v>
      </c>
      <c r="D64" s="39" t="s">
        <v>22</v>
      </c>
      <c r="E64" s="39" t="str">
        <f>INDEX(Countries!B:B, MATCH(D64, Countries!A:A, 0))</f>
        <v>Middle East and North Africa</v>
      </c>
      <c r="F64" s="43" t="s">
        <v>196</v>
      </c>
      <c r="G64" s="39" t="s">
        <v>152</v>
      </c>
      <c r="H64" s="39">
        <v>2017</v>
      </c>
      <c r="I64" s="39">
        <v>2019</v>
      </c>
      <c r="J64" s="43" t="s">
        <v>23</v>
      </c>
      <c r="K64" s="43"/>
      <c r="L64" s="43"/>
      <c r="M64" s="43"/>
      <c r="N64" s="43" t="s">
        <v>202</v>
      </c>
      <c r="O64" s="43" t="s">
        <v>227</v>
      </c>
      <c r="P64" s="12" t="s">
        <v>228</v>
      </c>
      <c r="Q64" s="12" t="s">
        <v>229</v>
      </c>
      <c r="R64" s="12" t="s">
        <v>230</v>
      </c>
      <c r="S64" s="41">
        <v>35.203499999999998</v>
      </c>
      <c r="T64" s="41">
        <v>31.771699999999999</v>
      </c>
    </row>
    <row r="65" spans="1:20" ht="16" x14ac:dyDescent="0.2">
      <c r="A65" s="43">
        <v>66</v>
      </c>
      <c r="B65" s="43" t="s">
        <v>66</v>
      </c>
      <c r="C65" s="43" t="s">
        <v>231</v>
      </c>
      <c r="D65" s="43" t="s">
        <v>22</v>
      </c>
      <c r="E65" s="39" t="str">
        <f>INDEX(Countries!B:B, MATCH(D65, Countries!A:A, 0))</f>
        <v>Middle East and North Africa</v>
      </c>
      <c r="F65" s="43" t="s">
        <v>196</v>
      </c>
      <c r="G65" s="39" t="s">
        <v>152</v>
      </c>
      <c r="H65" s="39">
        <v>2017</v>
      </c>
      <c r="I65" s="39">
        <v>2023</v>
      </c>
      <c r="J65" s="43" t="s">
        <v>32</v>
      </c>
      <c r="K65" s="44">
        <v>2019</v>
      </c>
      <c r="L65" s="42">
        <f>LEN(C65) - LEN(SUBSTITUTE(C65, "&gt;", ""))</f>
        <v>1</v>
      </c>
      <c r="M65" s="43"/>
      <c r="N65" s="43" t="s">
        <v>202</v>
      </c>
      <c r="O65" s="43" t="s">
        <v>232</v>
      </c>
      <c r="P65" s="12" t="s">
        <v>233</v>
      </c>
      <c r="Q65" s="12" t="s">
        <v>234</v>
      </c>
      <c r="R65" s="12" t="s">
        <v>220</v>
      </c>
      <c r="S65" s="41">
        <v>35.203499999999998</v>
      </c>
      <c r="T65" s="41">
        <v>31.771699999999999</v>
      </c>
    </row>
    <row r="66" spans="1:20" ht="16" x14ac:dyDescent="0.2">
      <c r="A66" s="43">
        <v>67</v>
      </c>
      <c r="B66" s="43" t="s">
        <v>66</v>
      </c>
      <c r="C66" s="43" t="s">
        <v>235</v>
      </c>
      <c r="D66" s="43" t="s">
        <v>236</v>
      </c>
      <c r="E66" s="39" t="str">
        <f>INDEX(Countries!B:B, MATCH(D66, Countries!A:A, 0))</f>
        <v>Europe and Eurasia</v>
      </c>
      <c r="F66" s="43" t="s">
        <v>196</v>
      </c>
      <c r="G66" s="39" t="s">
        <v>152</v>
      </c>
      <c r="H66" s="39">
        <v>2017</v>
      </c>
      <c r="I66" s="39">
        <v>2023</v>
      </c>
      <c r="J66" s="43" t="s">
        <v>23</v>
      </c>
      <c r="K66" s="43"/>
      <c r="L66" s="43"/>
      <c r="M66" s="43"/>
      <c r="N66" s="43" t="s">
        <v>202</v>
      </c>
      <c r="O66" s="40" t="s">
        <v>237</v>
      </c>
      <c r="P66" s="40" t="s">
        <v>217</v>
      </c>
      <c r="Q66" s="40"/>
      <c r="R66" s="40"/>
      <c r="S66" s="41">
        <v>19.040800000000001</v>
      </c>
      <c r="T66" s="41">
        <v>47.498399999999997</v>
      </c>
    </row>
    <row r="67" spans="1:20" ht="16" x14ac:dyDescent="0.2">
      <c r="A67" s="39">
        <v>68</v>
      </c>
      <c r="B67" s="43" t="s">
        <v>66</v>
      </c>
      <c r="C67" s="43" t="s">
        <v>238</v>
      </c>
      <c r="D67" s="43" t="s">
        <v>22</v>
      </c>
      <c r="E67" s="39" t="str">
        <f>INDEX(Countries!B:B, MATCH(D67, Countries!A:A, 0))</f>
        <v>Middle East and North Africa</v>
      </c>
      <c r="F67" s="43" t="s">
        <v>196</v>
      </c>
      <c r="G67" s="39" t="s">
        <v>152</v>
      </c>
      <c r="H67" s="39">
        <v>2017</v>
      </c>
      <c r="I67" s="39">
        <v>2023</v>
      </c>
      <c r="J67" s="43" t="s">
        <v>32</v>
      </c>
      <c r="K67" s="44">
        <v>2019</v>
      </c>
      <c r="L67" s="42">
        <f>LEN(C67) - LEN(SUBSTITUTE(C67, "&gt;", ""))</f>
        <v>1</v>
      </c>
      <c r="M67" s="43"/>
      <c r="N67" s="43" t="s">
        <v>202</v>
      </c>
      <c r="O67" s="43" t="s">
        <v>239</v>
      </c>
      <c r="P67" s="12" t="s">
        <v>220</v>
      </c>
      <c r="Q67" s="40"/>
      <c r="R67" s="40"/>
      <c r="S67" s="41">
        <v>35.203499999999998</v>
      </c>
      <c r="T67" s="41">
        <v>31.771699999999999</v>
      </c>
    </row>
    <row r="68" spans="1:20" ht="16" x14ac:dyDescent="0.2">
      <c r="A68" s="43">
        <v>70</v>
      </c>
      <c r="B68" s="43" t="s">
        <v>51</v>
      </c>
      <c r="C68" s="43" t="s">
        <v>240</v>
      </c>
      <c r="D68" s="39" t="s">
        <v>22</v>
      </c>
      <c r="E68" s="39" t="str">
        <f>INDEX(Countries!B:B, MATCH(D68, Countries!A:A, 0))</f>
        <v>Middle East and North Africa</v>
      </c>
      <c r="F68" s="43" t="s">
        <v>196</v>
      </c>
      <c r="G68" s="39" t="s">
        <v>152</v>
      </c>
      <c r="H68" s="39">
        <v>2018</v>
      </c>
      <c r="I68" s="39">
        <v>2018</v>
      </c>
      <c r="J68" s="43" t="s">
        <v>23</v>
      </c>
      <c r="K68" s="43"/>
      <c r="L68" s="43"/>
      <c r="M68" s="43"/>
      <c r="N68" s="43" t="s">
        <v>202</v>
      </c>
      <c r="O68" s="40"/>
      <c r="P68" s="12" t="s">
        <v>241</v>
      </c>
      <c r="Q68" s="40"/>
      <c r="R68" s="40"/>
      <c r="S68" s="41">
        <v>35.203499999999998</v>
      </c>
      <c r="T68" s="41">
        <v>31.771699999999999</v>
      </c>
    </row>
    <row r="69" spans="1:20" ht="16" x14ac:dyDescent="0.2">
      <c r="A69" s="43">
        <v>71</v>
      </c>
      <c r="B69" s="43" t="s">
        <v>51</v>
      </c>
      <c r="C69" s="43" t="s">
        <v>242</v>
      </c>
      <c r="D69" s="43" t="s">
        <v>72</v>
      </c>
      <c r="E69" s="39" t="str">
        <f>INDEX(Countries!B:B, MATCH(D69, Countries!A:A, 0))</f>
        <v>Latin America and Caribbean</v>
      </c>
      <c r="F69" s="43" t="s">
        <v>196</v>
      </c>
      <c r="G69" s="39" t="s">
        <v>152</v>
      </c>
      <c r="H69" s="39">
        <v>2018</v>
      </c>
      <c r="I69" s="39">
        <v>2023</v>
      </c>
      <c r="J69" s="43" t="s">
        <v>23</v>
      </c>
      <c r="K69" s="43"/>
      <c r="L69" s="43"/>
      <c r="M69" s="43"/>
      <c r="N69" s="43" t="s">
        <v>202</v>
      </c>
      <c r="O69" s="43" t="s">
        <v>243</v>
      </c>
      <c r="P69" s="12" t="s">
        <v>220</v>
      </c>
      <c r="Q69" s="12" t="s">
        <v>244</v>
      </c>
      <c r="R69" s="12" t="s">
        <v>245</v>
      </c>
      <c r="S69" s="40">
        <v>-64.623056000000005</v>
      </c>
      <c r="T69" s="40">
        <v>18.431388999999999</v>
      </c>
    </row>
    <row r="70" spans="1:20" ht="16" x14ac:dyDescent="0.2">
      <c r="A70" s="43">
        <v>72</v>
      </c>
      <c r="B70" s="43" t="s">
        <v>51</v>
      </c>
      <c r="C70" s="43" t="s">
        <v>246</v>
      </c>
      <c r="D70" s="43" t="s">
        <v>155</v>
      </c>
      <c r="E70" s="39" t="str">
        <f>INDEX(Countries!B:B, MATCH(D70, Countries!A:A, 0))</f>
        <v>Europe and Eurasia</v>
      </c>
      <c r="F70" s="43" t="s">
        <v>196</v>
      </c>
      <c r="G70" s="39" t="s">
        <v>152</v>
      </c>
      <c r="H70" s="39">
        <v>2019</v>
      </c>
      <c r="I70" s="39">
        <v>2019</v>
      </c>
      <c r="J70" s="43" t="s">
        <v>23</v>
      </c>
      <c r="K70" s="43"/>
      <c r="L70" s="43"/>
      <c r="M70" s="43"/>
      <c r="N70" s="43" t="s">
        <v>202</v>
      </c>
      <c r="O70" s="40"/>
      <c r="P70" s="12" t="s">
        <v>247</v>
      </c>
      <c r="Q70" s="12" t="s">
        <v>248</v>
      </c>
      <c r="R70" s="12" t="s">
        <v>249</v>
      </c>
      <c r="S70" s="41">
        <v>13.4115</v>
      </c>
      <c r="T70" s="41">
        <v>52.523499999999999</v>
      </c>
    </row>
    <row r="71" spans="1:20" ht="16" x14ac:dyDescent="0.2">
      <c r="A71" s="43">
        <v>73</v>
      </c>
      <c r="B71" s="43" t="s">
        <v>51</v>
      </c>
      <c r="C71" s="43" t="s">
        <v>250</v>
      </c>
      <c r="D71" s="43" t="s">
        <v>195</v>
      </c>
      <c r="E71" s="39" t="str">
        <f>INDEX(Countries!B:B, MATCH(D71, Countries!A:A, 0))</f>
        <v>Europe and Eurasia</v>
      </c>
      <c r="F71" s="43" t="s">
        <v>196</v>
      </c>
      <c r="G71" s="39" t="s">
        <v>152</v>
      </c>
      <c r="H71" s="39">
        <v>2019</v>
      </c>
      <c r="I71" s="39">
        <v>2022</v>
      </c>
      <c r="J71" s="43" t="s">
        <v>23</v>
      </c>
      <c r="K71" s="43"/>
      <c r="L71" s="43"/>
      <c r="M71" s="43"/>
      <c r="N71" s="43" t="s">
        <v>202</v>
      </c>
      <c r="O71" s="40"/>
      <c r="P71" s="12" t="s">
        <v>251</v>
      </c>
      <c r="Q71" s="12" t="s">
        <v>252</v>
      </c>
      <c r="R71" s="40"/>
      <c r="S71" s="41">
        <v>2.3509699999999998</v>
      </c>
      <c r="T71" s="41">
        <v>48.8566</v>
      </c>
    </row>
    <row r="72" spans="1:20" ht="16" x14ac:dyDescent="0.2">
      <c r="A72" s="43">
        <v>74</v>
      </c>
      <c r="B72" s="43" t="s">
        <v>51</v>
      </c>
      <c r="C72" s="43" t="s">
        <v>253</v>
      </c>
      <c r="D72" s="43" t="s">
        <v>72</v>
      </c>
      <c r="E72" s="39" t="str">
        <f>INDEX(Countries!B:B, MATCH(D72, Countries!A:A, 0))</f>
        <v>Latin America and Caribbean</v>
      </c>
      <c r="F72" s="43" t="s">
        <v>196</v>
      </c>
      <c r="G72" s="39" t="s">
        <v>152</v>
      </c>
      <c r="H72" s="39">
        <v>2021</v>
      </c>
      <c r="I72" s="39">
        <v>2023</v>
      </c>
      <c r="J72" s="43" t="s">
        <v>23</v>
      </c>
      <c r="K72" s="43"/>
      <c r="L72" s="43"/>
      <c r="M72" s="43"/>
      <c r="N72" s="43" t="s">
        <v>202</v>
      </c>
      <c r="O72" s="40"/>
      <c r="P72" s="43" t="s">
        <v>254</v>
      </c>
      <c r="Q72" s="40"/>
      <c r="R72" s="40"/>
      <c r="S72" s="40">
        <v>-64.623056000000005</v>
      </c>
      <c r="T72" s="40">
        <v>18.431388999999999</v>
      </c>
    </row>
    <row r="73" spans="1:20" ht="16" x14ac:dyDescent="0.2">
      <c r="A73" s="39">
        <v>75</v>
      </c>
      <c r="B73" s="43" t="s">
        <v>51</v>
      </c>
      <c r="C73" s="43" t="s">
        <v>255</v>
      </c>
      <c r="D73" s="43" t="s">
        <v>256</v>
      </c>
      <c r="E73" s="39" t="str">
        <f>INDEX(Countries!B:B, MATCH(D73, Countries!A:A, 0))</f>
        <v>Europe and Eurasia</v>
      </c>
      <c r="F73" s="43" t="s">
        <v>196</v>
      </c>
      <c r="G73" s="39" t="s">
        <v>152</v>
      </c>
      <c r="H73" s="39">
        <v>2020</v>
      </c>
      <c r="I73" s="39">
        <v>2023</v>
      </c>
      <c r="J73" s="43" t="s">
        <v>23</v>
      </c>
      <c r="K73" s="43"/>
      <c r="L73" s="43"/>
      <c r="M73" s="43"/>
      <c r="N73" s="43" t="s">
        <v>202</v>
      </c>
      <c r="O73" s="40"/>
      <c r="P73" s="12" t="s">
        <v>220</v>
      </c>
      <c r="Q73" s="40" t="s">
        <v>257</v>
      </c>
      <c r="R73" s="40"/>
      <c r="S73" s="40">
        <v>-6.2674899999999996</v>
      </c>
      <c r="T73" s="40">
        <v>53.344099999999997</v>
      </c>
    </row>
    <row r="74" spans="1:20" ht="16" x14ac:dyDescent="0.2">
      <c r="A74" s="43">
        <v>76</v>
      </c>
      <c r="B74" s="43" t="s">
        <v>20</v>
      </c>
      <c r="C74" s="43" t="s">
        <v>258</v>
      </c>
      <c r="D74" s="43" t="s">
        <v>22</v>
      </c>
      <c r="E74" s="39" t="str">
        <f>INDEX(Countries!B:B, MATCH(D74, Countries!A:A, 0))</f>
        <v>Middle East and North Africa</v>
      </c>
      <c r="F74" s="43" t="s">
        <v>259</v>
      </c>
      <c r="G74" s="43" t="s">
        <v>22</v>
      </c>
      <c r="H74" s="39">
        <v>2016</v>
      </c>
      <c r="I74" s="39">
        <v>2023</v>
      </c>
      <c r="J74" s="43" t="s">
        <v>23</v>
      </c>
      <c r="K74" s="43"/>
      <c r="L74" s="43"/>
      <c r="M74" s="43"/>
      <c r="N74" s="43" t="s">
        <v>260</v>
      </c>
      <c r="O74" s="43" t="s">
        <v>261</v>
      </c>
      <c r="P74" s="12" t="s">
        <v>65</v>
      </c>
      <c r="Q74" s="12" t="s">
        <v>262</v>
      </c>
      <c r="R74" s="40"/>
      <c r="S74" s="41">
        <v>35.203499999999998</v>
      </c>
      <c r="T74" s="41">
        <v>31.771699999999999</v>
      </c>
    </row>
    <row r="75" spans="1:20" ht="16" x14ac:dyDescent="0.2">
      <c r="A75" s="43">
        <v>77</v>
      </c>
      <c r="B75" s="43" t="s">
        <v>130</v>
      </c>
      <c r="C75" s="43" t="s">
        <v>263</v>
      </c>
      <c r="D75" s="43" t="s">
        <v>46</v>
      </c>
      <c r="E75" s="39" t="str">
        <f>INDEX(Countries!B:B, MATCH(D75, Countries!A:A, 0))</f>
        <v>Europe and Eurasia</v>
      </c>
      <c r="F75" s="43" t="s">
        <v>259</v>
      </c>
      <c r="G75" s="43" t="s">
        <v>22</v>
      </c>
      <c r="H75" s="39">
        <v>2017</v>
      </c>
      <c r="I75" s="39">
        <v>2020</v>
      </c>
      <c r="J75" s="43" t="s">
        <v>23</v>
      </c>
      <c r="K75" s="43"/>
      <c r="L75" s="43"/>
      <c r="M75" s="43"/>
      <c r="N75" s="43" t="s">
        <v>260</v>
      </c>
      <c r="O75" s="43" t="s">
        <v>264</v>
      </c>
      <c r="P75" s="12" t="s">
        <v>265</v>
      </c>
      <c r="Q75" s="12" t="s">
        <v>266</v>
      </c>
      <c r="R75" s="40"/>
      <c r="S75" s="41">
        <v>33.373600000000003</v>
      </c>
      <c r="T75" s="41">
        <v>35.1676</v>
      </c>
    </row>
    <row r="76" spans="1:20" ht="16" x14ac:dyDescent="0.2">
      <c r="A76" s="43">
        <v>78</v>
      </c>
      <c r="B76" s="43" t="s">
        <v>66</v>
      </c>
      <c r="C76" s="43" t="s">
        <v>267</v>
      </c>
      <c r="D76" s="43" t="s">
        <v>46</v>
      </c>
      <c r="E76" s="39" t="str">
        <f>INDEX(Countries!B:B, MATCH(D76, Countries!A:A, 0))</f>
        <v>Europe and Eurasia</v>
      </c>
      <c r="F76" s="43" t="s">
        <v>259</v>
      </c>
      <c r="G76" s="43" t="s">
        <v>22</v>
      </c>
      <c r="H76" s="39">
        <v>2010</v>
      </c>
      <c r="I76" s="39">
        <v>2021</v>
      </c>
      <c r="J76" s="43" t="s">
        <v>23</v>
      </c>
      <c r="K76" s="43"/>
      <c r="L76" s="43"/>
      <c r="M76" s="43"/>
      <c r="N76" s="43" t="s">
        <v>260</v>
      </c>
      <c r="O76" s="40"/>
      <c r="P76" s="12" t="s">
        <v>266</v>
      </c>
      <c r="Q76" s="40"/>
      <c r="R76" s="40"/>
      <c r="S76" s="41">
        <v>33.373600000000003</v>
      </c>
      <c r="T76" s="41">
        <v>35.1676</v>
      </c>
    </row>
    <row r="77" spans="1:20" ht="16" x14ac:dyDescent="0.2">
      <c r="A77" s="43">
        <v>79</v>
      </c>
      <c r="B77" s="43" t="s">
        <v>66</v>
      </c>
      <c r="C77" s="43" t="s">
        <v>268</v>
      </c>
      <c r="D77" s="43" t="s">
        <v>22</v>
      </c>
      <c r="E77" s="39" t="str">
        <f>INDEX(Countries!B:B, MATCH(D77, Countries!A:A, 0))</f>
        <v>Middle East and North Africa</v>
      </c>
      <c r="F77" s="43" t="s">
        <v>259</v>
      </c>
      <c r="G77" s="43" t="s">
        <v>22</v>
      </c>
      <c r="H77" s="39">
        <v>2016</v>
      </c>
      <c r="I77" s="39">
        <v>2022</v>
      </c>
      <c r="J77" s="43" t="s">
        <v>23</v>
      </c>
      <c r="K77" s="43"/>
      <c r="L77" s="43"/>
      <c r="M77" s="43"/>
      <c r="N77" s="43" t="s">
        <v>260</v>
      </c>
      <c r="O77" s="43" t="s">
        <v>269</v>
      </c>
      <c r="P77" s="12" t="s">
        <v>270</v>
      </c>
      <c r="Q77" s="40"/>
      <c r="R77" s="40"/>
      <c r="S77" s="41">
        <v>35.203499999999998</v>
      </c>
      <c r="T77" s="41">
        <v>31.771699999999999</v>
      </c>
    </row>
    <row r="78" spans="1:20" ht="16" x14ac:dyDescent="0.2">
      <c r="A78" s="43">
        <v>80</v>
      </c>
      <c r="B78" s="43" t="s">
        <v>66</v>
      </c>
      <c r="C78" s="43" t="s">
        <v>271</v>
      </c>
      <c r="D78" s="43" t="s">
        <v>46</v>
      </c>
      <c r="E78" s="39" t="str">
        <f>INDEX(Countries!B:B, MATCH(D78, Countries!A:A, 0))</f>
        <v>Europe and Eurasia</v>
      </c>
      <c r="F78" s="43" t="s">
        <v>259</v>
      </c>
      <c r="G78" s="43" t="s">
        <v>22</v>
      </c>
      <c r="H78" s="39">
        <v>2017</v>
      </c>
      <c r="I78" s="39">
        <v>2021</v>
      </c>
      <c r="J78" s="43" t="s">
        <v>32</v>
      </c>
      <c r="K78" s="44">
        <v>2018</v>
      </c>
      <c r="L78" s="42">
        <f>LEN(C78) - LEN(SUBSTITUTE(C78, "&gt;", ""))</f>
        <v>1</v>
      </c>
      <c r="M78" s="43"/>
      <c r="N78" s="43" t="s">
        <v>260</v>
      </c>
      <c r="O78" s="43" t="s">
        <v>272</v>
      </c>
      <c r="P78" s="12" t="s">
        <v>266</v>
      </c>
      <c r="Q78" s="40"/>
      <c r="R78" s="40"/>
      <c r="S78" s="41">
        <v>33.373600000000003</v>
      </c>
      <c r="T78" s="41">
        <v>35.1676</v>
      </c>
    </row>
    <row r="79" spans="1:20" ht="16" x14ac:dyDescent="0.2">
      <c r="A79" s="43">
        <v>81</v>
      </c>
      <c r="B79" s="43" t="s">
        <v>273</v>
      </c>
      <c r="C79" s="43" t="s">
        <v>274</v>
      </c>
      <c r="D79" s="39"/>
      <c r="E79" s="39"/>
      <c r="F79" s="43" t="s">
        <v>21</v>
      </c>
      <c r="G79" s="39" t="s">
        <v>22</v>
      </c>
      <c r="H79" s="39">
        <v>2010</v>
      </c>
      <c r="I79" s="39">
        <v>2023</v>
      </c>
      <c r="J79" s="43" t="s">
        <v>23</v>
      </c>
      <c r="K79" s="43"/>
      <c r="L79" s="43"/>
      <c r="M79" s="43"/>
      <c r="N79" s="39" t="s">
        <v>21</v>
      </c>
      <c r="O79" s="43" t="s">
        <v>275</v>
      </c>
      <c r="P79" s="12" t="s">
        <v>25</v>
      </c>
      <c r="Q79" s="40"/>
      <c r="R79" s="40"/>
      <c r="S79" s="40"/>
      <c r="T79" s="40"/>
    </row>
    <row r="80" spans="1:20" ht="16" x14ac:dyDescent="0.2">
      <c r="A80" s="43">
        <v>82</v>
      </c>
      <c r="B80" s="43" t="s">
        <v>273</v>
      </c>
      <c r="C80" s="43" t="s">
        <v>276</v>
      </c>
      <c r="D80" s="39"/>
      <c r="E80" s="39"/>
      <c r="F80" s="43" t="s">
        <v>21</v>
      </c>
      <c r="G80" s="39" t="s">
        <v>22</v>
      </c>
      <c r="H80" s="39">
        <v>2010</v>
      </c>
      <c r="I80" s="39">
        <v>2023</v>
      </c>
      <c r="J80" s="43" t="s">
        <v>23</v>
      </c>
      <c r="K80" s="43"/>
      <c r="L80" s="43"/>
      <c r="M80" s="43"/>
      <c r="N80" s="39" t="s">
        <v>21</v>
      </c>
      <c r="O80" s="43" t="s">
        <v>275</v>
      </c>
      <c r="P80" s="12" t="s">
        <v>25</v>
      </c>
      <c r="Q80" s="40"/>
      <c r="R80" s="40"/>
      <c r="S80" s="40"/>
      <c r="T80" s="40"/>
    </row>
    <row r="81" spans="1:20" ht="16" x14ac:dyDescent="0.2">
      <c r="A81" s="43">
        <v>83</v>
      </c>
      <c r="B81" s="43" t="s">
        <v>273</v>
      </c>
      <c r="C81" s="43" t="s">
        <v>277</v>
      </c>
      <c r="D81" s="39"/>
      <c r="E81" s="39"/>
      <c r="F81" s="43" t="s">
        <v>21</v>
      </c>
      <c r="G81" s="39" t="s">
        <v>22</v>
      </c>
      <c r="H81" s="39">
        <v>2010</v>
      </c>
      <c r="I81" s="39">
        <v>2023</v>
      </c>
      <c r="J81" s="43" t="s">
        <v>23</v>
      </c>
      <c r="K81" s="43"/>
      <c r="L81" s="43"/>
      <c r="M81" s="43"/>
      <c r="N81" s="39" t="s">
        <v>21</v>
      </c>
      <c r="O81" s="43" t="s">
        <v>275</v>
      </c>
      <c r="P81" s="12" t="s">
        <v>25</v>
      </c>
      <c r="Q81" s="40"/>
      <c r="R81" s="40"/>
      <c r="S81" s="40"/>
      <c r="T81" s="40"/>
    </row>
    <row r="82" spans="1:20" ht="16" x14ac:dyDescent="0.2">
      <c r="A82" s="43">
        <v>84</v>
      </c>
      <c r="B82" s="43" t="s">
        <v>273</v>
      </c>
      <c r="C82" s="43" t="s">
        <v>278</v>
      </c>
      <c r="D82" s="39"/>
      <c r="E82" s="39"/>
      <c r="F82" s="43" t="s">
        <v>21</v>
      </c>
      <c r="G82" s="39" t="s">
        <v>22</v>
      </c>
      <c r="H82" s="39">
        <v>2010</v>
      </c>
      <c r="I82" s="39">
        <v>2023</v>
      </c>
      <c r="J82" s="43" t="s">
        <v>23</v>
      </c>
      <c r="K82" s="43"/>
      <c r="L82" s="43"/>
      <c r="M82" s="43"/>
      <c r="N82" s="39" t="s">
        <v>21</v>
      </c>
      <c r="O82" s="43" t="s">
        <v>275</v>
      </c>
      <c r="P82" s="12" t="s">
        <v>25</v>
      </c>
      <c r="Q82" s="40"/>
      <c r="R82" s="40"/>
      <c r="S82" s="40"/>
      <c r="T82" s="40"/>
    </row>
    <row r="83" spans="1:20" ht="16" x14ac:dyDescent="0.2">
      <c r="A83" s="43">
        <v>85</v>
      </c>
      <c r="B83" s="43" t="s">
        <v>273</v>
      </c>
      <c r="C83" s="43" t="s">
        <v>279</v>
      </c>
      <c r="D83" s="39"/>
      <c r="E83" s="39"/>
      <c r="F83" s="43" t="s">
        <v>21</v>
      </c>
      <c r="G83" s="39" t="s">
        <v>22</v>
      </c>
      <c r="H83" s="39">
        <v>2010</v>
      </c>
      <c r="I83" s="39">
        <v>2023</v>
      </c>
      <c r="J83" s="43" t="s">
        <v>23</v>
      </c>
      <c r="K83" s="43"/>
      <c r="L83" s="43"/>
      <c r="M83" s="43"/>
      <c r="N83" s="39" t="s">
        <v>21</v>
      </c>
      <c r="O83" s="43" t="s">
        <v>280</v>
      </c>
      <c r="P83" s="43" t="s">
        <v>281</v>
      </c>
      <c r="Q83" s="40"/>
      <c r="R83" s="40"/>
      <c r="S83" s="40"/>
      <c r="T83" s="40"/>
    </row>
    <row r="84" spans="1:20" ht="16" x14ac:dyDescent="0.2">
      <c r="A84" s="43">
        <v>86</v>
      </c>
      <c r="B84" s="43" t="s">
        <v>273</v>
      </c>
      <c r="C84" s="43" t="s">
        <v>282</v>
      </c>
      <c r="D84" s="39"/>
      <c r="E84" s="39"/>
      <c r="F84" s="43" t="s">
        <v>21</v>
      </c>
      <c r="G84" s="39" t="s">
        <v>22</v>
      </c>
      <c r="H84" s="39">
        <v>2010</v>
      </c>
      <c r="I84" s="39">
        <v>2023</v>
      </c>
      <c r="J84" s="43" t="s">
        <v>23</v>
      </c>
      <c r="K84" s="43"/>
      <c r="L84" s="43"/>
      <c r="M84" s="43"/>
      <c r="N84" s="39" t="s">
        <v>21</v>
      </c>
      <c r="O84" s="43" t="s">
        <v>283</v>
      </c>
      <c r="P84" s="12" t="s">
        <v>62</v>
      </c>
      <c r="Q84" s="40"/>
      <c r="R84" s="40"/>
      <c r="S84" s="40"/>
      <c r="T84" s="40"/>
    </row>
    <row r="85" spans="1:20" ht="16" x14ac:dyDescent="0.2">
      <c r="A85" s="43">
        <v>87</v>
      </c>
      <c r="B85" s="43" t="s">
        <v>273</v>
      </c>
      <c r="C85" s="39" t="s">
        <v>284</v>
      </c>
      <c r="D85" s="39"/>
      <c r="E85" s="39"/>
      <c r="F85" s="43" t="s">
        <v>21</v>
      </c>
      <c r="G85" s="39" t="s">
        <v>22</v>
      </c>
      <c r="H85" s="39">
        <v>2010</v>
      </c>
      <c r="I85" s="39">
        <v>2023</v>
      </c>
      <c r="J85" s="43" t="s">
        <v>23</v>
      </c>
      <c r="K85" s="43"/>
      <c r="L85" s="43"/>
      <c r="M85" s="43"/>
      <c r="N85" s="39" t="s">
        <v>21</v>
      </c>
      <c r="O85" s="43" t="s">
        <v>283</v>
      </c>
      <c r="P85" s="12" t="s">
        <v>62</v>
      </c>
      <c r="Q85" s="40"/>
      <c r="R85" s="40"/>
      <c r="S85" s="40"/>
      <c r="T85" s="40"/>
    </row>
    <row r="86" spans="1:20" ht="16" x14ac:dyDescent="0.2">
      <c r="A86" s="43">
        <v>88</v>
      </c>
      <c r="B86" s="43" t="s">
        <v>273</v>
      </c>
      <c r="C86" s="43" t="s">
        <v>285</v>
      </c>
      <c r="D86" s="39"/>
      <c r="E86" s="39"/>
      <c r="F86" s="43" t="s">
        <v>21</v>
      </c>
      <c r="G86" s="39" t="s">
        <v>22</v>
      </c>
      <c r="H86" s="39">
        <v>2010</v>
      </c>
      <c r="I86" s="39">
        <v>2023</v>
      </c>
      <c r="J86" s="43" t="s">
        <v>23</v>
      </c>
      <c r="K86" s="43"/>
      <c r="L86" s="43"/>
      <c r="M86" s="43"/>
      <c r="N86" s="39" t="s">
        <v>21</v>
      </c>
      <c r="O86" s="43" t="s">
        <v>283</v>
      </c>
      <c r="P86" s="12" t="s">
        <v>62</v>
      </c>
      <c r="Q86" s="40"/>
      <c r="R86" s="40"/>
      <c r="S86" s="40"/>
      <c r="T86" s="40"/>
    </row>
    <row r="87" spans="1:20" ht="16" x14ac:dyDescent="0.2">
      <c r="A87" s="43">
        <v>89</v>
      </c>
      <c r="B87" s="43" t="s">
        <v>273</v>
      </c>
      <c r="C87" s="43" t="s">
        <v>273</v>
      </c>
      <c r="D87" s="39"/>
      <c r="E87" s="39"/>
      <c r="F87" s="43" t="s">
        <v>21</v>
      </c>
      <c r="G87" s="39" t="s">
        <v>22</v>
      </c>
      <c r="H87" s="39">
        <v>2010</v>
      </c>
      <c r="I87" s="39">
        <v>2023</v>
      </c>
      <c r="J87" s="43" t="s">
        <v>23</v>
      </c>
      <c r="K87" s="43"/>
      <c r="L87" s="43"/>
      <c r="M87" s="43"/>
      <c r="N87" s="39" t="s">
        <v>21</v>
      </c>
      <c r="O87" s="43" t="s">
        <v>64</v>
      </c>
      <c r="P87" s="12" t="s">
        <v>65</v>
      </c>
      <c r="Q87" s="40"/>
      <c r="R87" s="40"/>
      <c r="S87" s="40"/>
      <c r="T87" s="40"/>
    </row>
    <row r="88" spans="1:20" ht="16" x14ac:dyDescent="0.2">
      <c r="A88" s="43">
        <v>90</v>
      </c>
      <c r="B88" s="43" t="s">
        <v>273</v>
      </c>
      <c r="C88" s="43" t="s">
        <v>286</v>
      </c>
      <c r="D88" s="39"/>
      <c r="E88" s="39"/>
      <c r="F88" s="43" t="s">
        <v>21</v>
      </c>
      <c r="G88" s="39" t="s">
        <v>22</v>
      </c>
      <c r="H88" s="39">
        <v>2010</v>
      </c>
      <c r="I88" s="39">
        <v>2023</v>
      </c>
      <c r="J88" s="43" t="s">
        <v>23</v>
      </c>
      <c r="K88" s="43"/>
      <c r="L88" s="43"/>
      <c r="M88" s="43"/>
      <c r="N88" s="39" t="s">
        <v>21</v>
      </c>
      <c r="O88" s="43" t="s">
        <v>287</v>
      </c>
      <c r="P88" s="12" t="s">
        <v>288</v>
      </c>
      <c r="Q88" s="40"/>
      <c r="R88" s="40"/>
      <c r="S88" s="40"/>
      <c r="T88" s="40"/>
    </row>
    <row r="89" spans="1:20" ht="16" x14ac:dyDescent="0.2">
      <c r="A89" s="43">
        <v>91</v>
      </c>
      <c r="B89" s="43" t="s">
        <v>273</v>
      </c>
      <c r="C89" s="43" t="s">
        <v>273</v>
      </c>
      <c r="D89" s="39"/>
      <c r="E89" s="39"/>
      <c r="F89" s="43" t="s">
        <v>21</v>
      </c>
      <c r="G89" s="39" t="s">
        <v>22</v>
      </c>
      <c r="H89" s="39">
        <v>2010</v>
      </c>
      <c r="I89" s="39">
        <v>2023</v>
      </c>
      <c r="J89" s="43" t="s">
        <v>23</v>
      </c>
      <c r="K89" s="43"/>
      <c r="L89" s="43"/>
      <c r="M89" s="43"/>
      <c r="N89" s="39" t="s">
        <v>21</v>
      </c>
      <c r="O89" s="43" t="s">
        <v>289</v>
      </c>
      <c r="P89" s="40" t="s">
        <v>290</v>
      </c>
      <c r="Q89" s="40"/>
      <c r="R89" s="40"/>
      <c r="S89" s="40"/>
      <c r="T89" s="40"/>
    </row>
    <row r="90" spans="1:20" ht="16" x14ac:dyDescent="0.2">
      <c r="A90" s="43">
        <v>92</v>
      </c>
      <c r="B90" s="43" t="s">
        <v>273</v>
      </c>
      <c r="C90" s="43" t="s">
        <v>273</v>
      </c>
      <c r="D90" s="39"/>
      <c r="E90" s="39"/>
      <c r="F90" s="43" t="s">
        <v>21</v>
      </c>
      <c r="G90" s="39" t="s">
        <v>22</v>
      </c>
      <c r="H90" s="39">
        <v>2010</v>
      </c>
      <c r="I90" s="39">
        <v>2023</v>
      </c>
      <c r="J90" s="43" t="s">
        <v>23</v>
      </c>
      <c r="K90" s="43"/>
      <c r="L90" s="43"/>
      <c r="M90" s="43"/>
      <c r="N90" s="39" t="s">
        <v>21</v>
      </c>
      <c r="O90" s="43" t="s">
        <v>289</v>
      </c>
      <c r="P90" s="40" t="s">
        <v>290</v>
      </c>
      <c r="Q90" s="40"/>
      <c r="R90" s="40"/>
      <c r="S90" s="40"/>
      <c r="T90" s="40"/>
    </row>
    <row r="91" spans="1:20" ht="16" x14ac:dyDescent="0.2">
      <c r="A91" s="43">
        <v>93</v>
      </c>
      <c r="B91" s="43" t="s">
        <v>273</v>
      </c>
      <c r="C91" s="43" t="s">
        <v>291</v>
      </c>
      <c r="D91" s="39"/>
      <c r="E91" s="39"/>
      <c r="F91" s="43" t="s">
        <v>21</v>
      </c>
      <c r="G91" s="39" t="s">
        <v>22</v>
      </c>
      <c r="H91" s="39">
        <v>2010</v>
      </c>
      <c r="I91" s="39">
        <v>2023</v>
      </c>
      <c r="J91" s="43" t="s">
        <v>23</v>
      </c>
      <c r="K91" s="43"/>
      <c r="L91" s="43"/>
      <c r="M91" s="43"/>
      <c r="N91" s="39" t="s">
        <v>21</v>
      </c>
      <c r="O91" s="43" t="s">
        <v>292</v>
      </c>
      <c r="P91" s="12" t="s">
        <v>81</v>
      </c>
      <c r="Q91" s="43" t="s">
        <v>80</v>
      </c>
      <c r="R91" s="40"/>
      <c r="S91" s="40"/>
      <c r="T91" s="40"/>
    </row>
    <row r="92" spans="1:20" ht="16" x14ac:dyDescent="0.2">
      <c r="A92" s="43">
        <v>94</v>
      </c>
      <c r="B92" s="43" t="s">
        <v>273</v>
      </c>
      <c r="C92" s="43" t="s">
        <v>293</v>
      </c>
      <c r="D92" s="39"/>
      <c r="E92" s="39"/>
      <c r="F92" s="43" t="s">
        <v>21</v>
      </c>
      <c r="G92" s="39" t="s">
        <v>22</v>
      </c>
      <c r="H92" s="39">
        <v>2010</v>
      </c>
      <c r="I92" s="39">
        <v>2023</v>
      </c>
      <c r="J92" s="43" t="s">
        <v>23</v>
      </c>
      <c r="K92" s="43"/>
      <c r="L92" s="43"/>
      <c r="M92" s="43"/>
      <c r="N92" s="39" t="s">
        <v>21</v>
      </c>
      <c r="O92" s="43" t="s">
        <v>292</v>
      </c>
      <c r="P92" s="45" t="s">
        <v>81</v>
      </c>
      <c r="Q92" s="43" t="s">
        <v>80</v>
      </c>
      <c r="R92" s="40"/>
      <c r="S92" s="40"/>
      <c r="T92" s="40"/>
    </row>
    <row r="93" spans="1:20" ht="16" x14ac:dyDescent="0.2">
      <c r="A93" s="43">
        <v>95</v>
      </c>
      <c r="B93" s="43" t="s">
        <v>273</v>
      </c>
      <c r="C93" s="43" t="s">
        <v>294</v>
      </c>
      <c r="D93" s="39"/>
      <c r="E93" s="39"/>
      <c r="F93" s="43" t="s">
        <v>21</v>
      </c>
      <c r="G93" s="39" t="s">
        <v>22</v>
      </c>
      <c r="H93" s="39">
        <v>2010</v>
      </c>
      <c r="I93" s="39">
        <v>2023</v>
      </c>
      <c r="J93" s="43" t="s">
        <v>23</v>
      </c>
      <c r="K93" s="43"/>
      <c r="L93" s="43"/>
      <c r="M93" s="43"/>
      <c r="N93" s="39" t="s">
        <v>21</v>
      </c>
      <c r="O93" s="43" t="s">
        <v>292</v>
      </c>
      <c r="P93" s="45" t="s">
        <v>81</v>
      </c>
      <c r="Q93" s="43" t="s">
        <v>80</v>
      </c>
      <c r="R93" s="40"/>
      <c r="S93" s="40"/>
      <c r="T93" s="40"/>
    </row>
    <row r="94" spans="1:20" ht="16" x14ac:dyDescent="0.2">
      <c r="A94" s="43">
        <v>96</v>
      </c>
      <c r="B94" s="43" t="s">
        <v>273</v>
      </c>
      <c r="C94" s="43" t="s">
        <v>273</v>
      </c>
      <c r="D94" s="39"/>
      <c r="E94" s="39"/>
      <c r="F94" s="43" t="s">
        <v>21</v>
      </c>
      <c r="G94" s="39" t="s">
        <v>22</v>
      </c>
      <c r="H94" s="39">
        <v>2010</v>
      </c>
      <c r="I94" s="39">
        <v>2023</v>
      </c>
      <c r="J94" s="43" t="s">
        <v>23</v>
      </c>
      <c r="K94" s="43"/>
      <c r="L94" s="43"/>
      <c r="M94" s="43"/>
      <c r="N94" s="39" t="s">
        <v>21</v>
      </c>
      <c r="O94" s="43" t="s">
        <v>295</v>
      </c>
      <c r="P94" s="45" t="s">
        <v>81</v>
      </c>
      <c r="Q94" s="43" t="s">
        <v>80</v>
      </c>
      <c r="R94" s="40"/>
      <c r="S94" s="40"/>
      <c r="T94" s="40"/>
    </row>
    <row r="95" spans="1:20" ht="16" x14ac:dyDescent="0.2">
      <c r="A95" s="43">
        <v>97</v>
      </c>
      <c r="B95" s="43" t="s">
        <v>20</v>
      </c>
      <c r="C95" s="43" t="s">
        <v>296</v>
      </c>
      <c r="D95" s="39" t="s">
        <v>22</v>
      </c>
      <c r="E95" s="39" t="str">
        <f>INDEX(Countries!B:B, MATCH(D95, Countries!A:A, 0))</f>
        <v>Middle East and North Africa</v>
      </c>
      <c r="F95" s="43" t="s">
        <v>297</v>
      </c>
      <c r="G95" s="43" t="s">
        <v>22</v>
      </c>
      <c r="H95" s="39">
        <v>2015</v>
      </c>
      <c r="I95" s="39">
        <v>2023</v>
      </c>
      <c r="J95" s="43" t="s">
        <v>23</v>
      </c>
      <c r="K95" s="43"/>
      <c r="L95" s="43"/>
      <c r="M95" s="43"/>
      <c r="N95" s="43" t="s">
        <v>296</v>
      </c>
      <c r="O95" s="40"/>
      <c r="P95" s="12" t="s">
        <v>298</v>
      </c>
      <c r="Q95" s="12" t="s">
        <v>299</v>
      </c>
      <c r="R95" s="12" t="s">
        <v>300</v>
      </c>
      <c r="S95" s="41">
        <v>35.203499999999998</v>
      </c>
      <c r="T95" s="41">
        <v>31.771699999999999</v>
      </c>
    </row>
    <row r="96" spans="1:20" ht="16" x14ac:dyDescent="0.2">
      <c r="A96" s="43">
        <v>98</v>
      </c>
      <c r="B96" s="39" t="s">
        <v>273</v>
      </c>
      <c r="C96" s="43" t="s">
        <v>301</v>
      </c>
      <c r="D96" s="39"/>
      <c r="E96" s="39"/>
      <c r="F96" s="43" t="s">
        <v>297</v>
      </c>
      <c r="G96" s="43" t="s">
        <v>22</v>
      </c>
      <c r="H96" s="39">
        <v>2015</v>
      </c>
      <c r="I96" s="39">
        <v>2023</v>
      </c>
      <c r="J96" s="43" t="s">
        <v>23</v>
      </c>
      <c r="K96" s="43"/>
      <c r="L96" s="43"/>
      <c r="M96" s="43"/>
      <c r="N96" s="43" t="s">
        <v>296</v>
      </c>
      <c r="O96" s="43" t="s">
        <v>302</v>
      </c>
      <c r="P96" s="46" t="s">
        <v>303</v>
      </c>
      <c r="Q96" s="46" t="s">
        <v>304</v>
      </c>
      <c r="R96" s="46" t="s">
        <v>305</v>
      </c>
      <c r="S96" s="40"/>
      <c r="T96" s="40"/>
    </row>
    <row r="97" spans="1:20" ht="16" x14ac:dyDescent="0.2">
      <c r="A97" s="43">
        <v>99</v>
      </c>
      <c r="B97" s="39" t="s">
        <v>273</v>
      </c>
      <c r="C97" s="39" t="s">
        <v>306</v>
      </c>
      <c r="D97" s="39"/>
      <c r="E97" s="39"/>
      <c r="F97" s="43" t="s">
        <v>297</v>
      </c>
      <c r="G97" s="43" t="s">
        <v>22</v>
      </c>
      <c r="H97" s="39">
        <v>2015</v>
      </c>
      <c r="I97" s="39">
        <v>2023</v>
      </c>
      <c r="J97" s="43" t="s">
        <v>23</v>
      </c>
      <c r="K97" s="43"/>
      <c r="L97" s="43"/>
      <c r="M97" s="43"/>
      <c r="N97" s="43" t="s">
        <v>296</v>
      </c>
      <c r="O97" s="43" t="s">
        <v>307</v>
      </c>
      <c r="P97" s="46" t="s">
        <v>303</v>
      </c>
      <c r="Q97" s="46" t="s">
        <v>308</v>
      </c>
      <c r="R97" s="46" t="s">
        <v>305</v>
      </c>
      <c r="S97" s="40"/>
      <c r="T97" s="40"/>
    </row>
    <row r="98" spans="1:20" ht="16" x14ac:dyDescent="0.2">
      <c r="A98" s="43">
        <v>100</v>
      </c>
      <c r="B98" s="39" t="s">
        <v>273</v>
      </c>
      <c r="C98" s="43" t="s">
        <v>309</v>
      </c>
      <c r="D98" s="39"/>
      <c r="E98" s="39"/>
      <c r="F98" s="43" t="s">
        <v>297</v>
      </c>
      <c r="G98" s="43" t="s">
        <v>22</v>
      </c>
      <c r="H98" s="39">
        <v>2015</v>
      </c>
      <c r="I98" s="39">
        <v>2023</v>
      </c>
      <c r="J98" s="43" t="s">
        <v>23</v>
      </c>
      <c r="K98" s="43"/>
      <c r="L98" s="43"/>
      <c r="M98" s="43"/>
      <c r="N98" s="43" t="s">
        <v>296</v>
      </c>
      <c r="O98" s="43" t="s">
        <v>310</v>
      </c>
      <c r="P98" s="12" t="s">
        <v>311</v>
      </c>
      <c r="Q98" s="12" t="s">
        <v>312</v>
      </c>
      <c r="R98" s="12" t="s">
        <v>313</v>
      </c>
      <c r="S98" s="40"/>
      <c r="T98" s="40"/>
    </row>
    <row r="99" spans="1:20" ht="16" x14ac:dyDescent="0.2">
      <c r="A99" s="43">
        <v>101</v>
      </c>
      <c r="B99" s="39" t="s">
        <v>273</v>
      </c>
      <c r="C99" s="43" t="s">
        <v>314</v>
      </c>
      <c r="D99" s="39"/>
      <c r="E99" s="39"/>
      <c r="F99" s="43" t="s">
        <v>297</v>
      </c>
      <c r="G99" s="43" t="s">
        <v>22</v>
      </c>
      <c r="H99" s="39">
        <v>2015</v>
      </c>
      <c r="I99" s="39">
        <v>2023</v>
      </c>
      <c r="J99" s="43" t="s">
        <v>23</v>
      </c>
      <c r="K99" s="43"/>
      <c r="L99" s="43"/>
      <c r="M99" s="43"/>
      <c r="N99" s="43" t="s">
        <v>296</v>
      </c>
      <c r="O99" s="43" t="s">
        <v>315</v>
      </c>
      <c r="P99" s="12" t="s">
        <v>316</v>
      </c>
      <c r="Q99" s="12" t="s">
        <v>317</v>
      </c>
      <c r="R99" s="12" t="s">
        <v>65</v>
      </c>
      <c r="S99" s="40"/>
      <c r="T99" s="40"/>
    </row>
    <row r="100" spans="1:20" ht="16" x14ac:dyDescent="0.2">
      <c r="A100" s="43">
        <v>102</v>
      </c>
      <c r="B100" s="39" t="s">
        <v>51</v>
      </c>
      <c r="C100" s="39" t="s">
        <v>318</v>
      </c>
      <c r="D100" s="39" t="s">
        <v>22</v>
      </c>
      <c r="E100" s="39" t="str">
        <f>INDEX(Countries!B:B, MATCH(D100, Countries!A:A, 0))</f>
        <v>Middle East and North Africa</v>
      </c>
      <c r="F100" s="39" t="s">
        <v>297</v>
      </c>
      <c r="G100" s="43" t="s">
        <v>22</v>
      </c>
      <c r="H100" s="39">
        <v>2015</v>
      </c>
      <c r="I100" s="39">
        <v>2023</v>
      </c>
      <c r="J100" s="43" t="s">
        <v>23</v>
      </c>
      <c r="K100" s="43"/>
      <c r="L100" s="43"/>
      <c r="M100" s="43"/>
      <c r="N100" s="43" t="s">
        <v>296</v>
      </c>
      <c r="O100" s="40"/>
      <c r="P100" s="12" t="s">
        <v>319</v>
      </c>
      <c r="Q100" s="12" t="s">
        <v>320</v>
      </c>
      <c r="R100" s="40"/>
      <c r="S100" s="41">
        <v>35.203499999999998</v>
      </c>
      <c r="T100" s="41">
        <v>31.771699999999999</v>
      </c>
    </row>
    <row r="101" spans="1:20" ht="16" x14ac:dyDescent="0.2">
      <c r="A101" s="43">
        <v>103</v>
      </c>
      <c r="B101" s="43" t="s">
        <v>51</v>
      </c>
      <c r="C101" s="43" t="s">
        <v>321</v>
      </c>
      <c r="D101" s="43" t="s">
        <v>72</v>
      </c>
      <c r="E101" s="39" t="str">
        <f>INDEX(Countries!B:B, MATCH(D101, Countries!A:A, 0))</f>
        <v>Latin America and Caribbean</v>
      </c>
      <c r="F101" s="39" t="s">
        <v>297</v>
      </c>
      <c r="G101" s="43" t="s">
        <v>22</v>
      </c>
      <c r="H101" s="39">
        <v>2015</v>
      </c>
      <c r="I101" s="39">
        <v>2023</v>
      </c>
      <c r="J101" s="43" t="s">
        <v>23</v>
      </c>
      <c r="K101" s="43"/>
      <c r="L101" s="43"/>
      <c r="M101" s="43"/>
      <c r="N101" s="43" t="s">
        <v>296</v>
      </c>
      <c r="O101" s="43" t="s">
        <v>322</v>
      </c>
      <c r="P101" s="12" t="s">
        <v>323</v>
      </c>
      <c r="Q101" s="12" t="s">
        <v>324</v>
      </c>
      <c r="R101" s="12" t="s">
        <v>325</v>
      </c>
      <c r="S101" s="40">
        <v>-64.623056000000005</v>
      </c>
      <c r="T101" s="40">
        <v>18.431388999999999</v>
      </c>
    </row>
    <row r="102" spans="1:20" ht="16" x14ac:dyDescent="0.2">
      <c r="A102" s="43">
        <v>104</v>
      </c>
      <c r="B102" s="43" t="s">
        <v>51</v>
      </c>
      <c r="C102" s="43" t="s">
        <v>326</v>
      </c>
      <c r="D102" s="43" t="s">
        <v>28</v>
      </c>
      <c r="E102" s="39" t="str">
        <f>INDEX(Countries!B:B, MATCH(D102, Countries!A:A, 0))</f>
        <v>Eurasia</v>
      </c>
      <c r="F102" s="39" t="s">
        <v>297</v>
      </c>
      <c r="G102" s="43" t="s">
        <v>22</v>
      </c>
      <c r="H102" s="39">
        <v>2015</v>
      </c>
      <c r="I102" s="39">
        <v>2023</v>
      </c>
      <c r="J102" s="43" t="s">
        <v>23</v>
      </c>
      <c r="K102" s="43"/>
      <c r="L102" s="43"/>
      <c r="M102" s="43"/>
      <c r="N102" s="43" t="s">
        <v>296</v>
      </c>
      <c r="O102" s="43" t="s">
        <v>327</v>
      </c>
      <c r="P102" s="12" t="s">
        <v>328</v>
      </c>
      <c r="Q102" s="12" t="s">
        <v>329</v>
      </c>
      <c r="R102" s="12" t="s">
        <v>330</v>
      </c>
      <c r="S102" s="40">
        <v>-0.12623599999999999</v>
      </c>
      <c r="T102" s="40">
        <v>51.5002</v>
      </c>
    </row>
    <row r="103" spans="1:20" ht="16" x14ac:dyDescent="0.2">
      <c r="A103" s="43">
        <v>105</v>
      </c>
      <c r="B103" s="43" t="s">
        <v>51</v>
      </c>
      <c r="C103" s="43" t="s">
        <v>331</v>
      </c>
      <c r="D103" s="43" t="s">
        <v>22</v>
      </c>
      <c r="E103" s="39" t="str">
        <f>INDEX(Countries!B:B, MATCH(D103, Countries!A:A, 0))</f>
        <v>Middle East and North Africa</v>
      </c>
      <c r="F103" s="39" t="s">
        <v>297</v>
      </c>
      <c r="G103" s="43" t="s">
        <v>22</v>
      </c>
      <c r="H103" s="39">
        <v>2015</v>
      </c>
      <c r="I103" s="39">
        <v>2023</v>
      </c>
      <c r="J103" s="43" t="s">
        <v>23</v>
      </c>
      <c r="K103" s="43"/>
      <c r="L103" s="43"/>
      <c r="M103" s="43"/>
      <c r="N103" s="43" t="s">
        <v>296</v>
      </c>
      <c r="O103" s="43" t="s">
        <v>332</v>
      </c>
      <c r="P103" s="12" t="s">
        <v>333</v>
      </c>
      <c r="Q103" s="12" t="s">
        <v>334</v>
      </c>
      <c r="R103" s="12" t="s">
        <v>335</v>
      </c>
      <c r="S103" s="41">
        <v>35.203499999999998</v>
      </c>
      <c r="T103" s="41">
        <v>31.771699999999999</v>
      </c>
    </row>
    <row r="104" spans="1:20" ht="16" x14ac:dyDescent="0.2">
      <c r="A104" s="43">
        <v>106</v>
      </c>
      <c r="B104" s="39" t="s">
        <v>51</v>
      </c>
      <c r="C104" s="39" t="s">
        <v>336</v>
      </c>
      <c r="D104" s="39"/>
      <c r="E104" s="39"/>
      <c r="F104" s="39" t="s">
        <v>297</v>
      </c>
      <c r="G104" s="43" t="s">
        <v>22</v>
      </c>
      <c r="H104" s="39">
        <v>2015</v>
      </c>
      <c r="I104" s="39">
        <v>2023</v>
      </c>
      <c r="J104" s="43" t="s">
        <v>23</v>
      </c>
      <c r="K104" s="43"/>
      <c r="L104" s="43"/>
      <c r="M104" s="43"/>
      <c r="N104" s="43" t="s">
        <v>296</v>
      </c>
      <c r="O104" s="43" t="s">
        <v>322</v>
      </c>
      <c r="P104" s="12" t="s">
        <v>333</v>
      </c>
      <c r="Q104" s="40"/>
      <c r="R104" s="40"/>
      <c r="S104" s="40"/>
      <c r="T104" s="40"/>
    </row>
    <row r="105" spans="1:20" ht="16" x14ac:dyDescent="0.2">
      <c r="A105" s="43">
        <v>107</v>
      </c>
      <c r="B105" s="39" t="s">
        <v>51</v>
      </c>
      <c r="C105" s="39" t="s">
        <v>336</v>
      </c>
      <c r="D105" s="39"/>
      <c r="E105" s="39"/>
      <c r="F105" s="39" t="s">
        <v>297</v>
      </c>
      <c r="G105" s="43" t="s">
        <v>22</v>
      </c>
      <c r="H105" s="39">
        <v>2015</v>
      </c>
      <c r="I105" s="39">
        <v>2023</v>
      </c>
      <c r="J105" s="43" t="s">
        <v>23</v>
      </c>
      <c r="K105" s="43"/>
      <c r="L105" s="43"/>
      <c r="M105" s="43"/>
      <c r="N105" s="43" t="s">
        <v>296</v>
      </c>
      <c r="O105" s="43" t="s">
        <v>322</v>
      </c>
      <c r="P105" s="12" t="s">
        <v>333</v>
      </c>
      <c r="Q105" s="40"/>
      <c r="R105" s="40"/>
      <c r="S105" s="40"/>
      <c r="T105" s="40"/>
    </row>
    <row r="106" spans="1:20" ht="16" x14ac:dyDescent="0.2">
      <c r="A106" s="43">
        <v>108</v>
      </c>
      <c r="B106" s="39" t="s">
        <v>51</v>
      </c>
      <c r="C106" s="39" t="s">
        <v>336</v>
      </c>
      <c r="D106" s="39"/>
      <c r="E106" s="39"/>
      <c r="F106" s="39" t="s">
        <v>297</v>
      </c>
      <c r="G106" s="43" t="s">
        <v>22</v>
      </c>
      <c r="H106" s="39">
        <v>2015</v>
      </c>
      <c r="I106" s="39">
        <v>2023</v>
      </c>
      <c r="J106" s="43" t="s">
        <v>23</v>
      </c>
      <c r="K106" s="43"/>
      <c r="L106" s="43"/>
      <c r="M106" s="43"/>
      <c r="N106" s="43" t="s">
        <v>296</v>
      </c>
      <c r="O106" s="43" t="s">
        <v>322</v>
      </c>
      <c r="P106" s="12" t="s">
        <v>333</v>
      </c>
      <c r="Q106" s="40"/>
      <c r="R106" s="40"/>
      <c r="S106" s="40"/>
      <c r="T106" s="40"/>
    </row>
    <row r="107" spans="1:20" ht="16" x14ac:dyDescent="0.2">
      <c r="A107" s="43">
        <v>109</v>
      </c>
      <c r="B107" s="39" t="s">
        <v>51</v>
      </c>
      <c r="C107" s="39" t="s">
        <v>336</v>
      </c>
      <c r="D107" s="39"/>
      <c r="E107" s="39"/>
      <c r="F107" s="39" t="s">
        <v>297</v>
      </c>
      <c r="G107" s="43" t="s">
        <v>22</v>
      </c>
      <c r="H107" s="39">
        <v>2015</v>
      </c>
      <c r="I107" s="39">
        <v>2023</v>
      </c>
      <c r="J107" s="43" t="s">
        <v>23</v>
      </c>
      <c r="K107" s="43"/>
      <c r="L107" s="43"/>
      <c r="M107" s="43"/>
      <c r="N107" s="43" t="s">
        <v>296</v>
      </c>
      <c r="O107" s="43" t="s">
        <v>322</v>
      </c>
      <c r="P107" s="12" t="s">
        <v>337</v>
      </c>
      <c r="Q107" s="40"/>
      <c r="R107" s="40"/>
      <c r="S107" s="40"/>
      <c r="T107" s="40"/>
    </row>
    <row r="108" spans="1:20" ht="16" x14ac:dyDescent="0.2">
      <c r="A108" s="43">
        <v>110</v>
      </c>
      <c r="B108" s="39" t="s">
        <v>51</v>
      </c>
      <c r="C108" s="39" t="s">
        <v>336</v>
      </c>
      <c r="D108" s="39"/>
      <c r="E108" s="39"/>
      <c r="F108" s="39" t="s">
        <v>297</v>
      </c>
      <c r="G108" s="43" t="s">
        <v>22</v>
      </c>
      <c r="H108" s="39">
        <v>2015</v>
      </c>
      <c r="I108" s="39">
        <v>2023</v>
      </c>
      <c r="J108" s="43" t="s">
        <v>23</v>
      </c>
      <c r="K108" s="43"/>
      <c r="L108" s="43"/>
      <c r="M108" s="43"/>
      <c r="N108" s="43" t="s">
        <v>296</v>
      </c>
      <c r="O108" s="43" t="s">
        <v>322</v>
      </c>
      <c r="P108" s="12" t="s">
        <v>338</v>
      </c>
      <c r="Q108" s="40"/>
      <c r="R108" s="40"/>
      <c r="S108" s="40"/>
      <c r="T108" s="40"/>
    </row>
    <row r="109" spans="1:20" ht="16" x14ac:dyDescent="0.2">
      <c r="A109" s="43">
        <v>111</v>
      </c>
      <c r="B109" s="39" t="s">
        <v>51</v>
      </c>
      <c r="C109" s="39" t="s">
        <v>336</v>
      </c>
      <c r="D109" s="39"/>
      <c r="E109" s="39"/>
      <c r="F109" s="39" t="s">
        <v>297</v>
      </c>
      <c r="G109" s="43" t="s">
        <v>22</v>
      </c>
      <c r="H109" s="39">
        <v>2015</v>
      </c>
      <c r="I109" s="39">
        <v>2023</v>
      </c>
      <c r="J109" s="43" t="s">
        <v>23</v>
      </c>
      <c r="K109" s="43"/>
      <c r="L109" s="43"/>
      <c r="M109" s="43"/>
      <c r="N109" s="43" t="s">
        <v>296</v>
      </c>
      <c r="O109" s="43" t="s">
        <v>322</v>
      </c>
      <c r="P109" s="12" t="s">
        <v>339</v>
      </c>
      <c r="Q109" s="40"/>
      <c r="R109" s="40"/>
      <c r="S109" s="40"/>
      <c r="T109" s="40"/>
    </row>
    <row r="110" spans="1:20" ht="16" x14ac:dyDescent="0.2">
      <c r="A110" s="43">
        <v>112</v>
      </c>
      <c r="B110" s="39" t="s">
        <v>51</v>
      </c>
      <c r="C110" s="39" t="s">
        <v>336</v>
      </c>
      <c r="D110" s="39"/>
      <c r="E110" s="39"/>
      <c r="F110" s="39" t="s">
        <v>297</v>
      </c>
      <c r="G110" s="43" t="s">
        <v>22</v>
      </c>
      <c r="H110" s="39">
        <v>2015</v>
      </c>
      <c r="I110" s="39">
        <v>2023</v>
      </c>
      <c r="J110" s="43" t="s">
        <v>23</v>
      </c>
      <c r="K110" s="43"/>
      <c r="L110" s="43"/>
      <c r="M110" s="43"/>
      <c r="N110" s="43" t="s">
        <v>296</v>
      </c>
      <c r="O110" s="43" t="s">
        <v>322</v>
      </c>
      <c r="P110" s="12" t="s">
        <v>340</v>
      </c>
      <c r="Q110" s="40"/>
      <c r="R110" s="40"/>
      <c r="S110" s="40"/>
      <c r="T110" s="40"/>
    </row>
    <row r="111" spans="1:20" ht="16" x14ac:dyDescent="0.2">
      <c r="A111" s="43">
        <v>113</v>
      </c>
      <c r="B111" s="39" t="s">
        <v>51</v>
      </c>
      <c r="C111" s="39" t="s">
        <v>336</v>
      </c>
      <c r="D111" s="39"/>
      <c r="E111" s="39"/>
      <c r="F111" s="39" t="s">
        <v>297</v>
      </c>
      <c r="G111" s="43" t="s">
        <v>22</v>
      </c>
      <c r="H111" s="39">
        <v>2015</v>
      </c>
      <c r="I111" s="39">
        <v>2023</v>
      </c>
      <c r="J111" s="43" t="s">
        <v>23</v>
      </c>
      <c r="K111" s="43"/>
      <c r="L111" s="43"/>
      <c r="M111" s="43"/>
      <c r="N111" s="43" t="s">
        <v>296</v>
      </c>
      <c r="O111" s="43" t="s">
        <v>322</v>
      </c>
      <c r="P111" s="12" t="s">
        <v>341</v>
      </c>
      <c r="Q111" s="40"/>
      <c r="R111" s="40"/>
      <c r="S111" s="40"/>
      <c r="T111" s="40"/>
    </row>
    <row r="112" spans="1:20" ht="16" x14ac:dyDescent="0.2">
      <c r="A112" s="43">
        <v>114</v>
      </c>
      <c r="B112" s="39" t="s">
        <v>51</v>
      </c>
      <c r="C112" s="39" t="s">
        <v>336</v>
      </c>
      <c r="D112" s="39"/>
      <c r="E112" s="39"/>
      <c r="F112" s="39" t="s">
        <v>297</v>
      </c>
      <c r="G112" s="43" t="s">
        <v>22</v>
      </c>
      <c r="H112" s="39">
        <v>2015</v>
      </c>
      <c r="I112" s="39">
        <v>2023</v>
      </c>
      <c r="J112" s="43" t="s">
        <v>23</v>
      </c>
      <c r="K112" s="43"/>
      <c r="L112" s="43"/>
      <c r="M112" s="43"/>
      <c r="N112" s="43" t="s">
        <v>296</v>
      </c>
      <c r="O112" s="43" t="s">
        <v>322</v>
      </c>
      <c r="P112" s="12" t="s">
        <v>342</v>
      </c>
      <c r="Q112" s="40"/>
      <c r="R112" s="40"/>
      <c r="S112" s="40"/>
      <c r="T112" s="40"/>
    </row>
    <row r="113" spans="1:20" ht="16" x14ac:dyDescent="0.2">
      <c r="A113" s="43">
        <v>115</v>
      </c>
      <c r="B113" s="39" t="s">
        <v>51</v>
      </c>
      <c r="C113" s="39" t="s">
        <v>336</v>
      </c>
      <c r="D113" s="39"/>
      <c r="E113" s="39"/>
      <c r="F113" s="39" t="s">
        <v>297</v>
      </c>
      <c r="G113" s="43" t="s">
        <v>22</v>
      </c>
      <c r="H113" s="39">
        <v>2015</v>
      </c>
      <c r="I113" s="39">
        <v>2023</v>
      </c>
      <c r="J113" s="43" t="s">
        <v>23</v>
      </c>
      <c r="K113" s="43"/>
      <c r="L113" s="43"/>
      <c r="M113" s="43"/>
      <c r="N113" s="43" t="s">
        <v>296</v>
      </c>
      <c r="O113" s="43" t="s">
        <v>322</v>
      </c>
      <c r="P113" s="12" t="s">
        <v>343</v>
      </c>
      <c r="Q113" s="40"/>
      <c r="R113" s="40"/>
      <c r="S113" s="40"/>
      <c r="T113" s="40"/>
    </row>
    <row r="114" spans="1:20" ht="16" x14ac:dyDescent="0.2">
      <c r="A114" s="43">
        <v>116</v>
      </c>
      <c r="B114" s="39" t="s">
        <v>51</v>
      </c>
      <c r="C114" s="39" t="s">
        <v>336</v>
      </c>
      <c r="D114" s="39"/>
      <c r="E114" s="39"/>
      <c r="F114" s="39" t="s">
        <v>297</v>
      </c>
      <c r="G114" s="43" t="s">
        <v>22</v>
      </c>
      <c r="H114" s="39">
        <v>2015</v>
      </c>
      <c r="I114" s="39">
        <v>2023</v>
      </c>
      <c r="J114" s="43" t="s">
        <v>23</v>
      </c>
      <c r="K114" s="43"/>
      <c r="L114" s="43"/>
      <c r="M114" s="43"/>
      <c r="N114" s="43" t="s">
        <v>296</v>
      </c>
      <c r="O114" s="43" t="s">
        <v>322</v>
      </c>
      <c r="P114" s="12" t="s">
        <v>344</v>
      </c>
      <c r="Q114" s="40"/>
      <c r="R114" s="40"/>
      <c r="S114" s="40"/>
      <c r="T114" s="40"/>
    </row>
    <row r="115" spans="1:20" ht="16" x14ac:dyDescent="0.2">
      <c r="A115" s="43">
        <v>117</v>
      </c>
      <c r="B115" s="39" t="s">
        <v>51</v>
      </c>
      <c r="C115" s="39" t="s">
        <v>336</v>
      </c>
      <c r="D115" s="39"/>
      <c r="E115" s="39"/>
      <c r="F115" s="39" t="s">
        <v>297</v>
      </c>
      <c r="G115" s="43" t="s">
        <v>22</v>
      </c>
      <c r="H115" s="39">
        <v>2015</v>
      </c>
      <c r="I115" s="39">
        <v>2023</v>
      </c>
      <c r="J115" s="43" t="s">
        <v>23</v>
      </c>
      <c r="K115" s="43"/>
      <c r="L115" s="43"/>
      <c r="M115" s="43"/>
      <c r="N115" s="43" t="s">
        <v>296</v>
      </c>
      <c r="O115" s="43" t="s">
        <v>322</v>
      </c>
      <c r="P115" s="12" t="s">
        <v>345</v>
      </c>
      <c r="Q115" s="40"/>
      <c r="R115" s="40"/>
      <c r="S115" s="40"/>
      <c r="T115" s="40"/>
    </row>
    <row r="116" spans="1:20" ht="16" x14ac:dyDescent="0.2">
      <c r="A116" s="43">
        <v>118</v>
      </c>
      <c r="B116" s="39" t="s">
        <v>51</v>
      </c>
      <c r="C116" s="39" t="s">
        <v>336</v>
      </c>
      <c r="D116" s="39"/>
      <c r="E116" s="39"/>
      <c r="F116" s="39" t="s">
        <v>297</v>
      </c>
      <c r="G116" s="43" t="s">
        <v>22</v>
      </c>
      <c r="H116" s="39">
        <v>2015</v>
      </c>
      <c r="I116" s="39">
        <v>2023</v>
      </c>
      <c r="J116" s="43" t="s">
        <v>23</v>
      </c>
      <c r="K116" s="43"/>
      <c r="L116" s="43"/>
      <c r="M116" s="43"/>
      <c r="N116" s="43" t="s">
        <v>296</v>
      </c>
      <c r="O116" s="43" t="s">
        <v>322</v>
      </c>
      <c r="P116" s="12" t="s">
        <v>346</v>
      </c>
      <c r="Q116" s="40"/>
      <c r="R116" s="40"/>
      <c r="S116" s="40"/>
      <c r="T116" s="40"/>
    </row>
    <row r="117" spans="1:20" ht="16" x14ac:dyDescent="0.2">
      <c r="A117" s="43">
        <v>119</v>
      </c>
      <c r="B117" s="39" t="s">
        <v>51</v>
      </c>
      <c r="C117" s="39" t="s">
        <v>336</v>
      </c>
      <c r="D117" s="39"/>
      <c r="E117" s="39"/>
      <c r="F117" s="39" t="s">
        <v>297</v>
      </c>
      <c r="G117" s="43" t="s">
        <v>22</v>
      </c>
      <c r="H117" s="39">
        <v>2015</v>
      </c>
      <c r="I117" s="39">
        <v>2023</v>
      </c>
      <c r="J117" s="43" t="s">
        <v>23</v>
      </c>
      <c r="K117" s="43"/>
      <c r="L117" s="43"/>
      <c r="M117" s="43"/>
      <c r="N117" s="43" t="s">
        <v>296</v>
      </c>
      <c r="O117" s="43" t="s">
        <v>322</v>
      </c>
      <c r="P117" s="12" t="s">
        <v>347</v>
      </c>
      <c r="Q117" s="40"/>
      <c r="R117" s="40"/>
      <c r="S117" s="40"/>
      <c r="T117" s="40"/>
    </row>
    <row r="118" spans="1:20" ht="16" x14ac:dyDescent="0.2">
      <c r="A118" s="43">
        <v>120</v>
      </c>
      <c r="B118" s="39" t="s">
        <v>51</v>
      </c>
      <c r="C118" s="39" t="s">
        <v>336</v>
      </c>
      <c r="D118" s="39"/>
      <c r="E118" s="39"/>
      <c r="F118" s="39" t="s">
        <v>297</v>
      </c>
      <c r="G118" s="43" t="s">
        <v>22</v>
      </c>
      <c r="H118" s="39">
        <v>2015</v>
      </c>
      <c r="I118" s="39">
        <v>2023</v>
      </c>
      <c r="J118" s="43" t="s">
        <v>23</v>
      </c>
      <c r="K118" s="43"/>
      <c r="L118" s="43"/>
      <c r="M118" s="43"/>
      <c r="N118" s="43" t="s">
        <v>296</v>
      </c>
      <c r="O118" s="43" t="s">
        <v>322</v>
      </c>
      <c r="P118" s="12" t="s">
        <v>348</v>
      </c>
      <c r="Q118" s="40"/>
      <c r="R118" s="40"/>
      <c r="S118" s="40"/>
      <c r="T118" s="40"/>
    </row>
    <row r="119" spans="1:20" ht="16" x14ac:dyDescent="0.2">
      <c r="A119" s="43">
        <v>121</v>
      </c>
      <c r="B119" s="39" t="s">
        <v>51</v>
      </c>
      <c r="C119" s="39" t="s">
        <v>336</v>
      </c>
      <c r="D119" s="39"/>
      <c r="E119" s="39"/>
      <c r="F119" s="39" t="s">
        <v>297</v>
      </c>
      <c r="G119" s="43" t="s">
        <v>22</v>
      </c>
      <c r="H119" s="39">
        <v>2015</v>
      </c>
      <c r="I119" s="39">
        <v>2023</v>
      </c>
      <c r="J119" s="43" t="s">
        <v>23</v>
      </c>
      <c r="K119" s="43"/>
      <c r="L119" s="43"/>
      <c r="M119" s="43"/>
      <c r="N119" s="43" t="s">
        <v>296</v>
      </c>
      <c r="O119" s="43" t="s">
        <v>322</v>
      </c>
      <c r="P119" s="12" t="s">
        <v>349</v>
      </c>
      <c r="Q119" s="40"/>
      <c r="R119" s="40"/>
      <c r="S119" s="40"/>
      <c r="T119" s="40"/>
    </row>
    <row r="120" spans="1:20" ht="16" x14ac:dyDescent="0.2">
      <c r="A120" s="43">
        <v>122</v>
      </c>
      <c r="B120" s="39" t="s">
        <v>51</v>
      </c>
      <c r="C120" s="39" t="s">
        <v>336</v>
      </c>
      <c r="D120" s="39"/>
      <c r="E120" s="39"/>
      <c r="F120" s="39" t="s">
        <v>297</v>
      </c>
      <c r="G120" s="43" t="s">
        <v>22</v>
      </c>
      <c r="H120" s="39">
        <v>2015</v>
      </c>
      <c r="I120" s="39">
        <v>2023</v>
      </c>
      <c r="J120" s="43" t="s">
        <v>23</v>
      </c>
      <c r="K120" s="43"/>
      <c r="L120" s="43"/>
      <c r="M120" s="43"/>
      <c r="N120" s="43" t="s">
        <v>296</v>
      </c>
      <c r="O120" s="43" t="s">
        <v>322</v>
      </c>
      <c r="P120" s="12" t="s">
        <v>350</v>
      </c>
      <c r="Q120" s="40"/>
      <c r="R120" s="40"/>
      <c r="S120" s="40"/>
      <c r="T120" s="40"/>
    </row>
    <row r="121" spans="1:20" ht="16" x14ac:dyDescent="0.2">
      <c r="A121" s="43">
        <v>123</v>
      </c>
      <c r="B121" s="39" t="s">
        <v>51</v>
      </c>
      <c r="C121" s="39" t="s">
        <v>336</v>
      </c>
      <c r="D121" s="39"/>
      <c r="E121" s="39"/>
      <c r="F121" s="39" t="s">
        <v>297</v>
      </c>
      <c r="G121" s="43" t="s">
        <v>22</v>
      </c>
      <c r="H121" s="39">
        <v>2015</v>
      </c>
      <c r="I121" s="39">
        <v>2023</v>
      </c>
      <c r="J121" s="43" t="s">
        <v>23</v>
      </c>
      <c r="K121" s="43"/>
      <c r="L121" s="43"/>
      <c r="M121" s="43"/>
      <c r="N121" s="43" t="s">
        <v>296</v>
      </c>
      <c r="O121" s="43" t="s">
        <v>322</v>
      </c>
      <c r="P121" s="12" t="s">
        <v>351</v>
      </c>
      <c r="Q121" s="40"/>
      <c r="R121" s="40"/>
      <c r="S121" s="40"/>
      <c r="T121" s="40"/>
    </row>
    <row r="122" spans="1:20" ht="16" x14ac:dyDescent="0.2">
      <c r="A122" s="43">
        <v>124</v>
      </c>
      <c r="B122" s="39" t="s">
        <v>51</v>
      </c>
      <c r="C122" s="39" t="s">
        <v>336</v>
      </c>
      <c r="D122" s="39"/>
      <c r="E122" s="39"/>
      <c r="F122" s="39" t="s">
        <v>297</v>
      </c>
      <c r="G122" s="43" t="s">
        <v>22</v>
      </c>
      <c r="H122" s="39">
        <v>2015</v>
      </c>
      <c r="I122" s="39">
        <v>2023</v>
      </c>
      <c r="J122" s="43" t="s">
        <v>23</v>
      </c>
      <c r="K122" s="43"/>
      <c r="L122" s="43"/>
      <c r="M122" s="43"/>
      <c r="N122" s="43" t="s">
        <v>296</v>
      </c>
      <c r="O122" s="43" t="s">
        <v>322</v>
      </c>
      <c r="P122" s="12" t="s">
        <v>333</v>
      </c>
      <c r="Q122" s="40"/>
      <c r="R122" s="40"/>
      <c r="S122" s="40"/>
      <c r="T122" s="40"/>
    </row>
    <row r="123" spans="1:20" ht="15.75" customHeight="1" x14ac:dyDescent="0.2">
      <c r="A123" s="43">
        <v>125</v>
      </c>
      <c r="B123" s="39" t="s">
        <v>273</v>
      </c>
      <c r="C123" s="43" t="s">
        <v>273</v>
      </c>
      <c r="D123" s="39"/>
      <c r="E123" s="39"/>
      <c r="F123" s="39" t="s">
        <v>53</v>
      </c>
      <c r="G123" s="39" t="s">
        <v>22</v>
      </c>
      <c r="H123" s="39">
        <v>2014</v>
      </c>
      <c r="I123" s="39">
        <v>2023</v>
      </c>
      <c r="J123" s="43" t="s">
        <v>23</v>
      </c>
      <c r="K123" s="43"/>
      <c r="L123" s="43"/>
      <c r="M123" s="43"/>
      <c r="N123" s="39" t="s">
        <v>54</v>
      </c>
      <c r="O123" s="40"/>
      <c r="P123" s="45" t="s">
        <v>55</v>
      </c>
      <c r="Q123" s="40"/>
      <c r="R123" s="40"/>
      <c r="S123" s="40"/>
      <c r="T123" s="40"/>
    </row>
    <row r="124" spans="1:20" ht="16" x14ac:dyDescent="0.2">
      <c r="A124" s="43">
        <v>126</v>
      </c>
      <c r="B124" s="39" t="s">
        <v>273</v>
      </c>
      <c r="C124" s="43" t="s">
        <v>273</v>
      </c>
      <c r="D124" s="39"/>
      <c r="E124" s="39"/>
      <c r="F124" s="39" t="s">
        <v>53</v>
      </c>
      <c r="G124" s="39" t="s">
        <v>22</v>
      </c>
      <c r="H124" s="39">
        <v>2014</v>
      </c>
      <c r="I124" s="39">
        <v>2023</v>
      </c>
      <c r="J124" s="43" t="s">
        <v>23</v>
      </c>
      <c r="K124" s="43"/>
      <c r="L124" s="43"/>
      <c r="M124" s="43"/>
      <c r="N124" s="39" t="s">
        <v>54</v>
      </c>
      <c r="O124" s="40"/>
      <c r="P124" s="45" t="s">
        <v>55</v>
      </c>
      <c r="Q124" s="40"/>
      <c r="R124" s="40"/>
      <c r="S124" s="40"/>
      <c r="T124" s="40"/>
    </row>
    <row r="125" spans="1:20" ht="16" x14ac:dyDescent="0.2">
      <c r="A125" s="43">
        <v>127</v>
      </c>
      <c r="B125" s="39" t="s">
        <v>273</v>
      </c>
      <c r="C125" s="43" t="s">
        <v>273</v>
      </c>
      <c r="D125" s="39"/>
      <c r="E125" s="39"/>
      <c r="F125" s="39" t="s">
        <v>53</v>
      </c>
      <c r="G125" s="39" t="s">
        <v>22</v>
      </c>
      <c r="H125" s="39">
        <v>2014</v>
      </c>
      <c r="I125" s="39">
        <v>2023</v>
      </c>
      <c r="J125" s="43" t="s">
        <v>23</v>
      </c>
      <c r="K125" s="43"/>
      <c r="L125" s="43"/>
      <c r="M125" s="43"/>
      <c r="N125" s="39" t="s">
        <v>54</v>
      </c>
      <c r="O125" s="40"/>
      <c r="P125" s="45" t="s">
        <v>55</v>
      </c>
      <c r="Q125" s="40"/>
      <c r="R125" s="40"/>
      <c r="S125" s="40"/>
      <c r="T125" s="40"/>
    </row>
    <row r="126" spans="1:20" ht="16" x14ac:dyDescent="0.2">
      <c r="A126" s="43">
        <v>128</v>
      </c>
      <c r="B126" s="39" t="s">
        <v>273</v>
      </c>
      <c r="C126" s="43" t="s">
        <v>273</v>
      </c>
      <c r="D126" s="39"/>
      <c r="E126" s="39"/>
      <c r="F126" s="39" t="s">
        <v>53</v>
      </c>
      <c r="G126" s="39" t="s">
        <v>22</v>
      </c>
      <c r="H126" s="39">
        <v>2014</v>
      </c>
      <c r="I126" s="39">
        <v>2023</v>
      </c>
      <c r="J126" s="43" t="s">
        <v>23</v>
      </c>
      <c r="K126" s="43"/>
      <c r="L126" s="43"/>
      <c r="M126" s="43"/>
      <c r="N126" s="39" t="s">
        <v>54</v>
      </c>
      <c r="O126" s="40"/>
      <c r="P126" s="45" t="s">
        <v>55</v>
      </c>
      <c r="Q126" s="40"/>
      <c r="R126" s="40"/>
      <c r="S126" s="40"/>
      <c r="T126" s="40"/>
    </row>
    <row r="127" spans="1:20" ht="16" x14ac:dyDescent="0.2">
      <c r="A127" s="43">
        <v>129</v>
      </c>
      <c r="B127" s="39" t="s">
        <v>273</v>
      </c>
      <c r="C127" s="43" t="s">
        <v>273</v>
      </c>
      <c r="D127" s="39"/>
      <c r="E127" s="39"/>
      <c r="F127" s="39" t="s">
        <v>53</v>
      </c>
      <c r="G127" s="39" t="s">
        <v>22</v>
      </c>
      <c r="H127" s="39">
        <v>2014</v>
      </c>
      <c r="I127" s="39">
        <v>2023</v>
      </c>
      <c r="J127" s="43" t="s">
        <v>23</v>
      </c>
      <c r="K127" s="43"/>
      <c r="L127" s="43"/>
      <c r="M127" s="43"/>
      <c r="N127" s="39" t="s">
        <v>54</v>
      </c>
      <c r="O127" s="40"/>
      <c r="P127" s="12" t="s">
        <v>55</v>
      </c>
      <c r="Q127" s="40"/>
      <c r="R127" s="40"/>
      <c r="S127" s="40"/>
      <c r="T127" s="40"/>
    </row>
    <row r="128" spans="1:20" ht="16" x14ac:dyDescent="0.2">
      <c r="A128" s="43">
        <v>130</v>
      </c>
      <c r="B128" s="39" t="s">
        <v>273</v>
      </c>
      <c r="C128" s="43" t="s">
        <v>273</v>
      </c>
      <c r="D128" s="39"/>
      <c r="E128" s="39"/>
      <c r="F128" s="39" t="s">
        <v>53</v>
      </c>
      <c r="G128" s="39" t="s">
        <v>22</v>
      </c>
      <c r="H128" s="39">
        <v>2014</v>
      </c>
      <c r="I128" s="39">
        <v>2023</v>
      </c>
      <c r="J128" s="43" t="s">
        <v>23</v>
      </c>
      <c r="K128" s="43"/>
      <c r="L128" s="43"/>
      <c r="M128" s="43"/>
      <c r="N128" s="39" t="s">
        <v>54</v>
      </c>
      <c r="O128" s="40"/>
      <c r="P128" s="12" t="s">
        <v>55</v>
      </c>
      <c r="Q128" s="40"/>
      <c r="R128" s="40"/>
      <c r="S128" s="40"/>
      <c r="T128" s="40"/>
    </row>
    <row r="129" spans="1:20" ht="16" x14ac:dyDescent="0.2">
      <c r="A129" s="43">
        <v>131</v>
      </c>
      <c r="B129" s="39" t="s">
        <v>273</v>
      </c>
      <c r="C129" s="43" t="s">
        <v>352</v>
      </c>
      <c r="D129" s="39"/>
      <c r="E129" s="39"/>
      <c r="F129" s="39" t="s">
        <v>53</v>
      </c>
      <c r="G129" s="39" t="s">
        <v>22</v>
      </c>
      <c r="H129" s="39">
        <v>2014</v>
      </c>
      <c r="I129" s="39">
        <v>2023</v>
      </c>
      <c r="J129" s="43" t="s">
        <v>23</v>
      </c>
      <c r="K129" s="43"/>
      <c r="L129" s="43"/>
      <c r="M129" s="43"/>
      <c r="N129" s="39" t="s">
        <v>54</v>
      </c>
      <c r="O129" s="43" t="s">
        <v>353</v>
      </c>
      <c r="P129" s="12" t="s">
        <v>55</v>
      </c>
      <c r="Q129" s="40"/>
      <c r="R129" s="40"/>
      <c r="S129" s="40"/>
      <c r="T129" s="40"/>
    </row>
    <row r="130" spans="1:20" ht="16" x14ac:dyDescent="0.2">
      <c r="A130" s="43">
        <v>132</v>
      </c>
      <c r="B130" s="39" t="s">
        <v>273</v>
      </c>
      <c r="C130" s="39" t="s">
        <v>354</v>
      </c>
      <c r="D130" s="39"/>
      <c r="E130" s="39"/>
      <c r="F130" s="39" t="s">
        <v>53</v>
      </c>
      <c r="G130" s="39" t="s">
        <v>22</v>
      </c>
      <c r="H130" s="39">
        <v>2014</v>
      </c>
      <c r="I130" s="39">
        <v>2023</v>
      </c>
      <c r="J130" s="43" t="s">
        <v>23</v>
      </c>
      <c r="K130" s="43"/>
      <c r="L130" s="43"/>
      <c r="M130" s="43"/>
      <c r="N130" s="39" t="s">
        <v>54</v>
      </c>
      <c r="O130" s="43" t="s">
        <v>353</v>
      </c>
      <c r="P130" s="12" t="s">
        <v>55</v>
      </c>
      <c r="Q130" s="40"/>
      <c r="R130" s="40"/>
      <c r="S130" s="40"/>
      <c r="T130" s="40"/>
    </row>
    <row r="131" spans="1:20" ht="16" x14ac:dyDescent="0.2">
      <c r="A131" s="43">
        <v>133</v>
      </c>
      <c r="B131" s="39" t="s">
        <v>273</v>
      </c>
      <c r="C131" s="43" t="s">
        <v>273</v>
      </c>
      <c r="D131" s="39"/>
      <c r="E131" s="39"/>
      <c r="F131" s="39" t="s">
        <v>53</v>
      </c>
      <c r="G131" s="39" t="s">
        <v>22</v>
      </c>
      <c r="H131" s="39">
        <v>2014</v>
      </c>
      <c r="I131" s="39">
        <v>2023</v>
      </c>
      <c r="J131" s="43" t="s">
        <v>23</v>
      </c>
      <c r="K131" s="43"/>
      <c r="L131" s="43"/>
      <c r="M131" s="43"/>
      <c r="N131" s="39" t="s">
        <v>54</v>
      </c>
      <c r="O131" s="43" t="s">
        <v>355</v>
      </c>
      <c r="P131" s="12" t="s">
        <v>55</v>
      </c>
      <c r="Q131" s="40"/>
      <c r="R131" s="40"/>
      <c r="S131" s="40"/>
      <c r="T131" s="40"/>
    </row>
    <row r="132" spans="1:20" ht="16" x14ac:dyDescent="0.2">
      <c r="A132" s="43">
        <v>134</v>
      </c>
      <c r="B132" s="39" t="s">
        <v>273</v>
      </c>
      <c r="C132" s="43" t="s">
        <v>273</v>
      </c>
      <c r="D132" s="39"/>
      <c r="E132" s="39"/>
      <c r="F132" s="39" t="s">
        <v>53</v>
      </c>
      <c r="G132" s="39" t="s">
        <v>22</v>
      </c>
      <c r="H132" s="39">
        <v>2014</v>
      </c>
      <c r="I132" s="39">
        <v>2023</v>
      </c>
      <c r="J132" s="43" t="s">
        <v>23</v>
      </c>
      <c r="K132" s="43"/>
      <c r="L132" s="43"/>
      <c r="M132" s="43"/>
      <c r="N132" s="39" t="s">
        <v>54</v>
      </c>
      <c r="O132" s="43" t="s">
        <v>355</v>
      </c>
      <c r="P132" s="12" t="s">
        <v>55</v>
      </c>
      <c r="Q132" s="40"/>
      <c r="R132" s="40"/>
      <c r="S132" s="40"/>
      <c r="T132" s="40"/>
    </row>
    <row r="133" spans="1:20" ht="16" x14ac:dyDescent="0.2">
      <c r="A133" s="43">
        <v>135</v>
      </c>
      <c r="B133" s="39" t="s">
        <v>51</v>
      </c>
      <c r="C133" s="43" t="s">
        <v>336</v>
      </c>
      <c r="D133" s="39"/>
      <c r="E133" s="39"/>
      <c r="F133" s="39" t="s">
        <v>297</v>
      </c>
      <c r="G133" s="43" t="s">
        <v>22</v>
      </c>
      <c r="H133" s="39">
        <v>2015</v>
      </c>
      <c r="I133" s="39">
        <v>2023</v>
      </c>
      <c r="J133" s="43" t="s">
        <v>23</v>
      </c>
      <c r="K133" s="43"/>
      <c r="L133" s="43"/>
      <c r="M133" s="43"/>
      <c r="N133" s="43" t="s">
        <v>296</v>
      </c>
      <c r="O133" s="43" t="s">
        <v>322</v>
      </c>
      <c r="P133" s="12" t="s">
        <v>333</v>
      </c>
      <c r="Q133" s="12" t="s">
        <v>334</v>
      </c>
      <c r="R133" s="12" t="s">
        <v>335</v>
      </c>
      <c r="S133" s="40"/>
      <c r="T133" s="40"/>
    </row>
    <row r="134" spans="1:20" ht="16" x14ac:dyDescent="0.2">
      <c r="A134" s="43">
        <v>136</v>
      </c>
      <c r="B134" s="39" t="s">
        <v>51</v>
      </c>
      <c r="C134" s="43" t="s">
        <v>336</v>
      </c>
      <c r="D134" s="39"/>
      <c r="E134" s="39"/>
      <c r="F134" s="39" t="s">
        <v>297</v>
      </c>
      <c r="G134" s="43" t="s">
        <v>22</v>
      </c>
      <c r="H134" s="39">
        <v>2015</v>
      </c>
      <c r="I134" s="39">
        <v>2023</v>
      </c>
      <c r="J134" s="43" t="s">
        <v>23</v>
      </c>
      <c r="K134" s="43"/>
      <c r="L134" s="43"/>
      <c r="M134" s="43"/>
      <c r="N134" s="43" t="s">
        <v>296</v>
      </c>
      <c r="O134" s="43" t="s">
        <v>322</v>
      </c>
      <c r="P134" s="12" t="s">
        <v>333</v>
      </c>
      <c r="Q134" s="12" t="s">
        <v>334</v>
      </c>
      <c r="R134" s="12" t="s">
        <v>335</v>
      </c>
      <c r="S134" s="40"/>
      <c r="T134" s="40"/>
    </row>
    <row r="135" spans="1:20" ht="16" x14ac:dyDescent="0.2">
      <c r="A135" s="43">
        <v>137</v>
      </c>
      <c r="B135" s="39" t="s">
        <v>51</v>
      </c>
      <c r="C135" s="43" t="s">
        <v>336</v>
      </c>
      <c r="D135" s="39"/>
      <c r="E135" s="39"/>
      <c r="F135" s="39" t="s">
        <v>297</v>
      </c>
      <c r="G135" s="43" t="s">
        <v>22</v>
      </c>
      <c r="H135" s="39">
        <v>2015</v>
      </c>
      <c r="I135" s="39">
        <v>2023</v>
      </c>
      <c r="J135" s="43" t="s">
        <v>23</v>
      </c>
      <c r="K135" s="43"/>
      <c r="L135" s="43"/>
      <c r="M135" s="43"/>
      <c r="N135" s="43" t="s">
        <v>296</v>
      </c>
      <c r="O135" s="43" t="s">
        <v>322</v>
      </c>
      <c r="P135" s="12" t="s">
        <v>333</v>
      </c>
      <c r="Q135" s="12" t="s">
        <v>334</v>
      </c>
      <c r="R135" s="12" t="s">
        <v>335</v>
      </c>
      <c r="S135" s="40"/>
      <c r="T135" s="40"/>
    </row>
    <row r="136" spans="1:20" ht="16" x14ac:dyDescent="0.2">
      <c r="A136" s="43">
        <v>138</v>
      </c>
      <c r="B136" s="39" t="s">
        <v>273</v>
      </c>
      <c r="C136" s="39" t="s">
        <v>356</v>
      </c>
      <c r="D136" s="39"/>
      <c r="E136" s="39"/>
      <c r="F136" s="39" t="s">
        <v>53</v>
      </c>
      <c r="G136" s="39" t="s">
        <v>22</v>
      </c>
      <c r="H136" s="39">
        <v>2014</v>
      </c>
      <c r="I136" s="39">
        <v>2023</v>
      </c>
      <c r="J136" s="43" t="s">
        <v>23</v>
      </c>
      <c r="K136" s="43"/>
      <c r="L136" s="43"/>
      <c r="M136" s="43"/>
      <c r="N136" s="39" t="s">
        <v>54</v>
      </c>
      <c r="O136" s="43" t="s">
        <v>357</v>
      </c>
      <c r="P136" s="12" t="s">
        <v>105</v>
      </c>
      <c r="Q136" s="40"/>
      <c r="R136" s="40"/>
      <c r="S136" s="40"/>
      <c r="T136" s="40"/>
    </row>
    <row r="137" spans="1:20" ht="16" x14ac:dyDescent="0.2">
      <c r="A137" s="43">
        <v>139</v>
      </c>
      <c r="B137" s="43" t="s">
        <v>273</v>
      </c>
      <c r="C137" s="43" t="s">
        <v>358</v>
      </c>
      <c r="D137" s="39"/>
      <c r="E137" s="39"/>
      <c r="F137" s="39" t="s">
        <v>151</v>
      </c>
      <c r="G137" s="43" t="s">
        <v>152</v>
      </c>
      <c r="H137" s="39">
        <v>2007</v>
      </c>
      <c r="I137" s="39">
        <v>2023</v>
      </c>
      <c r="J137" s="43" t="s">
        <v>23</v>
      </c>
      <c r="K137" s="43"/>
      <c r="L137" s="43"/>
      <c r="M137" s="43"/>
      <c r="N137" s="43" t="s">
        <v>149</v>
      </c>
      <c r="O137" s="43" t="s">
        <v>359</v>
      </c>
      <c r="P137" s="12" t="s">
        <v>173</v>
      </c>
      <c r="Q137" s="40" t="s">
        <v>360</v>
      </c>
      <c r="R137" s="40"/>
      <c r="S137" s="40"/>
      <c r="T137" s="40"/>
    </row>
    <row r="138" spans="1:20" ht="16" x14ac:dyDescent="0.2">
      <c r="A138" s="43">
        <v>140</v>
      </c>
      <c r="B138" s="43" t="s">
        <v>273</v>
      </c>
      <c r="C138" s="43" t="s">
        <v>361</v>
      </c>
      <c r="D138" s="39"/>
      <c r="E138" s="39"/>
      <c r="F138" s="39" t="s">
        <v>151</v>
      </c>
      <c r="G138" s="43" t="s">
        <v>152</v>
      </c>
      <c r="H138" s="39">
        <v>2007</v>
      </c>
      <c r="I138" s="39">
        <v>2023</v>
      </c>
      <c r="J138" s="43" t="s">
        <v>23</v>
      </c>
      <c r="K138" s="43"/>
      <c r="L138" s="43"/>
      <c r="M138" s="43"/>
      <c r="N138" s="43" t="s">
        <v>149</v>
      </c>
      <c r="O138" s="43" t="s">
        <v>359</v>
      </c>
      <c r="P138" s="12" t="s">
        <v>173</v>
      </c>
      <c r="Q138" s="12" t="s">
        <v>360</v>
      </c>
      <c r="R138" s="40"/>
      <c r="S138" s="40"/>
      <c r="T138" s="40"/>
    </row>
    <row r="139" spans="1:20" ht="16" x14ac:dyDescent="0.2">
      <c r="A139" s="43">
        <v>141</v>
      </c>
      <c r="B139" s="43" t="s">
        <v>273</v>
      </c>
      <c r="C139" s="39" t="s">
        <v>362</v>
      </c>
      <c r="D139" s="39"/>
      <c r="E139" s="39"/>
      <c r="F139" s="39" t="s">
        <v>151</v>
      </c>
      <c r="G139" s="43" t="s">
        <v>152</v>
      </c>
      <c r="H139" s="39">
        <v>2007</v>
      </c>
      <c r="I139" s="39">
        <v>2023</v>
      </c>
      <c r="J139" s="43" t="s">
        <v>23</v>
      </c>
      <c r="K139" s="43"/>
      <c r="L139" s="43"/>
      <c r="M139" s="43"/>
      <c r="N139" s="43" t="s">
        <v>149</v>
      </c>
      <c r="O139" s="43" t="s">
        <v>363</v>
      </c>
      <c r="P139" s="12" t="s">
        <v>364</v>
      </c>
      <c r="Q139" s="40"/>
      <c r="R139" s="40"/>
      <c r="S139" s="40"/>
      <c r="T139" s="40"/>
    </row>
    <row r="140" spans="1:20" ht="16" x14ac:dyDescent="0.2">
      <c r="A140" s="43">
        <v>142</v>
      </c>
      <c r="B140" s="43" t="s">
        <v>273</v>
      </c>
      <c r="C140" s="39" t="s">
        <v>273</v>
      </c>
      <c r="D140" s="39"/>
      <c r="E140" s="39"/>
      <c r="F140" s="39" t="s">
        <v>151</v>
      </c>
      <c r="G140" s="43" t="s">
        <v>152</v>
      </c>
      <c r="H140" s="39">
        <v>2007</v>
      </c>
      <c r="I140" s="39">
        <v>2023</v>
      </c>
      <c r="J140" s="43" t="s">
        <v>23</v>
      </c>
      <c r="K140" s="43"/>
      <c r="L140" s="43"/>
      <c r="M140" s="43"/>
      <c r="N140" s="43" t="s">
        <v>149</v>
      </c>
      <c r="O140" s="43" t="s">
        <v>192</v>
      </c>
      <c r="P140" s="40" t="s">
        <v>365</v>
      </c>
      <c r="Q140" s="40"/>
      <c r="R140" s="40"/>
      <c r="S140" s="40"/>
      <c r="T140" s="40"/>
    </row>
    <row r="141" spans="1:20" ht="16" x14ac:dyDescent="0.2">
      <c r="A141" s="43">
        <v>143</v>
      </c>
      <c r="B141" s="43" t="s">
        <v>273</v>
      </c>
      <c r="C141" s="39" t="s">
        <v>273</v>
      </c>
      <c r="D141" s="39"/>
      <c r="E141" s="39"/>
      <c r="F141" s="39" t="s">
        <v>151</v>
      </c>
      <c r="G141" s="43" t="s">
        <v>152</v>
      </c>
      <c r="H141" s="39">
        <v>2007</v>
      </c>
      <c r="I141" s="39">
        <v>2023</v>
      </c>
      <c r="J141" s="43" t="s">
        <v>23</v>
      </c>
      <c r="K141" s="43"/>
      <c r="L141" s="43"/>
      <c r="M141" s="43"/>
      <c r="N141" s="43" t="s">
        <v>149</v>
      </c>
      <c r="O141" s="43" t="s">
        <v>192</v>
      </c>
      <c r="P141" s="40" t="s">
        <v>365</v>
      </c>
      <c r="Q141" s="40"/>
      <c r="R141" s="40"/>
      <c r="S141" s="40"/>
      <c r="T141" s="40"/>
    </row>
    <row r="142" spans="1:20" ht="16" x14ac:dyDescent="0.2">
      <c r="A142" s="43">
        <v>144</v>
      </c>
      <c r="B142" s="43" t="s">
        <v>273</v>
      </c>
      <c r="C142" s="39" t="s">
        <v>366</v>
      </c>
      <c r="D142" s="39"/>
      <c r="E142" s="39"/>
      <c r="F142" s="39" t="s">
        <v>196</v>
      </c>
      <c r="G142" s="39" t="s">
        <v>152</v>
      </c>
      <c r="H142" s="39">
        <v>2020</v>
      </c>
      <c r="I142" s="39">
        <v>2023</v>
      </c>
      <c r="J142" s="43" t="s">
        <v>23</v>
      </c>
      <c r="K142" s="43"/>
      <c r="L142" s="43"/>
      <c r="M142" s="43"/>
      <c r="N142" s="43" t="s">
        <v>202</v>
      </c>
      <c r="O142" s="43" t="s">
        <v>367</v>
      </c>
      <c r="P142" s="12" t="s">
        <v>204</v>
      </c>
      <c r="Q142" s="40" t="s">
        <v>217</v>
      </c>
      <c r="R142" s="40" t="s">
        <v>368</v>
      </c>
      <c r="S142" s="40"/>
      <c r="T142" s="40"/>
    </row>
    <row r="143" spans="1:20" ht="16" x14ac:dyDescent="0.2">
      <c r="A143" s="43">
        <v>145</v>
      </c>
      <c r="B143" s="43" t="s">
        <v>273</v>
      </c>
      <c r="C143" s="39" t="s">
        <v>369</v>
      </c>
      <c r="D143" s="39"/>
      <c r="E143" s="39"/>
      <c r="F143" s="39" t="s">
        <v>196</v>
      </c>
      <c r="G143" s="39" t="s">
        <v>152</v>
      </c>
      <c r="H143" s="39">
        <v>2020</v>
      </c>
      <c r="I143" s="39">
        <v>2023</v>
      </c>
      <c r="J143" s="43" t="s">
        <v>23</v>
      </c>
      <c r="K143" s="43"/>
      <c r="L143" s="43"/>
      <c r="M143" s="43"/>
      <c r="N143" s="43" t="s">
        <v>202</v>
      </c>
      <c r="O143" s="43" t="s">
        <v>370</v>
      </c>
      <c r="P143" s="12" t="s">
        <v>204</v>
      </c>
      <c r="Q143" s="12" t="s">
        <v>371</v>
      </c>
      <c r="R143" s="40"/>
      <c r="S143" s="40"/>
      <c r="T143" s="40"/>
    </row>
    <row r="144" spans="1:20" ht="16" x14ac:dyDescent="0.2">
      <c r="A144" s="43">
        <v>146</v>
      </c>
      <c r="B144" s="43" t="s">
        <v>273</v>
      </c>
      <c r="C144" s="39" t="s">
        <v>372</v>
      </c>
      <c r="D144" s="39"/>
      <c r="E144" s="39"/>
      <c r="F144" s="39" t="s">
        <v>196</v>
      </c>
      <c r="G144" s="39" t="s">
        <v>152</v>
      </c>
      <c r="H144" s="39">
        <v>2020</v>
      </c>
      <c r="I144" s="39">
        <v>2023</v>
      </c>
      <c r="J144" s="43" t="s">
        <v>23</v>
      </c>
      <c r="K144" s="43"/>
      <c r="L144" s="43"/>
      <c r="M144" s="43"/>
      <c r="N144" s="43" t="s">
        <v>202</v>
      </c>
      <c r="O144" s="43" t="s">
        <v>373</v>
      </c>
      <c r="P144" s="12" t="s">
        <v>220</v>
      </c>
      <c r="Q144" s="40"/>
      <c r="R144" s="40"/>
      <c r="S144" s="40"/>
      <c r="T144" s="40"/>
    </row>
    <row r="145" spans="1:20" ht="16" x14ac:dyDescent="0.2">
      <c r="A145" s="43">
        <v>147</v>
      </c>
      <c r="B145" s="43" t="s">
        <v>273</v>
      </c>
      <c r="C145" s="39" t="s">
        <v>374</v>
      </c>
      <c r="D145" s="39"/>
      <c r="E145" s="39"/>
      <c r="F145" s="39" t="s">
        <v>196</v>
      </c>
      <c r="G145" s="39" t="s">
        <v>152</v>
      </c>
      <c r="H145" s="39">
        <v>2020</v>
      </c>
      <c r="I145" s="39">
        <v>2023</v>
      </c>
      <c r="J145" s="43" t="s">
        <v>23</v>
      </c>
      <c r="K145" s="43"/>
      <c r="L145" s="43"/>
      <c r="M145" s="43"/>
      <c r="N145" s="43" t="s">
        <v>202</v>
      </c>
      <c r="O145" s="43" t="s">
        <v>373</v>
      </c>
      <c r="P145" s="12" t="s">
        <v>220</v>
      </c>
      <c r="Q145" s="40"/>
      <c r="R145" s="40"/>
      <c r="S145" s="40"/>
      <c r="T145" s="40"/>
    </row>
    <row r="146" spans="1:20" ht="15.75" customHeight="1" x14ac:dyDescent="0.2">
      <c r="A146" s="43">
        <v>148</v>
      </c>
      <c r="B146" s="43" t="s">
        <v>273</v>
      </c>
      <c r="C146" s="39" t="s">
        <v>273</v>
      </c>
      <c r="D146" s="39"/>
      <c r="E146" s="39"/>
      <c r="F146" s="39" t="s">
        <v>196</v>
      </c>
      <c r="G146" s="39" t="s">
        <v>152</v>
      </c>
      <c r="H146" s="39">
        <v>2020</v>
      </c>
      <c r="I146" s="39">
        <v>2023</v>
      </c>
      <c r="J146" s="43" t="s">
        <v>23</v>
      </c>
      <c r="K146" s="43"/>
      <c r="L146" s="43"/>
      <c r="M146" s="43"/>
      <c r="N146" s="43" t="s">
        <v>202</v>
      </c>
      <c r="O146" s="43" t="s">
        <v>375</v>
      </c>
      <c r="P146" s="12" t="s">
        <v>220</v>
      </c>
      <c r="Q146" s="12" t="s">
        <v>244</v>
      </c>
      <c r="R146" s="12" t="s">
        <v>245</v>
      </c>
      <c r="S146" s="40"/>
      <c r="T146" s="40"/>
    </row>
    <row r="147" spans="1:20" ht="16" x14ac:dyDescent="0.2">
      <c r="A147" s="43">
        <v>149</v>
      </c>
      <c r="B147" s="43" t="s">
        <v>273</v>
      </c>
      <c r="C147" s="39" t="s">
        <v>273</v>
      </c>
      <c r="D147" s="39"/>
      <c r="E147" s="39"/>
      <c r="F147" s="39" t="s">
        <v>196</v>
      </c>
      <c r="G147" s="39" t="s">
        <v>152</v>
      </c>
      <c r="H147" s="39">
        <v>2020</v>
      </c>
      <c r="I147" s="39">
        <v>2023</v>
      </c>
      <c r="J147" s="43" t="s">
        <v>23</v>
      </c>
      <c r="K147" s="43"/>
      <c r="L147" s="43"/>
      <c r="M147" s="43"/>
      <c r="N147" s="43" t="s">
        <v>202</v>
      </c>
      <c r="O147" s="43" t="s">
        <v>375</v>
      </c>
      <c r="P147" s="12" t="s">
        <v>220</v>
      </c>
      <c r="Q147" s="12" t="s">
        <v>244</v>
      </c>
      <c r="R147" s="12" t="s">
        <v>245</v>
      </c>
      <c r="S147" s="40"/>
      <c r="T147" s="40"/>
    </row>
    <row r="148" spans="1:20" ht="16" x14ac:dyDescent="0.2">
      <c r="A148" s="43">
        <v>150</v>
      </c>
      <c r="B148" s="43" t="s">
        <v>273</v>
      </c>
      <c r="C148" s="39" t="s">
        <v>273</v>
      </c>
      <c r="D148" s="39"/>
      <c r="E148" s="39"/>
      <c r="F148" s="39" t="s">
        <v>196</v>
      </c>
      <c r="G148" s="39" t="s">
        <v>152</v>
      </c>
      <c r="H148" s="39">
        <v>2020</v>
      </c>
      <c r="I148" s="39">
        <v>2023</v>
      </c>
      <c r="J148" s="43" t="s">
        <v>23</v>
      </c>
      <c r="K148" s="43"/>
      <c r="L148" s="43"/>
      <c r="M148" s="43"/>
      <c r="N148" s="43" t="s">
        <v>202</v>
      </c>
      <c r="O148" s="43" t="s">
        <v>375</v>
      </c>
      <c r="P148" s="12" t="s">
        <v>220</v>
      </c>
      <c r="Q148" s="12" t="s">
        <v>244</v>
      </c>
      <c r="R148" s="12" t="s">
        <v>245</v>
      </c>
      <c r="S148" s="40"/>
      <c r="T148" s="40"/>
    </row>
    <row r="149" spans="1:20" ht="15.75" customHeight="1" x14ac:dyDescent="0.2">
      <c r="A149" s="43">
        <v>151</v>
      </c>
      <c r="B149" s="43" t="s">
        <v>273</v>
      </c>
      <c r="C149" s="39" t="s">
        <v>273</v>
      </c>
      <c r="D149" s="39"/>
      <c r="E149" s="39"/>
      <c r="F149" s="39" t="s">
        <v>196</v>
      </c>
      <c r="G149" s="39" t="s">
        <v>152</v>
      </c>
      <c r="H149" s="39">
        <v>2020</v>
      </c>
      <c r="I149" s="39">
        <v>2023</v>
      </c>
      <c r="J149" s="43" t="s">
        <v>23</v>
      </c>
      <c r="K149" s="43"/>
      <c r="L149" s="43"/>
      <c r="M149" s="43"/>
      <c r="N149" s="43" t="s">
        <v>202</v>
      </c>
      <c r="O149" s="43" t="s">
        <v>376</v>
      </c>
      <c r="P149" s="12" t="s">
        <v>233</v>
      </c>
      <c r="Q149" s="12" t="s">
        <v>234</v>
      </c>
      <c r="R149" s="12" t="s">
        <v>220</v>
      </c>
      <c r="S149" s="40"/>
      <c r="T149" s="40"/>
    </row>
    <row r="150" spans="1:20" ht="16" x14ac:dyDescent="0.2">
      <c r="A150" s="43">
        <v>152</v>
      </c>
      <c r="B150" s="43" t="s">
        <v>273</v>
      </c>
      <c r="C150" s="39" t="s">
        <v>377</v>
      </c>
      <c r="D150" s="39"/>
      <c r="E150" s="39"/>
      <c r="F150" s="39" t="s">
        <v>196</v>
      </c>
      <c r="G150" s="39" t="s">
        <v>152</v>
      </c>
      <c r="H150" s="39">
        <v>2020</v>
      </c>
      <c r="I150" s="39">
        <v>2023</v>
      </c>
      <c r="J150" s="43" t="s">
        <v>23</v>
      </c>
      <c r="K150" s="43"/>
      <c r="L150" s="43"/>
      <c r="M150" s="43"/>
      <c r="N150" s="43" t="s">
        <v>202</v>
      </c>
      <c r="O150" s="43" t="s">
        <v>378</v>
      </c>
      <c r="P150" s="12" t="s">
        <v>220</v>
      </c>
      <c r="Q150" s="40" t="s">
        <v>217</v>
      </c>
      <c r="R150" s="40"/>
      <c r="S150" s="40"/>
      <c r="T150" s="40"/>
    </row>
    <row r="151" spans="1:20" ht="16" x14ac:dyDescent="0.2">
      <c r="A151" s="43">
        <v>153</v>
      </c>
      <c r="B151" s="43" t="s">
        <v>66</v>
      </c>
      <c r="C151" s="39" t="s">
        <v>379</v>
      </c>
      <c r="D151" s="39"/>
      <c r="E151" s="39"/>
      <c r="F151" s="39" t="s">
        <v>196</v>
      </c>
      <c r="G151" s="39" t="s">
        <v>152</v>
      </c>
      <c r="H151" s="39">
        <v>2017</v>
      </c>
      <c r="I151" s="39">
        <v>2023</v>
      </c>
      <c r="J151" s="43" t="s">
        <v>23</v>
      </c>
      <c r="K151" s="43"/>
      <c r="L151" s="43"/>
      <c r="M151" s="43"/>
      <c r="N151" s="43" t="s">
        <v>202</v>
      </c>
      <c r="O151" s="40"/>
      <c r="P151" s="12" t="s">
        <v>380</v>
      </c>
      <c r="Q151" s="40"/>
      <c r="R151" s="40"/>
      <c r="S151" s="40"/>
      <c r="T151" s="40"/>
    </row>
    <row r="152" spans="1:20" ht="16" x14ac:dyDescent="0.2">
      <c r="A152" s="43">
        <v>154</v>
      </c>
      <c r="B152" s="43" t="s">
        <v>66</v>
      </c>
      <c r="C152" s="39" t="s">
        <v>381</v>
      </c>
      <c r="D152" s="39"/>
      <c r="E152" s="39"/>
      <c r="F152" s="39" t="s">
        <v>196</v>
      </c>
      <c r="G152" s="39" t="s">
        <v>152</v>
      </c>
      <c r="H152" s="39">
        <v>2020</v>
      </c>
      <c r="I152" s="39">
        <v>2022</v>
      </c>
      <c r="J152" s="43" t="s">
        <v>23</v>
      </c>
      <c r="K152" s="43"/>
      <c r="L152" s="43"/>
      <c r="M152" s="43"/>
      <c r="N152" s="43" t="s">
        <v>202</v>
      </c>
      <c r="O152" s="40"/>
      <c r="P152" s="12" t="s">
        <v>382</v>
      </c>
      <c r="Q152" s="40"/>
      <c r="R152" s="40"/>
      <c r="S152" s="40"/>
      <c r="T152" s="40"/>
    </row>
    <row r="153" spans="1:20" ht="16" x14ac:dyDescent="0.2">
      <c r="A153" s="43">
        <v>155</v>
      </c>
      <c r="B153" s="43" t="s">
        <v>273</v>
      </c>
      <c r="C153" s="39" t="s">
        <v>383</v>
      </c>
      <c r="D153" s="39"/>
      <c r="E153" s="39"/>
      <c r="F153" s="43" t="s">
        <v>112</v>
      </c>
      <c r="G153" s="43" t="s">
        <v>111</v>
      </c>
      <c r="H153" s="39">
        <v>2003</v>
      </c>
      <c r="I153" s="39">
        <v>2023</v>
      </c>
      <c r="J153" s="43" t="s">
        <v>23</v>
      </c>
      <c r="K153" s="43"/>
      <c r="L153" s="43"/>
      <c r="M153" s="43"/>
      <c r="N153" s="43" t="s">
        <v>113</v>
      </c>
      <c r="O153" s="40"/>
      <c r="P153" s="12" t="s">
        <v>384</v>
      </c>
      <c r="Q153" s="40"/>
      <c r="R153" s="40"/>
      <c r="S153" s="40"/>
      <c r="T153" s="40"/>
    </row>
    <row r="154" spans="1:20" ht="16" x14ac:dyDescent="0.2">
      <c r="A154" s="43">
        <v>156</v>
      </c>
      <c r="B154" s="43" t="s">
        <v>273</v>
      </c>
      <c r="C154" s="39" t="s">
        <v>385</v>
      </c>
      <c r="D154" s="39"/>
      <c r="E154" s="39"/>
      <c r="F154" s="43" t="s">
        <v>112</v>
      </c>
      <c r="G154" s="43" t="s">
        <v>111</v>
      </c>
      <c r="H154" s="39">
        <v>2003</v>
      </c>
      <c r="I154" s="39">
        <v>2023</v>
      </c>
      <c r="J154" s="43" t="s">
        <v>23</v>
      </c>
      <c r="K154" s="43"/>
      <c r="L154" s="43"/>
      <c r="M154" s="43"/>
      <c r="N154" s="43" t="s">
        <v>113</v>
      </c>
      <c r="O154" s="40"/>
      <c r="P154" s="12" t="s">
        <v>384</v>
      </c>
      <c r="Q154" s="40"/>
      <c r="R154" s="40"/>
      <c r="S154" s="40"/>
      <c r="T154" s="40"/>
    </row>
    <row r="155" spans="1:20" ht="16" x14ac:dyDescent="0.2">
      <c r="A155" s="43">
        <v>157</v>
      </c>
      <c r="B155" s="39" t="s">
        <v>273</v>
      </c>
      <c r="C155" s="39" t="s">
        <v>273</v>
      </c>
      <c r="D155" s="39"/>
      <c r="E155" s="39"/>
      <c r="F155" s="43" t="s">
        <v>112</v>
      </c>
      <c r="G155" s="43" t="s">
        <v>111</v>
      </c>
      <c r="H155" s="39">
        <v>2003</v>
      </c>
      <c r="I155" s="39">
        <v>2023</v>
      </c>
      <c r="J155" s="43" t="s">
        <v>23</v>
      </c>
      <c r="K155" s="43"/>
      <c r="L155" s="43"/>
      <c r="M155" s="43"/>
      <c r="N155" s="43" t="s">
        <v>113</v>
      </c>
      <c r="O155" s="40" t="s">
        <v>127</v>
      </c>
      <c r="P155" s="12" t="s">
        <v>128</v>
      </c>
      <c r="Q155" s="12" t="s">
        <v>129</v>
      </c>
      <c r="R155" s="40"/>
      <c r="S155" s="40"/>
      <c r="T155" s="40"/>
    </row>
    <row r="156" spans="1:20" ht="16" x14ac:dyDescent="0.2">
      <c r="A156" s="43">
        <v>158</v>
      </c>
      <c r="B156" s="39" t="s">
        <v>273</v>
      </c>
      <c r="C156" s="39" t="s">
        <v>273</v>
      </c>
      <c r="D156" s="39"/>
      <c r="E156" s="39"/>
      <c r="F156" s="43" t="s">
        <v>133</v>
      </c>
      <c r="G156" s="43" t="s">
        <v>152</v>
      </c>
      <c r="H156" s="39">
        <v>1999</v>
      </c>
      <c r="I156" s="39">
        <v>2023</v>
      </c>
      <c r="J156" s="43" t="s">
        <v>23</v>
      </c>
      <c r="K156" s="43"/>
      <c r="L156" s="43"/>
      <c r="M156" s="43"/>
      <c r="N156" s="43" t="s">
        <v>131</v>
      </c>
      <c r="O156" s="40"/>
      <c r="P156" s="12" t="s">
        <v>135</v>
      </c>
      <c r="Q156" s="40"/>
      <c r="R156" s="40"/>
      <c r="S156" s="40"/>
      <c r="T156" s="40"/>
    </row>
    <row r="157" spans="1:20" ht="16" x14ac:dyDescent="0.2">
      <c r="A157" s="43">
        <v>159</v>
      </c>
      <c r="B157" s="39" t="s">
        <v>273</v>
      </c>
      <c r="C157" s="39" t="s">
        <v>273</v>
      </c>
      <c r="D157" s="39"/>
      <c r="E157" s="39"/>
      <c r="F157" s="43" t="s">
        <v>112</v>
      </c>
      <c r="G157" s="43" t="s">
        <v>111</v>
      </c>
      <c r="H157" s="39">
        <v>2003</v>
      </c>
      <c r="I157" s="39">
        <v>2023</v>
      </c>
      <c r="J157" s="43" t="s">
        <v>23</v>
      </c>
      <c r="K157" s="43"/>
      <c r="L157" s="43"/>
      <c r="M157" s="43"/>
      <c r="N157" s="43" t="s">
        <v>113</v>
      </c>
      <c r="O157" s="40"/>
      <c r="P157" s="12" t="s">
        <v>386</v>
      </c>
      <c r="Q157" s="40"/>
      <c r="R157" s="40"/>
      <c r="S157" s="40"/>
      <c r="T157" s="40"/>
    </row>
    <row r="158" spans="1:20" ht="16" x14ac:dyDescent="0.2">
      <c r="A158" s="43">
        <v>160</v>
      </c>
      <c r="B158" s="39" t="s">
        <v>273</v>
      </c>
      <c r="C158" s="39" t="s">
        <v>273</v>
      </c>
      <c r="D158" s="39"/>
      <c r="E158" s="39"/>
      <c r="F158" s="43" t="s">
        <v>112</v>
      </c>
      <c r="G158" s="43" t="s">
        <v>111</v>
      </c>
      <c r="H158" s="39">
        <v>2003</v>
      </c>
      <c r="I158" s="39">
        <v>2023</v>
      </c>
      <c r="J158" s="43" t="s">
        <v>23</v>
      </c>
      <c r="K158" s="43"/>
      <c r="L158" s="43"/>
      <c r="M158" s="43"/>
      <c r="N158" s="43" t="s">
        <v>113</v>
      </c>
      <c r="O158" s="40"/>
      <c r="P158" s="12" t="s">
        <v>387</v>
      </c>
      <c r="Q158" s="12" t="s">
        <v>388</v>
      </c>
      <c r="R158" s="40"/>
      <c r="S158" s="40"/>
      <c r="T158" s="40"/>
    </row>
    <row r="159" spans="1:20" ht="16" x14ac:dyDescent="0.2">
      <c r="A159" s="43">
        <v>161</v>
      </c>
      <c r="B159" s="39" t="s">
        <v>273</v>
      </c>
      <c r="C159" s="39" t="s">
        <v>273</v>
      </c>
      <c r="D159" s="39"/>
      <c r="E159" s="39"/>
      <c r="F159" s="43" t="s">
        <v>112</v>
      </c>
      <c r="G159" s="43" t="s">
        <v>111</v>
      </c>
      <c r="H159" s="39">
        <v>2003</v>
      </c>
      <c r="I159" s="39">
        <v>2023</v>
      </c>
      <c r="J159" s="43" t="s">
        <v>23</v>
      </c>
      <c r="K159" s="43"/>
      <c r="L159" s="43"/>
      <c r="M159" s="43"/>
      <c r="N159" s="43" t="s">
        <v>113</v>
      </c>
      <c r="O159" s="40" t="s">
        <v>121</v>
      </c>
      <c r="P159" s="12" t="s">
        <v>124</v>
      </c>
      <c r="Q159" s="40"/>
      <c r="R159" s="40"/>
      <c r="S159" s="40"/>
      <c r="T159" s="40"/>
    </row>
    <row r="160" spans="1:20" ht="16" x14ac:dyDescent="0.2">
      <c r="A160" s="43">
        <v>162</v>
      </c>
      <c r="B160" s="43" t="s">
        <v>273</v>
      </c>
      <c r="C160" s="39" t="s">
        <v>389</v>
      </c>
      <c r="D160" s="39"/>
      <c r="E160" s="39"/>
      <c r="F160" s="43" t="s">
        <v>112</v>
      </c>
      <c r="G160" s="43" t="s">
        <v>111</v>
      </c>
      <c r="H160" s="39">
        <v>2003</v>
      </c>
      <c r="I160" s="39">
        <v>2023</v>
      </c>
      <c r="J160" s="43" t="s">
        <v>23</v>
      </c>
      <c r="K160" s="43"/>
      <c r="L160" s="43"/>
      <c r="M160" s="43"/>
      <c r="N160" s="43" t="s">
        <v>113</v>
      </c>
      <c r="O160" s="40" t="s">
        <v>390</v>
      </c>
      <c r="P160" s="12" t="s">
        <v>141</v>
      </c>
      <c r="Q160" s="40"/>
      <c r="R160" s="40"/>
      <c r="S160" s="40"/>
      <c r="T160" s="40"/>
    </row>
    <row r="161" spans="1:20" ht="16" x14ac:dyDescent="0.2">
      <c r="A161" s="43">
        <v>163</v>
      </c>
      <c r="B161" s="43" t="s">
        <v>273</v>
      </c>
      <c r="C161" s="39" t="s">
        <v>391</v>
      </c>
      <c r="D161" s="39"/>
      <c r="E161" s="39"/>
      <c r="F161" s="43" t="s">
        <v>112</v>
      </c>
      <c r="G161" s="43" t="s">
        <v>111</v>
      </c>
      <c r="H161" s="39">
        <v>2003</v>
      </c>
      <c r="I161" s="39">
        <v>2023</v>
      </c>
      <c r="J161" s="43" t="s">
        <v>23</v>
      </c>
      <c r="K161" s="43"/>
      <c r="L161" s="43"/>
      <c r="M161" s="43"/>
      <c r="N161" s="43" t="s">
        <v>113</v>
      </c>
      <c r="O161" s="40" t="s">
        <v>392</v>
      </c>
      <c r="P161" s="12" t="s">
        <v>141</v>
      </c>
      <c r="Q161" s="40"/>
      <c r="R161" s="40"/>
      <c r="S161" s="40"/>
      <c r="T161" s="40"/>
    </row>
    <row r="162" spans="1:20" ht="16" x14ac:dyDescent="0.2">
      <c r="A162" s="43">
        <v>164</v>
      </c>
      <c r="B162" s="39" t="s">
        <v>273</v>
      </c>
      <c r="C162" s="39" t="s">
        <v>393</v>
      </c>
      <c r="D162" s="39"/>
      <c r="E162" s="39"/>
      <c r="F162" s="43" t="s">
        <v>112</v>
      </c>
      <c r="G162" s="43" t="s">
        <v>111</v>
      </c>
      <c r="H162" s="39">
        <v>2003</v>
      </c>
      <c r="I162" s="39">
        <v>2023</v>
      </c>
      <c r="J162" s="43" t="s">
        <v>23</v>
      </c>
      <c r="K162" s="43"/>
      <c r="L162" s="43"/>
      <c r="M162" s="43"/>
      <c r="N162" s="43" t="s">
        <v>113</v>
      </c>
      <c r="O162" s="40" t="s">
        <v>144</v>
      </c>
      <c r="P162" s="12" t="s">
        <v>145</v>
      </c>
      <c r="Q162" s="12" t="s">
        <v>146</v>
      </c>
      <c r="R162" s="40"/>
      <c r="S162" s="40"/>
      <c r="T162" s="40"/>
    </row>
    <row r="163" spans="1:20" ht="16" x14ac:dyDescent="0.2">
      <c r="A163" s="43">
        <v>165</v>
      </c>
      <c r="B163" s="43" t="s">
        <v>26</v>
      </c>
      <c r="C163" s="39" t="s">
        <v>394</v>
      </c>
      <c r="D163" s="39" t="s">
        <v>195</v>
      </c>
      <c r="E163" s="39" t="str">
        <f>INDEX(Countries!B:B, MATCH(D163, Countries!A:A, 0))</f>
        <v>Europe and Eurasia</v>
      </c>
      <c r="F163" s="39" t="s">
        <v>196</v>
      </c>
      <c r="G163" s="39" t="s">
        <v>152</v>
      </c>
      <c r="H163" s="39">
        <v>2016</v>
      </c>
      <c r="I163" s="39">
        <v>2023</v>
      </c>
      <c r="J163" s="43" t="s">
        <v>23</v>
      </c>
      <c r="K163" s="43"/>
      <c r="L163" s="43"/>
      <c r="M163" s="43"/>
      <c r="N163" s="43" t="s">
        <v>194</v>
      </c>
      <c r="O163" s="40" t="s">
        <v>395</v>
      </c>
      <c r="P163" s="12" t="s">
        <v>396</v>
      </c>
      <c r="Q163" s="12" t="s">
        <v>209</v>
      </c>
      <c r="R163" s="12" t="s">
        <v>397</v>
      </c>
      <c r="S163" s="41">
        <v>2.3509699999999998</v>
      </c>
      <c r="T163" s="41">
        <v>48.8566</v>
      </c>
    </row>
    <row r="164" spans="1:20" ht="16" x14ac:dyDescent="0.2">
      <c r="A164" s="43">
        <v>166</v>
      </c>
      <c r="B164" s="39" t="s">
        <v>26</v>
      </c>
      <c r="C164" s="39" t="s">
        <v>398</v>
      </c>
      <c r="D164" s="39" t="s">
        <v>207</v>
      </c>
      <c r="E164" s="39" t="str">
        <f>INDEX(Countries!B:B, MATCH(D164, Countries!A:A, 0))</f>
        <v>Middle East and North Africa</v>
      </c>
      <c r="F164" s="43" t="s">
        <v>133</v>
      </c>
      <c r="G164" s="43" t="s">
        <v>152</v>
      </c>
      <c r="H164" s="39">
        <v>2008</v>
      </c>
      <c r="I164" s="39">
        <v>2015</v>
      </c>
      <c r="J164" s="43" t="s">
        <v>23</v>
      </c>
      <c r="K164" s="43"/>
      <c r="L164" s="43"/>
      <c r="M164" s="43"/>
      <c r="N164" s="43" t="s">
        <v>131</v>
      </c>
      <c r="O164" s="40"/>
      <c r="P164" s="12" t="s">
        <v>399</v>
      </c>
      <c r="Q164" s="12" t="s">
        <v>400</v>
      </c>
      <c r="R164" s="40"/>
      <c r="S164" s="41">
        <v>54.3705</v>
      </c>
      <c r="T164" s="41">
        <v>24.476400000000002</v>
      </c>
    </row>
    <row r="165" spans="1:20" ht="16" x14ac:dyDescent="0.2">
      <c r="A165" s="43">
        <v>167</v>
      </c>
      <c r="B165" s="39" t="s">
        <v>26</v>
      </c>
      <c r="C165" s="39" t="s">
        <v>401</v>
      </c>
      <c r="D165" s="39" t="s">
        <v>402</v>
      </c>
      <c r="E165" s="39" t="str">
        <f>INDEX(Countries!B:B, MATCH(D165, Countries!A:A, 0))</f>
        <v>Middle East and North Africa</v>
      </c>
      <c r="F165" s="43" t="s">
        <v>133</v>
      </c>
      <c r="G165" s="43" t="s">
        <v>152</v>
      </c>
      <c r="H165" s="39">
        <v>2011</v>
      </c>
      <c r="I165" s="39">
        <v>2011</v>
      </c>
      <c r="J165" s="43" t="s">
        <v>23</v>
      </c>
      <c r="K165" s="43"/>
      <c r="L165" s="43"/>
      <c r="M165" s="43"/>
      <c r="N165" s="43" t="s">
        <v>131</v>
      </c>
      <c r="O165" s="40"/>
      <c r="P165" s="12" t="s">
        <v>403</v>
      </c>
      <c r="Q165" s="40"/>
      <c r="R165" s="40"/>
      <c r="S165" s="41">
        <v>58.587400000000002</v>
      </c>
      <c r="T165" s="41">
        <v>23.610499999999998</v>
      </c>
    </row>
    <row r="166" spans="1:20" ht="16" x14ac:dyDescent="0.2">
      <c r="A166" s="43">
        <v>168</v>
      </c>
      <c r="B166" s="39" t="s">
        <v>26</v>
      </c>
      <c r="C166" s="39" t="s">
        <v>404</v>
      </c>
      <c r="D166" s="39" t="s">
        <v>143</v>
      </c>
      <c r="E166" s="39" t="str">
        <f>INDEX(Countries!B:B, MATCH(D166, Countries!A:A, 0))</f>
        <v>Europe and Eurasia</v>
      </c>
      <c r="F166" s="43" t="s">
        <v>133</v>
      </c>
      <c r="G166" s="43" t="s">
        <v>152</v>
      </c>
      <c r="H166" s="39">
        <v>2013</v>
      </c>
      <c r="I166" s="39">
        <v>2023</v>
      </c>
      <c r="J166" s="43" t="s">
        <v>23</v>
      </c>
      <c r="K166" s="43"/>
      <c r="L166" s="43"/>
      <c r="M166" s="43"/>
      <c r="N166" s="43" t="s">
        <v>131</v>
      </c>
      <c r="O166" s="40"/>
      <c r="P166" s="12" t="s">
        <v>405</v>
      </c>
      <c r="Q166" s="40"/>
      <c r="R166" s="40"/>
      <c r="S166" s="41">
        <v>7.4482100000000004</v>
      </c>
      <c r="T166" s="41">
        <v>46.948</v>
      </c>
    </row>
    <row r="167" spans="1:20" ht="16" x14ac:dyDescent="0.2">
      <c r="A167" s="43">
        <v>169</v>
      </c>
      <c r="B167" s="39" t="s">
        <v>273</v>
      </c>
      <c r="C167" s="39" t="s">
        <v>273</v>
      </c>
      <c r="D167" s="39"/>
      <c r="E167" s="39"/>
      <c r="F167" s="43" t="s">
        <v>133</v>
      </c>
      <c r="G167" s="43" t="s">
        <v>152</v>
      </c>
      <c r="H167" s="39">
        <v>1999</v>
      </c>
      <c r="I167" s="39">
        <v>2023</v>
      </c>
      <c r="J167" s="43" t="s">
        <v>23</v>
      </c>
      <c r="K167" s="43"/>
      <c r="L167" s="43"/>
      <c r="M167" s="43"/>
      <c r="N167" s="43" t="s">
        <v>131</v>
      </c>
      <c r="O167" s="40" t="s">
        <v>406</v>
      </c>
      <c r="P167" s="12" t="s">
        <v>400</v>
      </c>
      <c r="Q167" s="40"/>
      <c r="R167" s="40"/>
      <c r="S167" s="40"/>
      <c r="T167" s="40"/>
    </row>
    <row r="168" spans="1:20" ht="16" x14ac:dyDescent="0.2">
      <c r="A168" s="43">
        <v>170</v>
      </c>
      <c r="B168" s="39" t="s">
        <v>273</v>
      </c>
      <c r="C168" s="39" t="s">
        <v>407</v>
      </c>
      <c r="D168" s="39"/>
      <c r="E168" s="39"/>
      <c r="F168" s="43" t="s">
        <v>133</v>
      </c>
      <c r="G168" s="43" t="s">
        <v>152</v>
      </c>
      <c r="H168" s="39">
        <v>1999</v>
      </c>
      <c r="I168" s="39">
        <v>2023</v>
      </c>
      <c r="J168" s="43" t="s">
        <v>23</v>
      </c>
      <c r="K168" s="43"/>
      <c r="L168" s="43"/>
      <c r="M168" s="43"/>
      <c r="N168" s="43" t="s">
        <v>131</v>
      </c>
      <c r="O168" s="40" t="s">
        <v>408</v>
      </c>
      <c r="P168" s="12" t="s">
        <v>399</v>
      </c>
      <c r="Q168" s="12" t="s">
        <v>409</v>
      </c>
      <c r="R168" s="40"/>
      <c r="S168" s="40"/>
      <c r="T168" s="40"/>
    </row>
    <row r="169" spans="1:20" ht="16" x14ac:dyDescent="0.2">
      <c r="A169" s="43">
        <v>171</v>
      </c>
      <c r="B169" s="39" t="s">
        <v>273</v>
      </c>
      <c r="C169" s="39" t="s">
        <v>410</v>
      </c>
      <c r="D169" s="39"/>
      <c r="E169" s="39"/>
      <c r="F169" s="43" t="s">
        <v>133</v>
      </c>
      <c r="G169" s="43" t="s">
        <v>152</v>
      </c>
      <c r="H169" s="39">
        <v>1999</v>
      </c>
      <c r="I169" s="39">
        <v>2023</v>
      </c>
      <c r="J169" s="43" t="s">
        <v>23</v>
      </c>
      <c r="K169" s="43"/>
      <c r="L169" s="43"/>
      <c r="M169" s="43"/>
      <c r="N169" s="43" t="s">
        <v>131</v>
      </c>
      <c r="O169" s="40" t="s">
        <v>411</v>
      </c>
      <c r="P169" s="12" t="s">
        <v>405</v>
      </c>
      <c r="Q169" s="40"/>
      <c r="R169" s="40"/>
      <c r="S169" s="40"/>
      <c r="T169" s="40"/>
    </row>
    <row r="170" spans="1:20" ht="16" x14ac:dyDescent="0.2">
      <c r="A170" s="43">
        <v>172</v>
      </c>
      <c r="B170" s="39" t="s">
        <v>273</v>
      </c>
      <c r="C170" s="39" t="s">
        <v>273</v>
      </c>
      <c r="D170" s="39"/>
      <c r="E170" s="39"/>
      <c r="F170" s="43" t="s">
        <v>133</v>
      </c>
      <c r="G170" s="43" t="s">
        <v>152</v>
      </c>
      <c r="H170" s="39">
        <v>1999</v>
      </c>
      <c r="I170" s="39">
        <v>2023</v>
      </c>
      <c r="J170" s="43" t="s">
        <v>23</v>
      </c>
      <c r="K170" s="43"/>
      <c r="L170" s="43"/>
      <c r="M170" s="43"/>
      <c r="N170" s="43" t="s">
        <v>131</v>
      </c>
      <c r="O170" s="40" t="s">
        <v>412</v>
      </c>
      <c r="P170" s="12" t="s">
        <v>413</v>
      </c>
      <c r="Q170" s="40"/>
      <c r="R170" s="40"/>
      <c r="S170" s="40"/>
      <c r="T170" s="40"/>
    </row>
    <row r="171" spans="1:20" ht="16" x14ac:dyDescent="0.2">
      <c r="A171" s="43">
        <v>173</v>
      </c>
      <c r="B171" s="39" t="s">
        <v>273</v>
      </c>
      <c r="C171" s="39" t="s">
        <v>414</v>
      </c>
      <c r="D171" s="39"/>
      <c r="E171" s="39"/>
      <c r="F171" s="43" t="s">
        <v>133</v>
      </c>
      <c r="G171" s="43" t="s">
        <v>152</v>
      </c>
      <c r="H171" s="39">
        <v>1999</v>
      </c>
      <c r="I171" s="39">
        <v>2023</v>
      </c>
      <c r="J171" s="43" t="s">
        <v>23</v>
      </c>
      <c r="K171" s="43"/>
      <c r="L171" s="43"/>
      <c r="M171" s="43"/>
      <c r="N171" s="43" t="s">
        <v>131</v>
      </c>
      <c r="O171" s="40" t="s">
        <v>415</v>
      </c>
      <c r="P171" s="12" t="s">
        <v>405</v>
      </c>
      <c r="Q171" s="40"/>
      <c r="R171" s="40"/>
      <c r="S171" s="40"/>
      <c r="T171" s="40"/>
    </row>
    <row r="172" spans="1:20" ht="16" x14ac:dyDescent="0.2">
      <c r="A172" s="43">
        <v>174</v>
      </c>
      <c r="B172" s="39" t="s">
        <v>51</v>
      </c>
      <c r="C172" s="39" t="s">
        <v>416</v>
      </c>
      <c r="D172" s="39" t="s">
        <v>132</v>
      </c>
      <c r="E172" s="39" t="str">
        <f>INDEX(Countries!B:B, MATCH(D172, Countries!A:A, 0))</f>
        <v>Sub-Saharan Africa</v>
      </c>
      <c r="F172" s="43" t="s">
        <v>133</v>
      </c>
      <c r="G172" s="43" t="s">
        <v>152</v>
      </c>
      <c r="H172" s="39">
        <v>2002</v>
      </c>
      <c r="I172" s="39">
        <v>2013</v>
      </c>
      <c r="J172" s="43" t="s">
        <v>23</v>
      </c>
      <c r="K172" s="43"/>
      <c r="L172" s="43"/>
      <c r="M172" s="43"/>
      <c r="N172" s="43" t="s">
        <v>131</v>
      </c>
      <c r="O172" s="40" t="s">
        <v>417</v>
      </c>
      <c r="P172" s="12" t="s">
        <v>418</v>
      </c>
      <c r="Q172" s="12" t="s">
        <v>419</v>
      </c>
      <c r="R172" s="12" t="s">
        <v>420</v>
      </c>
      <c r="S172" s="41">
        <v>28.187100000000001</v>
      </c>
      <c r="T172" s="41">
        <v>-25.745999999999999</v>
      </c>
    </row>
    <row r="173" spans="1:20" ht="16" x14ac:dyDescent="0.2">
      <c r="A173" s="43">
        <v>175</v>
      </c>
      <c r="B173" s="39" t="s">
        <v>273</v>
      </c>
      <c r="C173" s="39" t="s">
        <v>421</v>
      </c>
      <c r="D173" s="39"/>
      <c r="E173" s="39"/>
      <c r="F173" s="43" t="s">
        <v>259</v>
      </c>
      <c r="G173" s="43" t="s">
        <v>22</v>
      </c>
      <c r="H173" s="39">
        <v>2016</v>
      </c>
      <c r="I173" s="39">
        <v>2023</v>
      </c>
      <c r="J173" s="43" t="s">
        <v>23</v>
      </c>
      <c r="K173" s="43"/>
      <c r="L173" s="43"/>
      <c r="M173" s="43"/>
      <c r="N173" s="43" t="s">
        <v>260</v>
      </c>
      <c r="O173" s="40" t="s">
        <v>422</v>
      </c>
      <c r="P173" s="12" t="s">
        <v>65</v>
      </c>
      <c r="Q173" s="12" t="s">
        <v>262</v>
      </c>
      <c r="R173" s="40"/>
      <c r="S173" s="40"/>
      <c r="T173" s="40"/>
    </row>
    <row r="174" spans="1:20" ht="16" x14ac:dyDescent="0.2">
      <c r="A174" s="43">
        <v>176</v>
      </c>
      <c r="B174" s="39" t="s">
        <v>273</v>
      </c>
      <c r="C174" s="39" t="s">
        <v>423</v>
      </c>
      <c r="D174" s="39"/>
      <c r="E174" s="39"/>
      <c r="F174" s="43" t="s">
        <v>259</v>
      </c>
      <c r="G174" s="43" t="s">
        <v>22</v>
      </c>
      <c r="H174" s="39">
        <v>2016</v>
      </c>
      <c r="I174" s="39">
        <v>2023</v>
      </c>
      <c r="J174" s="43" t="s">
        <v>23</v>
      </c>
      <c r="K174" s="43"/>
      <c r="L174" s="43"/>
      <c r="M174" s="43"/>
      <c r="N174" s="43" t="s">
        <v>260</v>
      </c>
      <c r="O174" s="40" t="s">
        <v>422</v>
      </c>
      <c r="P174" s="12" t="s">
        <v>424</v>
      </c>
      <c r="Q174" s="12" t="s">
        <v>425</v>
      </c>
      <c r="R174" s="40"/>
      <c r="S174" s="40"/>
      <c r="T174" s="40"/>
    </row>
    <row r="175" spans="1:20" ht="16" x14ac:dyDescent="0.2">
      <c r="A175" s="43">
        <v>177</v>
      </c>
      <c r="B175" s="39" t="s">
        <v>273</v>
      </c>
      <c r="C175" s="39" t="s">
        <v>426</v>
      </c>
      <c r="D175" s="39"/>
      <c r="E175" s="39"/>
      <c r="F175" s="43" t="s">
        <v>259</v>
      </c>
      <c r="G175" s="43" t="s">
        <v>22</v>
      </c>
      <c r="H175" s="39">
        <v>2016</v>
      </c>
      <c r="I175" s="39">
        <v>2023</v>
      </c>
      <c r="J175" s="43" t="s">
        <v>23</v>
      </c>
      <c r="K175" s="43"/>
      <c r="L175" s="43"/>
      <c r="M175" s="43"/>
      <c r="N175" s="43" t="s">
        <v>260</v>
      </c>
      <c r="O175" s="40" t="s">
        <v>427</v>
      </c>
      <c r="P175" s="12" t="s">
        <v>428</v>
      </c>
      <c r="Q175" s="12" t="s">
        <v>429</v>
      </c>
      <c r="R175" s="40"/>
      <c r="S175" s="40"/>
      <c r="T175" s="40"/>
    </row>
    <row r="176" spans="1:20" ht="16" x14ac:dyDescent="0.2">
      <c r="A176" s="43">
        <v>178</v>
      </c>
      <c r="B176" s="39" t="s">
        <v>273</v>
      </c>
      <c r="C176" s="39" t="s">
        <v>430</v>
      </c>
      <c r="D176" s="39"/>
      <c r="E176" s="39"/>
      <c r="F176" s="43" t="s">
        <v>259</v>
      </c>
      <c r="G176" s="43" t="s">
        <v>22</v>
      </c>
      <c r="H176" s="39">
        <v>2016</v>
      </c>
      <c r="I176" s="39">
        <v>2023</v>
      </c>
      <c r="J176" s="43" t="s">
        <v>23</v>
      </c>
      <c r="K176" s="43"/>
      <c r="L176" s="43"/>
      <c r="M176" s="43"/>
      <c r="N176" s="43" t="s">
        <v>260</v>
      </c>
      <c r="O176" s="40" t="s">
        <v>264</v>
      </c>
      <c r="P176" s="12" t="s">
        <v>265</v>
      </c>
      <c r="Q176" s="12" t="s">
        <v>266</v>
      </c>
      <c r="R176" s="40"/>
      <c r="S176" s="40"/>
      <c r="T176" s="40"/>
    </row>
    <row r="177" spans="1:20" ht="16" x14ac:dyDescent="0.2">
      <c r="A177" s="43">
        <v>179</v>
      </c>
      <c r="B177" s="39" t="s">
        <v>273</v>
      </c>
      <c r="C177" s="39" t="s">
        <v>431</v>
      </c>
      <c r="D177" s="39"/>
      <c r="E177" s="39"/>
      <c r="F177" s="43" t="s">
        <v>259</v>
      </c>
      <c r="G177" s="43" t="s">
        <v>22</v>
      </c>
      <c r="H177" s="39">
        <v>2016</v>
      </c>
      <c r="I177" s="39">
        <v>2023</v>
      </c>
      <c r="J177" s="43" t="s">
        <v>23</v>
      </c>
      <c r="K177" s="43"/>
      <c r="L177" s="43"/>
      <c r="M177" s="43"/>
      <c r="N177" s="43" t="s">
        <v>260</v>
      </c>
      <c r="O177" s="40" t="s">
        <v>264</v>
      </c>
      <c r="P177" s="12" t="s">
        <v>432</v>
      </c>
      <c r="Q177" s="12" t="s">
        <v>266</v>
      </c>
      <c r="R177" s="40"/>
      <c r="S177" s="40"/>
      <c r="T177" s="40"/>
    </row>
    <row r="178" spans="1:20" ht="16" x14ac:dyDescent="0.2">
      <c r="A178" s="43">
        <v>180</v>
      </c>
      <c r="B178" s="39" t="s">
        <v>273</v>
      </c>
      <c r="C178" s="39" t="s">
        <v>433</v>
      </c>
      <c r="D178" s="39"/>
      <c r="E178" s="39"/>
      <c r="F178" s="43" t="s">
        <v>259</v>
      </c>
      <c r="G178" s="43" t="s">
        <v>22</v>
      </c>
      <c r="H178" s="39">
        <v>2016</v>
      </c>
      <c r="I178" s="39">
        <v>2023</v>
      </c>
      <c r="J178" s="43" t="s">
        <v>23</v>
      </c>
      <c r="K178" s="43"/>
      <c r="L178" s="43"/>
      <c r="M178" s="43"/>
      <c r="N178" s="43" t="s">
        <v>260</v>
      </c>
      <c r="O178" s="40" t="s">
        <v>264</v>
      </c>
      <c r="P178" s="12" t="s">
        <v>434</v>
      </c>
      <c r="Q178" s="12" t="s">
        <v>266</v>
      </c>
      <c r="R178" s="40"/>
      <c r="S178" s="40"/>
      <c r="T178" s="40"/>
    </row>
    <row r="179" spans="1:20" ht="16" x14ac:dyDescent="0.2">
      <c r="A179" s="43">
        <v>181</v>
      </c>
      <c r="B179" s="39" t="s">
        <v>273</v>
      </c>
      <c r="C179" s="39" t="s">
        <v>435</v>
      </c>
      <c r="D179" s="39"/>
      <c r="E179" s="39"/>
      <c r="F179" s="43" t="s">
        <v>259</v>
      </c>
      <c r="G179" s="43" t="s">
        <v>22</v>
      </c>
      <c r="H179" s="39">
        <v>2010</v>
      </c>
      <c r="I179" s="39">
        <v>2018</v>
      </c>
      <c r="J179" s="43" t="s">
        <v>23</v>
      </c>
      <c r="K179" s="43"/>
      <c r="L179" s="43"/>
      <c r="M179" s="43"/>
      <c r="N179" s="43" t="s">
        <v>260</v>
      </c>
      <c r="O179" s="40" t="s">
        <v>436</v>
      </c>
      <c r="P179" s="12" t="s">
        <v>266</v>
      </c>
      <c r="Q179" s="40"/>
      <c r="R179" s="40"/>
      <c r="S179" s="40"/>
      <c r="T179" s="40"/>
    </row>
    <row r="180" spans="1:20" ht="16" x14ac:dyDescent="0.2">
      <c r="A180" s="43">
        <v>182</v>
      </c>
      <c r="B180" s="39" t="s">
        <v>273</v>
      </c>
      <c r="C180" s="39" t="s">
        <v>273</v>
      </c>
      <c r="D180" s="39"/>
      <c r="E180" s="39"/>
      <c r="F180" s="43" t="s">
        <v>259</v>
      </c>
      <c r="G180" s="43" t="s">
        <v>22</v>
      </c>
      <c r="H180" s="39">
        <v>2010</v>
      </c>
      <c r="I180" s="39">
        <v>2023</v>
      </c>
      <c r="J180" s="43" t="s">
        <v>23</v>
      </c>
      <c r="K180" s="43"/>
      <c r="L180" s="43"/>
      <c r="M180" s="43"/>
      <c r="N180" s="43" t="s">
        <v>260</v>
      </c>
      <c r="O180" s="40" t="s">
        <v>437</v>
      </c>
      <c r="P180" s="12" t="s">
        <v>266</v>
      </c>
      <c r="Q180" s="40"/>
      <c r="R180" s="40"/>
      <c r="S180" s="40"/>
      <c r="T180" s="40"/>
    </row>
    <row r="181" spans="1:20" ht="16" x14ac:dyDescent="0.2">
      <c r="A181" s="43">
        <v>183</v>
      </c>
      <c r="B181" s="39" t="s">
        <v>273</v>
      </c>
      <c r="C181" s="39" t="s">
        <v>438</v>
      </c>
      <c r="D181" s="39"/>
      <c r="E181" s="39"/>
      <c r="F181" s="43" t="s">
        <v>259</v>
      </c>
      <c r="G181" s="43" t="s">
        <v>22</v>
      </c>
      <c r="H181" s="39">
        <v>2016</v>
      </c>
      <c r="I181" s="39">
        <v>2023</v>
      </c>
      <c r="J181" s="43" t="s">
        <v>23</v>
      </c>
      <c r="K181" s="43"/>
      <c r="L181" s="43"/>
      <c r="M181" s="43"/>
      <c r="N181" s="43" t="s">
        <v>260</v>
      </c>
      <c r="O181" s="40"/>
      <c r="P181" s="12" t="s">
        <v>270</v>
      </c>
      <c r="Q181" s="40"/>
      <c r="R181" s="40"/>
      <c r="S181" s="40"/>
      <c r="T181" s="40"/>
    </row>
    <row r="182" spans="1:20" ht="16" x14ac:dyDescent="0.2">
      <c r="A182" s="43">
        <v>184</v>
      </c>
      <c r="B182" s="39" t="s">
        <v>273</v>
      </c>
      <c r="C182" s="39" t="s">
        <v>439</v>
      </c>
      <c r="D182" s="39"/>
      <c r="E182" s="39"/>
      <c r="F182" s="43" t="s">
        <v>259</v>
      </c>
      <c r="G182" s="43" t="s">
        <v>22</v>
      </c>
      <c r="H182" s="39">
        <v>2016</v>
      </c>
      <c r="I182" s="39">
        <v>2023</v>
      </c>
      <c r="J182" s="43" t="s">
        <v>23</v>
      </c>
      <c r="K182" s="43"/>
      <c r="L182" s="43"/>
      <c r="M182" s="43"/>
      <c r="N182" s="43" t="s">
        <v>260</v>
      </c>
      <c r="O182" s="40" t="s">
        <v>440</v>
      </c>
      <c r="P182" s="12" t="s">
        <v>266</v>
      </c>
      <c r="Q182" s="40"/>
      <c r="R182" s="40"/>
      <c r="S182" s="40"/>
      <c r="T182" s="40"/>
    </row>
    <row r="183" spans="1:20" ht="16" x14ac:dyDescent="0.2">
      <c r="A183" s="43">
        <v>186</v>
      </c>
      <c r="B183" s="39" t="s">
        <v>20</v>
      </c>
      <c r="C183" s="39" t="s">
        <v>441</v>
      </c>
      <c r="D183" s="39" t="s">
        <v>22</v>
      </c>
      <c r="E183" s="39" t="str">
        <f>INDEX(Countries!B:B, MATCH(D183, Countries!A:A, 0))</f>
        <v>Middle East and North Africa</v>
      </c>
      <c r="F183" s="43" t="s">
        <v>442</v>
      </c>
      <c r="G183" s="43" t="s">
        <v>22</v>
      </c>
      <c r="H183" s="39">
        <v>2019</v>
      </c>
      <c r="I183" s="39">
        <v>2023</v>
      </c>
      <c r="J183" s="43" t="s">
        <v>23</v>
      </c>
      <c r="K183" s="43"/>
      <c r="L183" s="43"/>
      <c r="M183" s="43"/>
      <c r="N183" s="39" t="s">
        <v>441</v>
      </c>
      <c r="O183" s="40"/>
      <c r="P183" s="12" t="s">
        <v>443</v>
      </c>
      <c r="Q183" s="40"/>
      <c r="R183" s="40"/>
      <c r="S183" s="41">
        <v>35.203499999999998</v>
      </c>
      <c r="T183" s="41">
        <v>31.771699999999999</v>
      </c>
    </row>
    <row r="184" spans="1:20" ht="16" x14ac:dyDescent="0.2">
      <c r="A184" s="43">
        <v>187</v>
      </c>
      <c r="B184" s="39" t="s">
        <v>44</v>
      </c>
      <c r="C184" s="39" t="s">
        <v>444</v>
      </c>
      <c r="D184" s="39" t="s">
        <v>36</v>
      </c>
      <c r="E184" s="39" t="str">
        <f>INDEX(Countries!B:B, MATCH(D184, Countries!A:A, 0))</f>
        <v>North America</v>
      </c>
      <c r="F184" s="43" t="s">
        <v>442</v>
      </c>
      <c r="G184" s="43" t="s">
        <v>22</v>
      </c>
      <c r="H184" s="39">
        <v>2022</v>
      </c>
      <c r="I184" s="39">
        <v>2023</v>
      </c>
      <c r="J184" s="43" t="s">
        <v>23</v>
      </c>
      <c r="K184" s="43"/>
      <c r="L184" s="43"/>
      <c r="M184" s="43"/>
      <c r="N184" s="39" t="s">
        <v>441</v>
      </c>
      <c r="O184" s="40"/>
      <c r="P184" s="40" t="s">
        <v>445</v>
      </c>
      <c r="Q184" s="40"/>
      <c r="R184" s="40"/>
      <c r="S184" s="40">
        <v>-77.031999999999996</v>
      </c>
      <c r="T184" s="40">
        <v>38.889499999999998</v>
      </c>
    </row>
    <row r="185" spans="1:20" ht="16" x14ac:dyDescent="0.2">
      <c r="A185" s="43">
        <v>188</v>
      </c>
      <c r="B185" s="39" t="s">
        <v>273</v>
      </c>
      <c r="C185" s="39" t="s">
        <v>446</v>
      </c>
      <c r="D185" s="39"/>
      <c r="E185" s="39"/>
      <c r="F185" s="43" t="s">
        <v>442</v>
      </c>
      <c r="G185" s="43" t="s">
        <v>22</v>
      </c>
      <c r="H185" s="39">
        <v>2019</v>
      </c>
      <c r="I185" s="39">
        <v>2023</v>
      </c>
      <c r="J185" s="43" t="s">
        <v>23</v>
      </c>
      <c r="K185" s="43"/>
      <c r="L185" s="43"/>
      <c r="M185" s="43"/>
      <c r="N185" s="39" t="s">
        <v>441</v>
      </c>
      <c r="O185" s="40" t="s">
        <v>447</v>
      </c>
      <c r="P185" s="12" t="s">
        <v>443</v>
      </c>
      <c r="Q185" s="40"/>
      <c r="R185" s="40"/>
      <c r="S185" s="40"/>
      <c r="T185" s="40"/>
    </row>
    <row r="186" spans="1:20" ht="16" x14ac:dyDescent="0.2">
      <c r="A186" s="43">
        <v>189</v>
      </c>
      <c r="B186" s="39" t="s">
        <v>273</v>
      </c>
      <c r="C186" s="39" t="s">
        <v>448</v>
      </c>
      <c r="D186" s="39"/>
      <c r="E186" s="39"/>
      <c r="F186" s="43" t="s">
        <v>442</v>
      </c>
      <c r="G186" s="43" t="s">
        <v>22</v>
      </c>
      <c r="H186" s="39">
        <v>2019</v>
      </c>
      <c r="I186" s="39">
        <v>2023</v>
      </c>
      <c r="J186" s="43" t="s">
        <v>23</v>
      </c>
      <c r="K186" s="43"/>
      <c r="L186" s="43"/>
      <c r="M186" s="43"/>
      <c r="N186" s="39" t="s">
        <v>441</v>
      </c>
      <c r="O186" s="40" t="s">
        <v>449</v>
      </c>
      <c r="P186" s="12" t="s">
        <v>450</v>
      </c>
      <c r="Q186" s="40"/>
      <c r="R186" s="40"/>
      <c r="S186" s="40"/>
      <c r="T186" s="40"/>
    </row>
    <row r="187" spans="1:20" ht="16" x14ac:dyDescent="0.2">
      <c r="A187" s="43">
        <v>190</v>
      </c>
      <c r="B187" s="39" t="s">
        <v>273</v>
      </c>
      <c r="C187" s="39" t="s">
        <v>451</v>
      </c>
      <c r="D187" s="39"/>
      <c r="E187" s="39"/>
      <c r="F187" s="43" t="s">
        <v>442</v>
      </c>
      <c r="G187" s="43" t="s">
        <v>22</v>
      </c>
      <c r="H187" s="39">
        <v>2019</v>
      </c>
      <c r="I187" s="39">
        <v>2023</v>
      </c>
      <c r="J187" s="43" t="s">
        <v>23</v>
      </c>
      <c r="K187" s="43"/>
      <c r="L187" s="43"/>
      <c r="M187" s="43"/>
      <c r="N187" s="39" t="s">
        <v>441</v>
      </c>
      <c r="O187" s="40" t="s">
        <v>452</v>
      </c>
      <c r="P187" s="12" t="s">
        <v>453</v>
      </c>
      <c r="Q187" s="40"/>
      <c r="R187" s="40"/>
      <c r="S187" s="40"/>
      <c r="T187" s="40"/>
    </row>
    <row r="188" spans="1:20" ht="16" x14ac:dyDescent="0.2">
      <c r="A188" s="43">
        <v>191</v>
      </c>
      <c r="B188" s="39" t="s">
        <v>273</v>
      </c>
      <c r="C188" s="39" t="s">
        <v>454</v>
      </c>
      <c r="D188" s="39"/>
      <c r="E188" s="39"/>
      <c r="F188" s="43" t="s">
        <v>442</v>
      </c>
      <c r="G188" s="43" t="s">
        <v>22</v>
      </c>
      <c r="H188" s="39">
        <v>2019</v>
      </c>
      <c r="I188" s="39">
        <v>2023</v>
      </c>
      <c r="J188" s="43" t="s">
        <v>23</v>
      </c>
      <c r="K188" s="43"/>
      <c r="L188" s="43"/>
      <c r="M188" s="43"/>
      <c r="N188" s="39" t="s">
        <v>441</v>
      </c>
      <c r="O188" s="40" t="s">
        <v>455</v>
      </c>
      <c r="P188" s="12" t="s">
        <v>456</v>
      </c>
      <c r="Q188" s="40"/>
      <c r="R188" s="40"/>
      <c r="S188" s="40"/>
      <c r="T188" s="40"/>
    </row>
    <row r="189" spans="1:20" ht="16" x14ac:dyDescent="0.2">
      <c r="A189" s="43">
        <v>192</v>
      </c>
      <c r="B189" s="39" t="s">
        <v>51</v>
      </c>
      <c r="C189" s="39" t="s">
        <v>457</v>
      </c>
      <c r="D189" s="39" t="s">
        <v>22</v>
      </c>
      <c r="E189" s="39" t="str">
        <f>INDEX(Countries!B:B, MATCH(D189, Countries!A:A, 0))</f>
        <v>Middle East and North Africa</v>
      </c>
      <c r="F189" s="43" t="s">
        <v>442</v>
      </c>
      <c r="G189" s="43" t="s">
        <v>22</v>
      </c>
      <c r="H189" s="39">
        <v>2020</v>
      </c>
      <c r="I189" s="39">
        <v>2023</v>
      </c>
      <c r="J189" s="43" t="s">
        <v>23</v>
      </c>
      <c r="K189" s="43"/>
      <c r="L189" s="43"/>
      <c r="M189" s="43"/>
      <c r="N189" s="39" t="s">
        <v>441</v>
      </c>
      <c r="O189" s="40" t="s">
        <v>458</v>
      </c>
      <c r="P189" s="40"/>
      <c r="Q189" s="40"/>
      <c r="R189" s="40"/>
      <c r="S189" s="41">
        <v>35.203499999999998</v>
      </c>
      <c r="T189" s="41">
        <v>31.771699999999999</v>
      </c>
    </row>
    <row r="190" spans="1:20" ht="16" x14ac:dyDescent="0.2">
      <c r="A190" s="43">
        <v>193</v>
      </c>
      <c r="B190" s="39" t="s">
        <v>51</v>
      </c>
      <c r="C190" s="39" t="s">
        <v>459</v>
      </c>
      <c r="D190" s="39" t="s">
        <v>28</v>
      </c>
      <c r="E190" s="39" t="str">
        <f>INDEX(Countries!B:B, MATCH(D190, Countries!A:A, 0))</f>
        <v>Eurasia</v>
      </c>
      <c r="F190" s="43" t="s">
        <v>442</v>
      </c>
      <c r="G190" s="43" t="s">
        <v>22</v>
      </c>
      <c r="H190" s="39">
        <v>2020</v>
      </c>
      <c r="I190" s="39">
        <v>2023</v>
      </c>
      <c r="J190" s="43" t="s">
        <v>23</v>
      </c>
      <c r="K190" s="43"/>
      <c r="L190" s="43"/>
      <c r="M190" s="43"/>
      <c r="N190" s="39" t="s">
        <v>441</v>
      </c>
      <c r="O190" s="40" t="s">
        <v>458</v>
      </c>
      <c r="P190" s="40"/>
      <c r="Q190" s="40"/>
      <c r="R190" s="40"/>
      <c r="S190" s="40">
        <v>-0.12623599999999999</v>
      </c>
      <c r="T190" s="40">
        <v>51.5002</v>
      </c>
    </row>
    <row r="191" spans="1:20" ht="16" x14ac:dyDescent="0.2">
      <c r="A191" s="43">
        <v>194</v>
      </c>
      <c r="B191" s="39" t="s">
        <v>51</v>
      </c>
      <c r="C191" s="39" t="s">
        <v>460</v>
      </c>
      <c r="D191" s="39" t="s">
        <v>36</v>
      </c>
      <c r="E191" s="39" t="str">
        <f>INDEX(Countries!B:B, MATCH(D191, Countries!A:A, 0))</f>
        <v>North America</v>
      </c>
      <c r="F191" s="43" t="s">
        <v>442</v>
      </c>
      <c r="G191" s="43" t="s">
        <v>22</v>
      </c>
      <c r="H191" s="39">
        <v>2020</v>
      </c>
      <c r="I191" s="39">
        <v>2023</v>
      </c>
      <c r="J191" s="43" t="s">
        <v>23</v>
      </c>
      <c r="K191" s="43"/>
      <c r="L191" s="43"/>
      <c r="M191" s="43"/>
      <c r="N191" s="39" t="s">
        <v>441</v>
      </c>
      <c r="O191" s="40" t="s">
        <v>458</v>
      </c>
      <c r="P191" s="40"/>
      <c r="Q191" s="40"/>
      <c r="R191" s="40"/>
      <c r="S191" s="40">
        <v>-77.031999999999996</v>
      </c>
      <c r="T191" s="40">
        <v>38.889499999999998</v>
      </c>
    </row>
    <row r="192" spans="1:20" ht="16" x14ac:dyDescent="0.2">
      <c r="A192" s="43">
        <v>195</v>
      </c>
      <c r="B192" s="39" t="s">
        <v>51</v>
      </c>
      <c r="C192" s="39" t="s">
        <v>461</v>
      </c>
      <c r="D192" s="39" t="s">
        <v>36</v>
      </c>
      <c r="E192" s="39" t="str">
        <f>INDEX(Countries!B:B, MATCH(D192, Countries!A:A, 0))</f>
        <v>North America</v>
      </c>
      <c r="F192" s="43" t="s">
        <v>442</v>
      </c>
      <c r="G192" s="43" t="s">
        <v>22</v>
      </c>
      <c r="H192" s="39">
        <v>2023</v>
      </c>
      <c r="I192" s="39">
        <v>2023</v>
      </c>
      <c r="J192" s="43" t="s">
        <v>23</v>
      </c>
      <c r="K192" s="43"/>
      <c r="L192" s="43"/>
      <c r="M192" s="43"/>
      <c r="N192" s="39" t="s">
        <v>441</v>
      </c>
      <c r="O192" s="40" t="s">
        <v>462</v>
      </c>
      <c r="P192" s="12" t="s">
        <v>463</v>
      </c>
      <c r="Q192" s="40"/>
      <c r="R192" s="40"/>
      <c r="S192" s="40">
        <v>-77.031999999999996</v>
      </c>
      <c r="T192" s="40">
        <v>38.889499999999998</v>
      </c>
    </row>
    <row r="193" spans="1:20" ht="16" x14ac:dyDescent="0.2">
      <c r="A193" s="43">
        <v>196</v>
      </c>
      <c r="B193" s="39" t="s">
        <v>51</v>
      </c>
      <c r="C193" s="39" t="s">
        <v>464</v>
      </c>
      <c r="D193" s="39" t="s">
        <v>22</v>
      </c>
      <c r="E193" s="39" t="str">
        <f>INDEX(Countries!B:B, MATCH(D193, Countries!A:A, 0))</f>
        <v>Middle East and North Africa</v>
      </c>
      <c r="F193" s="43" t="s">
        <v>442</v>
      </c>
      <c r="G193" s="43" t="s">
        <v>22</v>
      </c>
      <c r="H193" s="39">
        <v>2023</v>
      </c>
      <c r="I193" s="39">
        <v>2023</v>
      </c>
      <c r="J193" s="43" t="s">
        <v>23</v>
      </c>
      <c r="K193" s="43"/>
      <c r="L193" s="43"/>
      <c r="M193" s="43"/>
      <c r="N193" s="39" t="s">
        <v>441</v>
      </c>
      <c r="O193" s="40"/>
      <c r="P193" s="12" t="s">
        <v>465</v>
      </c>
      <c r="Q193" s="40"/>
      <c r="R193" s="40"/>
      <c r="S193" s="41">
        <v>35.203499999999998</v>
      </c>
      <c r="T193" s="41">
        <v>31.771699999999999</v>
      </c>
    </row>
    <row r="194" spans="1:20" ht="16" x14ac:dyDescent="0.2">
      <c r="A194" s="43">
        <v>197</v>
      </c>
      <c r="B194" s="39" t="s">
        <v>273</v>
      </c>
      <c r="C194" s="39" t="s">
        <v>466</v>
      </c>
      <c r="D194" s="39"/>
      <c r="E194" s="39"/>
      <c r="F194" s="43" t="s">
        <v>442</v>
      </c>
      <c r="G194" s="43" t="s">
        <v>22</v>
      </c>
      <c r="H194" s="39">
        <v>2019</v>
      </c>
      <c r="I194" s="39">
        <v>2023</v>
      </c>
      <c r="J194" s="43" t="s">
        <v>23</v>
      </c>
      <c r="K194" s="43"/>
      <c r="L194" s="43"/>
      <c r="M194" s="43"/>
      <c r="N194" s="39" t="s">
        <v>441</v>
      </c>
      <c r="O194" s="40" t="s">
        <v>467</v>
      </c>
      <c r="P194" s="12" t="s">
        <v>443</v>
      </c>
      <c r="Q194" s="12" t="s">
        <v>468</v>
      </c>
      <c r="R194" s="40"/>
      <c r="S194" s="40"/>
      <c r="T194" s="40"/>
    </row>
    <row r="195" spans="1:20" ht="16" x14ac:dyDescent="0.2">
      <c r="A195" s="43">
        <v>198</v>
      </c>
      <c r="B195" s="39" t="s">
        <v>273</v>
      </c>
      <c r="C195" s="39" t="s">
        <v>273</v>
      </c>
      <c r="D195" s="39"/>
      <c r="E195" s="39"/>
      <c r="F195" s="43" t="s">
        <v>442</v>
      </c>
      <c r="G195" s="43" t="s">
        <v>22</v>
      </c>
      <c r="H195" s="39">
        <v>2019</v>
      </c>
      <c r="I195" s="39">
        <v>2023</v>
      </c>
      <c r="J195" s="43" t="s">
        <v>23</v>
      </c>
      <c r="K195" s="43"/>
      <c r="L195" s="43"/>
      <c r="M195" s="43"/>
      <c r="N195" s="39" t="s">
        <v>441</v>
      </c>
      <c r="O195" s="40" t="s">
        <v>469</v>
      </c>
      <c r="P195" s="12" t="s">
        <v>443</v>
      </c>
      <c r="Q195" s="40"/>
      <c r="R195" s="40"/>
      <c r="S195" s="40"/>
      <c r="T195" s="40"/>
    </row>
    <row r="196" spans="1:20" ht="16" x14ac:dyDescent="0.2">
      <c r="A196" s="43">
        <v>199</v>
      </c>
      <c r="B196" s="39" t="s">
        <v>20</v>
      </c>
      <c r="C196" s="39" t="s">
        <v>470</v>
      </c>
      <c r="D196" s="39" t="s">
        <v>36</v>
      </c>
      <c r="E196" s="39" t="str">
        <f>INDEX(Countries!B:B, MATCH(D196, Countries!A:A, 0))</f>
        <v>North America</v>
      </c>
      <c r="F196" s="43" t="s">
        <v>471</v>
      </c>
      <c r="G196" s="43" t="s">
        <v>22</v>
      </c>
      <c r="H196" s="39">
        <v>2014</v>
      </c>
      <c r="I196" s="39">
        <v>2020</v>
      </c>
      <c r="J196" s="39" t="s">
        <v>23</v>
      </c>
      <c r="K196" s="42"/>
      <c r="L196" s="42"/>
      <c r="M196" s="39" t="s">
        <v>472</v>
      </c>
      <c r="N196" s="39" t="s">
        <v>470</v>
      </c>
      <c r="O196" s="40"/>
      <c r="P196" s="12" t="s">
        <v>473</v>
      </c>
      <c r="Q196" s="40"/>
      <c r="R196" s="40"/>
      <c r="S196" s="40">
        <v>-77.031999999999996</v>
      </c>
      <c r="T196" s="40">
        <v>38.889499999999998</v>
      </c>
    </row>
    <row r="197" spans="1:20" ht="16" x14ac:dyDescent="0.2">
      <c r="A197" s="43">
        <v>200</v>
      </c>
      <c r="B197" s="39" t="s">
        <v>44</v>
      </c>
      <c r="C197" s="39" t="s">
        <v>474</v>
      </c>
      <c r="D197" s="39" t="s">
        <v>46</v>
      </c>
      <c r="E197" s="39" t="str">
        <f>INDEX(Countries!B:B, MATCH(D197, Countries!A:A, 0))</f>
        <v>Europe and Eurasia</v>
      </c>
      <c r="F197" s="43" t="s">
        <v>471</v>
      </c>
      <c r="G197" s="43" t="s">
        <v>22</v>
      </c>
      <c r="H197" s="39">
        <v>2014</v>
      </c>
      <c r="I197" s="39">
        <v>2014</v>
      </c>
      <c r="J197" s="43" t="s">
        <v>23</v>
      </c>
      <c r="K197" s="43"/>
      <c r="L197" s="43"/>
      <c r="M197" s="43"/>
      <c r="N197" s="39" t="s">
        <v>470</v>
      </c>
      <c r="O197" s="40" t="s">
        <v>475</v>
      </c>
      <c r="P197" s="12" t="s">
        <v>476</v>
      </c>
      <c r="Q197" s="40"/>
      <c r="R197" s="40"/>
      <c r="S197" s="41">
        <v>33.373600000000003</v>
      </c>
      <c r="T197" s="41">
        <v>35.1676</v>
      </c>
    </row>
    <row r="198" spans="1:20" ht="16" x14ac:dyDescent="0.2">
      <c r="A198" s="43">
        <v>201</v>
      </c>
      <c r="B198" s="39" t="s">
        <v>44</v>
      </c>
      <c r="C198" s="39" t="s">
        <v>477</v>
      </c>
      <c r="D198" s="39" t="s">
        <v>22</v>
      </c>
      <c r="E198" s="39" t="str">
        <f>INDEX(Countries!B:B, MATCH(D198, Countries!A:A, 0))</f>
        <v>Middle East and North Africa</v>
      </c>
      <c r="F198" s="43" t="s">
        <v>471</v>
      </c>
      <c r="G198" s="43" t="s">
        <v>22</v>
      </c>
      <c r="H198" s="39">
        <v>2018</v>
      </c>
      <c r="I198" s="39">
        <v>2018</v>
      </c>
      <c r="J198" s="43" t="s">
        <v>23</v>
      </c>
      <c r="K198" s="43"/>
      <c r="L198" s="43"/>
      <c r="M198" s="43"/>
      <c r="N198" s="39" t="s">
        <v>470</v>
      </c>
      <c r="O198" s="40" t="s">
        <v>478</v>
      </c>
      <c r="P198" s="12" t="s">
        <v>479</v>
      </c>
      <c r="Q198" s="40"/>
      <c r="R198" s="40"/>
      <c r="S198" s="41">
        <v>35.203499999999998</v>
      </c>
      <c r="T198" s="41">
        <v>31.771699999999999</v>
      </c>
    </row>
    <row r="199" spans="1:20" ht="16" x14ac:dyDescent="0.2">
      <c r="A199" s="43">
        <v>202</v>
      </c>
      <c r="B199" s="39" t="s">
        <v>44</v>
      </c>
      <c r="C199" s="39" t="s">
        <v>480</v>
      </c>
      <c r="D199" s="39" t="s">
        <v>36</v>
      </c>
      <c r="E199" s="39" t="str">
        <f>INDEX(Countries!B:B, MATCH(D199, Countries!A:A, 0))</f>
        <v>North America</v>
      </c>
      <c r="F199" s="43" t="s">
        <v>471</v>
      </c>
      <c r="G199" s="43" t="s">
        <v>22</v>
      </c>
      <c r="H199" s="39">
        <v>2020</v>
      </c>
      <c r="I199" s="39">
        <v>2020</v>
      </c>
      <c r="J199" s="43" t="s">
        <v>23</v>
      </c>
      <c r="K199" s="43"/>
      <c r="L199" s="43"/>
      <c r="M199" s="43"/>
      <c r="N199" s="39" t="s">
        <v>470</v>
      </c>
      <c r="O199" s="40" t="s">
        <v>481</v>
      </c>
      <c r="P199" s="12" t="s">
        <v>476</v>
      </c>
      <c r="Q199" s="12" t="s">
        <v>482</v>
      </c>
      <c r="R199" s="12" t="s">
        <v>483</v>
      </c>
      <c r="S199" s="40">
        <v>-77.031999999999996</v>
      </c>
      <c r="T199" s="40">
        <v>38.889499999999998</v>
      </c>
    </row>
    <row r="200" spans="1:20" ht="16" x14ac:dyDescent="0.2">
      <c r="A200" s="43">
        <v>203</v>
      </c>
      <c r="B200" s="39" t="s">
        <v>20</v>
      </c>
      <c r="C200" s="39" t="s">
        <v>484</v>
      </c>
      <c r="D200" s="39" t="s">
        <v>22</v>
      </c>
      <c r="E200" s="39" t="str">
        <f>INDEX(Countries!B:B, MATCH(D200, Countries!A:A, 0))</f>
        <v>Middle East and North Africa</v>
      </c>
      <c r="F200" s="43" t="s">
        <v>471</v>
      </c>
      <c r="G200" s="43" t="s">
        <v>22</v>
      </c>
      <c r="H200" s="39">
        <v>2015</v>
      </c>
      <c r="I200" s="39">
        <v>2017</v>
      </c>
      <c r="J200" s="43" t="s">
        <v>23</v>
      </c>
      <c r="K200" s="43"/>
      <c r="L200" s="43"/>
      <c r="M200" s="43"/>
      <c r="N200" s="39" t="s">
        <v>470</v>
      </c>
      <c r="O200" s="40" t="s">
        <v>485</v>
      </c>
      <c r="P200" s="12" t="s">
        <v>486</v>
      </c>
      <c r="Q200" s="12" t="s">
        <v>487</v>
      </c>
      <c r="R200" s="40"/>
      <c r="S200" s="41">
        <v>35.203499999999998</v>
      </c>
      <c r="T200" s="41">
        <v>31.771699999999999</v>
      </c>
    </row>
    <row r="201" spans="1:20" ht="16" x14ac:dyDescent="0.2">
      <c r="A201" s="43">
        <v>204</v>
      </c>
      <c r="B201" s="39" t="s">
        <v>44</v>
      </c>
      <c r="C201" s="39" t="s">
        <v>488</v>
      </c>
      <c r="D201" s="39"/>
      <c r="E201" s="39"/>
      <c r="F201" s="43" t="s">
        <v>471</v>
      </c>
      <c r="G201" s="43" t="s">
        <v>22</v>
      </c>
      <c r="H201" s="39">
        <v>2022</v>
      </c>
      <c r="I201" s="39">
        <v>2022</v>
      </c>
      <c r="J201" s="43" t="s">
        <v>23</v>
      </c>
      <c r="K201" s="43"/>
      <c r="L201" s="43"/>
      <c r="M201" s="43"/>
      <c r="N201" s="39" t="s">
        <v>470</v>
      </c>
      <c r="O201" s="40" t="s">
        <v>489</v>
      </c>
      <c r="P201" s="12" t="s">
        <v>490</v>
      </c>
      <c r="Q201" s="12" t="s">
        <v>491</v>
      </c>
      <c r="R201" s="12" t="s">
        <v>483</v>
      </c>
      <c r="S201" s="40"/>
      <c r="T201" s="40"/>
    </row>
    <row r="202" spans="1:20" ht="16" x14ac:dyDescent="0.2">
      <c r="A202" s="43">
        <v>205</v>
      </c>
      <c r="B202" s="39" t="s">
        <v>20</v>
      </c>
      <c r="C202" s="39" t="s">
        <v>492</v>
      </c>
      <c r="D202" s="39" t="s">
        <v>22</v>
      </c>
      <c r="E202" s="39" t="str">
        <f>INDEX(Countries!B:B, MATCH(D202, Countries!A:A, 0))</f>
        <v>Middle East and North Africa</v>
      </c>
      <c r="F202" s="43" t="s">
        <v>471</v>
      </c>
      <c r="G202" s="43" t="s">
        <v>22</v>
      </c>
      <c r="H202" s="39">
        <v>2021</v>
      </c>
      <c r="I202" s="39">
        <v>2023</v>
      </c>
      <c r="J202" s="43" t="s">
        <v>23</v>
      </c>
      <c r="K202" s="43"/>
      <c r="L202" s="43"/>
      <c r="M202" s="43"/>
      <c r="N202" s="39" t="s">
        <v>470</v>
      </c>
      <c r="O202" s="40" t="s">
        <v>493</v>
      </c>
      <c r="P202" s="12" t="s">
        <v>494</v>
      </c>
      <c r="Q202" s="12" t="s">
        <v>495</v>
      </c>
      <c r="R202" s="12" t="s">
        <v>496</v>
      </c>
      <c r="S202" s="41">
        <v>35.203499999999998</v>
      </c>
      <c r="T202" s="41">
        <v>31.771699999999999</v>
      </c>
    </row>
    <row r="203" spans="1:20" ht="16" x14ac:dyDescent="0.2">
      <c r="A203" s="43">
        <v>206</v>
      </c>
      <c r="B203" s="39" t="s">
        <v>44</v>
      </c>
      <c r="C203" s="39" t="s">
        <v>497</v>
      </c>
      <c r="D203" s="39" t="s">
        <v>165</v>
      </c>
      <c r="E203" s="39" t="str">
        <f>INDEX(Countries!B:B, MATCH(D203, Countries!A:A, 0))</f>
        <v>South Asia</v>
      </c>
      <c r="F203" s="43" t="s">
        <v>471</v>
      </c>
      <c r="G203" s="43" t="s">
        <v>22</v>
      </c>
      <c r="H203" s="39">
        <v>2014</v>
      </c>
      <c r="I203" s="39">
        <v>2023</v>
      </c>
      <c r="J203" s="43" t="s">
        <v>23</v>
      </c>
      <c r="K203" s="43"/>
      <c r="L203" s="43"/>
      <c r="M203" s="43"/>
      <c r="N203" s="39" t="s">
        <v>470</v>
      </c>
      <c r="O203" s="40"/>
      <c r="P203" s="12" t="s">
        <v>498</v>
      </c>
      <c r="Q203" s="46" t="s">
        <v>499</v>
      </c>
      <c r="R203" s="40"/>
      <c r="S203" s="41">
        <v>77.224999999999994</v>
      </c>
      <c r="T203" s="41">
        <v>28.635300000000001</v>
      </c>
    </row>
    <row r="204" spans="1:20" ht="16" x14ac:dyDescent="0.2">
      <c r="A204" s="43">
        <v>207</v>
      </c>
      <c r="B204" s="39" t="s">
        <v>44</v>
      </c>
      <c r="C204" s="39" t="s">
        <v>500</v>
      </c>
      <c r="D204" s="39" t="s">
        <v>501</v>
      </c>
      <c r="E204" s="39" t="str">
        <f>INDEX(Countries!B:B, MATCH(D204, Countries!A:A, 0))</f>
        <v>Latin America and Caribbean</v>
      </c>
      <c r="F204" s="43" t="s">
        <v>471</v>
      </c>
      <c r="G204" s="43" t="s">
        <v>22</v>
      </c>
      <c r="H204" s="39">
        <v>2014</v>
      </c>
      <c r="I204" s="39">
        <v>2023</v>
      </c>
      <c r="J204" s="43" t="s">
        <v>23</v>
      </c>
      <c r="K204" s="43"/>
      <c r="L204" s="43"/>
      <c r="M204" s="43"/>
      <c r="N204" s="39" t="s">
        <v>470</v>
      </c>
      <c r="O204" s="40"/>
      <c r="P204" s="12" t="s">
        <v>498</v>
      </c>
      <c r="Q204" s="46" t="s">
        <v>499</v>
      </c>
      <c r="R204" s="40"/>
      <c r="S204" s="40">
        <v>-47.929200000000002</v>
      </c>
      <c r="T204" s="40">
        <v>-15.780099999999999</v>
      </c>
    </row>
    <row r="205" spans="1:20" ht="16" x14ac:dyDescent="0.2">
      <c r="A205" s="43">
        <v>208</v>
      </c>
      <c r="B205" s="39" t="s">
        <v>44</v>
      </c>
      <c r="C205" s="39" t="s">
        <v>502</v>
      </c>
      <c r="D205" s="39" t="s">
        <v>57</v>
      </c>
      <c r="E205" s="39" t="str">
        <f>INDEX(Countries!B:B, MATCH(D205, Countries!A:A, 0))</f>
        <v>Europe and Eurasia</v>
      </c>
      <c r="F205" s="43" t="s">
        <v>471</v>
      </c>
      <c r="G205" s="43" t="s">
        <v>22</v>
      </c>
      <c r="H205" s="39">
        <v>2014</v>
      </c>
      <c r="I205" s="39">
        <v>2023</v>
      </c>
      <c r="J205" s="43" t="s">
        <v>23</v>
      </c>
      <c r="K205" s="43"/>
      <c r="L205" s="43"/>
      <c r="M205" s="43"/>
      <c r="N205" s="39" t="s">
        <v>470</v>
      </c>
      <c r="O205" s="40"/>
      <c r="P205" s="12" t="s">
        <v>498</v>
      </c>
      <c r="Q205" s="46" t="s">
        <v>499</v>
      </c>
      <c r="R205" s="40"/>
      <c r="S205" s="41">
        <v>23.323799999999999</v>
      </c>
      <c r="T205" s="41">
        <v>42.710500000000003</v>
      </c>
    </row>
    <row r="206" spans="1:20" ht="16" x14ac:dyDescent="0.2">
      <c r="A206" s="43">
        <v>209</v>
      </c>
      <c r="B206" s="39" t="s">
        <v>44</v>
      </c>
      <c r="C206" s="39" t="s">
        <v>503</v>
      </c>
      <c r="D206" s="39" t="s">
        <v>504</v>
      </c>
      <c r="E206" s="39" t="str">
        <f>INDEX(Countries!B:B, MATCH(D206, Countries!A:A, 0))</f>
        <v>North America</v>
      </c>
      <c r="F206" s="43" t="s">
        <v>471</v>
      </c>
      <c r="G206" s="43" t="s">
        <v>22</v>
      </c>
      <c r="H206" s="39">
        <v>2014</v>
      </c>
      <c r="I206" s="39">
        <v>2023</v>
      </c>
      <c r="J206" s="43" t="s">
        <v>23</v>
      </c>
      <c r="K206" s="43"/>
      <c r="L206" s="43"/>
      <c r="M206" s="43"/>
      <c r="N206" s="39" t="s">
        <v>470</v>
      </c>
      <c r="O206" s="40"/>
      <c r="P206" s="12" t="s">
        <v>498</v>
      </c>
      <c r="Q206" s="46" t="s">
        <v>499</v>
      </c>
      <c r="R206" s="40"/>
      <c r="S206" s="40">
        <v>-75.691900000000004</v>
      </c>
      <c r="T206" s="40">
        <v>45.421500000000002</v>
      </c>
    </row>
    <row r="207" spans="1:20" ht="16" x14ac:dyDescent="0.2">
      <c r="A207" s="43">
        <v>210</v>
      </c>
      <c r="B207" s="39" t="s">
        <v>44</v>
      </c>
      <c r="C207" s="39" t="s">
        <v>505</v>
      </c>
      <c r="D207" s="39" t="s">
        <v>36</v>
      </c>
      <c r="E207" s="39" t="str">
        <f>INDEX(Countries!B:B, MATCH(D207, Countries!A:A, 0))</f>
        <v>North America</v>
      </c>
      <c r="F207" s="43" t="s">
        <v>471</v>
      </c>
      <c r="G207" s="43" t="s">
        <v>22</v>
      </c>
      <c r="H207" s="39">
        <v>2014</v>
      </c>
      <c r="I207" s="39">
        <v>2023</v>
      </c>
      <c r="J207" s="43" t="s">
        <v>23</v>
      </c>
      <c r="K207" s="43"/>
      <c r="L207" s="43"/>
      <c r="M207" s="43"/>
      <c r="N207" s="39" t="s">
        <v>470</v>
      </c>
      <c r="O207" s="40"/>
      <c r="P207" s="12" t="s">
        <v>498</v>
      </c>
      <c r="Q207" s="46" t="s">
        <v>499</v>
      </c>
      <c r="R207" s="40"/>
      <c r="S207" s="40">
        <v>-77.031999999999996</v>
      </c>
      <c r="T207" s="40">
        <v>38.889499999999998</v>
      </c>
    </row>
    <row r="208" spans="1:20" ht="16" x14ac:dyDescent="0.2">
      <c r="A208" s="43">
        <v>211</v>
      </c>
      <c r="B208" s="39" t="s">
        <v>44</v>
      </c>
      <c r="C208" s="39" t="s">
        <v>506</v>
      </c>
      <c r="D208" s="39" t="s">
        <v>507</v>
      </c>
      <c r="E208" s="39" t="str">
        <f>INDEX(Countries!B:B, MATCH(D208, Countries!A:A, 0))</f>
        <v>Latin America and Caribbean</v>
      </c>
      <c r="F208" s="43" t="s">
        <v>471</v>
      </c>
      <c r="G208" s="43" t="s">
        <v>22</v>
      </c>
      <c r="H208" s="39">
        <v>2014</v>
      </c>
      <c r="I208" s="39">
        <v>2023</v>
      </c>
      <c r="J208" s="43" t="s">
        <v>23</v>
      </c>
      <c r="K208" s="43"/>
      <c r="L208" s="43"/>
      <c r="M208" s="43"/>
      <c r="N208" s="39" t="s">
        <v>470</v>
      </c>
      <c r="O208" s="40"/>
      <c r="P208" s="12" t="s">
        <v>498</v>
      </c>
      <c r="Q208" s="46" t="s">
        <v>499</v>
      </c>
      <c r="R208" s="40"/>
      <c r="S208" s="40">
        <v>-99.127600000000001</v>
      </c>
      <c r="T208" s="40">
        <v>19.427</v>
      </c>
    </row>
    <row r="209" spans="1:20" ht="16" x14ac:dyDescent="0.2">
      <c r="A209" s="43">
        <v>212</v>
      </c>
      <c r="B209" s="39" t="s">
        <v>44</v>
      </c>
      <c r="C209" s="39" t="s">
        <v>508</v>
      </c>
      <c r="D209" s="39" t="s">
        <v>28</v>
      </c>
      <c r="E209" s="39" t="str">
        <f>INDEX(Countries!B:B, MATCH(D209, Countries!A:A, 0))</f>
        <v>Eurasia</v>
      </c>
      <c r="F209" s="43" t="s">
        <v>471</v>
      </c>
      <c r="G209" s="43" t="s">
        <v>22</v>
      </c>
      <c r="H209" s="39">
        <v>2014</v>
      </c>
      <c r="I209" s="39">
        <v>2023</v>
      </c>
      <c r="J209" s="43" t="s">
        <v>23</v>
      </c>
      <c r="K209" s="43"/>
      <c r="L209" s="43"/>
      <c r="M209" s="43"/>
      <c r="N209" s="39" t="s">
        <v>470</v>
      </c>
      <c r="O209" s="40"/>
      <c r="P209" s="12" t="s">
        <v>498</v>
      </c>
      <c r="Q209" s="46" t="s">
        <v>499</v>
      </c>
      <c r="R209" s="40"/>
      <c r="S209" s="40">
        <v>-0.12623599999999999</v>
      </c>
      <c r="T209" s="40">
        <v>51.5002</v>
      </c>
    </row>
    <row r="210" spans="1:20" ht="16" x14ac:dyDescent="0.2">
      <c r="A210" s="43">
        <v>213</v>
      </c>
      <c r="B210" s="39" t="s">
        <v>44</v>
      </c>
      <c r="C210" s="39" t="s">
        <v>509</v>
      </c>
      <c r="D210" s="39" t="s">
        <v>22</v>
      </c>
      <c r="E210" s="39" t="str">
        <f>INDEX(Countries!B:B, MATCH(D210, Countries!A:A, 0))</f>
        <v>Middle East and North Africa</v>
      </c>
      <c r="F210" s="43" t="s">
        <v>471</v>
      </c>
      <c r="G210" s="43" t="s">
        <v>22</v>
      </c>
      <c r="H210" s="39">
        <v>2014</v>
      </c>
      <c r="I210" s="39">
        <v>2023</v>
      </c>
      <c r="J210" s="43" t="s">
        <v>23</v>
      </c>
      <c r="K210" s="43"/>
      <c r="L210" s="43"/>
      <c r="M210" s="43"/>
      <c r="N210" s="39" t="s">
        <v>470</v>
      </c>
      <c r="O210" s="40"/>
      <c r="P210" s="12" t="s">
        <v>498</v>
      </c>
      <c r="Q210" s="46" t="s">
        <v>499</v>
      </c>
      <c r="R210" s="40"/>
      <c r="S210" s="41">
        <v>35.203499999999998</v>
      </c>
      <c r="T210" s="41">
        <v>31.771699999999999</v>
      </c>
    </row>
    <row r="211" spans="1:20" ht="16" x14ac:dyDescent="0.2">
      <c r="A211" s="43">
        <v>214</v>
      </c>
      <c r="B211" s="39" t="s">
        <v>44</v>
      </c>
      <c r="C211" s="39" t="s">
        <v>510</v>
      </c>
      <c r="D211" s="39" t="s">
        <v>22</v>
      </c>
      <c r="E211" s="39" t="str">
        <f>INDEX(Countries!B:B, MATCH(D211, Countries!A:A, 0))</f>
        <v>Middle East and North Africa</v>
      </c>
      <c r="F211" s="43" t="s">
        <v>471</v>
      </c>
      <c r="G211" s="43" t="s">
        <v>22</v>
      </c>
      <c r="H211" s="39">
        <v>2014</v>
      </c>
      <c r="I211" s="39">
        <v>2023</v>
      </c>
      <c r="J211" s="43" t="s">
        <v>23</v>
      </c>
      <c r="K211" s="43"/>
      <c r="L211" s="43"/>
      <c r="M211" s="43"/>
      <c r="N211" s="39" t="s">
        <v>470</v>
      </c>
      <c r="O211" s="40"/>
      <c r="P211" s="12" t="s">
        <v>498</v>
      </c>
      <c r="Q211" s="46" t="s">
        <v>499</v>
      </c>
      <c r="R211" s="40"/>
      <c r="S211" s="41">
        <v>35.203499999999998</v>
      </c>
      <c r="T211" s="41">
        <v>31.771699999999999</v>
      </c>
    </row>
    <row r="212" spans="1:20" ht="16" x14ac:dyDescent="0.2">
      <c r="A212" s="43">
        <v>215</v>
      </c>
      <c r="B212" s="39" t="s">
        <v>44</v>
      </c>
      <c r="C212" s="39" t="s">
        <v>511</v>
      </c>
      <c r="D212" s="39" t="s">
        <v>512</v>
      </c>
      <c r="E212" s="39" t="str">
        <f>INDEX(Countries!B:B, MATCH(D212, Countries!A:A, 0))</f>
        <v>East Asia and Pacific</v>
      </c>
      <c r="F212" s="43" t="s">
        <v>471</v>
      </c>
      <c r="G212" s="43" t="s">
        <v>22</v>
      </c>
      <c r="H212" s="39">
        <v>2014</v>
      </c>
      <c r="I212" s="39">
        <v>2023</v>
      </c>
      <c r="J212" s="43" t="s">
        <v>23</v>
      </c>
      <c r="K212" s="43"/>
      <c r="L212" s="43"/>
      <c r="M212" s="43"/>
      <c r="N212" s="39" t="s">
        <v>470</v>
      </c>
      <c r="O212" s="40"/>
      <c r="P212" s="12" t="s">
        <v>498</v>
      </c>
      <c r="Q212" s="46" t="s">
        <v>499</v>
      </c>
      <c r="R212" s="40"/>
      <c r="S212" s="40">
        <v>121.59736599999999</v>
      </c>
      <c r="T212" s="40">
        <v>25.105497</v>
      </c>
    </row>
    <row r="213" spans="1:20" ht="16" x14ac:dyDescent="0.2">
      <c r="A213" s="43">
        <v>216</v>
      </c>
      <c r="B213" s="39" t="s">
        <v>44</v>
      </c>
      <c r="C213" s="39" t="s">
        <v>513</v>
      </c>
      <c r="D213" s="39" t="s">
        <v>22</v>
      </c>
      <c r="E213" s="39" t="str">
        <f>INDEX(Countries!B:B, MATCH(D213, Countries!A:A, 0))</f>
        <v>Middle East and North Africa</v>
      </c>
      <c r="F213" s="43" t="s">
        <v>471</v>
      </c>
      <c r="G213" s="43" t="s">
        <v>22</v>
      </c>
      <c r="H213" s="39">
        <v>2014</v>
      </c>
      <c r="I213" s="39">
        <v>2023</v>
      </c>
      <c r="J213" s="43" t="s">
        <v>23</v>
      </c>
      <c r="K213" s="43"/>
      <c r="L213" s="43"/>
      <c r="M213" s="43"/>
      <c r="N213" s="39" t="s">
        <v>470</v>
      </c>
      <c r="O213" s="40"/>
      <c r="P213" s="12" t="s">
        <v>498</v>
      </c>
      <c r="Q213" s="46" t="s">
        <v>499</v>
      </c>
      <c r="R213" s="40"/>
      <c r="S213" s="41">
        <v>35.203499999999998</v>
      </c>
      <c r="T213" s="41">
        <v>31.771699999999999</v>
      </c>
    </row>
    <row r="214" spans="1:20" ht="16" x14ac:dyDescent="0.2">
      <c r="A214" s="43">
        <v>217</v>
      </c>
      <c r="B214" s="39" t="s">
        <v>44</v>
      </c>
      <c r="C214" s="39" t="s">
        <v>514</v>
      </c>
      <c r="D214" s="39" t="s">
        <v>36</v>
      </c>
      <c r="E214" s="39" t="str">
        <f>INDEX(Countries!B:B, MATCH(D214, Countries!A:A, 0))</f>
        <v>North America</v>
      </c>
      <c r="F214" s="43" t="s">
        <v>471</v>
      </c>
      <c r="G214" s="43" t="s">
        <v>22</v>
      </c>
      <c r="H214" s="39">
        <v>2014</v>
      </c>
      <c r="I214" s="39">
        <v>2023</v>
      </c>
      <c r="J214" s="43" t="s">
        <v>23</v>
      </c>
      <c r="K214" s="43"/>
      <c r="L214" s="43"/>
      <c r="M214" s="43"/>
      <c r="N214" s="39" t="s">
        <v>470</v>
      </c>
      <c r="O214" s="40"/>
      <c r="P214" s="12" t="s">
        <v>498</v>
      </c>
      <c r="Q214" s="46" t="s">
        <v>499</v>
      </c>
      <c r="R214" s="40"/>
      <c r="S214" s="40">
        <v>-77.031999999999996</v>
      </c>
      <c r="T214" s="40">
        <v>38.889499999999998</v>
      </c>
    </row>
    <row r="215" spans="1:20" ht="16" x14ac:dyDescent="0.2">
      <c r="A215" s="43">
        <v>218</v>
      </c>
      <c r="B215" s="39" t="s">
        <v>44</v>
      </c>
      <c r="C215" s="39" t="s">
        <v>515</v>
      </c>
      <c r="D215" s="39" t="s">
        <v>22</v>
      </c>
      <c r="E215" s="39" t="str">
        <f>INDEX(Countries!B:B, MATCH(D215, Countries!A:A, 0))</f>
        <v>Middle East and North Africa</v>
      </c>
      <c r="F215" s="43" t="s">
        <v>471</v>
      </c>
      <c r="G215" s="43" t="s">
        <v>22</v>
      </c>
      <c r="H215" s="39">
        <v>2014</v>
      </c>
      <c r="I215" s="39">
        <v>2023</v>
      </c>
      <c r="J215" s="43" t="s">
        <v>23</v>
      </c>
      <c r="K215" s="43"/>
      <c r="L215" s="43"/>
      <c r="M215" s="43"/>
      <c r="N215" s="39" t="s">
        <v>470</v>
      </c>
      <c r="O215" s="40"/>
      <c r="P215" s="12" t="s">
        <v>498</v>
      </c>
      <c r="Q215" s="46" t="s">
        <v>499</v>
      </c>
      <c r="R215" s="40"/>
      <c r="S215" s="41">
        <v>35.203499999999998</v>
      </c>
      <c r="T215" s="41">
        <v>31.771699999999999</v>
      </c>
    </row>
    <row r="216" spans="1:20" ht="16" x14ac:dyDescent="0.2">
      <c r="A216" s="43">
        <v>219</v>
      </c>
      <c r="B216" s="39" t="s">
        <v>44</v>
      </c>
      <c r="C216" s="39" t="s">
        <v>516</v>
      </c>
      <c r="D216" s="39" t="s">
        <v>22</v>
      </c>
      <c r="E216" s="39" t="str">
        <f>INDEX(Countries!B:B, MATCH(D216, Countries!A:A, 0))</f>
        <v>Middle East and North Africa</v>
      </c>
      <c r="F216" s="43" t="s">
        <v>471</v>
      </c>
      <c r="G216" s="43" t="s">
        <v>22</v>
      </c>
      <c r="H216" s="39">
        <v>2014</v>
      </c>
      <c r="I216" s="39">
        <v>2023</v>
      </c>
      <c r="J216" s="43" t="s">
        <v>23</v>
      </c>
      <c r="K216" s="43"/>
      <c r="L216" s="43"/>
      <c r="M216" s="43"/>
      <c r="N216" s="39" t="s">
        <v>470</v>
      </c>
      <c r="O216" s="40"/>
      <c r="P216" s="12" t="s">
        <v>498</v>
      </c>
      <c r="Q216" s="46" t="s">
        <v>499</v>
      </c>
      <c r="R216" s="40"/>
      <c r="S216" s="41">
        <v>35.203499999999998</v>
      </c>
      <c r="T216" s="41">
        <v>31.771699999999999</v>
      </c>
    </row>
    <row r="217" spans="1:20" ht="16" x14ac:dyDescent="0.2">
      <c r="A217" s="43">
        <v>220</v>
      </c>
      <c r="B217" s="39" t="s">
        <v>44</v>
      </c>
      <c r="C217" s="39" t="s">
        <v>517</v>
      </c>
      <c r="D217" s="39" t="s">
        <v>155</v>
      </c>
      <c r="E217" s="39" t="str">
        <f>INDEX(Countries!B:B, MATCH(D217, Countries!A:A, 0))</f>
        <v>Europe and Eurasia</v>
      </c>
      <c r="F217" s="43" t="s">
        <v>471</v>
      </c>
      <c r="G217" s="43" t="s">
        <v>22</v>
      </c>
      <c r="H217" s="39">
        <v>2014</v>
      </c>
      <c r="I217" s="39">
        <v>2023</v>
      </c>
      <c r="J217" s="43" t="s">
        <v>23</v>
      </c>
      <c r="K217" s="43"/>
      <c r="L217" s="43"/>
      <c r="M217" s="43"/>
      <c r="N217" s="39" t="s">
        <v>470</v>
      </c>
      <c r="O217" s="40"/>
      <c r="P217" s="12" t="s">
        <v>498</v>
      </c>
      <c r="Q217" s="46" t="s">
        <v>499</v>
      </c>
      <c r="R217" s="40"/>
      <c r="S217" s="41">
        <v>13.4115</v>
      </c>
      <c r="T217" s="41">
        <v>52.523499999999999</v>
      </c>
    </row>
    <row r="218" spans="1:20" ht="16" x14ac:dyDescent="0.2">
      <c r="A218" s="43">
        <v>221</v>
      </c>
      <c r="B218" s="39" t="s">
        <v>44</v>
      </c>
      <c r="C218" s="39" t="s">
        <v>518</v>
      </c>
      <c r="D218" s="39" t="s">
        <v>155</v>
      </c>
      <c r="E218" s="39" t="str">
        <f>INDEX(Countries!B:B, MATCH(D218, Countries!A:A, 0))</f>
        <v>Europe and Eurasia</v>
      </c>
      <c r="F218" s="43" t="s">
        <v>471</v>
      </c>
      <c r="G218" s="43" t="s">
        <v>22</v>
      </c>
      <c r="H218" s="39">
        <v>2014</v>
      </c>
      <c r="I218" s="39">
        <v>2023</v>
      </c>
      <c r="J218" s="43" t="s">
        <v>23</v>
      </c>
      <c r="K218" s="43"/>
      <c r="L218" s="43"/>
      <c r="M218" s="43"/>
      <c r="N218" s="39" t="s">
        <v>470</v>
      </c>
      <c r="O218" s="40"/>
      <c r="P218" s="12" t="s">
        <v>498</v>
      </c>
      <c r="Q218" s="46" t="s">
        <v>499</v>
      </c>
      <c r="R218" s="40"/>
      <c r="S218" s="41">
        <v>13.4115</v>
      </c>
      <c r="T218" s="41">
        <v>52.523499999999999</v>
      </c>
    </row>
    <row r="219" spans="1:20" ht="16" x14ac:dyDescent="0.2">
      <c r="A219" s="43">
        <v>222</v>
      </c>
      <c r="B219" s="39" t="s">
        <v>44</v>
      </c>
      <c r="C219" s="39" t="s">
        <v>519</v>
      </c>
      <c r="D219" s="39" t="s">
        <v>155</v>
      </c>
      <c r="E219" s="39" t="str">
        <f>INDEX(Countries!B:B, MATCH(D219, Countries!A:A, 0))</f>
        <v>Europe and Eurasia</v>
      </c>
      <c r="F219" s="43" t="s">
        <v>471</v>
      </c>
      <c r="G219" s="43" t="s">
        <v>22</v>
      </c>
      <c r="H219" s="39">
        <v>2014</v>
      </c>
      <c r="I219" s="39">
        <v>2023</v>
      </c>
      <c r="J219" s="43" t="s">
        <v>23</v>
      </c>
      <c r="K219" s="43"/>
      <c r="L219" s="43"/>
      <c r="M219" s="43"/>
      <c r="N219" s="39" t="s">
        <v>470</v>
      </c>
      <c r="O219" s="40"/>
      <c r="P219" s="12" t="s">
        <v>498</v>
      </c>
      <c r="Q219" s="46" t="s">
        <v>499</v>
      </c>
      <c r="R219" s="40"/>
      <c r="S219" s="41">
        <v>13.4115</v>
      </c>
      <c r="T219" s="41">
        <v>52.523499999999999</v>
      </c>
    </row>
    <row r="220" spans="1:20" ht="16" x14ac:dyDescent="0.2">
      <c r="A220" s="43">
        <v>224</v>
      </c>
      <c r="B220" s="39" t="s">
        <v>44</v>
      </c>
      <c r="C220" s="39" t="s">
        <v>520</v>
      </c>
      <c r="D220" s="39" t="s">
        <v>521</v>
      </c>
      <c r="E220" s="39" t="str">
        <f>INDEX(Countries!B:B, MATCH(D220, Countries!A:A, 0))</f>
        <v>Europe and Eurasia</v>
      </c>
      <c r="F220" s="43" t="s">
        <v>471</v>
      </c>
      <c r="G220" s="43" t="s">
        <v>22</v>
      </c>
      <c r="H220" s="39">
        <v>2014</v>
      </c>
      <c r="I220" s="39">
        <v>2023</v>
      </c>
      <c r="J220" s="43" t="s">
        <v>23</v>
      </c>
      <c r="K220" s="43"/>
      <c r="L220" s="43"/>
      <c r="M220" s="43"/>
      <c r="N220" s="39" t="s">
        <v>470</v>
      </c>
      <c r="O220" s="40"/>
      <c r="P220" s="12" t="s">
        <v>498</v>
      </c>
      <c r="Q220" s="46" t="s">
        <v>499</v>
      </c>
      <c r="R220" s="40"/>
      <c r="S220" s="41">
        <v>4.8909500000000001</v>
      </c>
      <c r="T220" s="41">
        <v>52.373800000000003</v>
      </c>
    </row>
    <row r="221" spans="1:20" ht="16" x14ac:dyDescent="0.2">
      <c r="A221" s="43">
        <v>225</v>
      </c>
      <c r="B221" s="39" t="s">
        <v>44</v>
      </c>
      <c r="C221" s="39" t="s">
        <v>522</v>
      </c>
      <c r="D221" s="39" t="s">
        <v>523</v>
      </c>
      <c r="E221" s="39" t="str">
        <f>INDEX(Countries!B:B, MATCH(D221, Countries!A:A, 0))</f>
        <v>Europe and Eurasia</v>
      </c>
      <c r="F221" s="43" t="s">
        <v>471</v>
      </c>
      <c r="G221" s="43" t="s">
        <v>22</v>
      </c>
      <c r="H221" s="39">
        <v>2014</v>
      </c>
      <c r="I221" s="39">
        <v>2023</v>
      </c>
      <c r="J221" s="43" t="s">
        <v>23</v>
      </c>
      <c r="K221" s="43"/>
      <c r="L221" s="43"/>
      <c r="M221" s="43"/>
      <c r="N221" s="39" t="s">
        <v>470</v>
      </c>
      <c r="O221" s="40"/>
      <c r="P221" s="12" t="s">
        <v>498</v>
      </c>
      <c r="Q221" s="46" t="s">
        <v>499</v>
      </c>
      <c r="R221" s="40"/>
      <c r="S221" s="41">
        <v>26.097899999999999</v>
      </c>
      <c r="T221" s="41">
        <v>44.447899999999997</v>
      </c>
    </row>
    <row r="222" spans="1:20" ht="16" x14ac:dyDescent="0.2">
      <c r="A222" s="43">
        <v>226</v>
      </c>
      <c r="B222" s="39" t="s">
        <v>273</v>
      </c>
      <c r="C222" s="39" t="s">
        <v>524</v>
      </c>
      <c r="D222" s="39"/>
      <c r="E222" s="39"/>
      <c r="F222" s="43" t="s">
        <v>471</v>
      </c>
      <c r="G222" s="43" t="s">
        <v>22</v>
      </c>
      <c r="H222" s="39">
        <v>2014</v>
      </c>
      <c r="I222" s="39">
        <v>2023</v>
      </c>
      <c r="J222" s="43" t="s">
        <v>23</v>
      </c>
      <c r="K222" s="43"/>
      <c r="L222" s="43"/>
      <c r="M222" s="43"/>
      <c r="N222" s="39" t="s">
        <v>470</v>
      </c>
      <c r="O222" s="40" t="s">
        <v>525</v>
      </c>
      <c r="P222" s="12" t="s">
        <v>526</v>
      </c>
      <c r="Q222" s="40"/>
      <c r="R222" s="40"/>
      <c r="S222" s="40"/>
      <c r="T222" s="40"/>
    </row>
    <row r="223" spans="1:20" ht="16" x14ac:dyDescent="0.2">
      <c r="A223" s="43">
        <v>227</v>
      </c>
      <c r="B223" s="39" t="s">
        <v>273</v>
      </c>
      <c r="C223" s="39" t="s">
        <v>527</v>
      </c>
      <c r="D223" s="39"/>
      <c r="E223" s="39"/>
      <c r="F223" s="43" t="s">
        <v>471</v>
      </c>
      <c r="G223" s="43" t="s">
        <v>22</v>
      </c>
      <c r="H223" s="39">
        <v>2014</v>
      </c>
      <c r="I223" s="39">
        <v>2023</v>
      </c>
      <c r="J223" s="43" t="s">
        <v>23</v>
      </c>
      <c r="K223" s="43"/>
      <c r="L223" s="43"/>
      <c r="M223" s="43"/>
      <c r="N223" s="39" t="s">
        <v>470</v>
      </c>
      <c r="O223" s="40" t="s">
        <v>528</v>
      </c>
      <c r="P223" s="12" t="s">
        <v>529</v>
      </c>
      <c r="Q223" s="12" t="s">
        <v>530</v>
      </c>
      <c r="R223" s="40"/>
      <c r="S223" s="40"/>
      <c r="T223" s="40"/>
    </row>
    <row r="224" spans="1:20" ht="16" x14ac:dyDescent="0.2">
      <c r="A224" s="43">
        <v>228</v>
      </c>
      <c r="B224" s="39" t="s">
        <v>273</v>
      </c>
      <c r="C224" s="39" t="s">
        <v>531</v>
      </c>
      <c r="D224" s="39"/>
      <c r="E224" s="39"/>
      <c r="F224" s="43" t="s">
        <v>471</v>
      </c>
      <c r="G224" s="43" t="s">
        <v>22</v>
      </c>
      <c r="H224" s="39">
        <v>2014</v>
      </c>
      <c r="I224" s="39">
        <v>2023</v>
      </c>
      <c r="J224" s="43" t="s">
        <v>23</v>
      </c>
      <c r="K224" s="43"/>
      <c r="L224" s="43"/>
      <c r="M224" s="43"/>
      <c r="N224" s="39" t="s">
        <v>470</v>
      </c>
      <c r="O224" s="40" t="s">
        <v>532</v>
      </c>
      <c r="P224" s="12" t="s">
        <v>533</v>
      </c>
      <c r="Q224" s="12" t="s">
        <v>530</v>
      </c>
      <c r="R224" s="40"/>
      <c r="S224" s="40"/>
      <c r="T224" s="40"/>
    </row>
    <row r="225" spans="1:20" ht="16" x14ac:dyDescent="0.2">
      <c r="A225" s="43">
        <v>229</v>
      </c>
      <c r="B225" s="39" t="s">
        <v>273</v>
      </c>
      <c r="C225" s="39" t="s">
        <v>534</v>
      </c>
      <c r="D225" s="39"/>
      <c r="E225" s="39"/>
      <c r="F225" s="43" t="s">
        <v>471</v>
      </c>
      <c r="G225" s="43" t="s">
        <v>22</v>
      </c>
      <c r="H225" s="39">
        <v>2014</v>
      </c>
      <c r="I225" s="39">
        <v>2023</v>
      </c>
      <c r="J225" s="43" t="s">
        <v>23</v>
      </c>
      <c r="K225" s="43"/>
      <c r="L225" s="43"/>
      <c r="M225" s="43"/>
      <c r="N225" s="39" t="s">
        <v>470</v>
      </c>
      <c r="O225" s="40" t="s">
        <v>535</v>
      </c>
      <c r="P225" s="12" t="s">
        <v>479</v>
      </c>
      <c r="Q225" s="40"/>
      <c r="R225" s="40"/>
      <c r="S225" s="40"/>
      <c r="T225" s="40"/>
    </row>
    <row r="226" spans="1:20" ht="16" x14ac:dyDescent="0.2">
      <c r="A226" s="43">
        <v>230</v>
      </c>
      <c r="B226" s="39" t="s">
        <v>273</v>
      </c>
      <c r="C226" s="39" t="s">
        <v>536</v>
      </c>
      <c r="D226" s="39"/>
      <c r="E226" s="39"/>
      <c r="F226" s="43" t="s">
        <v>471</v>
      </c>
      <c r="G226" s="43" t="s">
        <v>22</v>
      </c>
      <c r="H226" s="39">
        <v>2014</v>
      </c>
      <c r="I226" s="39">
        <v>2023</v>
      </c>
      <c r="J226" s="43" t="s">
        <v>23</v>
      </c>
      <c r="K226" s="43"/>
      <c r="L226" s="43"/>
      <c r="M226" s="43"/>
      <c r="N226" s="39" t="s">
        <v>470</v>
      </c>
      <c r="O226" s="40" t="s">
        <v>537</v>
      </c>
      <c r="P226" s="12" t="s">
        <v>473</v>
      </c>
      <c r="Q226" s="40"/>
      <c r="R226" s="40"/>
      <c r="S226" s="40"/>
      <c r="T226" s="40"/>
    </row>
    <row r="227" spans="1:20" ht="16" x14ac:dyDescent="0.2">
      <c r="A227" s="43">
        <v>231</v>
      </c>
      <c r="B227" s="39" t="s">
        <v>273</v>
      </c>
      <c r="C227" s="39" t="s">
        <v>538</v>
      </c>
      <c r="D227" s="39"/>
      <c r="E227" s="39"/>
      <c r="F227" s="43" t="s">
        <v>471</v>
      </c>
      <c r="G227" s="43" t="s">
        <v>22</v>
      </c>
      <c r="H227" s="39">
        <v>2014</v>
      </c>
      <c r="I227" s="39">
        <v>2023</v>
      </c>
      <c r="J227" s="43" t="s">
        <v>23</v>
      </c>
      <c r="K227" s="43"/>
      <c r="L227" s="43"/>
      <c r="M227" s="43"/>
      <c r="N227" s="39" t="s">
        <v>470</v>
      </c>
      <c r="O227" s="40" t="s">
        <v>449</v>
      </c>
      <c r="P227" s="12" t="s">
        <v>494</v>
      </c>
      <c r="Q227" s="12" t="s">
        <v>495</v>
      </c>
      <c r="R227" s="12" t="s">
        <v>496</v>
      </c>
      <c r="S227" s="40"/>
      <c r="T227" s="40"/>
    </row>
    <row r="228" spans="1:20" ht="16" x14ac:dyDescent="0.2">
      <c r="A228" s="43">
        <v>232</v>
      </c>
      <c r="B228" s="39" t="s">
        <v>273</v>
      </c>
      <c r="C228" s="39" t="s">
        <v>539</v>
      </c>
      <c r="D228" s="39"/>
      <c r="E228" s="39"/>
      <c r="F228" s="43" t="s">
        <v>471</v>
      </c>
      <c r="G228" s="43" t="s">
        <v>22</v>
      </c>
      <c r="H228" s="39">
        <v>2014</v>
      </c>
      <c r="I228" s="39">
        <v>2023</v>
      </c>
      <c r="J228" s="43" t="s">
        <v>23</v>
      </c>
      <c r="K228" s="43"/>
      <c r="L228" s="43"/>
      <c r="M228" s="43"/>
      <c r="N228" s="39" t="s">
        <v>470</v>
      </c>
      <c r="O228" s="40" t="s">
        <v>540</v>
      </c>
      <c r="P228" s="12" t="s">
        <v>494</v>
      </c>
      <c r="Q228" s="12" t="s">
        <v>495</v>
      </c>
      <c r="R228" s="12" t="s">
        <v>496</v>
      </c>
      <c r="S228" s="40"/>
      <c r="T228" s="40"/>
    </row>
    <row r="229" spans="1:20" ht="16" x14ac:dyDescent="0.2">
      <c r="A229" s="43">
        <v>233</v>
      </c>
      <c r="B229" s="39" t="s">
        <v>273</v>
      </c>
      <c r="C229" s="39" t="s">
        <v>541</v>
      </c>
      <c r="D229" s="39"/>
      <c r="E229" s="39"/>
      <c r="F229" s="43" t="s">
        <v>471</v>
      </c>
      <c r="G229" s="43" t="s">
        <v>22</v>
      </c>
      <c r="H229" s="39">
        <v>2014</v>
      </c>
      <c r="I229" s="39">
        <v>2023</v>
      </c>
      <c r="J229" s="43" t="s">
        <v>23</v>
      </c>
      <c r="K229" s="43"/>
      <c r="L229" s="43"/>
      <c r="M229" s="43"/>
      <c r="N229" s="39" t="s">
        <v>470</v>
      </c>
      <c r="O229" s="40" t="s">
        <v>542</v>
      </c>
      <c r="P229" s="12" t="s">
        <v>543</v>
      </c>
      <c r="Q229" s="40"/>
      <c r="R229" s="40"/>
      <c r="S229" s="40"/>
      <c r="T229" s="40"/>
    </row>
    <row r="230" spans="1:20" ht="16" x14ac:dyDescent="0.2">
      <c r="A230" s="43">
        <v>242</v>
      </c>
      <c r="B230" s="39" t="s">
        <v>66</v>
      </c>
      <c r="C230" s="39" t="s">
        <v>544</v>
      </c>
      <c r="D230" s="39" t="s">
        <v>36</v>
      </c>
      <c r="E230" s="39" t="str">
        <f>INDEX(Countries!B:B, MATCH(D230, Countries!A:A, 0))</f>
        <v>North America</v>
      </c>
      <c r="F230" s="43" t="s">
        <v>471</v>
      </c>
      <c r="G230" s="43" t="s">
        <v>22</v>
      </c>
      <c r="H230" s="39">
        <v>1999</v>
      </c>
      <c r="I230" s="39">
        <v>2012</v>
      </c>
      <c r="J230" s="43" t="s">
        <v>23</v>
      </c>
      <c r="K230" s="43"/>
      <c r="L230" s="43"/>
      <c r="M230" s="43"/>
      <c r="N230" s="39" t="s">
        <v>470</v>
      </c>
      <c r="O230" s="40"/>
      <c r="P230" s="12" t="s">
        <v>545</v>
      </c>
      <c r="Q230" s="40"/>
      <c r="R230" s="40"/>
      <c r="S230" s="40">
        <v>-77.031999999999996</v>
      </c>
      <c r="T230" s="40">
        <v>38.889499999999998</v>
      </c>
    </row>
    <row r="231" spans="1:20" ht="16" x14ac:dyDescent="0.2">
      <c r="A231" s="43">
        <v>243</v>
      </c>
      <c r="B231" s="39" t="s">
        <v>51</v>
      </c>
      <c r="C231" s="39" t="s">
        <v>546</v>
      </c>
      <c r="D231" s="39" t="s">
        <v>36</v>
      </c>
      <c r="E231" s="39" t="str">
        <f>INDEX(Countries!B:B, MATCH(D231, Countries!A:A, 0))</f>
        <v>North America</v>
      </c>
      <c r="F231" s="43" t="s">
        <v>471</v>
      </c>
      <c r="G231" s="43" t="s">
        <v>22</v>
      </c>
      <c r="H231" s="39">
        <v>2019</v>
      </c>
      <c r="I231" s="39">
        <v>2019</v>
      </c>
      <c r="J231" s="43" t="s">
        <v>23</v>
      </c>
      <c r="K231" s="43"/>
      <c r="L231" s="43"/>
      <c r="M231" s="43"/>
      <c r="N231" s="39" t="s">
        <v>470</v>
      </c>
      <c r="O231" s="40" t="s">
        <v>547</v>
      </c>
      <c r="P231" s="12" t="s">
        <v>548</v>
      </c>
      <c r="Q231" s="40"/>
      <c r="R231" s="40"/>
      <c r="S231" s="40">
        <v>-77.031999999999996</v>
      </c>
      <c r="T231" s="40">
        <v>38.889499999999998</v>
      </c>
    </row>
    <row r="232" spans="1:20" ht="16" x14ac:dyDescent="0.2">
      <c r="A232" s="43">
        <v>244</v>
      </c>
      <c r="B232" s="39" t="s">
        <v>51</v>
      </c>
      <c r="C232" s="39" t="s">
        <v>549</v>
      </c>
      <c r="D232" s="39" t="s">
        <v>28</v>
      </c>
      <c r="E232" s="39" t="str">
        <f>INDEX(Countries!B:B, MATCH(D232, Countries!A:A, 0))</f>
        <v>Eurasia</v>
      </c>
      <c r="F232" s="43" t="s">
        <v>471</v>
      </c>
      <c r="G232" s="43" t="s">
        <v>22</v>
      </c>
      <c r="H232" s="39">
        <v>2019</v>
      </c>
      <c r="I232" s="39">
        <v>2021</v>
      </c>
      <c r="J232" s="43" t="s">
        <v>23</v>
      </c>
      <c r="K232" s="43"/>
      <c r="L232" s="43"/>
      <c r="M232" s="43"/>
      <c r="N232" s="39" t="s">
        <v>470</v>
      </c>
      <c r="O232" s="40" t="s">
        <v>550</v>
      </c>
      <c r="P232" s="12" t="s">
        <v>473</v>
      </c>
      <c r="Q232" s="12" t="s">
        <v>551</v>
      </c>
      <c r="R232" s="12" t="s">
        <v>476</v>
      </c>
      <c r="S232" s="40">
        <v>-0.12623599999999999</v>
      </c>
      <c r="T232" s="40">
        <v>51.5002</v>
      </c>
    </row>
    <row r="233" spans="1:20" ht="16" x14ac:dyDescent="0.2">
      <c r="A233" s="43">
        <v>245</v>
      </c>
      <c r="B233" s="39" t="s">
        <v>51</v>
      </c>
      <c r="C233" s="39" t="s">
        <v>552</v>
      </c>
      <c r="D233" s="39" t="s">
        <v>36</v>
      </c>
      <c r="E233" s="39" t="str">
        <f>INDEX(Countries!B:B, MATCH(D233, Countries!A:A, 0))</f>
        <v>North America</v>
      </c>
      <c r="F233" s="43" t="s">
        <v>471</v>
      </c>
      <c r="G233" s="43" t="s">
        <v>22</v>
      </c>
      <c r="H233" s="39">
        <v>2019</v>
      </c>
      <c r="I233" s="39">
        <v>2019</v>
      </c>
      <c r="J233" s="43" t="s">
        <v>23</v>
      </c>
      <c r="K233" s="43"/>
      <c r="L233" s="43"/>
      <c r="M233" s="43"/>
      <c r="N233" s="39" t="s">
        <v>470</v>
      </c>
      <c r="O233" s="40" t="s">
        <v>553</v>
      </c>
      <c r="P233" s="12" t="s">
        <v>551</v>
      </c>
      <c r="Q233" s="36"/>
      <c r="R233" s="36"/>
      <c r="S233" s="40">
        <v>-77.031999999999996</v>
      </c>
      <c r="T233" s="40">
        <v>38.889499999999998</v>
      </c>
    </row>
    <row r="234" spans="1:20" ht="16" x14ac:dyDescent="0.2">
      <c r="A234" s="43">
        <v>247</v>
      </c>
      <c r="B234" s="39" t="s">
        <v>51</v>
      </c>
      <c r="C234" s="39" t="s">
        <v>554</v>
      </c>
      <c r="D234" s="39" t="s">
        <v>555</v>
      </c>
      <c r="E234" s="39" t="str">
        <f>INDEX(Countries!B:B, MATCH(D234, Countries!A:A, 0))</f>
        <v>Europe and Eurasia</v>
      </c>
      <c r="F234" s="43" t="s">
        <v>471</v>
      </c>
      <c r="G234" s="43" t="s">
        <v>22</v>
      </c>
      <c r="H234" s="39">
        <v>2022</v>
      </c>
      <c r="I234" s="39">
        <v>2022</v>
      </c>
      <c r="J234" s="43" t="s">
        <v>23</v>
      </c>
      <c r="K234" s="43"/>
      <c r="L234" s="43"/>
      <c r="M234" s="43"/>
      <c r="N234" s="39" t="s">
        <v>470</v>
      </c>
      <c r="O234" s="40" t="s">
        <v>556</v>
      </c>
      <c r="P234" s="46" t="s">
        <v>557</v>
      </c>
      <c r="Q234" s="12" t="s">
        <v>491</v>
      </c>
      <c r="R234" s="12" t="s">
        <v>558</v>
      </c>
      <c r="S234" s="41">
        <v>10.7387</v>
      </c>
      <c r="T234" s="41">
        <v>59.913800000000002</v>
      </c>
    </row>
    <row r="235" spans="1:20" ht="16" x14ac:dyDescent="0.2">
      <c r="A235" s="43">
        <v>248</v>
      </c>
      <c r="B235" s="39" t="s">
        <v>273</v>
      </c>
      <c r="C235" s="39" t="s">
        <v>559</v>
      </c>
      <c r="D235" s="39"/>
      <c r="E235" s="39"/>
      <c r="F235" s="43" t="s">
        <v>471</v>
      </c>
      <c r="G235" s="43" t="s">
        <v>22</v>
      </c>
      <c r="H235" s="39">
        <v>2014</v>
      </c>
      <c r="I235" s="39">
        <v>2023</v>
      </c>
      <c r="J235" s="43" t="s">
        <v>23</v>
      </c>
      <c r="K235" s="43"/>
      <c r="L235" s="43"/>
      <c r="M235" s="43"/>
      <c r="N235" s="39" t="s">
        <v>470</v>
      </c>
      <c r="O235" s="47" t="s">
        <v>560</v>
      </c>
      <c r="P235" s="12" t="s">
        <v>545</v>
      </c>
      <c r="Q235" s="12"/>
      <c r="R235" s="40"/>
      <c r="S235" s="40"/>
      <c r="T235" s="40"/>
    </row>
    <row r="236" spans="1:20" ht="16" x14ac:dyDescent="0.2">
      <c r="A236" s="43">
        <v>249</v>
      </c>
      <c r="B236" s="39" t="s">
        <v>273</v>
      </c>
      <c r="C236" s="39" t="s">
        <v>561</v>
      </c>
      <c r="D236" s="39"/>
      <c r="E236" s="39"/>
      <c r="F236" s="43" t="s">
        <v>471</v>
      </c>
      <c r="G236" s="43" t="s">
        <v>22</v>
      </c>
      <c r="H236" s="39">
        <v>2014</v>
      </c>
      <c r="I236" s="39">
        <v>2023</v>
      </c>
      <c r="J236" s="43" t="s">
        <v>23</v>
      </c>
      <c r="K236" s="43"/>
      <c r="L236" s="43"/>
      <c r="M236" s="43"/>
      <c r="N236" s="39" t="s">
        <v>470</v>
      </c>
      <c r="O236" s="40" t="s">
        <v>525</v>
      </c>
      <c r="P236" s="12" t="s">
        <v>562</v>
      </c>
      <c r="Q236" s="40"/>
      <c r="R236" s="40"/>
      <c r="S236" s="40"/>
      <c r="T236" s="40"/>
    </row>
    <row r="237" spans="1:20" ht="16" x14ac:dyDescent="0.2">
      <c r="A237" s="43">
        <v>250</v>
      </c>
      <c r="B237" s="39" t="s">
        <v>273</v>
      </c>
      <c r="C237" s="39" t="s">
        <v>563</v>
      </c>
      <c r="D237" s="39"/>
      <c r="E237" s="39"/>
      <c r="F237" s="43" t="s">
        <v>471</v>
      </c>
      <c r="G237" s="43" t="s">
        <v>22</v>
      </c>
      <c r="H237" s="39">
        <v>2014</v>
      </c>
      <c r="I237" s="39">
        <v>2023</v>
      </c>
      <c r="J237" s="43" t="s">
        <v>23</v>
      </c>
      <c r="K237" s="43"/>
      <c r="L237" s="43"/>
      <c r="M237" s="43"/>
      <c r="N237" s="39" t="s">
        <v>470</v>
      </c>
      <c r="O237" s="40" t="s">
        <v>525</v>
      </c>
      <c r="P237" s="12" t="s">
        <v>564</v>
      </c>
      <c r="Q237" s="40"/>
      <c r="R237" s="40"/>
      <c r="S237" s="40"/>
      <c r="T237" s="40"/>
    </row>
    <row r="238" spans="1:20" ht="16" x14ac:dyDescent="0.2">
      <c r="A238" s="43">
        <v>251</v>
      </c>
      <c r="B238" s="39" t="s">
        <v>273</v>
      </c>
      <c r="C238" s="39" t="s">
        <v>565</v>
      </c>
      <c r="D238" s="39"/>
      <c r="E238" s="39"/>
      <c r="F238" s="43" t="s">
        <v>471</v>
      </c>
      <c r="G238" s="43" t="s">
        <v>22</v>
      </c>
      <c r="H238" s="39">
        <v>2014</v>
      </c>
      <c r="I238" s="39">
        <v>2023</v>
      </c>
      <c r="J238" s="43" t="s">
        <v>23</v>
      </c>
      <c r="K238" s="43"/>
      <c r="L238" s="43"/>
      <c r="M238" s="43"/>
      <c r="N238" s="39" t="s">
        <v>470</v>
      </c>
      <c r="O238" s="40" t="s">
        <v>525</v>
      </c>
      <c r="P238" s="12" t="s">
        <v>566</v>
      </c>
      <c r="Q238" s="40"/>
      <c r="R238" s="40"/>
      <c r="S238" s="40"/>
      <c r="T238" s="40"/>
    </row>
    <row r="239" spans="1:20" ht="16" x14ac:dyDescent="0.2">
      <c r="A239" s="43">
        <v>252</v>
      </c>
      <c r="B239" s="39" t="s">
        <v>273</v>
      </c>
      <c r="C239" s="39" t="s">
        <v>567</v>
      </c>
      <c r="D239" s="39"/>
      <c r="E239" s="39"/>
      <c r="F239" s="43" t="s">
        <v>471</v>
      </c>
      <c r="G239" s="43" t="s">
        <v>22</v>
      </c>
      <c r="H239" s="39">
        <v>2014</v>
      </c>
      <c r="I239" s="39">
        <v>2023</v>
      </c>
      <c r="J239" s="43" t="s">
        <v>23</v>
      </c>
      <c r="K239" s="43"/>
      <c r="L239" s="43"/>
      <c r="M239" s="43"/>
      <c r="N239" s="39" t="s">
        <v>470</v>
      </c>
      <c r="O239" s="40" t="s">
        <v>525</v>
      </c>
      <c r="P239" s="12" t="s">
        <v>568</v>
      </c>
      <c r="Q239" s="40"/>
      <c r="R239" s="40"/>
      <c r="S239" s="40"/>
      <c r="T239" s="40"/>
    </row>
    <row r="240" spans="1:20" ht="16" x14ac:dyDescent="0.2">
      <c r="A240" s="43">
        <v>253</v>
      </c>
      <c r="B240" s="39" t="s">
        <v>273</v>
      </c>
      <c r="C240" s="39" t="s">
        <v>569</v>
      </c>
      <c r="D240" s="39"/>
      <c r="E240" s="39"/>
      <c r="F240" s="43" t="s">
        <v>471</v>
      </c>
      <c r="G240" s="43" t="s">
        <v>22</v>
      </c>
      <c r="H240" s="39">
        <v>2014</v>
      </c>
      <c r="I240" s="39">
        <v>2023</v>
      </c>
      <c r="J240" s="43" t="s">
        <v>23</v>
      </c>
      <c r="K240" s="43"/>
      <c r="L240" s="43"/>
      <c r="M240" s="43"/>
      <c r="N240" s="39" t="s">
        <v>470</v>
      </c>
      <c r="O240" s="40" t="s">
        <v>525</v>
      </c>
      <c r="P240" s="12" t="s">
        <v>570</v>
      </c>
      <c r="Q240" s="40"/>
      <c r="R240" s="40"/>
      <c r="S240" s="40"/>
      <c r="T240" s="40"/>
    </row>
    <row r="241" spans="1:20" ht="16" x14ac:dyDescent="0.2">
      <c r="A241" s="43">
        <v>254</v>
      </c>
      <c r="B241" s="39" t="s">
        <v>273</v>
      </c>
      <c r="C241" s="39" t="s">
        <v>571</v>
      </c>
      <c r="D241" s="39"/>
      <c r="E241" s="39"/>
      <c r="F241" s="43" t="s">
        <v>471</v>
      </c>
      <c r="G241" s="43" t="s">
        <v>22</v>
      </c>
      <c r="H241" s="39">
        <v>2014</v>
      </c>
      <c r="I241" s="39">
        <v>2023</v>
      </c>
      <c r="J241" s="43" t="s">
        <v>23</v>
      </c>
      <c r="K241" s="43"/>
      <c r="L241" s="43"/>
      <c r="M241" s="43"/>
      <c r="N241" s="39" t="s">
        <v>470</v>
      </c>
      <c r="O241" s="40" t="s">
        <v>525</v>
      </c>
      <c r="P241" s="12" t="s">
        <v>572</v>
      </c>
      <c r="Q241" s="40"/>
      <c r="R241" s="40"/>
      <c r="S241" s="40"/>
      <c r="T241" s="40"/>
    </row>
    <row r="242" spans="1:20" ht="16" x14ac:dyDescent="0.2">
      <c r="A242" s="43">
        <v>255</v>
      </c>
      <c r="B242" s="39" t="s">
        <v>273</v>
      </c>
      <c r="C242" s="39" t="s">
        <v>573</v>
      </c>
      <c r="D242" s="39"/>
      <c r="E242" s="39"/>
      <c r="F242" s="43" t="s">
        <v>471</v>
      </c>
      <c r="G242" s="43" t="s">
        <v>22</v>
      </c>
      <c r="H242" s="39">
        <v>2014</v>
      </c>
      <c r="I242" s="39">
        <v>2023</v>
      </c>
      <c r="J242" s="43" t="s">
        <v>23</v>
      </c>
      <c r="K242" s="43"/>
      <c r="L242" s="43"/>
      <c r="M242" s="43"/>
      <c r="N242" s="39" t="s">
        <v>470</v>
      </c>
      <c r="O242" s="40" t="s">
        <v>525</v>
      </c>
      <c r="P242" s="12" t="s">
        <v>574</v>
      </c>
      <c r="Q242" s="40"/>
      <c r="R242" s="40"/>
      <c r="S242" s="40"/>
      <c r="T242" s="40"/>
    </row>
    <row r="243" spans="1:20" ht="16" x14ac:dyDescent="0.2">
      <c r="A243" s="43">
        <v>256</v>
      </c>
      <c r="B243" s="39" t="s">
        <v>273</v>
      </c>
      <c r="C243" s="39" t="s">
        <v>575</v>
      </c>
      <c r="D243" s="39"/>
      <c r="E243" s="39"/>
      <c r="F243" s="43" t="s">
        <v>471</v>
      </c>
      <c r="G243" s="43" t="s">
        <v>22</v>
      </c>
      <c r="H243" s="39">
        <v>2014</v>
      </c>
      <c r="I243" s="39">
        <v>2023</v>
      </c>
      <c r="J243" s="43" t="s">
        <v>23</v>
      </c>
      <c r="K243" s="43"/>
      <c r="L243" s="43"/>
      <c r="M243" s="43"/>
      <c r="N243" s="39" t="s">
        <v>470</v>
      </c>
      <c r="O243" s="40" t="s">
        <v>525</v>
      </c>
      <c r="P243" s="12" t="s">
        <v>576</v>
      </c>
      <c r="Q243" s="40"/>
      <c r="R243" s="40"/>
      <c r="S243" s="40"/>
      <c r="T243" s="40"/>
    </row>
    <row r="244" spans="1:20" ht="16" x14ac:dyDescent="0.2">
      <c r="A244" s="43">
        <v>257</v>
      </c>
      <c r="B244" s="39" t="s">
        <v>273</v>
      </c>
      <c r="C244" s="39" t="s">
        <v>577</v>
      </c>
      <c r="D244" s="39"/>
      <c r="E244" s="39"/>
      <c r="F244" s="43" t="s">
        <v>471</v>
      </c>
      <c r="G244" s="43" t="s">
        <v>22</v>
      </c>
      <c r="H244" s="39">
        <v>2014</v>
      </c>
      <c r="I244" s="39">
        <v>2023</v>
      </c>
      <c r="J244" s="43" t="s">
        <v>23</v>
      </c>
      <c r="K244" s="43"/>
      <c r="L244" s="43"/>
      <c r="M244" s="43"/>
      <c r="N244" s="39" t="s">
        <v>470</v>
      </c>
      <c r="O244" s="40" t="s">
        <v>525</v>
      </c>
      <c r="P244" s="12" t="s">
        <v>578</v>
      </c>
      <c r="Q244" s="40"/>
      <c r="R244" s="40"/>
      <c r="S244" s="40"/>
      <c r="T244" s="40"/>
    </row>
    <row r="245" spans="1:20" ht="16" x14ac:dyDescent="0.2">
      <c r="A245" s="43">
        <v>258</v>
      </c>
      <c r="B245" s="39" t="s">
        <v>273</v>
      </c>
      <c r="C245" s="39" t="s">
        <v>579</v>
      </c>
      <c r="D245" s="39"/>
      <c r="E245" s="39"/>
      <c r="F245" s="43" t="s">
        <v>471</v>
      </c>
      <c r="G245" s="43" t="s">
        <v>22</v>
      </c>
      <c r="H245" s="39">
        <v>2014</v>
      </c>
      <c r="I245" s="39">
        <v>2023</v>
      </c>
      <c r="J245" s="43" t="s">
        <v>23</v>
      </c>
      <c r="K245" s="43"/>
      <c r="L245" s="43"/>
      <c r="M245" s="43"/>
      <c r="N245" s="39" t="s">
        <v>470</v>
      </c>
      <c r="O245" s="40" t="s">
        <v>525</v>
      </c>
      <c r="P245" s="12" t="s">
        <v>580</v>
      </c>
      <c r="Q245" s="40"/>
      <c r="R245" s="40"/>
      <c r="S245" s="40"/>
      <c r="T245" s="40"/>
    </row>
    <row r="246" spans="1:20" ht="16" x14ac:dyDescent="0.2">
      <c r="A246" s="43">
        <v>259</v>
      </c>
      <c r="B246" s="39" t="s">
        <v>273</v>
      </c>
      <c r="C246" s="39" t="s">
        <v>581</v>
      </c>
      <c r="D246" s="39"/>
      <c r="E246" s="39"/>
      <c r="F246" s="43" t="s">
        <v>471</v>
      </c>
      <c r="G246" s="43" t="s">
        <v>22</v>
      </c>
      <c r="H246" s="39">
        <v>2014</v>
      </c>
      <c r="I246" s="39">
        <v>2023</v>
      </c>
      <c r="J246" s="43" t="s">
        <v>23</v>
      </c>
      <c r="K246" s="43"/>
      <c r="L246" s="43"/>
      <c r="M246" s="43"/>
      <c r="N246" s="39" t="s">
        <v>470</v>
      </c>
      <c r="O246" s="40" t="s">
        <v>525</v>
      </c>
      <c r="P246" s="12" t="s">
        <v>582</v>
      </c>
      <c r="Q246" s="40"/>
      <c r="R246" s="40"/>
      <c r="S246" s="40"/>
      <c r="T246" s="40"/>
    </row>
    <row r="247" spans="1:20" ht="16" x14ac:dyDescent="0.2">
      <c r="A247" s="43">
        <v>263</v>
      </c>
      <c r="B247" s="43" t="s">
        <v>273</v>
      </c>
      <c r="C247" s="43" t="s">
        <v>583</v>
      </c>
      <c r="D247" s="39"/>
      <c r="E247" s="39"/>
      <c r="F247" s="39" t="s">
        <v>151</v>
      </c>
      <c r="G247" s="43" t="s">
        <v>152</v>
      </c>
      <c r="H247" s="39">
        <v>2007</v>
      </c>
      <c r="I247" s="39">
        <v>2023</v>
      </c>
      <c r="J247" s="43" t="s">
        <v>23</v>
      </c>
      <c r="K247" s="43"/>
      <c r="L247" s="43"/>
      <c r="M247" s="43"/>
      <c r="N247" s="43" t="s">
        <v>149</v>
      </c>
      <c r="O247" s="43" t="s">
        <v>359</v>
      </c>
      <c r="P247" s="12" t="s">
        <v>173</v>
      </c>
      <c r="Q247" s="40" t="s">
        <v>360</v>
      </c>
      <c r="R247" s="40"/>
      <c r="S247" s="40"/>
      <c r="T247" s="40"/>
    </row>
    <row r="248" spans="1:20" ht="16" x14ac:dyDescent="0.2">
      <c r="A248" s="43">
        <v>264</v>
      </c>
      <c r="B248" s="39" t="s">
        <v>273</v>
      </c>
      <c r="C248" s="39" t="s">
        <v>584</v>
      </c>
      <c r="D248" s="39"/>
      <c r="E248" s="39"/>
      <c r="F248" s="39" t="s">
        <v>151</v>
      </c>
      <c r="G248" s="43" t="s">
        <v>152</v>
      </c>
      <c r="H248" s="39">
        <v>2007</v>
      </c>
      <c r="I248" s="39">
        <v>2023</v>
      </c>
      <c r="J248" s="43" t="s">
        <v>23</v>
      </c>
      <c r="K248" s="43"/>
      <c r="L248" s="43"/>
      <c r="M248" s="43"/>
      <c r="N248" s="43" t="s">
        <v>149</v>
      </c>
      <c r="O248" s="43" t="s">
        <v>359</v>
      </c>
      <c r="P248" s="12" t="s">
        <v>173</v>
      </c>
      <c r="Q248" s="40" t="s">
        <v>360</v>
      </c>
      <c r="R248" s="40"/>
      <c r="S248" s="40"/>
      <c r="T248" s="40"/>
    </row>
    <row r="249" spans="1:20" ht="16" x14ac:dyDescent="0.2">
      <c r="A249" s="43">
        <v>265</v>
      </c>
      <c r="B249" s="39" t="s">
        <v>20</v>
      </c>
      <c r="C249" s="39" t="s">
        <v>585</v>
      </c>
      <c r="D249" s="39" t="s">
        <v>165</v>
      </c>
      <c r="E249" s="39" t="str">
        <f>INDEX(Countries!B:B, MATCH(D249, Countries!A:A, 0))</f>
        <v>South Asia</v>
      </c>
      <c r="F249" s="43" t="s">
        <v>586</v>
      </c>
      <c r="G249" s="43" t="s">
        <v>165</v>
      </c>
      <c r="H249" s="39">
        <v>2013</v>
      </c>
      <c r="I249" s="39">
        <v>2023</v>
      </c>
      <c r="J249" s="43" t="s">
        <v>32</v>
      </c>
      <c r="K249" s="44">
        <v>2020</v>
      </c>
      <c r="L249" s="42">
        <f>LEN(C249) - LEN(SUBSTITUTE(C249, "&gt;", ""))</f>
        <v>1</v>
      </c>
      <c r="M249" s="43" t="s">
        <v>587</v>
      </c>
      <c r="N249" s="39" t="s">
        <v>585</v>
      </c>
      <c r="O249" s="40" t="s">
        <v>588</v>
      </c>
      <c r="P249" s="12" t="s">
        <v>169</v>
      </c>
      <c r="Q249" s="40"/>
      <c r="R249" s="40"/>
      <c r="S249" s="41">
        <v>77.224999999999994</v>
      </c>
      <c r="T249" s="41">
        <v>28.635300000000001</v>
      </c>
    </row>
    <row r="250" spans="1:20" ht="16" x14ac:dyDescent="0.2">
      <c r="A250" s="43">
        <v>266</v>
      </c>
      <c r="B250" s="39" t="s">
        <v>66</v>
      </c>
      <c r="C250" s="39" t="s">
        <v>589</v>
      </c>
      <c r="D250" s="39" t="s">
        <v>165</v>
      </c>
      <c r="E250" s="39" t="str">
        <f>INDEX(Countries!B:B, MATCH(D250, Countries!A:A, 0))</f>
        <v>South Asia</v>
      </c>
      <c r="F250" s="43" t="s">
        <v>586</v>
      </c>
      <c r="G250" s="43" t="s">
        <v>165</v>
      </c>
      <c r="H250" s="39">
        <v>2013</v>
      </c>
      <c r="I250" s="39">
        <v>2023</v>
      </c>
      <c r="J250" s="43" t="s">
        <v>23</v>
      </c>
      <c r="K250" s="43"/>
      <c r="L250" s="43"/>
      <c r="M250" s="43"/>
      <c r="N250" s="39" t="s">
        <v>585</v>
      </c>
      <c r="O250" s="40"/>
      <c r="P250" s="12" t="s">
        <v>590</v>
      </c>
      <c r="Q250" s="40"/>
      <c r="R250" s="40"/>
      <c r="S250" s="41">
        <v>77.224999999999994</v>
      </c>
      <c r="T250" s="41">
        <v>28.635300000000001</v>
      </c>
    </row>
    <row r="251" spans="1:20" ht="16" x14ac:dyDescent="0.2">
      <c r="A251" s="43">
        <v>268</v>
      </c>
      <c r="B251" s="39" t="s">
        <v>66</v>
      </c>
      <c r="C251" s="39" t="s">
        <v>591</v>
      </c>
      <c r="D251" s="39" t="s">
        <v>28</v>
      </c>
      <c r="E251" s="39" t="str">
        <f>INDEX(Countries!B:B, MATCH(D251, Countries!A:A, 0))</f>
        <v>Eurasia</v>
      </c>
      <c r="F251" s="43" t="s">
        <v>586</v>
      </c>
      <c r="G251" s="43" t="s">
        <v>165</v>
      </c>
      <c r="H251" s="39">
        <v>2022</v>
      </c>
      <c r="I251" s="39">
        <v>2023</v>
      </c>
      <c r="J251" s="43" t="s">
        <v>23</v>
      </c>
      <c r="K251" s="43"/>
      <c r="L251" s="43"/>
      <c r="M251" s="43"/>
      <c r="N251" s="39" t="s">
        <v>585</v>
      </c>
      <c r="O251" s="40"/>
      <c r="P251" s="12" t="s">
        <v>592</v>
      </c>
      <c r="Q251" s="40"/>
      <c r="R251" s="40"/>
      <c r="S251" s="40">
        <v>-0.12623599999999999</v>
      </c>
      <c r="T251" s="40">
        <v>51.5002</v>
      </c>
    </row>
    <row r="252" spans="1:20" ht="16" x14ac:dyDescent="0.2">
      <c r="A252" s="43">
        <v>269</v>
      </c>
      <c r="B252" s="39" t="s">
        <v>273</v>
      </c>
      <c r="C252" s="39" t="s">
        <v>593</v>
      </c>
      <c r="D252" s="39"/>
      <c r="E252" s="39"/>
      <c r="F252" s="43" t="s">
        <v>586</v>
      </c>
      <c r="G252" s="43" t="s">
        <v>165</v>
      </c>
      <c r="H252" s="39">
        <v>2013</v>
      </c>
      <c r="I252" s="39">
        <v>2023</v>
      </c>
      <c r="J252" s="43" t="s">
        <v>23</v>
      </c>
      <c r="K252" s="43"/>
      <c r="L252" s="43"/>
      <c r="M252" s="43"/>
      <c r="N252" s="39" t="s">
        <v>585</v>
      </c>
      <c r="O252" s="40" t="s">
        <v>594</v>
      </c>
      <c r="P252" s="12" t="s">
        <v>169</v>
      </c>
      <c r="Q252" s="40"/>
      <c r="R252" s="40"/>
      <c r="S252" s="40"/>
      <c r="T252" s="40"/>
    </row>
    <row r="253" spans="1:20" ht="16" x14ac:dyDescent="0.2">
      <c r="A253" s="43">
        <v>270</v>
      </c>
      <c r="B253" s="39" t="s">
        <v>273</v>
      </c>
      <c r="C253" s="39" t="s">
        <v>595</v>
      </c>
      <c r="D253" s="39"/>
      <c r="E253" s="39"/>
      <c r="F253" s="43" t="s">
        <v>586</v>
      </c>
      <c r="G253" s="43" t="s">
        <v>165</v>
      </c>
      <c r="H253" s="39">
        <v>2013</v>
      </c>
      <c r="I253" s="39">
        <v>2023</v>
      </c>
      <c r="J253" s="43" t="s">
        <v>23</v>
      </c>
      <c r="K253" s="43"/>
      <c r="L253" s="43"/>
      <c r="M253" s="43"/>
      <c r="N253" s="39" t="s">
        <v>585</v>
      </c>
      <c r="O253" s="40" t="s">
        <v>596</v>
      </c>
      <c r="P253" s="12" t="s">
        <v>597</v>
      </c>
      <c r="Q253" s="40"/>
      <c r="R253" s="40"/>
      <c r="S253" s="40"/>
      <c r="T253" s="40"/>
    </row>
    <row r="254" spans="1:20" ht="16" x14ac:dyDescent="0.2">
      <c r="A254" s="43">
        <v>271</v>
      </c>
      <c r="B254" s="39" t="s">
        <v>273</v>
      </c>
      <c r="C254" s="39" t="s">
        <v>598</v>
      </c>
      <c r="D254" s="39"/>
      <c r="E254" s="39"/>
      <c r="F254" s="43" t="s">
        <v>586</v>
      </c>
      <c r="G254" s="43" t="s">
        <v>165</v>
      </c>
      <c r="H254" s="39">
        <v>2013</v>
      </c>
      <c r="I254" s="39">
        <v>2023</v>
      </c>
      <c r="J254" s="43" t="s">
        <v>23</v>
      </c>
      <c r="K254" s="43"/>
      <c r="L254" s="43"/>
      <c r="M254" s="43"/>
      <c r="N254" s="39" t="s">
        <v>585</v>
      </c>
      <c r="O254" s="40" t="s">
        <v>599</v>
      </c>
      <c r="P254" s="12" t="s">
        <v>590</v>
      </c>
      <c r="Q254" s="40"/>
      <c r="R254" s="40"/>
      <c r="S254" s="40"/>
      <c r="T254" s="40"/>
    </row>
    <row r="255" spans="1:20" ht="16" x14ac:dyDescent="0.2">
      <c r="A255" s="43">
        <v>272</v>
      </c>
      <c r="B255" s="39" t="s">
        <v>273</v>
      </c>
      <c r="C255" s="39" t="s">
        <v>600</v>
      </c>
      <c r="D255" s="39"/>
      <c r="E255" s="39"/>
      <c r="F255" s="43" t="s">
        <v>586</v>
      </c>
      <c r="G255" s="43" t="s">
        <v>165</v>
      </c>
      <c r="H255" s="39">
        <v>2013</v>
      </c>
      <c r="I255" s="39">
        <v>2023</v>
      </c>
      <c r="J255" s="43" t="s">
        <v>23</v>
      </c>
      <c r="K255" s="43"/>
      <c r="L255" s="43"/>
      <c r="M255" s="43"/>
      <c r="N255" s="39" t="s">
        <v>585</v>
      </c>
      <c r="O255" s="40" t="s">
        <v>594</v>
      </c>
      <c r="P255" s="12" t="s">
        <v>169</v>
      </c>
      <c r="Q255" s="40"/>
      <c r="R255" s="40"/>
      <c r="S255" s="40"/>
      <c r="T255" s="40"/>
    </row>
    <row r="256" spans="1:20" ht="16" x14ac:dyDescent="0.2">
      <c r="A256" s="43">
        <v>273</v>
      </c>
      <c r="B256" s="39" t="s">
        <v>273</v>
      </c>
      <c r="C256" s="39" t="s">
        <v>601</v>
      </c>
      <c r="D256" s="39"/>
      <c r="E256" s="39"/>
      <c r="F256" s="43" t="s">
        <v>586</v>
      </c>
      <c r="G256" s="43" t="s">
        <v>165</v>
      </c>
      <c r="H256" s="39">
        <v>2013</v>
      </c>
      <c r="I256" s="39">
        <v>2023</v>
      </c>
      <c r="J256" s="43" t="s">
        <v>23</v>
      </c>
      <c r="K256" s="43"/>
      <c r="L256" s="43"/>
      <c r="M256" s="43"/>
      <c r="N256" s="39" t="s">
        <v>585</v>
      </c>
      <c r="O256" s="40" t="s">
        <v>594</v>
      </c>
      <c r="P256" s="12" t="s">
        <v>169</v>
      </c>
      <c r="Q256" s="40"/>
      <c r="R256" s="40"/>
      <c r="S256" s="40"/>
      <c r="T256" s="40"/>
    </row>
    <row r="257" spans="1:20" ht="16" x14ac:dyDescent="0.2">
      <c r="A257" s="43">
        <v>274</v>
      </c>
      <c r="B257" s="39" t="s">
        <v>273</v>
      </c>
      <c r="C257" s="39" t="s">
        <v>602</v>
      </c>
      <c r="D257" s="39"/>
      <c r="E257" s="39"/>
      <c r="F257" s="43" t="s">
        <v>586</v>
      </c>
      <c r="G257" s="43" t="s">
        <v>165</v>
      </c>
      <c r="H257" s="39">
        <v>2013</v>
      </c>
      <c r="I257" s="39">
        <v>2023</v>
      </c>
      <c r="J257" s="43" t="s">
        <v>23</v>
      </c>
      <c r="K257" s="43"/>
      <c r="L257" s="43"/>
      <c r="M257" s="43"/>
      <c r="N257" s="39" t="s">
        <v>585</v>
      </c>
      <c r="O257" s="40" t="s">
        <v>596</v>
      </c>
      <c r="P257" s="12" t="s">
        <v>597</v>
      </c>
      <c r="Q257" s="40"/>
      <c r="R257" s="40"/>
      <c r="S257" s="40"/>
      <c r="T257" s="40"/>
    </row>
    <row r="258" spans="1:20" ht="16" x14ac:dyDescent="0.2">
      <c r="A258" s="43">
        <v>275</v>
      </c>
      <c r="B258" s="39" t="s">
        <v>20</v>
      </c>
      <c r="C258" s="39" t="s">
        <v>603</v>
      </c>
      <c r="D258" s="39" t="s">
        <v>604</v>
      </c>
      <c r="E258" s="39" t="str">
        <f>INDEX(Countries!B:B, MATCH(D258, Countries!A:A, 0))</f>
        <v>Europe and Eurasia</v>
      </c>
      <c r="F258" s="39" t="s">
        <v>603</v>
      </c>
      <c r="G258" s="43" t="s">
        <v>152</v>
      </c>
      <c r="H258" s="39">
        <v>2018</v>
      </c>
      <c r="I258" s="39">
        <v>2023</v>
      </c>
      <c r="J258" s="43" t="s">
        <v>23</v>
      </c>
      <c r="K258" s="43"/>
      <c r="L258" s="43"/>
      <c r="M258" s="43"/>
      <c r="N258" s="39" t="s">
        <v>603</v>
      </c>
      <c r="O258" s="40"/>
      <c r="P258" s="12" t="s">
        <v>605</v>
      </c>
      <c r="Q258" s="12" t="s">
        <v>606</v>
      </c>
      <c r="R258" s="40"/>
      <c r="S258" s="40">
        <v>-3.7032699999999998</v>
      </c>
      <c r="T258" s="40">
        <v>40.416699999999999</v>
      </c>
    </row>
    <row r="259" spans="1:20" ht="16" x14ac:dyDescent="0.2">
      <c r="A259" s="43">
        <v>276</v>
      </c>
      <c r="B259" s="39" t="s">
        <v>44</v>
      </c>
      <c r="C259" s="39" t="s">
        <v>607</v>
      </c>
      <c r="D259" s="39" t="s">
        <v>111</v>
      </c>
      <c r="E259" s="39" t="str">
        <f>INDEX(Countries!B:B, MATCH(D259, Countries!A:A, 0))</f>
        <v>Europe and Eurasia</v>
      </c>
      <c r="F259" s="39" t="s">
        <v>603</v>
      </c>
      <c r="G259" s="43" t="s">
        <v>152</v>
      </c>
      <c r="H259" s="39">
        <v>2018</v>
      </c>
      <c r="I259" s="39">
        <v>2019</v>
      </c>
      <c r="J259" s="43" t="s">
        <v>23</v>
      </c>
      <c r="K259" s="43"/>
      <c r="L259" s="43"/>
      <c r="M259" s="43"/>
      <c r="N259" s="39" t="s">
        <v>603</v>
      </c>
      <c r="O259" s="40" t="s">
        <v>608</v>
      </c>
      <c r="P259" s="12" t="s">
        <v>605</v>
      </c>
      <c r="Q259" s="40"/>
      <c r="R259" s="40"/>
      <c r="S259" s="41">
        <v>12.4823</v>
      </c>
      <c r="T259" s="41">
        <v>41.895499999999998</v>
      </c>
    </row>
    <row r="260" spans="1:20" ht="16" x14ac:dyDescent="0.2">
      <c r="A260" s="43">
        <v>277</v>
      </c>
      <c r="B260" s="39" t="s">
        <v>273</v>
      </c>
      <c r="C260" s="39" t="s">
        <v>609</v>
      </c>
      <c r="D260" s="39"/>
      <c r="E260" s="39"/>
      <c r="F260" s="39" t="s">
        <v>603</v>
      </c>
      <c r="G260" s="43" t="s">
        <v>152</v>
      </c>
      <c r="H260" s="39">
        <v>2018</v>
      </c>
      <c r="I260" s="39">
        <v>2023</v>
      </c>
      <c r="J260" s="43" t="s">
        <v>23</v>
      </c>
      <c r="K260" s="43"/>
      <c r="L260" s="43"/>
      <c r="M260" s="43"/>
      <c r="N260" s="39" t="s">
        <v>603</v>
      </c>
      <c r="O260" s="40" t="s">
        <v>610</v>
      </c>
      <c r="P260" s="12" t="s">
        <v>605</v>
      </c>
      <c r="Q260" s="12" t="s">
        <v>606</v>
      </c>
      <c r="R260" s="40"/>
      <c r="S260" s="40"/>
      <c r="T260" s="40"/>
    </row>
    <row r="261" spans="1:20" ht="16" x14ac:dyDescent="0.2">
      <c r="A261" s="43">
        <v>278</v>
      </c>
      <c r="B261" s="39" t="s">
        <v>273</v>
      </c>
      <c r="C261" s="39" t="s">
        <v>611</v>
      </c>
      <c r="D261" s="39"/>
      <c r="E261" s="39"/>
      <c r="F261" s="39" t="s">
        <v>603</v>
      </c>
      <c r="G261" s="43" t="s">
        <v>152</v>
      </c>
      <c r="H261" s="39">
        <v>2018</v>
      </c>
      <c r="I261" s="39">
        <v>2023</v>
      </c>
      <c r="J261" s="43" t="s">
        <v>23</v>
      </c>
      <c r="K261" s="43"/>
      <c r="L261" s="43"/>
      <c r="M261" s="43"/>
      <c r="N261" s="39" t="s">
        <v>603</v>
      </c>
      <c r="O261" s="40" t="s">
        <v>610</v>
      </c>
      <c r="P261" s="12" t="s">
        <v>605</v>
      </c>
      <c r="Q261" s="12" t="s">
        <v>612</v>
      </c>
      <c r="R261" s="40"/>
      <c r="S261" s="40"/>
      <c r="T261" s="40"/>
    </row>
    <row r="262" spans="1:20" ht="16" x14ac:dyDescent="0.2">
      <c r="A262" s="43">
        <v>279</v>
      </c>
      <c r="B262" s="39" t="s">
        <v>20</v>
      </c>
      <c r="C262" s="39" t="s">
        <v>613</v>
      </c>
      <c r="D262" s="39" t="s">
        <v>604</v>
      </c>
      <c r="E262" s="39" t="str">
        <f>INDEX(Countries!B:B, MATCH(D262, Countries!A:A, 0))</f>
        <v>Europe and Eurasia</v>
      </c>
      <c r="F262" s="39" t="s">
        <v>614</v>
      </c>
      <c r="G262" s="43" t="s">
        <v>152</v>
      </c>
      <c r="H262" s="39">
        <v>2018</v>
      </c>
      <c r="I262" s="39">
        <v>2023</v>
      </c>
      <c r="J262" s="43" t="s">
        <v>23</v>
      </c>
      <c r="K262" s="43"/>
      <c r="L262" s="43"/>
      <c r="M262" s="43"/>
      <c r="N262" s="39" t="s">
        <v>613</v>
      </c>
      <c r="O262" s="40" t="s">
        <v>615</v>
      </c>
      <c r="P262" s="12" t="s">
        <v>616</v>
      </c>
      <c r="Q262" s="12" t="s">
        <v>617</v>
      </c>
      <c r="R262" s="12" t="s">
        <v>618</v>
      </c>
      <c r="S262" s="40">
        <v>-3.7032699999999998</v>
      </c>
      <c r="T262" s="40">
        <v>40.416699999999999</v>
      </c>
    </row>
    <row r="263" spans="1:20" ht="16" x14ac:dyDescent="0.2">
      <c r="A263" s="43">
        <v>280</v>
      </c>
      <c r="B263" s="39" t="s">
        <v>273</v>
      </c>
      <c r="C263" s="39" t="s">
        <v>619</v>
      </c>
      <c r="D263" s="39"/>
      <c r="E263" s="39"/>
      <c r="F263" s="39" t="s">
        <v>614</v>
      </c>
      <c r="G263" s="43" t="s">
        <v>152</v>
      </c>
      <c r="H263" s="39">
        <v>2018</v>
      </c>
      <c r="I263" s="39">
        <v>2023</v>
      </c>
      <c r="J263" s="43" t="s">
        <v>23</v>
      </c>
      <c r="K263" s="43"/>
      <c r="L263" s="43"/>
      <c r="M263" s="43"/>
      <c r="N263" s="39" t="s">
        <v>613</v>
      </c>
      <c r="O263" s="40" t="s">
        <v>620</v>
      </c>
      <c r="P263" s="12" t="s">
        <v>616</v>
      </c>
      <c r="Q263" s="12" t="s">
        <v>617</v>
      </c>
      <c r="R263" s="40"/>
      <c r="S263" s="40"/>
      <c r="T263" s="40"/>
    </row>
    <row r="264" spans="1:20" ht="16" x14ac:dyDescent="0.2">
      <c r="A264" s="43">
        <v>281</v>
      </c>
      <c r="B264" s="39" t="s">
        <v>273</v>
      </c>
      <c r="C264" s="39" t="s">
        <v>621</v>
      </c>
      <c r="D264" s="39"/>
      <c r="E264" s="39"/>
      <c r="F264" s="39" t="s">
        <v>614</v>
      </c>
      <c r="G264" s="43" t="s">
        <v>152</v>
      </c>
      <c r="H264" s="39">
        <v>2018</v>
      </c>
      <c r="I264" s="39">
        <v>2023</v>
      </c>
      <c r="J264" s="43" t="s">
        <v>23</v>
      </c>
      <c r="K264" s="43"/>
      <c r="L264" s="43"/>
      <c r="M264" s="43"/>
      <c r="N264" s="39" t="s">
        <v>613</v>
      </c>
      <c r="O264" s="40"/>
      <c r="P264" s="12" t="s">
        <v>616</v>
      </c>
      <c r="Q264" s="12" t="s">
        <v>617</v>
      </c>
      <c r="R264" s="40"/>
      <c r="S264" s="40"/>
      <c r="T264" s="40"/>
    </row>
    <row r="265" spans="1:20" ht="16" x14ac:dyDescent="0.2">
      <c r="A265" s="43">
        <v>282</v>
      </c>
      <c r="B265" s="39" t="s">
        <v>51</v>
      </c>
      <c r="C265" s="39" t="s">
        <v>622</v>
      </c>
      <c r="D265" s="39" t="s">
        <v>623</v>
      </c>
      <c r="E265" s="39"/>
      <c r="F265" s="39" t="s">
        <v>614</v>
      </c>
      <c r="G265" s="43" t="s">
        <v>152</v>
      </c>
      <c r="H265" s="39">
        <v>2019</v>
      </c>
      <c r="I265" s="39">
        <v>2021</v>
      </c>
      <c r="J265" s="43" t="s">
        <v>23</v>
      </c>
      <c r="K265" s="43"/>
      <c r="L265" s="43"/>
      <c r="M265" s="43"/>
      <c r="N265" s="39" t="s">
        <v>613</v>
      </c>
      <c r="O265" s="40" t="s">
        <v>624</v>
      </c>
      <c r="P265" s="12" t="s">
        <v>625</v>
      </c>
      <c r="Q265" s="12" t="s">
        <v>616</v>
      </c>
      <c r="R265" s="40"/>
      <c r="S265" s="40"/>
      <c r="T265" s="40"/>
    </row>
    <row r="266" spans="1:20" ht="16" x14ac:dyDescent="0.2">
      <c r="A266" s="43">
        <v>283</v>
      </c>
      <c r="B266" s="39" t="s">
        <v>51</v>
      </c>
      <c r="C266" s="39" t="s">
        <v>626</v>
      </c>
      <c r="D266" s="39"/>
      <c r="E266" s="39"/>
      <c r="F266" s="39" t="s">
        <v>614</v>
      </c>
      <c r="G266" s="43" t="s">
        <v>152</v>
      </c>
      <c r="H266" s="39">
        <v>2022</v>
      </c>
      <c r="I266" s="39">
        <v>2022</v>
      </c>
      <c r="J266" s="43" t="s">
        <v>23</v>
      </c>
      <c r="K266" s="43"/>
      <c r="L266" s="43"/>
      <c r="M266" s="43"/>
      <c r="N266" s="39" t="s">
        <v>613</v>
      </c>
      <c r="O266" s="40"/>
      <c r="P266" s="12" t="s">
        <v>627</v>
      </c>
      <c r="Q266" s="40"/>
      <c r="R266" s="40"/>
      <c r="S266" s="40"/>
      <c r="T266" s="40"/>
    </row>
    <row r="267" spans="1:20" ht="16" x14ac:dyDescent="0.2">
      <c r="A267" s="43">
        <v>284</v>
      </c>
      <c r="B267" s="39" t="s">
        <v>51</v>
      </c>
      <c r="C267" s="39" t="s">
        <v>628</v>
      </c>
      <c r="D267" s="39"/>
      <c r="E267" s="39"/>
      <c r="F267" s="39" t="s">
        <v>614</v>
      </c>
      <c r="G267" s="43" t="s">
        <v>152</v>
      </c>
      <c r="H267" s="39">
        <v>2018</v>
      </c>
      <c r="I267" s="39">
        <v>2023</v>
      </c>
      <c r="J267" s="43" t="s">
        <v>23</v>
      </c>
      <c r="K267" s="43"/>
      <c r="L267" s="43"/>
      <c r="M267" s="43"/>
      <c r="N267" s="39" t="s">
        <v>613</v>
      </c>
      <c r="O267" s="40"/>
      <c r="P267" s="12" t="s">
        <v>627</v>
      </c>
      <c r="Q267" s="40"/>
      <c r="R267" s="40"/>
      <c r="S267" s="40"/>
      <c r="T267" s="40"/>
    </row>
    <row r="268" spans="1:20" ht="16" x14ac:dyDescent="0.2">
      <c r="A268" s="43">
        <v>285</v>
      </c>
      <c r="B268" s="39" t="s">
        <v>51</v>
      </c>
      <c r="C268" s="39" t="s">
        <v>629</v>
      </c>
      <c r="D268" s="39" t="s">
        <v>604</v>
      </c>
      <c r="E268" s="39" t="str">
        <f>INDEX(Countries!B:B, MATCH(D268, Countries!A:A, 0))</f>
        <v>Europe and Eurasia</v>
      </c>
      <c r="F268" s="39" t="s">
        <v>614</v>
      </c>
      <c r="G268" s="43" t="s">
        <v>152</v>
      </c>
      <c r="H268" s="39">
        <v>2018</v>
      </c>
      <c r="I268" s="39">
        <v>2023</v>
      </c>
      <c r="J268" s="43" t="s">
        <v>23</v>
      </c>
      <c r="K268" s="43"/>
      <c r="L268" s="43"/>
      <c r="M268" s="43"/>
      <c r="N268" s="39" t="s">
        <v>613</v>
      </c>
      <c r="O268" s="40"/>
      <c r="P268" s="12" t="s">
        <v>630</v>
      </c>
      <c r="Q268" s="40"/>
      <c r="R268" s="40"/>
      <c r="S268" s="40">
        <v>-3.7032699999999998</v>
      </c>
      <c r="T268" s="40">
        <v>40.416699999999999</v>
      </c>
    </row>
    <row r="269" spans="1:20" ht="16" x14ac:dyDescent="0.2">
      <c r="A269" s="43">
        <v>286</v>
      </c>
      <c r="B269" s="39" t="s">
        <v>51</v>
      </c>
      <c r="C269" s="39" t="s">
        <v>631</v>
      </c>
      <c r="D269" s="39" t="s">
        <v>604</v>
      </c>
      <c r="E269" s="39" t="str">
        <f>INDEX(Countries!B:B, MATCH(D269, Countries!A:A, 0))</f>
        <v>Europe and Eurasia</v>
      </c>
      <c r="F269" s="39" t="s">
        <v>614</v>
      </c>
      <c r="G269" s="43" t="s">
        <v>152</v>
      </c>
      <c r="H269" s="39">
        <v>2018</v>
      </c>
      <c r="I269" s="39">
        <v>2023</v>
      </c>
      <c r="J269" s="43" t="s">
        <v>23</v>
      </c>
      <c r="K269" s="43"/>
      <c r="L269" s="43"/>
      <c r="M269" s="43"/>
      <c r="N269" s="39" t="s">
        <v>613</v>
      </c>
      <c r="O269" s="40" t="s">
        <v>632</v>
      </c>
      <c r="P269" s="12" t="s">
        <v>630</v>
      </c>
      <c r="Q269" s="40"/>
      <c r="R269" s="40"/>
      <c r="S269" s="40">
        <v>-3.7032699999999998</v>
      </c>
      <c r="T269" s="40">
        <v>40.416699999999999</v>
      </c>
    </row>
    <row r="270" spans="1:20" ht="16" x14ac:dyDescent="0.2">
      <c r="A270" s="43">
        <v>287</v>
      </c>
      <c r="B270" s="39" t="s">
        <v>20</v>
      </c>
      <c r="C270" s="39" t="s">
        <v>633</v>
      </c>
      <c r="D270" s="39" t="s">
        <v>634</v>
      </c>
      <c r="E270" s="39" t="str">
        <f>INDEX(Countries!B:B, MATCH(D270, Countries!A:A, 0))</f>
        <v>Europe and Eurasia</v>
      </c>
      <c r="F270" s="39" t="s">
        <v>635</v>
      </c>
      <c r="G270" s="43" t="s">
        <v>152</v>
      </c>
      <c r="H270" s="39">
        <v>2002</v>
      </c>
      <c r="I270" s="39">
        <v>2023</v>
      </c>
      <c r="J270" s="43" t="s">
        <v>23</v>
      </c>
      <c r="K270" s="43"/>
      <c r="L270" s="43"/>
      <c r="M270" s="43"/>
      <c r="N270" s="39" t="s">
        <v>636</v>
      </c>
      <c r="O270" s="40" t="s">
        <v>637</v>
      </c>
      <c r="P270" s="12" t="s">
        <v>638</v>
      </c>
      <c r="Q270" s="40"/>
      <c r="R270" s="40"/>
      <c r="S270" s="41">
        <v>37.617600000000003</v>
      </c>
      <c r="T270" s="41">
        <v>55.755800000000001</v>
      </c>
    </row>
    <row r="271" spans="1:20" ht="16" x14ac:dyDescent="0.2">
      <c r="A271" s="43">
        <v>288</v>
      </c>
      <c r="B271" s="39" t="s">
        <v>20</v>
      </c>
      <c r="C271" s="39" t="s">
        <v>639</v>
      </c>
      <c r="D271" s="39" t="s">
        <v>28</v>
      </c>
      <c r="E271" s="39" t="str">
        <f>INDEX(Countries!B:B, MATCH(D271, Countries!A:A, 0))</f>
        <v>Eurasia</v>
      </c>
      <c r="F271" s="39" t="s">
        <v>635</v>
      </c>
      <c r="G271" s="43" t="s">
        <v>152</v>
      </c>
      <c r="H271" s="39">
        <v>2010</v>
      </c>
      <c r="I271" s="39">
        <v>2010</v>
      </c>
      <c r="J271" s="43" t="s">
        <v>23</v>
      </c>
      <c r="K271" s="43"/>
      <c r="L271" s="43"/>
      <c r="M271" s="43"/>
      <c r="N271" s="39" t="s">
        <v>636</v>
      </c>
      <c r="O271" s="40" t="s">
        <v>640</v>
      </c>
      <c r="P271" s="12" t="s">
        <v>638</v>
      </c>
      <c r="Q271" s="40"/>
      <c r="R271" s="40"/>
      <c r="S271" s="40">
        <v>-0.12623599999999999</v>
      </c>
      <c r="T271" s="40">
        <v>51.5002</v>
      </c>
    </row>
    <row r="272" spans="1:20" s="35" customFormat="1" ht="16" x14ac:dyDescent="0.2">
      <c r="A272" s="43">
        <v>457</v>
      </c>
      <c r="B272" s="39" t="s">
        <v>20</v>
      </c>
      <c r="C272" s="39" t="s">
        <v>641</v>
      </c>
      <c r="D272" s="39" t="s">
        <v>28</v>
      </c>
      <c r="E272" s="39" t="s">
        <v>642</v>
      </c>
      <c r="F272" s="39" t="s">
        <v>635</v>
      </c>
      <c r="G272" s="43" t="s">
        <v>152</v>
      </c>
      <c r="H272" s="39">
        <v>2010</v>
      </c>
      <c r="I272" s="39">
        <v>2023</v>
      </c>
      <c r="J272" s="43" t="s">
        <v>23</v>
      </c>
      <c r="K272" s="43"/>
      <c r="L272" s="43"/>
      <c r="M272" s="43"/>
      <c r="N272" s="39" t="s">
        <v>636</v>
      </c>
      <c r="O272" s="40"/>
      <c r="P272" s="12"/>
      <c r="Q272" s="40"/>
      <c r="R272" s="40"/>
      <c r="S272" s="40"/>
      <c r="T272" s="40"/>
    </row>
    <row r="273" spans="1:20" s="35" customFormat="1" ht="16" x14ac:dyDescent="0.2">
      <c r="A273" s="43">
        <v>458</v>
      </c>
      <c r="B273" s="39" t="s">
        <v>20</v>
      </c>
      <c r="C273" s="39" t="s">
        <v>643</v>
      </c>
      <c r="D273" s="39" t="s">
        <v>143</v>
      </c>
      <c r="E273" s="39" t="s">
        <v>642</v>
      </c>
      <c r="F273" s="39" t="s">
        <v>635</v>
      </c>
      <c r="G273" s="43" t="s">
        <v>152</v>
      </c>
      <c r="H273" s="39">
        <v>2010</v>
      </c>
      <c r="I273" s="39">
        <v>2023</v>
      </c>
      <c r="J273" s="43" t="s">
        <v>23</v>
      </c>
      <c r="K273" s="43"/>
      <c r="L273" s="43"/>
      <c r="M273" s="43"/>
      <c r="N273" s="39" t="s">
        <v>636</v>
      </c>
      <c r="O273" s="40"/>
      <c r="P273" s="12"/>
      <c r="Q273" s="40"/>
      <c r="R273" s="40"/>
      <c r="S273" s="40"/>
      <c r="T273" s="40"/>
    </row>
    <row r="274" spans="1:20" s="35" customFormat="1" ht="16" x14ac:dyDescent="0.2">
      <c r="A274" s="43">
        <v>459</v>
      </c>
      <c r="B274" s="39" t="s">
        <v>20</v>
      </c>
      <c r="C274" s="39" t="s">
        <v>644</v>
      </c>
      <c r="D274" s="39" t="s">
        <v>523</v>
      </c>
      <c r="E274" s="39" t="s">
        <v>642</v>
      </c>
      <c r="F274" s="39" t="s">
        <v>635</v>
      </c>
      <c r="G274" s="43" t="s">
        <v>152</v>
      </c>
      <c r="H274" s="39">
        <v>2010</v>
      </c>
      <c r="I274" s="39">
        <v>2023</v>
      </c>
      <c r="J274" s="43" t="s">
        <v>23</v>
      </c>
      <c r="K274" s="43"/>
      <c r="L274" s="43"/>
      <c r="M274" s="43"/>
      <c r="N274" s="39" t="s">
        <v>636</v>
      </c>
      <c r="O274" s="40"/>
      <c r="P274" s="12"/>
      <c r="Q274" s="40"/>
      <c r="R274" s="40"/>
      <c r="S274" s="40"/>
      <c r="T274" s="40"/>
    </row>
    <row r="275" spans="1:20" ht="16" x14ac:dyDescent="0.2">
      <c r="A275" s="43">
        <v>289</v>
      </c>
      <c r="B275" s="39" t="s">
        <v>20</v>
      </c>
      <c r="C275" s="39" t="s">
        <v>645</v>
      </c>
      <c r="D275" s="39" t="s">
        <v>111</v>
      </c>
      <c r="E275" s="39" t="str">
        <f>INDEX(Countries!B:B, MATCH(D275, Countries!A:A, 0))</f>
        <v>Europe and Eurasia</v>
      </c>
      <c r="F275" s="39" t="s">
        <v>635</v>
      </c>
      <c r="G275" s="43" t="s">
        <v>152</v>
      </c>
      <c r="H275" s="39">
        <v>2012</v>
      </c>
      <c r="I275" s="39">
        <v>2012</v>
      </c>
      <c r="J275" s="43" t="s">
        <v>23</v>
      </c>
      <c r="K275" s="43"/>
      <c r="L275" s="43"/>
      <c r="M275" s="43"/>
      <c r="N275" s="39" t="s">
        <v>636</v>
      </c>
      <c r="O275" s="40" t="s">
        <v>646</v>
      </c>
      <c r="P275" s="12" t="s">
        <v>638</v>
      </c>
      <c r="Q275" s="40"/>
      <c r="R275" s="40"/>
      <c r="S275" s="41">
        <v>12.4823</v>
      </c>
      <c r="T275" s="41">
        <v>41.895499999999998</v>
      </c>
    </row>
    <row r="276" spans="1:20" ht="16" x14ac:dyDescent="0.2">
      <c r="A276" s="43">
        <v>290</v>
      </c>
      <c r="B276" s="39" t="s">
        <v>20</v>
      </c>
      <c r="C276" s="39" t="s">
        <v>647</v>
      </c>
      <c r="D276" s="39" t="s">
        <v>648</v>
      </c>
      <c r="E276" s="39" t="str">
        <f>INDEX(Countries!B:B, MATCH(D276, Countries!A:A, 0))</f>
        <v>East Asia and Pacific</v>
      </c>
      <c r="F276" s="39" t="s">
        <v>635</v>
      </c>
      <c r="G276" s="43" t="s">
        <v>152</v>
      </c>
      <c r="H276" s="39">
        <v>2012</v>
      </c>
      <c r="I276" s="39">
        <v>2012</v>
      </c>
      <c r="J276" s="43" t="s">
        <v>23</v>
      </c>
      <c r="K276" s="43"/>
      <c r="L276" s="43"/>
      <c r="M276" s="43"/>
      <c r="N276" s="39" t="s">
        <v>636</v>
      </c>
      <c r="O276" s="40" t="s">
        <v>646</v>
      </c>
      <c r="P276" s="12" t="s">
        <v>649</v>
      </c>
      <c r="Q276" s="40"/>
      <c r="R276" s="40"/>
      <c r="S276" s="41">
        <v>126.95699999999999</v>
      </c>
      <c r="T276" s="41">
        <v>37.532299999999999</v>
      </c>
    </row>
    <row r="277" spans="1:20" ht="16" x14ac:dyDescent="0.2">
      <c r="A277" s="43">
        <v>291</v>
      </c>
      <c r="B277" s="39" t="s">
        <v>20</v>
      </c>
      <c r="C277" s="39" t="s">
        <v>650</v>
      </c>
      <c r="D277" s="39" t="s">
        <v>651</v>
      </c>
      <c r="E277" s="39" t="str">
        <f>INDEX(Countries!B:B, MATCH(D277, Countries!A:A, 0))</f>
        <v>Middle East and North Africa</v>
      </c>
      <c r="F277" s="39" t="s">
        <v>635</v>
      </c>
      <c r="G277" s="43" t="s">
        <v>152</v>
      </c>
      <c r="H277" s="39">
        <v>2012</v>
      </c>
      <c r="I277" s="39">
        <v>2012</v>
      </c>
      <c r="J277" s="43" t="s">
        <v>23</v>
      </c>
      <c r="K277" s="43"/>
      <c r="L277" s="43"/>
      <c r="M277" s="43"/>
      <c r="N277" s="39" t="s">
        <v>636</v>
      </c>
      <c r="O277" s="40" t="s">
        <v>646</v>
      </c>
      <c r="P277" s="12" t="s">
        <v>652</v>
      </c>
      <c r="Q277" s="40"/>
      <c r="R277" s="40"/>
      <c r="S277" s="41">
        <v>10.210000000000001</v>
      </c>
      <c r="T277" s="41">
        <v>36.789900000000003</v>
      </c>
    </row>
    <row r="278" spans="1:20" ht="16" x14ac:dyDescent="0.2">
      <c r="A278" s="43">
        <v>292</v>
      </c>
      <c r="B278" s="39" t="s">
        <v>20</v>
      </c>
      <c r="C278" s="43" t="s">
        <v>653</v>
      </c>
      <c r="D278" s="39" t="s">
        <v>36</v>
      </c>
      <c r="E278" s="39" t="str">
        <f>INDEX(Countries!B:B, MATCH(D278, Countries!A:A, 0))</f>
        <v>North America</v>
      </c>
      <c r="F278" s="39" t="s">
        <v>635</v>
      </c>
      <c r="G278" s="43" t="s">
        <v>152</v>
      </c>
      <c r="H278" s="39">
        <v>2012</v>
      </c>
      <c r="I278" s="39">
        <v>2012</v>
      </c>
      <c r="J278" s="43" t="s">
        <v>23</v>
      </c>
      <c r="K278" s="43"/>
      <c r="L278" s="43"/>
      <c r="M278" s="43"/>
      <c r="N278" s="39" t="s">
        <v>636</v>
      </c>
      <c r="O278" s="40" t="s">
        <v>646</v>
      </c>
      <c r="P278" s="12" t="s">
        <v>654</v>
      </c>
      <c r="Q278" s="40"/>
      <c r="R278" s="40"/>
      <c r="S278" s="40">
        <v>-77.031999999999996</v>
      </c>
      <c r="T278" s="40">
        <v>38.889499999999998</v>
      </c>
    </row>
    <row r="279" spans="1:20" ht="16" x14ac:dyDescent="0.2">
      <c r="A279" s="43">
        <v>293</v>
      </c>
      <c r="B279" s="39" t="s">
        <v>26</v>
      </c>
      <c r="C279" s="39" t="s">
        <v>655</v>
      </c>
      <c r="D279" s="39" t="s">
        <v>111</v>
      </c>
      <c r="E279" s="39" t="str">
        <f>INDEX(Countries!B:B, MATCH(D279, Countries!A:A, 0))</f>
        <v>Europe and Eurasia</v>
      </c>
      <c r="F279" s="39" t="s">
        <v>635</v>
      </c>
      <c r="G279" s="43" t="s">
        <v>152</v>
      </c>
      <c r="H279" s="39">
        <v>2015</v>
      </c>
      <c r="I279" s="39">
        <v>2015</v>
      </c>
      <c r="J279" s="43" t="s">
        <v>23</v>
      </c>
      <c r="K279" s="43"/>
      <c r="L279" s="43"/>
      <c r="M279" s="43"/>
      <c r="N279" s="39" t="s">
        <v>636</v>
      </c>
      <c r="O279" s="40" t="s">
        <v>656</v>
      </c>
      <c r="P279" s="12" t="s">
        <v>638</v>
      </c>
      <c r="Q279" s="40"/>
      <c r="R279" s="40"/>
      <c r="S279" s="41">
        <v>12.4823</v>
      </c>
      <c r="T279" s="41">
        <v>41.895499999999998</v>
      </c>
    </row>
    <row r="280" spans="1:20" ht="16" x14ac:dyDescent="0.2">
      <c r="A280" s="43">
        <v>294</v>
      </c>
      <c r="B280" s="39" t="s">
        <v>130</v>
      </c>
      <c r="C280" s="39" t="s">
        <v>657</v>
      </c>
      <c r="D280" s="39" t="s">
        <v>111</v>
      </c>
      <c r="E280" s="39" t="str">
        <f>INDEX(Countries!B:B, MATCH(D280, Countries!A:A, 0))</f>
        <v>Europe and Eurasia</v>
      </c>
      <c r="F280" s="39" t="s">
        <v>635</v>
      </c>
      <c r="G280" s="43" t="s">
        <v>152</v>
      </c>
      <c r="H280" s="39">
        <v>2015</v>
      </c>
      <c r="I280" s="39">
        <v>2015</v>
      </c>
      <c r="J280" s="43" t="s">
        <v>23</v>
      </c>
      <c r="K280" s="43"/>
      <c r="L280" s="43"/>
      <c r="M280" s="43"/>
      <c r="N280" s="39" t="s">
        <v>636</v>
      </c>
      <c r="O280" s="40" t="s">
        <v>658</v>
      </c>
      <c r="P280" s="12" t="s">
        <v>638</v>
      </c>
      <c r="Q280" s="40"/>
      <c r="R280" s="40"/>
      <c r="S280" s="41">
        <v>12.4823</v>
      </c>
      <c r="T280" s="41">
        <v>41.895499999999998</v>
      </c>
    </row>
    <row r="281" spans="1:20" ht="16" x14ac:dyDescent="0.2">
      <c r="A281" s="43">
        <v>295</v>
      </c>
      <c r="B281" s="39" t="s">
        <v>20</v>
      </c>
      <c r="C281" s="39" t="s">
        <v>659</v>
      </c>
      <c r="D281" s="39" t="s">
        <v>211</v>
      </c>
      <c r="E281" s="39" t="str">
        <f>INDEX(Countries!B:B, MATCH(D281, Countries!A:A, 0))</f>
        <v>Europe and Eurasia</v>
      </c>
      <c r="F281" s="39" t="s">
        <v>635</v>
      </c>
      <c r="G281" s="43" t="s">
        <v>152</v>
      </c>
      <c r="H281" s="39">
        <v>2012</v>
      </c>
      <c r="I281" s="39">
        <v>2012</v>
      </c>
      <c r="J281" s="43" t="s">
        <v>23</v>
      </c>
      <c r="K281" s="43"/>
      <c r="L281" s="43"/>
      <c r="M281" s="43"/>
      <c r="N281" s="39" t="s">
        <v>636</v>
      </c>
      <c r="O281" s="40" t="s">
        <v>660</v>
      </c>
      <c r="P281" s="12" t="s">
        <v>649</v>
      </c>
      <c r="Q281" s="12" t="s">
        <v>661</v>
      </c>
      <c r="R281" s="40"/>
      <c r="S281" s="41">
        <v>14.420500000000001</v>
      </c>
      <c r="T281" s="41">
        <v>50.087800000000001</v>
      </c>
    </row>
    <row r="282" spans="1:20" ht="16" x14ac:dyDescent="0.2">
      <c r="A282" s="43">
        <v>296</v>
      </c>
      <c r="B282" s="39" t="s">
        <v>26</v>
      </c>
      <c r="C282" s="39" t="s">
        <v>662</v>
      </c>
      <c r="D282" s="39" t="s">
        <v>36</v>
      </c>
      <c r="E282" s="39" t="str">
        <f>INDEX(Countries!B:B, MATCH(D282, Countries!A:A, 0))</f>
        <v>North America</v>
      </c>
      <c r="F282" s="39" t="s">
        <v>635</v>
      </c>
      <c r="G282" s="43" t="s">
        <v>152</v>
      </c>
      <c r="H282" s="39">
        <v>2017</v>
      </c>
      <c r="I282" s="39">
        <v>2017</v>
      </c>
      <c r="J282" s="43" t="s">
        <v>23</v>
      </c>
      <c r="K282" s="43"/>
      <c r="L282" s="43"/>
      <c r="M282" s="43"/>
      <c r="N282" s="39" t="s">
        <v>636</v>
      </c>
      <c r="O282" s="40" t="s">
        <v>663</v>
      </c>
      <c r="P282" s="12" t="s">
        <v>638</v>
      </c>
      <c r="Q282" s="40"/>
      <c r="R282" s="40"/>
      <c r="S282" s="40">
        <v>-77.031999999999996</v>
      </c>
      <c r="T282" s="40">
        <v>38.889499999999998</v>
      </c>
    </row>
    <row r="283" spans="1:20" ht="16" x14ac:dyDescent="0.2">
      <c r="A283" s="43">
        <v>297</v>
      </c>
      <c r="B283" s="39" t="s">
        <v>26</v>
      </c>
      <c r="C283" s="39" t="s">
        <v>664</v>
      </c>
      <c r="D283" s="39" t="s">
        <v>665</v>
      </c>
      <c r="E283" s="39" t="str">
        <f>INDEX(Countries!B:B, MATCH(D283, Countries!A:A, 0))</f>
        <v>Middle East and North Africa</v>
      </c>
      <c r="F283" s="39" t="s">
        <v>635</v>
      </c>
      <c r="G283" s="43" t="s">
        <v>152</v>
      </c>
      <c r="H283" s="39">
        <v>2023</v>
      </c>
      <c r="I283" s="39">
        <v>2023</v>
      </c>
      <c r="J283" s="43" t="s">
        <v>23</v>
      </c>
      <c r="K283" s="43"/>
      <c r="L283" s="43"/>
      <c r="M283" s="43"/>
      <c r="N283" s="39" t="s">
        <v>636</v>
      </c>
      <c r="O283" s="40" t="s">
        <v>666</v>
      </c>
      <c r="P283" s="12" t="s">
        <v>667</v>
      </c>
      <c r="Q283" s="40"/>
      <c r="R283" s="40"/>
      <c r="S283" s="41">
        <v>50.535400000000003</v>
      </c>
      <c r="T283" s="41">
        <v>26.1921</v>
      </c>
    </row>
    <row r="284" spans="1:20" ht="16" x14ac:dyDescent="0.2">
      <c r="A284" s="43">
        <v>298</v>
      </c>
      <c r="B284" s="39" t="s">
        <v>26</v>
      </c>
      <c r="C284" s="39" t="s">
        <v>668</v>
      </c>
      <c r="D284" s="39" t="s">
        <v>207</v>
      </c>
      <c r="E284" s="39" t="str">
        <f>INDEX(Countries!B:B, MATCH(D284, Countries!A:A, 0))</f>
        <v>Middle East and North Africa</v>
      </c>
      <c r="F284" s="39" t="s">
        <v>635</v>
      </c>
      <c r="G284" s="43" t="s">
        <v>152</v>
      </c>
      <c r="H284" s="39">
        <v>2023</v>
      </c>
      <c r="I284" s="39">
        <v>2023</v>
      </c>
      <c r="J284" s="43" t="s">
        <v>23</v>
      </c>
      <c r="K284" s="43"/>
      <c r="L284" s="43"/>
      <c r="M284" s="43"/>
      <c r="N284" s="39" t="s">
        <v>636</v>
      </c>
      <c r="O284" s="40" t="s">
        <v>666</v>
      </c>
      <c r="P284" s="12" t="s">
        <v>667</v>
      </c>
      <c r="Q284" s="40"/>
      <c r="R284" s="40"/>
      <c r="S284" s="41">
        <v>54.3705</v>
      </c>
      <c r="T284" s="41">
        <v>24.476400000000002</v>
      </c>
    </row>
    <row r="285" spans="1:20" ht="16" x14ac:dyDescent="0.2">
      <c r="A285" s="43">
        <v>299</v>
      </c>
      <c r="B285" s="39" t="s">
        <v>26</v>
      </c>
      <c r="C285" s="39" t="s">
        <v>669</v>
      </c>
      <c r="D285" s="39" t="s">
        <v>670</v>
      </c>
      <c r="E285" s="39" t="str">
        <f>INDEX(Countries!B:B, MATCH(D285, Countries!A:A, 0))</f>
        <v>South Asia</v>
      </c>
      <c r="F285" s="39" t="s">
        <v>635</v>
      </c>
      <c r="G285" s="43" t="s">
        <v>152</v>
      </c>
      <c r="H285" s="39">
        <v>2023</v>
      </c>
      <c r="I285" s="39">
        <v>2023</v>
      </c>
      <c r="J285" s="43" t="s">
        <v>23</v>
      </c>
      <c r="K285" s="43"/>
      <c r="L285" s="43"/>
      <c r="M285" s="43"/>
      <c r="N285" s="39" t="s">
        <v>636</v>
      </c>
      <c r="O285" s="40" t="s">
        <v>666</v>
      </c>
      <c r="P285" s="12" t="s">
        <v>667</v>
      </c>
      <c r="Q285" s="40"/>
      <c r="R285" s="40"/>
      <c r="S285" s="41">
        <v>90.411299999999997</v>
      </c>
      <c r="T285" s="41">
        <v>23.705500000000001</v>
      </c>
    </row>
    <row r="286" spans="1:20" ht="16" x14ac:dyDescent="0.2">
      <c r="A286" s="43">
        <v>300</v>
      </c>
      <c r="B286" s="39" t="s">
        <v>273</v>
      </c>
      <c r="C286" s="39" t="s">
        <v>671</v>
      </c>
      <c r="D286" s="39"/>
      <c r="E286" s="39"/>
      <c r="F286" s="39" t="s">
        <v>635</v>
      </c>
      <c r="G286" s="43" t="s">
        <v>152</v>
      </c>
      <c r="H286" s="39">
        <v>2002</v>
      </c>
      <c r="I286" s="39">
        <v>2023</v>
      </c>
      <c r="J286" s="43" t="s">
        <v>23</v>
      </c>
      <c r="K286" s="43"/>
      <c r="L286" s="43"/>
      <c r="M286" s="43"/>
      <c r="N286" s="39" t="s">
        <v>636</v>
      </c>
      <c r="O286" s="40" t="s">
        <v>672</v>
      </c>
      <c r="P286" s="12" t="s">
        <v>638</v>
      </c>
      <c r="Q286" s="40"/>
      <c r="R286" s="40"/>
      <c r="S286" s="40"/>
      <c r="T286" s="40"/>
    </row>
    <row r="287" spans="1:20" ht="16" x14ac:dyDescent="0.2">
      <c r="A287" s="43">
        <v>301</v>
      </c>
      <c r="B287" s="39" t="s">
        <v>273</v>
      </c>
      <c r="C287" s="39" t="s">
        <v>673</v>
      </c>
      <c r="D287" s="39"/>
      <c r="E287" s="39"/>
      <c r="F287" s="39" t="s">
        <v>635</v>
      </c>
      <c r="G287" s="43" t="s">
        <v>152</v>
      </c>
      <c r="H287" s="39">
        <v>2010</v>
      </c>
      <c r="I287" s="39">
        <v>2023</v>
      </c>
      <c r="J287" s="43" t="s">
        <v>23</v>
      </c>
      <c r="K287" s="43"/>
      <c r="L287" s="43"/>
      <c r="M287" s="43"/>
      <c r="N287" s="39" t="s">
        <v>636</v>
      </c>
      <c r="O287" s="40" t="s">
        <v>674</v>
      </c>
      <c r="P287" s="12" t="s">
        <v>675</v>
      </c>
      <c r="Q287" s="12" t="s">
        <v>676</v>
      </c>
      <c r="R287" s="12" t="s">
        <v>677</v>
      </c>
      <c r="S287" s="40"/>
      <c r="T287" s="40"/>
    </row>
    <row r="288" spans="1:20" ht="16" x14ac:dyDescent="0.2">
      <c r="A288" s="43">
        <v>302</v>
      </c>
      <c r="B288" s="39" t="s">
        <v>273</v>
      </c>
      <c r="C288" s="39" t="s">
        <v>678</v>
      </c>
      <c r="D288" s="39"/>
      <c r="E288" s="39"/>
      <c r="F288" s="39" t="s">
        <v>635</v>
      </c>
      <c r="G288" s="43" t="s">
        <v>152</v>
      </c>
      <c r="H288" s="39">
        <v>2002</v>
      </c>
      <c r="I288" s="39">
        <v>2023</v>
      </c>
      <c r="J288" s="43" t="s">
        <v>23</v>
      </c>
      <c r="K288" s="43"/>
      <c r="L288" s="43"/>
      <c r="M288" s="43"/>
      <c r="N288" s="39" t="s">
        <v>636</v>
      </c>
      <c r="O288" s="40" t="s">
        <v>672</v>
      </c>
      <c r="P288" s="12" t="s">
        <v>638</v>
      </c>
      <c r="Q288" s="40"/>
      <c r="R288" s="40"/>
      <c r="S288" s="40"/>
      <c r="T288" s="40"/>
    </row>
    <row r="289" spans="1:20" ht="16" x14ac:dyDescent="0.2">
      <c r="A289" s="43">
        <v>303</v>
      </c>
      <c r="B289" s="39" t="s">
        <v>66</v>
      </c>
      <c r="C289" s="39" t="s">
        <v>679</v>
      </c>
      <c r="D289" s="39" t="s">
        <v>634</v>
      </c>
      <c r="E289" s="39" t="str">
        <f>INDEX(Countries!B:B, MATCH(D289, Countries!A:A, 0))</f>
        <v>Europe and Eurasia</v>
      </c>
      <c r="F289" s="39" t="s">
        <v>635</v>
      </c>
      <c r="G289" s="43" t="s">
        <v>152</v>
      </c>
      <c r="H289" s="39">
        <v>1998</v>
      </c>
      <c r="I289" s="39">
        <v>2023</v>
      </c>
      <c r="J289" s="43" t="s">
        <v>23</v>
      </c>
      <c r="K289" s="43"/>
      <c r="L289" s="43"/>
      <c r="M289" s="43"/>
      <c r="N289" s="39" t="s">
        <v>636</v>
      </c>
      <c r="O289" s="40" t="s">
        <v>680</v>
      </c>
      <c r="P289" s="12" t="s">
        <v>681</v>
      </c>
      <c r="Q289" s="12" t="s">
        <v>682</v>
      </c>
      <c r="R289" s="12" t="s">
        <v>683</v>
      </c>
      <c r="S289" s="41">
        <v>37.617600000000003</v>
      </c>
      <c r="T289" s="41">
        <v>55.755800000000001</v>
      </c>
    </row>
    <row r="290" spans="1:20" ht="16" x14ac:dyDescent="0.2">
      <c r="A290" s="43">
        <v>304</v>
      </c>
      <c r="B290" s="39" t="s">
        <v>273</v>
      </c>
      <c r="C290" s="39" t="s">
        <v>684</v>
      </c>
      <c r="D290" s="39"/>
      <c r="E290" s="39"/>
      <c r="F290" s="39" t="s">
        <v>635</v>
      </c>
      <c r="G290" s="43" t="s">
        <v>152</v>
      </c>
      <c r="H290" s="39">
        <v>2002</v>
      </c>
      <c r="I290" s="39">
        <v>2023</v>
      </c>
      <c r="J290" s="43" t="s">
        <v>23</v>
      </c>
      <c r="K290" s="43"/>
      <c r="L290" s="43"/>
      <c r="M290" s="43"/>
      <c r="N290" s="39" t="s">
        <v>636</v>
      </c>
      <c r="O290" s="40" t="s">
        <v>672</v>
      </c>
      <c r="P290" s="12" t="s">
        <v>681</v>
      </c>
      <c r="Q290" s="12" t="s">
        <v>682</v>
      </c>
      <c r="R290" s="12" t="s">
        <v>683</v>
      </c>
      <c r="S290" s="40"/>
      <c r="T290" s="40"/>
    </row>
    <row r="291" spans="1:20" ht="16" x14ac:dyDescent="0.2">
      <c r="A291" s="43">
        <v>305</v>
      </c>
      <c r="B291" s="39" t="s">
        <v>273</v>
      </c>
      <c r="C291" s="39" t="s">
        <v>685</v>
      </c>
      <c r="D291" s="39"/>
      <c r="E291" s="39"/>
      <c r="F291" s="39" t="s">
        <v>166</v>
      </c>
      <c r="G291" s="43" t="s">
        <v>165</v>
      </c>
      <c r="H291" s="39">
        <v>2013</v>
      </c>
      <c r="I291" s="39">
        <v>2023</v>
      </c>
      <c r="J291" s="43" t="s">
        <v>23</v>
      </c>
      <c r="K291" s="43"/>
      <c r="L291" s="43"/>
      <c r="M291" s="43"/>
      <c r="N291" s="39" t="s">
        <v>164</v>
      </c>
      <c r="O291" s="40" t="s">
        <v>686</v>
      </c>
      <c r="P291" s="12" t="s">
        <v>169</v>
      </c>
      <c r="Q291" s="12" t="s">
        <v>170</v>
      </c>
      <c r="R291" s="40"/>
      <c r="S291" s="40"/>
      <c r="T291" s="40"/>
    </row>
    <row r="292" spans="1:20" ht="16" x14ac:dyDescent="0.2">
      <c r="A292" s="43">
        <v>307</v>
      </c>
      <c r="B292" s="39" t="s">
        <v>20</v>
      </c>
      <c r="C292" s="39" t="s">
        <v>687</v>
      </c>
      <c r="D292" s="39" t="s">
        <v>165</v>
      </c>
      <c r="E292" s="39" t="str">
        <f>INDEX(Countries!B:B, MATCH(D292, Countries!A:A, 0))</f>
        <v>South Asia</v>
      </c>
      <c r="F292" s="39" t="s">
        <v>688</v>
      </c>
      <c r="G292" s="43" t="s">
        <v>165</v>
      </c>
      <c r="H292" s="39">
        <v>2007</v>
      </c>
      <c r="I292" s="39">
        <v>2014</v>
      </c>
      <c r="J292" s="43" t="s">
        <v>32</v>
      </c>
      <c r="K292" s="44">
        <v>2014</v>
      </c>
      <c r="L292" s="42">
        <f>LEN(C292) - LEN(SUBSTITUTE(C292, "&gt;", ""))</f>
        <v>1</v>
      </c>
      <c r="M292" s="43"/>
      <c r="N292" s="39" t="s">
        <v>687</v>
      </c>
      <c r="O292" s="40" t="s">
        <v>689</v>
      </c>
      <c r="P292" s="12" t="s">
        <v>690</v>
      </c>
      <c r="Q292" s="12" t="s">
        <v>691</v>
      </c>
      <c r="R292" s="36"/>
      <c r="S292" s="41">
        <v>77.224999999999994</v>
      </c>
      <c r="T292" s="41">
        <v>28.635300000000001</v>
      </c>
    </row>
    <row r="293" spans="1:20" ht="16" x14ac:dyDescent="0.2">
      <c r="A293" s="43">
        <v>308</v>
      </c>
      <c r="B293" s="39" t="s">
        <v>26</v>
      </c>
      <c r="C293" s="39" t="s">
        <v>692</v>
      </c>
      <c r="D293" s="39" t="s">
        <v>165</v>
      </c>
      <c r="E293" s="39" t="str">
        <f>INDEX(Countries!B:B, MATCH(D293, Countries!A:A, 0))</f>
        <v>South Asia</v>
      </c>
      <c r="F293" s="39" t="s">
        <v>688</v>
      </c>
      <c r="G293" s="43" t="s">
        <v>165</v>
      </c>
      <c r="H293" s="39">
        <v>2008</v>
      </c>
      <c r="I293" s="39">
        <v>2022</v>
      </c>
      <c r="J293" s="43" t="s">
        <v>32</v>
      </c>
      <c r="K293" s="44" t="s">
        <v>693</v>
      </c>
      <c r="L293" s="42">
        <f>LEN(C293) - LEN(SUBSTITUTE(C293, "&gt;", ""))</f>
        <v>3</v>
      </c>
      <c r="M293" s="43"/>
      <c r="N293" s="39" t="s">
        <v>687</v>
      </c>
      <c r="O293" s="40"/>
      <c r="P293" s="12" t="s">
        <v>694</v>
      </c>
      <c r="Q293" s="12" t="s">
        <v>694</v>
      </c>
      <c r="R293" s="40"/>
      <c r="S293" s="41">
        <v>77.224999999999994</v>
      </c>
      <c r="T293" s="41">
        <v>28.635300000000001</v>
      </c>
    </row>
    <row r="294" spans="1:20" ht="16" x14ac:dyDescent="0.2">
      <c r="A294" s="43">
        <v>310</v>
      </c>
      <c r="B294" s="39" t="s">
        <v>20</v>
      </c>
      <c r="C294" s="39" t="s">
        <v>695</v>
      </c>
      <c r="D294" s="39" t="s">
        <v>165</v>
      </c>
      <c r="E294" s="39" t="str">
        <f>INDEX(Countries!B:B, MATCH(D294, Countries!A:A, 0))</f>
        <v>South Asia</v>
      </c>
      <c r="F294" s="39" t="s">
        <v>688</v>
      </c>
      <c r="G294" s="43" t="s">
        <v>165</v>
      </c>
      <c r="H294" s="39">
        <v>2009</v>
      </c>
      <c r="I294" s="39">
        <v>2015</v>
      </c>
      <c r="J294" s="43" t="s">
        <v>23</v>
      </c>
      <c r="K294" s="43"/>
      <c r="L294" s="43"/>
      <c r="M294" s="43"/>
      <c r="N294" s="39" t="s">
        <v>687</v>
      </c>
      <c r="O294" s="40" t="s">
        <v>696</v>
      </c>
      <c r="P294" s="12" t="s">
        <v>697</v>
      </c>
      <c r="Q294" s="40"/>
      <c r="R294" s="40"/>
      <c r="S294" s="41">
        <v>77.224999999999994</v>
      </c>
      <c r="T294" s="41">
        <v>28.635300000000001</v>
      </c>
    </row>
    <row r="295" spans="1:20" ht="16" x14ac:dyDescent="0.2">
      <c r="A295" s="43">
        <v>313</v>
      </c>
      <c r="B295" s="39" t="s">
        <v>273</v>
      </c>
      <c r="C295" s="39" t="s">
        <v>698</v>
      </c>
      <c r="D295" s="39"/>
      <c r="E295" s="39"/>
      <c r="F295" s="39" t="s">
        <v>688</v>
      </c>
      <c r="G295" s="43" t="s">
        <v>165</v>
      </c>
      <c r="H295" s="39">
        <v>2007</v>
      </c>
      <c r="I295" s="39">
        <v>2022</v>
      </c>
      <c r="J295" s="43" t="s">
        <v>23</v>
      </c>
      <c r="K295" s="43"/>
      <c r="L295" s="43"/>
      <c r="M295" s="43"/>
      <c r="N295" s="39" t="s">
        <v>687</v>
      </c>
      <c r="O295" s="40" t="s">
        <v>699</v>
      </c>
      <c r="P295" s="12" t="s">
        <v>690</v>
      </c>
      <c r="Q295" s="12" t="s">
        <v>691</v>
      </c>
      <c r="R295" s="36"/>
      <c r="S295" s="40"/>
      <c r="T295" s="40"/>
    </row>
    <row r="296" spans="1:20" ht="16" x14ac:dyDescent="0.2">
      <c r="A296" s="43">
        <v>314</v>
      </c>
      <c r="B296" s="39" t="s">
        <v>273</v>
      </c>
      <c r="C296" s="39" t="s">
        <v>700</v>
      </c>
      <c r="D296" s="39"/>
      <c r="E296" s="39"/>
      <c r="F296" s="39" t="s">
        <v>688</v>
      </c>
      <c r="G296" s="43" t="s">
        <v>165</v>
      </c>
      <c r="H296" s="39">
        <v>2007</v>
      </c>
      <c r="I296" s="39">
        <v>2022</v>
      </c>
      <c r="J296" s="43" t="s">
        <v>23</v>
      </c>
      <c r="K296" s="43"/>
      <c r="L296" s="43"/>
      <c r="M296" s="43"/>
      <c r="N296" s="39" t="s">
        <v>687</v>
      </c>
      <c r="O296" s="40" t="s">
        <v>699</v>
      </c>
      <c r="P296" s="12" t="s">
        <v>690</v>
      </c>
      <c r="Q296" s="12" t="s">
        <v>691</v>
      </c>
      <c r="R296" s="36"/>
      <c r="S296" s="40"/>
      <c r="T296" s="40"/>
    </row>
    <row r="297" spans="1:20" ht="16" x14ac:dyDescent="0.2">
      <c r="A297" s="43">
        <v>315</v>
      </c>
      <c r="B297" s="39" t="s">
        <v>66</v>
      </c>
      <c r="C297" s="39" t="s">
        <v>701</v>
      </c>
      <c r="D297" s="39" t="s">
        <v>165</v>
      </c>
      <c r="E297" s="39" t="str">
        <f>INDEX(Countries!B:B, MATCH(D297, Countries!A:A, 0))</f>
        <v>South Asia</v>
      </c>
      <c r="F297" s="39" t="s">
        <v>688</v>
      </c>
      <c r="G297" s="43" t="s">
        <v>165</v>
      </c>
      <c r="H297" s="39">
        <v>2004</v>
      </c>
      <c r="I297" s="39">
        <v>2022</v>
      </c>
      <c r="J297" s="43" t="s">
        <v>32</v>
      </c>
      <c r="K297" s="44" t="s">
        <v>702</v>
      </c>
      <c r="L297" s="42">
        <f>LEN(C297) - LEN(SUBSTITUTE(C297, "&gt;", ""))</f>
        <v>2</v>
      </c>
      <c r="M297" s="43"/>
      <c r="N297" s="39" t="s">
        <v>687</v>
      </c>
      <c r="O297" s="40"/>
      <c r="P297" s="12" t="s">
        <v>697</v>
      </c>
      <c r="Q297" s="40"/>
      <c r="R297" s="40"/>
      <c r="S297" s="41">
        <v>77.224999999999994</v>
      </c>
      <c r="T297" s="41">
        <v>28.635300000000001</v>
      </c>
    </row>
    <row r="298" spans="1:20" ht="16" x14ac:dyDescent="0.2">
      <c r="A298" s="43">
        <v>316</v>
      </c>
      <c r="B298" s="39" t="s">
        <v>66</v>
      </c>
      <c r="C298" s="39" t="s">
        <v>703</v>
      </c>
      <c r="D298" s="39" t="s">
        <v>165</v>
      </c>
      <c r="E298" s="39" t="str">
        <f>INDEX(Countries!B:B, MATCH(D298, Countries!A:A, 0))</f>
        <v>South Asia</v>
      </c>
      <c r="F298" s="39" t="s">
        <v>688</v>
      </c>
      <c r="G298" s="43" t="s">
        <v>165</v>
      </c>
      <c r="H298" s="39">
        <v>2009</v>
      </c>
      <c r="I298" s="39">
        <v>2022</v>
      </c>
      <c r="J298" s="43" t="s">
        <v>32</v>
      </c>
      <c r="K298" s="44" t="s">
        <v>704</v>
      </c>
      <c r="L298" s="42">
        <f>LEN(C298) - LEN(SUBSTITUTE(C298, "&gt;", ""))</f>
        <v>3</v>
      </c>
      <c r="M298" s="43"/>
      <c r="N298" s="39" t="s">
        <v>687</v>
      </c>
      <c r="O298" s="40"/>
      <c r="P298" s="12" t="s">
        <v>697</v>
      </c>
      <c r="Q298" s="40"/>
      <c r="R298" s="40"/>
      <c r="S298" s="41">
        <v>77.224999999999994</v>
      </c>
      <c r="T298" s="41">
        <v>28.635300000000001</v>
      </c>
    </row>
    <row r="299" spans="1:20" ht="16" x14ac:dyDescent="0.2">
      <c r="A299" s="43">
        <v>317</v>
      </c>
      <c r="B299" s="39" t="s">
        <v>66</v>
      </c>
      <c r="C299" s="39" t="s">
        <v>705</v>
      </c>
      <c r="D299" s="39" t="s">
        <v>165</v>
      </c>
      <c r="E299" s="39" t="str">
        <f>INDEX(Countries!B:B, MATCH(D299, Countries!A:A, 0))</f>
        <v>South Asia</v>
      </c>
      <c r="F299" s="39" t="s">
        <v>688</v>
      </c>
      <c r="G299" s="43" t="s">
        <v>165</v>
      </c>
      <c r="H299" s="39">
        <v>2013</v>
      </c>
      <c r="I299" s="39">
        <v>2022</v>
      </c>
      <c r="J299" s="43" t="s">
        <v>23</v>
      </c>
      <c r="K299" s="43"/>
      <c r="L299" s="43"/>
      <c r="M299" s="43"/>
      <c r="N299" s="39" t="s">
        <v>687</v>
      </c>
      <c r="O299" s="40"/>
      <c r="P299" s="12" t="s">
        <v>706</v>
      </c>
      <c r="Q299" s="40"/>
      <c r="R299" s="40"/>
      <c r="S299" s="41">
        <v>77.224999999999994</v>
      </c>
      <c r="T299" s="41">
        <v>28.635300000000001</v>
      </c>
    </row>
    <row r="300" spans="1:20" ht="16" x14ac:dyDescent="0.2">
      <c r="A300" s="43">
        <v>318</v>
      </c>
      <c r="B300" s="39" t="s">
        <v>66</v>
      </c>
      <c r="C300" s="39" t="s">
        <v>707</v>
      </c>
      <c r="D300" s="39" t="s">
        <v>165</v>
      </c>
      <c r="E300" s="39" t="str">
        <f>INDEX(Countries!B:B, MATCH(D300, Countries!A:A, 0))</f>
        <v>South Asia</v>
      </c>
      <c r="F300" s="39" t="s">
        <v>688</v>
      </c>
      <c r="G300" s="43" t="s">
        <v>165</v>
      </c>
      <c r="H300" s="39">
        <v>2021</v>
      </c>
      <c r="I300" s="39">
        <v>2021</v>
      </c>
      <c r="J300" s="43" t="s">
        <v>23</v>
      </c>
      <c r="K300" s="43"/>
      <c r="L300" s="43"/>
      <c r="M300" s="43"/>
      <c r="N300" s="39" t="s">
        <v>687</v>
      </c>
      <c r="O300" s="40"/>
      <c r="P300" s="12" t="s">
        <v>708</v>
      </c>
      <c r="Q300" s="40"/>
      <c r="R300" s="40"/>
      <c r="S300" s="41">
        <v>77.224999999999994</v>
      </c>
      <c r="T300" s="41">
        <v>28.635300000000001</v>
      </c>
    </row>
    <row r="301" spans="1:20" ht="16" x14ac:dyDescent="0.2">
      <c r="A301" s="43">
        <v>319</v>
      </c>
      <c r="B301" s="39" t="s">
        <v>273</v>
      </c>
      <c r="C301" s="39" t="s">
        <v>273</v>
      </c>
      <c r="D301" s="39"/>
      <c r="E301" s="39"/>
      <c r="F301" s="39" t="s">
        <v>688</v>
      </c>
      <c r="G301" s="43" t="s">
        <v>165</v>
      </c>
      <c r="H301" s="39">
        <v>2004</v>
      </c>
      <c r="I301" s="39">
        <v>2004</v>
      </c>
      <c r="J301" s="43" t="s">
        <v>23</v>
      </c>
      <c r="K301" s="43"/>
      <c r="L301" s="43"/>
      <c r="M301" s="43"/>
      <c r="N301" s="39" t="s">
        <v>687</v>
      </c>
      <c r="O301" s="40"/>
      <c r="P301" s="12" t="s">
        <v>709</v>
      </c>
      <c r="Q301" s="12" t="s">
        <v>708</v>
      </c>
      <c r="R301" s="40"/>
      <c r="S301" s="40"/>
      <c r="T301" s="40"/>
    </row>
    <row r="302" spans="1:20" ht="16" x14ac:dyDescent="0.2">
      <c r="A302" s="43">
        <v>320</v>
      </c>
      <c r="B302" s="39" t="s">
        <v>20</v>
      </c>
      <c r="C302" s="39" t="s">
        <v>710</v>
      </c>
      <c r="D302" s="39" t="s">
        <v>165</v>
      </c>
      <c r="E302" s="39" t="str">
        <f>INDEX(Countries!B:B, MATCH(D302, Countries!A:A, 0))</f>
        <v>South Asia</v>
      </c>
      <c r="F302" s="48" t="s">
        <v>711</v>
      </c>
      <c r="G302" s="43" t="s">
        <v>165</v>
      </c>
      <c r="H302" s="39">
        <v>2014</v>
      </c>
      <c r="I302" s="39">
        <v>2021</v>
      </c>
      <c r="J302" s="43" t="s">
        <v>23</v>
      </c>
      <c r="K302" s="43"/>
      <c r="L302" s="43"/>
      <c r="M302" s="43"/>
      <c r="N302" s="43" t="s">
        <v>712</v>
      </c>
      <c r="O302" s="40" t="s">
        <v>713</v>
      </c>
      <c r="P302" s="12" t="s">
        <v>714</v>
      </c>
      <c r="Q302" s="12" t="s">
        <v>715</v>
      </c>
      <c r="R302" s="12" t="s">
        <v>716</v>
      </c>
      <c r="S302" s="41">
        <v>77.224999999999994</v>
      </c>
      <c r="T302" s="41">
        <v>28.635300000000001</v>
      </c>
    </row>
    <row r="303" spans="1:20" ht="16" x14ac:dyDescent="0.2">
      <c r="A303" s="43">
        <v>321</v>
      </c>
      <c r="B303" s="39" t="s">
        <v>273</v>
      </c>
      <c r="C303" s="39" t="s">
        <v>717</v>
      </c>
      <c r="D303" s="39"/>
      <c r="E303" s="39"/>
      <c r="F303" s="48" t="s">
        <v>711</v>
      </c>
      <c r="G303" s="43" t="s">
        <v>165</v>
      </c>
      <c r="H303" s="39">
        <v>2014</v>
      </c>
      <c r="I303" s="39">
        <v>2021</v>
      </c>
      <c r="J303" s="43" t="s">
        <v>23</v>
      </c>
      <c r="K303" s="43"/>
      <c r="L303" s="43"/>
      <c r="M303" s="43"/>
      <c r="N303" s="43" t="s">
        <v>712</v>
      </c>
      <c r="O303" s="40" t="s">
        <v>718</v>
      </c>
      <c r="P303" s="12" t="s">
        <v>714</v>
      </c>
      <c r="Q303" s="12" t="s">
        <v>715</v>
      </c>
      <c r="R303" s="12" t="s">
        <v>716</v>
      </c>
      <c r="S303" s="40"/>
      <c r="T303" s="40"/>
    </row>
    <row r="304" spans="1:20" ht="16" x14ac:dyDescent="0.2">
      <c r="A304" s="43">
        <v>322</v>
      </c>
      <c r="B304" s="39" t="s">
        <v>66</v>
      </c>
      <c r="C304" s="39" t="s">
        <v>719</v>
      </c>
      <c r="D304" s="39" t="s">
        <v>165</v>
      </c>
      <c r="E304" s="39" t="str">
        <f>INDEX(Countries!B:B, MATCH(D304, Countries!A:A, 0))</f>
        <v>South Asia</v>
      </c>
      <c r="F304" s="48" t="s">
        <v>711</v>
      </c>
      <c r="G304" s="43" t="s">
        <v>165</v>
      </c>
      <c r="H304" s="39">
        <v>2014</v>
      </c>
      <c r="I304" s="39">
        <v>2021</v>
      </c>
      <c r="J304" s="43" t="s">
        <v>32</v>
      </c>
      <c r="K304" s="44">
        <v>2020</v>
      </c>
      <c r="L304" s="42">
        <f>LEN(C304) - LEN(SUBSTITUTE(C304, "&gt;", ""))</f>
        <v>1</v>
      </c>
      <c r="M304" s="43"/>
      <c r="N304" s="43" t="s">
        <v>712</v>
      </c>
      <c r="O304" s="40"/>
      <c r="P304" s="12" t="s">
        <v>720</v>
      </c>
      <c r="Q304" s="12" t="s">
        <v>721</v>
      </c>
      <c r="R304" s="40"/>
      <c r="S304" s="41">
        <v>77.224999999999994</v>
      </c>
      <c r="T304" s="41">
        <v>28.635300000000001</v>
      </c>
    </row>
    <row r="305" spans="1:20" ht="16" x14ac:dyDescent="0.2">
      <c r="A305" s="43">
        <v>323</v>
      </c>
      <c r="B305" s="39" t="s">
        <v>273</v>
      </c>
      <c r="C305" s="39" t="s">
        <v>722</v>
      </c>
      <c r="D305" s="39"/>
      <c r="E305" s="39"/>
      <c r="F305" s="48" t="s">
        <v>711</v>
      </c>
      <c r="G305" s="43" t="s">
        <v>165</v>
      </c>
      <c r="H305" s="39">
        <v>2014</v>
      </c>
      <c r="I305" s="39">
        <v>2023</v>
      </c>
      <c r="J305" s="43" t="s">
        <v>23</v>
      </c>
      <c r="K305" s="43"/>
      <c r="L305" s="43"/>
      <c r="M305" s="43"/>
      <c r="N305" s="43" t="s">
        <v>712</v>
      </c>
      <c r="O305" s="40" t="s">
        <v>723</v>
      </c>
      <c r="P305" s="12" t="s">
        <v>720</v>
      </c>
      <c r="Q305" s="40"/>
      <c r="R305" s="40"/>
      <c r="S305" s="40"/>
      <c r="T305" s="40"/>
    </row>
    <row r="306" spans="1:20" ht="16" x14ac:dyDescent="0.2">
      <c r="A306" s="43">
        <v>324</v>
      </c>
      <c r="B306" s="39" t="s">
        <v>273</v>
      </c>
      <c r="C306" s="39" t="s">
        <v>724</v>
      </c>
      <c r="D306" s="39"/>
      <c r="E306" s="39"/>
      <c r="F306" s="48" t="s">
        <v>711</v>
      </c>
      <c r="G306" s="43" t="s">
        <v>165</v>
      </c>
      <c r="H306" s="39">
        <v>2014</v>
      </c>
      <c r="I306" s="39">
        <v>2023</v>
      </c>
      <c r="J306" s="43" t="s">
        <v>23</v>
      </c>
      <c r="K306" s="43"/>
      <c r="L306" s="43"/>
      <c r="M306" s="43"/>
      <c r="N306" s="43" t="s">
        <v>712</v>
      </c>
      <c r="O306" s="40" t="s">
        <v>723</v>
      </c>
      <c r="P306" s="12" t="s">
        <v>720</v>
      </c>
      <c r="Q306" s="40"/>
      <c r="R306" s="40"/>
      <c r="S306" s="40"/>
      <c r="T306" s="40"/>
    </row>
    <row r="307" spans="1:20" ht="16" x14ac:dyDescent="0.2">
      <c r="A307" s="43">
        <v>325</v>
      </c>
      <c r="B307" s="39" t="s">
        <v>273</v>
      </c>
      <c r="C307" s="39" t="s">
        <v>725</v>
      </c>
      <c r="D307" s="39"/>
      <c r="E307" s="39"/>
      <c r="F307" s="48" t="s">
        <v>711</v>
      </c>
      <c r="G307" s="43" t="s">
        <v>165</v>
      </c>
      <c r="H307" s="39">
        <v>2014</v>
      </c>
      <c r="I307" s="39">
        <v>2023</v>
      </c>
      <c r="J307" s="43" t="s">
        <v>23</v>
      </c>
      <c r="K307" s="43"/>
      <c r="L307" s="43"/>
      <c r="M307" s="43"/>
      <c r="N307" s="43" t="s">
        <v>712</v>
      </c>
      <c r="O307" s="40" t="s">
        <v>723</v>
      </c>
      <c r="P307" s="12" t="s">
        <v>720</v>
      </c>
      <c r="Q307" s="40"/>
      <c r="R307" s="40"/>
      <c r="S307" s="40"/>
      <c r="T307" s="40"/>
    </row>
    <row r="308" spans="1:20" ht="16" x14ac:dyDescent="0.2">
      <c r="A308" s="43">
        <v>326</v>
      </c>
      <c r="B308" s="39" t="s">
        <v>20</v>
      </c>
      <c r="C308" s="39" t="s">
        <v>726</v>
      </c>
      <c r="D308" s="39" t="s">
        <v>165</v>
      </c>
      <c r="E308" s="39" t="str">
        <f>INDEX(Countries!B:B, MATCH(D308, Countries!A:A, 0))</f>
        <v>South Asia</v>
      </c>
      <c r="F308" s="39" t="s">
        <v>727</v>
      </c>
      <c r="G308" s="43" t="s">
        <v>165</v>
      </c>
      <c r="H308" s="39">
        <v>2009</v>
      </c>
      <c r="I308" s="39">
        <v>2019</v>
      </c>
      <c r="J308" s="43" t="s">
        <v>23</v>
      </c>
      <c r="K308" s="43"/>
      <c r="L308" s="43"/>
      <c r="M308" s="43"/>
      <c r="N308" s="39" t="s">
        <v>726</v>
      </c>
      <c r="O308" s="40"/>
      <c r="P308" s="12" t="s">
        <v>714</v>
      </c>
      <c r="Q308" s="12" t="s">
        <v>728</v>
      </c>
      <c r="R308" s="12" t="s">
        <v>729</v>
      </c>
      <c r="S308" s="41">
        <v>77.224999999999994</v>
      </c>
      <c r="T308" s="41">
        <v>28.635300000000001</v>
      </c>
    </row>
    <row r="309" spans="1:20" ht="16" x14ac:dyDescent="0.2">
      <c r="A309" s="43">
        <v>327</v>
      </c>
      <c r="B309" s="39" t="s">
        <v>20</v>
      </c>
      <c r="C309" s="39" t="s">
        <v>730</v>
      </c>
      <c r="D309" s="39" t="s">
        <v>211</v>
      </c>
      <c r="E309" s="39" t="str">
        <f>INDEX(Countries!B:B, MATCH(D309, Countries!A:A, 0))</f>
        <v>Europe and Eurasia</v>
      </c>
      <c r="F309" s="39" t="s">
        <v>727</v>
      </c>
      <c r="G309" s="43" t="s">
        <v>165</v>
      </c>
      <c r="H309" s="39">
        <v>2010</v>
      </c>
      <c r="I309" s="39">
        <v>2023</v>
      </c>
      <c r="J309" s="43" t="s">
        <v>23</v>
      </c>
      <c r="K309" s="43"/>
      <c r="L309" s="43"/>
      <c r="M309" s="43"/>
      <c r="N309" s="39" t="s">
        <v>726</v>
      </c>
      <c r="O309" s="40"/>
      <c r="P309" s="12" t="s">
        <v>731</v>
      </c>
      <c r="Q309" s="12" t="s">
        <v>732</v>
      </c>
      <c r="R309" s="40"/>
      <c r="S309" s="41">
        <v>14.420500000000001</v>
      </c>
      <c r="T309" s="41">
        <v>50.087800000000001</v>
      </c>
    </row>
    <row r="310" spans="1:20" ht="16" x14ac:dyDescent="0.2">
      <c r="A310" s="43">
        <v>328</v>
      </c>
      <c r="B310" s="39" t="s">
        <v>273</v>
      </c>
      <c r="C310" s="39" t="s">
        <v>733</v>
      </c>
      <c r="D310" s="39"/>
      <c r="E310" s="39"/>
      <c r="F310" s="39" t="s">
        <v>727</v>
      </c>
      <c r="G310" s="43" t="s">
        <v>165</v>
      </c>
      <c r="H310" s="39">
        <v>2009</v>
      </c>
      <c r="I310" s="39">
        <v>2023</v>
      </c>
      <c r="J310" s="43" t="s">
        <v>23</v>
      </c>
      <c r="K310" s="43"/>
      <c r="L310" s="43"/>
      <c r="M310" s="43"/>
      <c r="N310" s="39" t="s">
        <v>726</v>
      </c>
      <c r="O310" s="40" t="s">
        <v>734</v>
      </c>
      <c r="P310" s="12" t="s">
        <v>732</v>
      </c>
      <c r="Q310" s="12" t="s">
        <v>731</v>
      </c>
      <c r="R310" s="40"/>
      <c r="S310" s="40"/>
      <c r="T310" s="40"/>
    </row>
    <row r="311" spans="1:20" ht="16" x14ac:dyDescent="0.2">
      <c r="A311" s="43">
        <v>329</v>
      </c>
      <c r="B311" s="39" t="s">
        <v>273</v>
      </c>
      <c r="C311" s="39" t="s">
        <v>735</v>
      </c>
      <c r="D311" s="39"/>
      <c r="E311" s="39"/>
      <c r="F311" s="39" t="s">
        <v>727</v>
      </c>
      <c r="G311" s="43" t="s">
        <v>165</v>
      </c>
      <c r="H311" s="39">
        <v>2010</v>
      </c>
      <c r="I311" s="39">
        <v>2018</v>
      </c>
      <c r="J311" s="43" t="s">
        <v>23</v>
      </c>
      <c r="K311" s="43"/>
      <c r="L311" s="43"/>
      <c r="M311" s="43"/>
      <c r="N311" s="39" t="s">
        <v>726</v>
      </c>
      <c r="O311" s="40" t="s">
        <v>736</v>
      </c>
      <c r="P311" s="12" t="s">
        <v>737</v>
      </c>
      <c r="Q311" s="12"/>
      <c r="R311" s="12"/>
      <c r="S311" s="40"/>
      <c r="T311" s="40"/>
    </row>
    <row r="312" spans="1:20" ht="15" customHeight="1" x14ac:dyDescent="0.2">
      <c r="A312" s="43">
        <v>330</v>
      </c>
      <c r="B312" s="39" t="s">
        <v>273</v>
      </c>
      <c r="C312" s="39" t="s">
        <v>738</v>
      </c>
      <c r="D312" s="39"/>
      <c r="E312" s="39"/>
      <c r="F312" s="39" t="s">
        <v>727</v>
      </c>
      <c r="G312" s="43" t="s">
        <v>165</v>
      </c>
      <c r="H312" s="39">
        <v>2009</v>
      </c>
      <c r="I312" s="39">
        <v>2023</v>
      </c>
      <c r="J312" s="43" t="s">
        <v>23</v>
      </c>
      <c r="K312" s="43"/>
      <c r="L312" s="43"/>
      <c r="M312" s="43"/>
      <c r="N312" s="39" t="s">
        <v>726</v>
      </c>
      <c r="O312" s="40" t="s">
        <v>739</v>
      </c>
      <c r="P312" s="12" t="s">
        <v>714</v>
      </c>
      <c r="Q312" s="12" t="s">
        <v>728</v>
      </c>
      <c r="R312" s="12" t="s">
        <v>729</v>
      </c>
      <c r="S312" s="40"/>
      <c r="T312" s="40"/>
    </row>
    <row r="313" spans="1:20" ht="16" x14ac:dyDescent="0.2">
      <c r="A313" s="43">
        <v>331</v>
      </c>
      <c r="B313" s="39" t="s">
        <v>20</v>
      </c>
      <c r="C313" s="39" t="s">
        <v>740</v>
      </c>
      <c r="D313" s="39" t="s">
        <v>22</v>
      </c>
      <c r="E313" s="39" t="str">
        <f>INDEX(Countries!B:B, MATCH(D313, Countries!A:A, 0))</f>
        <v>Middle East and North Africa</v>
      </c>
      <c r="F313" s="39" t="s">
        <v>741</v>
      </c>
      <c r="G313" s="43" t="s">
        <v>22</v>
      </c>
      <c r="H313" s="39">
        <v>2014</v>
      </c>
      <c r="I313" s="39">
        <v>2023</v>
      </c>
      <c r="J313" s="43" t="s">
        <v>32</v>
      </c>
      <c r="K313" s="44">
        <v>2014</v>
      </c>
      <c r="L313" s="42">
        <f>LEN(C313) - LEN(SUBSTITUTE(C313, "&gt;", ""))</f>
        <v>1</v>
      </c>
      <c r="M313" s="43"/>
      <c r="N313" s="39" t="s">
        <v>741</v>
      </c>
      <c r="O313" s="40" t="s">
        <v>742</v>
      </c>
      <c r="P313" s="12" t="s">
        <v>743</v>
      </c>
      <c r="Q313" s="12" t="s">
        <v>65</v>
      </c>
      <c r="R313" s="40"/>
      <c r="S313" s="41">
        <v>35.203499999999998</v>
      </c>
      <c r="T313" s="41">
        <v>31.771699999999999</v>
      </c>
    </row>
    <row r="314" spans="1:20" ht="16" x14ac:dyDescent="0.2">
      <c r="A314" s="43">
        <v>332</v>
      </c>
      <c r="B314" s="39" t="s">
        <v>51</v>
      </c>
      <c r="C314" s="39" t="s">
        <v>744</v>
      </c>
      <c r="D314" s="39" t="s">
        <v>22</v>
      </c>
      <c r="E314" s="39" t="str">
        <f>INDEX(Countries!B:B, MATCH(D314, Countries!A:A, 0))</f>
        <v>Middle East and North Africa</v>
      </c>
      <c r="F314" s="39" t="s">
        <v>741</v>
      </c>
      <c r="G314" s="43" t="s">
        <v>22</v>
      </c>
      <c r="H314" s="39">
        <v>2021</v>
      </c>
      <c r="I314" s="39">
        <v>2023</v>
      </c>
      <c r="J314" s="43" t="s">
        <v>32</v>
      </c>
      <c r="K314" s="44">
        <v>2023</v>
      </c>
      <c r="L314" s="42">
        <f>LEN(C314) - LEN(SUBSTITUTE(C314, "&gt;", ""))</f>
        <v>1</v>
      </c>
      <c r="M314" s="43"/>
      <c r="N314" s="39" t="s">
        <v>741</v>
      </c>
      <c r="O314" s="40" t="s">
        <v>745</v>
      </c>
      <c r="P314" s="12" t="s">
        <v>746</v>
      </c>
      <c r="Q314" s="12" t="s">
        <v>747</v>
      </c>
      <c r="R314" s="40"/>
      <c r="S314" s="41">
        <v>35.203499999999998</v>
      </c>
      <c r="T314" s="41">
        <v>31.771699999999999</v>
      </c>
    </row>
    <row r="315" spans="1:20" ht="16" x14ac:dyDescent="0.2">
      <c r="A315" s="43">
        <v>333</v>
      </c>
      <c r="B315" s="39" t="s">
        <v>51</v>
      </c>
      <c r="C315" s="39" t="s">
        <v>748</v>
      </c>
      <c r="D315" s="39" t="s">
        <v>36</v>
      </c>
      <c r="E315" s="39" t="str">
        <f>INDEX(Countries!B:B, MATCH(D315, Countries!A:A, 0))</f>
        <v>North America</v>
      </c>
      <c r="F315" s="39" t="s">
        <v>741</v>
      </c>
      <c r="G315" s="43" t="s">
        <v>22</v>
      </c>
      <c r="H315" s="39">
        <v>2023</v>
      </c>
      <c r="I315" s="39">
        <v>2023</v>
      </c>
      <c r="J315" s="43" t="s">
        <v>23</v>
      </c>
      <c r="K315" s="43"/>
      <c r="L315" s="43"/>
      <c r="M315" s="43"/>
      <c r="N315" s="39" t="s">
        <v>741</v>
      </c>
      <c r="O315" s="40" t="s">
        <v>749</v>
      </c>
      <c r="P315" s="12" t="s">
        <v>750</v>
      </c>
      <c r="Q315" s="40"/>
      <c r="R315" s="40"/>
      <c r="S315" s="40">
        <v>-77.031999999999996</v>
      </c>
      <c r="T315" s="40">
        <v>38.889499999999998</v>
      </c>
    </row>
    <row r="316" spans="1:20" ht="16" x14ac:dyDescent="0.2">
      <c r="A316" s="43">
        <v>334</v>
      </c>
      <c r="B316" s="39" t="s">
        <v>273</v>
      </c>
      <c r="C316" s="39" t="s">
        <v>751</v>
      </c>
      <c r="D316" s="39"/>
      <c r="E316" s="39"/>
      <c r="F316" s="39" t="s">
        <v>741</v>
      </c>
      <c r="G316" s="43" t="s">
        <v>22</v>
      </c>
      <c r="H316" s="39">
        <v>2014</v>
      </c>
      <c r="I316" s="39">
        <v>2023</v>
      </c>
      <c r="J316" s="43" t="s">
        <v>23</v>
      </c>
      <c r="K316" s="43"/>
      <c r="L316" s="43"/>
      <c r="M316" s="43"/>
      <c r="N316" s="39" t="s">
        <v>741</v>
      </c>
      <c r="O316" s="40" t="s">
        <v>752</v>
      </c>
      <c r="P316" s="12" t="s">
        <v>743</v>
      </c>
      <c r="Q316" s="40"/>
      <c r="R316" s="40"/>
      <c r="S316" s="40"/>
      <c r="T316" s="40"/>
    </row>
    <row r="317" spans="1:20" ht="16" x14ac:dyDescent="0.2">
      <c r="A317" s="43">
        <v>335</v>
      </c>
      <c r="B317" s="39" t="s">
        <v>273</v>
      </c>
      <c r="C317" s="39" t="s">
        <v>753</v>
      </c>
      <c r="D317" s="39"/>
      <c r="E317" s="39"/>
      <c r="F317" s="39" t="s">
        <v>741</v>
      </c>
      <c r="G317" s="43" t="s">
        <v>22</v>
      </c>
      <c r="H317" s="39">
        <v>2014</v>
      </c>
      <c r="I317" s="39">
        <v>2023</v>
      </c>
      <c r="J317" s="43" t="s">
        <v>23</v>
      </c>
      <c r="K317" s="43"/>
      <c r="L317" s="43"/>
      <c r="M317" s="43"/>
      <c r="N317" s="39" t="s">
        <v>741</v>
      </c>
      <c r="O317" s="40" t="s">
        <v>752</v>
      </c>
      <c r="P317" s="12" t="s">
        <v>743</v>
      </c>
      <c r="Q317" s="40"/>
      <c r="R317" s="40"/>
      <c r="S317" s="40"/>
      <c r="T317" s="40"/>
    </row>
    <row r="318" spans="1:20" ht="16" x14ac:dyDescent="0.2">
      <c r="A318" s="43">
        <v>336</v>
      </c>
      <c r="B318" s="39" t="s">
        <v>273</v>
      </c>
      <c r="C318" s="39" t="s">
        <v>754</v>
      </c>
      <c r="D318" s="39"/>
      <c r="E318" s="39"/>
      <c r="F318" s="39" t="s">
        <v>741</v>
      </c>
      <c r="G318" s="43" t="s">
        <v>22</v>
      </c>
      <c r="H318" s="39">
        <v>2021</v>
      </c>
      <c r="I318" s="39">
        <v>2021</v>
      </c>
      <c r="J318" s="43" t="s">
        <v>23</v>
      </c>
      <c r="K318" s="43"/>
      <c r="L318" s="43"/>
      <c r="M318" s="43"/>
      <c r="N318" s="39" t="s">
        <v>741</v>
      </c>
      <c r="O318" s="40" t="s">
        <v>755</v>
      </c>
      <c r="P318" s="12" t="s">
        <v>756</v>
      </c>
      <c r="Q318" s="12" t="s">
        <v>757</v>
      </c>
      <c r="R318" s="40"/>
      <c r="S318" s="40"/>
      <c r="T318" s="40"/>
    </row>
    <row r="319" spans="1:20" ht="16" x14ac:dyDescent="0.2">
      <c r="A319" s="43">
        <v>337</v>
      </c>
      <c r="B319" s="39" t="s">
        <v>273</v>
      </c>
      <c r="C319" s="39" t="s">
        <v>758</v>
      </c>
      <c r="D319" s="39"/>
      <c r="E319" s="39"/>
      <c r="F319" s="39" t="s">
        <v>741</v>
      </c>
      <c r="G319" s="43" t="s">
        <v>22</v>
      </c>
      <c r="H319" s="39">
        <v>2021</v>
      </c>
      <c r="I319" s="39">
        <v>2021</v>
      </c>
      <c r="J319" s="43" t="s">
        <v>23</v>
      </c>
      <c r="K319" s="43"/>
      <c r="L319" s="43"/>
      <c r="M319" s="43"/>
      <c r="N319" s="39" t="s">
        <v>741</v>
      </c>
      <c r="O319" s="40" t="s">
        <v>755</v>
      </c>
      <c r="P319" s="12" t="s">
        <v>756</v>
      </c>
      <c r="Q319" s="12" t="s">
        <v>757</v>
      </c>
      <c r="R319" s="40"/>
      <c r="S319" s="40"/>
      <c r="T319" s="40"/>
    </row>
    <row r="320" spans="1:20" ht="16" x14ac:dyDescent="0.2">
      <c r="A320" s="43">
        <v>338</v>
      </c>
      <c r="B320" s="39" t="s">
        <v>273</v>
      </c>
      <c r="C320" s="39" t="s">
        <v>759</v>
      </c>
      <c r="D320" s="39"/>
      <c r="E320" s="39"/>
      <c r="F320" s="39" t="s">
        <v>741</v>
      </c>
      <c r="G320" s="43" t="s">
        <v>22</v>
      </c>
      <c r="H320" s="39">
        <v>2021</v>
      </c>
      <c r="I320" s="39">
        <v>2021</v>
      </c>
      <c r="J320" s="43" t="s">
        <v>23</v>
      </c>
      <c r="K320" s="43"/>
      <c r="L320" s="43"/>
      <c r="M320" s="43"/>
      <c r="N320" s="39" t="s">
        <v>741</v>
      </c>
      <c r="O320" s="40" t="s">
        <v>755</v>
      </c>
      <c r="P320" s="12" t="s">
        <v>756</v>
      </c>
      <c r="Q320" s="12" t="s">
        <v>757</v>
      </c>
      <c r="R320" s="40"/>
      <c r="S320" s="40"/>
      <c r="T320" s="40"/>
    </row>
    <row r="321" spans="1:20" ht="16" x14ac:dyDescent="0.2">
      <c r="A321" s="43">
        <v>339</v>
      </c>
      <c r="B321" s="39" t="s">
        <v>273</v>
      </c>
      <c r="C321" s="39" t="s">
        <v>760</v>
      </c>
      <c r="D321" s="39"/>
      <c r="E321" s="39"/>
      <c r="F321" s="39" t="s">
        <v>741</v>
      </c>
      <c r="G321" s="43" t="s">
        <v>22</v>
      </c>
      <c r="H321" s="39">
        <v>2021</v>
      </c>
      <c r="I321" s="39">
        <v>2021</v>
      </c>
      <c r="J321" s="43" t="s">
        <v>23</v>
      </c>
      <c r="K321" s="43"/>
      <c r="L321" s="43"/>
      <c r="M321" s="43"/>
      <c r="N321" s="39" t="s">
        <v>741</v>
      </c>
      <c r="O321" s="40" t="s">
        <v>755</v>
      </c>
      <c r="P321" s="12" t="s">
        <v>756</v>
      </c>
      <c r="Q321" s="12" t="s">
        <v>757</v>
      </c>
      <c r="R321" s="40"/>
      <c r="S321" s="40"/>
      <c r="T321" s="40"/>
    </row>
    <row r="322" spans="1:20" ht="16" x14ac:dyDescent="0.2">
      <c r="A322" s="43">
        <v>340</v>
      </c>
      <c r="B322" s="39" t="s">
        <v>66</v>
      </c>
      <c r="C322" s="39" t="s">
        <v>761</v>
      </c>
      <c r="D322" s="39" t="s">
        <v>22</v>
      </c>
      <c r="E322" s="39" t="str">
        <f>INDEX(Countries!B:B, MATCH(D322, Countries!A:A, 0))</f>
        <v>Middle East and North Africa</v>
      </c>
      <c r="F322" s="39" t="s">
        <v>741</v>
      </c>
      <c r="G322" s="43" t="s">
        <v>22</v>
      </c>
      <c r="H322" s="39">
        <v>2021</v>
      </c>
      <c r="I322" s="39">
        <v>2021</v>
      </c>
      <c r="J322" s="43" t="s">
        <v>23</v>
      </c>
      <c r="K322" s="43"/>
      <c r="L322" s="43"/>
      <c r="M322" s="43"/>
      <c r="N322" s="39" t="s">
        <v>741</v>
      </c>
      <c r="O322" s="40" t="s">
        <v>762</v>
      </c>
      <c r="P322" s="12" t="s">
        <v>763</v>
      </c>
      <c r="Q322" s="12" t="s">
        <v>764</v>
      </c>
      <c r="R322" s="12" t="s">
        <v>765</v>
      </c>
      <c r="S322" s="41">
        <v>35.203499999999998</v>
      </c>
      <c r="T322" s="41">
        <v>31.771699999999999</v>
      </c>
    </row>
    <row r="323" spans="1:20" ht="16" x14ac:dyDescent="0.2">
      <c r="A323" s="43">
        <v>341</v>
      </c>
      <c r="B323" s="39" t="s">
        <v>51</v>
      </c>
      <c r="C323" s="39" t="s">
        <v>766</v>
      </c>
      <c r="D323" s="39" t="s">
        <v>22</v>
      </c>
      <c r="E323" s="39" t="str">
        <f>INDEX(Countries!B:B, MATCH(D323, Countries!A:A, 0))</f>
        <v>Middle East and North Africa</v>
      </c>
      <c r="F323" s="39" t="s">
        <v>741</v>
      </c>
      <c r="G323" s="43" t="s">
        <v>22</v>
      </c>
      <c r="H323" s="39">
        <v>2021</v>
      </c>
      <c r="I323" s="39">
        <v>2021</v>
      </c>
      <c r="J323" s="43" t="s">
        <v>23</v>
      </c>
      <c r="K323" s="43"/>
      <c r="L323" s="43"/>
      <c r="M323" s="43"/>
      <c r="N323" s="39" t="s">
        <v>741</v>
      </c>
      <c r="O323" s="40"/>
      <c r="P323" s="12" t="s">
        <v>763</v>
      </c>
      <c r="Q323" s="40"/>
      <c r="R323" s="40"/>
      <c r="S323" s="41">
        <v>35.203499999999998</v>
      </c>
      <c r="T323" s="41">
        <v>31.771699999999999</v>
      </c>
    </row>
    <row r="324" spans="1:20" ht="16" x14ac:dyDescent="0.2">
      <c r="A324" s="43">
        <v>342</v>
      </c>
      <c r="B324" s="39" t="s">
        <v>51</v>
      </c>
      <c r="C324" s="39" t="s">
        <v>767</v>
      </c>
      <c r="D324" s="39" t="s">
        <v>22</v>
      </c>
      <c r="E324" s="39" t="str">
        <f>INDEX(Countries!B:B, MATCH(D324, Countries!A:A, 0))</f>
        <v>Middle East and North Africa</v>
      </c>
      <c r="F324" s="39" t="s">
        <v>741</v>
      </c>
      <c r="G324" s="43" t="s">
        <v>22</v>
      </c>
      <c r="H324" s="39">
        <v>2023</v>
      </c>
      <c r="I324" s="39">
        <v>2023</v>
      </c>
      <c r="J324" s="43" t="s">
        <v>23</v>
      </c>
      <c r="K324" s="43"/>
      <c r="L324" s="43"/>
      <c r="M324" s="43"/>
      <c r="N324" s="39" t="s">
        <v>741</v>
      </c>
      <c r="O324" s="40"/>
      <c r="P324" s="12" t="s">
        <v>768</v>
      </c>
      <c r="Q324" s="40" t="s">
        <v>769</v>
      </c>
      <c r="R324" s="40"/>
      <c r="S324" s="41">
        <v>35.203499999999998</v>
      </c>
      <c r="T324" s="41">
        <v>31.771699999999999</v>
      </c>
    </row>
    <row r="325" spans="1:20" ht="16" x14ac:dyDescent="0.2">
      <c r="A325" s="43">
        <v>343</v>
      </c>
      <c r="B325" s="39" t="s">
        <v>51</v>
      </c>
      <c r="C325" s="39" t="s">
        <v>770</v>
      </c>
      <c r="D325" s="39" t="s">
        <v>28</v>
      </c>
      <c r="E325" s="39" t="str">
        <f>INDEX(Countries!B:B, MATCH(D325, Countries!A:A, 0))</f>
        <v>Eurasia</v>
      </c>
      <c r="F325" s="39" t="s">
        <v>741</v>
      </c>
      <c r="G325" s="43" t="s">
        <v>22</v>
      </c>
      <c r="H325" s="39">
        <v>2023</v>
      </c>
      <c r="I325" s="39">
        <v>2023</v>
      </c>
      <c r="J325" s="43" t="s">
        <v>23</v>
      </c>
      <c r="K325" s="43"/>
      <c r="L325" s="43"/>
      <c r="M325" s="43"/>
      <c r="N325" s="39" t="s">
        <v>741</v>
      </c>
      <c r="O325" s="40"/>
      <c r="P325" s="12" t="s">
        <v>771</v>
      </c>
      <c r="Q325" s="40"/>
      <c r="R325" s="40"/>
      <c r="S325" s="40">
        <v>-0.12623599999999999</v>
      </c>
      <c r="T325" s="40">
        <v>51.5002</v>
      </c>
    </row>
    <row r="326" spans="1:20" ht="16" x14ac:dyDescent="0.2">
      <c r="A326" s="43">
        <v>344</v>
      </c>
      <c r="B326" s="39" t="s">
        <v>51</v>
      </c>
      <c r="C326" s="39" t="s">
        <v>770</v>
      </c>
      <c r="D326" s="39" t="s">
        <v>195</v>
      </c>
      <c r="E326" s="39" t="str">
        <f>INDEX(Countries!B:B, MATCH(D326, Countries!A:A, 0))</f>
        <v>Europe and Eurasia</v>
      </c>
      <c r="F326" s="39" t="s">
        <v>741</v>
      </c>
      <c r="G326" s="43" t="s">
        <v>22</v>
      </c>
      <c r="H326" s="39">
        <v>2023</v>
      </c>
      <c r="I326" s="39">
        <v>2023</v>
      </c>
      <c r="J326" s="43" t="s">
        <v>23</v>
      </c>
      <c r="K326" s="43"/>
      <c r="L326" s="43"/>
      <c r="M326" s="43"/>
      <c r="N326" s="39" t="s">
        <v>741</v>
      </c>
      <c r="O326" s="40"/>
      <c r="P326" s="12" t="s">
        <v>772</v>
      </c>
      <c r="Q326" s="40"/>
      <c r="R326" s="40"/>
      <c r="S326" s="41">
        <v>2.3509699999999998</v>
      </c>
      <c r="T326" s="41">
        <v>48.8566</v>
      </c>
    </row>
    <row r="327" spans="1:20" ht="16" x14ac:dyDescent="0.2">
      <c r="A327" s="43">
        <v>345</v>
      </c>
      <c r="B327" s="39" t="s">
        <v>51</v>
      </c>
      <c r="C327" s="39" t="s">
        <v>773</v>
      </c>
      <c r="D327" s="39" t="s">
        <v>155</v>
      </c>
      <c r="E327" s="39" t="str">
        <f>INDEX(Countries!B:B, MATCH(D327, Countries!A:A, 0))</f>
        <v>Europe and Eurasia</v>
      </c>
      <c r="F327" s="39" t="s">
        <v>741</v>
      </c>
      <c r="G327" s="43" t="s">
        <v>22</v>
      </c>
      <c r="H327" s="39">
        <v>2023</v>
      </c>
      <c r="I327" s="39">
        <v>2023</v>
      </c>
      <c r="J327" s="43" t="s">
        <v>23</v>
      </c>
      <c r="K327" s="43"/>
      <c r="L327" s="43"/>
      <c r="M327" s="43"/>
      <c r="N327" s="39" t="s">
        <v>741</v>
      </c>
      <c r="O327" s="40"/>
      <c r="P327" s="12" t="s">
        <v>774</v>
      </c>
      <c r="Q327" s="40"/>
      <c r="R327" s="40"/>
      <c r="S327" s="41">
        <v>13.4115</v>
      </c>
      <c r="T327" s="41">
        <v>52.523499999999999</v>
      </c>
    </row>
    <row r="328" spans="1:20" ht="16" x14ac:dyDescent="0.2">
      <c r="A328" s="43">
        <v>346</v>
      </c>
      <c r="B328" s="39" t="s">
        <v>51</v>
      </c>
      <c r="C328" s="39" t="s">
        <v>775</v>
      </c>
      <c r="D328" s="39" t="s">
        <v>776</v>
      </c>
      <c r="E328" s="39" t="str">
        <f>INDEX(Countries!B:B, MATCH(D328, Countries!A:A, 0))</f>
        <v>East Asia and Pacific</v>
      </c>
      <c r="F328" s="39" t="s">
        <v>741</v>
      </c>
      <c r="G328" s="43" t="s">
        <v>22</v>
      </c>
      <c r="H328" s="39">
        <v>2023</v>
      </c>
      <c r="I328" s="39">
        <v>2023</v>
      </c>
      <c r="J328" s="43" t="s">
        <v>23</v>
      </c>
      <c r="K328" s="43"/>
      <c r="L328" s="43"/>
      <c r="M328" s="43"/>
      <c r="N328" s="39" t="s">
        <v>741</v>
      </c>
      <c r="O328" s="40" t="s">
        <v>777</v>
      </c>
      <c r="P328" s="12" t="s">
        <v>778</v>
      </c>
      <c r="Q328" s="40"/>
      <c r="R328" s="40"/>
      <c r="S328" s="41">
        <v>149.12899999999999</v>
      </c>
      <c r="T328" s="41">
        <v>-35.281999999999996</v>
      </c>
    </row>
    <row r="329" spans="1:20" ht="16" x14ac:dyDescent="0.2">
      <c r="A329" s="43">
        <v>347</v>
      </c>
      <c r="B329" s="39" t="s">
        <v>51</v>
      </c>
      <c r="C329" s="39" t="s">
        <v>336</v>
      </c>
      <c r="D329" s="39"/>
      <c r="E329" s="39"/>
      <c r="F329" s="39" t="s">
        <v>741</v>
      </c>
      <c r="G329" s="43" t="s">
        <v>22</v>
      </c>
      <c r="H329" s="39">
        <v>2021</v>
      </c>
      <c r="I329" s="39">
        <v>2021</v>
      </c>
      <c r="J329" s="43" t="s">
        <v>23</v>
      </c>
      <c r="K329" s="43"/>
      <c r="L329" s="43"/>
      <c r="M329" s="43"/>
      <c r="N329" s="39" t="s">
        <v>741</v>
      </c>
      <c r="O329" s="40" t="s">
        <v>779</v>
      </c>
      <c r="P329" s="12" t="s">
        <v>763</v>
      </c>
      <c r="Q329" s="40"/>
      <c r="R329" s="40"/>
      <c r="S329" s="40"/>
      <c r="T329" s="40"/>
    </row>
    <row r="330" spans="1:20" ht="16" x14ac:dyDescent="0.2">
      <c r="A330" s="43">
        <v>348</v>
      </c>
      <c r="B330" s="39" t="s">
        <v>130</v>
      </c>
      <c r="C330" s="39" t="s">
        <v>780</v>
      </c>
      <c r="D330" s="39" t="s">
        <v>126</v>
      </c>
      <c r="E330" s="39" t="str">
        <f>INDEX(Countries!B:B, MATCH(D330, Countries!A:A, 0))</f>
        <v>East Asia and Pacific</v>
      </c>
      <c r="F330" s="39" t="s">
        <v>781</v>
      </c>
      <c r="G330" s="43" t="s">
        <v>152</v>
      </c>
      <c r="H330" s="39">
        <v>2004</v>
      </c>
      <c r="I330" s="39">
        <v>2022</v>
      </c>
      <c r="J330" s="43" t="s">
        <v>23</v>
      </c>
      <c r="K330" s="43"/>
      <c r="L330" s="43"/>
      <c r="M330" s="43"/>
      <c r="N330" s="39" t="s">
        <v>780</v>
      </c>
      <c r="O330" s="40" t="s">
        <v>782</v>
      </c>
      <c r="P330" s="12" t="s">
        <v>783</v>
      </c>
      <c r="Q330" s="12" t="s">
        <v>784</v>
      </c>
      <c r="R330" s="12" t="s">
        <v>785</v>
      </c>
      <c r="S330" s="41">
        <v>103.85</v>
      </c>
      <c r="T330" s="41">
        <v>1.2894099999999999</v>
      </c>
    </row>
    <row r="331" spans="1:20" ht="16" x14ac:dyDescent="0.2">
      <c r="A331" s="43">
        <v>349</v>
      </c>
      <c r="B331" s="39" t="s">
        <v>273</v>
      </c>
      <c r="C331" s="39" t="s">
        <v>786</v>
      </c>
      <c r="D331" s="39"/>
      <c r="E331" s="39"/>
      <c r="F331" s="39" t="s">
        <v>781</v>
      </c>
      <c r="G331" s="43" t="s">
        <v>152</v>
      </c>
      <c r="H331" s="39">
        <v>2004</v>
      </c>
      <c r="I331" s="39">
        <v>2022</v>
      </c>
      <c r="J331" s="43" t="s">
        <v>23</v>
      </c>
      <c r="K331" s="43"/>
      <c r="L331" s="43"/>
      <c r="M331" s="43"/>
      <c r="N331" s="39" t="s">
        <v>780</v>
      </c>
      <c r="O331" s="40" t="s">
        <v>787</v>
      </c>
      <c r="P331" s="12" t="s">
        <v>783</v>
      </c>
      <c r="Q331" s="12" t="s">
        <v>784</v>
      </c>
      <c r="R331" s="12" t="s">
        <v>785</v>
      </c>
      <c r="S331" s="40"/>
      <c r="T331" s="40"/>
    </row>
    <row r="332" spans="1:20" ht="16" x14ac:dyDescent="0.2">
      <c r="A332" s="43">
        <v>350</v>
      </c>
      <c r="B332" s="39" t="s">
        <v>130</v>
      </c>
      <c r="C332" s="39" t="s">
        <v>788</v>
      </c>
      <c r="D332" s="39" t="s">
        <v>165</v>
      </c>
      <c r="E332" s="39" t="str">
        <f>INDEX(Countries!B:B, MATCH(D332, Countries!A:A, 0))</f>
        <v>South Asia</v>
      </c>
      <c r="F332" s="39" t="s">
        <v>789</v>
      </c>
      <c r="G332" s="43" t="s">
        <v>165</v>
      </c>
      <c r="H332" s="39">
        <v>2012</v>
      </c>
      <c r="I332" s="39">
        <v>2023</v>
      </c>
      <c r="J332" s="43" t="s">
        <v>23</v>
      </c>
      <c r="K332" s="43"/>
      <c r="L332" s="43"/>
      <c r="M332" s="43"/>
      <c r="N332" s="39" t="s">
        <v>788</v>
      </c>
      <c r="O332" s="40" t="s">
        <v>790</v>
      </c>
      <c r="P332" s="12" t="s">
        <v>791</v>
      </c>
      <c r="Q332" s="12" t="s">
        <v>792</v>
      </c>
      <c r="R332" s="12" t="s">
        <v>793</v>
      </c>
      <c r="S332" s="41">
        <v>77.224999999999994</v>
      </c>
      <c r="T332" s="41">
        <v>28.635300000000001</v>
      </c>
    </row>
    <row r="333" spans="1:20" ht="16" x14ac:dyDescent="0.2">
      <c r="A333" s="43">
        <v>351</v>
      </c>
      <c r="B333" s="39" t="s">
        <v>273</v>
      </c>
      <c r="C333" s="39" t="s">
        <v>794</v>
      </c>
      <c r="D333" s="39"/>
      <c r="E333" s="39"/>
      <c r="F333" s="39" t="s">
        <v>789</v>
      </c>
      <c r="G333" s="43" t="s">
        <v>165</v>
      </c>
      <c r="H333" s="39">
        <v>2012</v>
      </c>
      <c r="I333" s="39">
        <v>2023</v>
      </c>
      <c r="J333" s="43" t="s">
        <v>23</v>
      </c>
      <c r="K333" s="43"/>
      <c r="L333" s="43"/>
      <c r="M333" s="43"/>
      <c r="N333" s="39" t="s">
        <v>788</v>
      </c>
      <c r="O333" s="40" t="s">
        <v>795</v>
      </c>
      <c r="P333" s="12" t="s">
        <v>791</v>
      </c>
      <c r="Q333" s="12" t="s">
        <v>792</v>
      </c>
      <c r="R333" s="12" t="s">
        <v>793</v>
      </c>
      <c r="S333" s="40"/>
      <c r="T333" s="40"/>
    </row>
    <row r="334" spans="1:20" ht="16" x14ac:dyDescent="0.2">
      <c r="A334" s="43">
        <v>352</v>
      </c>
      <c r="B334" s="39" t="s">
        <v>20</v>
      </c>
      <c r="C334" s="39" t="s">
        <v>796</v>
      </c>
      <c r="D334" s="39" t="s">
        <v>111</v>
      </c>
      <c r="E334" s="39" t="str">
        <f>INDEX(Countries!B:B, MATCH(D334, Countries!A:A, 0))</f>
        <v>Europe and Eurasia</v>
      </c>
      <c r="F334" s="39" t="s">
        <v>797</v>
      </c>
      <c r="G334" s="43" t="s">
        <v>111</v>
      </c>
      <c r="H334" s="39">
        <v>1992</v>
      </c>
      <c r="I334" s="39">
        <v>2023</v>
      </c>
      <c r="J334" s="43" t="s">
        <v>23</v>
      </c>
      <c r="K334" s="43"/>
      <c r="L334" s="43"/>
      <c r="M334" s="43"/>
      <c r="N334" s="39" t="s">
        <v>796</v>
      </c>
      <c r="O334" s="40" t="s">
        <v>798</v>
      </c>
      <c r="P334" s="12" t="s">
        <v>799</v>
      </c>
      <c r="Q334" s="12" t="s">
        <v>800</v>
      </c>
      <c r="R334" s="12" t="s">
        <v>801</v>
      </c>
      <c r="S334" s="41">
        <v>12.4823</v>
      </c>
      <c r="T334" s="41">
        <v>41.895499999999998</v>
      </c>
    </row>
    <row r="335" spans="1:20" ht="16" x14ac:dyDescent="0.2">
      <c r="A335" s="43">
        <v>353</v>
      </c>
      <c r="B335" s="39" t="s">
        <v>20</v>
      </c>
      <c r="C335" s="39" t="s">
        <v>802</v>
      </c>
      <c r="D335" s="39" t="s">
        <v>207</v>
      </c>
      <c r="E335" s="39" t="str">
        <f>INDEX(Countries!B:B, MATCH(D335, Countries!A:A, 0))</f>
        <v>Middle East and North Africa</v>
      </c>
      <c r="F335" s="39" t="s">
        <v>797</v>
      </c>
      <c r="G335" s="43" t="s">
        <v>111</v>
      </c>
      <c r="H335" s="39">
        <v>2011</v>
      </c>
      <c r="I335" s="39">
        <v>2023</v>
      </c>
      <c r="J335" s="43" t="s">
        <v>23</v>
      </c>
      <c r="K335" s="43"/>
      <c r="L335" s="43"/>
      <c r="M335" s="43"/>
      <c r="N335" s="39" t="s">
        <v>796</v>
      </c>
      <c r="O335" s="40" t="s">
        <v>803</v>
      </c>
      <c r="P335" s="12" t="s">
        <v>804</v>
      </c>
      <c r="Q335" s="40"/>
      <c r="R335" s="40"/>
      <c r="S335" s="41">
        <v>54.3705</v>
      </c>
      <c r="T335" s="41">
        <v>24.476400000000002</v>
      </c>
    </row>
    <row r="336" spans="1:20" ht="16" x14ac:dyDescent="0.2">
      <c r="A336" s="43">
        <v>354</v>
      </c>
      <c r="B336" s="39" t="s">
        <v>26</v>
      </c>
      <c r="C336" s="39" t="s">
        <v>805</v>
      </c>
      <c r="D336" s="39" t="s">
        <v>111</v>
      </c>
      <c r="E336" s="39" t="str">
        <f>INDEX(Countries!B:B, MATCH(D336, Countries!A:A, 0))</f>
        <v>Europe and Eurasia</v>
      </c>
      <c r="F336" s="39" t="s">
        <v>797</v>
      </c>
      <c r="G336" s="43" t="s">
        <v>111</v>
      </c>
      <c r="H336" s="39">
        <v>2022</v>
      </c>
      <c r="I336" s="39">
        <v>2022</v>
      </c>
      <c r="J336" s="43" t="s">
        <v>23</v>
      </c>
      <c r="K336" s="43"/>
      <c r="L336" s="43"/>
      <c r="M336" s="43"/>
      <c r="N336" s="39" t="s">
        <v>796</v>
      </c>
      <c r="O336" s="40" t="s">
        <v>806</v>
      </c>
      <c r="P336" s="46" t="s">
        <v>807</v>
      </c>
      <c r="Q336" s="46" t="s">
        <v>808</v>
      </c>
      <c r="R336" s="40"/>
      <c r="S336" s="41">
        <v>12.4823</v>
      </c>
      <c r="T336" s="41">
        <v>41.895499999999998</v>
      </c>
    </row>
    <row r="337" spans="1:20" ht="16" x14ac:dyDescent="0.2">
      <c r="A337" s="43">
        <v>355</v>
      </c>
      <c r="B337" s="39" t="s">
        <v>273</v>
      </c>
      <c r="C337" s="39" t="s">
        <v>809</v>
      </c>
      <c r="D337" s="39"/>
      <c r="E337" s="39"/>
      <c r="F337" s="39" t="s">
        <v>797</v>
      </c>
      <c r="G337" s="43" t="s">
        <v>111</v>
      </c>
      <c r="H337" s="39">
        <v>2011</v>
      </c>
      <c r="I337" s="39">
        <v>2023</v>
      </c>
      <c r="J337" s="43" t="s">
        <v>23</v>
      </c>
      <c r="K337" s="43"/>
      <c r="L337" s="43"/>
      <c r="M337" s="43"/>
      <c r="N337" s="39" t="s">
        <v>796</v>
      </c>
      <c r="O337" s="40" t="s">
        <v>810</v>
      </c>
      <c r="P337" s="12" t="s">
        <v>804</v>
      </c>
      <c r="Q337" s="12" t="s">
        <v>811</v>
      </c>
      <c r="R337" s="40"/>
      <c r="S337" s="40"/>
      <c r="T337" s="40"/>
    </row>
    <row r="338" spans="1:20" ht="16" x14ac:dyDescent="0.2">
      <c r="A338" s="43">
        <v>356</v>
      </c>
      <c r="B338" s="39" t="s">
        <v>273</v>
      </c>
      <c r="C338" s="39" t="s">
        <v>812</v>
      </c>
      <c r="D338" s="39"/>
      <c r="E338" s="39"/>
      <c r="F338" s="39" t="s">
        <v>797</v>
      </c>
      <c r="G338" s="39" t="s">
        <v>111</v>
      </c>
      <c r="H338" s="40">
        <v>1992</v>
      </c>
      <c r="I338" s="40">
        <v>2023</v>
      </c>
      <c r="J338" s="43" t="s">
        <v>23</v>
      </c>
      <c r="K338" s="49"/>
      <c r="L338" s="49"/>
      <c r="M338" s="40"/>
      <c r="N338" s="39" t="s">
        <v>796</v>
      </c>
      <c r="O338" s="40" t="s">
        <v>813</v>
      </c>
      <c r="P338" s="12" t="s">
        <v>814</v>
      </c>
      <c r="Q338" s="40"/>
      <c r="R338" s="40"/>
      <c r="S338" s="40"/>
      <c r="T338" s="40"/>
    </row>
    <row r="339" spans="1:20" ht="16" x14ac:dyDescent="0.2">
      <c r="A339" s="43">
        <v>358</v>
      </c>
      <c r="B339" s="39" t="s">
        <v>51</v>
      </c>
      <c r="C339" s="39" t="s">
        <v>815</v>
      </c>
      <c r="D339" s="39" t="s">
        <v>111</v>
      </c>
      <c r="E339" s="39" t="str">
        <f>INDEX(Countries!B:B, MATCH(D339, Countries!A:A, 0))</f>
        <v>Europe and Eurasia</v>
      </c>
      <c r="F339" s="39" t="s">
        <v>797</v>
      </c>
      <c r="G339" s="43" t="s">
        <v>111</v>
      </c>
      <c r="H339" s="39">
        <v>2015</v>
      </c>
      <c r="I339" s="39">
        <v>2023</v>
      </c>
      <c r="J339" s="43" t="s">
        <v>32</v>
      </c>
      <c r="K339" s="44">
        <v>2023</v>
      </c>
      <c r="L339" s="42">
        <f>LEN(C339) - LEN(SUBSTITUTE(C339, "&gt;", ""))</f>
        <v>1</v>
      </c>
      <c r="M339" s="43"/>
      <c r="N339" s="39" t="s">
        <v>796</v>
      </c>
      <c r="O339" s="40" t="s">
        <v>816</v>
      </c>
      <c r="P339" s="12" t="s">
        <v>817</v>
      </c>
      <c r="Q339" s="40"/>
      <c r="R339" s="40"/>
      <c r="S339" s="41">
        <v>12.4823</v>
      </c>
      <c r="T339" s="41">
        <v>41.895499999999998</v>
      </c>
    </row>
    <row r="340" spans="1:20" ht="16" x14ac:dyDescent="0.2">
      <c r="A340" s="43">
        <v>360</v>
      </c>
      <c r="B340" s="39" t="s">
        <v>51</v>
      </c>
      <c r="C340" s="39" t="s">
        <v>818</v>
      </c>
      <c r="D340" s="39" t="s">
        <v>111</v>
      </c>
      <c r="E340" s="39" t="str">
        <f>INDEX(Countries!B:B, MATCH(D340, Countries!A:A, 0))</f>
        <v>Europe and Eurasia</v>
      </c>
      <c r="F340" s="39" t="s">
        <v>797</v>
      </c>
      <c r="G340" s="43" t="s">
        <v>111</v>
      </c>
      <c r="H340" s="39">
        <v>2022</v>
      </c>
      <c r="I340" s="39">
        <v>2022</v>
      </c>
      <c r="J340" s="43" t="s">
        <v>23</v>
      </c>
      <c r="K340" s="43"/>
      <c r="L340" s="43"/>
      <c r="M340" s="43"/>
      <c r="N340" s="39" t="s">
        <v>796</v>
      </c>
      <c r="O340" s="40" t="s">
        <v>819</v>
      </c>
      <c r="P340" s="12" t="s">
        <v>817</v>
      </c>
      <c r="Q340" s="40"/>
      <c r="R340" s="40"/>
      <c r="S340" s="41">
        <v>12.4823</v>
      </c>
      <c r="T340" s="41">
        <v>41.895499999999998</v>
      </c>
    </row>
    <row r="341" spans="1:20" ht="16" x14ac:dyDescent="0.2">
      <c r="A341" s="43">
        <v>361</v>
      </c>
      <c r="B341" s="39" t="s">
        <v>51</v>
      </c>
      <c r="C341" s="39" t="s">
        <v>820</v>
      </c>
      <c r="D341" s="39" t="s">
        <v>111</v>
      </c>
      <c r="E341" s="39" t="str">
        <f>INDEX(Countries!B:B, MATCH(D341, Countries!A:A, 0))</f>
        <v>Europe and Eurasia</v>
      </c>
      <c r="F341" s="39" t="s">
        <v>797</v>
      </c>
      <c r="G341" s="43" t="s">
        <v>111</v>
      </c>
      <c r="H341" s="39">
        <v>2022</v>
      </c>
      <c r="I341" s="39">
        <v>2023</v>
      </c>
      <c r="J341" s="43" t="s">
        <v>23</v>
      </c>
      <c r="K341" s="43"/>
      <c r="L341" s="43"/>
      <c r="M341" s="43"/>
      <c r="N341" s="39" t="s">
        <v>796</v>
      </c>
      <c r="O341" s="40" t="s">
        <v>821</v>
      </c>
      <c r="P341" s="12" t="s">
        <v>817</v>
      </c>
      <c r="Q341" s="12" t="s">
        <v>822</v>
      </c>
      <c r="R341" s="12" t="s">
        <v>823</v>
      </c>
      <c r="S341" s="41">
        <v>12.4823</v>
      </c>
      <c r="T341" s="41">
        <v>41.895499999999998</v>
      </c>
    </row>
    <row r="342" spans="1:20" ht="16" x14ac:dyDescent="0.2">
      <c r="A342" s="43">
        <v>362</v>
      </c>
      <c r="B342" s="39" t="s">
        <v>66</v>
      </c>
      <c r="C342" s="39" t="s">
        <v>824</v>
      </c>
      <c r="D342" s="39" t="s">
        <v>111</v>
      </c>
      <c r="E342" s="39" t="str">
        <f>INDEX(Countries!B:B, MATCH(D342, Countries!A:A, 0))</f>
        <v>Europe and Eurasia</v>
      </c>
      <c r="F342" s="39" t="s">
        <v>797</v>
      </c>
      <c r="G342" s="43" t="s">
        <v>111</v>
      </c>
      <c r="H342" s="39">
        <v>2022</v>
      </c>
      <c r="I342" s="39">
        <v>2022</v>
      </c>
      <c r="J342" s="43" t="s">
        <v>23</v>
      </c>
      <c r="K342" s="43"/>
      <c r="L342" s="43"/>
      <c r="M342" s="43"/>
      <c r="N342" s="39" t="s">
        <v>796</v>
      </c>
      <c r="O342" s="40" t="s">
        <v>825</v>
      </c>
      <c r="P342" s="12" t="s">
        <v>817</v>
      </c>
      <c r="Q342" s="40"/>
      <c r="R342" s="40"/>
      <c r="S342" s="41">
        <v>12.4823</v>
      </c>
      <c r="T342" s="41">
        <v>41.895499999999998</v>
      </c>
    </row>
    <row r="343" spans="1:20" ht="16" x14ac:dyDescent="0.2">
      <c r="A343" s="43">
        <v>363</v>
      </c>
      <c r="B343" s="39" t="s">
        <v>51</v>
      </c>
      <c r="C343" s="39" t="s">
        <v>826</v>
      </c>
      <c r="D343" s="39" t="s">
        <v>111</v>
      </c>
      <c r="E343" s="39" t="str">
        <f>INDEX(Countries!B:B, MATCH(D343, Countries!A:A, 0))</f>
        <v>Europe and Eurasia</v>
      </c>
      <c r="F343" s="39" t="s">
        <v>797</v>
      </c>
      <c r="G343" s="43" t="s">
        <v>111</v>
      </c>
      <c r="H343" s="39">
        <v>2022</v>
      </c>
      <c r="I343" s="39">
        <v>2022</v>
      </c>
      <c r="J343" s="43" t="s">
        <v>23</v>
      </c>
      <c r="K343" s="43"/>
      <c r="L343" s="43"/>
      <c r="M343" s="43"/>
      <c r="N343" s="39" t="s">
        <v>796</v>
      </c>
      <c r="O343" s="40" t="s">
        <v>827</v>
      </c>
      <c r="P343" s="12" t="s">
        <v>817</v>
      </c>
      <c r="Q343" s="40"/>
      <c r="R343" s="40"/>
      <c r="S343" s="41">
        <v>12.4823</v>
      </c>
      <c r="T343" s="41">
        <v>41.895499999999998</v>
      </c>
    </row>
    <row r="344" spans="1:20" ht="16" x14ac:dyDescent="0.2">
      <c r="A344" s="43">
        <v>364</v>
      </c>
      <c r="B344" s="39" t="s">
        <v>130</v>
      </c>
      <c r="C344" s="39" t="s">
        <v>828</v>
      </c>
      <c r="D344" s="39" t="s">
        <v>22</v>
      </c>
      <c r="E344" s="39" t="str">
        <f>INDEX(Countries!B:B, MATCH(D344, Countries!A:A, 0))</f>
        <v>Middle East and North Africa</v>
      </c>
      <c r="F344" s="39" t="s">
        <v>829</v>
      </c>
      <c r="G344" s="43" t="s">
        <v>22</v>
      </c>
      <c r="H344" s="39">
        <v>2015</v>
      </c>
      <c r="I344" s="39">
        <v>2023</v>
      </c>
      <c r="J344" s="43" t="s">
        <v>23</v>
      </c>
      <c r="K344" s="43"/>
      <c r="L344" s="43"/>
      <c r="M344" s="43"/>
      <c r="N344" s="39" t="s">
        <v>828</v>
      </c>
      <c r="O344" s="40" t="s">
        <v>830</v>
      </c>
      <c r="P344" s="12" t="s">
        <v>831</v>
      </c>
      <c r="Q344" s="12" t="s">
        <v>832</v>
      </c>
      <c r="R344" s="12" t="s">
        <v>833</v>
      </c>
      <c r="S344" s="41">
        <v>35.203499999999998</v>
      </c>
      <c r="T344" s="41">
        <v>31.771699999999999</v>
      </c>
    </row>
    <row r="345" spans="1:20" ht="16" x14ac:dyDescent="0.2">
      <c r="A345" s="43">
        <v>365</v>
      </c>
      <c r="B345" s="39" t="s">
        <v>273</v>
      </c>
      <c r="C345" s="39" t="s">
        <v>834</v>
      </c>
      <c r="D345" s="39"/>
      <c r="E345" s="39"/>
      <c r="F345" s="39" t="s">
        <v>797</v>
      </c>
      <c r="G345" s="43" t="s">
        <v>111</v>
      </c>
      <c r="H345" s="39">
        <v>2022</v>
      </c>
      <c r="I345" s="39">
        <v>2023</v>
      </c>
      <c r="J345" s="43" t="s">
        <v>23</v>
      </c>
      <c r="K345" s="43"/>
      <c r="L345" s="43"/>
      <c r="M345" s="43"/>
      <c r="N345" s="39" t="s">
        <v>796</v>
      </c>
      <c r="O345" s="40" t="s">
        <v>835</v>
      </c>
      <c r="P345" s="12" t="s">
        <v>817</v>
      </c>
      <c r="Q345" s="12" t="s">
        <v>836</v>
      </c>
      <c r="R345" s="12" t="s">
        <v>837</v>
      </c>
      <c r="S345" s="40"/>
      <c r="T345" s="40"/>
    </row>
    <row r="346" spans="1:20" ht="16" x14ac:dyDescent="0.2">
      <c r="A346" s="43">
        <v>366</v>
      </c>
      <c r="B346" s="39" t="s">
        <v>273</v>
      </c>
      <c r="C346" s="39" t="s">
        <v>838</v>
      </c>
      <c r="D346" s="39"/>
      <c r="E346" s="39"/>
      <c r="F346" s="39" t="s">
        <v>797</v>
      </c>
      <c r="G346" s="43" t="s">
        <v>111</v>
      </c>
      <c r="H346" s="39">
        <v>2022</v>
      </c>
      <c r="I346" s="39">
        <v>2023</v>
      </c>
      <c r="J346" s="43" t="s">
        <v>23</v>
      </c>
      <c r="K346" s="43"/>
      <c r="L346" s="43"/>
      <c r="M346" s="43"/>
      <c r="N346" s="39" t="s">
        <v>796</v>
      </c>
      <c r="O346" s="40" t="s">
        <v>839</v>
      </c>
      <c r="P346" s="12" t="s">
        <v>817</v>
      </c>
      <c r="Q346" s="12" t="s">
        <v>836</v>
      </c>
      <c r="R346" s="12" t="s">
        <v>837</v>
      </c>
      <c r="S346" s="40"/>
      <c r="T346" s="40"/>
    </row>
    <row r="347" spans="1:20" ht="16" x14ac:dyDescent="0.2">
      <c r="A347" s="43">
        <v>367</v>
      </c>
      <c r="B347" s="39" t="s">
        <v>51</v>
      </c>
      <c r="C347" s="39" t="s">
        <v>840</v>
      </c>
      <c r="D347" s="39"/>
      <c r="E347" s="39"/>
      <c r="F347" s="39" t="s">
        <v>797</v>
      </c>
      <c r="G347" s="43" t="s">
        <v>111</v>
      </c>
      <c r="H347" s="39">
        <v>2015</v>
      </c>
      <c r="I347" s="39">
        <v>2019</v>
      </c>
      <c r="J347" s="43" t="s">
        <v>23</v>
      </c>
      <c r="K347" s="43"/>
      <c r="L347" s="43"/>
      <c r="M347" s="43"/>
      <c r="N347" s="39" t="s">
        <v>796</v>
      </c>
      <c r="O347" s="43" t="s">
        <v>841</v>
      </c>
      <c r="P347" s="12" t="s">
        <v>842</v>
      </c>
      <c r="Q347" s="11" t="s">
        <v>843</v>
      </c>
      <c r="R347" s="40"/>
      <c r="S347" s="40"/>
      <c r="T347" s="40"/>
    </row>
    <row r="348" spans="1:20" ht="16" x14ac:dyDescent="0.2">
      <c r="A348" s="43">
        <v>368</v>
      </c>
      <c r="B348" s="39" t="s">
        <v>273</v>
      </c>
      <c r="C348" s="39" t="s">
        <v>844</v>
      </c>
      <c r="D348" s="39"/>
      <c r="E348" s="39"/>
      <c r="F348" s="39" t="s">
        <v>797</v>
      </c>
      <c r="G348" s="43" t="s">
        <v>111</v>
      </c>
      <c r="H348" s="39">
        <v>2022</v>
      </c>
      <c r="I348" s="39">
        <v>2023</v>
      </c>
      <c r="J348" s="43" t="s">
        <v>23</v>
      </c>
      <c r="K348" s="43"/>
      <c r="L348" s="43"/>
      <c r="M348" s="43"/>
      <c r="N348" s="39" t="s">
        <v>796</v>
      </c>
      <c r="O348" s="40" t="s">
        <v>845</v>
      </c>
      <c r="P348" s="12" t="s">
        <v>817</v>
      </c>
      <c r="Q348" s="40"/>
      <c r="R348" s="40"/>
      <c r="S348" s="40"/>
      <c r="T348" s="40"/>
    </row>
    <row r="349" spans="1:20" ht="16" x14ac:dyDescent="0.2">
      <c r="A349" s="43">
        <v>369</v>
      </c>
      <c r="B349" s="39" t="s">
        <v>273</v>
      </c>
      <c r="C349" s="39" t="s">
        <v>846</v>
      </c>
      <c r="D349" s="39"/>
      <c r="E349" s="39"/>
      <c r="F349" s="39" t="s">
        <v>829</v>
      </c>
      <c r="G349" s="43" t="s">
        <v>22</v>
      </c>
      <c r="H349" s="39">
        <v>2015</v>
      </c>
      <c r="I349" s="39">
        <v>2023</v>
      </c>
      <c r="J349" s="43" t="s">
        <v>23</v>
      </c>
      <c r="K349" s="43"/>
      <c r="L349" s="43"/>
      <c r="M349" s="43"/>
      <c r="N349" s="39" t="s">
        <v>828</v>
      </c>
      <c r="O349" s="40" t="s">
        <v>847</v>
      </c>
      <c r="P349" s="12" t="s">
        <v>831</v>
      </c>
      <c r="Q349" s="12" t="s">
        <v>832</v>
      </c>
      <c r="R349" s="12" t="s">
        <v>833</v>
      </c>
      <c r="S349" s="40"/>
      <c r="T349" s="40"/>
    </row>
    <row r="350" spans="1:20" ht="16" x14ac:dyDescent="0.2">
      <c r="A350" s="43">
        <v>370</v>
      </c>
      <c r="B350" s="39" t="s">
        <v>273</v>
      </c>
      <c r="C350" s="39" t="s">
        <v>848</v>
      </c>
      <c r="D350" s="39"/>
      <c r="E350" s="39"/>
      <c r="F350" s="39" t="s">
        <v>829</v>
      </c>
      <c r="G350" s="43" t="s">
        <v>22</v>
      </c>
      <c r="H350" s="39">
        <v>2015</v>
      </c>
      <c r="I350" s="39">
        <v>2023</v>
      </c>
      <c r="J350" s="43" t="s">
        <v>23</v>
      </c>
      <c r="K350" s="43"/>
      <c r="L350" s="43"/>
      <c r="M350" s="43"/>
      <c r="N350" s="39" t="s">
        <v>828</v>
      </c>
      <c r="O350" s="40" t="s">
        <v>847</v>
      </c>
      <c r="P350" s="12" t="s">
        <v>831</v>
      </c>
      <c r="Q350" s="12" t="s">
        <v>832</v>
      </c>
      <c r="R350" s="12" t="s">
        <v>833</v>
      </c>
      <c r="S350" s="40"/>
      <c r="T350" s="40"/>
    </row>
    <row r="351" spans="1:20" ht="16" x14ac:dyDescent="0.2">
      <c r="A351" s="43">
        <v>371</v>
      </c>
      <c r="B351" s="39" t="s">
        <v>273</v>
      </c>
      <c r="C351" s="39" t="s">
        <v>849</v>
      </c>
      <c r="D351" s="39"/>
      <c r="E351" s="39"/>
      <c r="F351" s="39" t="s">
        <v>829</v>
      </c>
      <c r="G351" s="43" t="s">
        <v>22</v>
      </c>
      <c r="H351" s="39">
        <v>2015</v>
      </c>
      <c r="I351" s="39">
        <v>2023</v>
      </c>
      <c r="J351" s="43" t="s">
        <v>23</v>
      </c>
      <c r="K351" s="43"/>
      <c r="L351" s="43"/>
      <c r="M351" s="43"/>
      <c r="N351" s="39" t="s">
        <v>828</v>
      </c>
      <c r="O351" s="40" t="s">
        <v>850</v>
      </c>
      <c r="P351" s="12" t="s">
        <v>831</v>
      </c>
      <c r="Q351" s="12" t="s">
        <v>832</v>
      </c>
      <c r="R351" s="12" t="s">
        <v>833</v>
      </c>
      <c r="S351" s="40"/>
      <c r="T351" s="40"/>
    </row>
    <row r="352" spans="1:20" ht="16" x14ac:dyDescent="0.2">
      <c r="A352" s="43">
        <v>372</v>
      </c>
      <c r="B352" s="39" t="s">
        <v>273</v>
      </c>
      <c r="C352" s="39" t="s">
        <v>851</v>
      </c>
      <c r="D352" s="39"/>
      <c r="E352" s="39"/>
      <c r="F352" s="39" t="s">
        <v>829</v>
      </c>
      <c r="G352" s="43" t="s">
        <v>22</v>
      </c>
      <c r="H352" s="39">
        <v>2015</v>
      </c>
      <c r="I352" s="39">
        <v>2023</v>
      </c>
      <c r="J352" s="43" t="s">
        <v>23</v>
      </c>
      <c r="K352" s="43"/>
      <c r="L352" s="43"/>
      <c r="M352" s="43"/>
      <c r="N352" s="39" t="s">
        <v>828</v>
      </c>
      <c r="O352" s="40" t="s">
        <v>852</v>
      </c>
      <c r="P352" s="12" t="s">
        <v>831</v>
      </c>
      <c r="Q352" s="12" t="s">
        <v>832</v>
      </c>
      <c r="R352" s="12" t="s">
        <v>833</v>
      </c>
      <c r="S352" s="40"/>
      <c r="T352" s="40"/>
    </row>
    <row r="353" spans="1:20" ht="16" x14ac:dyDescent="0.2">
      <c r="A353" s="43">
        <v>373</v>
      </c>
      <c r="B353" s="39" t="s">
        <v>273</v>
      </c>
      <c r="C353" s="39" t="s">
        <v>853</v>
      </c>
      <c r="D353" s="39"/>
      <c r="E353" s="39"/>
      <c r="F353" s="39" t="s">
        <v>829</v>
      </c>
      <c r="G353" s="43" t="s">
        <v>22</v>
      </c>
      <c r="H353" s="39">
        <v>2023</v>
      </c>
      <c r="I353" s="39">
        <v>2023</v>
      </c>
      <c r="J353" s="43" t="s">
        <v>23</v>
      </c>
      <c r="K353" s="43"/>
      <c r="L353" s="43"/>
      <c r="M353" s="43"/>
      <c r="N353" s="39" t="s">
        <v>828</v>
      </c>
      <c r="O353" s="40" t="s">
        <v>854</v>
      </c>
      <c r="P353" s="12" t="s">
        <v>855</v>
      </c>
      <c r="Q353" s="40"/>
      <c r="R353" s="40"/>
      <c r="S353" s="40"/>
      <c r="T353" s="40"/>
    </row>
    <row r="354" spans="1:20" ht="16" x14ac:dyDescent="0.2">
      <c r="A354" s="43">
        <v>374</v>
      </c>
      <c r="B354" s="39" t="s">
        <v>273</v>
      </c>
      <c r="C354" s="39" t="s">
        <v>856</v>
      </c>
      <c r="D354" s="39"/>
      <c r="E354" s="39"/>
      <c r="F354" s="39" t="s">
        <v>829</v>
      </c>
      <c r="G354" s="43" t="s">
        <v>22</v>
      </c>
      <c r="H354" s="39">
        <v>2023</v>
      </c>
      <c r="I354" s="39">
        <v>2023</v>
      </c>
      <c r="J354" s="43" t="s">
        <v>23</v>
      </c>
      <c r="K354" s="43"/>
      <c r="L354" s="43"/>
      <c r="M354" s="43"/>
      <c r="N354" s="39" t="s">
        <v>828</v>
      </c>
      <c r="O354" s="40" t="s">
        <v>852</v>
      </c>
      <c r="P354" s="12" t="s">
        <v>831</v>
      </c>
      <c r="Q354" s="12" t="s">
        <v>832</v>
      </c>
      <c r="R354" s="12" t="s">
        <v>833</v>
      </c>
      <c r="S354" s="40"/>
      <c r="T354" s="40"/>
    </row>
    <row r="355" spans="1:20" ht="16" x14ac:dyDescent="0.2">
      <c r="A355" s="43">
        <v>375</v>
      </c>
      <c r="B355" s="39" t="s">
        <v>51</v>
      </c>
      <c r="C355" s="39" t="s">
        <v>857</v>
      </c>
      <c r="D355" s="39" t="s">
        <v>22</v>
      </c>
      <c r="E355" s="39" t="str">
        <f>INDEX(Countries!B:B, MATCH(D355, Countries!A:A, 0))</f>
        <v>Middle East and North Africa</v>
      </c>
      <c r="F355" s="39" t="s">
        <v>829</v>
      </c>
      <c r="G355" s="43" t="s">
        <v>22</v>
      </c>
      <c r="H355" s="39">
        <v>2023</v>
      </c>
      <c r="I355" s="39">
        <v>2023</v>
      </c>
      <c r="J355" s="43" t="s">
        <v>23</v>
      </c>
      <c r="K355" s="43"/>
      <c r="L355" s="43"/>
      <c r="M355" s="43"/>
      <c r="N355" s="39" t="s">
        <v>828</v>
      </c>
      <c r="O355" s="40" t="s">
        <v>322</v>
      </c>
      <c r="P355" s="12" t="s">
        <v>855</v>
      </c>
      <c r="Q355" s="40"/>
      <c r="R355" s="40"/>
      <c r="S355" s="41">
        <v>35.203499999999998</v>
      </c>
      <c r="T355" s="41">
        <v>31.771699999999999</v>
      </c>
    </row>
    <row r="356" spans="1:20" ht="16" x14ac:dyDescent="0.2">
      <c r="A356" s="43">
        <v>376</v>
      </c>
      <c r="B356" s="39" t="s">
        <v>51</v>
      </c>
      <c r="C356" s="39" t="s">
        <v>858</v>
      </c>
      <c r="D356" s="39" t="s">
        <v>22</v>
      </c>
      <c r="E356" s="39" t="str">
        <f>INDEX(Countries!B:B, MATCH(D356, Countries!A:A, 0))</f>
        <v>Middle East and North Africa</v>
      </c>
      <c r="F356" s="39" t="s">
        <v>829</v>
      </c>
      <c r="G356" s="43" t="s">
        <v>22</v>
      </c>
      <c r="H356" s="39">
        <v>2023</v>
      </c>
      <c r="I356" s="39">
        <v>2023</v>
      </c>
      <c r="J356" s="43" t="s">
        <v>23</v>
      </c>
      <c r="K356" s="43"/>
      <c r="L356" s="43"/>
      <c r="M356" s="43"/>
      <c r="N356" s="39" t="s">
        <v>828</v>
      </c>
      <c r="O356" s="40" t="s">
        <v>322</v>
      </c>
      <c r="P356" s="12" t="s">
        <v>859</v>
      </c>
      <c r="Q356" s="40"/>
      <c r="R356" s="40"/>
      <c r="S356" s="41">
        <v>35.203499999999998</v>
      </c>
      <c r="T356" s="41">
        <v>31.771699999999999</v>
      </c>
    </row>
    <row r="357" spans="1:20" ht="16" x14ac:dyDescent="0.2">
      <c r="A357" s="43">
        <v>377</v>
      </c>
      <c r="B357" s="39" t="s">
        <v>51</v>
      </c>
      <c r="C357" s="39" t="s">
        <v>860</v>
      </c>
      <c r="D357" s="39" t="s">
        <v>22</v>
      </c>
      <c r="E357" s="39" t="str">
        <f>INDEX(Countries!B:B, MATCH(D357, Countries!A:A, 0))</f>
        <v>Middle East and North Africa</v>
      </c>
      <c r="F357" s="39" t="s">
        <v>829</v>
      </c>
      <c r="G357" s="43" t="s">
        <v>22</v>
      </c>
      <c r="H357" s="39">
        <v>2023</v>
      </c>
      <c r="I357" s="39">
        <v>2023</v>
      </c>
      <c r="J357" s="43" t="s">
        <v>23</v>
      </c>
      <c r="K357" s="43"/>
      <c r="L357" s="43"/>
      <c r="M357" s="43"/>
      <c r="N357" s="39" t="s">
        <v>828</v>
      </c>
      <c r="O357" s="40" t="s">
        <v>861</v>
      </c>
      <c r="P357" s="12" t="s">
        <v>862</v>
      </c>
      <c r="Q357" s="40"/>
      <c r="R357" s="40"/>
      <c r="S357" s="41">
        <v>35.203499999999998</v>
      </c>
      <c r="T357" s="41">
        <v>31.771699999999999</v>
      </c>
    </row>
    <row r="358" spans="1:20" ht="16" x14ac:dyDescent="0.2">
      <c r="A358" s="43">
        <v>378</v>
      </c>
      <c r="B358" s="39" t="s">
        <v>20</v>
      </c>
      <c r="C358" s="39" t="s">
        <v>863</v>
      </c>
      <c r="D358" s="39" t="s">
        <v>111</v>
      </c>
      <c r="E358" s="39" t="str">
        <f>INDEX(Countries!B:B, MATCH(D358, Countries!A:A, 0))</f>
        <v>Europe and Eurasia</v>
      </c>
      <c r="F358" s="39" t="s">
        <v>864</v>
      </c>
      <c r="G358" s="43" t="s">
        <v>111</v>
      </c>
      <c r="H358" s="39">
        <v>2002</v>
      </c>
      <c r="I358" s="39">
        <v>2023</v>
      </c>
      <c r="J358" s="43" t="s">
        <v>23</v>
      </c>
      <c r="K358" s="43"/>
      <c r="L358" s="43"/>
      <c r="M358" s="43"/>
      <c r="N358" s="39" t="s">
        <v>863</v>
      </c>
      <c r="O358" s="40" t="s">
        <v>865</v>
      </c>
      <c r="P358" s="12" t="s">
        <v>866</v>
      </c>
      <c r="Q358" s="12" t="s">
        <v>867</v>
      </c>
      <c r="R358" s="12" t="s">
        <v>868</v>
      </c>
      <c r="S358" s="41">
        <v>12.4823</v>
      </c>
      <c r="T358" s="41">
        <v>41.895499999999998</v>
      </c>
    </row>
    <row r="359" spans="1:20" ht="16" x14ac:dyDescent="0.2">
      <c r="A359" s="43">
        <v>379</v>
      </c>
      <c r="B359" s="39" t="s">
        <v>44</v>
      </c>
      <c r="C359" s="39" t="s">
        <v>869</v>
      </c>
      <c r="D359" s="39" t="s">
        <v>111</v>
      </c>
      <c r="E359" s="39" t="str">
        <f>INDEX(Countries!B:B, MATCH(D359, Countries!A:A, 0))</f>
        <v>Europe and Eurasia</v>
      </c>
      <c r="F359" s="39" t="s">
        <v>864</v>
      </c>
      <c r="G359" s="43" t="s">
        <v>111</v>
      </c>
      <c r="H359" s="39">
        <v>2023</v>
      </c>
      <c r="I359" s="39">
        <v>2023</v>
      </c>
      <c r="J359" s="43" t="s">
        <v>23</v>
      </c>
      <c r="K359" s="43"/>
      <c r="L359" s="43"/>
      <c r="M359" s="43"/>
      <c r="N359" s="39" t="s">
        <v>863</v>
      </c>
      <c r="O359" s="40" t="s">
        <v>870</v>
      </c>
      <c r="P359" s="40" t="s">
        <v>871</v>
      </c>
      <c r="Q359" s="40"/>
      <c r="R359" s="40"/>
      <c r="S359" s="41">
        <v>12.4823</v>
      </c>
      <c r="T359" s="41">
        <v>41.895499999999998</v>
      </c>
    </row>
    <row r="360" spans="1:20" ht="16" x14ac:dyDescent="0.2">
      <c r="A360" s="43">
        <v>380</v>
      </c>
      <c r="B360" s="39" t="s">
        <v>273</v>
      </c>
      <c r="C360" s="39" t="s">
        <v>872</v>
      </c>
      <c r="D360" s="39"/>
      <c r="E360" s="39"/>
      <c r="F360" s="39" t="s">
        <v>864</v>
      </c>
      <c r="G360" s="43" t="s">
        <v>111</v>
      </c>
      <c r="H360" s="39">
        <v>2002</v>
      </c>
      <c r="I360" s="39">
        <v>2023</v>
      </c>
      <c r="J360" s="43" t="s">
        <v>23</v>
      </c>
      <c r="K360" s="43"/>
      <c r="L360" s="43"/>
      <c r="M360" s="43"/>
      <c r="N360" s="39" t="s">
        <v>863</v>
      </c>
      <c r="O360" s="40" t="s">
        <v>873</v>
      </c>
      <c r="P360" s="12" t="s">
        <v>866</v>
      </c>
      <c r="Q360" s="12" t="s">
        <v>867</v>
      </c>
      <c r="R360" s="12" t="s">
        <v>874</v>
      </c>
      <c r="S360" s="12"/>
      <c r="T360" s="40"/>
    </row>
    <row r="361" spans="1:20" ht="16" x14ac:dyDescent="0.2">
      <c r="A361" s="43">
        <v>381</v>
      </c>
      <c r="B361" s="39" t="s">
        <v>66</v>
      </c>
      <c r="C361" s="39" t="s">
        <v>875</v>
      </c>
      <c r="D361" s="39" t="s">
        <v>111</v>
      </c>
      <c r="E361" s="39" t="str">
        <f>INDEX(Countries!B:B, MATCH(D361, Countries!A:A, 0))</f>
        <v>Europe and Eurasia</v>
      </c>
      <c r="F361" s="39" t="s">
        <v>864</v>
      </c>
      <c r="G361" s="43" t="s">
        <v>111</v>
      </c>
      <c r="H361" s="39">
        <v>2022</v>
      </c>
      <c r="I361" s="39">
        <v>2022</v>
      </c>
      <c r="J361" s="43" t="s">
        <v>23</v>
      </c>
      <c r="K361" s="43"/>
      <c r="L361" s="43"/>
      <c r="M361" s="43"/>
      <c r="N361" s="39" t="s">
        <v>863</v>
      </c>
      <c r="O361" s="40" t="s">
        <v>876</v>
      </c>
      <c r="P361" s="12" t="s">
        <v>877</v>
      </c>
      <c r="Q361" s="12" t="s">
        <v>878</v>
      </c>
      <c r="R361" s="40"/>
      <c r="S361" s="41">
        <v>12.4823</v>
      </c>
      <c r="T361" s="41">
        <v>41.895499999999998</v>
      </c>
    </row>
    <row r="362" spans="1:20" ht="16" x14ac:dyDescent="0.2">
      <c r="A362" s="43">
        <v>382</v>
      </c>
      <c r="B362" s="39" t="s">
        <v>273</v>
      </c>
      <c r="C362" s="39" t="s">
        <v>273</v>
      </c>
      <c r="D362" s="39"/>
      <c r="E362" s="39"/>
      <c r="F362" s="39" t="s">
        <v>864</v>
      </c>
      <c r="G362" s="43" t="s">
        <v>111</v>
      </c>
      <c r="H362" s="39">
        <v>2022</v>
      </c>
      <c r="I362" s="39">
        <v>2022</v>
      </c>
      <c r="J362" s="43" t="s">
        <v>23</v>
      </c>
      <c r="K362" s="43"/>
      <c r="L362" s="43"/>
      <c r="M362" s="43"/>
      <c r="N362" s="39" t="s">
        <v>863</v>
      </c>
      <c r="O362" s="40" t="s">
        <v>879</v>
      </c>
      <c r="P362" s="12" t="s">
        <v>877</v>
      </c>
      <c r="Q362" s="40"/>
      <c r="R362" s="40"/>
      <c r="S362" s="40"/>
      <c r="T362" s="40"/>
    </row>
    <row r="363" spans="1:20" ht="16" x14ac:dyDescent="0.2">
      <c r="A363" s="43">
        <v>383</v>
      </c>
      <c r="B363" s="39" t="s">
        <v>273</v>
      </c>
      <c r="C363" s="39" t="s">
        <v>880</v>
      </c>
      <c r="D363" s="39"/>
      <c r="E363" s="39"/>
      <c r="F363" s="39" t="s">
        <v>864</v>
      </c>
      <c r="G363" s="43" t="s">
        <v>111</v>
      </c>
      <c r="H363" s="39">
        <v>2022</v>
      </c>
      <c r="I363" s="39">
        <v>2022</v>
      </c>
      <c r="J363" s="43" t="s">
        <v>23</v>
      </c>
      <c r="K363" s="43"/>
      <c r="L363" s="43"/>
      <c r="M363" s="43"/>
      <c r="N363" s="39" t="s">
        <v>863</v>
      </c>
      <c r="O363" s="40" t="s">
        <v>881</v>
      </c>
      <c r="P363" s="12" t="s">
        <v>877</v>
      </c>
      <c r="Q363" s="40"/>
      <c r="R363" s="40"/>
      <c r="S363" s="40"/>
      <c r="T363" s="40"/>
    </row>
    <row r="364" spans="1:20" ht="16" x14ac:dyDescent="0.2">
      <c r="A364" s="43">
        <v>384</v>
      </c>
      <c r="B364" s="39" t="s">
        <v>20</v>
      </c>
      <c r="C364" s="39" t="s">
        <v>882</v>
      </c>
      <c r="D364" s="39" t="s">
        <v>211</v>
      </c>
      <c r="E364" s="39" t="str">
        <f>INDEX(Countries!B:B, MATCH(D364, Countries!A:A, 0))</f>
        <v>Europe and Eurasia</v>
      </c>
      <c r="F364" s="39" t="s">
        <v>882</v>
      </c>
      <c r="G364" s="43" t="s">
        <v>152</v>
      </c>
      <c r="H364" s="39">
        <v>2017</v>
      </c>
      <c r="I364" s="39">
        <v>2023</v>
      </c>
      <c r="J364" s="43" t="s">
        <v>23</v>
      </c>
      <c r="K364" s="43"/>
      <c r="L364" s="43"/>
      <c r="M364" s="43"/>
      <c r="N364" s="39" t="s">
        <v>882</v>
      </c>
      <c r="O364" s="40" t="s">
        <v>883</v>
      </c>
      <c r="P364" s="46" t="s">
        <v>884</v>
      </c>
      <c r="Q364" s="46" t="s">
        <v>885</v>
      </c>
      <c r="R364" s="46" t="s">
        <v>886</v>
      </c>
      <c r="S364" s="41">
        <v>14.420500000000001</v>
      </c>
      <c r="T364" s="41">
        <v>50.087800000000001</v>
      </c>
    </row>
    <row r="365" spans="1:20" ht="16" x14ac:dyDescent="0.2">
      <c r="A365" s="43">
        <v>385</v>
      </c>
      <c r="B365" s="39" t="s">
        <v>26</v>
      </c>
      <c r="C365" s="39" t="s">
        <v>887</v>
      </c>
      <c r="D365" s="39" t="s">
        <v>211</v>
      </c>
      <c r="E365" s="39" t="str">
        <f>INDEX(Countries!B:B, MATCH(D365, Countries!A:A, 0))</f>
        <v>Europe and Eurasia</v>
      </c>
      <c r="F365" s="39" t="s">
        <v>882</v>
      </c>
      <c r="G365" s="43" t="s">
        <v>152</v>
      </c>
      <c r="H365" s="39">
        <v>2021</v>
      </c>
      <c r="I365" s="39">
        <v>2022</v>
      </c>
      <c r="J365" s="43" t="s">
        <v>23</v>
      </c>
      <c r="K365" s="43"/>
      <c r="L365" s="43"/>
      <c r="M365" s="43"/>
      <c r="N365" s="39" t="s">
        <v>882</v>
      </c>
      <c r="O365" s="40" t="s">
        <v>888</v>
      </c>
      <c r="P365" s="12" t="s">
        <v>889</v>
      </c>
      <c r="Q365" s="40"/>
      <c r="R365" s="40"/>
      <c r="S365" s="41">
        <v>14.420500000000001</v>
      </c>
      <c r="T365" s="41">
        <v>50.087800000000001</v>
      </c>
    </row>
    <row r="366" spans="1:20" ht="16" x14ac:dyDescent="0.2">
      <c r="A366" s="43">
        <v>386</v>
      </c>
      <c r="B366" s="39" t="s">
        <v>26</v>
      </c>
      <c r="C366" s="39" t="s">
        <v>890</v>
      </c>
      <c r="D366" s="39" t="s">
        <v>211</v>
      </c>
      <c r="E366" s="39" t="str">
        <f>INDEX(Countries!B:B, MATCH(D366, Countries!A:A, 0))</f>
        <v>Europe and Eurasia</v>
      </c>
      <c r="F366" s="39" t="s">
        <v>882</v>
      </c>
      <c r="G366" s="43" t="s">
        <v>152</v>
      </c>
      <c r="H366" s="39">
        <v>2021</v>
      </c>
      <c r="I366" s="39">
        <v>2022</v>
      </c>
      <c r="J366" s="43" t="s">
        <v>23</v>
      </c>
      <c r="K366" s="43"/>
      <c r="L366" s="43"/>
      <c r="M366" s="43"/>
      <c r="N366" s="39" t="s">
        <v>882</v>
      </c>
      <c r="O366" s="40" t="s">
        <v>888</v>
      </c>
      <c r="P366" s="12" t="s">
        <v>889</v>
      </c>
      <c r="Q366" s="40"/>
      <c r="R366" s="40"/>
      <c r="S366" s="41">
        <v>14.420500000000001</v>
      </c>
      <c r="T366" s="41">
        <v>50.087800000000001</v>
      </c>
    </row>
    <row r="367" spans="1:20" ht="16" x14ac:dyDescent="0.2">
      <c r="A367" s="43">
        <v>387</v>
      </c>
      <c r="B367" s="39" t="s">
        <v>273</v>
      </c>
      <c r="C367" s="39" t="s">
        <v>891</v>
      </c>
      <c r="D367" s="39"/>
      <c r="E367" s="39"/>
      <c r="F367" s="39" t="s">
        <v>882</v>
      </c>
      <c r="G367" s="43" t="s">
        <v>152</v>
      </c>
      <c r="H367" s="39">
        <v>2017</v>
      </c>
      <c r="I367" s="39">
        <v>2023</v>
      </c>
      <c r="J367" s="43" t="s">
        <v>23</v>
      </c>
      <c r="K367" s="43"/>
      <c r="L367" s="43"/>
      <c r="M367" s="43"/>
      <c r="N367" s="39" t="s">
        <v>882</v>
      </c>
      <c r="O367" s="40" t="s">
        <v>892</v>
      </c>
      <c r="P367" s="12" t="s">
        <v>893</v>
      </c>
      <c r="Q367" s="40"/>
      <c r="R367" s="40"/>
      <c r="S367" s="40"/>
      <c r="T367" s="40"/>
    </row>
    <row r="368" spans="1:20" ht="16" x14ac:dyDescent="0.2">
      <c r="A368" s="43">
        <v>388</v>
      </c>
      <c r="B368" s="39" t="s">
        <v>273</v>
      </c>
      <c r="C368" s="39" t="s">
        <v>894</v>
      </c>
      <c r="D368" s="39"/>
      <c r="E368" s="39"/>
      <c r="F368" s="39" t="s">
        <v>882</v>
      </c>
      <c r="G368" s="43" t="s">
        <v>152</v>
      </c>
      <c r="H368" s="39">
        <v>2017</v>
      </c>
      <c r="I368" s="39">
        <v>2017</v>
      </c>
      <c r="J368" s="43" t="s">
        <v>23</v>
      </c>
      <c r="K368" s="43"/>
      <c r="L368" s="43"/>
      <c r="M368" s="43"/>
      <c r="N368" s="39" t="s">
        <v>882</v>
      </c>
      <c r="O368" s="40" t="s">
        <v>895</v>
      </c>
      <c r="P368" s="12" t="s">
        <v>896</v>
      </c>
      <c r="Q368" s="40"/>
      <c r="R368" s="40"/>
      <c r="S368" s="40"/>
      <c r="T368" s="40"/>
    </row>
    <row r="369" spans="1:20" ht="16" x14ac:dyDescent="0.2">
      <c r="A369" s="43">
        <v>389</v>
      </c>
      <c r="B369" s="39" t="s">
        <v>273</v>
      </c>
      <c r="C369" s="39" t="s">
        <v>897</v>
      </c>
      <c r="D369" s="39"/>
      <c r="E369" s="39"/>
      <c r="F369" s="39" t="s">
        <v>882</v>
      </c>
      <c r="G369" s="43" t="s">
        <v>152</v>
      </c>
      <c r="H369" s="39">
        <v>2020</v>
      </c>
      <c r="I369" s="39">
        <v>2023</v>
      </c>
      <c r="J369" s="43" t="s">
        <v>23</v>
      </c>
      <c r="K369" s="43"/>
      <c r="L369" s="43"/>
      <c r="M369" s="43"/>
      <c r="N369" s="39" t="s">
        <v>882</v>
      </c>
      <c r="O369" s="40" t="s">
        <v>898</v>
      </c>
      <c r="P369" s="12" t="s">
        <v>889</v>
      </c>
      <c r="Q369" s="40"/>
      <c r="R369" s="40"/>
      <c r="S369" s="40"/>
      <c r="T369" s="40"/>
    </row>
    <row r="370" spans="1:20" ht="16" x14ac:dyDescent="0.2">
      <c r="A370" s="43">
        <v>390</v>
      </c>
      <c r="B370" s="39" t="s">
        <v>273</v>
      </c>
      <c r="C370" s="39" t="s">
        <v>899</v>
      </c>
      <c r="D370" s="39"/>
      <c r="E370" s="39"/>
      <c r="F370" s="39" t="s">
        <v>882</v>
      </c>
      <c r="G370" s="43" t="s">
        <v>152</v>
      </c>
      <c r="H370" s="39">
        <v>2017</v>
      </c>
      <c r="I370" s="39">
        <v>2017</v>
      </c>
      <c r="J370" s="43" t="s">
        <v>23</v>
      </c>
      <c r="K370" s="43"/>
      <c r="L370" s="43"/>
      <c r="M370" s="43"/>
      <c r="N370" s="39" t="s">
        <v>882</v>
      </c>
      <c r="O370" s="40" t="s">
        <v>900</v>
      </c>
      <c r="P370" s="12" t="s">
        <v>896</v>
      </c>
      <c r="Q370" s="40"/>
      <c r="R370" s="40"/>
      <c r="S370" s="40"/>
      <c r="T370" s="40"/>
    </row>
    <row r="371" spans="1:20" ht="16" x14ac:dyDescent="0.2">
      <c r="A371" s="43">
        <v>391</v>
      </c>
      <c r="B371" s="39" t="s">
        <v>130</v>
      </c>
      <c r="C371" s="39" t="s">
        <v>901</v>
      </c>
      <c r="D371" s="39" t="s">
        <v>634</v>
      </c>
      <c r="E371" s="39" t="str">
        <f>INDEX(Countries!B:B, MATCH(D371, Countries!A:A, 0))</f>
        <v>Europe and Eurasia</v>
      </c>
      <c r="F371" s="39" t="s">
        <v>901</v>
      </c>
      <c r="G371" s="43" t="s">
        <v>152</v>
      </c>
      <c r="H371" s="39">
        <v>2021</v>
      </c>
      <c r="I371" s="39">
        <v>2023</v>
      </c>
      <c r="J371" s="43" t="s">
        <v>23</v>
      </c>
      <c r="K371" s="43"/>
      <c r="L371" s="43"/>
      <c r="M371" s="43"/>
      <c r="N371" s="39" t="s">
        <v>901</v>
      </c>
      <c r="O371" s="40" t="s">
        <v>902</v>
      </c>
      <c r="P371" s="12" t="s">
        <v>903</v>
      </c>
      <c r="Q371" s="12" t="s">
        <v>904</v>
      </c>
      <c r="R371" s="12" t="s">
        <v>905</v>
      </c>
      <c r="S371" s="41">
        <v>37.617600000000003</v>
      </c>
      <c r="T371" s="41">
        <v>55.755800000000001</v>
      </c>
    </row>
    <row r="372" spans="1:20" ht="16" x14ac:dyDescent="0.2">
      <c r="A372" s="43">
        <v>392</v>
      </c>
      <c r="B372" s="39" t="s">
        <v>273</v>
      </c>
      <c r="C372" s="39" t="s">
        <v>906</v>
      </c>
      <c r="D372" s="39"/>
      <c r="E372" s="39"/>
      <c r="F372" s="39" t="s">
        <v>901</v>
      </c>
      <c r="G372" s="43" t="s">
        <v>152</v>
      </c>
      <c r="H372" s="39">
        <v>2021</v>
      </c>
      <c r="I372" s="39">
        <v>2023</v>
      </c>
      <c r="J372" s="43" t="s">
        <v>23</v>
      </c>
      <c r="K372" s="43"/>
      <c r="L372" s="43"/>
      <c r="M372" s="43"/>
      <c r="N372" s="39" t="s">
        <v>901</v>
      </c>
      <c r="O372" s="40" t="s">
        <v>907</v>
      </c>
      <c r="P372" s="12" t="s">
        <v>904</v>
      </c>
      <c r="Q372" s="12" t="s">
        <v>908</v>
      </c>
      <c r="R372" s="40"/>
      <c r="S372" s="40"/>
      <c r="T372" s="40"/>
    </row>
    <row r="373" spans="1:20" ht="16" x14ac:dyDescent="0.2">
      <c r="A373" s="43">
        <v>393</v>
      </c>
      <c r="B373" s="39" t="s">
        <v>51</v>
      </c>
      <c r="C373" s="39" t="s">
        <v>909</v>
      </c>
      <c r="D373" s="39" t="s">
        <v>634</v>
      </c>
      <c r="E373" s="39" t="str">
        <f>INDEX(Countries!B:B, MATCH(D373, Countries!A:A, 0))</f>
        <v>Europe and Eurasia</v>
      </c>
      <c r="F373" s="39" t="s">
        <v>901</v>
      </c>
      <c r="G373" s="39" t="s">
        <v>152</v>
      </c>
      <c r="H373" s="40">
        <v>2021</v>
      </c>
      <c r="I373" s="40">
        <v>2023</v>
      </c>
      <c r="J373" s="43" t="s">
        <v>23</v>
      </c>
      <c r="K373" s="49"/>
      <c r="L373" s="49"/>
      <c r="M373" s="40"/>
      <c r="N373" s="39" t="s">
        <v>901</v>
      </c>
      <c r="O373" s="40"/>
      <c r="P373" s="40"/>
      <c r="Q373" s="40"/>
      <c r="R373" s="40"/>
      <c r="S373" s="41">
        <v>37.617600000000003</v>
      </c>
      <c r="T373" s="41">
        <v>55.755800000000001</v>
      </c>
    </row>
    <row r="374" spans="1:20" ht="16" x14ac:dyDescent="0.2">
      <c r="A374" s="43">
        <v>394</v>
      </c>
      <c r="B374" s="39" t="s">
        <v>130</v>
      </c>
      <c r="C374" s="39" t="s">
        <v>910</v>
      </c>
      <c r="D374" s="39" t="s">
        <v>195</v>
      </c>
      <c r="E374" s="39" t="str">
        <f>INDEX(Countries!B:B, MATCH(D374, Countries!A:A, 0))</f>
        <v>Europe and Eurasia</v>
      </c>
      <c r="F374" s="39" t="s">
        <v>911</v>
      </c>
      <c r="G374" s="43" t="s">
        <v>152</v>
      </c>
      <c r="H374" s="39">
        <v>2012</v>
      </c>
      <c r="I374" s="39">
        <v>2023</v>
      </c>
      <c r="J374" s="43" t="s">
        <v>32</v>
      </c>
      <c r="K374" s="44">
        <v>2016</v>
      </c>
      <c r="L374" s="42">
        <f>LEN(C374) - LEN(SUBSTITUTE(C374, "&gt;", ""))</f>
        <v>1</v>
      </c>
      <c r="M374" s="43"/>
      <c r="N374" s="39" t="s">
        <v>910</v>
      </c>
      <c r="O374" s="43" t="s">
        <v>912</v>
      </c>
      <c r="P374" s="12" t="s">
        <v>913</v>
      </c>
      <c r="Q374" s="12" t="s">
        <v>914</v>
      </c>
      <c r="R374" s="12" t="s">
        <v>915</v>
      </c>
      <c r="S374" s="41">
        <v>2.3509699999999998</v>
      </c>
      <c r="T374" s="41">
        <v>48.8566</v>
      </c>
    </row>
    <row r="375" spans="1:20" ht="16" x14ac:dyDescent="0.2">
      <c r="A375" s="43">
        <v>395</v>
      </c>
      <c r="B375" s="39" t="s">
        <v>130</v>
      </c>
      <c r="C375" s="39" t="s">
        <v>916</v>
      </c>
      <c r="D375" s="39" t="s">
        <v>36</v>
      </c>
      <c r="E375" s="39" t="str">
        <f>INDEX(Countries!B:B, MATCH(D375, Countries!A:A, 0))</f>
        <v>North America</v>
      </c>
      <c r="F375" s="39" t="s">
        <v>911</v>
      </c>
      <c r="G375" s="43" t="s">
        <v>152</v>
      </c>
      <c r="H375" s="39">
        <v>2015</v>
      </c>
      <c r="I375" s="39">
        <v>2015</v>
      </c>
      <c r="J375" s="43" t="s">
        <v>23</v>
      </c>
      <c r="K375" s="43"/>
      <c r="L375" s="43"/>
      <c r="M375" s="43"/>
      <c r="N375" s="39" t="s">
        <v>910</v>
      </c>
      <c r="O375" s="40" t="s">
        <v>917</v>
      </c>
      <c r="P375" s="12" t="s">
        <v>914</v>
      </c>
      <c r="Q375" s="12" t="s">
        <v>918</v>
      </c>
      <c r="R375" s="40"/>
      <c r="S375" s="40">
        <v>-77.031999999999996</v>
      </c>
      <c r="T375" s="40">
        <v>38.889499999999998</v>
      </c>
    </row>
    <row r="376" spans="1:20" ht="16" x14ac:dyDescent="0.2">
      <c r="A376" s="43">
        <v>396</v>
      </c>
      <c r="B376" s="39" t="s">
        <v>273</v>
      </c>
      <c r="C376" s="39" t="s">
        <v>919</v>
      </c>
      <c r="D376" s="39"/>
      <c r="E376" s="39"/>
      <c r="F376" s="39" t="s">
        <v>911</v>
      </c>
      <c r="G376" s="43" t="s">
        <v>152</v>
      </c>
      <c r="H376" s="39">
        <v>2015</v>
      </c>
      <c r="I376" s="39">
        <v>2023</v>
      </c>
      <c r="J376" s="43" t="s">
        <v>23</v>
      </c>
      <c r="K376" s="43"/>
      <c r="L376" s="43"/>
      <c r="M376" s="43"/>
      <c r="N376" s="39" t="s">
        <v>910</v>
      </c>
      <c r="O376" s="40" t="s">
        <v>920</v>
      </c>
      <c r="P376" s="12" t="s">
        <v>913</v>
      </c>
      <c r="Q376" s="12" t="s">
        <v>914</v>
      </c>
      <c r="R376" s="12" t="s">
        <v>915</v>
      </c>
      <c r="S376" s="40"/>
      <c r="T376" s="40"/>
    </row>
    <row r="377" spans="1:20" ht="16" x14ac:dyDescent="0.2">
      <c r="A377" s="43">
        <v>397</v>
      </c>
      <c r="B377" s="39" t="s">
        <v>273</v>
      </c>
      <c r="C377" s="39" t="s">
        <v>921</v>
      </c>
      <c r="D377" s="39"/>
      <c r="E377" s="39"/>
      <c r="F377" s="39" t="s">
        <v>911</v>
      </c>
      <c r="G377" s="43" t="s">
        <v>152</v>
      </c>
      <c r="H377" s="39">
        <v>2015</v>
      </c>
      <c r="I377" s="39">
        <v>2023</v>
      </c>
      <c r="J377" s="43" t="s">
        <v>23</v>
      </c>
      <c r="K377" s="43"/>
      <c r="L377" s="43"/>
      <c r="M377" s="43"/>
      <c r="N377" s="39" t="s">
        <v>910</v>
      </c>
      <c r="O377" s="40" t="s">
        <v>922</v>
      </c>
      <c r="P377" s="12" t="s">
        <v>913</v>
      </c>
      <c r="Q377" s="12" t="s">
        <v>914</v>
      </c>
      <c r="R377" s="12" t="s">
        <v>915</v>
      </c>
      <c r="S377" s="40"/>
      <c r="T377" s="40"/>
    </row>
    <row r="378" spans="1:20" ht="16" x14ac:dyDescent="0.2">
      <c r="A378" s="43">
        <v>398</v>
      </c>
      <c r="B378" s="39" t="s">
        <v>51</v>
      </c>
      <c r="C378" s="39" t="s">
        <v>923</v>
      </c>
      <c r="D378" s="39" t="s">
        <v>924</v>
      </c>
      <c r="E378" s="39" t="str">
        <f>INDEX(Countries!B:B, MATCH(D378, Countries!A:A, 0))</f>
        <v>Europe and Eurasia</v>
      </c>
      <c r="F378" s="39" t="s">
        <v>911</v>
      </c>
      <c r="G378" s="43" t="s">
        <v>152</v>
      </c>
      <c r="H378" s="39">
        <v>2009</v>
      </c>
      <c r="I378" s="39">
        <v>2014</v>
      </c>
      <c r="J378" s="43" t="s">
        <v>23</v>
      </c>
      <c r="K378" s="43"/>
      <c r="L378" s="43"/>
      <c r="M378" s="43"/>
      <c r="N378" s="39" t="s">
        <v>910</v>
      </c>
      <c r="O378" s="40" t="s">
        <v>925</v>
      </c>
      <c r="P378" s="12" t="s">
        <v>926</v>
      </c>
      <c r="Q378" s="12" t="s">
        <v>927</v>
      </c>
      <c r="R378" s="40"/>
      <c r="S378" s="41">
        <v>4.36761</v>
      </c>
      <c r="T378" s="41">
        <v>50.8371</v>
      </c>
    </row>
    <row r="379" spans="1:20" ht="16" x14ac:dyDescent="0.2">
      <c r="A379" s="43">
        <v>399</v>
      </c>
      <c r="B379" s="39" t="s">
        <v>51</v>
      </c>
      <c r="C379" s="39" t="s">
        <v>928</v>
      </c>
      <c r="D379" s="39" t="s">
        <v>111</v>
      </c>
      <c r="E379" s="39" t="str">
        <f>INDEX(Countries!B:B, MATCH(D379, Countries!A:A, 0))</f>
        <v>Europe and Eurasia</v>
      </c>
      <c r="F379" s="39" t="s">
        <v>911</v>
      </c>
      <c r="G379" s="43" t="s">
        <v>152</v>
      </c>
      <c r="H379" s="39">
        <v>2009</v>
      </c>
      <c r="I379" s="39">
        <v>2014</v>
      </c>
      <c r="J379" s="43" t="s">
        <v>23</v>
      </c>
      <c r="K379" s="43"/>
      <c r="L379" s="43"/>
      <c r="M379" s="43"/>
      <c r="N379" s="39" t="s">
        <v>910</v>
      </c>
      <c r="O379" s="40" t="s">
        <v>929</v>
      </c>
      <c r="P379" s="12" t="s">
        <v>926</v>
      </c>
      <c r="Q379" s="12" t="s">
        <v>930</v>
      </c>
      <c r="R379" s="12" t="s">
        <v>931</v>
      </c>
      <c r="S379" s="41">
        <v>12.4823</v>
      </c>
      <c r="T379" s="41">
        <v>41.895499999999998</v>
      </c>
    </row>
    <row r="380" spans="1:20" ht="16" x14ac:dyDescent="0.2">
      <c r="A380" s="43">
        <v>400</v>
      </c>
      <c r="B380" s="39" t="s">
        <v>51</v>
      </c>
      <c r="C380" s="39" t="s">
        <v>932</v>
      </c>
      <c r="D380" s="39" t="s">
        <v>195</v>
      </c>
      <c r="E380" s="39" t="str">
        <f>INDEX(Countries!B:B, MATCH(D380, Countries!A:A, 0))</f>
        <v>Europe and Eurasia</v>
      </c>
      <c r="F380" s="39" t="s">
        <v>911</v>
      </c>
      <c r="G380" s="43" t="s">
        <v>152</v>
      </c>
      <c r="H380" s="39">
        <v>2009</v>
      </c>
      <c r="I380" s="39">
        <v>2014</v>
      </c>
      <c r="J380" s="43" t="s">
        <v>23</v>
      </c>
      <c r="K380" s="43"/>
      <c r="L380" s="43"/>
      <c r="M380" s="43"/>
      <c r="N380" s="39" t="s">
        <v>910</v>
      </c>
      <c r="O380" s="40" t="s">
        <v>929</v>
      </c>
      <c r="P380" s="12" t="s">
        <v>926</v>
      </c>
      <c r="Q380" s="12" t="s">
        <v>930</v>
      </c>
      <c r="R380" s="12" t="s">
        <v>931</v>
      </c>
      <c r="S380" s="41">
        <v>2.3509699999999998</v>
      </c>
      <c r="T380" s="41">
        <v>48.8566</v>
      </c>
    </row>
    <row r="381" spans="1:20" ht="16" x14ac:dyDescent="0.2">
      <c r="A381" s="43">
        <v>401</v>
      </c>
      <c r="B381" s="39" t="s">
        <v>273</v>
      </c>
      <c r="C381" s="39" t="s">
        <v>933</v>
      </c>
      <c r="D381" s="39"/>
      <c r="E381" s="39"/>
      <c r="F381" s="39" t="s">
        <v>911</v>
      </c>
      <c r="G381" s="43" t="s">
        <v>152</v>
      </c>
      <c r="H381" s="39">
        <v>2009</v>
      </c>
      <c r="I381" s="39">
        <v>2014</v>
      </c>
      <c r="J381" s="43" t="s">
        <v>23</v>
      </c>
      <c r="K381" s="43"/>
      <c r="L381" s="43"/>
      <c r="M381" s="43"/>
      <c r="N381" s="39" t="s">
        <v>910</v>
      </c>
      <c r="O381" s="40" t="s">
        <v>934</v>
      </c>
      <c r="P381" s="12" t="s">
        <v>926</v>
      </c>
      <c r="Q381" s="12" t="s">
        <v>930</v>
      </c>
      <c r="R381" s="12" t="s">
        <v>931</v>
      </c>
      <c r="S381" s="40"/>
      <c r="T381" s="40"/>
    </row>
    <row r="382" spans="1:20" ht="16" x14ac:dyDescent="0.2">
      <c r="A382" s="43">
        <v>402</v>
      </c>
      <c r="B382" s="39" t="s">
        <v>273</v>
      </c>
      <c r="C382" s="39" t="s">
        <v>935</v>
      </c>
      <c r="D382" s="39"/>
      <c r="E382" s="39"/>
      <c r="F382" s="39" t="s">
        <v>911</v>
      </c>
      <c r="G382" s="43" t="s">
        <v>152</v>
      </c>
      <c r="H382" s="39">
        <v>2009</v>
      </c>
      <c r="I382" s="39">
        <v>2014</v>
      </c>
      <c r="J382" s="43" t="s">
        <v>23</v>
      </c>
      <c r="K382" s="43"/>
      <c r="L382" s="43"/>
      <c r="M382" s="43"/>
      <c r="N382" s="39" t="s">
        <v>910</v>
      </c>
      <c r="O382" s="40" t="s">
        <v>934</v>
      </c>
      <c r="P382" s="12" t="s">
        <v>926</v>
      </c>
      <c r="Q382" s="12" t="s">
        <v>930</v>
      </c>
      <c r="R382" s="12" t="s">
        <v>931</v>
      </c>
      <c r="S382" s="40"/>
      <c r="T382" s="40"/>
    </row>
    <row r="383" spans="1:20" ht="16" x14ac:dyDescent="0.2">
      <c r="A383" s="43">
        <v>403</v>
      </c>
      <c r="B383" s="39" t="s">
        <v>273</v>
      </c>
      <c r="C383" s="39" t="s">
        <v>936</v>
      </c>
      <c r="D383" s="39"/>
      <c r="E383" s="39"/>
      <c r="F383" s="39" t="s">
        <v>911</v>
      </c>
      <c r="G383" s="43" t="s">
        <v>152</v>
      </c>
      <c r="H383" s="39">
        <v>2009</v>
      </c>
      <c r="I383" s="39">
        <v>2014</v>
      </c>
      <c r="J383" s="43" t="s">
        <v>23</v>
      </c>
      <c r="K383" s="43"/>
      <c r="L383" s="43"/>
      <c r="M383" s="43"/>
      <c r="N383" s="39" t="s">
        <v>910</v>
      </c>
      <c r="O383" s="40" t="s">
        <v>934</v>
      </c>
      <c r="P383" s="12" t="s">
        <v>926</v>
      </c>
      <c r="Q383" s="12" t="s">
        <v>930</v>
      </c>
      <c r="R383" s="12" t="s">
        <v>931</v>
      </c>
      <c r="S383" s="40"/>
      <c r="T383" s="40"/>
    </row>
    <row r="384" spans="1:20" ht="16" x14ac:dyDescent="0.2">
      <c r="A384" s="43">
        <v>404</v>
      </c>
      <c r="B384" s="39" t="s">
        <v>273</v>
      </c>
      <c r="C384" s="39" t="s">
        <v>937</v>
      </c>
      <c r="D384" s="39"/>
      <c r="E384" s="39"/>
      <c r="F384" s="39" t="s">
        <v>911</v>
      </c>
      <c r="G384" s="43" t="s">
        <v>152</v>
      </c>
      <c r="H384" s="39">
        <v>2009</v>
      </c>
      <c r="I384" s="39">
        <v>2014</v>
      </c>
      <c r="J384" s="43" t="s">
        <v>23</v>
      </c>
      <c r="K384" s="43"/>
      <c r="L384" s="43"/>
      <c r="M384" s="43"/>
      <c r="N384" s="39" t="s">
        <v>910</v>
      </c>
      <c r="O384" s="40" t="s">
        <v>934</v>
      </c>
      <c r="P384" s="12" t="s">
        <v>926</v>
      </c>
      <c r="Q384" s="12" t="s">
        <v>930</v>
      </c>
      <c r="R384" s="12" t="s">
        <v>931</v>
      </c>
      <c r="S384" s="40"/>
      <c r="T384" s="40"/>
    </row>
    <row r="385" spans="1:20" ht="16" x14ac:dyDescent="0.2">
      <c r="A385" s="43">
        <v>405</v>
      </c>
      <c r="B385" s="39" t="s">
        <v>20</v>
      </c>
      <c r="C385" s="39" t="s">
        <v>938</v>
      </c>
      <c r="D385" s="39" t="s">
        <v>111</v>
      </c>
      <c r="E385" s="39" t="str">
        <f>INDEX(Countries!B:B, MATCH(D385, Countries!A:A, 0))</f>
        <v>Europe and Eurasia</v>
      </c>
      <c r="F385" s="39" t="s">
        <v>939</v>
      </c>
      <c r="G385" s="43" t="s">
        <v>111</v>
      </c>
      <c r="H385" s="39">
        <v>2013</v>
      </c>
      <c r="I385" s="39">
        <v>2023</v>
      </c>
      <c r="J385" s="43" t="s">
        <v>23</v>
      </c>
      <c r="K385" s="43"/>
      <c r="L385" s="43"/>
      <c r="M385" s="43"/>
      <c r="N385" s="39" t="s">
        <v>938</v>
      </c>
      <c r="O385" s="40" t="s">
        <v>940</v>
      </c>
      <c r="P385" s="12" t="s">
        <v>941</v>
      </c>
      <c r="Q385" s="12" t="s">
        <v>942</v>
      </c>
      <c r="R385" s="40"/>
      <c r="S385" s="41">
        <v>12.4823</v>
      </c>
      <c r="T385" s="41">
        <v>41.895499999999998</v>
      </c>
    </row>
    <row r="386" spans="1:20" ht="16" x14ac:dyDescent="0.2">
      <c r="A386" s="43">
        <v>406</v>
      </c>
      <c r="B386" s="39" t="s">
        <v>20</v>
      </c>
      <c r="C386" s="39" t="s">
        <v>943</v>
      </c>
      <c r="D386" s="39" t="s">
        <v>521</v>
      </c>
      <c r="E386" s="39" t="str">
        <f>INDEX(Countries!B:B, MATCH(D386, Countries!A:A, 0))</f>
        <v>Europe and Eurasia</v>
      </c>
      <c r="F386" s="39" t="s">
        <v>939</v>
      </c>
      <c r="G386" s="43" t="s">
        <v>111</v>
      </c>
      <c r="H386" s="39">
        <v>2020</v>
      </c>
      <c r="I386" s="39">
        <v>2022</v>
      </c>
      <c r="J386" s="43" t="s">
        <v>23</v>
      </c>
      <c r="K386" s="43"/>
      <c r="L386" s="43"/>
      <c r="M386" s="43"/>
      <c r="N386" s="39" t="s">
        <v>938</v>
      </c>
      <c r="O386" s="40" t="s">
        <v>944</v>
      </c>
      <c r="P386" s="12" t="s">
        <v>945</v>
      </c>
      <c r="Q386" s="12" t="s">
        <v>946</v>
      </c>
      <c r="R386" s="40"/>
      <c r="S386" s="41">
        <v>21.4361</v>
      </c>
      <c r="T386" s="41">
        <v>42.002400000000002</v>
      </c>
    </row>
    <row r="387" spans="1:20" ht="16" x14ac:dyDescent="0.2">
      <c r="A387" s="43">
        <v>407</v>
      </c>
      <c r="B387" s="39" t="s">
        <v>273</v>
      </c>
      <c r="C387" s="39" t="s">
        <v>947</v>
      </c>
      <c r="D387" s="39"/>
      <c r="E387" s="39"/>
      <c r="F387" s="39" t="s">
        <v>939</v>
      </c>
      <c r="G387" s="43" t="s">
        <v>111</v>
      </c>
      <c r="H387" s="39">
        <v>2013</v>
      </c>
      <c r="I387" s="39">
        <v>2023</v>
      </c>
      <c r="J387" s="43" t="s">
        <v>23</v>
      </c>
      <c r="K387" s="43"/>
      <c r="L387" s="43"/>
      <c r="M387" s="43"/>
      <c r="N387" s="39" t="s">
        <v>938</v>
      </c>
      <c r="O387" s="40" t="s">
        <v>948</v>
      </c>
      <c r="P387" s="12" t="s">
        <v>949</v>
      </c>
      <c r="Q387" s="12" t="s">
        <v>950</v>
      </c>
      <c r="R387" s="12" t="s">
        <v>945</v>
      </c>
      <c r="S387" s="40"/>
      <c r="T387" s="40"/>
    </row>
    <row r="388" spans="1:20" ht="16" x14ac:dyDescent="0.2">
      <c r="A388" s="43">
        <v>408</v>
      </c>
      <c r="B388" s="39" t="s">
        <v>51</v>
      </c>
      <c r="C388" s="39" t="s">
        <v>951</v>
      </c>
      <c r="D388" s="39" t="s">
        <v>111</v>
      </c>
      <c r="E388" s="39" t="str">
        <f>INDEX(Countries!B:B, MATCH(D388, Countries!A:A, 0))</f>
        <v>Europe and Eurasia</v>
      </c>
      <c r="F388" s="39" t="s">
        <v>939</v>
      </c>
      <c r="G388" s="43" t="s">
        <v>111</v>
      </c>
      <c r="H388" s="39">
        <v>2014</v>
      </c>
      <c r="I388" s="39">
        <v>2014</v>
      </c>
      <c r="J388" s="43" t="s">
        <v>23</v>
      </c>
      <c r="K388" s="43"/>
      <c r="L388" s="43"/>
      <c r="M388" s="43"/>
      <c r="N388" s="39" t="s">
        <v>938</v>
      </c>
      <c r="O388" s="40" t="s">
        <v>952</v>
      </c>
      <c r="P388" s="12" t="s">
        <v>953</v>
      </c>
      <c r="Q388" s="12" t="s">
        <v>954</v>
      </c>
      <c r="R388" s="40"/>
      <c r="S388" s="41">
        <v>12.4823</v>
      </c>
      <c r="T388" s="41">
        <v>41.895499999999998</v>
      </c>
    </row>
    <row r="389" spans="1:20" ht="16" x14ac:dyDescent="0.2">
      <c r="A389" s="43">
        <v>409</v>
      </c>
      <c r="B389" s="39" t="s">
        <v>273</v>
      </c>
      <c r="C389" s="39" t="s">
        <v>955</v>
      </c>
      <c r="D389" s="39"/>
      <c r="E389" s="39"/>
      <c r="F389" s="39" t="s">
        <v>939</v>
      </c>
      <c r="G389" s="43" t="s">
        <v>111</v>
      </c>
      <c r="H389" s="39">
        <v>2013</v>
      </c>
      <c r="I389" s="39">
        <v>2023</v>
      </c>
      <c r="J389" s="43" t="s">
        <v>23</v>
      </c>
      <c r="K389" s="43"/>
      <c r="L389" s="43"/>
      <c r="M389" s="43"/>
      <c r="N389" s="39" t="s">
        <v>938</v>
      </c>
      <c r="O389" s="40" t="s">
        <v>948</v>
      </c>
      <c r="P389" s="12" t="s">
        <v>950</v>
      </c>
      <c r="Q389" s="40"/>
      <c r="R389" s="12" t="s">
        <v>945</v>
      </c>
      <c r="S389" s="40"/>
      <c r="T389" s="40"/>
    </row>
    <row r="390" spans="1:20" ht="16" x14ac:dyDescent="0.2">
      <c r="A390" s="43">
        <v>410</v>
      </c>
      <c r="B390" s="39" t="s">
        <v>130</v>
      </c>
      <c r="C390" s="39" t="s">
        <v>956</v>
      </c>
      <c r="D390" s="39" t="s">
        <v>207</v>
      </c>
      <c r="E390" s="39" t="str">
        <f>INDEX(Countries!B:B, MATCH(D390, Countries!A:A, 0))</f>
        <v>Middle East and North Africa</v>
      </c>
      <c r="F390" s="39" t="s">
        <v>956</v>
      </c>
      <c r="G390" s="43" t="s">
        <v>152</v>
      </c>
      <c r="H390" s="39">
        <v>2016</v>
      </c>
      <c r="I390" s="39">
        <v>2023</v>
      </c>
      <c r="J390" s="43" t="s">
        <v>23</v>
      </c>
      <c r="K390" s="43"/>
      <c r="L390" s="43"/>
      <c r="M390" s="43"/>
      <c r="N390" s="39" t="s">
        <v>956</v>
      </c>
      <c r="O390" s="40" t="s">
        <v>957</v>
      </c>
      <c r="P390" s="12" t="s">
        <v>958</v>
      </c>
      <c r="Q390" s="11" t="s">
        <v>959</v>
      </c>
      <c r="R390" s="12" t="s">
        <v>836</v>
      </c>
      <c r="S390" s="41">
        <v>54.3705</v>
      </c>
      <c r="T390" s="41">
        <v>24.476400000000002</v>
      </c>
    </row>
    <row r="391" spans="1:20" ht="16" x14ac:dyDescent="0.2">
      <c r="A391" s="43">
        <v>411</v>
      </c>
      <c r="B391" s="39" t="s">
        <v>273</v>
      </c>
      <c r="C391" s="39" t="s">
        <v>960</v>
      </c>
      <c r="D391" s="39"/>
      <c r="E391" s="39"/>
      <c r="F391" s="39" t="s">
        <v>956</v>
      </c>
      <c r="G391" s="43" t="s">
        <v>152</v>
      </c>
      <c r="H391" s="39">
        <v>2016</v>
      </c>
      <c r="I391" s="39">
        <v>2023</v>
      </c>
      <c r="J391" s="43" t="s">
        <v>23</v>
      </c>
      <c r="K391" s="43"/>
      <c r="L391" s="43"/>
      <c r="M391" s="43"/>
      <c r="N391" s="39" t="s">
        <v>956</v>
      </c>
      <c r="O391" s="40" t="s">
        <v>961</v>
      </c>
      <c r="P391" s="12" t="s">
        <v>959</v>
      </c>
      <c r="Q391" s="12" t="s">
        <v>962</v>
      </c>
      <c r="R391" s="40"/>
      <c r="S391" s="40"/>
      <c r="T391" s="40"/>
    </row>
    <row r="392" spans="1:20" ht="16" x14ac:dyDescent="0.2">
      <c r="A392" s="43">
        <v>412</v>
      </c>
      <c r="B392" s="39" t="s">
        <v>51</v>
      </c>
      <c r="C392" s="39" t="s">
        <v>963</v>
      </c>
      <c r="D392" s="39" t="s">
        <v>207</v>
      </c>
      <c r="E392" s="39" t="str">
        <f>INDEX(Countries!B:B, MATCH(D392, Countries!A:A, 0))</f>
        <v>Middle East and North Africa</v>
      </c>
      <c r="F392" s="39" t="s">
        <v>956</v>
      </c>
      <c r="G392" s="43" t="s">
        <v>152</v>
      </c>
      <c r="H392" s="39">
        <v>2021</v>
      </c>
      <c r="I392" s="39">
        <v>2021</v>
      </c>
      <c r="J392" s="43" t="s">
        <v>23</v>
      </c>
      <c r="K392" s="43"/>
      <c r="L392" s="43"/>
      <c r="M392" s="43"/>
      <c r="N392" s="39" t="s">
        <v>956</v>
      </c>
      <c r="O392" s="40" t="s">
        <v>964</v>
      </c>
      <c r="P392" s="12" t="s">
        <v>962</v>
      </c>
      <c r="Q392" s="40"/>
      <c r="R392" s="40"/>
      <c r="S392" s="41">
        <v>54.3705</v>
      </c>
      <c r="T392" s="41">
        <v>24.476400000000002</v>
      </c>
    </row>
    <row r="393" spans="1:20" ht="16" x14ac:dyDescent="0.2">
      <c r="A393" s="43">
        <v>413</v>
      </c>
      <c r="B393" s="39" t="s">
        <v>273</v>
      </c>
      <c r="C393" s="39" t="s">
        <v>965</v>
      </c>
      <c r="D393" s="39"/>
      <c r="E393" s="39"/>
      <c r="F393" s="39" t="s">
        <v>956</v>
      </c>
      <c r="G393" s="43" t="s">
        <v>152</v>
      </c>
      <c r="H393" s="39">
        <v>2016</v>
      </c>
      <c r="I393" s="39">
        <v>2023</v>
      </c>
      <c r="J393" s="43" t="s">
        <v>23</v>
      </c>
      <c r="K393" s="43"/>
      <c r="L393" s="43"/>
      <c r="M393" s="43"/>
      <c r="N393" s="39" t="s">
        <v>956</v>
      </c>
      <c r="O393" s="40" t="s">
        <v>966</v>
      </c>
      <c r="P393" s="12" t="s">
        <v>967</v>
      </c>
      <c r="Q393" s="40"/>
      <c r="R393" s="40"/>
      <c r="S393" s="40"/>
      <c r="T393" s="40"/>
    </row>
    <row r="394" spans="1:20" ht="16" x14ac:dyDescent="0.2">
      <c r="A394" s="43">
        <v>414</v>
      </c>
      <c r="B394" s="39" t="s">
        <v>273</v>
      </c>
      <c r="C394" s="39" t="s">
        <v>968</v>
      </c>
      <c r="D394" s="39"/>
      <c r="E394" s="39"/>
      <c r="F394" s="39" t="s">
        <v>956</v>
      </c>
      <c r="G394" s="43" t="s">
        <v>152</v>
      </c>
      <c r="H394" s="39">
        <v>2016</v>
      </c>
      <c r="I394" s="39">
        <v>2023</v>
      </c>
      <c r="J394" s="43" t="s">
        <v>23</v>
      </c>
      <c r="K394" s="43"/>
      <c r="L394" s="43"/>
      <c r="M394" s="43"/>
      <c r="N394" s="39" t="s">
        <v>956</v>
      </c>
      <c r="O394" s="40" t="s">
        <v>966</v>
      </c>
      <c r="P394" s="12" t="s">
        <v>967</v>
      </c>
      <c r="Q394" s="40"/>
      <c r="R394" s="40"/>
      <c r="S394" s="40"/>
      <c r="T394" s="40"/>
    </row>
    <row r="395" spans="1:20" ht="16" x14ac:dyDescent="0.2">
      <c r="A395" s="43">
        <v>415</v>
      </c>
      <c r="B395" s="39" t="s">
        <v>130</v>
      </c>
      <c r="C395" s="39" t="s">
        <v>969</v>
      </c>
      <c r="D395" s="39" t="s">
        <v>207</v>
      </c>
      <c r="E395" s="39" t="str">
        <f>INDEX(Countries!B:B, MATCH(D395, Countries!A:A, 0))</f>
        <v>Middle East and North Africa</v>
      </c>
      <c r="F395" s="39" t="s">
        <v>970</v>
      </c>
      <c r="G395" s="43" t="s">
        <v>152</v>
      </c>
      <c r="H395" s="39">
        <v>2017</v>
      </c>
      <c r="I395" s="39">
        <v>2023</v>
      </c>
      <c r="J395" s="43" t="s">
        <v>23</v>
      </c>
      <c r="K395" s="43"/>
      <c r="L395" s="43"/>
      <c r="M395" s="43"/>
      <c r="N395" s="39" t="s">
        <v>969</v>
      </c>
      <c r="O395" s="40" t="s">
        <v>971</v>
      </c>
      <c r="P395" s="12" t="s">
        <v>972</v>
      </c>
      <c r="Q395" s="12" t="s">
        <v>973</v>
      </c>
      <c r="R395" s="12" t="s">
        <v>974</v>
      </c>
      <c r="S395" s="41">
        <v>54.3705</v>
      </c>
      <c r="T395" s="41">
        <v>24.476400000000002</v>
      </c>
    </row>
    <row r="396" spans="1:20" ht="16" x14ac:dyDescent="0.2">
      <c r="A396" s="43">
        <v>416</v>
      </c>
      <c r="B396" s="39" t="s">
        <v>273</v>
      </c>
      <c r="C396" s="39" t="s">
        <v>975</v>
      </c>
      <c r="D396" s="39"/>
      <c r="E396" s="39"/>
      <c r="F396" s="39" t="s">
        <v>970</v>
      </c>
      <c r="G396" s="43" t="s">
        <v>152</v>
      </c>
      <c r="H396" s="39">
        <v>2017</v>
      </c>
      <c r="I396" s="39">
        <v>2023</v>
      </c>
      <c r="J396" s="43" t="s">
        <v>23</v>
      </c>
      <c r="K396" s="43"/>
      <c r="L396" s="43"/>
      <c r="M396" s="43"/>
      <c r="N396" s="39" t="s">
        <v>969</v>
      </c>
      <c r="O396" s="40" t="s">
        <v>976</v>
      </c>
      <c r="P396" s="12" t="s">
        <v>977</v>
      </c>
      <c r="Q396" s="12" t="s">
        <v>978</v>
      </c>
      <c r="R396" s="12" t="s">
        <v>979</v>
      </c>
      <c r="S396" s="40"/>
      <c r="T396" s="40"/>
    </row>
    <row r="397" spans="1:20" ht="16" x14ac:dyDescent="0.2">
      <c r="A397" s="43">
        <v>417</v>
      </c>
      <c r="B397" s="39" t="s">
        <v>273</v>
      </c>
      <c r="C397" s="39" t="s">
        <v>980</v>
      </c>
      <c r="D397" s="39"/>
      <c r="E397" s="39"/>
      <c r="F397" s="39" t="s">
        <v>970</v>
      </c>
      <c r="G397" s="43" t="s">
        <v>152</v>
      </c>
      <c r="H397" s="39">
        <v>2023</v>
      </c>
      <c r="I397" s="39">
        <v>2023</v>
      </c>
      <c r="J397" s="43" t="s">
        <v>23</v>
      </c>
      <c r="K397" s="43"/>
      <c r="L397" s="43"/>
      <c r="M397" s="43"/>
      <c r="N397" s="39" t="s">
        <v>969</v>
      </c>
      <c r="O397" s="40" t="s">
        <v>976</v>
      </c>
      <c r="P397" s="12" t="s">
        <v>981</v>
      </c>
      <c r="Q397" s="12" t="s">
        <v>982</v>
      </c>
      <c r="R397" s="12" t="s">
        <v>983</v>
      </c>
      <c r="S397" s="40"/>
      <c r="T397" s="40"/>
    </row>
    <row r="398" spans="1:20" ht="16" x14ac:dyDescent="0.2">
      <c r="A398" s="43">
        <v>418</v>
      </c>
      <c r="B398" s="39" t="s">
        <v>130</v>
      </c>
      <c r="C398" s="39" t="s">
        <v>984</v>
      </c>
      <c r="D398" s="39" t="s">
        <v>776</v>
      </c>
      <c r="E398" s="39" t="str">
        <f>INDEX(Countries!B:B, MATCH(D398, Countries!A:A, 0))</f>
        <v>East Asia and Pacific</v>
      </c>
      <c r="F398" s="39" t="s">
        <v>985</v>
      </c>
      <c r="G398" s="43" t="s">
        <v>152</v>
      </c>
      <c r="H398" s="39">
        <v>2008</v>
      </c>
      <c r="I398" s="39">
        <v>2020</v>
      </c>
      <c r="J398" s="43" t="s">
        <v>23</v>
      </c>
      <c r="K398" s="43"/>
      <c r="L398" s="43"/>
      <c r="M398" s="43"/>
      <c r="N398" s="39" t="s">
        <v>984</v>
      </c>
      <c r="O398" s="40" t="s">
        <v>986</v>
      </c>
      <c r="P398" s="12" t="s">
        <v>987</v>
      </c>
      <c r="Q398" s="12" t="s">
        <v>988</v>
      </c>
      <c r="R398" s="40"/>
      <c r="S398" s="41">
        <v>149.12899999999999</v>
      </c>
      <c r="T398" s="41">
        <v>-35.281999999999996</v>
      </c>
    </row>
    <row r="399" spans="1:20" ht="16" x14ac:dyDescent="0.2">
      <c r="A399" s="43">
        <v>419</v>
      </c>
      <c r="B399" s="39" t="s">
        <v>26</v>
      </c>
      <c r="C399" s="39" t="s">
        <v>989</v>
      </c>
      <c r="D399" s="39" t="s">
        <v>504</v>
      </c>
      <c r="E399" s="39" t="str">
        <f>INDEX(Countries!B:B, MATCH(D399, Countries!A:A, 0))</f>
        <v>North America</v>
      </c>
      <c r="F399" s="39" t="s">
        <v>985</v>
      </c>
      <c r="G399" s="43" t="s">
        <v>152</v>
      </c>
      <c r="H399" s="39">
        <v>2018</v>
      </c>
      <c r="I399" s="39">
        <v>2018</v>
      </c>
      <c r="J399" s="43" t="s">
        <v>23</v>
      </c>
      <c r="K399" s="43"/>
      <c r="L399" s="43"/>
      <c r="M399" s="43"/>
      <c r="N399" s="39" t="s">
        <v>984</v>
      </c>
      <c r="O399" s="40" t="s">
        <v>990</v>
      </c>
      <c r="P399" s="12" t="s">
        <v>991</v>
      </c>
      <c r="Q399" s="40"/>
      <c r="R399" s="40"/>
      <c r="S399" s="40">
        <v>-75.691900000000004</v>
      </c>
      <c r="T399" s="40">
        <v>45.421500000000002</v>
      </c>
    </row>
    <row r="400" spans="1:20" ht="16" x14ac:dyDescent="0.2">
      <c r="A400" s="43">
        <v>420</v>
      </c>
      <c r="B400" s="39" t="s">
        <v>130</v>
      </c>
      <c r="C400" s="39" t="s">
        <v>992</v>
      </c>
      <c r="D400" s="39" t="s">
        <v>776</v>
      </c>
      <c r="E400" s="39" t="str">
        <f>INDEX(Countries!B:B, MATCH(D400, Countries!A:A, 0))</f>
        <v>East Asia and Pacific</v>
      </c>
      <c r="F400" s="39" t="s">
        <v>985</v>
      </c>
      <c r="G400" s="43" t="s">
        <v>152</v>
      </c>
      <c r="H400" s="39">
        <v>2019</v>
      </c>
      <c r="I400" s="39">
        <v>2023</v>
      </c>
      <c r="J400" s="43" t="s">
        <v>23</v>
      </c>
      <c r="K400" s="43"/>
      <c r="L400" s="43"/>
      <c r="M400" s="43"/>
      <c r="N400" s="39" t="s">
        <v>984</v>
      </c>
      <c r="O400" s="40" t="s">
        <v>993</v>
      </c>
      <c r="P400" s="12" t="s">
        <v>994</v>
      </c>
      <c r="Q400" s="40"/>
      <c r="R400" s="40"/>
      <c r="S400" s="41">
        <v>149.12899999999999</v>
      </c>
      <c r="T400" s="41">
        <v>-35.281999999999996</v>
      </c>
    </row>
    <row r="401" spans="1:20" ht="16" x14ac:dyDescent="0.2">
      <c r="A401" s="43">
        <v>421</v>
      </c>
      <c r="B401" s="39" t="s">
        <v>130</v>
      </c>
      <c r="C401" s="39" t="s">
        <v>995</v>
      </c>
      <c r="D401" s="39" t="s">
        <v>36</v>
      </c>
      <c r="E401" s="39" t="str">
        <f>INDEX(Countries!B:B, MATCH(D401, Countries!A:A, 0))</f>
        <v>North America</v>
      </c>
      <c r="F401" s="39" t="s">
        <v>985</v>
      </c>
      <c r="G401" s="43" t="s">
        <v>152</v>
      </c>
      <c r="H401" s="39">
        <v>2019</v>
      </c>
      <c r="I401" s="39">
        <v>2023</v>
      </c>
      <c r="J401" s="43" t="s">
        <v>23</v>
      </c>
      <c r="K401" s="43"/>
      <c r="L401" s="43"/>
      <c r="M401" s="43"/>
      <c r="N401" s="39" t="s">
        <v>984</v>
      </c>
      <c r="O401" s="40" t="s">
        <v>996</v>
      </c>
      <c r="P401" s="12" t="s">
        <v>997</v>
      </c>
      <c r="Q401" s="40"/>
      <c r="R401" s="40"/>
      <c r="S401" s="40">
        <v>-77.031999999999996</v>
      </c>
      <c r="T401" s="40">
        <v>38.889499999999998</v>
      </c>
    </row>
    <row r="402" spans="1:20" ht="16" x14ac:dyDescent="0.2">
      <c r="A402" s="43">
        <v>422</v>
      </c>
      <c r="B402" s="39" t="s">
        <v>130</v>
      </c>
      <c r="C402" s="39" t="s">
        <v>998</v>
      </c>
      <c r="D402" s="39" t="s">
        <v>28</v>
      </c>
      <c r="E402" s="39" t="str">
        <f>INDEX(Countries!B:B, MATCH(D402, Countries!A:A, 0))</f>
        <v>Eurasia</v>
      </c>
      <c r="F402" s="39" t="s">
        <v>985</v>
      </c>
      <c r="G402" s="43" t="s">
        <v>152</v>
      </c>
      <c r="H402" s="39">
        <v>2019</v>
      </c>
      <c r="I402" s="39">
        <v>2023</v>
      </c>
      <c r="J402" s="43" t="s">
        <v>23</v>
      </c>
      <c r="K402" s="43"/>
      <c r="L402" s="43"/>
      <c r="M402" s="43"/>
      <c r="N402" s="39" t="s">
        <v>984</v>
      </c>
      <c r="O402" s="50" t="s">
        <v>996</v>
      </c>
      <c r="P402" s="12" t="s">
        <v>997</v>
      </c>
      <c r="Q402" s="40"/>
      <c r="R402" s="40"/>
      <c r="S402" s="40">
        <v>-0.12623599999999999</v>
      </c>
      <c r="T402" s="40">
        <v>51.5002</v>
      </c>
    </row>
    <row r="403" spans="1:20" ht="16" x14ac:dyDescent="0.2">
      <c r="A403" s="43">
        <v>423</v>
      </c>
      <c r="B403" s="39" t="s">
        <v>130</v>
      </c>
      <c r="C403" s="39" t="s">
        <v>999</v>
      </c>
      <c r="D403" s="39" t="s">
        <v>28</v>
      </c>
      <c r="E403" s="39" t="str">
        <f>INDEX(Countries!B:B, MATCH(D403, Countries!A:A, 0))</f>
        <v>Eurasia</v>
      </c>
      <c r="F403" s="39" t="s">
        <v>985</v>
      </c>
      <c r="G403" s="43" t="s">
        <v>152</v>
      </c>
      <c r="H403" s="39">
        <v>2020</v>
      </c>
      <c r="I403" s="39">
        <v>2023</v>
      </c>
      <c r="J403" s="43" t="s">
        <v>23</v>
      </c>
      <c r="K403" s="43"/>
      <c r="L403" s="43"/>
      <c r="M403" s="43"/>
      <c r="N403" s="39" t="s">
        <v>984</v>
      </c>
      <c r="O403" s="40"/>
      <c r="P403" s="12" t="s">
        <v>988</v>
      </c>
      <c r="Q403" s="12" t="s">
        <v>1000</v>
      </c>
      <c r="R403" s="40"/>
      <c r="S403" s="40">
        <v>-0.12623599999999999</v>
      </c>
      <c r="T403" s="40">
        <v>51.5002</v>
      </c>
    </row>
    <row r="404" spans="1:20" ht="16" x14ac:dyDescent="0.2">
      <c r="A404" s="43">
        <v>424</v>
      </c>
      <c r="B404" s="39" t="s">
        <v>130</v>
      </c>
      <c r="C404" s="39" t="s">
        <v>1001</v>
      </c>
      <c r="D404" s="39" t="s">
        <v>504</v>
      </c>
      <c r="E404" s="39" t="str">
        <f>INDEX(Countries!B:B, MATCH(D404, Countries!A:A, 0))</f>
        <v>North America</v>
      </c>
      <c r="F404" s="39" t="s">
        <v>985</v>
      </c>
      <c r="G404" s="43" t="s">
        <v>152</v>
      </c>
      <c r="H404" s="39">
        <v>2018</v>
      </c>
      <c r="I404" s="39">
        <v>2023</v>
      </c>
      <c r="J404" s="43" t="s">
        <v>23</v>
      </c>
      <c r="K404" s="43"/>
      <c r="L404" s="43"/>
      <c r="M404" s="43"/>
      <c r="N404" s="39" t="s">
        <v>984</v>
      </c>
      <c r="O404" s="40" t="s">
        <v>1002</v>
      </c>
      <c r="P404" s="12" t="s">
        <v>1003</v>
      </c>
      <c r="Q404" s="12" t="s">
        <v>1004</v>
      </c>
      <c r="R404" s="40"/>
      <c r="S404" s="40">
        <v>-75.691900000000004</v>
      </c>
      <c r="T404" s="40">
        <v>45.421500000000002</v>
      </c>
    </row>
    <row r="405" spans="1:20" ht="16" x14ac:dyDescent="0.2">
      <c r="A405" s="43">
        <v>425</v>
      </c>
      <c r="B405" s="39" t="s">
        <v>130</v>
      </c>
      <c r="C405" s="39" t="s">
        <v>1005</v>
      </c>
      <c r="D405" s="39" t="s">
        <v>776</v>
      </c>
      <c r="E405" s="39" t="str">
        <f>INDEX(Countries!B:B, MATCH(D405, Countries!A:A, 0))</f>
        <v>East Asia and Pacific</v>
      </c>
      <c r="F405" s="39" t="s">
        <v>985</v>
      </c>
      <c r="G405" s="43" t="s">
        <v>152</v>
      </c>
      <c r="H405" s="39">
        <v>2020</v>
      </c>
      <c r="I405" s="39">
        <v>2023</v>
      </c>
      <c r="J405" s="43" t="s">
        <v>23</v>
      </c>
      <c r="K405" s="43"/>
      <c r="L405" s="43"/>
      <c r="M405" s="43"/>
      <c r="N405" s="39" t="s">
        <v>984</v>
      </c>
      <c r="O405" s="40" t="s">
        <v>1006</v>
      </c>
      <c r="P405" s="12" t="s">
        <v>994</v>
      </c>
      <c r="Q405" s="40"/>
      <c r="R405" s="40"/>
      <c r="S405" s="41">
        <v>149.12899999999999</v>
      </c>
      <c r="T405" s="41">
        <v>-35.281999999999996</v>
      </c>
    </row>
    <row r="406" spans="1:20" ht="16" x14ac:dyDescent="0.2">
      <c r="A406" s="43">
        <v>426</v>
      </c>
      <c r="B406" s="39" t="s">
        <v>273</v>
      </c>
      <c r="C406" s="39" t="s">
        <v>1007</v>
      </c>
      <c r="D406" s="39"/>
      <c r="E406" s="39"/>
      <c r="F406" s="39" t="s">
        <v>985</v>
      </c>
      <c r="G406" s="43" t="s">
        <v>152</v>
      </c>
      <c r="H406" s="39">
        <v>2008</v>
      </c>
      <c r="I406" s="39">
        <v>2008</v>
      </c>
      <c r="J406" s="43" t="s">
        <v>23</v>
      </c>
      <c r="K406" s="43"/>
      <c r="L406" s="43"/>
      <c r="M406" s="43"/>
      <c r="N406" s="39" t="s">
        <v>984</v>
      </c>
      <c r="O406" s="40" t="s">
        <v>1008</v>
      </c>
      <c r="P406" s="12" t="s">
        <v>1009</v>
      </c>
      <c r="Q406" s="12" t="s">
        <v>1010</v>
      </c>
      <c r="R406" s="12" t="s">
        <v>1011</v>
      </c>
      <c r="S406" s="40"/>
      <c r="T406" s="40"/>
    </row>
    <row r="407" spans="1:20" ht="16" x14ac:dyDescent="0.2">
      <c r="A407" s="43">
        <v>427</v>
      </c>
      <c r="B407" s="39" t="s">
        <v>273</v>
      </c>
      <c r="C407" s="39" t="s">
        <v>1012</v>
      </c>
      <c r="D407" s="39"/>
      <c r="E407" s="39"/>
      <c r="F407" s="39" t="s">
        <v>985</v>
      </c>
      <c r="G407" s="43" t="s">
        <v>152</v>
      </c>
      <c r="H407" s="39">
        <v>2008</v>
      </c>
      <c r="I407" s="39">
        <v>2008</v>
      </c>
      <c r="J407" s="43" t="s">
        <v>23</v>
      </c>
      <c r="K407" s="43"/>
      <c r="L407" s="43"/>
      <c r="M407" s="43"/>
      <c r="N407" s="39" t="s">
        <v>984</v>
      </c>
      <c r="O407" s="40" t="s">
        <v>1008</v>
      </c>
      <c r="P407" s="12" t="s">
        <v>1009</v>
      </c>
      <c r="Q407" s="12" t="s">
        <v>1010</v>
      </c>
      <c r="R407" s="12" t="s">
        <v>1011</v>
      </c>
      <c r="S407" s="40"/>
      <c r="T407" s="40"/>
    </row>
    <row r="408" spans="1:20" ht="16" x14ac:dyDescent="0.2">
      <c r="A408" s="43">
        <v>428</v>
      </c>
      <c r="B408" s="39" t="s">
        <v>51</v>
      </c>
      <c r="C408" s="39" t="s">
        <v>1013</v>
      </c>
      <c r="D408" s="39" t="s">
        <v>36</v>
      </c>
      <c r="E408" s="39" t="str">
        <f>INDEX(Countries!B:B, MATCH(D408, Countries!A:A, 0))</f>
        <v>North America</v>
      </c>
      <c r="F408" s="39" t="s">
        <v>985</v>
      </c>
      <c r="G408" s="43" t="s">
        <v>152</v>
      </c>
      <c r="H408" s="39">
        <v>2018</v>
      </c>
      <c r="I408" s="39">
        <v>2019</v>
      </c>
      <c r="J408" s="43" t="s">
        <v>23</v>
      </c>
      <c r="K408" s="43"/>
      <c r="L408" s="43"/>
      <c r="M408" s="43"/>
      <c r="N408" s="39" t="s">
        <v>984</v>
      </c>
      <c r="O408" s="40" t="s">
        <v>1014</v>
      </c>
      <c r="P408" s="12" t="s">
        <v>1015</v>
      </c>
      <c r="Q408" s="12" t="s">
        <v>1016</v>
      </c>
      <c r="R408" s="12" t="s">
        <v>1017</v>
      </c>
      <c r="S408" s="40">
        <v>-77.031999999999996</v>
      </c>
      <c r="T408" s="40">
        <v>38.889499999999998</v>
      </c>
    </row>
    <row r="409" spans="1:20" ht="16" x14ac:dyDescent="0.2">
      <c r="A409" s="43">
        <v>429</v>
      </c>
      <c r="B409" s="39" t="s">
        <v>51</v>
      </c>
      <c r="C409" s="39" t="s">
        <v>1018</v>
      </c>
      <c r="D409" s="39" t="s">
        <v>36</v>
      </c>
      <c r="E409" s="39" t="str">
        <f>INDEX(Countries!B:B, MATCH(D409, Countries!A:A, 0))</f>
        <v>North America</v>
      </c>
      <c r="F409" s="39" t="s">
        <v>985</v>
      </c>
      <c r="G409" s="43" t="s">
        <v>152</v>
      </c>
      <c r="H409" s="39">
        <v>2019</v>
      </c>
      <c r="I409" s="39">
        <v>2023</v>
      </c>
      <c r="J409" s="43" t="s">
        <v>23</v>
      </c>
      <c r="K409" s="43"/>
      <c r="L409" s="43"/>
      <c r="M409" s="43"/>
      <c r="N409" s="39" t="s">
        <v>984</v>
      </c>
      <c r="O409" s="40" t="s">
        <v>1019</v>
      </c>
      <c r="P409" s="12" t="s">
        <v>1020</v>
      </c>
      <c r="Q409" s="12" t="s">
        <v>1021</v>
      </c>
      <c r="R409" s="40"/>
      <c r="S409" s="40">
        <v>-77.031999999999996</v>
      </c>
      <c r="T409" s="40">
        <v>38.889499999999998</v>
      </c>
    </row>
    <row r="410" spans="1:20" ht="16" x14ac:dyDescent="0.2">
      <c r="A410" s="43">
        <v>430</v>
      </c>
      <c r="B410" s="39" t="s">
        <v>130</v>
      </c>
      <c r="C410" s="39" t="s">
        <v>1022</v>
      </c>
      <c r="D410" s="39" t="s">
        <v>1023</v>
      </c>
      <c r="E410" s="39" t="str">
        <f>INDEX(Countries!B:B, MATCH(D410, Countries!A:A, 0))</f>
        <v>Europe and Eurasia</v>
      </c>
      <c r="F410" s="39" t="s">
        <v>1022</v>
      </c>
      <c r="G410" s="43" t="s">
        <v>152</v>
      </c>
      <c r="H410" s="39">
        <v>2021</v>
      </c>
      <c r="I410" s="39">
        <v>2023</v>
      </c>
      <c r="J410" s="43" t="s">
        <v>23</v>
      </c>
      <c r="K410" s="43"/>
      <c r="L410" s="43"/>
      <c r="M410" s="43"/>
      <c r="N410" s="39" t="s">
        <v>1022</v>
      </c>
      <c r="O410" s="40" t="s">
        <v>1024</v>
      </c>
      <c r="P410" s="12" t="s">
        <v>1025</v>
      </c>
      <c r="Q410" s="12" t="s">
        <v>1026</v>
      </c>
      <c r="R410" s="12" t="s">
        <v>836</v>
      </c>
      <c r="S410" s="41">
        <v>32.360599999999998</v>
      </c>
      <c r="T410" s="41">
        <v>39.715299999999999</v>
      </c>
    </row>
    <row r="411" spans="1:20" ht="16" x14ac:dyDescent="0.2">
      <c r="A411" s="43">
        <v>431</v>
      </c>
      <c r="B411" s="39" t="s">
        <v>273</v>
      </c>
      <c r="C411" s="39" t="s">
        <v>1027</v>
      </c>
      <c r="D411" s="39"/>
      <c r="E411" s="39"/>
      <c r="F411" s="39" t="s">
        <v>1022</v>
      </c>
      <c r="G411" s="43" t="s">
        <v>152</v>
      </c>
      <c r="H411" s="39">
        <v>2021</v>
      </c>
      <c r="I411" s="39">
        <v>2023</v>
      </c>
      <c r="J411" s="43" t="s">
        <v>23</v>
      </c>
      <c r="K411" s="43"/>
      <c r="L411" s="43"/>
      <c r="M411" s="43"/>
      <c r="N411" s="39" t="s">
        <v>1022</v>
      </c>
      <c r="O411" s="40" t="s">
        <v>1028</v>
      </c>
      <c r="P411" s="12" t="s">
        <v>1025</v>
      </c>
      <c r="Q411" s="12" t="s">
        <v>1026</v>
      </c>
      <c r="R411" s="40"/>
      <c r="S411" s="40"/>
      <c r="T411" s="40"/>
    </row>
    <row r="412" spans="1:20" ht="16" x14ac:dyDescent="0.2">
      <c r="A412" s="43">
        <v>432</v>
      </c>
      <c r="B412" s="39" t="s">
        <v>20</v>
      </c>
      <c r="C412" s="39" t="s">
        <v>1029</v>
      </c>
      <c r="D412" s="39" t="s">
        <v>111</v>
      </c>
      <c r="E412" s="39" t="str">
        <f>INDEX(Countries!B:B, MATCH(D412, Countries!A:A, 0))</f>
        <v>Europe and Eurasia</v>
      </c>
      <c r="F412" s="39" t="s">
        <v>1030</v>
      </c>
      <c r="G412" s="43" t="s">
        <v>111</v>
      </c>
      <c r="H412" s="39">
        <v>2013</v>
      </c>
      <c r="I412" s="39">
        <v>2023</v>
      </c>
      <c r="J412" s="43" t="s">
        <v>23</v>
      </c>
      <c r="K412" s="43"/>
      <c r="L412" s="43"/>
      <c r="M412" s="43"/>
      <c r="N412" s="39" t="s">
        <v>1029</v>
      </c>
      <c r="O412" s="40" t="s">
        <v>1031</v>
      </c>
      <c r="P412" s="12" t="s">
        <v>1032</v>
      </c>
      <c r="Q412" s="12" t="s">
        <v>1033</v>
      </c>
      <c r="R412" s="12" t="s">
        <v>1034</v>
      </c>
      <c r="S412" s="41">
        <v>12.4823</v>
      </c>
      <c r="T412" s="41">
        <v>41.895499999999998</v>
      </c>
    </row>
    <row r="413" spans="1:20" ht="16" x14ac:dyDescent="0.2">
      <c r="A413" s="43">
        <v>433</v>
      </c>
      <c r="B413" s="39" t="s">
        <v>273</v>
      </c>
      <c r="C413" s="39" t="s">
        <v>1035</v>
      </c>
      <c r="D413" s="39"/>
      <c r="E413" s="39"/>
      <c r="F413" s="39" t="s">
        <v>1030</v>
      </c>
      <c r="G413" s="43" t="s">
        <v>111</v>
      </c>
      <c r="H413" s="39">
        <v>2022</v>
      </c>
      <c r="I413" s="39">
        <v>2023</v>
      </c>
      <c r="J413" s="43" t="s">
        <v>23</v>
      </c>
      <c r="K413" s="43"/>
      <c r="L413" s="43"/>
      <c r="M413" s="43"/>
      <c r="N413" s="39" t="s">
        <v>1029</v>
      </c>
      <c r="O413" s="40" t="s">
        <v>976</v>
      </c>
      <c r="P413" s="12" t="s">
        <v>1032</v>
      </c>
      <c r="Q413" s="12" t="s">
        <v>1033</v>
      </c>
      <c r="R413" s="40"/>
      <c r="S413" s="40"/>
      <c r="T413" s="40"/>
    </row>
    <row r="414" spans="1:20" ht="16" x14ac:dyDescent="0.2">
      <c r="A414" s="43">
        <v>434</v>
      </c>
      <c r="B414" s="39" t="s">
        <v>20</v>
      </c>
      <c r="C414" s="39" t="s">
        <v>1036</v>
      </c>
      <c r="D414" s="39" t="s">
        <v>111</v>
      </c>
      <c r="E414" s="39" t="str">
        <f>INDEX(Countries!B:B, MATCH(D414, Countries!A:A, 0))</f>
        <v>Europe and Eurasia</v>
      </c>
      <c r="F414" s="39" t="s">
        <v>1037</v>
      </c>
      <c r="G414" s="43" t="s">
        <v>111</v>
      </c>
      <c r="H414" s="39">
        <v>2020</v>
      </c>
      <c r="I414" s="39">
        <v>2023</v>
      </c>
      <c r="J414" s="43" t="s">
        <v>23</v>
      </c>
      <c r="K414" s="43"/>
      <c r="L414" s="43"/>
      <c r="M414" s="43"/>
      <c r="N414" s="39" t="s">
        <v>1036</v>
      </c>
      <c r="O414" s="40" t="s">
        <v>1038</v>
      </c>
      <c r="P414" s="12" t="s">
        <v>1039</v>
      </c>
      <c r="Q414" s="12" t="s">
        <v>1040</v>
      </c>
      <c r="R414" s="12" t="s">
        <v>1041</v>
      </c>
      <c r="S414" s="41">
        <v>12.4823</v>
      </c>
      <c r="T414" s="41">
        <v>41.895499999999998</v>
      </c>
    </row>
    <row r="415" spans="1:20" ht="16" x14ac:dyDescent="0.2">
      <c r="A415" s="43">
        <v>435</v>
      </c>
      <c r="B415" s="39" t="s">
        <v>44</v>
      </c>
      <c r="C415" s="39" t="s">
        <v>1042</v>
      </c>
      <c r="D415" s="39" t="s">
        <v>36</v>
      </c>
      <c r="E415" s="39" t="str">
        <f>INDEX(Countries!B:B, MATCH(D415, Countries!A:A, 0))</f>
        <v>North America</v>
      </c>
      <c r="F415" s="39" t="s">
        <v>1037</v>
      </c>
      <c r="G415" s="43" t="s">
        <v>111</v>
      </c>
      <c r="H415" s="39">
        <v>2022</v>
      </c>
      <c r="I415" s="39">
        <v>2023</v>
      </c>
      <c r="J415" s="43" t="s">
        <v>23</v>
      </c>
      <c r="K415" s="43"/>
      <c r="L415" s="43"/>
      <c r="M415" s="43"/>
      <c r="N415" s="39" t="s">
        <v>1036</v>
      </c>
      <c r="O415" s="40" t="s">
        <v>1043</v>
      </c>
      <c r="P415" s="12" t="s">
        <v>1040</v>
      </c>
      <c r="Q415" s="12" t="s">
        <v>1044</v>
      </c>
      <c r="R415" s="12" t="s">
        <v>1045</v>
      </c>
      <c r="S415" s="40">
        <v>-77.031999999999996</v>
      </c>
      <c r="T415" s="40">
        <v>38.889499999999998</v>
      </c>
    </row>
    <row r="416" spans="1:20" ht="16" x14ac:dyDescent="0.2">
      <c r="A416" s="43">
        <v>436</v>
      </c>
      <c r="B416" s="39" t="s">
        <v>26</v>
      </c>
      <c r="C416" s="39" t="s">
        <v>1046</v>
      </c>
      <c r="D416" s="39" t="s">
        <v>604</v>
      </c>
      <c r="E416" s="39" t="str">
        <f>INDEX(Countries!B:B, MATCH(D416, Countries!A:A, 0))</f>
        <v>Europe and Eurasia</v>
      </c>
      <c r="F416" s="39" t="s">
        <v>1037</v>
      </c>
      <c r="G416" s="43" t="s">
        <v>111</v>
      </c>
      <c r="H416" s="39">
        <v>2022</v>
      </c>
      <c r="I416" s="39">
        <v>2023</v>
      </c>
      <c r="J416" s="43" t="s">
        <v>23</v>
      </c>
      <c r="K416" s="43"/>
      <c r="L416" s="43"/>
      <c r="M416" s="43"/>
      <c r="N416" s="39" t="s">
        <v>1036</v>
      </c>
      <c r="O416" s="40"/>
      <c r="P416" s="12" t="s">
        <v>1047</v>
      </c>
      <c r="Q416" s="40"/>
      <c r="R416" s="40"/>
      <c r="S416" s="40">
        <v>-3.7032699999999998</v>
      </c>
      <c r="T416" s="40">
        <v>40.416699999999999</v>
      </c>
    </row>
    <row r="417" spans="1:20" ht="16" x14ac:dyDescent="0.2">
      <c r="A417" s="43">
        <v>437</v>
      </c>
      <c r="B417" s="39" t="s">
        <v>44</v>
      </c>
      <c r="C417" s="39" t="s">
        <v>1048</v>
      </c>
      <c r="D417" s="39" t="s">
        <v>22</v>
      </c>
      <c r="E417" s="39" t="str">
        <f>INDEX(Countries!B:B, MATCH(D417, Countries!A:A, 0))</f>
        <v>Middle East and North Africa</v>
      </c>
      <c r="F417" s="39" t="s">
        <v>1037</v>
      </c>
      <c r="G417" s="43" t="s">
        <v>111</v>
      </c>
      <c r="H417" s="39">
        <v>2023</v>
      </c>
      <c r="I417" s="39">
        <v>2023</v>
      </c>
      <c r="J417" s="43" t="s">
        <v>23</v>
      </c>
      <c r="K417" s="43"/>
      <c r="L417" s="43"/>
      <c r="M417" s="43"/>
      <c r="N417" s="39" t="s">
        <v>1036</v>
      </c>
      <c r="O417" s="40" t="s">
        <v>1049</v>
      </c>
      <c r="P417" s="12" t="s">
        <v>1050</v>
      </c>
      <c r="Q417" s="12" t="s">
        <v>1051</v>
      </c>
      <c r="R417" s="40"/>
      <c r="S417" s="41">
        <v>35.203499999999998</v>
      </c>
      <c r="T417" s="41">
        <v>31.771699999999999</v>
      </c>
    </row>
    <row r="418" spans="1:20" ht="16" x14ac:dyDescent="0.2">
      <c r="A418" s="43">
        <v>438</v>
      </c>
      <c r="B418" s="39" t="s">
        <v>273</v>
      </c>
      <c r="C418" s="39" t="s">
        <v>1052</v>
      </c>
      <c r="D418" s="39"/>
      <c r="E418" s="39"/>
      <c r="F418" s="39" t="s">
        <v>1037</v>
      </c>
      <c r="G418" s="43" t="s">
        <v>111</v>
      </c>
      <c r="H418" s="39">
        <v>2022</v>
      </c>
      <c r="I418" s="39">
        <v>2023</v>
      </c>
      <c r="J418" s="43" t="s">
        <v>23</v>
      </c>
      <c r="K418" s="43"/>
      <c r="L418" s="43"/>
      <c r="M418" s="43"/>
      <c r="N418" s="39" t="s">
        <v>1036</v>
      </c>
      <c r="O418" s="40" t="s">
        <v>1053</v>
      </c>
      <c r="P418" s="12" t="s">
        <v>1041</v>
      </c>
      <c r="Q418" s="40"/>
      <c r="R418" s="40"/>
      <c r="S418" s="40"/>
      <c r="T418" s="40"/>
    </row>
    <row r="419" spans="1:20" ht="16" x14ac:dyDescent="0.2">
      <c r="A419" s="43">
        <v>439</v>
      </c>
      <c r="B419" s="39" t="s">
        <v>273</v>
      </c>
      <c r="C419" s="39" t="s">
        <v>1054</v>
      </c>
      <c r="D419" s="39"/>
      <c r="E419" s="39"/>
      <c r="F419" s="39" t="s">
        <v>1037</v>
      </c>
      <c r="G419" s="43" t="s">
        <v>111</v>
      </c>
      <c r="H419" s="39">
        <v>2022</v>
      </c>
      <c r="I419" s="39">
        <v>2023</v>
      </c>
      <c r="J419" s="43" t="s">
        <v>23</v>
      </c>
      <c r="K419" s="43"/>
      <c r="L419" s="43"/>
      <c r="M419" s="43"/>
      <c r="N419" s="39" t="s">
        <v>1036</v>
      </c>
      <c r="O419" s="40" t="s">
        <v>1055</v>
      </c>
      <c r="P419" s="12" t="s">
        <v>1045</v>
      </c>
      <c r="Q419" s="40"/>
      <c r="R419" s="40"/>
      <c r="S419" s="40"/>
      <c r="T419" s="40"/>
    </row>
    <row r="420" spans="1:20" ht="16" x14ac:dyDescent="0.2">
      <c r="A420" s="43">
        <v>440</v>
      </c>
      <c r="B420" s="39" t="s">
        <v>273</v>
      </c>
      <c r="C420" s="39" t="s">
        <v>1056</v>
      </c>
      <c r="D420" s="39"/>
      <c r="E420" s="39"/>
      <c r="F420" s="39" t="s">
        <v>1037</v>
      </c>
      <c r="G420" s="43" t="s">
        <v>111</v>
      </c>
      <c r="H420" s="39">
        <v>2023</v>
      </c>
      <c r="I420" s="39">
        <v>2023</v>
      </c>
      <c r="J420" s="43" t="s">
        <v>23</v>
      </c>
      <c r="K420" s="43"/>
      <c r="L420" s="43"/>
      <c r="M420" s="43"/>
      <c r="N420" s="39" t="s">
        <v>1036</v>
      </c>
      <c r="O420" s="40" t="s">
        <v>1057</v>
      </c>
      <c r="P420" s="12" t="s">
        <v>1045</v>
      </c>
      <c r="Q420" s="40"/>
      <c r="R420" s="40"/>
      <c r="S420" s="40"/>
      <c r="T420" s="40"/>
    </row>
    <row r="421" spans="1:20" ht="16" x14ac:dyDescent="0.2">
      <c r="A421" s="43">
        <v>441</v>
      </c>
      <c r="B421" s="39" t="s">
        <v>273</v>
      </c>
      <c r="C421" s="39" t="s">
        <v>1058</v>
      </c>
      <c r="D421" s="43"/>
      <c r="E421" s="39"/>
      <c r="F421" s="39" t="s">
        <v>1037</v>
      </c>
      <c r="G421" s="43" t="s">
        <v>111</v>
      </c>
      <c r="H421" s="39">
        <v>2023</v>
      </c>
      <c r="I421" s="39">
        <v>2023</v>
      </c>
      <c r="J421" s="43" t="s">
        <v>23</v>
      </c>
      <c r="K421" s="43"/>
      <c r="L421" s="43"/>
      <c r="M421" s="43"/>
      <c r="N421" s="39" t="s">
        <v>1036</v>
      </c>
      <c r="O421" s="40" t="s">
        <v>1059</v>
      </c>
      <c r="P421" s="12" t="s">
        <v>1047</v>
      </c>
      <c r="Q421" s="40"/>
      <c r="R421" s="40"/>
      <c r="S421" s="40"/>
      <c r="T421" s="40"/>
    </row>
    <row r="422" spans="1:20" ht="16" x14ac:dyDescent="0.2">
      <c r="A422" s="43">
        <v>442</v>
      </c>
      <c r="B422" s="39" t="s">
        <v>273</v>
      </c>
      <c r="C422" s="39" t="s">
        <v>1060</v>
      </c>
      <c r="D422" s="43"/>
      <c r="E422" s="39"/>
      <c r="F422" s="39" t="s">
        <v>1037</v>
      </c>
      <c r="G422" s="43" t="s">
        <v>111</v>
      </c>
      <c r="H422" s="39">
        <v>2023</v>
      </c>
      <c r="I422" s="39">
        <v>2023</v>
      </c>
      <c r="J422" s="43" t="s">
        <v>23</v>
      </c>
      <c r="K422" s="43"/>
      <c r="L422" s="43"/>
      <c r="M422" s="43"/>
      <c r="N422" s="39" t="s">
        <v>1036</v>
      </c>
      <c r="O422" s="40" t="s">
        <v>1061</v>
      </c>
      <c r="P422" s="12" t="s">
        <v>1047</v>
      </c>
      <c r="Q422" s="40"/>
      <c r="R422" s="40"/>
      <c r="S422" s="40"/>
      <c r="T422" s="40"/>
    </row>
    <row r="423" spans="1:20" ht="16" x14ac:dyDescent="0.2">
      <c r="A423" s="43">
        <v>443</v>
      </c>
      <c r="B423" s="39" t="s">
        <v>273</v>
      </c>
      <c r="C423" s="39" t="s">
        <v>1062</v>
      </c>
      <c r="D423" s="43"/>
      <c r="E423" s="39"/>
      <c r="F423" s="39" t="s">
        <v>1037</v>
      </c>
      <c r="G423" s="43" t="s">
        <v>111</v>
      </c>
      <c r="H423" s="39">
        <v>2023</v>
      </c>
      <c r="I423" s="39">
        <v>2023</v>
      </c>
      <c r="J423" s="43" t="s">
        <v>23</v>
      </c>
      <c r="K423" s="43"/>
      <c r="L423" s="43"/>
      <c r="M423" s="43"/>
      <c r="N423" s="39" t="s">
        <v>1036</v>
      </c>
      <c r="O423" s="40" t="s">
        <v>1061</v>
      </c>
      <c r="P423" s="12" t="s">
        <v>1047</v>
      </c>
      <c r="Q423" s="40"/>
      <c r="R423" s="40"/>
      <c r="S423" s="40"/>
      <c r="T423" s="40"/>
    </row>
    <row r="424" spans="1:20" ht="16" x14ac:dyDescent="0.2">
      <c r="A424" s="43">
        <v>444</v>
      </c>
      <c r="B424" s="39" t="s">
        <v>273</v>
      </c>
      <c r="C424" s="39" t="s">
        <v>1063</v>
      </c>
      <c r="D424" s="39"/>
      <c r="E424" s="39"/>
      <c r="F424" s="39" t="s">
        <v>1037</v>
      </c>
      <c r="G424" s="43" t="s">
        <v>111</v>
      </c>
      <c r="H424" s="39">
        <v>2023</v>
      </c>
      <c r="I424" s="39">
        <v>2023</v>
      </c>
      <c r="J424" s="43" t="s">
        <v>23</v>
      </c>
      <c r="K424" s="43"/>
      <c r="L424" s="43"/>
      <c r="M424" s="43"/>
      <c r="N424" s="39" t="s">
        <v>1036</v>
      </c>
      <c r="O424" s="40" t="s">
        <v>1064</v>
      </c>
      <c r="P424" s="12" t="s">
        <v>1039</v>
      </c>
      <c r="Q424" s="12" t="s">
        <v>1040</v>
      </c>
      <c r="R424" s="12" t="s">
        <v>1065</v>
      </c>
      <c r="S424" s="40"/>
      <c r="T424" s="40"/>
    </row>
    <row r="425" spans="1:20" ht="16" x14ac:dyDescent="0.2">
      <c r="A425" s="43">
        <v>445</v>
      </c>
      <c r="B425" s="39" t="s">
        <v>51</v>
      </c>
      <c r="C425" s="39" t="s">
        <v>1066</v>
      </c>
      <c r="D425" s="39" t="s">
        <v>111</v>
      </c>
      <c r="E425" s="39" t="str">
        <f>INDEX(Countries!B:B, MATCH(D425, Countries!A:A, 0))</f>
        <v>Europe and Eurasia</v>
      </c>
      <c r="F425" s="39" t="s">
        <v>1037</v>
      </c>
      <c r="G425" s="43" t="s">
        <v>111</v>
      </c>
      <c r="H425" s="39">
        <v>2023</v>
      </c>
      <c r="I425" s="39">
        <v>2023</v>
      </c>
      <c r="J425" s="43" t="s">
        <v>23</v>
      </c>
      <c r="K425" s="43"/>
      <c r="L425" s="43"/>
      <c r="M425" s="43"/>
      <c r="N425" s="39" t="s">
        <v>1036</v>
      </c>
      <c r="O425" s="40" t="s">
        <v>1067</v>
      </c>
      <c r="P425" s="12" t="s">
        <v>1068</v>
      </c>
      <c r="Q425" s="40"/>
      <c r="R425" s="40"/>
      <c r="S425" s="41">
        <v>12.4823</v>
      </c>
      <c r="T425" s="41">
        <v>41.895499999999998</v>
      </c>
    </row>
    <row r="426" spans="1:20" ht="16" x14ac:dyDescent="0.2">
      <c r="A426" s="43">
        <v>446</v>
      </c>
      <c r="B426" s="39" t="s">
        <v>20</v>
      </c>
      <c r="C426" s="39" t="s">
        <v>1069</v>
      </c>
      <c r="D426" s="39" t="s">
        <v>1070</v>
      </c>
      <c r="E426" s="39" t="str">
        <f>INDEX(Countries!B:B, MATCH(D426, Countries!A:A, 0))</f>
        <v>Europe and Eurasia</v>
      </c>
      <c r="F426" s="39" t="s">
        <v>1071</v>
      </c>
      <c r="G426" s="43" t="s">
        <v>152</v>
      </c>
      <c r="H426" s="39">
        <v>2016</v>
      </c>
      <c r="I426" s="39">
        <v>2023</v>
      </c>
      <c r="J426" s="43" t="s">
        <v>23</v>
      </c>
      <c r="K426" s="43"/>
      <c r="L426" s="43"/>
      <c r="M426" s="43"/>
      <c r="N426" s="39" t="s">
        <v>1069</v>
      </c>
      <c r="O426" s="40" t="s">
        <v>1072</v>
      </c>
      <c r="P426" s="12" t="s">
        <v>1073</v>
      </c>
      <c r="Q426" s="40"/>
      <c r="R426" s="40"/>
      <c r="S426" s="41">
        <v>16.379799999999999</v>
      </c>
      <c r="T426" s="41">
        <v>48.220100000000002</v>
      </c>
    </row>
    <row r="427" spans="1:20" ht="16" x14ac:dyDescent="0.2">
      <c r="A427" s="43">
        <v>447</v>
      </c>
      <c r="B427" s="39" t="s">
        <v>44</v>
      </c>
      <c r="C427" s="39" t="s">
        <v>1074</v>
      </c>
      <c r="D427" s="39" t="s">
        <v>1070</v>
      </c>
      <c r="E427" s="39" t="str">
        <f>INDEX(Countries!B:B, MATCH(D427, Countries!A:A, 0))</f>
        <v>Europe and Eurasia</v>
      </c>
      <c r="F427" s="39" t="s">
        <v>1071</v>
      </c>
      <c r="G427" s="43" t="s">
        <v>152</v>
      </c>
      <c r="H427" s="39">
        <v>2019</v>
      </c>
      <c r="I427" s="39">
        <v>2023</v>
      </c>
      <c r="J427" s="43" t="s">
        <v>23</v>
      </c>
      <c r="K427" s="43"/>
      <c r="L427" s="43"/>
      <c r="M427" s="43"/>
      <c r="N427" s="39" t="s">
        <v>1069</v>
      </c>
      <c r="O427" s="40" t="s">
        <v>1075</v>
      </c>
      <c r="P427" s="12" t="s">
        <v>1076</v>
      </c>
      <c r="Q427" s="12" t="s">
        <v>1077</v>
      </c>
      <c r="R427" s="40"/>
      <c r="S427" s="41">
        <v>16.379799999999999</v>
      </c>
      <c r="T427" s="41">
        <v>48.220100000000002</v>
      </c>
    </row>
    <row r="428" spans="1:20" ht="16" x14ac:dyDescent="0.2">
      <c r="A428" s="43">
        <v>448</v>
      </c>
      <c r="B428" s="39" t="s">
        <v>44</v>
      </c>
      <c r="C428" s="39" t="s">
        <v>1078</v>
      </c>
      <c r="D428" s="39" t="s">
        <v>604</v>
      </c>
      <c r="E428" s="39" t="str">
        <f>INDEX(Countries!B:B, MATCH(D428, Countries!A:A, 0))</f>
        <v>Europe and Eurasia</v>
      </c>
      <c r="F428" s="39" t="s">
        <v>1071</v>
      </c>
      <c r="G428" s="43" t="s">
        <v>152</v>
      </c>
      <c r="H428" s="39">
        <v>2023</v>
      </c>
      <c r="I428" s="39">
        <v>2023</v>
      </c>
      <c r="J428" s="43" t="s">
        <v>23</v>
      </c>
      <c r="K428" s="43"/>
      <c r="L428" s="43"/>
      <c r="M428" s="43"/>
      <c r="N428" s="39" t="s">
        <v>1069</v>
      </c>
      <c r="O428" s="40"/>
      <c r="P428" s="12" t="s">
        <v>1079</v>
      </c>
      <c r="Q428" s="40"/>
      <c r="R428" s="40"/>
      <c r="S428" s="40">
        <v>-3.7032699999999998</v>
      </c>
      <c r="T428" s="40">
        <v>40.416699999999999</v>
      </c>
    </row>
    <row r="429" spans="1:20" ht="16" x14ac:dyDescent="0.2">
      <c r="A429" s="43">
        <v>449</v>
      </c>
      <c r="B429" s="39" t="s">
        <v>273</v>
      </c>
      <c r="C429" s="39" t="s">
        <v>1080</v>
      </c>
      <c r="D429" s="39"/>
      <c r="E429" s="39"/>
      <c r="F429" s="39" t="s">
        <v>1071</v>
      </c>
      <c r="G429" s="43" t="s">
        <v>152</v>
      </c>
      <c r="H429" s="39">
        <v>2023</v>
      </c>
      <c r="I429" s="39">
        <v>2023</v>
      </c>
      <c r="J429" s="43" t="s">
        <v>23</v>
      </c>
      <c r="K429" s="43"/>
      <c r="L429" s="43"/>
      <c r="M429" s="43"/>
      <c r="N429" s="39" t="s">
        <v>1069</v>
      </c>
      <c r="O429" s="40" t="s">
        <v>1081</v>
      </c>
      <c r="P429" s="12" t="s">
        <v>1076</v>
      </c>
      <c r="Q429" s="40"/>
      <c r="R429" s="40"/>
      <c r="S429" s="40"/>
      <c r="T429" s="40"/>
    </row>
    <row r="430" spans="1:20" ht="16" x14ac:dyDescent="0.2">
      <c r="A430" s="43">
        <v>450</v>
      </c>
      <c r="B430" s="39" t="s">
        <v>273</v>
      </c>
      <c r="C430" s="39" t="s">
        <v>1082</v>
      </c>
      <c r="D430" s="39"/>
      <c r="E430" s="39"/>
      <c r="F430" s="39" t="s">
        <v>1071</v>
      </c>
      <c r="G430" s="43" t="s">
        <v>152</v>
      </c>
      <c r="H430" s="39">
        <v>2020</v>
      </c>
      <c r="I430" s="39">
        <v>2020</v>
      </c>
      <c r="J430" s="43" t="s">
        <v>23</v>
      </c>
      <c r="K430" s="43"/>
      <c r="L430" s="43"/>
      <c r="M430" s="43"/>
      <c r="N430" s="39" t="s">
        <v>1069</v>
      </c>
      <c r="O430" s="40" t="s">
        <v>1083</v>
      </c>
      <c r="P430" s="12" t="s">
        <v>1084</v>
      </c>
      <c r="Q430" s="40"/>
      <c r="R430" s="40"/>
      <c r="S430" s="40"/>
      <c r="T430" s="40"/>
    </row>
    <row r="431" spans="1:20" ht="16" x14ac:dyDescent="0.2">
      <c r="A431" s="43">
        <v>451</v>
      </c>
      <c r="B431" s="39" t="s">
        <v>66</v>
      </c>
      <c r="C431" s="39" t="s">
        <v>1085</v>
      </c>
      <c r="D431" s="39" t="s">
        <v>143</v>
      </c>
      <c r="E431" s="39" t="str">
        <f>INDEX(Countries!B:B, MATCH(D431, Countries!A:A, 0))</f>
        <v>Europe and Eurasia</v>
      </c>
      <c r="F431" s="39" t="s">
        <v>1071</v>
      </c>
      <c r="G431" s="43" t="s">
        <v>152</v>
      </c>
      <c r="H431" s="39">
        <v>2016</v>
      </c>
      <c r="I431" s="39">
        <v>2023</v>
      </c>
      <c r="J431" s="43" t="s">
        <v>23</v>
      </c>
      <c r="K431" s="43"/>
      <c r="L431" s="43"/>
      <c r="M431" s="43"/>
      <c r="N431" s="39" t="s">
        <v>1069</v>
      </c>
      <c r="O431" s="40"/>
      <c r="P431" s="12" t="s">
        <v>1086</v>
      </c>
      <c r="Q431" s="12" t="s">
        <v>1087</v>
      </c>
      <c r="R431" s="40"/>
      <c r="S431" s="41">
        <v>7.4482100000000004</v>
      </c>
      <c r="T431" s="41">
        <v>46.948</v>
      </c>
    </row>
    <row r="432" spans="1:20" ht="16" x14ac:dyDescent="0.2">
      <c r="A432" s="43">
        <v>452</v>
      </c>
      <c r="B432" s="39" t="s">
        <v>51</v>
      </c>
      <c r="C432" s="39" t="s">
        <v>1088</v>
      </c>
      <c r="D432" s="39" t="s">
        <v>1089</v>
      </c>
      <c r="E432" s="39" t="str">
        <f>INDEX(Countries!B:B, MATCH(D432, Countries!A:A, 0))</f>
        <v>Europe and Eurasia</v>
      </c>
      <c r="F432" s="39" t="s">
        <v>1071</v>
      </c>
      <c r="G432" s="43" t="s">
        <v>152</v>
      </c>
      <c r="H432" s="39">
        <v>2019</v>
      </c>
      <c r="I432" s="39">
        <v>2022</v>
      </c>
      <c r="J432" s="43" t="s">
        <v>23</v>
      </c>
      <c r="K432" s="43"/>
      <c r="L432" s="43"/>
      <c r="M432" s="43"/>
      <c r="N432" s="39" t="s">
        <v>1069</v>
      </c>
      <c r="O432" s="40" t="s">
        <v>1090</v>
      </c>
      <c r="P432" s="12" t="s">
        <v>1091</v>
      </c>
      <c r="Q432" s="40"/>
      <c r="R432" s="40"/>
      <c r="S432" s="41">
        <v>9.5214800000000004</v>
      </c>
      <c r="T432" s="41">
        <v>47.141100000000002</v>
      </c>
    </row>
    <row r="433" spans="1:20" ht="16" x14ac:dyDescent="0.2">
      <c r="A433" s="43">
        <v>453</v>
      </c>
      <c r="B433" s="39" t="s">
        <v>51</v>
      </c>
      <c r="C433" s="39" t="s">
        <v>1092</v>
      </c>
      <c r="D433" s="39" t="s">
        <v>1070</v>
      </c>
      <c r="E433" s="39" t="str">
        <f>INDEX(Countries!B:B, MATCH(D433, Countries!A:A, 0))</f>
        <v>Europe and Eurasia</v>
      </c>
      <c r="F433" s="39" t="s">
        <v>1071</v>
      </c>
      <c r="G433" s="43" t="s">
        <v>152</v>
      </c>
      <c r="H433" s="39">
        <v>2019</v>
      </c>
      <c r="I433" s="39">
        <v>2023</v>
      </c>
      <c r="J433" s="43" t="s">
        <v>23</v>
      </c>
      <c r="K433" s="43"/>
      <c r="L433" s="43"/>
      <c r="M433" s="43"/>
      <c r="N433" s="39" t="s">
        <v>1069</v>
      </c>
      <c r="O433" s="40" t="s">
        <v>1093</v>
      </c>
      <c r="P433" s="12" t="s">
        <v>1079</v>
      </c>
      <c r="Q433" s="12" t="s">
        <v>1094</v>
      </c>
      <c r="R433" s="40"/>
      <c r="S433" s="41">
        <v>16.379799999999999</v>
      </c>
      <c r="T433" s="41">
        <v>48.220100000000002</v>
      </c>
    </row>
    <row r="434" spans="1:20" ht="16" x14ac:dyDescent="0.2">
      <c r="A434" s="43">
        <v>454</v>
      </c>
      <c r="B434" s="39" t="s">
        <v>273</v>
      </c>
      <c r="C434" s="39" t="s">
        <v>1095</v>
      </c>
      <c r="D434" s="39"/>
      <c r="E434" s="39"/>
      <c r="F434" s="39" t="s">
        <v>635</v>
      </c>
      <c r="G434" s="39" t="s">
        <v>152</v>
      </c>
      <c r="H434" s="40">
        <v>1998</v>
      </c>
      <c r="I434" s="40">
        <v>2023</v>
      </c>
      <c r="J434" s="43" t="s">
        <v>23</v>
      </c>
      <c r="K434" s="49"/>
      <c r="L434" s="49"/>
      <c r="M434" s="40"/>
      <c r="N434" s="39" t="s">
        <v>636</v>
      </c>
      <c r="O434" s="40" t="s">
        <v>1096</v>
      </c>
      <c r="P434" s="12" t="s">
        <v>677</v>
      </c>
      <c r="Q434" s="40"/>
      <c r="R434" s="40"/>
      <c r="S434" s="40"/>
      <c r="T434" s="40"/>
    </row>
    <row r="435" spans="1:20" ht="16" x14ac:dyDescent="0.2">
      <c r="A435" s="43">
        <v>455</v>
      </c>
      <c r="B435" s="39" t="s">
        <v>273</v>
      </c>
      <c r="C435" s="39" t="s">
        <v>1097</v>
      </c>
      <c r="D435" s="39"/>
      <c r="E435" s="39"/>
      <c r="F435" s="39" t="s">
        <v>635</v>
      </c>
      <c r="G435" s="39" t="s">
        <v>152</v>
      </c>
      <c r="H435" s="40">
        <v>1998</v>
      </c>
      <c r="I435" s="40">
        <v>2023</v>
      </c>
      <c r="J435" s="43" t="s">
        <v>23</v>
      </c>
      <c r="K435" s="49"/>
      <c r="L435" s="49"/>
      <c r="M435" s="40"/>
      <c r="N435" s="39" t="s">
        <v>636</v>
      </c>
      <c r="O435" s="40" t="s">
        <v>1098</v>
      </c>
      <c r="P435" s="12" t="s">
        <v>677</v>
      </c>
      <c r="Q435" s="40"/>
      <c r="R435" s="40"/>
      <c r="S435" s="40"/>
      <c r="T435" s="40"/>
    </row>
    <row r="436" spans="1:20" ht="16" x14ac:dyDescent="0.2">
      <c r="A436" s="43">
        <v>456</v>
      </c>
      <c r="B436" s="39" t="s">
        <v>273</v>
      </c>
      <c r="C436" s="39" t="s">
        <v>1099</v>
      </c>
      <c r="D436" s="39"/>
      <c r="E436" s="39"/>
      <c r="F436" s="39" t="s">
        <v>635</v>
      </c>
      <c r="G436" s="39" t="s">
        <v>152</v>
      </c>
      <c r="H436" s="40">
        <v>1998</v>
      </c>
      <c r="I436" s="40">
        <v>2023</v>
      </c>
      <c r="J436" s="43" t="s">
        <v>23</v>
      </c>
      <c r="K436" s="49"/>
      <c r="L436" s="49"/>
      <c r="M436" s="40"/>
      <c r="N436" s="39" t="s">
        <v>636</v>
      </c>
      <c r="O436" s="40" t="s">
        <v>1100</v>
      </c>
      <c r="P436" s="12" t="s">
        <v>677</v>
      </c>
      <c r="Q436" s="40"/>
      <c r="R436" s="40"/>
      <c r="S436" s="40"/>
      <c r="T436" s="40"/>
    </row>
    <row r="437" spans="1:20" ht="16" x14ac:dyDescent="0.2">
      <c r="A437" s="1"/>
      <c r="B437" s="4"/>
      <c r="C437" s="4"/>
      <c r="D437" s="4"/>
      <c r="E437" s="4"/>
      <c r="F437" s="4"/>
      <c r="G437" s="4"/>
      <c r="J437" s="1"/>
      <c r="N437" s="4"/>
    </row>
    <row r="438" spans="1:20" ht="16" x14ac:dyDescent="0.2">
      <c r="A438" s="1"/>
      <c r="B438" s="4"/>
      <c r="C438" s="4"/>
      <c r="D438" s="4"/>
      <c r="E438" s="4"/>
      <c r="F438" s="4"/>
      <c r="G438" s="4"/>
      <c r="J438" s="1"/>
      <c r="N438" s="4"/>
    </row>
    <row r="439" spans="1:20" ht="16" x14ac:dyDescent="0.2">
      <c r="A439" s="1"/>
      <c r="B439" s="4"/>
      <c r="C439" s="4"/>
      <c r="D439" s="4"/>
      <c r="E439" s="4"/>
      <c r="F439" s="4"/>
      <c r="G439" s="4"/>
      <c r="J439" s="1"/>
      <c r="N439" s="4"/>
    </row>
    <row r="440" spans="1:20" ht="16" x14ac:dyDescent="0.2">
      <c r="A440" s="1"/>
      <c r="B440" s="4"/>
      <c r="C440" s="4"/>
      <c r="D440" s="4"/>
      <c r="E440" s="4"/>
      <c r="F440" s="4"/>
      <c r="G440" s="4"/>
      <c r="J440" s="1"/>
      <c r="N440" s="4"/>
    </row>
    <row r="441" spans="1:20" ht="16" x14ac:dyDescent="0.2"/>
    <row r="442" spans="1:20" ht="16" x14ac:dyDescent="0.2"/>
    <row r="443" spans="1:20" ht="16" x14ac:dyDescent="0.2"/>
    <row r="444" spans="1:20" ht="16" x14ac:dyDescent="0.2"/>
    <row r="445" spans="1:20" ht="16" x14ac:dyDescent="0.2"/>
    <row r="446" spans="1:20" ht="16" x14ac:dyDescent="0.2"/>
    <row r="447" spans="1:20" ht="16" x14ac:dyDescent="0.2"/>
    <row r="448" spans="1:20" ht="16" x14ac:dyDescent="0.2"/>
  </sheetData>
  <autoFilter ref="B1:T436" xr:uid="{4D3CEB58-94F8-154F-B127-DE2F949D1E7A}"/>
  <phoneticPr fontId="10" type="noConversion"/>
  <hyperlinks>
    <hyperlink ref="P3" r:id="rId1" xr:uid="{DAD419F8-BF04-4143-A2F3-CAC359229C79}"/>
    <hyperlink ref="P2" r:id="rId2" xr:uid="{2373D262-B953-4CF6-BCE5-B7655113B42A}"/>
    <hyperlink ref="P19" r:id="rId3" xr:uid="{6A391513-BAB3-4E08-9311-06A0EB19F766}"/>
    <hyperlink ref="P17" r:id="rId4" xr:uid="{96E92D44-AAA9-496F-BBF6-6A227708438A}"/>
    <hyperlink ref="P15" r:id="rId5" xr:uid="{1D65F173-FE85-4D61-A7EB-7A8AF833BA9D}"/>
    <hyperlink ref="Q6" r:id="rId6" xr:uid="{BC71B126-EAF4-45B3-9059-84ADF3D92111}"/>
    <hyperlink ref="P6" r:id="rId7" xr:uid="{7874B14B-B884-42F5-A4F0-99DACEE29B39}"/>
    <hyperlink ref="P7" r:id="rId8" xr:uid="{1A5B2837-43F8-499D-AFD7-0AC6A8233DF7}"/>
    <hyperlink ref="P426" r:id="rId9" xr:uid="{B25EE8F2-8DB3-CB4F-BA45-87087E818C85}"/>
    <hyperlink ref="P8" r:id="rId10" xr:uid="{FC68BA53-D0AC-4F30-93D7-0CF62E92CECD}"/>
    <hyperlink ref="P10" r:id="rId11" xr:uid="{E6942A77-6CC0-4BB3-88F1-1D5580629204}"/>
    <hyperlink ref="P11" r:id="rId12" xr:uid="{4D7CD347-8705-4793-AF74-83CD8522EEE2}"/>
    <hyperlink ref="P12" r:id="rId13" xr:uid="{2DC5B922-6E18-4FEB-93E0-2C28E9E09653}"/>
    <hyperlink ref="P14" r:id="rId14" xr:uid="{41C71877-19C7-4FBB-85F4-4EDBC07CC7B9}"/>
    <hyperlink ref="P427" r:id="rId15" xr:uid="{F96F8827-9B9A-4A4D-8842-D20029020945}"/>
    <hyperlink ref="Q427" r:id="rId16" xr:uid="{EF05FCD5-D3C2-3E40-8DBF-386886ED7EDE}"/>
    <hyperlink ref="P428" r:id="rId17" xr:uid="{06C378EE-E4ED-504B-AEEF-DF7371161DBB}"/>
    <hyperlink ref="P429" r:id="rId18" xr:uid="{A2D93D6B-38C0-BD4C-9345-463E9D954ABA}"/>
    <hyperlink ref="P20" r:id="rId19" xr:uid="{137BE54B-1E39-4C16-A54A-2F4987D11ACE}"/>
    <hyperlink ref="P430" r:id="rId20" xr:uid="{AB55385D-7BAB-F048-8C2C-7E5592F186BC}"/>
    <hyperlink ref="Q20" r:id="rId21" xr:uid="{CC66E335-D3B6-4C77-88EB-74BFB6B6BD86}"/>
    <hyperlink ref="P431" r:id="rId22" xr:uid="{64C917B9-0D0E-A24D-A059-D0E93C5104E6}"/>
    <hyperlink ref="Q431" r:id="rId23" xr:uid="{B4854D18-BF46-894D-B23C-8F5977DBE469}"/>
    <hyperlink ref="R20" r:id="rId24" xr:uid="{C87CCAF3-21FD-4EA9-961E-923F1B22AD24}"/>
    <hyperlink ref="P4" r:id="rId25" xr:uid="{6D85D1A8-2BE0-43BC-B976-EAC26A949D5E}"/>
    <hyperlink ref="P5" r:id="rId26" xr:uid="{193D5101-1BD6-401E-9D5B-A9E52E26B97C}"/>
    <hyperlink ref="P21" r:id="rId27" xr:uid="{B12AF765-44A5-48A6-A7B5-7A34D8C9C149}"/>
    <hyperlink ref="Q21" r:id="rId28" xr:uid="{EF462974-10A9-4B0B-B071-21459CBC9106}"/>
    <hyperlink ref="P9" r:id="rId29" xr:uid="{B48DE9E2-182B-40A3-952C-1E0C7361C04A}"/>
    <hyperlink ref="P22" r:id="rId30" xr:uid="{A5670F94-C675-40B3-B9D6-AAA9BC5CECD9}"/>
    <hyperlink ref="P432" r:id="rId31" xr:uid="{CF08091C-BA71-3245-947D-9ECA402F2405}"/>
    <hyperlink ref="P25" r:id="rId32" xr:uid="{BF478085-7A6B-4E67-B23A-5DF29B76D7CD}"/>
    <hyperlink ref="P433" r:id="rId33" xr:uid="{D0F45350-67C3-5644-8E8B-63AE70DFFBEE}"/>
    <hyperlink ref="Q433" r:id="rId34" xr:uid="{EA9097A7-A474-5547-AC0A-B7FF67987FE1}"/>
    <hyperlink ref="P26" r:id="rId35" xr:uid="{83FC67E1-A30E-4213-AB0D-6C4CF71CB772}"/>
    <hyperlink ref="P27" r:id="rId36" xr:uid="{894B0D05-3412-45C9-A721-DA8A6E3E9299}"/>
    <hyperlink ref="P29" r:id="rId37" xr:uid="{AAB8F72C-1AEC-41BB-BEC1-5C21B0F3AEAA}"/>
    <hyperlink ref="P33" r:id="rId38" xr:uid="{1007977E-A3FD-47C7-B6D5-5204F32C493D}"/>
    <hyperlink ref="Q33" r:id="rId39" xr:uid="{50F63224-B09C-41CA-B793-4AEB59884C6C}"/>
    <hyperlink ref="P425" r:id="rId40" xr:uid="{9B0216E6-5203-E142-9A4C-C7E6B8688CE3}"/>
    <hyperlink ref="Q29" r:id="rId41" xr:uid="{7577A745-ACC0-4F56-9AED-075F7BD3C313}"/>
    <hyperlink ref="R29" r:id="rId42" xr:uid="{D6AD39D3-8BBE-4FDC-8602-A97FC33C8D48}"/>
    <hyperlink ref="P418" r:id="rId43" xr:uid="{08A34B90-516A-0C4F-BCE1-F0EE00EE700A}"/>
    <hyperlink ref="P30" r:id="rId44" xr:uid="{89CBF50E-C822-4AD2-A4E4-404F7B9FE1FF}"/>
    <hyperlink ref="P31" r:id="rId45" xr:uid="{929CA755-F9FA-418B-A6BE-6EA7686806D9}"/>
    <hyperlink ref="P419" r:id="rId46" xr:uid="{F0882643-7200-4F43-A08D-14C093510E52}"/>
    <hyperlink ref="P420" r:id="rId47" xr:uid="{61CFA8C2-D769-AD40-A3B7-7008FBB9A016}"/>
    <hyperlink ref="P32" r:id="rId48" xr:uid="{1458D7C3-7AF0-40DE-93A8-F1E29C62853A}"/>
    <hyperlink ref="P34" r:id="rId49" xr:uid="{4708301E-524C-4AE8-9699-3C5C10DCA9F8}"/>
    <hyperlink ref="P422" r:id="rId50" xr:uid="{171461B0-F153-8A43-9A0C-B450F56F7374}"/>
    <hyperlink ref="P423" r:id="rId51" xr:uid="{50235674-1FDD-B046-9BB4-CEF43774F0D9}"/>
    <hyperlink ref="P35" r:id="rId52" xr:uid="{C2BBF7FC-0697-48C2-B842-483C4C1EE364}"/>
    <hyperlink ref="P36" r:id="rId53" xr:uid="{748AE1AF-8F67-400E-A2E4-353BF7E6DE32}"/>
    <hyperlink ref="P37" r:id="rId54" xr:uid="{E7BEDE86-08D9-4F1D-916E-AD8619A6DEA2}"/>
    <hyperlink ref="P38" r:id="rId55" xr:uid="{24F07145-D6F0-400F-92EC-E1A68E35EDD1}"/>
    <hyperlink ref="Q38" r:id="rId56" xr:uid="{A4D47761-656C-44C5-AC80-FAC9598D0DE2}"/>
    <hyperlink ref="Q424" r:id="rId57" xr:uid="{1303EE68-8C0E-534D-91C1-0C79B02EB75F}"/>
    <hyperlink ref="P424" r:id="rId58" display="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yMzk4OTMsImNvdW50IjoyNTB9.HaHZiXb9QRHw4lpuX0gqbTQ_FQV1CPsO5ez6ILd-reU" xr:uid="{FF8D38D3-3F49-6A4B-A58D-5E5DB26FBE6E}"/>
    <hyperlink ref="R424" r:id="rId59" xr:uid="{8B3BBF72-38AE-5842-B813-94242BE7C27E}"/>
    <hyperlink ref="P39" r:id="rId60" xr:uid="{AE427AB5-97CA-4693-BFE8-956A24B3365C}"/>
    <hyperlink ref="R38" r:id="rId61" xr:uid="{4C86174B-8F37-4C1C-9AF7-F94B3EE3ABA2}"/>
    <hyperlink ref="P417" r:id="rId62" xr:uid="{202AE117-6C4C-E242-89AB-B774A4AC734A}"/>
    <hyperlink ref="Q417" r:id="rId63" xr:uid="{BBA5AB33-F9E4-024E-B35A-97175FAA126A}"/>
    <hyperlink ref="P416" r:id="rId64" xr:uid="{21E4DA95-B3FF-7646-8E32-435B3AA728B2}"/>
    <hyperlink ref="P40" r:id="rId65" xr:uid="{46BBD1FC-BEFC-4F2A-9092-D829B9F1B168}"/>
    <hyperlink ref="P415" r:id="rId66" xr:uid="{83219E5F-5CD6-6A46-999D-3C0442F91588}"/>
    <hyperlink ref="Q415" r:id="rId67" xr:uid="{7D6CBE7A-3B6E-CF40-B77D-5F3DB1A1981E}"/>
    <hyperlink ref="R415" r:id="rId68" xr:uid="{87C1B8F3-6D1C-E24F-B7D1-C20BFE41F8DD}"/>
    <hyperlink ref="P41" r:id="rId69" xr:uid="{E9362D49-C08F-43C8-92FB-1967CA94ADEE}"/>
    <hyperlink ref="P412" r:id="rId70" xr:uid="{760C06CC-B321-E748-951C-1734F190E969}"/>
    <hyperlink ref="Q412" r:id="rId71" xr:uid="{4BA2DC78-57EE-D44D-9C5E-97C17193ADCD}"/>
    <hyperlink ref="R412" r:id="rId72" xr:uid="{9FC2217D-8F77-EE4B-910C-8F9FC06D0F38}"/>
    <hyperlink ref="P410" r:id="rId73" xr:uid="{3BE6B335-B5B4-F448-AD0C-4A672C033A9C}"/>
    <hyperlink ref="Q410" r:id="rId74" xr:uid="{A38A1C3E-7D13-864E-8914-42E5AB99545D}"/>
    <hyperlink ref="P411" r:id="rId75" xr:uid="{0C202FFA-23EF-3E45-90E4-BA50E5DA16B2}"/>
    <hyperlink ref="Q411" r:id="rId76" xr:uid="{1DFFC0D0-338F-114F-B01A-840A6145A232}"/>
    <hyperlink ref="R410" r:id="rId77" xr:uid="{53FECC9E-7CB1-EF4A-AF00-E9C2C8925B77}"/>
    <hyperlink ref="P408" r:id="rId78" xr:uid="{2E7BCCC3-592C-6044-A7EB-0AF8FC090DD7}"/>
    <hyperlink ref="Q408" r:id="rId79" xr:uid="{87896A5F-66D0-044B-8604-8F1A7FFEC2C0}"/>
    <hyperlink ref="R408" r:id="rId80" xr:uid="{22B1CA09-DC37-234F-83E6-6562F319CDFE}"/>
    <hyperlink ref="P409" r:id="rId81" xr:uid="{F5665CB1-CB16-BC4E-9B6E-6DB52345939D}"/>
    <hyperlink ref="Q409" r:id="rId82" xr:uid="{A4DF9B68-52A6-A049-82B2-5A9A71BFCA73}"/>
    <hyperlink ref="P406" r:id="rId83" xr:uid="{A6FA9A4F-B9B3-8D4F-93B4-8861C2FCE859}"/>
    <hyperlink ref="Q406" r:id="rId84" xr:uid="{4A8D5170-DDF4-8C46-B9AB-7D84AA70BAC5}"/>
    <hyperlink ref="R406" r:id="rId85" xr:uid="{D84DA15A-BE9E-D540-9295-A1A9C3F1D736}"/>
    <hyperlink ref="P407" r:id="rId86" xr:uid="{C2E08144-D796-244B-A4A7-7B6DB5F12B85}"/>
    <hyperlink ref="Q407" r:id="rId87" xr:uid="{4423865C-0DA4-D74B-8B85-0800766A454D}"/>
    <hyperlink ref="R407" r:id="rId88" xr:uid="{76A26CFA-5DDD-794B-8429-60C876965A0C}"/>
    <hyperlink ref="P42" r:id="rId89" xr:uid="{06B5CFC1-BFD2-42CE-AE64-1EF45F15CA31}"/>
    <hyperlink ref="P405" r:id="rId90" xr:uid="{4D61BE0C-83BF-354C-BF6D-2A4D34CE0EF7}"/>
    <hyperlink ref="P43" r:id="rId91" xr:uid="{00253436-CEFE-4844-BB44-F1330CA2AA91}"/>
    <hyperlink ref="P149" r:id="rId92" xr:uid="{E4A7FCB0-A2B3-43E9-9A5C-F94F77396252}"/>
    <hyperlink ref="Q149" r:id="rId93" xr:uid="{B5C9C1AB-F7C7-4033-9DA8-29A623607A60}"/>
    <hyperlink ref="R149" r:id="rId94" xr:uid="{3F573BE5-38AA-47D6-A5C5-29D07BAAA69F}"/>
    <hyperlink ref="R148" r:id="rId95" xr:uid="{312560FB-12E8-48E9-B86E-4AF317C902EB}"/>
    <hyperlink ref="Q148" r:id="rId96" xr:uid="{55E14138-D775-4D30-A4F6-9C567227D9C6}"/>
    <hyperlink ref="P44" r:id="rId97" xr:uid="{1E7777CC-DCD9-4506-BF61-992CA5107565}"/>
    <hyperlink ref="P148" r:id="rId98" xr:uid="{3E56659B-13BF-4669-9B33-E73A72FE5632}"/>
    <hyperlink ref="P150" r:id="rId99" xr:uid="{B7937836-50A5-483F-9E1F-ABFC809CBECD}"/>
    <hyperlink ref="P403" r:id="rId100" xr:uid="{5F82F989-BBC5-8A4F-B33E-B2E7D16EE854}"/>
    <hyperlink ref="Q403" r:id="rId101" xr:uid="{4D11840B-5961-5547-AAA6-3D8D76DFA1E0}"/>
    <hyperlink ref="P152" r:id="rId102" xr:uid="{059A6BE6-A231-4A65-B1F4-C0F06B61A4FE}"/>
    <hyperlink ref="P153" r:id="rId103" xr:uid="{01D5BE3B-6654-45FF-8C7B-67574F119075}"/>
    <hyperlink ref="P154" r:id="rId104" xr:uid="{EBCE9AB6-E64C-401B-B34A-6155CBD934A5}"/>
    <hyperlink ref="P398" r:id="rId105" xr:uid="{0DFD3FC1-1B41-5C45-953B-FEB3BAA9E284}"/>
    <hyperlink ref="Q398" r:id="rId106" xr:uid="{01644C1F-88AC-894F-9CED-B416E7F2A81C}"/>
    <hyperlink ref="P400" r:id="rId107" xr:uid="{B41017B9-CD54-254C-9EC5-C0EF7F77CE8E}"/>
    <hyperlink ref="Q155" r:id="rId108" xr:uid="{43DC2825-F9B9-4DB7-8701-C79EABD90615}"/>
    <hyperlink ref="P155" r:id="rId109" xr:uid="{3D5FC2C7-F379-4E06-8F8F-5E140DBDB384}"/>
    <hyperlink ref="P401" r:id="rId110" display="https://opencorporates.com/companies/au/141714061" xr:uid="{DCD760F7-452C-EC4E-B9D7-60A525DA15CF}"/>
    <hyperlink ref="P402" r:id="rId111" display="https://opencorporates.com/companies/au/141714061" xr:uid="{4A457270-2553-A24A-9BE3-F14EC2C13283}"/>
    <hyperlink ref="P399" r:id="rId112" xr:uid="{7B15363A-0C47-134F-8D8F-B083D005D904}"/>
    <hyperlink ref="P404" r:id="rId113" xr:uid="{4439A95B-5899-3544-ABBD-494BEBB3903B}"/>
    <hyperlink ref="Q404" r:id="rId114" xr:uid="{B8B1BAD9-DCD9-2646-BFBD-9EB4073F9F35}"/>
    <hyperlink ref="P156" r:id="rId115" xr:uid="{70F47227-DD58-4CE7-9570-3A8873EDEBB6}"/>
    <hyperlink ref="P157" r:id="rId116" display="https://wikileaks.org/hackingteam/emails/emailid/170245" xr:uid="{B39E0B64-C8BF-4276-A3AE-74C3262F360A}"/>
    <hyperlink ref="P158" r:id="rId117" xr:uid="{5F4A41BC-374B-4E1F-AF35-CE091C54FB0B}"/>
    <hyperlink ref="Q158" r:id="rId118" xr:uid="{2139B9F6-46C7-4E81-94AE-888DD5B9C0F1}"/>
    <hyperlink ref="P159" r:id="rId119" xr:uid="{FC2D7E8E-943C-44A0-AFD4-8EB60AD052BD}"/>
    <hyperlink ref="P160" r:id="rId120" xr:uid="{4CB0ABE9-4695-454B-BCB0-B88FFD2A4142}"/>
    <hyperlink ref="P161" r:id="rId121" xr:uid="{C6A1B609-0903-4F3F-884E-1C8B30B09894}"/>
    <hyperlink ref="P162" r:id="rId122" xr:uid="{35FC3484-2DC0-4F09-BF54-418F2E04E0CB}"/>
    <hyperlink ref="Q162" r:id="rId123" xr:uid="{83960B4C-9F9F-4A16-8118-D2ABFEBE57B3}"/>
    <hyperlink ref="P395" r:id="rId124" xr:uid="{1BFFA8F5-129F-6547-BF93-8F61F1693610}"/>
    <hyperlink ref="Q395" r:id="rId125" xr:uid="{3B8E07EF-F54C-8945-9F11-73D1E94048DC}"/>
    <hyperlink ref="R395" r:id="rId126" xr:uid="{39AEE7FD-E485-B548-BC0A-79D3F0E72FBE}"/>
    <hyperlink ref="P163" r:id="rId127" xr:uid="{8E125D04-8E59-456C-8E7B-3D4D76509DC5}"/>
    <hyperlink ref="Q163" r:id="rId128" xr:uid="{13CA502E-4FED-4FB6-AC8E-8F0DCA611245}"/>
    <hyperlink ref="R163" r:id="rId129" xr:uid="{0FB7F8B2-1E63-4D8C-9288-50491F055EBF}"/>
    <hyperlink ref="P164" r:id="rId130" xr:uid="{DA065A97-38A4-49B3-B7D1-95BA546E5E5F}"/>
    <hyperlink ref="Q164" r:id="rId131" xr:uid="{4B49C6C5-192E-43B2-AD33-8C080EFA0814}"/>
    <hyperlink ref="P165" r:id="rId132" xr:uid="{C15E8199-4457-48B2-B83C-77BE899EB0A8}"/>
    <hyperlink ref="P166" r:id="rId133" xr:uid="{F8B40D44-ED01-480C-8C94-6C56DBC35767}"/>
    <hyperlink ref="P167" r:id="rId134" xr:uid="{80E142EC-2059-439C-A911-F193DA619EC7}"/>
    <hyperlink ref="P168" r:id="rId135" xr:uid="{217A95BB-3824-4219-8A73-8D1812998FDD}"/>
    <hyperlink ref="Q168" r:id="rId136" xr:uid="{64D4866A-F6BA-4FB2-8138-0D650E950EB2}"/>
    <hyperlink ref="P169" r:id="rId137" xr:uid="{036E5E23-E794-4921-8FB5-B3B24762C17B}"/>
    <hyperlink ref="P170" r:id="rId138" xr:uid="{7634B58C-64BD-4A7E-B64C-68D8244097E9}"/>
    <hyperlink ref="P171" r:id="rId139" xr:uid="{E74AC9C6-8447-494E-8DE4-7477A988E75D}"/>
    <hyperlink ref="P172" r:id="rId140" xr:uid="{5FABFCF4-94E3-4716-8C74-1929C18538C2}"/>
    <hyperlink ref="Q172" r:id="rId141" xr:uid="{173DE327-2521-44A7-8085-C671A9DA8BBF}"/>
    <hyperlink ref="R172" r:id="rId142" xr:uid="{0F5D57AA-B07C-4492-AFA0-B8DB2087A2E0}"/>
    <hyperlink ref="P173" r:id="rId143" xr:uid="{0E9D7099-FA2C-4C43-97DF-F72533C160ED}"/>
    <hyperlink ref="Q173" r:id="rId144" xr:uid="{541FA3B9-C7F6-4F23-8E25-878EF5E1C56F}"/>
    <hyperlink ref="P174" r:id="rId145" display="https://ica.justice.gov.il/GenericCorporarionInfo/SearchCorporation?unit=8" xr:uid="{6C699E5C-0E31-4516-9841-4B003E306C41}"/>
    <hyperlink ref="P175" r:id="rId146" display="https://ica.justice.gov.il/GenericCorporarionInfo/SearchCorporation?unit=8" xr:uid="{6B539870-1717-4260-B5A1-92284A38083F}"/>
    <hyperlink ref="Q174" r:id="rId147" display="https://opencorporates.com/companies/il/515397651" xr:uid="{FC5316F7-524A-4B2F-918A-F4280B79CB5D}"/>
    <hyperlink ref="Q175" r:id="rId148" display="https://opencorporates.com/companies/il/515397651" xr:uid="{6F33E95E-F21E-4F11-B187-E8FA2B1982EA}"/>
    <hyperlink ref="P176" r:id="rId149" xr:uid="{EBC8DD86-55AC-4485-BF0C-74B119A8BADD}"/>
    <hyperlink ref="Q176" r:id="rId150" xr:uid="{337D5079-F344-423F-8044-CA0AAAE19675}"/>
    <hyperlink ref="P177" r:id="rId151" display="https://cyprusregistry.com/companies/HE/373827" xr:uid="{7E8AAC52-89DD-4562-B5F3-D730850098FF}"/>
    <hyperlink ref="P178" r:id="rId152" display="https://cyprusregistry.com/companies/HE/373827" xr:uid="{C05DA834-EABB-4669-8612-918E7319BC93}"/>
    <hyperlink ref="Q177" r:id="rId153" xr:uid="{9A7A0A13-FF0A-4FD4-906D-A05E9D530FCB}"/>
    <hyperlink ref="Q178" r:id="rId154" xr:uid="{2D425335-6E3C-40D5-9DD3-D7F158FE0791}"/>
    <hyperlink ref="P181" r:id="rId155" xr:uid="{582E4152-2AA5-48B6-A990-7B86133D2840}"/>
    <hyperlink ref="P182" r:id="rId156" xr:uid="{17B03164-9519-4226-A570-8B8ED2409357}"/>
    <hyperlink ref="P180" r:id="rId157" xr:uid="{B041FC41-BEBC-4772-81DD-48CCE728FC70}"/>
    <hyperlink ref="R50" r:id="rId158" xr:uid="{07DB32A9-A2A1-40BB-8D09-DE29523934E6}"/>
    <hyperlink ref="P179" r:id="rId159" xr:uid="{5BEA0871-BBCD-46F8-B867-D5E86FC046F1}"/>
    <hyperlink ref="P183" r:id="rId160" xr:uid="{FACAD444-639D-4FCE-9B9A-F1E07E749460}"/>
    <hyperlink ref="R56" r:id="rId161" xr:uid="{4566EA90-F504-4F55-B64B-6BD953721E6B}"/>
    <hyperlink ref="P47" r:id="rId162" xr:uid="{3F659516-F153-43E0-8770-457D0AF8BF5C}"/>
    <hyperlink ref="P48" r:id="rId163" xr:uid="{1785FF28-F645-4F4C-BC6B-6B0211A77341}"/>
    <hyperlink ref="P49" r:id="rId164" xr:uid="{EE05647C-1CF3-4B01-A3C5-3814FE232493}"/>
    <hyperlink ref="P50" r:id="rId165" xr:uid="{54218B03-5512-4595-8D14-EC752EAB1D54}"/>
    <hyperlink ref="P52" r:id="rId166" xr:uid="{25C24A0C-96E3-442E-BFB5-9239B64A1CA8}"/>
    <hyperlink ref="P56" r:id="rId167" location="751230681" xr:uid="{22904751-67D2-4106-923B-7576E35B3E69}"/>
    <hyperlink ref="P57" r:id="rId168" xr:uid="{8EF05277-7D7C-42F8-A710-3517CA83AF40}"/>
    <hyperlink ref="P45" r:id="rId169" xr:uid="{31FDF74B-F48A-495D-842F-B0A129DAD413}"/>
    <hyperlink ref="Q45" r:id="rId170" display="https://www.crunchbase.com/organization/hackingteam " xr:uid="{972D193C-05C2-44F2-AA84-1EB90D61AB08}"/>
    <hyperlink ref="P46" r:id="rId171" xr:uid="{A42C3522-4ECB-4409-B21B-20FC47497118}"/>
    <hyperlink ref="P185" r:id="rId172" xr:uid="{765519FE-2508-4EED-85DA-96B51975895F}"/>
    <hyperlink ref="P186:P188" r:id="rId173" display="https://www.forbes.com/sites/thomasbrewster/2021/07/29/paragon-is-an-nso-competitor-and-an-american-funded-israeli-surveillance-startup-that-hacks-encrypted-apps-like-whatsapp-and-signal/?sh=3872ffa153b5" xr:uid="{9AC1639C-399F-4A4A-9276-6EFB0E960806}"/>
    <hyperlink ref="Q57" r:id="rId174" location=":~:text=WiSpear%2C%20launched%20in%202016%20by,passwords%20and%20other%20communications%20%E2%80%94%20at%20%E2%80%9C" xr:uid="{F3745527-098A-4926-9669-8B84083B0536}"/>
    <hyperlink ref="P58" r:id="rId175" xr:uid="{BABC488D-0348-47E7-9EC7-5459FB23665A}"/>
    <hyperlink ref="P59" r:id="rId176" xr:uid="{0CD21771-5584-4D72-B690-43501C478208}"/>
    <hyperlink ref="P194" r:id="rId177" xr:uid="{5C0F43D5-7B58-43F9-9E61-CCFA37241780}"/>
    <hyperlink ref="Q194" r:id="rId178" xr:uid="{9BE0C89B-4164-4C7D-99E2-552A0CB5E921}"/>
    <hyperlink ref="P193" r:id="rId179" display="https://acusorg.sharepoint.com/sites/CyberStatecraftInitiative/Shared%20Documents/Forms/AllItems.aspx?id=%2Fsites%2FCyberStatecraftInitiative%2FShared%20Documents%2FResearch%2FProliferation%2FSpyware%2FResources%2FParagon%2Finvestors%2Fparagon%2Dnso%2Ds%2Dsuccessor%2Das%2Dnew%2Dstar%2Dof%2Dcyber%2Dinfiltration%2Dtakes%2Don%2Dnew%2Dinvestors%2C109764385%2Dart%2Epdf&amp;parent=%2Fsites%2FCyberStatecraftInitiative%2FShared%20Documents%2FResearch%2FProliferation%2FSpyware%2FResources%2FParagon%2Finvestors" xr:uid="{447E5E9F-593F-4988-B2A3-0251C780F912}"/>
    <hyperlink ref="P192" r:id="rId180" xr:uid="{B0955988-82CF-4CE5-B5C7-4379DD9F72B9}"/>
    <hyperlink ref="P60" r:id="rId181" xr:uid="{4676FEAC-D5E8-43AB-91E1-B7CF1D050A74}"/>
    <hyperlink ref="P195" r:id="rId182" xr:uid="{70AFCFA3-4E70-4172-9900-821758A02DAD}"/>
    <hyperlink ref="P196" r:id="rId183" xr:uid="{903C5F9F-B29E-4A72-8623-699228CF2423}"/>
    <hyperlink ref="P197" r:id="rId184" xr:uid="{8CF0FBE2-29BC-4882-B7A3-F0863DE8C728}"/>
    <hyperlink ref="P198" r:id="rId185" xr:uid="{BB4BDB24-A5DC-4609-8564-FC19F6A8B75F}"/>
    <hyperlink ref="P199" r:id="rId186" xr:uid="{FF31BEBA-76E3-4873-8088-95C1CCFF0115}"/>
    <hyperlink ref="Q199" r:id="rId187" xr:uid="{AEDEDE58-D079-4D6B-A8FB-DABC7A62536F}"/>
    <hyperlink ref="R199" r:id="rId188" xr:uid="{63DBC42E-01A0-4730-89C6-93DF377F3CD5}"/>
    <hyperlink ref="P203" r:id="rId189" xr:uid="{717F6EC3-9162-4B22-AA7A-619846A89D1A}"/>
    <hyperlink ref="Q203" r:id="rId190" location="BusinessDirectoryPageNumber=1&amp;BusinessDirectorySearch=cognyte&amp;ContactDirectoryPageNumber=1&amp;MarketplacePageNumber=1&amp;SiteContentPageNumber=1&amp;tab=Business%20Directory" xr:uid="{4D0FC683-B0B7-4659-945C-4397D6428F52}"/>
    <hyperlink ref="P204" r:id="rId191" xr:uid="{FBAB3B11-26C3-4A43-9CA8-8F057712D50E}"/>
    <hyperlink ref="P205" r:id="rId192" xr:uid="{83A71721-6DED-4884-A5FD-33701B0329E1}"/>
    <hyperlink ref="P206" r:id="rId193" xr:uid="{A16834AD-243A-4675-8A4E-3B878D806E95}"/>
    <hyperlink ref="P207" r:id="rId194" xr:uid="{D3F9495D-6A47-4E70-B808-82D4614D7B7D}"/>
    <hyperlink ref="P208" r:id="rId195" xr:uid="{D40BA6F1-234B-46AA-A57E-FF0030443B13}"/>
    <hyperlink ref="P209" r:id="rId196" xr:uid="{1D8419BA-85F4-43ED-91BB-B176FA01CD1C}"/>
    <hyperlink ref="P210" r:id="rId197" xr:uid="{B758353F-4EC5-40B1-A012-33924BD29769}"/>
    <hyperlink ref="P211" r:id="rId198" xr:uid="{262F1B74-C335-44F8-B935-9CA7932581BD}"/>
    <hyperlink ref="P212" r:id="rId199" xr:uid="{1FB2B352-E71F-488E-969D-6C4CFC8C2A61}"/>
    <hyperlink ref="P213" r:id="rId200" xr:uid="{9A3F53AC-5BDA-4F47-8C33-F79753D97565}"/>
    <hyperlink ref="P214" r:id="rId201" xr:uid="{375250EF-E7E5-4AB0-A16C-551BE46C9D28}"/>
    <hyperlink ref="P215" r:id="rId202" xr:uid="{42A24DC5-BC11-424C-B79B-F072C04C9800}"/>
    <hyperlink ref="P216" r:id="rId203" xr:uid="{4B7CD236-CF06-4045-90C7-AAB8FE32B65C}"/>
    <hyperlink ref="P217" r:id="rId204" xr:uid="{40FD2330-F7E9-480B-A63D-33A131E34B3A}"/>
    <hyperlink ref="P218" r:id="rId205" xr:uid="{EA2C2AB9-2AB3-4ECC-BA00-D05FB08BB533}"/>
    <hyperlink ref="P219" r:id="rId206" xr:uid="{0D81BACA-2566-4CAA-BA39-72224D84C8E6}"/>
    <hyperlink ref="P220" r:id="rId207" xr:uid="{0145DCEA-1A2A-4597-BE46-A526108F96F5}"/>
    <hyperlink ref="P221" r:id="rId208" xr:uid="{B7895CCF-49C5-48E4-BDFE-7380D1EDD73C}"/>
    <hyperlink ref="Q204" r:id="rId209" location="BusinessDirectoryPageNumber=1&amp;BusinessDirectorySearch=cognyte&amp;ContactDirectoryPageNumber=1&amp;MarketplacePageNumber=1&amp;SiteContentPageNumber=1&amp;tab=Business%20Directory" xr:uid="{45B892D0-9E93-4839-976E-07717636A40F}"/>
    <hyperlink ref="Q205" r:id="rId210" location="BusinessDirectoryPageNumber=1&amp;BusinessDirectorySearch=cognyte&amp;ContactDirectoryPageNumber=1&amp;MarketplacePageNumber=1&amp;SiteContentPageNumber=1&amp;tab=Business%20Directory" xr:uid="{DABD4A23-9DBA-4D42-AC6E-B6964F6F4C1B}"/>
    <hyperlink ref="Q206" r:id="rId211" location="BusinessDirectoryPageNumber=1&amp;BusinessDirectorySearch=cognyte&amp;ContactDirectoryPageNumber=1&amp;MarketplacePageNumber=1&amp;SiteContentPageNumber=1&amp;tab=Business%20Directory" xr:uid="{68AF0168-44F0-4B51-9BE1-9B5878962FBD}"/>
    <hyperlink ref="Q207" r:id="rId212" location="BusinessDirectoryPageNumber=1&amp;BusinessDirectorySearch=cognyte&amp;ContactDirectoryPageNumber=1&amp;MarketplacePageNumber=1&amp;SiteContentPageNumber=1&amp;tab=Business%20Directory" xr:uid="{BAB392AC-4DDF-4477-83D9-915060ADDC64}"/>
    <hyperlink ref="Q208" r:id="rId213" location="BusinessDirectoryPageNumber=1&amp;BusinessDirectorySearch=cognyte&amp;ContactDirectoryPageNumber=1&amp;MarketplacePageNumber=1&amp;SiteContentPageNumber=1&amp;tab=Business%20Directory" xr:uid="{31F0A4BA-D63C-4692-8FD3-51AED0125C0A}"/>
    <hyperlink ref="Q209" r:id="rId214" location="BusinessDirectoryPageNumber=1&amp;BusinessDirectorySearch=cognyte&amp;ContactDirectoryPageNumber=1&amp;MarketplacePageNumber=1&amp;SiteContentPageNumber=1&amp;tab=Business%20Directory" xr:uid="{2FD656FD-D397-4C27-A3A5-8FEB9E9E91D9}"/>
    <hyperlink ref="Q210" r:id="rId215" location="BusinessDirectoryPageNumber=1&amp;BusinessDirectorySearch=cognyte&amp;ContactDirectoryPageNumber=1&amp;MarketplacePageNumber=1&amp;SiteContentPageNumber=1&amp;tab=Business%20Directory" xr:uid="{0207F103-C53E-495B-B84A-E8838EC972DD}"/>
    <hyperlink ref="Q211" r:id="rId216" location="BusinessDirectoryPageNumber=1&amp;BusinessDirectorySearch=cognyte&amp;ContactDirectoryPageNumber=1&amp;MarketplacePageNumber=1&amp;SiteContentPageNumber=1&amp;tab=Business%20Directory" xr:uid="{5E507E7F-BF23-40C9-88EA-302D070A9B57}"/>
    <hyperlink ref="Q212" r:id="rId217" location="BusinessDirectoryPageNumber=1&amp;BusinessDirectorySearch=cognyte&amp;ContactDirectoryPageNumber=1&amp;MarketplacePageNumber=1&amp;SiteContentPageNumber=1&amp;tab=Business%20Directory" xr:uid="{C0FDC8E8-3B28-4BDE-9476-E8F9CE3A101B}"/>
    <hyperlink ref="Q213" r:id="rId218" location="BusinessDirectoryPageNumber=1&amp;BusinessDirectorySearch=cognyte&amp;ContactDirectoryPageNumber=1&amp;MarketplacePageNumber=1&amp;SiteContentPageNumber=1&amp;tab=Business%20Directory" xr:uid="{44221715-C37D-4BA1-AC4F-3AD8AF3B5E85}"/>
    <hyperlink ref="Q214" r:id="rId219" location="BusinessDirectoryPageNumber=1&amp;BusinessDirectorySearch=cognyte&amp;ContactDirectoryPageNumber=1&amp;MarketplacePageNumber=1&amp;SiteContentPageNumber=1&amp;tab=Business%20Directory" xr:uid="{2F7921A7-7F34-42E4-8D18-5FEEF2E21D24}"/>
    <hyperlink ref="Q215" r:id="rId220" location="BusinessDirectoryPageNumber=1&amp;BusinessDirectorySearch=cognyte&amp;ContactDirectoryPageNumber=1&amp;MarketplacePageNumber=1&amp;SiteContentPageNumber=1&amp;tab=Business%20Directory" xr:uid="{C42583FA-8A9F-430D-9F40-51508C074159}"/>
    <hyperlink ref="Q216" r:id="rId221" location="BusinessDirectoryPageNumber=1&amp;BusinessDirectorySearch=cognyte&amp;ContactDirectoryPageNumber=1&amp;MarketplacePageNumber=1&amp;SiteContentPageNumber=1&amp;tab=Business%20Directory" xr:uid="{4353907C-F63B-4CAF-84E9-ED89E845917D}"/>
    <hyperlink ref="Q217" r:id="rId222" location="BusinessDirectoryPageNumber=1&amp;BusinessDirectorySearch=cognyte&amp;ContactDirectoryPageNumber=1&amp;MarketplacePageNumber=1&amp;SiteContentPageNumber=1&amp;tab=Business%20Directory" xr:uid="{4DA2EE80-85EC-4806-B2F7-5CEFEA0769C1}"/>
    <hyperlink ref="Q218" r:id="rId223" location="BusinessDirectoryPageNumber=1&amp;BusinessDirectorySearch=cognyte&amp;ContactDirectoryPageNumber=1&amp;MarketplacePageNumber=1&amp;SiteContentPageNumber=1&amp;tab=Business%20Directory" xr:uid="{7B11A80F-5D65-4A81-A2DD-E8C716C04B3B}"/>
    <hyperlink ref="Q219" r:id="rId224" location="BusinessDirectoryPageNumber=1&amp;BusinessDirectorySearch=cognyte&amp;ContactDirectoryPageNumber=1&amp;MarketplacePageNumber=1&amp;SiteContentPageNumber=1&amp;tab=Business%20Directory" xr:uid="{DF498829-1A2B-4547-9BCC-03E4723B450E}"/>
    <hyperlink ref="Q220" r:id="rId225" location="BusinessDirectoryPageNumber=1&amp;BusinessDirectorySearch=cognyte&amp;ContactDirectoryPageNumber=1&amp;MarketplacePageNumber=1&amp;SiteContentPageNumber=1&amp;tab=Business%20Directory" xr:uid="{4D51B805-D73B-4C34-8F84-98EE42A96278}"/>
    <hyperlink ref="Q221" r:id="rId226" location="BusinessDirectoryPageNumber=1&amp;BusinessDirectorySearch=cognyte&amp;ContactDirectoryPageNumber=1&amp;MarketplacePageNumber=1&amp;SiteContentPageNumber=1&amp;tab=Business%20Directory" xr:uid="{4A50F82A-712B-400E-A74C-41EF62D40F1F}"/>
    <hyperlink ref="P202" r:id="rId227" xr:uid="{7F7C202B-1A2D-4E87-96DE-D8FA866748CD}"/>
    <hyperlink ref="Q202" r:id="rId228" xr:uid="{6B2B7259-8018-43EF-949F-EA5703495083}"/>
    <hyperlink ref="R202" r:id="rId229" xr:uid="{B9D5D75D-C7DF-4084-8754-B07B2B1FA966}"/>
    <hyperlink ref="P201" r:id="rId230" xr:uid="{69528ABD-1DDC-4F25-BEFF-773BCD1D1F6F}"/>
    <hyperlink ref="Q201" r:id="rId231" xr:uid="{C2A435C0-2072-4BC1-838B-4C52024E49A7}"/>
    <hyperlink ref="R201" r:id="rId232" xr:uid="{D0D9E77C-44B2-459B-A628-2143714C6230}"/>
    <hyperlink ref="P200" r:id="rId233" xr:uid="{C7A41527-4E94-4E9E-815E-668082F88148}"/>
    <hyperlink ref="Q200" r:id="rId234" xr:uid="{13AB4C11-0B3D-4A15-9A7D-CF08759B02E7}"/>
    <hyperlink ref="P222" r:id="rId235" xr:uid="{81DB5ACE-4AA9-423E-A0FF-99213CEBEC8C}"/>
    <hyperlink ref="P223" r:id="rId236" xr:uid="{F90A3C85-FAED-4B1F-9E65-3E327D56D80B}"/>
    <hyperlink ref="Q223" r:id="rId237" xr:uid="{40D772BC-9317-40B6-BB32-A3794E55D474}"/>
    <hyperlink ref="P224" r:id="rId238" xr:uid="{4928C9D3-E6EC-4934-876E-52D421E42EB3}"/>
    <hyperlink ref="Q224" r:id="rId239" xr:uid="{862380F2-176F-4758-89AE-B6B0C1273FF3}"/>
    <hyperlink ref="P225" r:id="rId240" xr:uid="{BA7487BB-17D9-4B6E-B04D-E73A1DAAC07D}"/>
    <hyperlink ref="P226" r:id="rId241" xr:uid="{EB648AE4-BC2D-45A6-B7D6-7AC5DD9B235A}"/>
    <hyperlink ref="P227" r:id="rId242" xr:uid="{930D809A-9A0D-406A-9810-D27CDDE943E0}"/>
    <hyperlink ref="Q227" r:id="rId243" xr:uid="{5C383FD0-B5F2-4EB5-ABA8-BDD137C93AC5}"/>
    <hyperlink ref="R227" r:id="rId244" xr:uid="{4775D955-CF6C-4911-9EEA-973B09298443}"/>
    <hyperlink ref="P228" r:id="rId245" xr:uid="{DF77FB98-8278-4E9A-84B4-C1B06DC7F7A6}"/>
    <hyperlink ref="Q228" r:id="rId246" xr:uid="{C340E815-D8A1-4867-B4A0-E70F063C194D}"/>
    <hyperlink ref="R228" r:id="rId247" xr:uid="{917DAA24-33E7-42B8-818A-89777C6149C4}"/>
    <hyperlink ref="P229" r:id="rId248" xr:uid="{80D81106-6216-4497-B8DA-FB21FB8ADC03}"/>
    <hyperlink ref="P230" r:id="rId249" xr:uid="{61158AED-4363-4A17-897B-4488E93A3500}"/>
    <hyperlink ref="P231" r:id="rId250" xr:uid="{CF680C40-89B4-43DF-BAFE-620BE43C1D2C}"/>
    <hyperlink ref="P232" r:id="rId251" xr:uid="{8BAD1BF0-36FD-420F-8541-2397D0A658F0}"/>
    <hyperlink ref="P233" r:id="rId252" xr:uid="{82018D3D-9244-45E5-B07C-A7D07785A99C}"/>
    <hyperlink ref="Q232" r:id="rId253" xr:uid="{0D808DEA-7D28-4A38-8146-6144E7AA843A}"/>
    <hyperlink ref="R232" r:id="rId254" xr:uid="{A75813C1-708A-410F-82D9-72B816D3ECF5}"/>
    <hyperlink ref="P234" r:id="rId255" xr:uid="{13C96F22-7345-4BB4-B067-12C7141CABEB}"/>
    <hyperlink ref="Q234" r:id="rId256" xr:uid="{643C5F54-0214-4562-A72A-24900E7EE501}"/>
    <hyperlink ref="R234" r:id="rId257" xr:uid="{EEB4DC1E-7CD9-4063-8BE1-C1006F62B1C3}"/>
    <hyperlink ref="P235" r:id="rId258" xr:uid="{D12CDC43-47F2-4DA6-90AD-B6EA97D7D665}"/>
    <hyperlink ref="P236" r:id="rId259" display="https://cognyte.gcs-web.com/static-files/798ceabb-7dfa-4492-874b-7d236e86ce37" xr:uid="{9FF383B0-A4A0-4F99-85C4-CF57C256C62F}"/>
    <hyperlink ref="P237" r:id="rId260" display="https://cognyte.gcs-web.com/static-files/798ceabb-7dfa-4492-874b-7d236e86ce37" xr:uid="{2ACF4F75-D321-4178-AFED-B1802C52B5EB}"/>
    <hyperlink ref="P238" r:id="rId261" display="https://cognyte.gcs-web.com/static-files/798ceabb-7dfa-4492-874b-7d236e86ce37" xr:uid="{DAC72871-12BF-4788-A1FD-C2D5B533A05B}"/>
    <hyperlink ref="P239" r:id="rId262" display="https://cognyte.gcs-web.com/static-files/798ceabb-7dfa-4492-874b-7d236e86ce37" xr:uid="{B3B8496E-3AF8-45C5-B697-2FE6577192F9}"/>
    <hyperlink ref="P240" r:id="rId263" display="https://cognyte.gcs-web.com/static-files/798ceabb-7dfa-4492-874b-7d236e86ce37" xr:uid="{144307D9-95E9-4DDA-B4CB-701D69F0AF0A}"/>
    <hyperlink ref="P241" r:id="rId264" display="https://cognyte.gcs-web.com/static-files/798ceabb-7dfa-4492-874b-7d236e86ce37" xr:uid="{34E7F795-618E-406A-879A-EA5F10D67C0D}"/>
    <hyperlink ref="P242" r:id="rId265" display="https://cognyte.gcs-web.com/static-files/798ceabb-7dfa-4492-874b-7d236e86ce37" xr:uid="{BC14DE72-323F-4099-BAB2-C7FB2D10C460}"/>
    <hyperlink ref="P243" r:id="rId266" display="https://cognyte.gcs-web.com/static-files/798ceabb-7dfa-4492-874b-7d236e86ce37" xr:uid="{C6B9DA0D-5621-4753-9AE2-DF6F635B4FA3}"/>
    <hyperlink ref="P244" r:id="rId267" display="https://cognyte.gcs-web.com/static-files/798ceabb-7dfa-4492-874b-7d236e86ce37" xr:uid="{F194D03D-E6FF-40B5-8271-8816104C0848}"/>
    <hyperlink ref="P245" r:id="rId268" display="https://cognyte.gcs-web.com/static-files/798ceabb-7dfa-4492-874b-7d236e86ce37" xr:uid="{125E2CD6-199C-448B-A03E-A48FCB21EC48}"/>
    <hyperlink ref="P246" r:id="rId269" display="https://cognyte.gcs-web.com/static-files/798ceabb-7dfa-4492-874b-7d236e86ce37" xr:uid="{A7542C9F-BFE4-4139-B684-804627D1AF5B}"/>
    <hyperlink ref="P249" r:id="rId270" xr:uid="{6A217329-4280-4E51-98B7-B36E7780C4DD}"/>
    <hyperlink ref="P250" r:id="rId271" xr:uid="{06C37849-62CB-4FE3-A359-7AB05413C3A9}"/>
    <hyperlink ref="P251" r:id="rId272" xr:uid="{E9DF7650-AF4E-4FB5-B47D-ACBF9C1976FF}"/>
    <hyperlink ref="P252" r:id="rId273" xr:uid="{98135FDD-9088-4EBC-8AD5-BB266AA45C67}"/>
    <hyperlink ref="P255" r:id="rId274" xr:uid="{BED6F139-5499-4B68-9821-15591C35BC65}"/>
    <hyperlink ref="P256" r:id="rId275" xr:uid="{D564F839-5939-4A2A-B39E-DF522E41E5EB}"/>
    <hyperlink ref="P253" r:id="rId276" xr:uid="{D2A526EB-F255-4357-A544-540453890FF9}"/>
    <hyperlink ref="P254" r:id="rId277" xr:uid="{F1F495BB-DF04-424F-8F73-4B0199285879}"/>
    <hyperlink ref="P257" r:id="rId278" xr:uid="{16A4FCA3-103E-4837-BF3E-2BBB03D4BF38}"/>
    <hyperlink ref="P258" r:id="rId279" xr:uid="{4B903733-80B2-4D73-9591-5E6DC2B339D6}"/>
    <hyperlink ref="Q258" r:id="rId280" xr:uid="{E0646441-4F14-47F1-B832-A7377B9D50EC}"/>
    <hyperlink ref="P259" r:id="rId281" xr:uid="{F817635A-E6AF-4DF4-8929-44047674F3EE}"/>
    <hyperlink ref="Q260" r:id="rId282" xr:uid="{E45CE546-BEE5-4921-A89F-027475895B12}"/>
    <hyperlink ref="P260" r:id="rId283" xr:uid="{5D924218-5D9E-4410-81FB-D6BB393EE33A}"/>
    <hyperlink ref="Q261" r:id="rId284" display="https://www.northdata.com/Variston+Information+Technology+SL,+Barcelona/NIF+B67260240" xr:uid="{0C49BC37-B69B-425D-86BE-E9FB0BA38872}"/>
    <hyperlink ref="P261" r:id="rId285" xr:uid="{0948FA26-C168-4DD6-85CA-BDBD98A5B75E}"/>
    <hyperlink ref="P262" r:id="rId286" xr:uid="{9746B2EB-48BD-469D-B9ED-3662D12D1FD4}"/>
    <hyperlink ref="Q262" r:id="rId287" xr:uid="{FE63B799-85CA-4517-8A95-54E5A2AFC000}"/>
    <hyperlink ref="P263" r:id="rId288" xr:uid="{7E221DBC-FAA0-4DC8-9676-2613C2F3BB66}"/>
    <hyperlink ref="P264" r:id="rId289" xr:uid="{26B6BC04-5E71-411D-8513-7BB958137070}"/>
    <hyperlink ref="Q263" r:id="rId290" xr:uid="{A33C5830-F503-4EDE-BEE3-4AB9DF6013FA}"/>
    <hyperlink ref="Q264" r:id="rId291" xr:uid="{73BCBCA8-5D6F-4DA1-B50F-82F19BFC28B7}"/>
    <hyperlink ref="R262" r:id="rId292" location="/" xr:uid="{2EB84D87-38B2-4B4A-906F-07A93079CD22}"/>
    <hyperlink ref="P265" r:id="rId293" xr:uid="{DB525BC4-D1E0-44F9-82AE-8878E044AE14}"/>
    <hyperlink ref="Q265" r:id="rId294" xr:uid="{CB76BB7C-DA47-4536-AFA0-B93713AF2D58}"/>
    <hyperlink ref="P269" r:id="rId295" xr:uid="{7E3469ED-439F-4C39-8D5E-423FA0D953B1}"/>
    <hyperlink ref="P268" r:id="rId296" xr:uid="{13EA6072-9962-4E1B-AEAD-52A5985E387F}"/>
    <hyperlink ref="P267" r:id="rId297" location="timeline" xr:uid="{A646FD0B-31AC-4795-A609-E6EE9F83EA57}"/>
    <hyperlink ref="P266" r:id="rId298" location="timeline" xr:uid="{F296A546-8EFD-4611-B274-0A4B4EFCCC96}"/>
    <hyperlink ref="P270" r:id="rId299" xr:uid="{A3003484-0D9F-4E59-98EA-F3142A0E86F6}"/>
    <hyperlink ref="P271" r:id="rId300" xr:uid="{A577769C-50E4-4D52-B8CA-E0D3F4E96405}"/>
    <hyperlink ref="P275" r:id="rId301" xr:uid="{B6BBDDB9-CD22-4A6B-AAF0-44F72B5C04EB}"/>
    <hyperlink ref="P276" r:id="rId302" xr:uid="{E73F8669-3C56-446B-9A98-D52F585BDFB4}"/>
    <hyperlink ref="P277" r:id="rId303" xr:uid="{A526EE67-0B96-4CC5-B455-0CB6B6AED00E}"/>
    <hyperlink ref="P278" r:id="rId304" xr:uid="{6A0238E5-E985-43D3-98F9-3E9AEFA85368}"/>
    <hyperlink ref="P279" r:id="rId305" xr:uid="{097C025E-E28F-4790-AD67-6735F5B2BCE2}"/>
    <hyperlink ref="P280" r:id="rId306" xr:uid="{1F690A4D-C829-47BB-AB31-63E91B013B5A}"/>
    <hyperlink ref="P281" r:id="rId307" xr:uid="{E7218F10-0482-4526-8BE2-1517A9CD0A1E}"/>
    <hyperlink ref="Q281" r:id="rId308" xr:uid="{DC1873EB-1C90-4B7A-AC9C-F4B6B33745AD}"/>
    <hyperlink ref="P282" r:id="rId309" xr:uid="{808A8CD0-AE7C-4F38-B2D9-12FEA0538B8E}"/>
    <hyperlink ref="P283" r:id="rId310" xr:uid="{CC9A5E7E-A3B3-4B18-9831-AD613FF026CF}"/>
    <hyperlink ref="P284:P285" r:id="rId311" display="https://www.zawya.com/en/press-release/companies-news/positive-technologies-announce-cooperation-with-regional-suppliers-of-cybersecurity-solutions-in-dubai-odhvbpqi" xr:uid="{02A38BB8-AF5A-4958-928F-8B7C60619A66}"/>
    <hyperlink ref="P286" r:id="rId312" xr:uid="{E3A07436-2B09-4090-8D72-92B090704BEA}"/>
    <hyperlink ref="Q287" r:id="rId313" xr:uid="{5F81533A-5058-40B1-8125-14BE60BEC571}"/>
    <hyperlink ref="P287" r:id="rId314" xr:uid="{8655499E-561B-4329-8AC1-D7D0B2A2415A}"/>
    <hyperlink ref="P288" r:id="rId315" xr:uid="{91146D6F-E72B-47FA-8A90-E949942100EF}"/>
    <hyperlink ref="P289" r:id="rId316" location=":~:text=In%20addition%20to%20Dmitry%20Maximov,services)%20totalled%2014.5%20billion%20rubles" xr:uid="{CCF49E86-3EF5-43D1-AA62-BD8626E2F5A1}"/>
    <hyperlink ref="Q289" r:id="rId317" xr:uid="{46B8BB7E-DB42-444A-AA93-F3299EC7706A}"/>
    <hyperlink ref="R289" r:id="rId318" xr:uid="{DA8F5A7B-2607-47DB-9613-EF3FA8A9116A}"/>
    <hyperlink ref="P290" r:id="rId319" location=":~:text=In%20addition%20to%20Dmitry%20Maximov,services)%20totalled%2014.5%20billion%20rubles" xr:uid="{3721E30C-8EC7-479F-90BA-A553D4740CA1}"/>
    <hyperlink ref="Q290" r:id="rId320" xr:uid="{A7E5F0FD-6BF8-46D2-AA89-3ED560DF2C29}"/>
    <hyperlink ref="R290" r:id="rId321" xr:uid="{22600A33-C68D-4AD4-AB4F-7C31BDE1932A}"/>
    <hyperlink ref="P291" r:id="rId322" xr:uid="{9CB5AC64-0A40-4F76-96E9-344BF61DDFCD}"/>
    <hyperlink ref="Q291" r:id="rId323" xr:uid="{0A6A586D-E69D-420A-8733-8222C677923B}"/>
    <hyperlink ref="P392" r:id="rId324" xr:uid="{D3D1E01E-EFA5-1146-85E4-B1A78056DF03}"/>
    <hyperlink ref="R390" r:id="rId325" xr:uid="{CC0AF96A-9041-544F-977D-579CE746D13B}"/>
    <hyperlink ref="P390" r:id="rId326" xr:uid="{3A5435C8-035C-2042-922B-08A75EF94ADE}"/>
    <hyperlink ref="Q390" r:id="rId327" xr:uid="{32B9111D-1F62-B24F-B5D0-553D413FC3DC}"/>
    <hyperlink ref="R387" r:id="rId328" xr:uid="{EFAC8048-7A71-5642-9B1D-02504ABCC6FC}"/>
    <hyperlink ref="R389" r:id="rId329" xr:uid="{D8FB9DCE-38A1-744E-9882-3773A2D345E7}"/>
    <hyperlink ref="P388" r:id="rId330" xr:uid="{83908FA5-48B4-5646-98A7-24BFBB96C046}"/>
    <hyperlink ref="Q388" r:id="rId331" xr:uid="{53456545-8221-7744-8815-F72F27721E62}"/>
    <hyperlink ref="P387" r:id="rId332" xr:uid="{BB91AC19-2831-7C47-9338-A77D2555C993}"/>
    <hyperlink ref="Q387" r:id="rId333" xr:uid="{6A534EDC-9D92-FB44-8736-A986DC08B886}"/>
    <hyperlink ref="P389" r:id="rId334" xr:uid="{31EDE009-488F-A141-AC2F-64EDC10EBD11}"/>
    <hyperlink ref="P385" r:id="rId335" xr:uid="{61A27BAA-A9BE-C543-AC2E-DCF2D74F0F94}"/>
    <hyperlink ref="P386" r:id="rId336" xr:uid="{055F92DB-2AFF-9D48-914B-2BC78F9866AA}"/>
    <hyperlink ref="Q386" r:id="rId337" xr:uid="{E6A4B4F5-8A9D-7C4E-9DEE-3B427B653E8F}"/>
    <hyperlink ref="P384" r:id="rId338" xr:uid="{C87F56EA-62D4-334B-AA57-CB4D11C72146}"/>
    <hyperlink ref="Q384" r:id="rId339" xr:uid="{E6D4B0DE-722C-8640-AE4E-C515B044B59C}"/>
    <hyperlink ref="R384" r:id="rId340" location="team" xr:uid="{065B1E72-2C34-8B48-A5FD-6A98ADA6EBD5}"/>
    <hyperlink ref="P381" r:id="rId341" xr:uid="{AF940E4F-514C-064E-85EA-0C24268E6ABD}"/>
    <hyperlink ref="Q381" r:id="rId342" xr:uid="{81A767F5-4AC3-964B-8F66-A5AE7E8A0C06}"/>
    <hyperlink ref="R381" r:id="rId343" location="team" xr:uid="{D3AFD6A0-A2D5-E946-BC31-8467D30011C7}"/>
    <hyperlink ref="P382" r:id="rId344" xr:uid="{7695E7E7-94D0-C84C-832F-78D007E33C02}"/>
    <hyperlink ref="Q382" r:id="rId345" xr:uid="{C653EF19-B1DE-5C47-B919-D13F7482A3AF}"/>
    <hyperlink ref="R382" r:id="rId346" location="team" xr:uid="{3D513102-3A06-894B-BC99-CAC60532ECDB}"/>
    <hyperlink ref="P383" r:id="rId347" xr:uid="{E3E9769C-91CB-EE43-9214-E6E1A12C45AF}"/>
    <hyperlink ref="Q383" r:id="rId348" xr:uid="{6A37470D-F231-5B4C-AFA0-08041610D9FE}"/>
    <hyperlink ref="R383" r:id="rId349" location="team" xr:uid="{B4CB0055-AFC6-0B4F-97C7-823CCA45BE3C}"/>
    <hyperlink ref="P379" r:id="rId350" xr:uid="{52B29D07-D164-E34A-B19D-CCDC1DFCB239}"/>
    <hyperlink ref="Q379" r:id="rId351" xr:uid="{7579C816-17C6-3641-B04D-3E22FD5BCC23}"/>
    <hyperlink ref="R379" r:id="rId352" location="team" xr:uid="{A6AD6ED5-F07B-B74F-86FA-0BD4852CDC59}"/>
    <hyperlink ref="P380" r:id="rId353" xr:uid="{BF8D9310-DCDB-9E4E-A11C-4F1CFBDDF9CB}"/>
    <hyperlink ref="Q380" r:id="rId354" xr:uid="{A81AC146-FA5E-DE49-AF75-E1C0D6654FF6}"/>
    <hyperlink ref="R380" r:id="rId355" location="team" xr:uid="{6AD9A925-145B-5E47-8C16-98DC5687D198}"/>
    <hyperlink ref="P378" r:id="rId356" xr:uid="{BA6DAD38-D94B-2744-BF80-6C7210D61446}"/>
    <hyperlink ref="Q378" r:id="rId357" xr:uid="{144AEB80-0E9E-6741-B703-060C60456736}"/>
    <hyperlink ref="P374" r:id="rId358" xr:uid="{4ECF99DA-0290-A347-BAAF-D5BE14CF2E61}"/>
    <hyperlink ref="Q374" r:id="rId359" xr:uid="{382D06F1-4E45-8D41-BC8D-DCF371A9DF77}"/>
    <hyperlink ref="R374" r:id="rId360" xr:uid="{A95A0789-7C05-A04A-81A5-B1009A33482F}"/>
    <hyperlink ref="P376" r:id="rId361" xr:uid="{7A9E7436-5F1D-5F40-94A6-8BF3137DEDAE}"/>
    <hyperlink ref="Q376" r:id="rId362" xr:uid="{A0F4F3AF-CD02-5049-A1D4-68B75EEDFA14}"/>
    <hyperlink ref="R376" r:id="rId363" xr:uid="{7745938B-0EC8-244C-9610-3684AC92B78A}"/>
    <hyperlink ref="P377" r:id="rId364" xr:uid="{F297E62B-7D36-2242-9D23-CE6DE09251D5}"/>
    <hyperlink ref="Q377" r:id="rId365" xr:uid="{1D6559FA-05FE-3A49-AA85-494CC4C94186}"/>
    <hyperlink ref="R377" r:id="rId366" xr:uid="{3B565167-3CBF-444C-A485-28D6ECA6EA6F}"/>
    <hyperlink ref="P375" r:id="rId367" xr:uid="{F77A1D5E-94A8-F744-86ED-ECE5620C4EEA}"/>
    <hyperlink ref="Q375" r:id="rId368" xr:uid="{DE6E2298-F0D9-634F-BD5A-E91E13DE4D38}"/>
    <hyperlink ref="P371" r:id="rId369" xr:uid="{6A9CFE45-5313-F241-994C-3CBEA3432187}"/>
    <hyperlink ref="Q371" r:id="rId370" xr:uid="{C7540B03-E029-E947-8117-AF0DA8C5BDA2}"/>
    <hyperlink ref="P372" r:id="rId371" xr:uid="{07D2DDC4-E050-654C-8CAA-D1166FBBF2D8}"/>
    <hyperlink ref="Q372" r:id="rId372" xr:uid="{2EF4CD88-3115-944C-944C-944E57D7B0BB}"/>
    <hyperlink ref="P367" r:id="rId373" xr:uid="{053A0B1D-2EC1-D648-9690-77BA52FA6F42}"/>
    <hyperlink ref="Q364" r:id="rId374" xr:uid="{9F7B415E-E96F-E54E-85F7-069EB164710B}"/>
    <hyperlink ref="R364" r:id="rId375" xr:uid="{3F51613D-F4A5-0A4D-8F9F-0599F4518120}"/>
    <hyperlink ref="P366" r:id="rId376" xr:uid="{108C7B8F-A170-A74C-9504-14067F7E6803}"/>
    <hyperlink ref="P365" r:id="rId377" xr:uid="{05A09E13-2A7F-F449-A96B-E7378B97033D}"/>
    <hyperlink ref="P363" r:id="rId378" xr:uid="{AF4139BA-B7F4-7A4E-82A8-093221FFC3EF}"/>
    <hyperlink ref="P362" r:id="rId379" xr:uid="{8181B90B-DA49-664C-8792-617B9D9A4E49}"/>
    <hyperlink ref="P361" r:id="rId380" xr:uid="{2B55CBE8-6B95-824D-AA06-E9A34D547E5F}"/>
    <hyperlink ref="Q361" r:id="rId381" xr:uid="{28D3FC32-D548-E04C-B27A-BFB810039986}"/>
    <hyperlink ref="P360" r:id="rId382" xr:uid="{55DA47CD-551E-2647-A1F3-FCD86580C916}"/>
    <hyperlink ref="Q360" r:id="rId383" xr:uid="{61B8FB22-F70A-D84E-99EC-CF57AF65CD37}"/>
    <hyperlink ref="R360" r:id="rId384" xr:uid="{13548522-8FB9-7548-8200-424D5F7D017A}"/>
    <hyperlink ref="P358" r:id="rId385" xr:uid="{9BFF48D1-2C37-4C46-9C4D-E7BD0E452224}"/>
    <hyperlink ref="Q358" r:id="rId386" xr:uid="{7ECD2B93-C6CE-2D48-A9CF-55B2F9F96A1C}"/>
    <hyperlink ref="R358" r:id="rId387" display="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3ODM5ODAsImNvdW50IjoyNTB9.4assl3SfdAOqiDsnxf13GQqr3xSd-j1xA2fU5wz-PCg" xr:uid="{72B2CC2D-548B-124F-B272-F49D1F3A647E}"/>
    <hyperlink ref="P357" r:id="rId388" xr:uid="{62A3572C-AEEA-A645-B916-A43BEB1F8231}"/>
    <hyperlink ref="P355" r:id="rId389" xr:uid="{6DA36D01-DB47-6746-8214-F8DF57023513}"/>
    <hyperlink ref="P356" r:id="rId390" xr:uid="{89CD9B57-B9C1-0B4B-A54B-ACD5B139610E}"/>
    <hyperlink ref="P349" r:id="rId391" xr:uid="{0E9AFE88-4225-4C4C-A905-41FF148F9100}"/>
    <hyperlink ref="Q349" r:id="rId392" xr:uid="{D7CEDD3A-DC1D-3845-9F22-8303D8228E8A}"/>
    <hyperlink ref="R349" r:id="rId393" xr:uid="{A1D51327-8EAA-0448-8779-9AAF9EDC7033}"/>
    <hyperlink ref="P350" r:id="rId394" xr:uid="{4084FA8D-14D7-B94D-B862-B863A21EE5F8}"/>
    <hyperlink ref="Q350" r:id="rId395" xr:uid="{13FACC50-41F7-7A4E-9BD2-A06CEEC535E4}"/>
    <hyperlink ref="R350" r:id="rId396" xr:uid="{135D4182-BBE4-B346-B0C7-416C7831E019}"/>
    <hyperlink ref="P337" r:id="rId397" xr:uid="{72B31F5E-1D73-B848-A1CA-EAF977A1176A}"/>
    <hyperlink ref="Q337" r:id="rId398" xr:uid="{8A25FB52-969F-ED46-B35C-FEF6E4C9F946}"/>
    <hyperlink ref="P334" r:id="rId399" xr:uid="{4B37B207-5694-B643-A8E7-FF79FC485C55}"/>
    <hyperlink ref="Q334" r:id="rId400" display="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1NzM3MzIsImNvdW50IjoyNTB9.5TvRd-GV2o97i9bxHjSPsoTE9TBpsN45cbCj5mn4-K8" xr:uid="{C833389D-FBCC-5A46-AC5E-DB131F62B9FB}"/>
    <hyperlink ref="R334" r:id="rId401" xr:uid="{A6538216-E2BF-1746-8736-6494463B638C}"/>
    <hyperlink ref="P335" r:id="rId402" xr:uid="{DB8EBF5F-B958-444C-8143-DDFA25A792D0}"/>
    <hyperlink ref="P336" r:id="rId403" xr:uid="{18A9DDDC-5627-EF41-BDA1-EA1F5B45564F}"/>
    <hyperlink ref="Q336" r:id="rId404" xr:uid="{5640836D-0E29-074D-9B77-34A917D871EC}"/>
    <hyperlink ref="P344" r:id="rId405" xr:uid="{F94D02CA-0444-D242-A0F8-A152E701738D}"/>
    <hyperlink ref="Q344" r:id="rId406" xr:uid="{B8CE9AFA-6709-4744-BF06-139E0FF71AA2}"/>
    <hyperlink ref="R344" r:id="rId407" xr:uid="{0CDA9C87-1706-C343-8062-A27FDAA9508B}"/>
    <hyperlink ref="P342" r:id="rId408" xr:uid="{0596A7BE-EAEA-BB4B-9A5D-3C47E62A78A7}"/>
    <hyperlink ref="P343" r:id="rId409" xr:uid="{04185FFD-75B4-7646-B977-C6A88772D988}"/>
    <hyperlink ref="P339" r:id="rId410" xr:uid="{99A0392D-5191-1F48-B6B5-CEE0F8B4E9CC}"/>
    <hyperlink ref="P341" r:id="rId411" xr:uid="{FCD88B1D-B215-254A-BF3C-B34BF6C32243}"/>
    <hyperlink ref="Q341" r:id="rId412" xr:uid="{F4FD9D23-BFCA-6748-BBF3-8EF8E40587B1}"/>
    <hyperlink ref="R341" r:id="rId413" xr:uid="{593EE601-D296-0E40-918C-AE3A2D7E54BE}"/>
    <hyperlink ref="P340" r:id="rId414" xr:uid="{7DA92ACF-D3EC-7443-83A9-CCBE3FE3A6AA}"/>
    <hyperlink ref="P333" r:id="rId415" xr:uid="{A9EA758D-DF56-E843-A4A9-87DE316EE0C5}"/>
    <hyperlink ref="Q333" r:id="rId416" xr:uid="{4C50797D-9153-5F44-A28C-65BA90D00218}"/>
    <hyperlink ref="R333" r:id="rId417" xr:uid="{9F12494D-2052-324C-BDBA-5C468D49FB7B}"/>
    <hyperlink ref="P332" r:id="rId418" xr:uid="{0809064F-C607-904D-B81D-0262A38FC111}"/>
    <hyperlink ref="Q332" r:id="rId419" xr:uid="{ACF9E240-9CDC-424D-B674-EFCCBA20F781}"/>
    <hyperlink ref="R332" r:id="rId420" xr:uid="{203BF865-026A-6043-A4CB-84B0F1197ABC}"/>
    <hyperlink ref="P331" r:id="rId421" xr:uid="{2167432E-FFBB-CC4A-ABAD-62713D5CA9D1}"/>
    <hyperlink ref="Q331" r:id="rId422" xr:uid="{C5397908-CBB2-6348-9D94-47C2C8238E53}"/>
    <hyperlink ref="R331" r:id="rId423" xr:uid="{6BFF6864-834F-5F46-8663-56A3B27C8E82}"/>
    <hyperlink ref="P330" r:id="rId424" xr:uid="{BFE39DD1-04A9-F247-AD87-7F9D0B10A392}"/>
    <hyperlink ref="Q330" r:id="rId425" xr:uid="{74BCAD4C-AFF8-DC4C-87B5-D37FF712D0D5}"/>
    <hyperlink ref="R330" r:id="rId426" xr:uid="{8E447D1B-BDE3-0446-8E0E-E8BACD6B8056}"/>
    <hyperlink ref="P329" r:id="rId427" xr:uid="{E453B27D-6DB7-CB43-99B3-8D296A925963}"/>
    <hyperlink ref="P327" r:id="rId428" xr:uid="{4205FA8A-096F-7B41-98AD-FB8ADFBFAB9A}"/>
    <hyperlink ref="P325" r:id="rId429" xr:uid="{10C2820C-82D2-2549-AB3D-0BC942C92DDA}"/>
    <hyperlink ref="P324" r:id="rId430" display="https://en.checkid.co.il/company/MERLINX++LTD-EPgBYWJ-515050276" xr:uid="{771D813A-D966-0847-BDEF-E58683829910}"/>
    <hyperlink ref="P323" r:id="rId431" xr:uid="{49B9B6B5-504F-0941-AF9B-4D2EBFB1A534}"/>
    <hyperlink ref="R322" r:id="rId432" xr:uid="{702599AA-BF60-A54B-A811-02504D8497C0}"/>
    <hyperlink ref="Q322" r:id="rId433" xr:uid="{4772C780-C903-BC44-8F9C-4E867A258851}"/>
    <hyperlink ref="P322" r:id="rId434" xr:uid="{044F4108-A31E-6A43-8820-F6FBF2FD301D}"/>
    <hyperlink ref="P316" r:id="rId435" xr:uid="{9B764A1E-11EF-714B-B0B4-EB6962BB60E7}"/>
    <hyperlink ref="P317" r:id="rId436" xr:uid="{E87AAA7E-538D-DE46-A201-DB78C9FE6410}"/>
    <hyperlink ref="P315" r:id="rId437" xr:uid="{2FDD6A3C-4078-1747-8B84-7BDE40AC1243}"/>
    <hyperlink ref="P314" r:id="rId438" xr:uid="{248FAE6B-6FE6-E743-826C-AE2191A050D6}"/>
    <hyperlink ref="Q314" r:id="rId439" xr:uid="{C046E97E-7296-5441-9AC7-F1F20E602914}"/>
    <hyperlink ref="P309" r:id="rId440" xr:uid="{5CB2AC6A-F2FF-8C4F-9CC6-E5C429F171BB}"/>
    <hyperlink ref="Q309" r:id="rId441" xr:uid="{4EFD5017-0ECE-4E41-855F-13E6F85307DE}"/>
    <hyperlink ref="P313" r:id="rId442" xr:uid="{3A56983E-7227-1F42-91C9-7F29178C6C15}"/>
    <hyperlink ref="Q313" r:id="rId443" xr:uid="{D95A4355-0A45-9744-9BBA-209462703CD6}"/>
    <hyperlink ref="P308" r:id="rId444" xr:uid="{FD0AD532-04F0-A740-99A9-66EBBDAAA499}"/>
    <hyperlink ref="Q308" r:id="rId445" xr:uid="{72997959-48E1-5C40-89E2-AE51FF7E2CDE}"/>
    <hyperlink ref="R308" r:id="rId446" xr:uid="{A0C63D05-5E19-7F4B-899E-1090A3E819AC}"/>
    <hyperlink ref="P305" r:id="rId447" xr:uid="{D5BC4FA1-C1F2-F742-B569-77F7EE7A57C7}"/>
    <hyperlink ref="P306" r:id="rId448" xr:uid="{A53B018A-765C-CB46-9930-7EFEA22DCCA0}"/>
    <hyperlink ref="P307" r:id="rId449" xr:uid="{29EB841F-A4C5-F44A-9C27-F8BFC85C607B}"/>
    <hyperlink ref="P304" r:id="rId450" xr:uid="{36BB2A8E-079B-6947-A496-43BD78A5C4E2}"/>
    <hyperlink ref="Q304" r:id="rId451" xr:uid="{FE4CE38C-037D-B641-86D4-6EAD7CA77498}"/>
    <hyperlink ref="P302" r:id="rId452" xr:uid="{F1459505-E820-884B-9C76-48D7F30582C2}"/>
    <hyperlink ref="Q302" r:id="rId453" xr:uid="{574EA195-0A08-4243-8254-97E4CB9C8292}"/>
    <hyperlink ref="R302" r:id="rId454" xr:uid="{7DE638C6-F464-684F-9482-E4DA9984E6CE}"/>
    <hyperlink ref="P303" r:id="rId455" xr:uid="{A3F96552-ACB6-F34A-9C69-996D3D0D8BBA}"/>
    <hyperlink ref="Q303" r:id="rId456" xr:uid="{3501C9BF-1237-554E-BBA4-2C6FC1801CFB}"/>
    <hyperlink ref="R303" r:id="rId457" xr:uid="{D05D036C-EB4F-464C-AD55-05808077DD90}"/>
    <hyperlink ref="P301" r:id="rId458" xr:uid="{B2FD7CF4-479F-6348-82FB-678C06E0008B}"/>
    <hyperlink ref="Q301" r:id="rId459" xr:uid="{E905E9EF-FE88-404E-902B-863D39CEA804}"/>
    <hyperlink ref="P300" r:id="rId460" xr:uid="{9EC27A45-3F30-974F-AA67-DD800516B0D1}"/>
    <hyperlink ref="P299" r:id="rId461" xr:uid="{89E2DDBB-9654-354B-ADD0-AAB2EBFE75B9}"/>
    <hyperlink ref="P298" r:id="rId462" xr:uid="{9E1E1400-038A-9E45-9E34-67704EED4029}"/>
    <hyperlink ref="P297" r:id="rId463" xr:uid="{62B01AA1-D3A0-0047-ABDD-B478B6FE1C6D}"/>
    <hyperlink ref="P295" r:id="rId464" xr:uid="{F291FB16-8078-8349-BC29-12363BC6E95E}"/>
    <hyperlink ref="Q295" r:id="rId465" xr:uid="{E781B7D7-75B7-9344-8DB1-27E5B1364119}"/>
    <hyperlink ref="P296" r:id="rId466" xr:uid="{645706FA-4909-C24E-BBF0-059A9CA764C0}"/>
    <hyperlink ref="Q296" r:id="rId467" xr:uid="{DA9C6119-760D-8740-88DB-C43BC07F6E70}"/>
    <hyperlink ref="P294" r:id="rId468" xr:uid="{9FFAEA3F-4265-0246-AAB1-8C598A6DA7CE}"/>
    <hyperlink ref="Q293" r:id="rId469" xr:uid="{DC56203F-31C1-4645-A71E-C3AA86737DF0}"/>
    <hyperlink ref="P293" r:id="rId470" xr:uid="{B35795AB-305E-D24B-A55E-8D1D9A7FDC8A}"/>
    <hyperlink ref="P61" r:id="rId471" xr:uid="{2B06088A-91F2-3F4C-92C1-FA6485D44E4C}"/>
    <hyperlink ref="P64" r:id="rId472" xr:uid="{A092F4C0-4E8A-EB43-BAA1-0EF9920CB4FA}"/>
    <hyperlink ref="Q64" r:id="rId473" xr:uid="{2562E3FB-4E77-A04F-8222-D49B796D348C}"/>
    <hyperlink ref="R64" r:id="rId474" xr:uid="{0118A8EF-233D-2A4C-93F7-EE2CB269F1C4}"/>
    <hyperlink ref="P65" r:id="rId475" xr:uid="{4D5B6D2D-3E86-3E43-A7CA-AE3313F81948}"/>
    <hyperlink ref="Q65" r:id="rId476" xr:uid="{2F8DB6D6-7951-6A4D-832F-BCB40B42E9E2}"/>
    <hyperlink ref="R65" r:id="rId477" xr:uid="{5C6A2448-D360-A24D-8AF6-1AA385ACE489}"/>
    <hyperlink ref="P292" r:id="rId478" xr:uid="{8331DD68-0D6A-E348-BBD4-36D7CFD72E78}"/>
    <hyperlink ref="Q292" r:id="rId479" xr:uid="{ECEA6C7C-50D7-3241-BFE2-9FA3C1338158}"/>
    <hyperlink ref="P67" r:id="rId480" xr:uid="{5BDA94C5-DD15-AE49-8AE3-A296627EC122}"/>
    <hyperlink ref="P68" r:id="rId481" xr:uid="{CC0A3FEF-500F-804D-901A-8EA8CA7C7AB7}"/>
    <hyperlink ref="P69" r:id="rId482" xr:uid="{FA10C97E-29E5-424B-B6BB-36D0478F3E79}"/>
    <hyperlink ref="Q69" r:id="rId483" xr:uid="{C3A7DCCA-26C0-0848-B742-7838EBB0187F}"/>
    <hyperlink ref="R69" r:id="rId484" xr:uid="{163BAF09-5634-EC4F-AF79-E6ED6E68B54C}"/>
    <hyperlink ref="P70" r:id="rId485" xr:uid="{68BA8D60-A5B7-A544-B537-A503C67D43C0}"/>
    <hyperlink ref="Q70" r:id="rId486" xr:uid="{FC04583B-0F61-A742-A9F3-42C6CFC00575}"/>
    <hyperlink ref="R70" r:id="rId487" xr:uid="{8E9ED1C5-C5E7-F04C-A611-5E730E25B013}"/>
    <hyperlink ref="P71" r:id="rId488" xr:uid="{95B814D3-C182-1849-B4A3-CA1A32780CFF}"/>
    <hyperlink ref="Q71" r:id="rId489" xr:uid="{E0573384-A839-664E-A5CA-DDD69ECF26D4}"/>
    <hyperlink ref="P73" r:id="rId490" xr:uid="{1A065FB7-2E0D-5E48-822F-8EFF80A9DAEF}"/>
    <hyperlink ref="P74" r:id="rId491" xr:uid="{0420A60B-7FF0-764D-93DD-9C331413B026}"/>
    <hyperlink ref="Q74" r:id="rId492" xr:uid="{CE34F229-94C3-A241-B0FB-5B2803E01B65}"/>
    <hyperlink ref="P75" r:id="rId493" xr:uid="{D6E0D53D-553D-2046-BE70-7ED15BF758AF}"/>
    <hyperlink ref="Q75" r:id="rId494" xr:uid="{77222110-EBC2-8F40-B522-3E23D5D05F53}"/>
    <hyperlink ref="P77" r:id="rId495" xr:uid="{1A0E7435-CDE8-8340-8843-94297EA78F40}"/>
    <hyperlink ref="P76" r:id="rId496" xr:uid="{CE3C103A-21D2-1C4B-9742-0190473C74E4}"/>
    <hyperlink ref="P78" r:id="rId497" xr:uid="{DF5796A9-67B2-D14D-B02D-0FAA992C98EF}"/>
    <hyperlink ref="P79" r:id="rId498" xr:uid="{1C80D63C-F9A3-5B45-AD65-87B10353DF09}"/>
    <hyperlink ref="P80" r:id="rId499" xr:uid="{57AE50BD-9716-3F48-B4BE-1740D24BE530}"/>
    <hyperlink ref="P81" r:id="rId500" xr:uid="{BD7BC2F3-630E-F942-A355-F4A8ECEAC17C}"/>
    <hyperlink ref="P82" r:id="rId501" xr:uid="{06542924-C9AC-2244-B251-CE20354EED24}"/>
    <hyperlink ref="P84" r:id="rId502" xr:uid="{9F7D8A84-3575-834A-AD1F-CB98EA2F560A}"/>
    <hyperlink ref="P85" r:id="rId503" xr:uid="{4F96F02D-2214-854F-B887-2FE1DC4422F0}"/>
    <hyperlink ref="P86" r:id="rId504" xr:uid="{3BF7EBC5-3CD5-9B43-9378-E8E048803A37}"/>
    <hyperlink ref="P87" r:id="rId505" xr:uid="{B73B7780-942C-2540-8CEC-E7D984A5890F}"/>
    <hyperlink ref="P88" r:id="rId506" xr:uid="{CBD40B91-D1D6-804A-84BA-58FAC7B0366A}"/>
    <hyperlink ref="P95" r:id="rId507" xr:uid="{2E3578B9-3A45-7943-86F5-579B39EC32CD}"/>
    <hyperlink ref="Q95" r:id="rId508" xr:uid="{3EBD61AA-1F95-AD49-8888-6597F4554AA0}"/>
    <hyperlink ref="R95" r:id="rId509" xr:uid="{FF6C63DC-25D9-5B44-8233-BF81A3C2926F}"/>
    <hyperlink ref="P96" r:id="rId510" xr:uid="{000C0EE8-59E0-E64E-9F62-E0DC9569F34C}"/>
    <hyperlink ref="Q96" r:id="rId511" xr:uid="{4DC6F2C6-BACE-A449-A9E0-AB6BE69C3A95}"/>
    <hyperlink ref="R96" r:id="rId512" xr:uid="{8791B989-9FCE-F64E-A62A-5CBD9C1450A3}"/>
    <hyperlink ref="P98" r:id="rId513" xr:uid="{C6ACF508-AD58-FD4F-8E09-95A6E3744538}"/>
    <hyperlink ref="Q98" r:id="rId514" display="https://www.ivc-online.com/Home/Advanced-Search/Search-Results?sb-inst=1516&amp;sb-search=interionet" xr:uid="{97AE607C-3A87-564E-B76B-D18E7CF64860}"/>
    <hyperlink ref="R98" r:id="rId515" xr:uid="{B291A390-1C46-8546-9ADD-6D193DEC24F8}"/>
    <hyperlink ref="P99" r:id="rId516" xr:uid="{B6811CC3-DC2B-9947-9B3B-84D2A6F2CD3B}"/>
    <hyperlink ref="Q99" r:id="rId517" xr:uid="{A85510C3-788A-C944-AD35-46F0F1CB40FC}"/>
    <hyperlink ref="R99" r:id="rId518" xr:uid="{199037C1-EF7D-2A45-80A4-DEFF14ABBB50}"/>
    <hyperlink ref="P100" r:id="rId519" location="signals" display="https://pitchbook.com/profiles/company/458166-97 - signals" xr:uid="{5D200F91-7406-F240-85DB-14CB799C3141}"/>
    <hyperlink ref="Q100" r:id="rId520" xr:uid="{27DC208B-E4BD-8D46-AAB7-5DBA1391B7D1}"/>
    <hyperlink ref="P101" r:id="rId521" xr:uid="{5DC4AF15-5738-1241-AA5C-F90E686F18B8}"/>
    <hyperlink ref="Q101" r:id="rId522" xr:uid="{11A05103-D581-CF44-BB37-8B92884F88A9}"/>
    <hyperlink ref="R101" r:id="rId523" xr:uid="{F031E774-0B72-3745-8303-F107CDF412E6}"/>
    <hyperlink ref="P102" r:id="rId524" display="https://find-and-update.company-information.service.gov.uk/company/07174942/officers" xr:uid="{1692A07C-1B20-2F48-A886-A6F088595461}"/>
    <hyperlink ref="Q102" r:id="rId525" display="https://en.checkid.co.il/company/INTERIONET+SYSTEMS+LTD-7G9LW6L-515347425" xr:uid="{93ACC9D1-0D9F-EE45-A0CD-93018C787467}"/>
    <hyperlink ref="R102" r:id="rId526" location="overview" display="https://pitchbook.com/profiles/company/484449-40 - overview" xr:uid="{4284A96D-82D5-3246-99F3-D7C29AA9B74A}"/>
    <hyperlink ref="P103" r:id="rId527" display="https://www.sec.gov/Archives/edgar/data/1652866/000121390022010244/ea156263ex99-2_abilityinc.htm" xr:uid="{293979DF-DFD5-C648-8E4D-5B931C76BAE8}"/>
    <hyperlink ref="Q103" r:id="rId528" display="https://find-and-update.company-information.service.gov.uk/company/07174942/officers" xr:uid="{5B15E0BB-51FB-684E-9E11-986362017D6E}"/>
    <hyperlink ref="R103" r:id="rId529" display="https://en.checkid.co.il/company/INTERIONET+SYSTEMS+LTD-7G9LW6L-515347425" xr:uid="{E1C1866D-0BDC-7B49-A082-64359288CFA5}"/>
    <hyperlink ref="P104" r:id="rId530" display="https://www.sec.gov/Archives/edgar/data/1652866/000121390022010244/ea156263ex99-2_abilityinc.htm" xr:uid="{46B1218E-C969-1E41-9E15-E71A66271FEC}"/>
    <hyperlink ref="P105" r:id="rId531" display="https://www.sec.gov/Archives/edgar/data/1652866/000121390022010244/ea156263ex99-2_abilityinc.htm" xr:uid="{13C08695-F6C8-9349-A5B9-676B8352B40A}"/>
    <hyperlink ref="P106" r:id="rId532" display="https://www.sec.gov/Archives/edgar/data/1652866/000121390022010244/ea156263ex99-2_abilityinc.htm" xr:uid="{29777CCD-7EB6-844B-B468-25C0CBE4F211}"/>
    <hyperlink ref="P122" r:id="rId533" display="https://www.sec.gov/Archives/edgar/data/1652866/000121390022010244/ea156263ex99-2_abilityinc.htm" xr:uid="{85937284-84D8-564E-ACDC-0D7217A49848}"/>
    <hyperlink ref="P107:P121" r:id="rId534" display="https://www.sec.gov/Archives/edgar/data/1652866/000121390022010244/ea156263ex99-2_abilityinc.htm" xr:uid="{306C09DF-C2D1-EF49-BB94-C6CB6423BC92}"/>
    <hyperlink ref="P127" r:id="rId535" xr:uid="{F5DBC44A-90E8-9A4A-8DA3-C6044DD31B05}"/>
    <hyperlink ref="P128" r:id="rId536" xr:uid="{59676773-9A1E-B94B-8AA3-A15851068AA7}"/>
    <hyperlink ref="P129" r:id="rId537" xr:uid="{B99FF877-E5F1-954B-B286-C6BF5BF86E99}"/>
    <hyperlink ref="P130" r:id="rId538" xr:uid="{22373646-E908-3643-A526-879029EFBCB2}"/>
    <hyperlink ref="P131" r:id="rId539" xr:uid="{63BA0679-61E5-C04D-A1E9-4F5A4F56514D}"/>
    <hyperlink ref="P132" r:id="rId540" xr:uid="{00375D81-5F19-D94A-AC6F-7A966536D5AB}"/>
    <hyperlink ref="P133" r:id="rId541" display="https://en.checkid.co.il/company/INTERIONET+SYSTEMS+LTD-7G9LW6L-515347425" xr:uid="{A2C5AA41-7DDD-7841-80E9-C669F902BF23}"/>
    <hyperlink ref="Q133" r:id="rId542" location="overview" display="https://pitchbook.com/profiles/company/484449-40 - overview" xr:uid="{BC4B1A70-427F-A442-9DB6-D6EF08C5D0B5}"/>
    <hyperlink ref="R133" r:id="rId543" xr:uid="{DE1BB074-543E-F348-9D31-19E90CD09773}"/>
    <hyperlink ref="P134" r:id="rId544" display="https://en.checkid.co.il/company/INTERIONET+SYSTEMS+LTD-7G9LW6L-515347425" xr:uid="{7E4EC86F-B945-884F-B5E9-34C485B44596}"/>
    <hyperlink ref="Q134" r:id="rId545" location="overview" display="https://pitchbook.com/profiles/company/484449-40 - overview" xr:uid="{EF5A326E-0373-EB46-A2C3-F8281B594380}"/>
    <hyperlink ref="R134" r:id="rId546" xr:uid="{78567305-BAE3-D348-B313-55BD371B8905}"/>
    <hyperlink ref="P135" r:id="rId547" display="https://en.checkid.co.il/company/INTERIONET+SYSTEMS+LTD-7G9LW6L-515347425" xr:uid="{3D49057D-DD86-3049-80FF-8DA713012199}"/>
    <hyperlink ref="Q135" r:id="rId548" location="overview" display="https://pitchbook.com/profiles/company/484449-40 - overview" xr:uid="{BE80190E-C5EE-E64A-8118-A7B853BE00FA}"/>
    <hyperlink ref="R135" r:id="rId549" xr:uid="{AFF9F76F-5FBC-7C41-9524-410BDC285D4A}"/>
    <hyperlink ref="P136" r:id="rId550" xr:uid="{3EA5ED90-8666-A649-BBE0-31F5B5F2D7B7}"/>
    <hyperlink ref="P137" r:id="rId551" xr:uid="{73B3EA53-05C3-B540-BE1C-939891344A8F}"/>
    <hyperlink ref="P138" r:id="rId552" xr:uid="{D15336A3-54D3-674D-AC3B-E59F1CA023E6}"/>
    <hyperlink ref="P142" r:id="rId553" xr:uid="{248EFB1D-F037-8947-9972-429B269A50B4}"/>
    <hyperlink ref="P143" r:id="rId554" xr:uid="{DDFA12C2-51D5-6240-B726-AE0F59DF104F}"/>
    <hyperlink ref="Q143" r:id="rId555" xr:uid="{24F3345D-C012-8442-92A7-0615017AA533}"/>
    <hyperlink ref="P146" r:id="rId556" xr:uid="{95FB6ABB-C0CE-CA49-911D-D65ECFFEBEBF}"/>
    <hyperlink ref="Q146" r:id="rId557" xr:uid="{61B686FA-656A-C442-B0E4-65045E4D4ADA}"/>
    <hyperlink ref="R146" r:id="rId558" xr:uid="{8B487E8D-C824-AD47-A699-294C0F5B5B51}"/>
    <hyperlink ref="P147" r:id="rId559" xr:uid="{8DE2D5DE-3E0C-B749-A119-B7DB3A287581}"/>
    <hyperlink ref="Q147" r:id="rId560" xr:uid="{21BDE0FA-DDC6-1043-AA98-E9F6655EC6E6}"/>
    <hyperlink ref="R147" r:id="rId561" xr:uid="{C4B313A4-995B-5045-B32C-1C2AF7F2984B}"/>
    <hyperlink ref="P144" r:id="rId562" xr:uid="{952AB660-4F5E-9B46-AA25-6D243B06574E}"/>
    <hyperlink ref="P145" r:id="rId563" xr:uid="{933682D5-E1B9-BF4A-8EA2-4A46270B3242}"/>
    <hyperlink ref="P247" r:id="rId564" xr:uid="{0D00CB70-FA76-AC4A-A5BE-A7916738BC08}"/>
    <hyperlink ref="P248" r:id="rId565" xr:uid="{EBB7E91D-FFF7-B54E-B650-F193F13D4E08}"/>
    <hyperlink ref="P338" r:id="rId566" xr:uid="{554A3CC2-A1BC-46D2-9FD0-95E61A3CB8F7}"/>
    <hyperlink ref="P312" r:id="rId567" xr:uid="{B6096280-667A-4A73-A3C9-046AA4AC6ED9}"/>
    <hyperlink ref="Q312" r:id="rId568" xr:uid="{1C7E87A3-56FD-4981-90A4-9E9B2E67F7C3}"/>
    <hyperlink ref="R312" r:id="rId569" xr:uid="{1507652F-439E-4B8A-8F1D-576936790480}"/>
    <hyperlink ref="P310" r:id="rId570" xr:uid="{D0B89854-390A-4163-A140-0F2A907243B5}"/>
    <hyperlink ref="Q310" r:id="rId571" xr:uid="{2A86EFDF-6334-4DF6-9FFD-6D644294FC39}"/>
    <hyperlink ref="P311" r:id="rId572" xr:uid="{D35F614F-11F4-4F04-9086-8371DD9EEEAC}"/>
    <hyperlink ref="P321" r:id="rId573" xr:uid="{A07FB291-E90A-4BD2-90D9-0DD11A49A66C}"/>
    <hyperlink ref="Q321" r:id="rId574" xr:uid="{20794466-5F80-49BF-8331-8935CA858FC6}"/>
    <hyperlink ref="P318" r:id="rId575" xr:uid="{DA20C6CD-280B-4639-86FA-1371475C2473}"/>
    <hyperlink ref="Q318" r:id="rId576" xr:uid="{1003CEB2-1E9D-4229-8127-01FCA3DBE670}"/>
    <hyperlink ref="P319" r:id="rId577" xr:uid="{3B9FFB7E-CB52-4907-B62F-BC40C2F983D9}"/>
    <hyperlink ref="Q319" r:id="rId578" xr:uid="{C10DE8E0-727E-41CC-BF8B-71F9A40BFD2D}"/>
    <hyperlink ref="P320" r:id="rId579" xr:uid="{1C5E001D-4839-47C5-9764-93D622C9E95B}"/>
    <hyperlink ref="Q320" r:id="rId580" xr:uid="{0ECABFFB-D097-4083-B7A2-366169894742}"/>
    <hyperlink ref="R345" r:id="rId581" xr:uid="{755E8F1B-C554-4512-BDBC-984C50322010}"/>
    <hyperlink ref="Q345" r:id="rId582" xr:uid="{5A1F6A27-2086-49A5-814C-31673D92E86F}"/>
    <hyperlink ref="P345" r:id="rId583" xr:uid="{0C2E998E-D68A-4F41-AF4F-2C1C87862E97}"/>
    <hyperlink ref="R346" r:id="rId584" xr:uid="{BC685E52-4680-4420-88C3-EC6BAA894A64}"/>
    <hyperlink ref="Q346" r:id="rId585" xr:uid="{7B143A5C-2F1B-4203-B49C-D9B7DEC0B6A1}"/>
    <hyperlink ref="P346" r:id="rId586" xr:uid="{8069FC04-06C2-4D94-A6DF-C3B701F9811C}"/>
    <hyperlink ref="P347" r:id="rId587" xr:uid="{406AC969-6E4C-47B2-A069-CF4772A0D50F}"/>
    <hyperlink ref="Q347" r:id="rId588" xr:uid="{1843C2C2-F0BA-4FFA-9C30-76B31ABD6F29}"/>
    <hyperlink ref="P348" r:id="rId589" xr:uid="{4198AA65-2838-4D2D-9ABC-E2B0FC2E7355}"/>
    <hyperlink ref="P353" r:id="rId590" xr:uid="{59DAAD87-0D62-4B3C-BF03-2DA48AE004D9}"/>
    <hyperlink ref="P351" r:id="rId591" xr:uid="{AD923F4F-528B-46A7-8709-56554DBA68E6}"/>
    <hyperlink ref="Q351" r:id="rId592" xr:uid="{DFB99DB2-A37B-4336-AF95-859EAE10CDBA}"/>
    <hyperlink ref="R351" r:id="rId593" xr:uid="{236E7B10-E2B4-4FEE-ACC0-B32AD63D5EA1}"/>
    <hyperlink ref="P352" r:id="rId594" xr:uid="{2C096C21-795C-42FE-BDC9-D01F4E8C1B75}"/>
    <hyperlink ref="Q352" r:id="rId595" xr:uid="{F719EBFA-9851-45C9-BE81-FD0576DDE697}"/>
    <hyperlink ref="R352" r:id="rId596" xr:uid="{8DBF3EF4-E033-4FC3-8AFF-2344D958F025}"/>
    <hyperlink ref="P354" r:id="rId597" xr:uid="{B1FC7B44-1E84-4F7D-B73E-8BC909DBB164}"/>
    <hyperlink ref="Q354" r:id="rId598" xr:uid="{6558DB51-BF27-4878-B134-94EC586EC96B}"/>
    <hyperlink ref="R354" r:id="rId599" xr:uid="{D06D2DCF-2C7F-4FAA-993B-7A21AFD52E06}"/>
    <hyperlink ref="P368" r:id="rId600" xr:uid="{4B85876E-9AA1-4821-B577-6B17E5A7E13F}"/>
    <hyperlink ref="P369" r:id="rId601" xr:uid="{BAE11420-415A-4F2F-9EAF-541266127BB2}"/>
    <hyperlink ref="P370" r:id="rId602" xr:uid="{3EE0DD6F-8A7D-4E71-9E0D-981FCF9E6183}"/>
    <hyperlink ref="P391" r:id="rId603" xr:uid="{34BC1F4B-A363-425B-8F17-70803D960CE8}"/>
    <hyperlink ref="Q391" r:id="rId604" xr:uid="{494F15D9-C676-443A-8DE8-07B95AF39E09}"/>
    <hyperlink ref="P393" r:id="rId605" location="team" xr:uid="{C0E9147D-C5D0-4FA9-9B32-CD50DD7C8239}"/>
    <hyperlink ref="P394" r:id="rId606" location="team" xr:uid="{D126374B-ED8E-4246-AEA2-0AB366A56511}"/>
    <hyperlink ref="P396" r:id="rId607" xr:uid="{5960E70F-963F-4019-89A7-CE8B54235FBE}"/>
    <hyperlink ref="Q396" r:id="rId608" xr:uid="{CB1C020B-6590-4F2C-8FD8-B1C2EE85F305}"/>
    <hyperlink ref="R396" r:id="rId609" xr:uid="{6C6FA589-853A-4077-860B-64682A387CC2}"/>
    <hyperlink ref="P397" r:id="rId610" display="https://www.intelligenceonline.com/surveillance--interception/2024/01/30/shake-up-of-market-for-zero-day-vulnerabilities,110153740-art" xr:uid="{021B4316-4486-4475-ADB3-93F284C7F5E5}"/>
    <hyperlink ref="Q397" r:id="rId611" xr:uid="{3876447F-AB2A-4B01-8BFE-AB80778B1B15}"/>
    <hyperlink ref="R397" r:id="rId612" xr:uid="{88E387C8-533D-47B5-9565-437C819A36D3}"/>
    <hyperlink ref="Q414" r:id="rId613" xr:uid="{15B9AA1F-CF34-0A46-8FF2-E2DB43E9D5D3}"/>
    <hyperlink ref="R414" r:id="rId614" xr:uid="{1FD8701A-BBE4-6D4D-B111-3B05813DBFE6}"/>
    <hyperlink ref="P414" r:id="rId615" display="https://italianbusinessregister.it/en_US/company-detail?p_p_id=risultatiricercaimprese_WAR_ricercaPIportlet&amp;p_p_lifecycle=0&amp;p_p_state=normal&amp;_risultatiricercaimprese_WAR_ricercaPIportlet_view=%2Frisultatiricercagratuita%2Fdettaglio_impresa.jsp&amp;_risultatiricercaimprese_WAR_ricercaPIportlet_pageToken=eyJhbGciOiJIUzI1NiIsInR5cCI6IkpXVCJ9.eyJleHAiOjE3MTQyMzk4OTMsImNvdW50IjoyNTB9.HaHZiXb9QRHw4lpuX0gqbTQ_FQV1CPsO5ez6ILd-reU" xr:uid="{735241A6-A06A-B547-98E2-3D05C4252484}"/>
    <hyperlink ref="P413" r:id="rId616" xr:uid="{4E65AC11-ECF7-4BB4-99D7-B0952BF3DB83}"/>
    <hyperlink ref="Q413" r:id="rId617" xr:uid="{0918B066-7A1E-4A22-8B54-524517C22675}"/>
    <hyperlink ref="P421" r:id="rId618" xr:uid="{ADC5B40A-C6E9-4BD4-8A84-025C2B862EDE}"/>
    <hyperlink ref="P91" r:id="rId619" xr:uid="{3481CE58-6B78-4517-B563-684EE6ABE700}"/>
    <hyperlink ref="R287" r:id="rId620" location="subnav" xr:uid="{B617EBF3-23F3-4FE8-8CB8-ABC7FCEF0608}"/>
    <hyperlink ref="P434" r:id="rId621" location="subnav" xr:uid="{87B245BD-C3E9-4E73-B2D0-86C343930FDF}"/>
    <hyperlink ref="P435" r:id="rId622" location="subnav" xr:uid="{FD229D97-DE79-491C-A558-188B874A5A22}"/>
    <hyperlink ref="P436" r:id="rId623" location="subnav" xr:uid="{A306DF6C-0041-4F0D-8EF2-E20559C831C2}"/>
    <hyperlink ref="P97" r:id="rId624" xr:uid="{53799C86-0F53-42E0-B573-EA85B7DF839A}"/>
    <hyperlink ref="Q97" r:id="rId625" xr:uid="{B4FACE6E-AF06-4132-98C2-62BA213C835D}"/>
    <hyperlink ref="R97" r:id="rId626" xr:uid="{245BC933-84E5-4B62-938B-3B126153647D}"/>
    <hyperlink ref="P328" r:id="rId627" xr:uid="{90F30EEF-5503-44E3-AD07-8BAEBD9D5FF2}"/>
    <hyperlink ref="Q138" r:id="rId628" xr:uid="{E3F46C99-178F-4F4B-9D8F-6F3BC3B5B796}"/>
  </hyperlinks>
  <pageMargins left="0.7" right="0.7" top="0.75" bottom="0.75" header="0.3" footer="0.3"/>
  <pageSetup orientation="portrait" horizontalDpi="0" verticalDpi="0"/>
  <legacyDrawing r:id="rId6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6E1F-8572-8B49-9715-5019389329BC}">
  <dimension ref="A1:M459"/>
  <sheetViews>
    <sheetView tabSelected="1" zoomScale="89" zoomScaleNormal="89" workbookViewId="0">
      <pane ySplit="1" topLeftCell="A2" activePane="bottomLeft" state="frozen"/>
      <selection pane="bottomLeft" activeCell="A458" sqref="A458"/>
    </sheetView>
  </sheetViews>
  <sheetFormatPr baseColWidth="10" defaultColWidth="8.83203125" defaultRowHeight="15.75" customHeight="1" x14ac:dyDescent="0.2"/>
  <cols>
    <col min="1" max="1" width="12" customWidth="1"/>
    <col min="2" max="2" width="11.6640625" customWidth="1"/>
    <col min="3" max="3" width="79.6640625" bestFit="1" customWidth="1"/>
    <col min="4" max="4" width="111.1640625" bestFit="1" customWidth="1"/>
    <col min="5" max="5" width="19.6640625" bestFit="1" customWidth="1"/>
    <col min="6" max="6" width="19.6640625" customWidth="1"/>
    <col min="7" max="7" width="23.5" bestFit="1" customWidth="1"/>
    <col min="8" max="8" width="24.6640625" bestFit="1" customWidth="1"/>
    <col min="9" max="10" width="14.1640625" bestFit="1" customWidth="1"/>
    <col min="11" max="11" width="11" bestFit="1" customWidth="1"/>
    <col min="12" max="12" width="10.6640625" bestFit="1" customWidth="1"/>
  </cols>
  <sheetData>
    <row r="1" spans="1:13" ht="16" x14ac:dyDescent="0.2">
      <c r="A1" s="7" t="s">
        <v>1101</v>
      </c>
      <c r="B1" s="7" t="s">
        <v>1102</v>
      </c>
      <c r="C1" s="8" t="s">
        <v>1103</v>
      </c>
      <c r="D1" s="8" t="s">
        <v>1104</v>
      </c>
      <c r="E1" s="8" t="s">
        <v>1105</v>
      </c>
      <c r="F1" s="8" t="s">
        <v>1106</v>
      </c>
      <c r="G1" s="8" t="s">
        <v>1107</v>
      </c>
      <c r="H1" s="9" t="s">
        <v>1108</v>
      </c>
      <c r="I1" s="2" t="s">
        <v>1109</v>
      </c>
      <c r="J1" s="2" t="s">
        <v>1110</v>
      </c>
      <c r="K1" s="2" t="s">
        <v>1111</v>
      </c>
      <c r="L1" s="2" t="s">
        <v>1112</v>
      </c>
      <c r="M1" s="2"/>
    </row>
    <row r="2" spans="1:13" ht="16" x14ac:dyDescent="0.2">
      <c r="A2" s="6">
        <v>1</v>
      </c>
      <c r="B2" s="6">
        <v>2</v>
      </c>
      <c r="C2" s="4" t="str">
        <f>INDEX(Nodes!$C:$C, MATCH(A2, Nodes!$A:$A, 0))</f>
        <v>NSO Group</v>
      </c>
      <c r="D2" s="4" t="str">
        <f>INDEX(Nodes!$C:$C, MATCH(B2, Nodes!$A:$A, 0))</f>
        <v>PFOS Technologies</v>
      </c>
      <c r="E2" s="4" t="str">
        <f>INDEX(Nodes!$J:$J, MATCH(C2, Nodes!$C:$C, 0))</f>
        <v>Unchanged</v>
      </c>
      <c r="F2" s="4" t="str">
        <f>INDEX(Nodes!$J:$J, MATCH(D2, Nodes!$C:$C, 0))</f>
        <v>Unchanged</v>
      </c>
      <c r="G2" s="4" t="str">
        <f>INDEX(Nodes!$F:$F, MATCH(A2, Nodes!$A:$A, 0))</f>
        <v>NSO Group</v>
      </c>
      <c r="H2" t="str">
        <f>INDEX(Nodes!$F:$F, MATCH(B2, Nodes!$A:$A, 0))</f>
        <v>NSO Group</v>
      </c>
      <c r="I2" s="4" t="str">
        <f>INDEX(Nodes!$D:$D, MATCH(A2, Nodes!$A:$A, 0))</f>
        <v>Israel</v>
      </c>
      <c r="J2" t="str">
        <f>INDEX(Nodes!$D:$D, MATCH(B2, Nodes!$A:$A, 0))</f>
        <v>United Kingdom</v>
      </c>
      <c r="K2" s="4" t="str">
        <f>INDEX(Nodes!$B:$B, MATCH(A2, Nodes!$A:$A, 0))</f>
        <v>Vendor</v>
      </c>
      <c r="L2" t="str">
        <f>INDEX(Nodes!$B:$B, MATCH(B2, Nodes!$A:$A, 0))</f>
        <v>Partner</v>
      </c>
    </row>
    <row r="3" spans="1:13" ht="16" x14ac:dyDescent="0.2">
      <c r="A3" s="6">
        <v>1</v>
      </c>
      <c r="B3" s="6">
        <v>3</v>
      </c>
      <c r="C3" s="4" t="str">
        <f>INDEX(Nodes!$C:$C, MATCH(A3, Nodes!$A:$A, 0))</f>
        <v>NSO Group</v>
      </c>
      <c r="D3" s="4" t="str">
        <f>INDEX(Nodes!$C:$C, MATCH(B3, Nodes!$A:$A, 0))</f>
        <v xml:space="preserve">L.E.G.D Technologies &gt; Q Cyber Technologies </v>
      </c>
      <c r="E3" s="4" t="str">
        <f>INDEX(Nodes!$J:$J, MATCH(C3, Nodes!$C:$C, 0))</f>
        <v>Unchanged</v>
      </c>
      <c r="F3" s="4" t="str">
        <f>INDEX(Nodes!$J:$J, MATCH(D3, Nodes!$C:$C, 0))</f>
        <v>Changed</v>
      </c>
      <c r="G3" s="4" t="str">
        <f>INDEX(Nodes!$F:$F, MATCH(A3, Nodes!$A:$A, 0))</f>
        <v>NSO Group</v>
      </c>
      <c r="H3" t="str">
        <f>INDEX(Nodes!$F:$F, MATCH(B3, Nodes!$A:$A, 0))</f>
        <v>NSO Group</v>
      </c>
      <c r="I3" s="4" t="str">
        <f>INDEX(Nodes!$D:$D, MATCH(A3, Nodes!$A:$A, 0))</f>
        <v>Israel</v>
      </c>
      <c r="J3" t="str">
        <f>INDEX(Nodes!$D:$D, MATCH(B3, Nodes!$A:$A, 0))</f>
        <v>Israel</v>
      </c>
      <c r="K3" s="4" t="str">
        <f>INDEX(Nodes!$B:$B, MATCH(A3, Nodes!$A:$A, 0))</f>
        <v>Vendor</v>
      </c>
      <c r="L3" t="str">
        <f>INDEX(Nodes!$B:$B, MATCH(B3, Nodes!$A:$A, 0))</f>
        <v>Vendor</v>
      </c>
    </row>
    <row r="4" spans="1:13" ht="16" x14ac:dyDescent="0.2">
      <c r="A4" s="6">
        <v>1</v>
      </c>
      <c r="B4" s="6">
        <v>4</v>
      </c>
      <c r="C4" s="4" t="str">
        <f>INDEX(Nodes!$C:$C, MATCH(A4, Nodes!$A:$A, 0))</f>
        <v>NSO Group</v>
      </c>
      <c r="D4" s="4" t="str">
        <f>INDEX(Nodes!$C:$C, MATCH(B4, Nodes!$A:$A, 0))</f>
        <v xml:space="preserve">Westbridge Technologies </v>
      </c>
      <c r="E4" s="4" t="str">
        <f>INDEX(Nodes!$J:$J, MATCH(C4, Nodes!$C:$C, 0))</f>
        <v>Unchanged</v>
      </c>
      <c r="F4" s="4" t="str">
        <f>INDEX(Nodes!$J:$J, MATCH(D4, Nodes!$C:$C, 0))</f>
        <v>Unchanged</v>
      </c>
      <c r="G4" s="4" t="str">
        <f>INDEX(Nodes!$F:$F, MATCH(A4, Nodes!$A:$A, 0))</f>
        <v>NSO Group</v>
      </c>
      <c r="H4" t="str">
        <f>INDEX(Nodes!$F:$F, MATCH(B4, Nodes!$A:$A, 0))</f>
        <v>NSO Group</v>
      </c>
      <c r="I4" s="4" t="str">
        <f>INDEX(Nodes!$D:$D, MATCH(A4, Nodes!$A:$A, 0))</f>
        <v>Israel</v>
      </c>
      <c r="J4" t="str">
        <f>INDEX(Nodes!$D:$D, MATCH(B4, Nodes!$A:$A, 0))</f>
        <v>United States</v>
      </c>
      <c r="K4" s="4" t="str">
        <f>INDEX(Nodes!$B:$B, MATCH(A4, Nodes!$A:$A, 0))</f>
        <v>Vendor</v>
      </c>
      <c r="L4" t="str">
        <f>INDEX(Nodes!$B:$B, MATCH(B4, Nodes!$A:$A, 0))</f>
        <v>Vendor</v>
      </c>
    </row>
    <row r="5" spans="1:13" ht="16" x14ac:dyDescent="0.2">
      <c r="A5" s="6">
        <v>1</v>
      </c>
      <c r="B5" s="6">
        <v>5</v>
      </c>
      <c r="C5" s="4" t="str">
        <f>INDEX(Nodes!$C:$C, MATCH(A5, Nodes!$A:$A, 0))</f>
        <v>NSO Group</v>
      </c>
      <c r="D5" s="4" t="str">
        <f>INDEX(Nodes!$C:$C, MATCH(B5, Nodes!$A:$A, 0))</f>
        <v>Osy Technologies SARL</v>
      </c>
      <c r="E5" s="4" t="str">
        <f>INDEX(Nodes!$J:$J, MATCH(C5, Nodes!$C:$C, 0))</f>
        <v>Unchanged</v>
      </c>
      <c r="F5" s="4" t="str">
        <f>INDEX(Nodes!$J:$J, MATCH(D5, Nodes!$C:$C, 0))</f>
        <v>Unchanged</v>
      </c>
      <c r="G5" s="4" t="str">
        <f>INDEX(Nodes!$F:$F, MATCH(A5, Nodes!$A:$A, 0))</f>
        <v>NSO Group</v>
      </c>
      <c r="H5" t="str">
        <f>INDEX(Nodes!$F:$F, MATCH(B5, Nodes!$A:$A, 0))</f>
        <v>NSO Group</v>
      </c>
      <c r="I5" s="4" t="str">
        <f>INDEX(Nodes!$D:$D, MATCH(A5, Nodes!$A:$A, 0))</f>
        <v>Israel</v>
      </c>
      <c r="J5" t="str">
        <f>INDEX(Nodes!$D:$D, MATCH(B5, Nodes!$A:$A, 0))</f>
        <v>Luxembourg</v>
      </c>
      <c r="K5" s="4" t="str">
        <f>INDEX(Nodes!$B:$B, MATCH(A5, Nodes!$A:$A, 0))</f>
        <v>Vendor</v>
      </c>
      <c r="L5" t="str">
        <f>INDEX(Nodes!$B:$B, MATCH(B5, Nodes!$A:$A, 0))</f>
        <v>Vendor</v>
      </c>
    </row>
    <row r="6" spans="1:13" ht="16" x14ac:dyDescent="0.2">
      <c r="A6" s="6">
        <v>1</v>
      </c>
      <c r="B6" s="6">
        <v>6</v>
      </c>
      <c r="C6" s="4" t="str">
        <f>INDEX(Nodes!$C:$C, MATCH(A6, Nodes!$A:$A, 0))</f>
        <v>NSO Group</v>
      </c>
      <c r="D6" s="4" t="str">
        <f>INDEX(Nodes!$C:$C, MATCH(B6, Nodes!$A:$A, 0))</f>
        <v>Circles Solutions (Cyprus)</v>
      </c>
      <c r="E6" s="4" t="str">
        <f>INDEX(Nodes!$J:$J, MATCH(C6, Nodes!$C:$C, 0))</f>
        <v>Unchanged</v>
      </c>
      <c r="F6" s="4" t="str">
        <f>INDEX(Nodes!$J:$J, MATCH(D6, Nodes!$C:$C, 0))</f>
        <v>Unchanged</v>
      </c>
      <c r="G6" s="4" t="str">
        <f>INDEX(Nodes!$F:$F, MATCH(A6, Nodes!$A:$A, 0))</f>
        <v>NSO Group</v>
      </c>
      <c r="H6" t="str">
        <f>INDEX(Nodes!$F:$F, MATCH(B6, Nodes!$A:$A, 0))</f>
        <v>NSO Group</v>
      </c>
      <c r="I6" s="4" t="str">
        <f>INDEX(Nodes!$D:$D, MATCH(A6, Nodes!$A:$A, 0))</f>
        <v>Israel</v>
      </c>
      <c r="J6" t="str">
        <f>INDEX(Nodes!$D:$D, MATCH(B6, Nodes!$A:$A, 0))</f>
        <v>Cyprus</v>
      </c>
      <c r="K6" s="4" t="str">
        <f>INDEX(Nodes!$B:$B, MATCH(A6, Nodes!$A:$A, 0))</f>
        <v>Vendor</v>
      </c>
      <c r="L6" t="str">
        <f>INDEX(Nodes!$B:$B, MATCH(B6, Nodes!$A:$A, 0))</f>
        <v>Subsidiary</v>
      </c>
    </row>
    <row r="7" spans="1:13" ht="16" x14ac:dyDescent="0.2">
      <c r="A7" s="6">
        <v>1</v>
      </c>
      <c r="B7" s="6">
        <v>7</v>
      </c>
      <c r="C7" s="4" t="str">
        <f>INDEX(Nodes!$C:$C, MATCH(A7, Nodes!$A:$A, 0))</f>
        <v>NSO Group</v>
      </c>
      <c r="D7" s="4" t="str">
        <f>INDEX(Nodes!$C:$C, MATCH(B7, Nodes!$A:$A, 0))</f>
        <v>Q Cyber Technologies SARL</v>
      </c>
      <c r="E7" s="4" t="str">
        <f>INDEX(Nodes!$J:$J, MATCH(C7, Nodes!$C:$C, 0))</f>
        <v>Unchanged</v>
      </c>
      <c r="F7" s="4" t="str">
        <f>INDEX(Nodes!$J:$J, MATCH(D7, Nodes!$C:$C, 0))</f>
        <v>Unchanged</v>
      </c>
      <c r="G7" s="4" t="str">
        <f>INDEX(Nodes!$F:$F, MATCH(A7, Nodes!$A:$A, 0))</f>
        <v>NSO Group</v>
      </c>
      <c r="H7" t="str">
        <f>INDEX(Nodes!$F:$F, MATCH(B7, Nodes!$A:$A, 0))</f>
        <v>NSO Group</v>
      </c>
      <c r="I7" s="4" t="str">
        <f>INDEX(Nodes!$D:$D, MATCH(A7, Nodes!$A:$A, 0))</f>
        <v>Israel</v>
      </c>
      <c r="J7" t="str">
        <f>INDEX(Nodes!$D:$D, MATCH(B7, Nodes!$A:$A, 0))</f>
        <v>Luxembourg</v>
      </c>
      <c r="K7" s="4" t="str">
        <f>INDEX(Nodes!$B:$B, MATCH(A7, Nodes!$A:$A, 0))</f>
        <v>Vendor</v>
      </c>
      <c r="L7" t="str">
        <f>INDEX(Nodes!$B:$B, MATCH(B7, Nodes!$A:$A, 0))</f>
        <v>Vendor</v>
      </c>
    </row>
    <row r="8" spans="1:13" ht="16" x14ac:dyDescent="0.2">
      <c r="A8" s="6">
        <v>1</v>
      </c>
      <c r="B8" s="6">
        <v>9</v>
      </c>
      <c r="C8" s="4" t="str">
        <f>INDEX(Nodes!$C:$C, MATCH(A8, Nodes!$A:$A, 0))</f>
        <v>NSO Group</v>
      </c>
      <c r="D8" s="4" t="str">
        <f>INDEX(Nodes!$C:$C, MATCH(B8, Nodes!$A:$A, 0))</f>
        <v>Circles Solutions (Bulgaria)</v>
      </c>
      <c r="E8" s="4" t="str">
        <f>INDEX(Nodes!$J:$J, MATCH(C8, Nodes!$C:$C, 0))</f>
        <v>Unchanged</v>
      </c>
      <c r="F8" s="4" t="str">
        <f>INDEX(Nodes!$J:$J, MATCH(D8, Nodes!$C:$C, 0))</f>
        <v>Unchanged</v>
      </c>
      <c r="G8" s="4" t="str">
        <f>INDEX(Nodes!$F:$F, MATCH(A8, Nodes!$A:$A, 0))</f>
        <v>NSO Group</v>
      </c>
      <c r="H8" t="str">
        <f>INDEX(Nodes!$F:$F, MATCH(B8, Nodes!$A:$A, 0))</f>
        <v>NSO Group</v>
      </c>
      <c r="I8" s="4" t="str">
        <f>INDEX(Nodes!$D:$D, MATCH(A8, Nodes!$A:$A, 0))</f>
        <v>Israel</v>
      </c>
      <c r="J8" t="str">
        <f>INDEX(Nodes!$D:$D, MATCH(B8, Nodes!$A:$A, 0))</f>
        <v>Bulgaria</v>
      </c>
      <c r="K8" s="4" t="str">
        <f>INDEX(Nodes!$B:$B, MATCH(A8, Nodes!$A:$A, 0))</f>
        <v>Vendor</v>
      </c>
      <c r="L8" t="str">
        <f>INDEX(Nodes!$B:$B, MATCH(B8, Nodes!$A:$A, 0))</f>
        <v>Subsidiary</v>
      </c>
    </row>
    <row r="9" spans="1:13" ht="16" x14ac:dyDescent="0.2">
      <c r="A9" s="6">
        <v>1</v>
      </c>
      <c r="B9" s="6">
        <v>10</v>
      </c>
      <c r="C9" s="4" t="str">
        <f>INDEX(Nodes!$C:$C, MATCH(A9, Nodes!$A:$A, 0))</f>
        <v>NSO Group</v>
      </c>
      <c r="D9" s="4" t="str">
        <f>INDEX(Nodes!$C:$C, MATCH(B9, Nodes!$A:$A, 0))</f>
        <v>Convexum</v>
      </c>
      <c r="E9" s="4" t="str">
        <f>INDEX(Nodes!$J:$J, MATCH(C9, Nodes!$C:$C, 0))</f>
        <v>Unchanged</v>
      </c>
      <c r="F9" s="4" t="str">
        <f>INDEX(Nodes!$J:$J, MATCH(D9, Nodes!$C:$C, 0))</f>
        <v>Unchanged</v>
      </c>
      <c r="G9" s="4" t="str">
        <f>INDEX(Nodes!$F:$F, MATCH(A9, Nodes!$A:$A, 0))</f>
        <v>NSO Group</v>
      </c>
      <c r="H9" t="str">
        <f>INDEX(Nodes!$F:$F, MATCH(B9, Nodes!$A:$A, 0))</f>
        <v>NSO Group</v>
      </c>
      <c r="I9" s="4" t="str">
        <f>INDEX(Nodes!$D:$D, MATCH(A9, Nodes!$A:$A, 0))</f>
        <v>Israel</v>
      </c>
      <c r="J9" t="str">
        <f>INDEX(Nodes!$D:$D, MATCH(B9, Nodes!$A:$A, 0))</f>
        <v>Israel</v>
      </c>
      <c r="K9" s="4" t="str">
        <f>INDEX(Nodes!$B:$B, MATCH(A9, Nodes!$A:$A, 0))</f>
        <v>Vendor</v>
      </c>
      <c r="L9" t="str">
        <f>INDEX(Nodes!$B:$B, MATCH(B9, Nodes!$A:$A, 0))</f>
        <v>Subsidiary</v>
      </c>
    </row>
    <row r="10" spans="1:13" ht="16" x14ac:dyDescent="0.2">
      <c r="A10" s="6">
        <v>1</v>
      </c>
      <c r="B10" s="6">
        <v>11</v>
      </c>
      <c r="C10" s="4" t="str">
        <f>INDEX(Nodes!$C:$C, MATCH(A10, Nodes!$A:$A, 0))</f>
        <v>NSO Group</v>
      </c>
      <c r="D10" s="4" t="str">
        <f>INDEX(Nodes!$C:$C, MATCH(B10, Nodes!$A:$A, 0))</f>
        <v xml:space="preserve">Sol Security &gt; Dream Security </v>
      </c>
      <c r="E10" s="4" t="str">
        <f>INDEX(Nodes!$J:$J, MATCH(C10, Nodes!$C:$C, 0))</f>
        <v>Unchanged</v>
      </c>
      <c r="F10" s="4" t="str">
        <f>INDEX(Nodes!$J:$J, MATCH(D10, Nodes!$C:$C, 0))</f>
        <v>Changed</v>
      </c>
      <c r="G10" s="4" t="str">
        <f>INDEX(Nodes!$F:$F, MATCH(A10, Nodes!$A:$A, 0))</f>
        <v>NSO Group</v>
      </c>
      <c r="H10" t="str">
        <f>INDEX(Nodes!$F:$F, MATCH(B10, Nodes!$A:$A, 0))</f>
        <v>NSO Group</v>
      </c>
      <c r="I10" s="4" t="str">
        <f>INDEX(Nodes!$D:$D, MATCH(A10, Nodes!$A:$A, 0))</f>
        <v>Israel</v>
      </c>
      <c r="J10" t="str">
        <f>INDEX(Nodes!$D:$D, MATCH(B10, Nodes!$A:$A, 0))</f>
        <v>Israel</v>
      </c>
      <c r="K10" s="4" t="str">
        <f>INDEX(Nodes!$B:$B, MATCH(A10, Nodes!$A:$A, 0))</f>
        <v>Vendor</v>
      </c>
      <c r="L10" t="str">
        <f>INDEX(Nodes!$B:$B, MATCH(B10, Nodes!$A:$A, 0))</f>
        <v>Partner</v>
      </c>
    </row>
    <row r="11" spans="1:13" ht="16" x14ac:dyDescent="0.2">
      <c r="A11" s="6">
        <v>1</v>
      </c>
      <c r="B11" s="6">
        <v>12</v>
      </c>
      <c r="C11" s="4" t="str">
        <f>INDEX(Nodes!$C:$C, MATCH(A11, Nodes!$A:$A, 0))</f>
        <v>NSO Group</v>
      </c>
      <c r="D11" s="4" t="str">
        <f>INDEX(Nodes!$C:$C, MATCH(B11, Nodes!$A:$A, 0))</f>
        <v>Dufresne Holdings</v>
      </c>
      <c r="E11" s="4" t="str">
        <f>INDEX(Nodes!$J:$J, MATCH(C11, Nodes!$C:$C, 0))</f>
        <v>Unchanged</v>
      </c>
      <c r="F11" s="4" t="str">
        <f>INDEX(Nodes!$J:$J, MATCH(D11, Nodes!$C:$C, 0))</f>
        <v>Unchanged</v>
      </c>
      <c r="G11" s="4" t="str">
        <f>INDEX(Nodes!$F:$F, MATCH(A11, Nodes!$A:$A, 0))</f>
        <v>NSO Group</v>
      </c>
      <c r="H11" t="str">
        <f>INDEX(Nodes!$F:$F, MATCH(B11, Nodes!$A:$A, 0))</f>
        <v>NSO Group</v>
      </c>
      <c r="I11" s="4" t="str">
        <f>INDEX(Nodes!$D:$D, MATCH(A11, Nodes!$A:$A, 0))</f>
        <v>Israel</v>
      </c>
      <c r="J11" t="str">
        <f>INDEX(Nodes!$D:$D, MATCH(B11, Nodes!$A:$A, 0))</f>
        <v>Luxembourg</v>
      </c>
      <c r="K11" s="4" t="str">
        <f>INDEX(Nodes!$B:$B, MATCH(A11, Nodes!$A:$A, 0))</f>
        <v>Vendor</v>
      </c>
      <c r="L11" t="str">
        <f>INDEX(Nodes!$B:$B, MATCH(B11, Nodes!$A:$A, 0))</f>
        <v>Holding Company</v>
      </c>
    </row>
    <row r="12" spans="1:13" ht="16" x14ac:dyDescent="0.2">
      <c r="A12" s="6">
        <v>1</v>
      </c>
      <c r="B12" s="6">
        <v>13</v>
      </c>
      <c r="C12" s="4" t="str">
        <f>INDEX(Nodes!$C:$C, MATCH(A12, Nodes!$A:$A, 0))</f>
        <v>NSO Group</v>
      </c>
      <c r="D12" s="4" t="str">
        <f>INDEX(Nodes!$C:$C, MATCH(B12, Nodes!$A:$A, 0))</f>
        <v>Global Seven Group LLC</v>
      </c>
      <c r="E12" s="4" t="str">
        <f>INDEX(Nodes!$J:$J, MATCH(C12, Nodes!$C:$C, 0))</f>
        <v>Unchanged</v>
      </c>
      <c r="F12" s="4" t="str">
        <f>INDEX(Nodes!$J:$J, MATCH(D12, Nodes!$C:$C, 0))</f>
        <v>Unchanged</v>
      </c>
      <c r="G12" s="4" t="str">
        <f>INDEX(Nodes!$F:$F, MATCH(A12, Nodes!$A:$A, 0))</f>
        <v>NSO Group</v>
      </c>
      <c r="H12" t="str">
        <f>INDEX(Nodes!$F:$F, MATCH(B12, Nodes!$A:$A, 0))</f>
        <v>NSO Group</v>
      </c>
      <c r="I12" s="4" t="str">
        <f>INDEX(Nodes!$D:$D, MATCH(A12, Nodes!$A:$A, 0))</f>
        <v>Israel</v>
      </c>
      <c r="J12" t="str">
        <f>INDEX(Nodes!$D:$D, MATCH(B12, Nodes!$A:$A, 0))</f>
        <v>British Virgin Islands</v>
      </c>
      <c r="K12" s="4" t="str">
        <f>INDEX(Nodes!$B:$B, MATCH(A12, Nodes!$A:$A, 0))</f>
        <v>Vendor</v>
      </c>
      <c r="L12" t="str">
        <f>INDEX(Nodes!$B:$B, MATCH(B12, Nodes!$A:$A, 0))</f>
        <v>Holding Company</v>
      </c>
    </row>
    <row r="13" spans="1:13" ht="16" x14ac:dyDescent="0.2">
      <c r="A13" s="6">
        <v>1</v>
      </c>
      <c r="B13" s="6">
        <v>14</v>
      </c>
      <c r="C13" s="4" t="str">
        <f>INDEX(Nodes!$C:$C, MATCH(A13, Nodes!$A:$A, 0))</f>
        <v>NSO Group</v>
      </c>
      <c r="D13" s="4" t="str">
        <f>INDEX(Nodes!$C:$C, MATCH(B13, Nodes!$A:$A, 0))</f>
        <v>Francisco Partners Management LLC</v>
      </c>
      <c r="E13" s="4" t="str">
        <f>INDEX(Nodes!$J:$J, MATCH(C13, Nodes!$C:$C, 0))</f>
        <v>Unchanged</v>
      </c>
      <c r="F13" s="4" t="str">
        <f>INDEX(Nodes!$J:$J, MATCH(D13, Nodes!$C:$C, 0))</f>
        <v>Unchanged</v>
      </c>
      <c r="G13" s="4" t="str">
        <f>INDEX(Nodes!$F:$F, MATCH(A13, Nodes!$A:$A, 0))</f>
        <v>NSO Group</v>
      </c>
      <c r="H13" t="str">
        <f>INDEX(Nodes!$F:$F, MATCH(B13, Nodes!$A:$A, 0))</f>
        <v>NSO Group</v>
      </c>
      <c r="I13" s="4" t="str">
        <f>INDEX(Nodes!$D:$D, MATCH(A13, Nodes!$A:$A, 0))</f>
        <v>Israel</v>
      </c>
      <c r="J13" t="str">
        <f>INDEX(Nodes!$D:$D, MATCH(B13, Nodes!$A:$A, 0))</f>
        <v>United States</v>
      </c>
      <c r="K13" s="4" t="str">
        <f>INDEX(Nodes!$B:$B, MATCH(A13, Nodes!$A:$A, 0))</f>
        <v>Vendor</v>
      </c>
      <c r="L13" t="str">
        <f>INDEX(Nodes!$B:$B, MATCH(B13, Nodes!$A:$A, 0))</f>
        <v>Investor</v>
      </c>
    </row>
    <row r="14" spans="1:13" ht="16" x14ac:dyDescent="0.2">
      <c r="A14" s="6">
        <v>1</v>
      </c>
      <c r="B14" s="6">
        <v>15</v>
      </c>
      <c r="C14" s="4" t="str">
        <f>INDEX(Nodes!$C:$C, MATCH(A14, Nodes!$A:$A, 0))</f>
        <v>NSO Group</v>
      </c>
      <c r="D14" s="4" t="str">
        <f>INDEX(Nodes!$C:$C, MATCH(B14, Nodes!$A:$A, 0))</f>
        <v xml:space="preserve">Jefferies Group LLC </v>
      </c>
      <c r="E14" s="4" t="str">
        <f>INDEX(Nodes!$J:$J, MATCH(C14, Nodes!$C:$C, 0))</f>
        <v>Unchanged</v>
      </c>
      <c r="F14" s="4" t="str">
        <f>INDEX(Nodes!$J:$J, MATCH(D14, Nodes!$C:$C, 0))</f>
        <v>Unchanged</v>
      </c>
      <c r="G14" s="4" t="str">
        <f>INDEX(Nodes!$F:$F, MATCH(A14, Nodes!$A:$A, 0))</f>
        <v>NSO Group</v>
      </c>
      <c r="H14" t="str">
        <f>INDEX(Nodes!$F:$F, MATCH(B14, Nodes!$A:$A, 0))</f>
        <v>NSO Group</v>
      </c>
      <c r="I14" s="4" t="str">
        <f>INDEX(Nodes!$D:$D, MATCH(A14, Nodes!$A:$A, 0))</f>
        <v>Israel</v>
      </c>
      <c r="J14" t="str">
        <f>INDEX(Nodes!$D:$D, MATCH(B14, Nodes!$A:$A, 0))</f>
        <v>United States</v>
      </c>
      <c r="K14" s="4" t="str">
        <f>INDEX(Nodes!$B:$B, MATCH(A14, Nodes!$A:$A, 0))</f>
        <v>Vendor</v>
      </c>
      <c r="L14" t="str">
        <f>INDEX(Nodes!$B:$B, MATCH(B14, Nodes!$A:$A, 0))</f>
        <v>Investor</v>
      </c>
    </row>
    <row r="15" spans="1:13" ht="16" x14ac:dyDescent="0.2">
      <c r="A15" s="6">
        <v>1</v>
      </c>
      <c r="B15" s="6">
        <v>16</v>
      </c>
      <c r="C15" s="4" t="str">
        <f>INDEX(Nodes!$C:$C, MATCH(A15, Nodes!$A:$A, 0))</f>
        <v>NSO Group</v>
      </c>
      <c r="D15" s="4" t="str">
        <f>INDEX(Nodes!$C:$C, MATCH(B15, Nodes!$A:$A, 0))</f>
        <v>Novalpina Capital</v>
      </c>
      <c r="E15" s="4" t="str">
        <f>INDEX(Nodes!$J:$J, MATCH(C15, Nodes!$C:$C, 0))</f>
        <v>Unchanged</v>
      </c>
      <c r="F15" s="4" t="str">
        <f>INDEX(Nodes!$J:$J, MATCH(D15, Nodes!$C:$C, 0))</f>
        <v>Unchanged</v>
      </c>
      <c r="G15" s="4" t="str">
        <f>INDEX(Nodes!$F:$F, MATCH(A15, Nodes!$A:$A, 0))</f>
        <v>NSO Group</v>
      </c>
      <c r="H15" t="str">
        <f>INDEX(Nodes!$F:$F, MATCH(B15, Nodes!$A:$A, 0))</f>
        <v>NSO Group</v>
      </c>
      <c r="I15" s="4" t="str">
        <f>INDEX(Nodes!$D:$D, MATCH(A15, Nodes!$A:$A, 0))</f>
        <v>Israel</v>
      </c>
      <c r="J15" t="str">
        <f>INDEX(Nodes!$D:$D, MATCH(B15, Nodes!$A:$A, 0))</f>
        <v>United Kingdom</v>
      </c>
      <c r="K15" s="4" t="str">
        <f>INDEX(Nodes!$B:$B, MATCH(A15, Nodes!$A:$A, 0))</f>
        <v>Vendor</v>
      </c>
      <c r="L15" t="str">
        <f>INDEX(Nodes!$B:$B, MATCH(B15, Nodes!$A:$A, 0))</f>
        <v>Investor</v>
      </c>
    </row>
    <row r="16" spans="1:13" ht="16" x14ac:dyDescent="0.2">
      <c r="A16" s="6">
        <v>17</v>
      </c>
      <c r="B16" s="6">
        <v>10</v>
      </c>
      <c r="C16" s="4" t="str">
        <f>INDEX(Nodes!$C:$C, MATCH(A16, Nodes!$A:$A, 0))</f>
        <v xml:space="preserve">Berkely Research Group </v>
      </c>
      <c r="D16" s="4" t="str">
        <f>INDEX(Nodes!$C:$C, MATCH(B16, Nodes!$A:$A, 0))</f>
        <v>Convexum</v>
      </c>
      <c r="E16" s="4" t="str">
        <f>INDEX(Nodes!$J:$J, MATCH(C16, Nodes!$C:$C, 0))</f>
        <v>Unchanged</v>
      </c>
      <c r="F16" s="4" t="str">
        <f>INDEX(Nodes!$J:$J, MATCH(D16, Nodes!$C:$C, 0))</f>
        <v>Unchanged</v>
      </c>
      <c r="G16" s="4" t="str">
        <f>INDEX(Nodes!$F:$F, MATCH(A16, Nodes!$A:$A, 0))</f>
        <v>NSO Group</v>
      </c>
      <c r="H16" t="str">
        <f>INDEX(Nodes!$F:$F, MATCH(B16, Nodes!$A:$A, 0))</f>
        <v>NSO Group</v>
      </c>
      <c r="I16" s="4" t="str">
        <f>INDEX(Nodes!$D:$D, MATCH(A16, Nodes!$A:$A, 0))</f>
        <v>United States</v>
      </c>
      <c r="J16" t="str">
        <f>INDEX(Nodes!$D:$D, MATCH(B16, Nodes!$A:$A, 0))</f>
        <v>Israel</v>
      </c>
      <c r="K16" s="4" t="str">
        <f>INDEX(Nodes!$B:$B, MATCH(A16, Nodes!$A:$A, 0))</f>
        <v>Investor</v>
      </c>
      <c r="L16" t="str">
        <f>INDEX(Nodes!$B:$B, MATCH(B16, Nodes!$A:$A, 0))</f>
        <v>Subsidiary</v>
      </c>
    </row>
    <row r="17" spans="1:12" ht="16" x14ac:dyDescent="0.2">
      <c r="A17" s="6">
        <v>1</v>
      </c>
      <c r="B17" s="6">
        <v>13</v>
      </c>
      <c r="C17" s="4" t="str">
        <f>INDEX(Nodes!$C:$C, MATCH(A17, Nodes!$A:$A, 0))</f>
        <v>NSO Group</v>
      </c>
      <c r="D17" s="4" t="str">
        <f>INDEX(Nodes!$C:$C, MATCH(B17, Nodes!$A:$A, 0))</f>
        <v>Global Seven Group LLC</v>
      </c>
      <c r="E17" s="4" t="str">
        <f>INDEX(Nodes!$J:$J, MATCH(C17, Nodes!$C:$C, 0))</f>
        <v>Unchanged</v>
      </c>
      <c r="F17" s="4" t="str">
        <f>INDEX(Nodes!$J:$J, MATCH(D17, Nodes!$C:$C, 0))</f>
        <v>Unchanged</v>
      </c>
      <c r="G17" s="4" t="str">
        <f>INDEX(Nodes!$F:$F, MATCH(A17, Nodes!$A:$A, 0))</f>
        <v>NSO Group</v>
      </c>
      <c r="H17" t="str">
        <f>INDEX(Nodes!$F:$F, MATCH(B17, Nodes!$A:$A, 0))</f>
        <v>NSO Group</v>
      </c>
      <c r="I17" s="4" t="str">
        <f>INDEX(Nodes!$D:$D, MATCH(A17, Nodes!$A:$A, 0))</f>
        <v>Israel</v>
      </c>
      <c r="J17" t="str">
        <f>INDEX(Nodes!$D:$D, MATCH(B17, Nodes!$A:$A, 0))</f>
        <v>British Virgin Islands</v>
      </c>
      <c r="K17" s="4" t="str">
        <f>INDEX(Nodes!$B:$B, MATCH(A17, Nodes!$A:$A, 0))</f>
        <v>Vendor</v>
      </c>
      <c r="L17" t="str">
        <f>INDEX(Nodes!$B:$B, MATCH(B17, Nodes!$A:$A, 0))</f>
        <v>Holding Company</v>
      </c>
    </row>
    <row r="18" spans="1:12" ht="16" x14ac:dyDescent="0.2">
      <c r="A18" s="6">
        <v>1</v>
      </c>
      <c r="B18" s="6">
        <v>19</v>
      </c>
      <c r="C18" s="4" t="str">
        <f>INDEX(Nodes!$C:$C, MATCH(A18, Nodes!$A:$A, 0))</f>
        <v>NSO Group</v>
      </c>
      <c r="D18" s="4" t="str">
        <f>INDEX(Nodes!$C:$C, MATCH(B18, Nodes!$A:$A, 0))</f>
        <v>Blackstone Group LP</v>
      </c>
      <c r="E18" s="4" t="str">
        <f>INDEX(Nodes!$J:$J, MATCH(C18, Nodes!$C:$C, 0))</f>
        <v>Unchanged</v>
      </c>
      <c r="F18" s="4" t="str">
        <f>INDEX(Nodes!$J:$J, MATCH(D18, Nodes!$C:$C, 0))</f>
        <v>Unchanged</v>
      </c>
      <c r="G18" s="4" t="str">
        <f>INDEX(Nodes!$F:$F, MATCH(A18, Nodes!$A:$A, 0))</f>
        <v>NSO Group</v>
      </c>
      <c r="H18" t="str">
        <f>INDEX(Nodes!$F:$F, MATCH(B18, Nodes!$A:$A, 0))</f>
        <v>NSO Group</v>
      </c>
      <c r="I18" s="4" t="str">
        <f>INDEX(Nodes!$D:$D, MATCH(A18, Nodes!$A:$A, 0))</f>
        <v>Israel</v>
      </c>
      <c r="J18" t="str">
        <f>INDEX(Nodes!$D:$D, MATCH(B18, Nodes!$A:$A, 0))</f>
        <v>United States</v>
      </c>
      <c r="K18" s="4" t="str">
        <f>INDEX(Nodes!$B:$B, MATCH(A18, Nodes!$A:$A, 0))</f>
        <v>Vendor</v>
      </c>
      <c r="L18" t="str">
        <f>INDEX(Nodes!$B:$B, MATCH(B18, Nodes!$A:$A, 0))</f>
        <v>Investor</v>
      </c>
    </row>
    <row r="19" spans="1:12" ht="16" x14ac:dyDescent="0.2">
      <c r="A19" s="6">
        <v>21</v>
      </c>
      <c r="B19" s="6">
        <v>22</v>
      </c>
      <c r="C19" s="4" t="str">
        <f>INDEX(Nodes!$C:$C, MATCH(A19, Nodes!$A:$A, 0))</f>
        <v xml:space="preserve">Candiru Ltd &gt; DF Associates &gt; Grindavik Solutions Ltd./Greenwick Solutions Ltd. &gt; Taveta Ltd./Tabatha Ltd. &gt; Saito Tech Ltd.  </v>
      </c>
      <c r="D19" s="4" t="str">
        <f>INDEX(Nodes!$C:$C, MATCH(B19, Nodes!$A:$A, 0))</f>
        <v>Sokoto Ltd</v>
      </c>
      <c r="E19" s="4" t="str">
        <f>INDEX(Nodes!$J:$J, MATCH(C19, Nodes!$C:$C, 0))</f>
        <v>Changed</v>
      </c>
      <c r="F19" s="4" t="str">
        <f>INDEX(Nodes!$J:$J, MATCH(D19, Nodes!$C:$C, 0))</f>
        <v>Unchanged</v>
      </c>
      <c r="G19" s="4" t="str">
        <f>INDEX(Nodes!$F:$F, MATCH(A19, Nodes!$A:$A, 0))</f>
        <v>Candiru Ltd</v>
      </c>
      <c r="H19" t="str">
        <f>INDEX(Nodes!$F:$F, MATCH(B19, Nodes!$A:$A, 0))</f>
        <v>Candiru Ltd</v>
      </c>
      <c r="I19" s="4" t="str">
        <f>INDEX(Nodes!$D:$D, MATCH(A19, Nodes!$A:$A, 0))</f>
        <v>Israel</v>
      </c>
      <c r="J19" t="str">
        <f>INDEX(Nodes!$D:$D, MATCH(B19, Nodes!$A:$A, 0))</f>
        <v>Israel</v>
      </c>
      <c r="K19" s="4" t="str">
        <f>INDEX(Nodes!$B:$B, MATCH(A19, Nodes!$A:$A, 0))</f>
        <v>Vendor</v>
      </c>
      <c r="L19" t="str">
        <f>INDEX(Nodes!$B:$B, MATCH(B19, Nodes!$A:$A, 0))</f>
        <v>Subsidiary</v>
      </c>
    </row>
    <row r="20" spans="1:12" ht="16" x14ac:dyDescent="0.2">
      <c r="A20" s="6">
        <v>21</v>
      </c>
      <c r="B20" s="6">
        <v>8</v>
      </c>
      <c r="C20" s="4" t="str">
        <f>INDEX(Nodes!$C:$C, MATCH(A20, Nodes!$A:$A, 0))</f>
        <v xml:space="preserve">Candiru Ltd &gt; DF Associates &gt; Grindavik Solutions Ltd./Greenwick Solutions Ltd. &gt; Taveta Ltd./Tabatha Ltd. &gt; Saito Tech Ltd.  </v>
      </c>
      <c r="D20" s="4" t="str">
        <f>INDEX(Nodes!$C:$C, MATCH(B20, Nodes!$A:$A, 0))</f>
        <v>Universal Motors Israel LTD</v>
      </c>
      <c r="E20" s="4" t="str">
        <f>INDEX(Nodes!$J:$J, MATCH(C20, Nodes!$C:$C, 0))</f>
        <v>Changed</v>
      </c>
      <c r="F20" s="4" t="str">
        <f>INDEX(Nodes!$J:$J, MATCH(D20, Nodes!$C:$C, 0))</f>
        <v>Unchanged</v>
      </c>
      <c r="G20" s="4" t="str">
        <f>INDEX(Nodes!$F:$F, MATCH(A20, Nodes!$A:$A, 0))</f>
        <v>Candiru Ltd</v>
      </c>
      <c r="H20" t="str">
        <f>INDEX(Nodes!$F:$F, MATCH(B20, Nodes!$A:$A, 0))</f>
        <v>Candiru Ltd</v>
      </c>
      <c r="I20" s="4" t="str">
        <f>INDEX(Nodes!$D:$D, MATCH(A20, Nodes!$A:$A, 0))</f>
        <v>Israel</v>
      </c>
      <c r="J20" t="str">
        <f>INDEX(Nodes!$D:$D, MATCH(B20, Nodes!$A:$A, 0))</f>
        <v>Israel</v>
      </c>
      <c r="K20" s="4" t="str">
        <f>INDEX(Nodes!$B:$B, MATCH(A20, Nodes!$A:$A, 0))</f>
        <v>Vendor</v>
      </c>
      <c r="L20" t="str">
        <f>INDEX(Nodes!$B:$B, MATCH(B20, Nodes!$A:$A, 0))</f>
        <v>Investor</v>
      </c>
    </row>
    <row r="21" spans="1:12" ht="16" x14ac:dyDescent="0.2">
      <c r="A21" s="6">
        <v>21</v>
      </c>
      <c r="B21" s="6">
        <v>23</v>
      </c>
      <c r="C21" s="4" t="str">
        <f>INDEX(Nodes!$C:$C, MATCH(A21, Nodes!$A:$A, 0))</f>
        <v xml:space="preserve">Candiru Ltd &gt; DF Associates &gt; Grindavik Solutions Ltd./Greenwick Solutions Ltd. &gt; Taveta Ltd./Tabatha Ltd. &gt; Saito Tech Ltd.  </v>
      </c>
      <c r="D21" s="4" t="str">
        <f>INDEX(Nodes!$C:$C, MATCH(B21, Nodes!$A:$A, 0))</f>
        <v>Qatar Investment Authority</v>
      </c>
      <c r="E21" s="4" t="str">
        <f>INDEX(Nodes!$J:$J, MATCH(C21, Nodes!$C:$C, 0))</f>
        <v>Changed</v>
      </c>
      <c r="F21" s="4" t="str">
        <f>INDEX(Nodes!$J:$J, MATCH(D21, Nodes!$C:$C, 0))</f>
        <v>Unchanged</v>
      </c>
      <c r="G21" s="4" t="str">
        <f>INDEX(Nodes!$F:$F, MATCH(A21, Nodes!$A:$A, 0))</f>
        <v>Candiru Ltd</v>
      </c>
      <c r="H21" t="str">
        <f>INDEX(Nodes!$F:$F, MATCH(B21, Nodes!$A:$A, 0))</f>
        <v>Candiru Ltd</v>
      </c>
      <c r="I21" s="4" t="str">
        <f>INDEX(Nodes!$D:$D, MATCH(A21, Nodes!$A:$A, 0))</f>
        <v>Israel</v>
      </c>
      <c r="J21" t="str">
        <f>INDEX(Nodes!$D:$D, MATCH(B21, Nodes!$A:$A, 0))</f>
        <v>Qatar</v>
      </c>
      <c r="K21" s="4" t="str">
        <f>INDEX(Nodes!$B:$B, MATCH(A21, Nodes!$A:$A, 0))</f>
        <v>Vendor</v>
      </c>
      <c r="L21" t="str">
        <f>INDEX(Nodes!$B:$B, MATCH(B21, Nodes!$A:$A, 0))</f>
        <v>Investor</v>
      </c>
    </row>
    <row r="22" spans="1:12" ht="16" x14ac:dyDescent="0.2">
      <c r="A22" s="6">
        <v>21</v>
      </c>
      <c r="B22" s="6">
        <v>24</v>
      </c>
      <c r="C22" s="4" t="str">
        <f>INDEX(Nodes!$C:$C, MATCH(A22, Nodes!$A:$A, 0))</f>
        <v xml:space="preserve">Candiru Ltd &gt; DF Associates &gt; Grindavik Solutions Ltd./Greenwick Solutions Ltd. &gt; Taveta Ltd./Tabatha Ltd. &gt; Saito Tech Ltd.  </v>
      </c>
      <c r="D22" s="4" t="str">
        <f>INDEX(Nodes!$C:$C, MATCH(B22, Nodes!$A:$A, 0))</f>
        <v>Optas Industry Ltd. ESOP</v>
      </c>
      <c r="E22" s="4" t="str">
        <f>INDEX(Nodes!$J:$J, MATCH(C22, Nodes!$C:$C, 0))</f>
        <v>Changed</v>
      </c>
      <c r="F22" s="4" t="str">
        <f>INDEX(Nodes!$J:$J, MATCH(D22, Nodes!$C:$C, 0))</f>
        <v>Unchanged</v>
      </c>
      <c r="G22" s="4" t="str">
        <f>INDEX(Nodes!$F:$F, MATCH(A22, Nodes!$A:$A, 0))</f>
        <v>Candiru Ltd</v>
      </c>
      <c r="H22" t="str">
        <f>INDEX(Nodes!$F:$F, MATCH(B22, Nodes!$A:$A, 0))</f>
        <v>Candiru Ltd</v>
      </c>
      <c r="I22" s="4" t="str">
        <f>INDEX(Nodes!$D:$D, MATCH(A22, Nodes!$A:$A, 0))</f>
        <v>Israel</v>
      </c>
      <c r="J22" t="str">
        <f>INDEX(Nodes!$D:$D, MATCH(B22, Nodes!$A:$A, 0))</f>
        <v>Israel</v>
      </c>
      <c r="K22" s="4" t="str">
        <f>INDEX(Nodes!$B:$B, MATCH(A22, Nodes!$A:$A, 0))</f>
        <v>Vendor</v>
      </c>
      <c r="L22" t="str">
        <f>INDEX(Nodes!$B:$B, MATCH(B22, Nodes!$A:$A, 0))</f>
        <v>Investor</v>
      </c>
    </row>
    <row r="23" spans="1:12" ht="16" x14ac:dyDescent="0.2">
      <c r="A23" s="6">
        <v>21</v>
      </c>
      <c r="B23" s="6">
        <v>25</v>
      </c>
      <c r="C23" s="4" t="str">
        <f>INDEX(Nodes!$C:$C, MATCH(A23, Nodes!$A:$A, 0))</f>
        <v xml:space="preserve">Candiru Ltd &gt; DF Associates &gt; Grindavik Solutions Ltd./Greenwick Solutions Ltd. &gt; Taveta Ltd./Tabatha Ltd. &gt; Saito Tech Ltd.  </v>
      </c>
      <c r="D23" s="4" t="str">
        <f>INDEX(Nodes!$C:$C, MATCH(B23, Nodes!$A:$A, 0))</f>
        <v>Optas Industry Ltd</v>
      </c>
      <c r="E23" s="4" t="str">
        <f>INDEX(Nodes!$J:$J, MATCH(C23, Nodes!$C:$C, 0))</f>
        <v>Changed</v>
      </c>
      <c r="F23" s="4" t="str">
        <f>INDEX(Nodes!$J:$J, MATCH(D23, Nodes!$C:$C, 0))</f>
        <v>Unchanged</v>
      </c>
      <c r="G23" s="4" t="str">
        <f>INDEX(Nodes!$F:$F, MATCH(A23, Nodes!$A:$A, 0))</f>
        <v>Candiru Ltd</v>
      </c>
      <c r="H23" t="str">
        <f>INDEX(Nodes!$F:$F, MATCH(B23, Nodes!$A:$A, 0))</f>
        <v>Candiru Ltd</v>
      </c>
      <c r="I23" s="4" t="str">
        <f>INDEX(Nodes!$D:$D, MATCH(A23, Nodes!$A:$A, 0))</f>
        <v>Israel</v>
      </c>
      <c r="J23" t="str">
        <f>INDEX(Nodes!$D:$D, MATCH(B23, Nodes!$A:$A, 0))</f>
        <v>Malta</v>
      </c>
      <c r="K23" s="4" t="str">
        <f>INDEX(Nodes!$B:$B, MATCH(A23, Nodes!$A:$A, 0))</f>
        <v>Vendor</v>
      </c>
      <c r="L23" t="str">
        <f>INDEX(Nodes!$B:$B, MATCH(B23, Nodes!$A:$A, 0))</f>
        <v>Investor</v>
      </c>
    </row>
    <row r="24" spans="1:12" ht="16" x14ac:dyDescent="0.2">
      <c r="A24" s="6">
        <v>21</v>
      </c>
      <c r="B24" s="6">
        <v>26</v>
      </c>
      <c r="C24" s="4" t="str">
        <f>INDEX(Nodes!$C:$C, MATCH(A24, Nodes!$A:$A, 0))</f>
        <v xml:space="preserve">Candiru Ltd &gt; DF Associates &gt; Grindavik Solutions Ltd./Greenwick Solutions Ltd. &gt; Taveta Ltd./Tabatha Ltd. &gt; Saito Tech Ltd.  </v>
      </c>
      <c r="D24" s="4" t="str">
        <f>INDEX(Nodes!$C:$C, MATCH(B24, Nodes!$A:$A, 0))</f>
        <v>Ibn Hemdat Trusts 1992 Ltd</v>
      </c>
      <c r="E24" s="4" t="str">
        <f>INDEX(Nodes!$J:$J, MATCH(C24, Nodes!$C:$C, 0))</f>
        <v>Changed</v>
      </c>
      <c r="F24" s="4" t="str">
        <f>INDEX(Nodes!$J:$J, MATCH(D24, Nodes!$C:$C, 0))</f>
        <v>Unchanged</v>
      </c>
      <c r="G24" s="4" t="str">
        <f>INDEX(Nodes!$F:$F, MATCH(A24, Nodes!$A:$A, 0))</f>
        <v>Candiru Ltd</v>
      </c>
      <c r="H24" t="str">
        <f>INDEX(Nodes!$F:$F, MATCH(B24, Nodes!$A:$A, 0))</f>
        <v>Candiru Ltd</v>
      </c>
      <c r="I24" s="4" t="str">
        <f>INDEX(Nodes!$D:$D, MATCH(A24, Nodes!$A:$A, 0))</f>
        <v>Israel</v>
      </c>
      <c r="J24" t="str">
        <f>INDEX(Nodes!$D:$D, MATCH(B24, Nodes!$A:$A, 0))</f>
        <v>Israel</v>
      </c>
      <c r="K24" s="4" t="str">
        <f>INDEX(Nodes!$B:$B, MATCH(A24, Nodes!$A:$A, 0))</f>
        <v>Vendor</v>
      </c>
      <c r="L24" t="str">
        <f>INDEX(Nodes!$B:$B, MATCH(B24, Nodes!$A:$A, 0))</f>
        <v>Investor</v>
      </c>
    </row>
    <row r="25" spans="1:12" ht="16" x14ac:dyDescent="0.2">
      <c r="A25" s="6">
        <v>21</v>
      </c>
      <c r="B25" s="6">
        <v>27</v>
      </c>
      <c r="C25" s="4" t="str">
        <f>INDEX(Nodes!$C:$C, MATCH(A25, Nodes!$A:$A, 0))</f>
        <v xml:space="preserve">Candiru Ltd &gt; DF Associates &gt; Grindavik Solutions Ltd./Greenwick Solutions Ltd. &gt; Taveta Ltd./Tabatha Ltd. &gt; Saito Tech Ltd.  </v>
      </c>
      <c r="D25" s="4" t="str">
        <f>INDEX(Nodes!$C:$C, MATCH(B25, Nodes!$A:$A, 0))</f>
        <v>IBI Trust Management</v>
      </c>
      <c r="E25" s="4" t="str">
        <f>INDEX(Nodes!$J:$J, MATCH(C25, Nodes!$C:$C, 0))</f>
        <v>Changed</v>
      </c>
      <c r="F25" s="4" t="str">
        <f>INDEX(Nodes!$J:$J, MATCH(D25, Nodes!$C:$C, 0))</f>
        <v>Unchanged</v>
      </c>
      <c r="G25" s="4" t="str">
        <f>INDEX(Nodes!$F:$F, MATCH(A25, Nodes!$A:$A, 0))</f>
        <v>Candiru Ltd</v>
      </c>
      <c r="H25" t="str">
        <f>INDEX(Nodes!$F:$F, MATCH(B25, Nodes!$A:$A, 0))</f>
        <v>Candiru Ltd</v>
      </c>
      <c r="I25" s="4" t="str">
        <f>INDEX(Nodes!$D:$D, MATCH(A25, Nodes!$A:$A, 0))</f>
        <v>Israel</v>
      </c>
      <c r="J25" t="str">
        <f>INDEX(Nodes!$D:$D, MATCH(B25, Nodes!$A:$A, 0))</f>
        <v>Israel</v>
      </c>
      <c r="K25" s="4" t="str">
        <f>INDEX(Nodes!$B:$B, MATCH(A25, Nodes!$A:$A, 0))</f>
        <v>Vendor</v>
      </c>
      <c r="L25" t="str">
        <f>INDEX(Nodes!$B:$B, MATCH(B25, Nodes!$A:$A, 0))</f>
        <v>Investor</v>
      </c>
    </row>
    <row r="26" spans="1:12" ht="16" x14ac:dyDescent="0.2">
      <c r="A26" s="6">
        <v>21</v>
      </c>
      <c r="B26" s="6">
        <v>28</v>
      </c>
      <c r="C26" s="4" t="str">
        <f>INDEX(Nodes!$C:$C, MATCH(A26, Nodes!$A:$A, 0))</f>
        <v xml:space="preserve">Candiru Ltd &gt; DF Associates &gt; Grindavik Solutions Ltd./Greenwick Solutions Ltd. &gt; Taveta Ltd./Tabatha Ltd. &gt; Saito Tech Ltd.  </v>
      </c>
      <c r="D26" s="4" t="str">
        <f>INDEX(Nodes!$C:$C, MATCH(B26, Nodes!$A:$A, 0))</f>
        <v>Founders Group</v>
      </c>
      <c r="E26" s="4" t="str">
        <f>INDEX(Nodes!$J:$J, MATCH(C26, Nodes!$C:$C, 0))</f>
        <v>Changed</v>
      </c>
      <c r="F26" s="4" t="str">
        <f>INDEX(Nodes!$J:$J, MATCH(D26, Nodes!$C:$C, 0))</f>
        <v>Unchanged</v>
      </c>
      <c r="G26" s="4" t="str">
        <f>INDEX(Nodes!$F:$F, MATCH(A26, Nodes!$A:$A, 0))</f>
        <v>Candiru Ltd</v>
      </c>
      <c r="H26" t="str">
        <f>INDEX(Nodes!$F:$F, MATCH(B26, Nodes!$A:$A, 0))</f>
        <v>Candiru Ltd</v>
      </c>
      <c r="I26" s="4" t="str">
        <f>INDEX(Nodes!$D:$D, MATCH(A26, Nodes!$A:$A, 0))</f>
        <v>Israel</v>
      </c>
      <c r="J26" t="str">
        <f>INDEX(Nodes!$D:$D, MATCH(B26, Nodes!$A:$A, 0))</f>
        <v>United States</v>
      </c>
      <c r="K26" s="4" t="str">
        <f>INDEX(Nodes!$B:$B, MATCH(A26, Nodes!$A:$A, 0))</f>
        <v>Vendor</v>
      </c>
      <c r="L26" t="str">
        <f>INDEX(Nodes!$B:$B, MATCH(B26, Nodes!$A:$A, 0))</f>
        <v>Investor</v>
      </c>
    </row>
    <row r="27" spans="1:12" ht="16" x14ac:dyDescent="0.2">
      <c r="A27" s="6">
        <v>21</v>
      </c>
      <c r="B27" s="6">
        <v>29</v>
      </c>
      <c r="C27" s="4" t="str">
        <f>INDEX(Nodes!$C:$C, MATCH(A27, Nodes!$A:$A, 0))</f>
        <v xml:space="preserve">Candiru Ltd &gt; DF Associates &gt; Grindavik Solutions Ltd./Greenwick Solutions Ltd. &gt; Taveta Ltd./Tabatha Ltd. &gt; Saito Tech Ltd.  </v>
      </c>
      <c r="D27" s="4" t="str">
        <f>INDEX(Nodes!$C:$C, MATCH(B27, Nodes!$A:$A, 0))</f>
        <v>ESOP management and trust services</v>
      </c>
      <c r="E27" s="4" t="str">
        <f>INDEX(Nodes!$J:$J, MATCH(C27, Nodes!$C:$C, 0))</f>
        <v>Changed</v>
      </c>
      <c r="F27" s="4" t="str">
        <f>INDEX(Nodes!$J:$J, MATCH(D27, Nodes!$C:$C, 0))</f>
        <v>Unchanged</v>
      </c>
      <c r="G27" s="4" t="str">
        <f>INDEX(Nodes!$F:$F, MATCH(A27, Nodes!$A:$A, 0))</f>
        <v>Candiru Ltd</v>
      </c>
      <c r="H27" t="str">
        <f>INDEX(Nodes!$F:$F, MATCH(B27, Nodes!$A:$A, 0))</f>
        <v>Candiru Ltd</v>
      </c>
      <c r="I27" s="4" t="str">
        <f>INDEX(Nodes!$D:$D, MATCH(A27, Nodes!$A:$A, 0))</f>
        <v>Israel</v>
      </c>
      <c r="J27" t="str">
        <f>INDEX(Nodes!$D:$D, MATCH(B27, Nodes!$A:$A, 0))</f>
        <v>Israel</v>
      </c>
      <c r="K27" s="4" t="str">
        <f>INDEX(Nodes!$B:$B, MATCH(A27, Nodes!$A:$A, 0))</f>
        <v>Vendor</v>
      </c>
      <c r="L27" t="str">
        <f>INDEX(Nodes!$B:$B, MATCH(B27, Nodes!$A:$A, 0))</f>
        <v>Investor</v>
      </c>
    </row>
    <row r="28" spans="1:12" ht="16" x14ac:dyDescent="0.2">
      <c r="A28" s="6">
        <v>30</v>
      </c>
      <c r="B28" s="6">
        <v>31</v>
      </c>
      <c r="C28" s="4" t="str">
        <f>INDEX(Nodes!$C:$C, MATCH(A28, Nodes!$A:$A, 0))</f>
        <v>Hacking Team Srl (Italy) &gt; Memento Labs Srl</v>
      </c>
      <c r="D28" s="4" t="str">
        <f>INDEX(Nodes!$C:$C, MATCH(B28, Nodes!$A:$A, 0))</f>
        <v>Hacking Team (United States)</v>
      </c>
      <c r="E28" s="4" t="str">
        <f>INDEX(Nodes!$J:$J, MATCH(C28, Nodes!$C:$C, 0))</f>
        <v>Changed</v>
      </c>
      <c r="F28" s="4" t="str">
        <f>INDEX(Nodes!$J:$J, MATCH(D28, Nodes!$C:$C, 0))</f>
        <v>Unchanged</v>
      </c>
      <c r="G28" s="4" t="str">
        <f>INDEX(Nodes!$F:$F, MATCH(A28, Nodes!$A:$A, 0))</f>
        <v>Memento Labs Srl</v>
      </c>
      <c r="H28" t="str">
        <f>INDEX(Nodes!$F:$F, MATCH(B28, Nodes!$A:$A, 0))</f>
        <v>Memento Labs Srl</v>
      </c>
      <c r="I28" s="4" t="str">
        <f>INDEX(Nodes!$D:$D, MATCH(A28, Nodes!$A:$A, 0))</f>
        <v>Italy</v>
      </c>
      <c r="J28" t="str">
        <f>INDEX(Nodes!$D:$D, MATCH(B28, Nodes!$A:$A, 0))</f>
        <v>United States</v>
      </c>
      <c r="K28" s="4" t="str">
        <f>INDEX(Nodes!$B:$B, MATCH(A28, Nodes!$A:$A, 0))</f>
        <v>Vendor</v>
      </c>
      <c r="L28" t="str">
        <f>INDEX(Nodes!$B:$B, MATCH(B28, Nodes!$A:$A, 0))</f>
        <v>Vendor</v>
      </c>
    </row>
    <row r="29" spans="1:12" ht="16" x14ac:dyDescent="0.2">
      <c r="A29" s="6">
        <v>30</v>
      </c>
      <c r="B29" s="6">
        <v>32</v>
      </c>
      <c r="C29" s="4" t="str">
        <f>INDEX(Nodes!$C:$C, MATCH(A29, Nodes!$A:$A, 0))</f>
        <v>Hacking Team Srl (Italy) &gt; Memento Labs Srl</v>
      </c>
      <c r="D29" s="4" t="str">
        <f>INDEX(Nodes!$C:$C, MATCH(B29, Nodes!$A:$A, 0))</f>
        <v>Grey Heron (United Kingdom)</v>
      </c>
      <c r="E29" s="4" t="str">
        <f>INDEX(Nodes!$J:$J, MATCH(C29, Nodes!$C:$C, 0))</f>
        <v>Changed</v>
      </c>
      <c r="F29" s="4" t="str">
        <f>INDEX(Nodes!$J:$J, MATCH(D29, Nodes!$C:$C, 0))</f>
        <v>Unchanged</v>
      </c>
      <c r="G29" s="4" t="str">
        <f>INDEX(Nodes!$F:$F, MATCH(A29, Nodes!$A:$A, 0))</f>
        <v>Memento Labs Srl</v>
      </c>
      <c r="H29" t="str">
        <f>INDEX(Nodes!$F:$F, MATCH(B29, Nodes!$A:$A, 0))</f>
        <v>Memento Labs Srl</v>
      </c>
      <c r="I29" s="4" t="str">
        <f>INDEX(Nodes!$D:$D, MATCH(A29, Nodes!$A:$A, 0))</f>
        <v>Italy</v>
      </c>
      <c r="J29" t="str">
        <f>INDEX(Nodes!$D:$D, MATCH(B29, Nodes!$A:$A, 0))</f>
        <v>United Kingdom</v>
      </c>
      <c r="K29" s="4" t="str">
        <f>INDEX(Nodes!$B:$B, MATCH(A29, Nodes!$A:$A, 0))</f>
        <v>Vendor</v>
      </c>
      <c r="L29" t="str">
        <f>INDEX(Nodes!$B:$B, MATCH(B29, Nodes!$A:$A, 0))</f>
        <v>Vendor</v>
      </c>
    </row>
    <row r="30" spans="1:12" ht="16" x14ac:dyDescent="0.2">
      <c r="A30" s="6">
        <v>30</v>
      </c>
      <c r="B30" s="6">
        <v>33</v>
      </c>
      <c r="C30" s="4" t="str">
        <f>INDEX(Nodes!$C:$C, MATCH(A30, Nodes!$A:$A, 0))</f>
        <v>Hacking Team Srl (Italy) &gt; Memento Labs Srl</v>
      </c>
      <c r="D30" s="4" t="str">
        <f>INDEX(Nodes!$C:$C, MATCH(B30, Nodes!$A:$A, 0))</f>
        <v>Grey Heron (Italy)</v>
      </c>
      <c r="E30" s="4" t="str">
        <f>INDEX(Nodes!$J:$J, MATCH(C30, Nodes!$C:$C, 0))</f>
        <v>Changed</v>
      </c>
      <c r="F30" s="4" t="str">
        <f>INDEX(Nodes!$J:$J, MATCH(D30, Nodes!$C:$C, 0))</f>
        <v>Unchanged</v>
      </c>
      <c r="G30" s="4" t="str">
        <f>INDEX(Nodes!$F:$F, MATCH(A30, Nodes!$A:$A, 0))</f>
        <v>Memento Labs Srl</v>
      </c>
      <c r="H30" t="str">
        <f>INDEX(Nodes!$F:$F, MATCH(B30, Nodes!$A:$A, 0))</f>
        <v>Memento Labs Srl</v>
      </c>
      <c r="I30" s="4" t="str">
        <f>INDEX(Nodes!$D:$D, MATCH(A30, Nodes!$A:$A, 0))</f>
        <v>Italy</v>
      </c>
      <c r="J30" t="str">
        <f>INDEX(Nodes!$D:$D, MATCH(B30, Nodes!$A:$A, 0))</f>
        <v>Italy</v>
      </c>
      <c r="K30" s="4" t="str">
        <f>INDEX(Nodes!$B:$B, MATCH(A30, Nodes!$A:$A, 0))</f>
        <v>Vendor</v>
      </c>
      <c r="L30" t="str">
        <f>INDEX(Nodes!$B:$B, MATCH(B30, Nodes!$A:$A, 0))</f>
        <v>Vendor</v>
      </c>
    </row>
    <row r="31" spans="1:12" ht="16" x14ac:dyDescent="0.2">
      <c r="A31" s="6">
        <v>30</v>
      </c>
      <c r="B31" s="6">
        <v>34</v>
      </c>
      <c r="C31" s="4" t="str">
        <f>INDEX(Nodes!$C:$C, MATCH(A31, Nodes!$A:$A, 0))</f>
        <v>Hacking Team Srl (Italy) &gt; Memento Labs Srl</v>
      </c>
      <c r="D31" s="4" t="str">
        <f>INDEX(Nodes!$C:$C, MATCH(B31, Nodes!$A:$A, 0))</f>
        <v>Qavar</v>
      </c>
      <c r="E31" s="4" t="str">
        <f>INDEX(Nodes!$J:$J, MATCH(C31, Nodes!$C:$C, 0))</f>
        <v>Changed</v>
      </c>
      <c r="F31" s="4" t="str">
        <f>INDEX(Nodes!$J:$J, MATCH(D31, Nodes!$C:$C, 0))</f>
        <v>Unchanged</v>
      </c>
      <c r="G31" s="4" t="str">
        <f>INDEX(Nodes!$F:$F, MATCH(A31, Nodes!$A:$A, 0))</f>
        <v>Memento Labs Srl</v>
      </c>
      <c r="H31" t="str">
        <f>INDEX(Nodes!$F:$F, MATCH(B31, Nodes!$A:$A, 0))</f>
        <v>Memento Labs Srl</v>
      </c>
      <c r="I31" s="4" t="str">
        <f>INDEX(Nodes!$D:$D, MATCH(A31, Nodes!$A:$A, 0))</f>
        <v>Italy</v>
      </c>
      <c r="J31" t="str">
        <f>INDEX(Nodes!$D:$D, MATCH(B31, Nodes!$A:$A, 0))</f>
        <v>Singapore</v>
      </c>
      <c r="K31" s="4" t="str">
        <f>INDEX(Nodes!$B:$B, MATCH(A31, Nodes!$A:$A, 0))</f>
        <v>Vendor</v>
      </c>
      <c r="L31" t="str">
        <f>INDEX(Nodes!$B:$B, MATCH(B31, Nodes!$A:$A, 0))</f>
        <v>Partner</v>
      </c>
    </row>
    <row r="32" spans="1:12" ht="16" x14ac:dyDescent="0.2">
      <c r="A32" s="6">
        <v>30</v>
      </c>
      <c r="B32" s="6">
        <v>35</v>
      </c>
      <c r="C32" s="4" t="str">
        <f>INDEX(Nodes!$C:$C, MATCH(A32, Nodes!$A:$A, 0))</f>
        <v>Hacking Team Srl (Italy) &gt; Memento Labs Srl</v>
      </c>
      <c r="D32" s="4" t="str">
        <f>INDEX(Nodes!$C:$C, MATCH(B32, Nodes!$A:$A, 0))</f>
        <v>VASTech</v>
      </c>
      <c r="E32" s="4" t="str">
        <f>INDEX(Nodes!$J:$J, MATCH(C32, Nodes!$C:$C, 0))</f>
        <v>Changed</v>
      </c>
      <c r="F32" s="4" t="str">
        <f>INDEX(Nodes!$J:$J, MATCH(D32, Nodes!$C:$C, 0))</f>
        <v>Unchanged</v>
      </c>
      <c r="G32" s="4" t="str">
        <f>INDEX(Nodes!$F:$F, MATCH(A32, Nodes!$A:$A, 0))</f>
        <v>Memento Labs Srl</v>
      </c>
      <c r="H32" t="str">
        <f>INDEX(Nodes!$F:$F, MATCH(B32, Nodes!$A:$A, 0))</f>
        <v>VasTech</v>
      </c>
      <c r="I32" s="4" t="str">
        <f>INDEX(Nodes!$D:$D, MATCH(A32, Nodes!$A:$A, 0))</f>
        <v>Italy</v>
      </c>
      <c r="J32" t="str">
        <f>INDEX(Nodes!$D:$D, MATCH(B32, Nodes!$A:$A, 0))</f>
        <v>South Africa</v>
      </c>
      <c r="K32" s="4" t="str">
        <f>INDEX(Nodes!$B:$B, MATCH(A32, Nodes!$A:$A, 0))</f>
        <v>Vendor</v>
      </c>
      <c r="L32" t="str">
        <f>INDEX(Nodes!$B:$B, MATCH(B32, Nodes!$A:$A, 0))</f>
        <v>Supplier</v>
      </c>
    </row>
    <row r="33" spans="1:12" ht="16" x14ac:dyDescent="0.2">
      <c r="A33" s="6">
        <v>30</v>
      </c>
      <c r="B33" s="6">
        <v>36</v>
      </c>
      <c r="C33" s="4" t="str">
        <f>INDEX(Nodes!$C:$C, MATCH(A33, Nodes!$A:$A, 0))</f>
        <v>Hacking Team Srl (Italy) &gt; Memento Labs Srl</v>
      </c>
      <c r="D33" s="4" t="str">
        <f>INDEX(Nodes!$C:$C, MATCH(B33, Nodes!$A:$A, 0))</f>
        <v>Fondo Next</v>
      </c>
      <c r="E33" s="4" t="str">
        <f>INDEX(Nodes!$J:$J, MATCH(C33, Nodes!$C:$C, 0))</f>
        <v>Changed</v>
      </c>
      <c r="F33" s="4" t="str">
        <f>INDEX(Nodes!$J:$J, MATCH(D33, Nodes!$C:$C, 0))</f>
        <v>Unchanged</v>
      </c>
      <c r="G33" s="4" t="str">
        <f>INDEX(Nodes!$F:$F, MATCH(A33, Nodes!$A:$A, 0))</f>
        <v>Memento Labs Srl</v>
      </c>
      <c r="H33" t="str">
        <f>INDEX(Nodes!$F:$F, MATCH(B33, Nodes!$A:$A, 0))</f>
        <v>Memento Labs Srl</v>
      </c>
      <c r="I33" s="4" t="str">
        <f>INDEX(Nodes!$D:$D, MATCH(A33, Nodes!$A:$A, 0))</f>
        <v>Italy</v>
      </c>
      <c r="J33" t="str">
        <f>INDEX(Nodes!$D:$D, MATCH(B33, Nodes!$A:$A, 0))</f>
        <v>Italy</v>
      </c>
      <c r="K33" s="4" t="str">
        <f>INDEX(Nodes!$B:$B, MATCH(A33, Nodes!$A:$A, 0))</f>
        <v>Vendor</v>
      </c>
      <c r="L33" t="str">
        <f>INDEX(Nodes!$B:$B, MATCH(B33, Nodes!$A:$A, 0))</f>
        <v>Investor</v>
      </c>
    </row>
    <row r="34" spans="1:12" ht="16" x14ac:dyDescent="0.2">
      <c r="A34" s="6">
        <v>30</v>
      </c>
      <c r="B34" s="6">
        <v>37</v>
      </c>
      <c r="C34" s="4" t="str">
        <f>INDEX(Nodes!$C:$C, MATCH(A34, Nodes!$A:$A, 0))</f>
        <v>Hacking Team Srl (Italy) &gt; Memento Labs Srl</v>
      </c>
      <c r="D34" s="4" t="str">
        <f>INDEX(Nodes!$C:$C, MATCH(B34, Nodes!$A:$A, 0))</f>
        <v>Innogest Capital</v>
      </c>
      <c r="E34" s="4" t="str">
        <f>INDEX(Nodes!$J:$J, MATCH(C34, Nodes!$C:$C, 0))</f>
        <v>Changed</v>
      </c>
      <c r="F34" s="4" t="str">
        <f>INDEX(Nodes!$J:$J, MATCH(D34, Nodes!$C:$C, 0))</f>
        <v>Unchanged</v>
      </c>
      <c r="G34" s="4" t="str">
        <f>INDEX(Nodes!$F:$F, MATCH(A34, Nodes!$A:$A, 0))</f>
        <v>Memento Labs Srl</v>
      </c>
      <c r="H34" t="str">
        <f>INDEX(Nodes!$F:$F, MATCH(B34, Nodes!$A:$A, 0))</f>
        <v>Memento Labs Srl</v>
      </c>
      <c r="I34" s="4" t="str">
        <f>INDEX(Nodes!$D:$D, MATCH(A34, Nodes!$A:$A, 0))</f>
        <v>Italy</v>
      </c>
      <c r="J34" t="str">
        <f>INDEX(Nodes!$D:$D, MATCH(B34, Nodes!$A:$A, 0))</f>
        <v>Italy</v>
      </c>
      <c r="K34" s="4" t="str">
        <f>INDEX(Nodes!$B:$B, MATCH(A34, Nodes!$A:$A, 0))</f>
        <v>Vendor</v>
      </c>
      <c r="L34" t="str">
        <f>INDEX(Nodes!$B:$B, MATCH(B34, Nodes!$A:$A, 0))</f>
        <v>Investor</v>
      </c>
    </row>
    <row r="35" spans="1:12" ht="16" x14ac:dyDescent="0.2">
      <c r="A35" s="6">
        <v>30</v>
      </c>
      <c r="B35" s="6">
        <v>38</v>
      </c>
      <c r="C35" s="4" t="str">
        <f>INDEX(Nodes!$C:$C, MATCH(A35, Nodes!$A:$A, 0))</f>
        <v>Hacking Team Srl (Italy) &gt; Memento Labs Srl</v>
      </c>
      <c r="D35" s="4" t="str">
        <f>INDEX(Nodes!$C:$C, MATCH(B35, Nodes!$A:$A, 0))</f>
        <v>Tablem Limited</v>
      </c>
      <c r="E35" s="4" t="str">
        <f>INDEX(Nodes!$J:$J, MATCH(C35, Nodes!$C:$C, 0))</f>
        <v>Changed</v>
      </c>
      <c r="F35" s="4" t="str">
        <f>INDEX(Nodes!$J:$J, MATCH(D35, Nodes!$C:$C, 0))</f>
        <v>Unchanged</v>
      </c>
      <c r="G35" s="4" t="str">
        <f>INDEX(Nodes!$F:$F, MATCH(A35, Nodes!$A:$A, 0))</f>
        <v>Memento Labs Srl</v>
      </c>
      <c r="H35" t="str">
        <f>INDEX(Nodes!$F:$F, MATCH(B35, Nodes!$A:$A, 0))</f>
        <v>Memento Labs Srl</v>
      </c>
      <c r="I35" s="4" t="str">
        <f>INDEX(Nodes!$D:$D, MATCH(A35, Nodes!$A:$A, 0))</f>
        <v>Italy</v>
      </c>
      <c r="J35" t="str">
        <f>INDEX(Nodes!$D:$D, MATCH(B35, Nodes!$A:$A, 0))</f>
        <v>Cyprus</v>
      </c>
      <c r="K35" s="4" t="str">
        <f>INDEX(Nodes!$B:$B, MATCH(A35, Nodes!$A:$A, 0))</f>
        <v>Vendor</v>
      </c>
      <c r="L35" t="str">
        <f>INDEX(Nodes!$B:$B, MATCH(B35, Nodes!$A:$A, 0))</f>
        <v>Investor</v>
      </c>
    </row>
    <row r="36" spans="1:12" ht="16" x14ac:dyDescent="0.2">
      <c r="A36" s="6">
        <v>30</v>
      </c>
      <c r="B36" s="6">
        <v>39</v>
      </c>
      <c r="C36" s="4" t="str">
        <f>INDEX(Nodes!$C:$C, MATCH(A36, Nodes!$A:$A, 0))</f>
        <v>Hacking Team Srl (Italy) &gt; Memento Labs Srl</v>
      </c>
      <c r="D36" s="4" t="str">
        <f>INDEX(Nodes!$C:$C, MATCH(B36, Nodes!$A:$A, 0))</f>
        <v>InTheCyber Group fSA (Switzerland)</v>
      </c>
      <c r="E36" s="4" t="str">
        <f>INDEX(Nodes!$J:$J, MATCH(C36, Nodes!$C:$C, 0))</f>
        <v>Changed</v>
      </c>
      <c r="F36" s="4" t="str">
        <f>INDEX(Nodes!$J:$J, MATCH(D36, Nodes!$C:$C, 0))</f>
        <v>Unchanged</v>
      </c>
      <c r="G36" s="4" t="str">
        <f>INDEX(Nodes!$F:$F, MATCH(A36, Nodes!$A:$A, 0))</f>
        <v>Memento Labs Srl</v>
      </c>
      <c r="H36" t="str">
        <f>INDEX(Nodes!$F:$F, MATCH(B36, Nodes!$A:$A, 0))</f>
        <v>Memento Labs Srl</v>
      </c>
      <c r="I36" s="4" t="str">
        <f>INDEX(Nodes!$D:$D, MATCH(A36, Nodes!$A:$A, 0))</f>
        <v>Italy</v>
      </c>
      <c r="J36" t="str">
        <f>INDEX(Nodes!$D:$D, MATCH(B36, Nodes!$A:$A, 0))</f>
        <v>Switzerland</v>
      </c>
      <c r="K36" s="4" t="str">
        <f>INDEX(Nodes!$B:$B, MATCH(A36, Nodes!$A:$A, 0))</f>
        <v>Vendor</v>
      </c>
      <c r="L36" t="str">
        <f>INDEX(Nodes!$B:$B, MATCH(B36, Nodes!$A:$A, 0))</f>
        <v>Investor</v>
      </c>
    </row>
    <row r="37" spans="1:12" ht="16" x14ac:dyDescent="0.2">
      <c r="A37" s="6">
        <v>30</v>
      </c>
      <c r="B37" s="6">
        <v>40</v>
      </c>
      <c r="C37" s="4" t="str">
        <f>INDEX(Nodes!$C:$C, MATCH(A37, Nodes!$A:$A, 0))</f>
        <v>Hacking Team Srl (Italy) &gt; Memento Labs Srl</v>
      </c>
      <c r="D37" s="4" t="str">
        <f>INDEX(Nodes!$C:$C, MATCH(B37, Nodes!$A:$A, 0))</f>
        <v>InTheCyber (Italy)</v>
      </c>
      <c r="E37" s="4" t="str">
        <f>INDEX(Nodes!$J:$J, MATCH(C37, Nodes!$C:$C, 0))</f>
        <v>Changed</v>
      </c>
      <c r="F37" s="4" t="str">
        <f>INDEX(Nodes!$J:$J, MATCH(D37, Nodes!$C:$C, 0))</f>
        <v>Unchanged</v>
      </c>
      <c r="G37" s="4" t="str">
        <f>INDEX(Nodes!$F:$F, MATCH(A37, Nodes!$A:$A, 0))</f>
        <v>Memento Labs Srl</v>
      </c>
      <c r="H37" t="str">
        <f>INDEX(Nodes!$F:$F, MATCH(B37, Nodes!$A:$A, 0))</f>
        <v>Memento Labs Srl</v>
      </c>
      <c r="I37" s="4" t="str">
        <f>INDEX(Nodes!$D:$D, MATCH(A37, Nodes!$A:$A, 0))</f>
        <v>Italy</v>
      </c>
      <c r="J37" t="str">
        <f>INDEX(Nodes!$D:$D, MATCH(B37, Nodes!$A:$A, 0))</f>
        <v>Italy</v>
      </c>
      <c r="K37" s="4" t="str">
        <f>INDEX(Nodes!$B:$B, MATCH(A37, Nodes!$A:$A, 0))</f>
        <v>Vendor</v>
      </c>
      <c r="L37" t="str">
        <f>INDEX(Nodes!$B:$B, MATCH(B37, Nodes!$A:$A, 0))</f>
        <v>Investor</v>
      </c>
    </row>
    <row r="38" spans="1:12" ht="16" x14ac:dyDescent="0.2">
      <c r="A38" s="6">
        <v>41</v>
      </c>
      <c r="B38" s="6">
        <v>42</v>
      </c>
      <c r="C38" s="4" t="str">
        <f>INDEX(Nodes!$C:$C, MATCH(A38, Nodes!$A:$A, 0))</f>
        <v xml:space="preserve">Gamma Group International SAL </v>
      </c>
      <c r="D38" s="4" t="str">
        <f>INDEX(Nodes!$C:$C, MATCH(B38, Nodes!$A:$A, 0))</f>
        <v xml:space="preserve">Elaman </v>
      </c>
      <c r="E38" s="4" t="str">
        <f>INDEX(Nodes!$J:$J, MATCH(C38, Nodes!$C:$C, 0))</f>
        <v>Unchanged</v>
      </c>
      <c r="F38" s="4" t="str">
        <f>INDEX(Nodes!$J:$J, MATCH(D38, Nodes!$C:$C, 0))</f>
        <v>Unchanged</v>
      </c>
      <c r="G38" s="4" t="str">
        <f>INDEX(Nodes!$F:$F, MATCH(A38, Nodes!$A:$A, 0))</f>
        <v>Gamma Group</v>
      </c>
      <c r="H38" t="str">
        <f>INDEX(Nodes!$F:$F, MATCH(B38, Nodes!$A:$A, 0))</f>
        <v>Gamma Group</v>
      </c>
      <c r="I38" s="4" t="str">
        <f>INDEX(Nodes!$D:$D, MATCH(A38, Nodes!$A:$A, 0))</f>
        <v xml:space="preserve">Lebanon </v>
      </c>
      <c r="J38" t="str">
        <f>INDEX(Nodes!$D:$D, MATCH(B38, Nodes!$A:$A, 0))</f>
        <v>Germany</v>
      </c>
      <c r="K38" s="4" t="str">
        <f>INDEX(Nodes!$B:$B, MATCH(A38, Nodes!$A:$A, 0))</f>
        <v>Vendor</v>
      </c>
      <c r="L38" t="str">
        <f>INDEX(Nodes!$B:$B, MATCH(B38, Nodes!$A:$A, 0))</f>
        <v>Supplier</v>
      </c>
    </row>
    <row r="39" spans="1:12" ht="16" x14ac:dyDescent="0.2">
      <c r="A39" s="6">
        <v>41</v>
      </c>
      <c r="B39" s="6">
        <v>43</v>
      </c>
      <c r="C39" s="4" t="str">
        <f>INDEX(Nodes!$C:$C, MATCH(A39, Nodes!$A:$A, 0))</f>
        <v xml:space="preserve">Gamma Group International SAL </v>
      </c>
      <c r="D39" s="4" t="str">
        <f>INDEX(Nodes!$C:$C, MATCH(B39, Nodes!$A:$A, 0))</f>
        <v>Gamma International GmbH &gt; FinFisher Labs Gmbh</v>
      </c>
      <c r="E39" s="4" t="str">
        <f>INDEX(Nodes!$J:$J, MATCH(C39, Nodes!$C:$C, 0))</f>
        <v>Unchanged</v>
      </c>
      <c r="F39" s="4" t="str">
        <f>INDEX(Nodes!$J:$J, MATCH(D39, Nodes!$C:$C, 0))</f>
        <v>Changed</v>
      </c>
      <c r="G39" s="4" t="str">
        <f>INDEX(Nodes!$F:$F, MATCH(A39, Nodes!$A:$A, 0))</f>
        <v>Gamma Group</v>
      </c>
      <c r="H39" t="str">
        <f>INDEX(Nodes!$F:$F, MATCH(B39, Nodes!$A:$A, 0))</f>
        <v>Gamma Group</v>
      </c>
      <c r="I39" s="4" t="str">
        <f>INDEX(Nodes!$D:$D, MATCH(A39, Nodes!$A:$A, 0))</f>
        <v xml:space="preserve">Lebanon </v>
      </c>
      <c r="J39" t="str">
        <f>INDEX(Nodes!$D:$D, MATCH(B39, Nodes!$A:$A, 0))</f>
        <v>Germany</v>
      </c>
      <c r="K39" s="4" t="str">
        <f>INDEX(Nodes!$B:$B, MATCH(A39, Nodes!$A:$A, 0))</f>
        <v>Vendor</v>
      </c>
      <c r="L39" t="str">
        <f>INDEX(Nodes!$B:$B, MATCH(B39, Nodes!$A:$A, 0))</f>
        <v>Vendor</v>
      </c>
    </row>
    <row r="40" spans="1:12" ht="16" x14ac:dyDescent="0.2">
      <c r="A40" s="6">
        <v>41</v>
      </c>
      <c r="B40" s="6">
        <v>44</v>
      </c>
      <c r="C40" s="4" t="str">
        <f>INDEX(Nodes!$C:$C, MATCH(A40, Nodes!$A:$A, 0))</f>
        <v xml:space="preserve">Gamma Group International SAL </v>
      </c>
      <c r="D40" s="4" t="str">
        <f>INDEX(Nodes!$C:$C, MATCH(B40, Nodes!$A:$A, 0))</f>
        <v>Raedarius m8 GmbH</v>
      </c>
      <c r="E40" s="4" t="str">
        <f>INDEX(Nodes!$J:$J, MATCH(C40, Nodes!$C:$C, 0))</f>
        <v>Unchanged</v>
      </c>
      <c r="F40" s="4" t="str">
        <f>INDEX(Nodes!$J:$J, MATCH(D40, Nodes!$C:$C, 0))</f>
        <v>Unchanged</v>
      </c>
      <c r="G40" s="4" t="str">
        <f>INDEX(Nodes!$F:$F, MATCH(A40, Nodes!$A:$A, 0))</f>
        <v>Gamma Group</v>
      </c>
      <c r="H40" t="str">
        <f>INDEX(Nodes!$F:$F, MATCH(B40, Nodes!$A:$A, 0))</f>
        <v>Gamma Group</v>
      </c>
      <c r="I40" s="4" t="str">
        <f>INDEX(Nodes!$D:$D, MATCH(A40, Nodes!$A:$A, 0))</f>
        <v xml:space="preserve">Lebanon </v>
      </c>
      <c r="J40" t="str">
        <f>INDEX(Nodes!$D:$D, MATCH(B40, Nodes!$A:$A, 0))</f>
        <v>Germany</v>
      </c>
      <c r="K40" s="4" t="str">
        <f>INDEX(Nodes!$B:$B, MATCH(A40, Nodes!$A:$A, 0))</f>
        <v>Vendor</v>
      </c>
      <c r="L40" t="str">
        <f>INDEX(Nodes!$B:$B, MATCH(B40, Nodes!$A:$A, 0))</f>
        <v>Subsidiary</v>
      </c>
    </row>
    <row r="41" spans="1:12" ht="16" x14ac:dyDescent="0.2">
      <c r="A41" s="6">
        <v>41</v>
      </c>
      <c r="B41" s="6">
        <v>45</v>
      </c>
      <c r="C41" s="4" t="str">
        <f>INDEX(Nodes!$C:$C, MATCH(A41, Nodes!$A:$A, 0))</f>
        <v xml:space="preserve">Gamma Group International SAL </v>
      </c>
      <c r="D41" s="4" t="str">
        <f>INDEX(Nodes!$C:$C, MATCH(B41, Nodes!$A:$A, 0))</f>
        <v>So m8 Gmbh</v>
      </c>
      <c r="E41" s="4" t="str">
        <f>INDEX(Nodes!$J:$J, MATCH(C41, Nodes!$C:$C, 0))</f>
        <v>Unchanged</v>
      </c>
      <c r="F41" s="4" t="str">
        <f>INDEX(Nodes!$J:$J, MATCH(D41, Nodes!$C:$C, 0))</f>
        <v>Unchanged</v>
      </c>
      <c r="G41" s="4" t="str">
        <f>INDEX(Nodes!$F:$F, MATCH(A41, Nodes!$A:$A, 0))</f>
        <v>Gamma Group</v>
      </c>
      <c r="H41" t="str">
        <f>INDEX(Nodes!$F:$F, MATCH(B41, Nodes!$A:$A, 0))</f>
        <v>Gamma Group</v>
      </c>
      <c r="I41" s="4" t="str">
        <f>INDEX(Nodes!$D:$D, MATCH(A41, Nodes!$A:$A, 0))</f>
        <v xml:space="preserve">Lebanon </v>
      </c>
      <c r="J41" t="str">
        <f>INDEX(Nodes!$D:$D, MATCH(B41, Nodes!$A:$A, 0))</f>
        <v>Germany</v>
      </c>
      <c r="K41" s="4" t="str">
        <f>INDEX(Nodes!$B:$B, MATCH(A41, Nodes!$A:$A, 0))</f>
        <v>Vendor</v>
      </c>
      <c r="L41" t="str">
        <f>INDEX(Nodes!$B:$B, MATCH(B41, Nodes!$A:$A, 0))</f>
        <v>Subsidiary</v>
      </c>
    </row>
    <row r="42" spans="1:12" ht="16" x14ac:dyDescent="0.2">
      <c r="A42" s="6">
        <v>41</v>
      </c>
      <c r="B42" s="6">
        <v>35</v>
      </c>
      <c r="C42" s="4" t="str">
        <f>INDEX(Nodes!$C:$C, MATCH(A42, Nodes!$A:$A, 0))</f>
        <v xml:space="preserve">Gamma Group International SAL </v>
      </c>
      <c r="D42" s="4" t="str">
        <f>INDEX(Nodes!$C:$C, MATCH(B42, Nodes!$A:$A, 0))</f>
        <v>VASTech</v>
      </c>
      <c r="E42" s="4" t="str">
        <f>INDEX(Nodes!$J:$J, MATCH(C42, Nodes!$C:$C, 0))</f>
        <v>Unchanged</v>
      </c>
      <c r="F42" s="4" t="str">
        <f>INDEX(Nodes!$J:$J, MATCH(D42, Nodes!$C:$C, 0))</f>
        <v>Unchanged</v>
      </c>
      <c r="G42" s="4" t="str">
        <f>INDEX(Nodes!$F:$F, MATCH(A42, Nodes!$A:$A, 0))</f>
        <v>Gamma Group</v>
      </c>
      <c r="H42" t="str">
        <f>INDEX(Nodes!$F:$F, MATCH(B42, Nodes!$A:$A, 0))</f>
        <v>VasTech</v>
      </c>
      <c r="I42" s="4" t="str">
        <f>INDEX(Nodes!$D:$D, MATCH(A42, Nodes!$A:$A, 0))</f>
        <v xml:space="preserve">Lebanon </v>
      </c>
      <c r="J42" t="str">
        <f>INDEX(Nodes!$D:$D, MATCH(B42, Nodes!$A:$A, 0))</f>
        <v>South Africa</v>
      </c>
      <c r="K42" s="4" t="str">
        <f>INDEX(Nodes!$B:$B, MATCH(A42, Nodes!$A:$A, 0))</f>
        <v>Vendor</v>
      </c>
      <c r="L42" t="str">
        <f>INDEX(Nodes!$B:$B, MATCH(B42, Nodes!$A:$A, 0))</f>
        <v>Supplier</v>
      </c>
    </row>
    <row r="43" spans="1:12" ht="16" x14ac:dyDescent="0.2">
      <c r="A43" s="6">
        <v>41</v>
      </c>
      <c r="B43" s="6">
        <v>47</v>
      </c>
      <c r="C43" s="4" t="str">
        <f>INDEX(Nodes!$C:$C, MATCH(A43, Nodes!$A:$A, 0))</f>
        <v xml:space="preserve">Gamma Group International SAL </v>
      </c>
      <c r="D43" s="4" t="str">
        <f>INDEX(Nodes!$C:$C, MATCH(B43, Nodes!$A:$A, 0))</f>
        <v>Trophy Investments Limited &gt; Gamma 2000</v>
      </c>
      <c r="E43" s="4" t="str">
        <f>INDEX(Nodes!$J:$J, MATCH(C43, Nodes!$C:$C, 0))</f>
        <v>Unchanged</v>
      </c>
      <c r="F43" s="4" t="str">
        <f>INDEX(Nodes!$J:$J, MATCH(D43, Nodes!$C:$C, 0))</f>
        <v>Changed</v>
      </c>
      <c r="G43" s="4" t="str">
        <f>INDEX(Nodes!$F:$F, MATCH(A43, Nodes!$A:$A, 0))</f>
        <v>Gamma Group</v>
      </c>
      <c r="H43" t="str">
        <f>INDEX(Nodes!$F:$F, MATCH(B43, Nodes!$A:$A, 0))</f>
        <v>Gamma Group</v>
      </c>
      <c r="I43" s="4" t="str">
        <f>INDEX(Nodes!$D:$D, MATCH(A43, Nodes!$A:$A, 0))</f>
        <v xml:space="preserve">Lebanon </v>
      </c>
      <c r="J43" t="str">
        <f>INDEX(Nodes!$D:$D, MATCH(B43, Nodes!$A:$A, 0))</f>
        <v>United Kingdom</v>
      </c>
      <c r="K43" s="4" t="str">
        <f>INDEX(Nodes!$B:$B, MATCH(A43, Nodes!$A:$A, 0))</f>
        <v>Vendor</v>
      </c>
      <c r="L43" t="str">
        <f>INDEX(Nodes!$B:$B, MATCH(B43, Nodes!$A:$A, 0))</f>
        <v>Holding Company</v>
      </c>
    </row>
    <row r="44" spans="1:12" ht="16" x14ac:dyDescent="0.2">
      <c r="A44" s="6">
        <v>41</v>
      </c>
      <c r="B44" s="6">
        <v>48</v>
      </c>
      <c r="C44" s="4" t="str">
        <f>INDEX(Nodes!$C:$C, MATCH(A44, Nodes!$A:$A, 0))</f>
        <v xml:space="preserve">Gamma Group International SAL </v>
      </c>
      <c r="D44" s="4" t="str">
        <f>INDEX(Nodes!$C:$C, MATCH(B44, Nodes!$A:$A, 0))</f>
        <v>Technical Surveillance Equiptment Limited &gt; Gamma T S E Limited &gt; Global T S E Limited</v>
      </c>
      <c r="E44" s="4" t="str">
        <f>INDEX(Nodes!$J:$J, MATCH(C44, Nodes!$C:$C, 0))</f>
        <v>Unchanged</v>
      </c>
      <c r="F44" s="4" t="str">
        <f>INDEX(Nodes!$J:$J, MATCH(D44, Nodes!$C:$C, 0))</f>
        <v>Changed</v>
      </c>
      <c r="G44" s="4" t="str">
        <f>INDEX(Nodes!$F:$F, MATCH(A44, Nodes!$A:$A, 0))</f>
        <v>Gamma Group</v>
      </c>
      <c r="H44" t="str">
        <f>INDEX(Nodes!$F:$F, MATCH(B44, Nodes!$A:$A, 0))</f>
        <v>Gamma Group</v>
      </c>
      <c r="I44" s="4" t="str">
        <f>INDEX(Nodes!$D:$D, MATCH(A44, Nodes!$A:$A, 0))</f>
        <v xml:space="preserve">Lebanon </v>
      </c>
      <c r="J44" t="str">
        <f>INDEX(Nodes!$D:$D, MATCH(B44, Nodes!$A:$A, 0))</f>
        <v>United Kingdom</v>
      </c>
      <c r="K44" s="4" t="str">
        <f>INDEX(Nodes!$B:$B, MATCH(A44, Nodes!$A:$A, 0))</f>
        <v>Vendor</v>
      </c>
      <c r="L44" t="str">
        <f>INDEX(Nodes!$B:$B, MATCH(B44, Nodes!$A:$A, 0))</f>
        <v>Holding Company</v>
      </c>
    </row>
    <row r="45" spans="1:12" ht="16" x14ac:dyDescent="0.2">
      <c r="A45" s="6">
        <v>41</v>
      </c>
      <c r="B45" s="6">
        <v>49</v>
      </c>
      <c r="C45" s="4" t="str">
        <f>INDEX(Nodes!$C:$C, MATCH(A45, Nodes!$A:$A, 0))</f>
        <v xml:space="preserve">Gamma Group International SAL </v>
      </c>
      <c r="D45" s="4" t="str">
        <f>INDEX(Nodes!$C:$C, MATCH(B45, Nodes!$A:$A, 0))</f>
        <v>Computplus Limited</v>
      </c>
      <c r="E45" s="4" t="str">
        <f>INDEX(Nodes!$J:$J, MATCH(C45, Nodes!$C:$C, 0))</f>
        <v>Unchanged</v>
      </c>
      <c r="F45" s="4" t="str">
        <f>INDEX(Nodes!$J:$J, MATCH(D45, Nodes!$C:$C, 0))</f>
        <v>Unchanged</v>
      </c>
      <c r="G45" s="4" t="str">
        <f>INDEX(Nodes!$F:$F, MATCH(A45, Nodes!$A:$A, 0))</f>
        <v>Gamma Group</v>
      </c>
      <c r="H45" t="str">
        <f>INDEX(Nodes!$F:$F, MATCH(B45, Nodes!$A:$A, 0))</f>
        <v>Gamma Group</v>
      </c>
      <c r="I45" s="4" t="str">
        <f>INDEX(Nodes!$D:$D, MATCH(A45, Nodes!$A:$A, 0))</f>
        <v xml:space="preserve">Lebanon </v>
      </c>
      <c r="J45" t="str">
        <f>INDEX(Nodes!$D:$D, MATCH(B45, Nodes!$A:$A, 0))</f>
        <v>United Kingdom</v>
      </c>
      <c r="K45" s="4" t="str">
        <f>INDEX(Nodes!$B:$B, MATCH(A45, Nodes!$A:$A, 0))</f>
        <v>Vendor</v>
      </c>
      <c r="L45" t="str">
        <f>INDEX(Nodes!$B:$B, MATCH(B45, Nodes!$A:$A, 0))</f>
        <v>Holding Company</v>
      </c>
    </row>
    <row r="46" spans="1:12" ht="16" x14ac:dyDescent="0.2">
      <c r="A46" s="6">
        <v>41</v>
      </c>
      <c r="B46" s="6">
        <v>50</v>
      </c>
      <c r="C46" s="4" t="str">
        <f>INDEX(Nodes!$C:$C, MATCH(A46, Nodes!$A:$A, 0))</f>
        <v xml:space="preserve">Gamma Group International SAL </v>
      </c>
      <c r="D46" s="4" t="str">
        <f>INDEX(Nodes!$C:$C, MATCH(B46, Nodes!$A:$A, 0))</f>
        <v>B N Management Security Systems Limited &gt; Axciton Europe Limited &gt; Gamma Tema Consultants Limited &gt; G2 SYSTEMS LIMITED</v>
      </c>
      <c r="E46" s="4" t="str">
        <f>INDEX(Nodes!$J:$J, MATCH(C46, Nodes!$C:$C, 0))</f>
        <v>Unchanged</v>
      </c>
      <c r="F46" s="4" t="str">
        <f>INDEX(Nodes!$J:$J, MATCH(D46, Nodes!$C:$C, 0))</f>
        <v>Changed</v>
      </c>
      <c r="G46" s="4" t="str">
        <f>INDEX(Nodes!$F:$F, MATCH(A46, Nodes!$A:$A, 0))</f>
        <v>Gamma Group</v>
      </c>
      <c r="H46" t="str">
        <f>INDEX(Nodes!$F:$F, MATCH(B46, Nodes!$A:$A, 0))</f>
        <v>Gamma Group</v>
      </c>
      <c r="I46" s="4" t="str">
        <f>INDEX(Nodes!$D:$D, MATCH(A46, Nodes!$A:$A, 0))</f>
        <v xml:space="preserve">Lebanon </v>
      </c>
      <c r="J46" t="str">
        <f>INDEX(Nodes!$D:$D, MATCH(B46, Nodes!$A:$A, 0))</f>
        <v>United Kingdom</v>
      </c>
      <c r="K46" s="4" t="str">
        <f>INDEX(Nodes!$B:$B, MATCH(A46, Nodes!$A:$A, 0))</f>
        <v>Vendor</v>
      </c>
      <c r="L46" t="str">
        <f>INDEX(Nodes!$B:$B, MATCH(B46, Nodes!$A:$A, 0))</f>
        <v>Holding Company</v>
      </c>
    </row>
    <row r="47" spans="1:12" ht="16" x14ac:dyDescent="0.2">
      <c r="A47" s="6">
        <v>41</v>
      </c>
      <c r="B47" s="6">
        <v>51</v>
      </c>
      <c r="C47" s="4" t="str">
        <f>INDEX(Nodes!$C:$C, MATCH(A47, Nodes!$A:$A, 0))</f>
        <v xml:space="preserve">Gamma Group International SAL </v>
      </c>
      <c r="D47" s="4" t="str">
        <f>INDEX(Nodes!$C:$C, MATCH(B47, Nodes!$A:$A, 0))</f>
        <v>GTSC LTD</v>
      </c>
      <c r="E47" s="4" t="str">
        <f>INDEX(Nodes!$J:$J, MATCH(C47, Nodes!$C:$C, 0))</f>
        <v>Unchanged</v>
      </c>
      <c r="F47" s="4" t="str">
        <f>INDEX(Nodes!$J:$J, MATCH(D47, Nodes!$C:$C, 0))</f>
        <v>Unchanged</v>
      </c>
      <c r="G47" s="4" t="str">
        <f>INDEX(Nodes!$F:$F, MATCH(A47, Nodes!$A:$A, 0))</f>
        <v>Gamma Group</v>
      </c>
      <c r="H47" t="str">
        <f>INDEX(Nodes!$F:$F, MATCH(B47, Nodes!$A:$A, 0))</f>
        <v>Gamma Group</v>
      </c>
      <c r="I47" s="4" t="str">
        <f>INDEX(Nodes!$D:$D, MATCH(A47, Nodes!$A:$A, 0))</f>
        <v xml:space="preserve">Lebanon </v>
      </c>
      <c r="J47" t="str">
        <f>INDEX(Nodes!$D:$D, MATCH(B47, Nodes!$A:$A, 0))</f>
        <v>Cyprus</v>
      </c>
      <c r="K47" s="4" t="str">
        <f>INDEX(Nodes!$B:$B, MATCH(A47, Nodes!$A:$A, 0))</f>
        <v>Vendor</v>
      </c>
      <c r="L47" t="str">
        <f>INDEX(Nodes!$B:$B, MATCH(B47, Nodes!$A:$A, 0))</f>
        <v>Holding Company</v>
      </c>
    </row>
    <row r="48" spans="1:12" ht="16" x14ac:dyDescent="0.2">
      <c r="A48" s="6">
        <v>41</v>
      </c>
      <c r="B48" s="6">
        <v>52</v>
      </c>
      <c r="C48" s="4" t="str">
        <f>INDEX(Nodes!$C:$C, MATCH(A48, Nodes!$A:$A, 0))</f>
        <v xml:space="preserve">Gamma Group International SAL </v>
      </c>
      <c r="D48" s="4" t="str">
        <f>INDEX(Nodes!$C:$C, MATCH(B48, Nodes!$A:$A, 0))</f>
        <v>Gamma International (UK) Limited</v>
      </c>
      <c r="E48" s="4" t="str">
        <f>INDEX(Nodes!$J:$J, MATCH(C48, Nodes!$C:$C, 0))</f>
        <v>Unchanged</v>
      </c>
      <c r="F48" s="4" t="str">
        <f>INDEX(Nodes!$J:$J, MATCH(D48, Nodes!$C:$C, 0))</f>
        <v>Unchanged</v>
      </c>
      <c r="G48" s="4" t="str">
        <f>INDEX(Nodes!$F:$F, MATCH(A48, Nodes!$A:$A, 0))</f>
        <v>Gamma Group</v>
      </c>
      <c r="H48" t="str">
        <f>INDEX(Nodes!$F:$F, MATCH(B48, Nodes!$A:$A, 0))</f>
        <v>Gamma Group</v>
      </c>
      <c r="I48" s="4" t="str">
        <f>INDEX(Nodes!$D:$D, MATCH(A48, Nodes!$A:$A, 0))</f>
        <v xml:space="preserve">Lebanon </v>
      </c>
      <c r="J48" t="str">
        <f>INDEX(Nodes!$D:$D, MATCH(B48, Nodes!$A:$A, 0))</f>
        <v>United Kingdom</v>
      </c>
      <c r="K48" s="4" t="str">
        <f>INDEX(Nodes!$B:$B, MATCH(A48, Nodes!$A:$A, 0))</f>
        <v>Vendor</v>
      </c>
      <c r="L48" t="str">
        <f>INDEX(Nodes!$B:$B, MATCH(B48, Nodes!$A:$A, 0))</f>
        <v>Holding Company</v>
      </c>
    </row>
    <row r="49" spans="1:12" ht="16" x14ac:dyDescent="0.2">
      <c r="A49" s="6">
        <v>41</v>
      </c>
      <c r="B49" s="6">
        <v>53</v>
      </c>
      <c r="C49" s="4" t="str">
        <f>INDEX(Nodes!$C:$C, MATCH(A49, Nodes!$A:$A, 0))</f>
        <v xml:space="preserve">Gamma Group International SAL </v>
      </c>
      <c r="D49" s="4" t="str">
        <f>INDEX(Nodes!$C:$C, MATCH(B49, Nodes!$A:$A, 0))</f>
        <v>Gamma Group International Limited &gt; Mindstone International LTD</v>
      </c>
      <c r="E49" s="4" t="str">
        <f>INDEX(Nodes!$J:$J, MATCH(C49, Nodes!$C:$C, 0))</f>
        <v>Unchanged</v>
      </c>
      <c r="F49" s="4" t="str">
        <f>INDEX(Nodes!$J:$J, MATCH(D49, Nodes!$C:$C, 0))</f>
        <v>Changed</v>
      </c>
      <c r="G49" s="4" t="str">
        <f>INDEX(Nodes!$F:$F, MATCH(A49, Nodes!$A:$A, 0))</f>
        <v>Gamma Group</v>
      </c>
      <c r="H49" t="str">
        <f>INDEX(Nodes!$F:$F, MATCH(B49, Nodes!$A:$A, 0))</f>
        <v>Gamma Group</v>
      </c>
      <c r="I49" s="4" t="str">
        <f>INDEX(Nodes!$D:$D, MATCH(A49, Nodes!$A:$A, 0))</f>
        <v xml:space="preserve">Lebanon </v>
      </c>
      <c r="J49" t="str">
        <f>INDEX(Nodes!$D:$D, MATCH(B49, Nodes!$A:$A, 0))</f>
        <v>British Virgin Islands</v>
      </c>
      <c r="K49" s="4" t="str">
        <f>INDEX(Nodes!$B:$B, MATCH(A49, Nodes!$A:$A, 0))</f>
        <v>Vendor</v>
      </c>
      <c r="L49" t="str">
        <f>INDEX(Nodes!$B:$B, MATCH(B49, Nodes!$A:$A, 0))</f>
        <v>Holding Company</v>
      </c>
    </row>
    <row r="50" spans="1:12" ht="16" x14ac:dyDescent="0.2">
      <c r="A50" s="6">
        <v>41</v>
      </c>
      <c r="B50" s="6">
        <v>54</v>
      </c>
      <c r="C50" s="4" t="str">
        <f>INDEX(Nodes!$C:$C, MATCH(A50, Nodes!$A:$A, 0))</f>
        <v xml:space="preserve">Gamma Group International SAL </v>
      </c>
      <c r="D50" s="4" t="str">
        <f>INDEX(Nodes!$C:$C, MATCH(B50, Nodes!$A:$A, 0))</f>
        <v xml:space="preserve">FinFisher Limited </v>
      </c>
      <c r="E50" s="4" t="str">
        <f>INDEX(Nodes!$J:$J, MATCH(C50, Nodes!$C:$C, 0))</f>
        <v>Unchanged</v>
      </c>
      <c r="F50" s="4" t="str">
        <f>INDEX(Nodes!$J:$J, MATCH(D50, Nodes!$C:$C, 0))</f>
        <v>Unchanged</v>
      </c>
      <c r="G50" s="4" t="str">
        <f>INDEX(Nodes!$F:$F, MATCH(A50, Nodes!$A:$A, 0))</f>
        <v>Gamma Group</v>
      </c>
      <c r="H50" t="str">
        <f>INDEX(Nodes!$F:$F, MATCH(B50, Nodes!$A:$A, 0))</f>
        <v>Gamma Group</v>
      </c>
      <c r="I50" s="4" t="str">
        <f>INDEX(Nodes!$D:$D, MATCH(A50, Nodes!$A:$A, 0))</f>
        <v xml:space="preserve">Lebanon </v>
      </c>
      <c r="J50" t="str">
        <f>INDEX(Nodes!$D:$D, MATCH(B50, Nodes!$A:$A, 0))</f>
        <v>United Kingdom</v>
      </c>
      <c r="K50" s="4" t="str">
        <f>INDEX(Nodes!$B:$B, MATCH(A50, Nodes!$A:$A, 0))</f>
        <v>Vendor</v>
      </c>
      <c r="L50" t="str">
        <f>INDEX(Nodes!$B:$B, MATCH(B50, Nodes!$A:$A, 0))</f>
        <v>Holding Company</v>
      </c>
    </row>
    <row r="51" spans="1:12" ht="16" x14ac:dyDescent="0.2">
      <c r="A51" s="6">
        <v>41</v>
      </c>
      <c r="B51" s="6">
        <v>55</v>
      </c>
      <c r="C51" s="4" t="str">
        <f>INDEX(Nodes!$C:$C, MATCH(A51, Nodes!$A:$A, 0))</f>
        <v xml:space="preserve">Gamma Group International SAL </v>
      </c>
      <c r="D51" s="4" t="str">
        <f>INDEX(Nodes!$C:$C, MATCH(B51, Nodes!$A:$A, 0))</f>
        <v>FinFisher Holding GmbH &gt; Vilicius Holdings GmbH</v>
      </c>
      <c r="E51" s="4" t="str">
        <f>INDEX(Nodes!$J:$J, MATCH(C51, Nodes!$C:$C, 0))</f>
        <v>Unchanged</v>
      </c>
      <c r="F51" s="4" t="str">
        <f>INDEX(Nodes!$J:$J, MATCH(D51, Nodes!$C:$C, 0))</f>
        <v>Changed</v>
      </c>
      <c r="G51" s="4" t="str">
        <f>INDEX(Nodes!$F:$F, MATCH(A51, Nodes!$A:$A, 0))</f>
        <v>Gamma Group</v>
      </c>
      <c r="H51" t="str">
        <f>INDEX(Nodes!$F:$F, MATCH(B51, Nodes!$A:$A, 0))</f>
        <v>Gamma Group</v>
      </c>
      <c r="I51" s="4" t="str">
        <f>INDEX(Nodes!$D:$D, MATCH(A51, Nodes!$A:$A, 0))</f>
        <v xml:space="preserve">Lebanon </v>
      </c>
      <c r="J51" t="str">
        <f>INDEX(Nodes!$D:$D, MATCH(B51, Nodes!$A:$A, 0))</f>
        <v>Germany</v>
      </c>
      <c r="K51" s="4" t="str">
        <f>INDEX(Nodes!$B:$B, MATCH(A51, Nodes!$A:$A, 0))</f>
        <v>Vendor</v>
      </c>
      <c r="L51" t="str">
        <f>INDEX(Nodes!$B:$B, MATCH(B51, Nodes!$A:$A, 0))</f>
        <v>Holding Company</v>
      </c>
    </row>
    <row r="52" spans="1:12" ht="16" x14ac:dyDescent="0.2">
      <c r="A52" s="6">
        <v>41</v>
      </c>
      <c r="B52" s="6">
        <v>56</v>
      </c>
      <c r="C52" s="4" t="str">
        <f>INDEX(Nodes!$C:$C, MATCH(A52, Nodes!$A:$A, 0))</f>
        <v xml:space="preserve">Gamma Group International SAL </v>
      </c>
      <c r="D52" s="4" t="str">
        <f>INDEX(Nodes!$C:$C, MATCH(B52, Nodes!$A:$A, 0))</f>
        <v>AURELIUS Gamma International GmbH</v>
      </c>
      <c r="E52" s="4" t="str">
        <f>INDEX(Nodes!$J:$J, MATCH(C52, Nodes!$C:$C, 0))</f>
        <v>Unchanged</v>
      </c>
      <c r="F52" s="4" t="str">
        <f>INDEX(Nodes!$J:$J, MATCH(D52, Nodes!$C:$C, 0))</f>
        <v>Unchanged</v>
      </c>
      <c r="G52" s="4" t="str">
        <f>INDEX(Nodes!$F:$F, MATCH(A52, Nodes!$A:$A, 0))</f>
        <v>Gamma Group</v>
      </c>
      <c r="H52" t="str">
        <f>INDEX(Nodes!$F:$F, MATCH(B52, Nodes!$A:$A, 0))</f>
        <v>Gamma Group</v>
      </c>
      <c r="I52" s="4" t="str">
        <f>INDEX(Nodes!$D:$D, MATCH(A52, Nodes!$A:$A, 0))</f>
        <v xml:space="preserve">Lebanon </v>
      </c>
      <c r="J52" t="str">
        <f>INDEX(Nodes!$D:$D, MATCH(B52, Nodes!$A:$A, 0))</f>
        <v>Germany</v>
      </c>
      <c r="K52" s="4" t="str">
        <f>INDEX(Nodes!$B:$B, MATCH(A52, Nodes!$A:$A, 0))</f>
        <v>Vendor</v>
      </c>
      <c r="L52" t="str">
        <f>INDEX(Nodes!$B:$B, MATCH(B52, Nodes!$A:$A, 0))</f>
        <v>Investor</v>
      </c>
    </row>
    <row r="53" spans="1:12" ht="16" x14ac:dyDescent="0.2">
      <c r="A53" s="6">
        <v>57</v>
      </c>
      <c r="B53" s="6">
        <v>63</v>
      </c>
      <c r="C53" s="4" t="str">
        <f>INDEX(Nodes!$C:$C, MATCH(A53, Nodes!$A:$A, 0))</f>
        <v>Nexa Technologies &gt; RB 42</v>
      </c>
      <c r="D53" s="4" t="str">
        <f>INDEX(Nodes!$C:$C, MATCH(B53, Nodes!$A:$A, 0))</f>
        <v>Trovicor fz/Trovicor Intelligence</v>
      </c>
      <c r="E53" s="4" t="str">
        <f>INDEX(Nodes!$J:$J, MATCH(C53, Nodes!$C:$C, 0))</f>
        <v>Changed</v>
      </c>
      <c r="F53" s="4" t="str">
        <f>INDEX(Nodes!$J:$J, MATCH(D53, Nodes!$C:$C, 0))</f>
        <v>Unchanged</v>
      </c>
      <c r="G53" s="4" t="str">
        <f>INDEX(Nodes!$F:$F, MATCH(A53, Nodes!$A:$A, 0))</f>
        <v>Intellexa Consortium</v>
      </c>
      <c r="H53" t="str">
        <f>INDEX(Nodes!$F:$F, MATCH(B53, Nodes!$A:$A, 0))</f>
        <v>Intellexa Consortium</v>
      </c>
      <c r="I53" s="4" t="str">
        <f>INDEX(Nodes!$D:$D, MATCH(A53, Nodes!$A:$A, 0))</f>
        <v>France</v>
      </c>
      <c r="J53" t="str">
        <f>INDEX(Nodes!$D:$D, MATCH(B53, Nodes!$A:$A, 0))</f>
        <v>United Arab Emirates</v>
      </c>
      <c r="K53" s="4" t="str">
        <f>INDEX(Nodes!$B:$B, MATCH(A53, Nodes!$A:$A, 0))</f>
        <v>Partner</v>
      </c>
      <c r="L53" t="str">
        <f>INDEX(Nodes!$B:$B, MATCH(B53, Nodes!$A:$A, 0))</f>
        <v>Partner</v>
      </c>
    </row>
    <row r="54" spans="1:12" ht="16" x14ac:dyDescent="0.2">
      <c r="A54" s="6">
        <v>57</v>
      </c>
      <c r="B54" s="6">
        <v>59</v>
      </c>
      <c r="C54" s="4" t="str">
        <f>INDEX(Nodes!$C:$C, MATCH(A54, Nodes!$A:$A, 0))</f>
        <v>Nexa Technologies &gt; RB 42</v>
      </c>
      <c r="D54" s="4" t="str">
        <f>INDEX(Nodes!$C:$C, MATCH(B54, Nodes!$A:$A, 0))</f>
        <v xml:space="preserve">Advanced Middle East Systems </v>
      </c>
      <c r="E54" s="4" t="str">
        <f>INDEX(Nodes!$J:$J, MATCH(C54, Nodes!$C:$C, 0))</f>
        <v>Changed</v>
      </c>
      <c r="F54" s="4" t="str">
        <f>INDEX(Nodes!$J:$J, MATCH(D54, Nodes!$C:$C, 0))</f>
        <v>Unchanged</v>
      </c>
      <c r="G54" s="4" t="str">
        <f>INDEX(Nodes!$F:$F, MATCH(A54, Nodes!$A:$A, 0))</f>
        <v>Intellexa Consortium</v>
      </c>
      <c r="H54" t="str">
        <f>INDEX(Nodes!$F:$F, MATCH(B54, Nodes!$A:$A, 0))</f>
        <v>Intellexa Consortium</v>
      </c>
      <c r="I54" s="4" t="str">
        <f>INDEX(Nodes!$D:$D, MATCH(A54, Nodes!$A:$A, 0))</f>
        <v>France</v>
      </c>
      <c r="J54" t="str">
        <f>INDEX(Nodes!$D:$D, MATCH(B54, Nodes!$A:$A, 0))</f>
        <v>United Arab Emirates</v>
      </c>
      <c r="K54" s="4" t="str">
        <f>INDEX(Nodes!$B:$B, MATCH(A54, Nodes!$A:$A, 0))</f>
        <v>Partner</v>
      </c>
      <c r="L54" t="str">
        <f>INDEX(Nodes!$B:$B, MATCH(B54, Nodes!$A:$A, 0))</f>
        <v>Partner</v>
      </c>
    </row>
    <row r="55" spans="1:12" ht="16" x14ac:dyDescent="0.2">
      <c r="A55" s="6">
        <v>57</v>
      </c>
      <c r="B55" s="6">
        <v>60</v>
      </c>
      <c r="C55" s="4" t="str">
        <f>INDEX(Nodes!$C:$C, MATCH(A55, Nodes!$A:$A, 0))</f>
        <v>Nexa Technologies &gt; RB 42</v>
      </c>
      <c r="D55" s="4" t="str">
        <f>INDEX(Nodes!$C:$C, MATCH(B55, Nodes!$A:$A, 0))</f>
        <v>Nexa Technologies CZ s.r.o. &gt; Setco Technology Solutions Ltd</v>
      </c>
      <c r="E55" s="4" t="str">
        <f>INDEX(Nodes!$J:$J, MATCH(C55, Nodes!$C:$C, 0))</f>
        <v>Changed</v>
      </c>
      <c r="F55" s="4" t="str">
        <f>INDEX(Nodes!$J:$J, MATCH(D55, Nodes!$C:$C, 0))</f>
        <v>Changed</v>
      </c>
      <c r="G55" s="4" t="str">
        <f>INDEX(Nodes!$F:$F, MATCH(A55, Nodes!$A:$A, 0))</f>
        <v>Intellexa Consortium</v>
      </c>
      <c r="H55" t="str">
        <f>INDEX(Nodes!$F:$F, MATCH(B55, Nodes!$A:$A, 0))</f>
        <v>Intellexa Consortium</v>
      </c>
      <c r="I55" s="4" t="str">
        <f>INDEX(Nodes!$D:$D, MATCH(A55, Nodes!$A:$A, 0))</f>
        <v>France</v>
      </c>
      <c r="J55" t="str">
        <f>INDEX(Nodes!$D:$D, MATCH(B55, Nodes!$A:$A, 0))</f>
        <v>Czech Republic</v>
      </c>
      <c r="K55" s="4" t="str">
        <f>INDEX(Nodes!$B:$B, MATCH(A55, Nodes!$A:$A, 0))</f>
        <v>Partner</v>
      </c>
      <c r="L55" t="str">
        <f>INDEX(Nodes!$B:$B, MATCH(B55, Nodes!$A:$A, 0))</f>
        <v>Partner</v>
      </c>
    </row>
    <row r="56" spans="1:12" ht="16" x14ac:dyDescent="0.2">
      <c r="A56" s="6">
        <v>61</v>
      </c>
      <c r="B56" s="6">
        <v>58</v>
      </c>
      <c r="C56" s="4" t="str">
        <f>INDEX(Nodes!$C:$C, MATCH(A56, Nodes!$A:$A, 0))</f>
        <v>Cytrox AD</v>
      </c>
      <c r="D56" s="4" t="str">
        <f>INDEX(Nodes!$C:$C, MATCH(B56, Nodes!$A:$A, 0))</f>
        <v>WS Wispear Systems Limited &gt; Passitora Ltd</v>
      </c>
      <c r="E56" s="4" t="str">
        <f>INDEX(Nodes!$J:$J, MATCH(C56, Nodes!$C:$C, 0))</f>
        <v>Unchanged</v>
      </c>
      <c r="F56" s="4" t="str">
        <f>INDEX(Nodes!$J:$J, MATCH(D56, Nodes!$C:$C, 0))</f>
        <v>Changed</v>
      </c>
      <c r="G56" s="4" t="str">
        <f>INDEX(Nodes!$F:$F, MATCH(A56, Nodes!$A:$A, 0))</f>
        <v>Intellexa Consortium</v>
      </c>
      <c r="H56" t="str">
        <f>INDEX(Nodes!$F:$F, MATCH(B56, Nodes!$A:$A, 0))</f>
        <v>Intellexa Consortium</v>
      </c>
      <c r="I56" s="4" t="str">
        <f>INDEX(Nodes!$D:$D, MATCH(A56, Nodes!$A:$A, 0))</f>
        <v>North Macedonia</v>
      </c>
      <c r="J56" t="str">
        <f>INDEX(Nodes!$D:$D, MATCH(B56, Nodes!$A:$A, 0))</f>
        <v>Cyprus</v>
      </c>
      <c r="K56" s="4" t="str">
        <f>INDEX(Nodes!$B:$B, MATCH(A56, Nodes!$A:$A, 0))</f>
        <v>Vendor</v>
      </c>
      <c r="L56" t="str">
        <f>INDEX(Nodes!$B:$B, MATCH(B56, Nodes!$A:$A, 0))</f>
        <v>Partner</v>
      </c>
    </row>
    <row r="57" spans="1:12" ht="16" x14ac:dyDescent="0.2">
      <c r="A57" s="6">
        <v>61</v>
      </c>
      <c r="B57" s="6">
        <v>67</v>
      </c>
      <c r="C57" s="4" t="str">
        <f>INDEX(Nodes!$C:$C, MATCH(A57, Nodes!$A:$A, 0))</f>
        <v>Cytrox AD</v>
      </c>
      <c r="D57" s="4" t="str">
        <f>INDEX(Nodes!$C:$C, MATCH(B57, Nodes!$A:$A, 0))</f>
        <v>Cytrox Holdings Zrt</v>
      </c>
      <c r="E57" s="4" t="str">
        <f>INDEX(Nodes!$J:$J, MATCH(C57, Nodes!$C:$C, 0))</f>
        <v>Unchanged</v>
      </c>
      <c r="F57" s="4" t="str">
        <f>INDEX(Nodes!$J:$J, MATCH(D57, Nodes!$C:$C, 0))</f>
        <v>Unchanged</v>
      </c>
      <c r="G57" s="4" t="str">
        <f>INDEX(Nodes!$F:$F, MATCH(A57, Nodes!$A:$A, 0))</f>
        <v>Intellexa Consortium</v>
      </c>
      <c r="H57" t="str">
        <f>INDEX(Nodes!$F:$F, MATCH(B57, Nodes!$A:$A, 0))</f>
        <v>Intellexa Consortium</v>
      </c>
      <c r="I57" s="4" t="str">
        <f>INDEX(Nodes!$D:$D, MATCH(A57, Nodes!$A:$A, 0))</f>
        <v>North Macedonia</v>
      </c>
      <c r="J57" t="str">
        <f>INDEX(Nodes!$D:$D, MATCH(B57, Nodes!$A:$A, 0))</f>
        <v>Hungary</v>
      </c>
      <c r="K57" s="4" t="str">
        <f>INDEX(Nodes!$B:$B, MATCH(A57, Nodes!$A:$A, 0))</f>
        <v>Vendor</v>
      </c>
      <c r="L57" t="str">
        <f>INDEX(Nodes!$B:$B, MATCH(B57, Nodes!$A:$A, 0))</f>
        <v>Holding Company</v>
      </c>
    </row>
    <row r="58" spans="1:12" ht="16" x14ac:dyDescent="0.2">
      <c r="A58" s="6">
        <v>61</v>
      </c>
      <c r="B58" s="6">
        <v>66</v>
      </c>
      <c r="C58" s="4" t="str">
        <f>INDEX(Nodes!$C:$C, MATCH(A58, Nodes!$A:$A, 0))</f>
        <v>Cytrox AD</v>
      </c>
      <c r="D58" s="4" t="str">
        <f>INDEX(Nodes!$C:$C, MATCH(B58, Nodes!$A:$A, 0))</f>
        <v>Cytrox Software Ltd &gt; Peterbald Ltd</v>
      </c>
      <c r="E58" s="4" t="str">
        <f>INDEX(Nodes!$J:$J, MATCH(C58, Nodes!$C:$C, 0))</f>
        <v>Unchanged</v>
      </c>
      <c r="F58" s="4" t="str">
        <f>INDEX(Nodes!$J:$J, MATCH(D58, Nodes!$C:$C, 0))</f>
        <v>Changed</v>
      </c>
      <c r="G58" s="4" t="str">
        <f>INDEX(Nodes!$F:$F, MATCH(A58, Nodes!$A:$A, 0))</f>
        <v>Intellexa Consortium</v>
      </c>
      <c r="H58" t="str">
        <f>INDEX(Nodes!$F:$F, MATCH(B58, Nodes!$A:$A, 0))</f>
        <v>Intellexa Consortium</v>
      </c>
      <c r="I58" s="4" t="str">
        <f>INDEX(Nodes!$D:$D, MATCH(A58, Nodes!$A:$A, 0))</f>
        <v>North Macedonia</v>
      </c>
      <c r="J58" t="str">
        <f>INDEX(Nodes!$D:$D, MATCH(B58, Nodes!$A:$A, 0))</f>
        <v>Israel</v>
      </c>
      <c r="K58" s="4" t="str">
        <f>INDEX(Nodes!$B:$B, MATCH(A58, Nodes!$A:$A, 0))</f>
        <v>Vendor</v>
      </c>
      <c r="L58" t="str">
        <f>INDEX(Nodes!$B:$B, MATCH(B58, Nodes!$A:$A, 0))</f>
        <v>Holding Company</v>
      </c>
    </row>
    <row r="59" spans="1:12" ht="16" x14ac:dyDescent="0.2">
      <c r="A59" s="6">
        <v>61</v>
      </c>
      <c r="B59" s="6">
        <v>68</v>
      </c>
      <c r="C59" s="4" t="str">
        <f>INDEX(Nodes!$C:$C, MATCH(A59, Nodes!$A:$A, 0))</f>
        <v>Cytrox AD</v>
      </c>
      <c r="D59" s="4" t="str">
        <f>INDEX(Nodes!$C:$C, MATCH(B59, Nodes!$A:$A, 0))</f>
        <v>Cytrox EMEA Ltd &gt; Balinese Ltd</v>
      </c>
      <c r="E59" s="4" t="str">
        <f>INDEX(Nodes!$J:$J, MATCH(C59, Nodes!$C:$C, 0))</f>
        <v>Unchanged</v>
      </c>
      <c r="F59" s="4" t="str">
        <f>INDEX(Nodes!$J:$J, MATCH(D59, Nodes!$C:$C, 0))</f>
        <v>Changed</v>
      </c>
      <c r="G59" s="4" t="str">
        <f>INDEX(Nodes!$F:$F, MATCH(A59, Nodes!$A:$A, 0))</f>
        <v>Intellexa Consortium</v>
      </c>
      <c r="H59" t="str">
        <f>INDEX(Nodes!$F:$F, MATCH(B59, Nodes!$A:$A, 0))</f>
        <v>Intellexa Consortium</v>
      </c>
      <c r="I59" s="4" t="str">
        <f>INDEX(Nodes!$D:$D, MATCH(A59, Nodes!$A:$A, 0))</f>
        <v>North Macedonia</v>
      </c>
      <c r="J59" t="str">
        <f>INDEX(Nodes!$D:$D, MATCH(B59, Nodes!$A:$A, 0))</f>
        <v>Israel</v>
      </c>
      <c r="K59" s="4" t="str">
        <f>INDEX(Nodes!$B:$B, MATCH(A59, Nodes!$A:$A, 0))</f>
        <v>Vendor</v>
      </c>
      <c r="L59" t="str">
        <f>INDEX(Nodes!$B:$B, MATCH(B59, Nodes!$A:$A, 0))</f>
        <v>Holding Company</v>
      </c>
    </row>
    <row r="60" spans="1:12" ht="16" x14ac:dyDescent="0.2">
      <c r="A60" s="6">
        <v>58</v>
      </c>
      <c r="B60" s="6">
        <v>71</v>
      </c>
      <c r="C60" s="4" t="str">
        <f>INDEX(Nodes!$C:$C, MATCH(A60, Nodes!$A:$A, 0))</f>
        <v>WS Wispear Systems Limited &gt; Passitora Ltd</v>
      </c>
      <c r="D60" s="4" t="str">
        <f>INDEX(Nodes!$C:$C, MATCH(B60, Nodes!$A:$A, 0))</f>
        <v>Aliada Group Inc.</v>
      </c>
      <c r="E60" s="4" t="str">
        <f>INDEX(Nodes!$J:$J, MATCH(C60, Nodes!$C:$C, 0))</f>
        <v>Changed</v>
      </c>
      <c r="F60" s="4" t="str">
        <f>INDEX(Nodes!$J:$J, MATCH(D60, Nodes!$C:$C, 0))</f>
        <v>Unchanged</v>
      </c>
      <c r="G60" s="4" t="str">
        <f>INDEX(Nodes!$F:$F, MATCH(A60, Nodes!$A:$A, 0))</f>
        <v>Intellexa Consortium</v>
      </c>
      <c r="H60" t="str">
        <f>INDEX(Nodes!$F:$F, MATCH(B60, Nodes!$A:$A, 0))</f>
        <v>Intellexa Consortium</v>
      </c>
      <c r="I60" s="4" t="str">
        <f>INDEX(Nodes!$D:$D, MATCH(A60, Nodes!$A:$A, 0))</f>
        <v>Cyprus</v>
      </c>
      <c r="J60" t="str">
        <f>INDEX(Nodes!$D:$D, MATCH(B60, Nodes!$A:$A, 0))</f>
        <v>British Virgin Islands</v>
      </c>
      <c r="K60" s="4" t="str">
        <f>INDEX(Nodes!$B:$B, MATCH(A60, Nodes!$A:$A, 0))</f>
        <v>Partner</v>
      </c>
      <c r="L60" t="str">
        <f>INDEX(Nodes!$B:$B, MATCH(B60, Nodes!$A:$A, 0))</f>
        <v>Investor</v>
      </c>
    </row>
    <row r="61" spans="1:12" ht="16" x14ac:dyDescent="0.2">
      <c r="A61" s="6">
        <v>71</v>
      </c>
      <c r="B61" s="6">
        <v>74</v>
      </c>
      <c r="C61" s="4" t="str">
        <f>INDEX(Nodes!$C:$C, MATCH(A61, Nodes!$A:$A, 0))</f>
        <v>Aliada Group Inc.</v>
      </c>
      <c r="D61" s="4" t="str">
        <f>INDEX(Nodes!$C:$C, MATCH(B61, Nodes!$A:$A, 0))</f>
        <v>Miros Development Group</v>
      </c>
      <c r="E61" s="4" t="str">
        <f>INDEX(Nodes!$J:$J, MATCH(C61, Nodes!$C:$C, 0))</f>
        <v>Unchanged</v>
      </c>
      <c r="F61" s="4" t="str">
        <f>INDEX(Nodes!$J:$J, MATCH(D61, Nodes!$C:$C, 0))</f>
        <v>Unchanged</v>
      </c>
      <c r="G61" s="4" t="str">
        <f>INDEX(Nodes!$F:$F, MATCH(A61, Nodes!$A:$A, 0))</f>
        <v>Intellexa Consortium</v>
      </c>
      <c r="H61" t="str">
        <f>INDEX(Nodes!$F:$F, MATCH(B61, Nodes!$A:$A, 0))</f>
        <v>Intellexa Consortium</v>
      </c>
      <c r="I61" s="4" t="str">
        <f>INDEX(Nodes!$D:$D, MATCH(A61, Nodes!$A:$A, 0))</f>
        <v>British Virgin Islands</v>
      </c>
      <c r="J61" t="str">
        <f>INDEX(Nodes!$D:$D, MATCH(B61, Nodes!$A:$A, 0))</f>
        <v>British Virgin Islands</v>
      </c>
      <c r="K61" s="4" t="str">
        <f>INDEX(Nodes!$B:$B, MATCH(A61, Nodes!$A:$A, 0))</f>
        <v>Investor</v>
      </c>
      <c r="L61" t="str">
        <f>INDEX(Nodes!$B:$B, MATCH(B61, Nodes!$A:$A, 0))</f>
        <v>Investor</v>
      </c>
    </row>
    <row r="62" spans="1:12" ht="16" x14ac:dyDescent="0.2">
      <c r="A62" s="6">
        <v>74</v>
      </c>
      <c r="B62" s="6">
        <v>75</v>
      </c>
      <c r="C62" s="4" t="str">
        <f>INDEX(Nodes!$C:$C, MATCH(A62, Nodes!$A:$A, 0))</f>
        <v>Miros Development Group</v>
      </c>
      <c r="D62" s="4" t="str">
        <f>INDEX(Nodes!$C:$C, MATCH(B62, Nodes!$A:$A, 0))</f>
        <v>Thalestris Limited</v>
      </c>
      <c r="E62" s="4" t="str">
        <f>INDEX(Nodes!$J:$J, MATCH(C62, Nodes!$C:$C, 0))</f>
        <v>Unchanged</v>
      </c>
      <c r="F62" s="4" t="str">
        <f>INDEX(Nodes!$J:$J, MATCH(D62, Nodes!$C:$C, 0))</f>
        <v>Unchanged</v>
      </c>
      <c r="G62" s="4" t="str">
        <f>INDEX(Nodes!$F:$F, MATCH(A62, Nodes!$A:$A, 0))</f>
        <v>Intellexa Consortium</v>
      </c>
      <c r="H62" t="str">
        <f>INDEX(Nodes!$F:$F, MATCH(B62, Nodes!$A:$A, 0))</f>
        <v>Intellexa Consortium</v>
      </c>
      <c r="I62" s="4" t="str">
        <f>INDEX(Nodes!$D:$D, MATCH(A62, Nodes!$A:$A, 0))</f>
        <v>British Virgin Islands</v>
      </c>
      <c r="J62" t="str">
        <f>INDEX(Nodes!$D:$D, MATCH(B62, Nodes!$A:$A, 0))</f>
        <v>Ireland</v>
      </c>
      <c r="K62" s="4" t="str">
        <f>INDEX(Nodes!$B:$B, MATCH(A62, Nodes!$A:$A, 0))</f>
        <v>Investor</v>
      </c>
      <c r="L62" t="str">
        <f>INDEX(Nodes!$B:$B, MATCH(B62, Nodes!$A:$A, 0))</f>
        <v>Investor</v>
      </c>
    </row>
    <row r="63" spans="1:12" ht="16" x14ac:dyDescent="0.2">
      <c r="A63" s="6">
        <v>76</v>
      </c>
      <c r="B63" s="6">
        <v>77</v>
      </c>
      <c r="C63" s="4" t="str">
        <f>INDEX(Nodes!$C:$C, MATCH(A63, Nodes!$A:$A, 0))</f>
        <v>Quadream Inc</v>
      </c>
      <c r="D63" s="4" t="str">
        <f>INDEX(Nodes!$C:$C, MATCH(B63, Nodes!$A:$A, 0))</f>
        <v>InReach Technologies Limited</v>
      </c>
      <c r="E63" s="4" t="str">
        <f>INDEX(Nodes!$J:$J, MATCH(C63, Nodes!$C:$C, 0))</f>
        <v>Unchanged</v>
      </c>
      <c r="F63" s="4" t="str">
        <f>INDEX(Nodes!$J:$J, MATCH(D63, Nodes!$C:$C, 0))</f>
        <v>Unchanged</v>
      </c>
      <c r="G63" s="4" t="str">
        <f>INDEX(Nodes!$F:$F, MATCH(A63, Nodes!$A:$A, 0))</f>
        <v>Quadream Inc; InReach Technologies Limited</v>
      </c>
      <c r="H63" t="str">
        <f>INDEX(Nodes!$F:$F, MATCH(B63, Nodes!$A:$A, 0))</f>
        <v>Quadream Inc; InReach Technologies Limited</v>
      </c>
      <c r="I63" s="4" t="str">
        <f>INDEX(Nodes!$D:$D, MATCH(A63, Nodes!$A:$A, 0))</f>
        <v>Israel</v>
      </c>
      <c r="J63" t="str">
        <f>INDEX(Nodes!$D:$D, MATCH(B63, Nodes!$A:$A, 0))</f>
        <v>Cyprus</v>
      </c>
      <c r="K63" s="4" t="str">
        <f>INDEX(Nodes!$B:$B, MATCH(A63, Nodes!$A:$A, 0))</f>
        <v>Vendor</v>
      </c>
      <c r="L63" t="str">
        <f>INDEX(Nodes!$B:$B, MATCH(B63, Nodes!$A:$A, 0))</f>
        <v>Supplier</v>
      </c>
    </row>
    <row r="64" spans="1:12" ht="16" x14ac:dyDescent="0.2">
      <c r="A64" s="6">
        <v>76</v>
      </c>
      <c r="B64" s="6">
        <v>78</v>
      </c>
      <c r="C64" s="4" t="str">
        <f>INDEX(Nodes!$C:$C, MATCH(A64, Nodes!$A:$A, 0))</f>
        <v>Quadream Inc</v>
      </c>
      <c r="D64" s="4" t="str">
        <f>INDEX(Nodes!$C:$C, MATCH(B64, Nodes!$A:$A, 0))</f>
        <v>A.I.L Nominee Services Ltd (A.I.L)</v>
      </c>
      <c r="E64" s="4" t="str">
        <f>INDEX(Nodes!$J:$J, MATCH(C64, Nodes!$C:$C, 0))</f>
        <v>Unchanged</v>
      </c>
      <c r="F64" s="4" t="str">
        <f>INDEX(Nodes!$J:$J, MATCH(D64, Nodes!$C:$C, 0))</f>
        <v>Unchanged</v>
      </c>
      <c r="G64" s="4" t="str">
        <f>INDEX(Nodes!$F:$F, MATCH(A64, Nodes!$A:$A, 0))</f>
        <v>Quadream Inc; InReach Technologies Limited</v>
      </c>
      <c r="H64" t="str">
        <f>INDEX(Nodes!$F:$F, MATCH(B64, Nodes!$A:$A, 0))</f>
        <v>Quadream Inc; InReach Technologies Limited</v>
      </c>
      <c r="I64" s="4" t="str">
        <f>INDEX(Nodes!$D:$D, MATCH(A64, Nodes!$A:$A, 0))</f>
        <v>Israel</v>
      </c>
      <c r="J64" t="str">
        <f>INDEX(Nodes!$D:$D, MATCH(B64, Nodes!$A:$A, 0))</f>
        <v>Cyprus</v>
      </c>
      <c r="K64" s="4" t="str">
        <f>INDEX(Nodes!$B:$B, MATCH(A64, Nodes!$A:$A, 0))</f>
        <v>Vendor</v>
      </c>
      <c r="L64" t="str">
        <f>INDEX(Nodes!$B:$B, MATCH(B64, Nodes!$A:$A, 0))</f>
        <v>Holding Company</v>
      </c>
    </row>
    <row r="65" spans="1:12" ht="16" x14ac:dyDescent="0.2">
      <c r="A65" s="6">
        <v>76</v>
      </c>
      <c r="B65" s="6">
        <v>79</v>
      </c>
      <c r="C65" s="4" t="str">
        <f>INDEX(Nodes!$C:$C, MATCH(A65, Nodes!$A:$A, 0))</f>
        <v>Quadream Inc</v>
      </c>
      <c r="D65" s="4" t="str">
        <f>INDEX(Nodes!$C:$C, MATCH(B65, Nodes!$A:$A, 0))</f>
        <v>DW Ventures</v>
      </c>
      <c r="E65" s="4" t="str">
        <f>INDEX(Nodes!$J:$J, MATCH(C65, Nodes!$C:$C, 0))</f>
        <v>Unchanged</v>
      </c>
      <c r="F65" s="4" t="str">
        <f>INDEX(Nodes!$J:$J, MATCH(D65, Nodes!$C:$C, 0))</f>
        <v>Unchanged</v>
      </c>
      <c r="G65" s="4" t="str">
        <f>INDEX(Nodes!$F:$F, MATCH(A65, Nodes!$A:$A, 0))</f>
        <v>Quadream Inc; InReach Technologies Limited</v>
      </c>
      <c r="H65" t="str">
        <f>INDEX(Nodes!$F:$F, MATCH(B65, Nodes!$A:$A, 0))</f>
        <v>Quadream Inc; InReach Technologies Limited</v>
      </c>
      <c r="I65" s="4" t="str">
        <f>INDEX(Nodes!$D:$D, MATCH(A65, Nodes!$A:$A, 0))</f>
        <v>Israel</v>
      </c>
      <c r="J65" t="str">
        <f>INDEX(Nodes!$D:$D, MATCH(B65, Nodes!$A:$A, 0))</f>
        <v>Israel</v>
      </c>
      <c r="K65" s="4" t="str">
        <f>INDEX(Nodes!$B:$B, MATCH(A65, Nodes!$A:$A, 0))</f>
        <v>Vendor</v>
      </c>
      <c r="L65" t="str">
        <f>INDEX(Nodes!$B:$B, MATCH(B65, Nodes!$A:$A, 0))</f>
        <v>Holding Company</v>
      </c>
    </row>
    <row r="66" spans="1:12" ht="16" x14ac:dyDescent="0.2">
      <c r="A66" s="6">
        <v>76</v>
      </c>
      <c r="B66" s="6">
        <v>80</v>
      </c>
      <c r="C66" s="4" t="str">
        <f>INDEX(Nodes!$C:$C, MATCH(A66, Nodes!$A:$A, 0))</f>
        <v>Quadream Inc</v>
      </c>
      <c r="D66" s="4" t="str">
        <f>INDEX(Nodes!$C:$C, MATCH(B66, Nodes!$A:$A, 0))</f>
        <v>Zovisel &gt; Cycotech Ltd</v>
      </c>
      <c r="E66" s="4" t="str">
        <f>INDEX(Nodes!$J:$J, MATCH(C66, Nodes!$C:$C, 0))</f>
        <v>Unchanged</v>
      </c>
      <c r="F66" s="4" t="str">
        <f>INDEX(Nodes!$J:$J, MATCH(D66, Nodes!$C:$C, 0))</f>
        <v>Changed</v>
      </c>
      <c r="G66" s="4" t="str">
        <f>INDEX(Nodes!$F:$F, MATCH(A66, Nodes!$A:$A, 0))</f>
        <v>Quadream Inc; InReach Technologies Limited</v>
      </c>
      <c r="H66" t="str">
        <f>INDEX(Nodes!$F:$F, MATCH(B66, Nodes!$A:$A, 0))</f>
        <v>Quadream Inc; InReach Technologies Limited</v>
      </c>
      <c r="I66" s="4" t="str">
        <f>INDEX(Nodes!$D:$D, MATCH(A66, Nodes!$A:$A, 0))</f>
        <v>Israel</v>
      </c>
      <c r="J66" t="str">
        <f>INDEX(Nodes!$D:$D, MATCH(B66, Nodes!$A:$A, 0))</f>
        <v>Cyprus</v>
      </c>
      <c r="K66" s="4" t="str">
        <f>INDEX(Nodes!$B:$B, MATCH(A66, Nodes!$A:$A, 0))</f>
        <v>Vendor</v>
      </c>
      <c r="L66" t="str">
        <f>INDEX(Nodes!$B:$B, MATCH(B66, Nodes!$A:$A, 0))</f>
        <v>Holding Company</v>
      </c>
    </row>
    <row r="67" spans="1:12" ht="16" x14ac:dyDescent="0.2">
      <c r="A67" s="6">
        <v>81</v>
      </c>
      <c r="B67" s="6">
        <v>1</v>
      </c>
      <c r="C67" s="4" t="str">
        <f>INDEX(Nodes!$C:$C, MATCH(A67, Nodes!$A:$A, 0))</f>
        <v>Niv Karmi</v>
      </c>
      <c r="D67" s="4" t="str">
        <f>INDEX(Nodes!$C:$C, MATCH(B67, Nodes!$A:$A, 0))</f>
        <v>NSO Group</v>
      </c>
      <c r="E67" s="4" t="str">
        <f>INDEX(Nodes!$J:$J, MATCH(C67, Nodes!$C:$C, 0))</f>
        <v>Unchanged</v>
      </c>
      <c r="F67" s="4" t="str">
        <f>INDEX(Nodes!$J:$J, MATCH(D67, Nodes!$C:$C, 0))</f>
        <v>Unchanged</v>
      </c>
      <c r="G67" s="4" t="str">
        <f>INDEX(Nodes!$F:$F, MATCH(A67, Nodes!$A:$A, 0))</f>
        <v>NSO Group</v>
      </c>
      <c r="H67" t="str">
        <f>INDEX(Nodes!$F:$F, MATCH(B67, Nodes!$A:$A, 0))</f>
        <v>NSO Group</v>
      </c>
      <c r="I67" s="4">
        <f>INDEX(Nodes!$D:$D, MATCH(A67, Nodes!$A:$A, 0))</f>
        <v>0</v>
      </c>
      <c r="J67" t="str">
        <f>INDEX(Nodes!$D:$D, MATCH(B67, Nodes!$A:$A, 0))</f>
        <v>Israel</v>
      </c>
      <c r="K67" s="4" t="str">
        <f>INDEX(Nodes!$B:$B, MATCH(A67, Nodes!$A:$A, 0))</f>
        <v>Individual</v>
      </c>
      <c r="L67" t="str">
        <f>INDEX(Nodes!$B:$B, MATCH(B67, Nodes!$A:$A, 0))</f>
        <v>Vendor</v>
      </c>
    </row>
    <row r="68" spans="1:12" ht="16" x14ac:dyDescent="0.2">
      <c r="A68" s="6">
        <v>82</v>
      </c>
      <c r="B68" s="6">
        <v>1</v>
      </c>
      <c r="C68" s="4" t="str">
        <f>INDEX(Nodes!$C:$C, MATCH(A68, Nodes!$A:$A, 0))</f>
        <v>Omri Lavie</v>
      </c>
      <c r="D68" s="4" t="str">
        <f>INDEX(Nodes!$C:$C, MATCH(B68, Nodes!$A:$A, 0))</f>
        <v>NSO Group</v>
      </c>
      <c r="E68" s="4" t="str">
        <f>INDEX(Nodes!$J:$J, MATCH(C68, Nodes!$C:$C, 0))</f>
        <v>Unchanged</v>
      </c>
      <c r="F68" s="4" t="str">
        <f>INDEX(Nodes!$J:$J, MATCH(D68, Nodes!$C:$C, 0))</f>
        <v>Unchanged</v>
      </c>
      <c r="G68" s="4" t="str">
        <f>INDEX(Nodes!$F:$F, MATCH(A68, Nodes!$A:$A, 0))</f>
        <v>NSO Group</v>
      </c>
      <c r="H68" t="str">
        <f>INDEX(Nodes!$F:$F, MATCH(B68, Nodes!$A:$A, 0))</f>
        <v>NSO Group</v>
      </c>
      <c r="I68" s="4">
        <f>INDEX(Nodes!$D:$D, MATCH(A68, Nodes!$A:$A, 0))</f>
        <v>0</v>
      </c>
      <c r="J68" t="str">
        <f>INDEX(Nodes!$D:$D, MATCH(B68, Nodes!$A:$A, 0))</f>
        <v>Israel</v>
      </c>
      <c r="K68" s="4" t="str">
        <f>INDEX(Nodes!$B:$B, MATCH(A68, Nodes!$A:$A, 0))</f>
        <v>Individual</v>
      </c>
      <c r="L68" t="str">
        <f>INDEX(Nodes!$B:$B, MATCH(B68, Nodes!$A:$A, 0))</f>
        <v>Vendor</v>
      </c>
    </row>
    <row r="69" spans="1:12" ht="16" x14ac:dyDescent="0.2">
      <c r="A69" s="6">
        <v>83</v>
      </c>
      <c r="B69" s="6">
        <v>1</v>
      </c>
      <c r="C69" s="4" t="str">
        <f>INDEX(Nodes!$C:$C, MATCH(A69, Nodes!$A:$A, 0))</f>
        <v xml:space="preserve">Shalev Hulio </v>
      </c>
      <c r="D69" s="4" t="str">
        <f>INDEX(Nodes!$C:$C, MATCH(B69, Nodes!$A:$A, 0))</f>
        <v>NSO Group</v>
      </c>
      <c r="E69" s="4" t="str">
        <f>INDEX(Nodes!$J:$J, MATCH(C69, Nodes!$C:$C, 0))</f>
        <v>Unchanged</v>
      </c>
      <c r="F69" s="4" t="str">
        <f>INDEX(Nodes!$J:$J, MATCH(D69, Nodes!$C:$C, 0))</f>
        <v>Unchanged</v>
      </c>
      <c r="G69" s="4" t="str">
        <f>INDEX(Nodes!$F:$F, MATCH(A69, Nodes!$A:$A, 0))</f>
        <v>NSO Group</v>
      </c>
      <c r="H69" t="str">
        <f>INDEX(Nodes!$F:$F, MATCH(B69, Nodes!$A:$A, 0))</f>
        <v>NSO Group</v>
      </c>
      <c r="I69" s="4">
        <f>INDEX(Nodes!$D:$D, MATCH(A69, Nodes!$A:$A, 0))</f>
        <v>0</v>
      </c>
      <c r="J69" t="str">
        <f>INDEX(Nodes!$D:$D, MATCH(B69, Nodes!$A:$A, 0))</f>
        <v>Israel</v>
      </c>
      <c r="K69" s="4" t="str">
        <f>INDEX(Nodes!$B:$B, MATCH(A69, Nodes!$A:$A, 0))</f>
        <v>Individual</v>
      </c>
      <c r="L69" t="str">
        <f>INDEX(Nodes!$B:$B, MATCH(B69, Nodes!$A:$A, 0))</f>
        <v>Vendor</v>
      </c>
    </row>
    <row r="70" spans="1:12" ht="16" x14ac:dyDescent="0.2">
      <c r="A70" s="6">
        <v>84</v>
      </c>
      <c r="B70" s="6">
        <v>1</v>
      </c>
      <c r="C70" s="4" t="str">
        <f>INDEX(Nodes!$C:$C, MATCH(A70, Nodes!$A:$A, 0))</f>
        <v xml:space="preserve">Eddy Shalev </v>
      </c>
      <c r="D70" s="4" t="str">
        <f>INDEX(Nodes!$C:$C, MATCH(B70, Nodes!$A:$A, 0))</f>
        <v>NSO Group</v>
      </c>
      <c r="E70" s="4" t="str">
        <f>INDEX(Nodes!$J:$J, MATCH(C70, Nodes!$C:$C, 0))</f>
        <v>Unchanged</v>
      </c>
      <c r="F70" s="4" t="str">
        <f>INDEX(Nodes!$J:$J, MATCH(D70, Nodes!$C:$C, 0))</f>
        <v>Unchanged</v>
      </c>
      <c r="G70" s="4" t="str">
        <f>INDEX(Nodes!$F:$F, MATCH(A70, Nodes!$A:$A, 0))</f>
        <v>NSO Group</v>
      </c>
      <c r="H70" t="str">
        <f>INDEX(Nodes!$F:$F, MATCH(B70, Nodes!$A:$A, 0))</f>
        <v>NSO Group</v>
      </c>
      <c r="I70" s="4">
        <f>INDEX(Nodes!$D:$D, MATCH(A70, Nodes!$A:$A, 0))</f>
        <v>0</v>
      </c>
      <c r="J70" t="str">
        <f>INDEX(Nodes!$D:$D, MATCH(B70, Nodes!$A:$A, 0))</f>
        <v>Israel</v>
      </c>
      <c r="K70" s="4" t="str">
        <f>INDEX(Nodes!$B:$B, MATCH(A70, Nodes!$A:$A, 0))</f>
        <v>Individual</v>
      </c>
      <c r="L70" t="str">
        <f>INDEX(Nodes!$B:$B, MATCH(B70, Nodes!$A:$A, 0))</f>
        <v>Vendor</v>
      </c>
    </row>
    <row r="71" spans="1:12" ht="16" x14ac:dyDescent="0.2">
      <c r="A71" s="6">
        <v>85</v>
      </c>
      <c r="B71" s="6">
        <v>1</v>
      </c>
      <c r="C71" s="4" t="str">
        <f>INDEX(Nodes!$C:$C, MATCH(A71, Nodes!$A:$A, 0))</f>
        <v>Shiri Dolev</v>
      </c>
      <c r="D71" s="4" t="str">
        <f>INDEX(Nodes!$C:$C, MATCH(B71, Nodes!$A:$A, 0))</f>
        <v>NSO Group</v>
      </c>
      <c r="E71" s="4" t="str">
        <f>INDEX(Nodes!$J:$J, MATCH(C71, Nodes!$C:$C, 0))</f>
        <v>Unchanged</v>
      </c>
      <c r="F71" s="4" t="str">
        <f>INDEX(Nodes!$J:$J, MATCH(D71, Nodes!$C:$C, 0))</f>
        <v>Unchanged</v>
      </c>
      <c r="G71" s="4" t="str">
        <f>INDEX(Nodes!$F:$F, MATCH(A71, Nodes!$A:$A, 0))</f>
        <v>NSO Group</v>
      </c>
      <c r="H71" t="str">
        <f>INDEX(Nodes!$F:$F, MATCH(B71, Nodes!$A:$A, 0))</f>
        <v>NSO Group</v>
      </c>
      <c r="I71" s="4">
        <f>INDEX(Nodes!$D:$D, MATCH(A71, Nodes!$A:$A, 0))</f>
        <v>0</v>
      </c>
      <c r="J71" t="str">
        <f>INDEX(Nodes!$D:$D, MATCH(B71, Nodes!$A:$A, 0))</f>
        <v>Israel</v>
      </c>
      <c r="K71" s="4" t="str">
        <f>INDEX(Nodes!$B:$B, MATCH(A71, Nodes!$A:$A, 0))</f>
        <v>Individual</v>
      </c>
      <c r="L71" t="str">
        <f>INDEX(Nodes!$B:$B, MATCH(B71, Nodes!$A:$A, 0))</f>
        <v>Vendor</v>
      </c>
    </row>
    <row r="72" spans="1:12" ht="16" x14ac:dyDescent="0.2">
      <c r="A72" s="6">
        <v>86</v>
      </c>
      <c r="B72" s="6">
        <v>10</v>
      </c>
      <c r="C72" s="4" t="str">
        <f>INDEX(Nodes!$C:$C, MATCH(A72, Nodes!$A:$A, 0))</f>
        <v>Gilad Sahar</v>
      </c>
      <c r="D72" s="4" t="str">
        <f>INDEX(Nodes!$C:$C, MATCH(B72, Nodes!$A:$A, 0))</f>
        <v>Convexum</v>
      </c>
      <c r="E72" s="4" t="str">
        <f>INDEX(Nodes!$J:$J, MATCH(C72, Nodes!$C:$C, 0))</f>
        <v>Unchanged</v>
      </c>
      <c r="F72" s="4" t="str">
        <f>INDEX(Nodes!$J:$J, MATCH(D72, Nodes!$C:$C, 0))</f>
        <v>Unchanged</v>
      </c>
      <c r="G72" s="4" t="str">
        <f>INDEX(Nodes!$F:$F, MATCH(A72, Nodes!$A:$A, 0))</f>
        <v>NSO Group</v>
      </c>
      <c r="H72" t="str">
        <f>INDEX(Nodes!$F:$F, MATCH(B72, Nodes!$A:$A, 0))</f>
        <v>NSO Group</v>
      </c>
      <c r="I72" s="4">
        <f>INDEX(Nodes!$D:$D, MATCH(A72, Nodes!$A:$A, 0))</f>
        <v>0</v>
      </c>
      <c r="J72" t="str">
        <f>INDEX(Nodes!$D:$D, MATCH(B72, Nodes!$A:$A, 0))</f>
        <v>Israel</v>
      </c>
      <c r="K72" s="4" t="str">
        <f>INDEX(Nodes!$B:$B, MATCH(A72, Nodes!$A:$A, 0))</f>
        <v>Individual</v>
      </c>
      <c r="L72" t="str">
        <f>INDEX(Nodes!$B:$B, MATCH(B72, Nodes!$A:$A, 0))</f>
        <v>Subsidiary</v>
      </c>
    </row>
    <row r="73" spans="1:12" ht="16" x14ac:dyDescent="0.2">
      <c r="A73" s="6">
        <v>87</v>
      </c>
      <c r="B73" s="6">
        <v>10</v>
      </c>
      <c r="C73" s="4" t="str">
        <f>INDEX(Nodes!$C:$C, MATCH(A73, Nodes!$A:$A, 0))</f>
        <v>Niv Magen</v>
      </c>
      <c r="D73" s="4" t="str">
        <f>INDEX(Nodes!$C:$C, MATCH(B73, Nodes!$A:$A, 0))</f>
        <v>Convexum</v>
      </c>
      <c r="E73" s="4" t="str">
        <f>INDEX(Nodes!$J:$J, MATCH(C73, Nodes!$C:$C, 0))</f>
        <v>Unchanged</v>
      </c>
      <c r="F73" s="4" t="str">
        <f>INDEX(Nodes!$J:$J, MATCH(D73, Nodes!$C:$C, 0))</f>
        <v>Unchanged</v>
      </c>
      <c r="G73" s="4" t="str">
        <f>INDEX(Nodes!$F:$F, MATCH(A73, Nodes!$A:$A, 0))</f>
        <v>NSO Group</v>
      </c>
      <c r="H73" t="str">
        <f>INDEX(Nodes!$F:$F, MATCH(B73, Nodes!$A:$A, 0))</f>
        <v>NSO Group</v>
      </c>
      <c r="I73" s="4">
        <f>INDEX(Nodes!$D:$D, MATCH(A73, Nodes!$A:$A, 0))</f>
        <v>0</v>
      </c>
      <c r="J73" t="str">
        <f>INDEX(Nodes!$D:$D, MATCH(B73, Nodes!$A:$A, 0))</f>
        <v>Israel</v>
      </c>
      <c r="K73" s="4" t="str">
        <f>INDEX(Nodes!$B:$B, MATCH(A73, Nodes!$A:$A, 0))</f>
        <v>Individual</v>
      </c>
      <c r="L73" t="str">
        <f>INDEX(Nodes!$B:$B, MATCH(B73, Nodes!$A:$A, 0))</f>
        <v>Subsidiary</v>
      </c>
    </row>
    <row r="74" spans="1:12" ht="16" x14ac:dyDescent="0.2">
      <c r="A74" s="6">
        <v>88</v>
      </c>
      <c r="B74" s="6">
        <v>10</v>
      </c>
      <c r="C74" s="4" t="str">
        <f>INDEX(Nodes!$C:$C, MATCH(A74, Nodes!$A:$A, 0))</f>
        <v>Tom Gol</v>
      </c>
      <c r="D74" s="4" t="str">
        <f>INDEX(Nodes!$C:$C, MATCH(B74, Nodes!$A:$A, 0))</f>
        <v>Convexum</v>
      </c>
      <c r="E74" s="4" t="str">
        <f>INDEX(Nodes!$J:$J, MATCH(C74, Nodes!$C:$C, 0))</f>
        <v>Unchanged</v>
      </c>
      <c r="F74" s="4" t="str">
        <f>INDEX(Nodes!$J:$J, MATCH(D74, Nodes!$C:$C, 0))</f>
        <v>Unchanged</v>
      </c>
      <c r="G74" s="4" t="str">
        <f>INDEX(Nodes!$F:$F, MATCH(A74, Nodes!$A:$A, 0))</f>
        <v>NSO Group</v>
      </c>
      <c r="H74" t="str">
        <f>INDEX(Nodes!$F:$F, MATCH(B74, Nodes!$A:$A, 0))</f>
        <v>NSO Group</v>
      </c>
      <c r="I74" s="4">
        <f>INDEX(Nodes!$D:$D, MATCH(A74, Nodes!$A:$A, 0))</f>
        <v>0</v>
      </c>
      <c r="J74" t="str">
        <f>INDEX(Nodes!$D:$D, MATCH(B74, Nodes!$A:$A, 0))</f>
        <v>Israel</v>
      </c>
      <c r="K74" s="4" t="str">
        <f>INDEX(Nodes!$B:$B, MATCH(A74, Nodes!$A:$A, 0))</f>
        <v>Individual</v>
      </c>
      <c r="L74" t="str">
        <f>INDEX(Nodes!$B:$B, MATCH(B74, Nodes!$A:$A, 0))</f>
        <v>Subsidiary</v>
      </c>
    </row>
    <row r="75" spans="1:12" ht="16" x14ac:dyDescent="0.2">
      <c r="A75" s="6">
        <v>89</v>
      </c>
      <c r="B75" s="6">
        <v>11</v>
      </c>
      <c r="C75" s="4" t="str">
        <f>INDEX(Nodes!$C:$C, MATCH(A75, Nodes!$A:$A, 0))</f>
        <v>Individual</v>
      </c>
      <c r="D75" s="4" t="str">
        <f>INDEX(Nodes!$C:$C, MATCH(B75, Nodes!$A:$A, 0))</f>
        <v xml:space="preserve">Sol Security &gt; Dream Security </v>
      </c>
      <c r="E75" s="4" t="str">
        <f>INDEX(Nodes!$J:$J, MATCH(C75, Nodes!$C:$C, 0))</f>
        <v>Unchanged</v>
      </c>
      <c r="F75" s="4" t="str">
        <f>INDEX(Nodes!$J:$J, MATCH(D75, Nodes!$C:$C, 0))</f>
        <v>Changed</v>
      </c>
      <c r="G75" s="4" t="str">
        <f>INDEX(Nodes!$F:$F, MATCH(A75, Nodes!$A:$A, 0))</f>
        <v>NSO Group</v>
      </c>
      <c r="H75" t="str">
        <f>INDEX(Nodes!$F:$F, MATCH(B75, Nodes!$A:$A, 0))</f>
        <v>NSO Group</v>
      </c>
      <c r="I75" s="4">
        <f>INDEX(Nodes!$D:$D, MATCH(A75, Nodes!$A:$A, 0))</f>
        <v>0</v>
      </c>
      <c r="J75" t="str">
        <f>INDEX(Nodes!$D:$D, MATCH(B75, Nodes!$A:$A, 0))</f>
        <v>Israel</v>
      </c>
      <c r="K75" s="4" t="str">
        <f>INDEX(Nodes!$B:$B, MATCH(A75, Nodes!$A:$A, 0))</f>
        <v>Individual</v>
      </c>
      <c r="L75" t="str">
        <f>INDEX(Nodes!$B:$B, MATCH(B75, Nodes!$A:$A, 0))</f>
        <v>Partner</v>
      </c>
    </row>
    <row r="76" spans="1:12" ht="16" x14ac:dyDescent="0.2">
      <c r="A76" s="6">
        <v>90</v>
      </c>
      <c r="B76" s="6">
        <v>1</v>
      </c>
      <c r="C76" s="4" t="str">
        <f>INDEX(Nodes!$C:$C, MATCH(A76, Nodes!$A:$A, 0))</f>
        <v>Yaron Shohat</v>
      </c>
      <c r="D76" s="4" t="str">
        <f>INDEX(Nodes!$C:$C, MATCH(B76, Nodes!$A:$A, 0))</f>
        <v>NSO Group</v>
      </c>
      <c r="E76" s="4" t="str">
        <f>INDEX(Nodes!$J:$J, MATCH(C76, Nodes!$C:$C, 0))</f>
        <v>Unchanged</v>
      </c>
      <c r="F76" s="4" t="str">
        <f>INDEX(Nodes!$J:$J, MATCH(D76, Nodes!$C:$C, 0))</f>
        <v>Unchanged</v>
      </c>
      <c r="G76" s="4" t="str">
        <f>INDEX(Nodes!$F:$F, MATCH(A76, Nodes!$A:$A, 0))</f>
        <v>NSO Group</v>
      </c>
      <c r="H76" t="str">
        <f>INDEX(Nodes!$F:$F, MATCH(B76, Nodes!$A:$A, 0))</f>
        <v>NSO Group</v>
      </c>
      <c r="I76" s="4">
        <f>INDEX(Nodes!$D:$D, MATCH(A76, Nodes!$A:$A, 0))</f>
        <v>0</v>
      </c>
      <c r="J76" t="str">
        <f>INDEX(Nodes!$D:$D, MATCH(B76, Nodes!$A:$A, 0))</f>
        <v>Israel</v>
      </c>
      <c r="K76" s="4" t="str">
        <f>INDEX(Nodes!$B:$B, MATCH(A76, Nodes!$A:$A, 0))</f>
        <v>Individual</v>
      </c>
      <c r="L76" t="str">
        <f>INDEX(Nodes!$B:$B, MATCH(B76, Nodes!$A:$A, 0))</f>
        <v>Vendor</v>
      </c>
    </row>
    <row r="77" spans="1:12" ht="16" x14ac:dyDescent="0.2">
      <c r="A77" s="6">
        <v>82</v>
      </c>
      <c r="B77" s="6">
        <v>12</v>
      </c>
      <c r="C77" s="4" t="str">
        <f>INDEX(Nodes!$C:$C, MATCH(A77, Nodes!$A:$A, 0))</f>
        <v>Omri Lavie</v>
      </c>
      <c r="D77" s="4" t="str">
        <f>INDEX(Nodes!$C:$C, MATCH(B77, Nodes!$A:$A, 0))</f>
        <v>Dufresne Holdings</v>
      </c>
      <c r="E77" s="4" t="str">
        <f>INDEX(Nodes!$J:$J, MATCH(C77, Nodes!$C:$C, 0))</f>
        <v>Unchanged</v>
      </c>
      <c r="F77" s="4" t="str">
        <f>INDEX(Nodes!$J:$J, MATCH(D77, Nodes!$C:$C, 0))</f>
        <v>Unchanged</v>
      </c>
      <c r="G77" s="4" t="str">
        <f>INDEX(Nodes!$F:$F, MATCH(A77, Nodes!$A:$A, 0))</f>
        <v>NSO Group</v>
      </c>
      <c r="H77" t="str">
        <f>INDEX(Nodes!$F:$F, MATCH(B77, Nodes!$A:$A, 0))</f>
        <v>NSO Group</v>
      </c>
      <c r="I77" s="4">
        <f>INDEX(Nodes!$D:$D, MATCH(A77, Nodes!$A:$A, 0))</f>
        <v>0</v>
      </c>
      <c r="J77" t="str">
        <f>INDEX(Nodes!$D:$D, MATCH(B77, Nodes!$A:$A, 0))</f>
        <v>Luxembourg</v>
      </c>
      <c r="K77" s="4" t="str">
        <f>INDEX(Nodes!$B:$B, MATCH(A77, Nodes!$A:$A, 0))</f>
        <v>Individual</v>
      </c>
      <c r="L77" t="str">
        <f>INDEX(Nodes!$B:$B, MATCH(B77, Nodes!$A:$A, 0))</f>
        <v>Holding Company</v>
      </c>
    </row>
    <row r="78" spans="1:12" ht="16" x14ac:dyDescent="0.2">
      <c r="A78" s="6">
        <v>83</v>
      </c>
      <c r="B78" s="6">
        <v>11</v>
      </c>
      <c r="C78" s="4" t="str">
        <f>INDEX(Nodes!$C:$C, MATCH(A78, Nodes!$A:$A, 0))</f>
        <v xml:space="preserve">Shalev Hulio </v>
      </c>
      <c r="D78" s="4" t="str">
        <f>INDEX(Nodes!$C:$C, MATCH(B78, Nodes!$A:$A, 0))</f>
        <v xml:space="preserve">Sol Security &gt; Dream Security </v>
      </c>
      <c r="E78" s="4" t="str">
        <f>INDEX(Nodes!$J:$J, MATCH(C78, Nodes!$C:$C, 0))</f>
        <v>Unchanged</v>
      </c>
      <c r="F78" s="4" t="str">
        <f>INDEX(Nodes!$J:$J, MATCH(D78, Nodes!$C:$C, 0))</f>
        <v>Changed</v>
      </c>
      <c r="G78" s="4" t="str">
        <f>INDEX(Nodes!$F:$F, MATCH(A78, Nodes!$A:$A, 0))</f>
        <v>NSO Group</v>
      </c>
      <c r="H78" t="str">
        <f>INDEX(Nodes!$F:$F, MATCH(B78, Nodes!$A:$A, 0))</f>
        <v>NSO Group</v>
      </c>
      <c r="I78" s="4">
        <f>INDEX(Nodes!$D:$D, MATCH(A78, Nodes!$A:$A, 0))</f>
        <v>0</v>
      </c>
      <c r="J78" t="str">
        <f>INDEX(Nodes!$D:$D, MATCH(B78, Nodes!$A:$A, 0))</f>
        <v>Israel</v>
      </c>
      <c r="K78" s="4" t="str">
        <f>INDEX(Nodes!$B:$B, MATCH(A78, Nodes!$A:$A, 0))</f>
        <v>Individual</v>
      </c>
      <c r="L78" t="str">
        <f>INDEX(Nodes!$B:$B, MATCH(B78, Nodes!$A:$A, 0))</f>
        <v>Partner</v>
      </c>
    </row>
    <row r="79" spans="1:12" ht="16" x14ac:dyDescent="0.2">
      <c r="A79" s="6">
        <v>14</v>
      </c>
      <c r="B79" s="6">
        <v>91</v>
      </c>
      <c r="C79" s="4" t="str">
        <f>INDEX(Nodes!$C:$C, MATCH(A79, Nodes!$A:$A, 0))</f>
        <v>Francisco Partners Management LLC</v>
      </c>
      <c r="D79" s="4" t="str">
        <f>INDEX(Nodes!$C:$C, MATCH(B79, Nodes!$A:$A, 0))</f>
        <v>Individual</v>
      </c>
      <c r="E79" s="4" t="str">
        <f>INDEX(Nodes!$J:$J, MATCH(C79, Nodes!$C:$C, 0))</f>
        <v>Unchanged</v>
      </c>
      <c r="F79" s="4" t="str">
        <f>INDEX(Nodes!$J:$J, MATCH(D79, Nodes!$C:$C, 0))</f>
        <v>Unchanged</v>
      </c>
      <c r="G79" s="4" t="str">
        <f>INDEX(Nodes!$F:$F, MATCH(A79, Nodes!$A:$A, 0))</f>
        <v>NSO Group</v>
      </c>
      <c r="H79" t="str">
        <f>INDEX(Nodes!$F:$F, MATCH(B79, Nodes!$A:$A, 0))</f>
        <v>NSO Group</v>
      </c>
      <c r="I79" s="4" t="str">
        <f>INDEX(Nodes!$D:$D, MATCH(A79, Nodes!$A:$A, 0))</f>
        <v>United States</v>
      </c>
      <c r="J79">
        <f>INDEX(Nodes!$D:$D, MATCH(B79, Nodes!$A:$A, 0))</f>
        <v>0</v>
      </c>
      <c r="K79" s="4" t="str">
        <f>INDEX(Nodes!$B:$B, MATCH(A79, Nodes!$A:$A, 0))</f>
        <v>Investor</v>
      </c>
      <c r="L79" t="str">
        <f>INDEX(Nodes!$B:$B, MATCH(B79, Nodes!$A:$A, 0))</f>
        <v>Individual</v>
      </c>
    </row>
    <row r="80" spans="1:12" ht="16" x14ac:dyDescent="0.2">
      <c r="A80" s="6">
        <v>14</v>
      </c>
      <c r="B80" s="6">
        <v>92</v>
      </c>
      <c r="C80" s="4" t="str">
        <f>INDEX(Nodes!$C:$C, MATCH(A80, Nodes!$A:$A, 0))</f>
        <v>Francisco Partners Management LLC</v>
      </c>
      <c r="D80" s="4" t="str">
        <f>INDEX(Nodes!$C:$C, MATCH(B80, Nodes!$A:$A, 0))</f>
        <v>Individual</v>
      </c>
      <c r="E80" s="4" t="str">
        <f>INDEX(Nodes!$J:$J, MATCH(C80, Nodes!$C:$C, 0))</f>
        <v>Unchanged</v>
      </c>
      <c r="F80" s="4" t="str">
        <f>INDEX(Nodes!$J:$J, MATCH(D80, Nodes!$C:$C, 0))</f>
        <v>Unchanged</v>
      </c>
      <c r="G80" s="4" t="str">
        <f>INDEX(Nodes!$F:$F, MATCH(A80, Nodes!$A:$A, 0))</f>
        <v>NSO Group</v>
      </c>
      <c r="H80" t="str">
        <f>INDEX(Nodes!$F:$F, MATCH(B80, Nodes!$A:$A, 0))</f>
        <v>NSO Group</v>
      </c>
      <c r="I80" s="4" t="str">
        <f>INDEX(Nodes!$D:$D, MATCH(A80, Nodes!$A:$A, 0))</f>
        <v>United States</v>
      </c>
      <c r="J80">
        <f>INDEX(Nodes!$D:$D, MATCH(B80, Nodes!$A:$A, 0))</f>
        <v>0</v>
      </c>
      <c r="K80" s="4" t="str">
        <f>INDEX(Nodes!$B:$B, MATCH(A80, Nodes!$A:$A, 0))</f>
        <v>Investor</v>
      </c>
      <c r="L80" t="str">
        <f>INDEX(Nodes!$B:$B, MATCH(B80, Nodes!$A:$A, 0))</f>
        <v>Individual</v>
      </c>
    </row>
    <row r="81" spans="1:12" ht="16" x14ac:dyDescent="0.2">
      <c r="A81" s="6">
        <v>16</v>
      </c>
      <c r="B81" s="6">
        <v>93</v>
      </c>
      <c r="C81" s="4" t="str">
        <f>INDEX(Nodes!$C:$C, MATCH(A81, Nodes!$A:$A, 0))</f>
        <v>Novalpina Capital</v>
      </c>
      <c r="D81" s="4" t="str">
        <f>INDEX(Nodes!$C:$C, MATCH(B81, Nodes!$A:$A, 0))</f>
        <v>Stefan Kowskin</v>
      </c>
      <c r="E81" s="4" t="str">
        <f>INDEX(Nodes!$J:$J, MATCH(C81, Nodes!$C:$C, 0))</f>
        <v>Unchanged</v>
      </c>
      <c r="F81" s="4" t="str">
        <f>INDEX(Nodes!$J:$J, MATCH(D81, Nodes!$C:$C, 0))</f>
        <v>Unchanged</v>
      </c>
      <c r="G81" s="4" t="str">
        <f>INDEX(Nodes!$F:$F, MATCH(A81, Nodes!$A:$A, 0))</f>
        <v>NSO Group</v>
      </c>
      <c r="H81" t="str">
        <f>INDEX(Nodes!$F:$F, MATCH(B81, Nodes!$A:$A, 0))</f>
        <v>NSO Group</v>
      </c>
      <c r="I81" s="4" t="str">
        <f>INDEX(Nodes!$D:$D, MATCH(A81, Nodes!$A:$A, 0))</f>
        <v>United Kingdom</v>
      </c>
      <c r="J81">
        <f>INDEX(Nodes!$D:$D, MATCH(B81, Nodes!$A:$A, 0))</f>
        <v>0</v>
      </c>
      <c r="K81" s="4" t="str">
        <f>INDEX(Nodes!$B:$B, MATCH(A81, Nodes!$A:$A, 0))</f>
        <v>Investor</v>
      </c>
      <c r="L81" t="str">
        <f>INDEX(Nodes!$B:$B, MATCH(B81, Nodes!$A:$A, 0))</f>
        <v>Individual</v>
      </c>
    </row>
    <row r="82" spans="1:12" ht="16" x14ac:dyDescent="0.2">
      <c r="A82" s="6">
        <v>16</v>
      </c>
      <c r="B82" s="6">
        <v>94</v>
      </c>
      <c r="C82" s="4" t="str">
        <f>INDEX(Nodes!$C:$C, MATCH(A82, Nodes!$A:$A, 0))</f>
        <v>Novalpina Capital</v>
      </c>
      <c r="D82" s="4" t="str">
        <f>INDEX(Nodes!$C:$C, MATCH(B82, Nodes!$A:$A, 0))</f>
        <v xml:space="preserve">Bastian Lueken </v>
      </c>
      <c r="E82" s="4" t="str">
        <f>INDEX(Nodes!$J:$J, MATCH(C82, Nodes!$C:$C, 0))</f>
        <v>Unchanged</v>
      </c>
      <c r="F82" s="4" t="str">
        <f>INDEX(Nodes!$J:$J, MATCH(D82, Nodes!$C:$C, 0))</f>
        <v>Unchanged</v>
      </c>
      <c r="G82" s="4" t="str">
        <f>INDEX(Nodes!$F:$F, MATCH(A82, Nodes!$A:$A, 0))</f>
        <v>NSO Group</v>
      </c>
      <c r="H82" t="str">
        <f>INDEX(Nodes!$F:$F, MATCH(B82, Nodes!$A:$A, 0))</f>
        <v>NSO Group</v>
      </c>
      <c r="I82" s="4" t="str">
        <f>INDEX(Nodes!$D:$D, MATCH(A82, Nodes!$A:$A, 0))</f>
        <v>United Kingdom</v>
      </c>
      <c r="J82">
        <f>INDEX(Nodes!$D:$D, MATCH(B82, Nodes!$A:$A, 0))</f>
        <v>0</v>
      </c>
      <c r="K82" s="4" t="str">
        <f>INDEX(Nodes!$B:$B, MATCH(A82, Nodes!$A:$A, 0))</f>
        <v>Investor</v>
      </c>
      <c r="L82" t="str">
        <f>INDEX(Nodes!$B:$B, MATCH(B82, Nodes!$A:$A, 0))</f>
        <v>Individual</v>
      </c>
    </row>
    <row r="83" spans="1:12" ht="16" x14ac:dyDescent="0.2">
      <c r="A83" s="6">
        <v>16</v>
      </c>
      <c r="B83" s="6">
        <v>95</v>
      </c>
      <c r="C83" s="4" t="str">
        <f>INDEX(Nodes!$C:$C, MATCH(A83, Nodes!$A:$A, 0))</f>
        <v>Novalpina Capital</v>
      </c>
      <c r="D83" s="4" t="str">
        <f>INDEX(Nodes!$C:$C, MATCH(B83, Nodes!$A:$A, 0))</f>
        <v xml:space="preserve">Stephen Peel </v>
      </c>
      <c r="E83" s="4" t="str">
        <f>INDEX(Nodes!$J:$J, MATCH(C83, Nodes!$C:$C, 0))</f>
        <v>Unchanged</v>
      </c>
      <c r="F83" s="4" t="str">
        <f>INDEX(Nodes!$J:$J, MATCH(D83, Nodes!$C:$C, 0))</f>
        <v>Unchanged</v>
      </c>
      <c r="G83" s="4" t="str">
        <f>INDEX(Nodes!$F:$F, MATCH(A83, Nodes!$A:$A, 0))</f>
        <v>NSO Group</v>
      </c>
      <c r="H83" t="str">
        <f>INDEX(Nodes!$F:$F, MATCH(B83, Nodes!$A:$A, 0))</f>
        <v>NSO Group</v>
      </c>
      <c r="I83" s="4" t="str">
        <f>INDEX(Nodes!$D:$D, MATCH(A83, Nodes!$A:$A, 0))</f>
        <v>United Kingdom</v>
      </c>
      <c r="J83">
        <f>INDEX(Nodes!$D:$D, MATCH(B83, Nodes!$A:$A, 0))</f>
        <v>0</v>
      </c>
      <c r="K83" s="4" t="str">
        <f>INDEX(Nodes!$B:$B, MATCH(A83, Nodes!$A:$A, 0))</f>
        <v>Investor</v>
      </c>
      <c r="L83" t="str">
        <f>INDEX(Nodes!$B:$B, MATCH(B83, Nodes!$A:$A, 0))</f>
        <v>Individual</v>
      </c>
    </row>
    <row r="84" spans="1:12" ht="16" x14ac:dyDescent="0.2">
      <c r="A84" s="6">
        <v>16</v>
      </c>
      <c r="B84" s="6">
        <v>96</v>
      </c>
      <c r="C84" s="4" t="str">
        <f>INDEX(Nodes!$C:$C, MATCH(A84, Nodes!$A:$A, 0))</f>
        <v>Novalpina Capital</v>
      </c>
      <c r="D84" s="4" t="str">
        <f>INDEX(Nodes!$C:$C, MATCH(B84, Nodes!$A:$A, 0))</f>
        <v>Individual</v>
      </c>
      <c r="E84" s="4" t="str">
        <f>INDEX(Nodes!$J:$J, MATCH(C84, Nodes!$C:$C, 0))</f>
        <v>Unchanged</v>
      </c>
      <c r="F84" s="4" t="str">
        <f>INDEX(Nodes!$J:$J, MATCH(D84, Nodes!$C:$C, 0))</f>
        <v>Unchanged</v>
      </c>
      <c r="G84" s="4" t="str">
        <f>INDEX(Nodes!$F:$F, MATCH(A84, Nodes!$A:$A, 0))</f>
        <v>NSO Group</v>
      </c>
      <c r="H84" t="str">
        <f>INDEX(Nodes!$F:$F, MATCH(B84, Nodes!$A:$A, 0))</f>
        <v>NSO Group</v>
      </c>
      <c r="I84" s="4" t="str">
        <f>INDEX(Nodes!$D:$D, MATCH(A84, Nodes!$A:$A, 0))</f>
        <v>United Kingdom</v>
      </c>
      <c r="J84">
        <f>INDEX(Nodes!$D:$D, MATCH(B84, Nodes!$A:$A, 0))</f>
        <v>0</v>
      </c>
      <c r="K84" s="4" t="str">
        <f>INDEX(Nodes!$B:$B, MATCH(A84, Nodes!$A:$A, 0))</f>
        <v>Investor</v>
      </c>
      <c r="L84" t="str">
        <f>INDEX(Nodes!$B:$B, MATCH(B84, Nodes!$A:$A, 0))</f>
        <v>Individual</v>
      </c>
    </row>
    <row r="85" spans="1:12" ht="16" x14ac:dyDescent="0.2">
      <c r="A85" s="6">
        <v>107</v>
      </c>
      <c r="B85" s="6">
        <v>97</v>
      </c>
      <c r="C85" s="4" t="str">
        <f>INDEX(Nodes!$C:$C, MATCH(A85, Nodes!$A:$A, 0))</f>
        <v>Individual Investor</v>
      </c>
      <c r="D85" s="4" t="str">
        <f>INDEX(Nodes!$C:$C, MATCH(B85, Nodes!$A:$A, 0))</f>
        <v>Interionet Systems Ltd</v>
      </c>
      <c r="E85" s="4" t="str">
        <f>INDEX(Nodes!$J:$J, MATCH(C85, Nodes!$C:$C, 0))</f>
        <v>Unchanged</v>
      </c>
      <c r="F85" s="4" t="str">
        <f>INDEX(Nodes!$J:$J, MATCH(D85, Nodes!$C:$C, 0))</f>
        <v>Unchanged</v>
      </c>
      <c r="G85" s="4" t="str">
        <f>INDEX(Nodes!$F:$F, MATCH(A85, Nodes!$A:$A, 0))</f>
        <v>Interionet</v>
      </c>
      <c r="H85" t="str">
        <f>INDEX(Nodes!$F:$F, MATCH(B85, Nodes!$A:$A, 0))</f>
        <v>Interionet</v>
      </c>
      <c r="I85" s="4">
        <f>INDEX(Nodes!$D:$D, MATCH(A85, Nodes!$A:$A, 0))</f>
        <v>0</v>
      </c>
      <c r="J85" t="str">
        <f>INDEX(Nodes!$D:$D, MATCH(B85, Nodes!$A:$A, 0))</f>
        <v>Israel</v>
      </c>
      <c r="K85" s="4" t="str">
        <f>INDEX(Nodes!$B:$B, MATCH(A85, Nodes!$A:$A, 0))</f>
        <v>Investor</v>
      </c>
      <c r="L85" t="str">
        <f>INDEX(Nodes!$B:$B, MATCH(B85, Nodes!$A:$A, 0))</f>
        <v>Vendor</v>
      </c>
    </row>
    <row r="86" spans="1:12" ht="16" x14ac:dyDescent="0.2">
      <c r="A86" s="6">
        <v>108</v>
      </c>
      <c r="B86" s="6">
        <v>97</v>
      </c>
      <c r="C86" s="4" t="str">
        <f>INDEX(Nodes!$C:$C, MATCH(A86, Nodes!$A:$A, 0))</f>
        <v>Individual Investor</v>
      </c>
      <c r="D86" s="4" t="str">
        <f>INDEX(Nodes!$C:$C, MATCH(B86, Nodes!$A:$A, 0))</f>
        <v>Interionet Systems Ltd</v>
      </c>
      <c r="E86" s="4" t="str">
        <f>INDEX(Nodes!$J:$J, MATCH(C86, Nodes!$C:$C, 0))</f>
        <v>Unchanged</v>
      </c>
      <c r="F86" s="4" t="str">
        <f>INDEX(Nodes!$J:$J, MATCH(D86, Nodes!$C:$C, 0))</f>
        <v>Unchanged</v>
      </c>
      <c r="G86" s="4" t="str">
        <f>INDEX(Nodes!$F:$F, MATCH(A86, Nodes!$A:$A, 0))</f>
        <v>Interionet</v>
      </c>
      <c r="H86" t="str">
        <f>INDEX(Nodes!$F:$F, MATCH(B86, Nodes!$A:$A, 0))</f>
        <v>Interionet</v>
      </c>
      <c r="I86" s="4">
        <f>INDEX(Nodes!$D:$D, MATCH(A86, Nodes!$A:$A, 0))</f>
        <v>0</v>
      </c>
      <c r="J86" t="str">
        <f>INDEX(Nodes!$D:$D, MATCH(B86, Nodes!$A:$A, 0))</f>
        <v>Israel</v>
      </c>
      <c r="K86" s="4" t="str">
        <f>INDEX(Nodes!$B:$B, MATCH(A86, Nodes!$A:$A, 0))</f>
        <v>Investor</v>
      </c>
      <c r="L86" t="str">
        <f>INDEX(Nodes!$B:$B, MATCH(B86, Nodes!$A:$A, 0))</f>
        <v>Vendor</v>
      </c>
    </row>
    <row r="87" spans="1:12" ht="16" x14ac:dyDescent="0.2">
      <c r="A87" s="6">
        <v>109</v>
      </c>
      <c r="B87" s="6">
        <v>97</v>
      </c>
      <c r="C87" s="4" t="str">
        <f>INDEX(Nodes!$C:$C, MATCH(A87, Nodes!$A:$A, 0))</f>
        <v>Individual Investor</v>
      </c>
      <c r="D87" s="4" t="str">
        <f>INDEX(Nodes!$C:$C, MATCH(B87, Nodes!$A:$A, 0))</f>
        <v>Interionet Systems Ltd</v>
      </c>
      <c r="E87" s="4" t="str">
        <f>INDEX(Nodes!$J:$J, MATCH(C87, Nodes!$C:$C, 0))</f>
        <v>Unchanged</v>
      </c>
      <c r="F87" s="4" t="str">
        <f>INDEX(Nodes!$J:$J, MATCH(D87, Nodes!$C:$C, 0))</f>
        <v>Unchanged</v>
      </c>
      <c r="G87" s="4" t="str">
        <f>INDEX(Nodes!$F:$F, MATCH(A87, Nodes!$A:$A, 0))</f>
        <v>Interionet</v>
      </c>
      <c r="H87" t="str">
        <f>INDEX(Nodes!$F:$F, MATCH(B87, Nodes!$A:$A, 0))</f>
        <v>Interionet</v>
      </c>
      <c r="I87" s="4">
        <f>INDEX(Nodes!$D:$D, MATCH(A87, Nodes!$A:$A, 0))</f>
        <v>0</v>
      </c>
      <c r="J87" t="str">
        <f>INDEX(Nodes!$D:$D, MATCH(B87, Nodes!$A:$A, 0))</f>
        <v>Israel</v>
      </c>
      <c r="K87" s="4" t="str">
        <f>INDEX(Nodes!$B:$B, MATCH(A87, Nodes!$A:$A, 0))</f>
        <v>Investor</v>
      </c>
      <c r="L87" t="str">
        <f>INDEX(Nodes!$B:$B, MATCH(B87, Nodes!$A:$A, 0))</f>
        <v>Vendor</v>
      </c>
    </row>
    <row r="88" spans="1:12" ht="16" x14ac:dyDescent="0.2">
      <c r="A88" s="6">
        <v>110</v>
      </c>
      <c r="B88" s="6">
        <v>97</v>
      </c>
      <c r="C88" s="4" t="str">
        <f>INDEX(Nodes!$C:$C, MATCH(A88, Nodes!$A:$A, 0))</f>
        <v>Individual Investor</v>
      </c>
      <c r="D88" s="4" t="str">
        <f>INDEX(Nodes!$C:$C, MATCH(B88, Nodes!$A:$A, 0))</f>
        <v>Interionet Systems Ltd</v>
      </c>
      <c r="E88" s="4" t="str">
        <f>INDEX(Nodes!$J:$J, MATCH(C88, Nodes!$C:$C, 0))</f>
        <v>Unchanged</v>
      </c>
      <c r="F88" s="4" t="str">
        <f>INDEX(Nodes!$J:$J, MATCH(D88, Nodes!$C:$C, 0))</f>
        <v>Unchanged</v>
      </c>
      <c r="G88" s="4" t="str">
        <f>INDEX(Nodes!$F:$F, MATCH(A88, Nodes!$A:$A, 0))</f>
        <v>Interionet</v>
      </c>
      <c r="H88" t="str">
        <f>INDEX(Nodes!$F:$F, MATCH(B88, Nodes!$A:$A, 0))</f>
        <v>Interionet</v>
      </c>
      <c r="I88" s="4">
        <f>INDEX(Nodes!$D:$D, MATCH(A88, Nodes!$A:$A, 0))</f>
        <v>0</v>
      </c>
      <c r="J88" t="str">
        <f>INDEX(Nodes!$D:$D, MATCH(B88, Nodes!$A:$A, 0))</f>
        <v>Israel</v>
      </c>
      <c r="K88" s="4" t="str">
        <f>INDEX(Nodes!$B:$B, MATCH(A88, Nodes!$A:$A, 0))</f>
        <v>Investor</v>
      </c>
      <c r="L88" t="str">
        <f>INDEX(Nodes!$B:$B, MATCH(B88, Nodes!$A:$A, 0))</f>
        <v>Vendor</v>
      </c>
    </row>
    <row r="89" spans="1:12" ht="16" x14ac:dyDescent="0.2">
      <c r="A89" s="6">
        <v>111</v>
      </c>
      <c r="B89" s="6">
        <v>97</v>
      </c>
      <c r="C89" s="4" t="str">
        <f>INDEX(Nodes!$C:$C, MATCH(A89, Nodes!$A:$A, 0))</f>
        <v>Individual Investor</v>
      </c>
      <c r="D89" s="4" t="str">
        <f>INDEX(Nodes!$C:$C, MATCH(B89, Nodes!$A:$A, 0))</f>
        <v>Interionet Systems Ltd</v>
      </c>
      <c r="E89" s="4" t="str">
        <f>INDEX(Nodes!$J:$J, MATCH(C89, Nodes!$C:$C, 0))</f>
        <v>Unchanged</v>
      </c>
      <c r="F89" s="4" t="str">
        <f>INDEX(Nodes!$J:$J, MATCH(D89, Nodes!$C:$C, 0))</f>
        <v>Unchanged</v>
      </c>
      <c r="G89" s="4" t="str">
        <f>INDEX(Nodes!$F:$F, MATCH(A89, Nodes!$A:$A, 0))</f>
        <v>Interionet</v>
      </c>
      <c r="H89" t="str">
        <f>INDEX(Nodes!$F:$F, MATCH(B89, Nodes!$A:$A, 0))</f>
        <v>Interionet</v>
      </c>
      <c r="I89" s="4">
        <f>INDEX(Nodes!$D:$D, MATCH(A89, Nodes!$A:$A, 0))</f>
        <v>0</v>
      </c>
      <c r="J89" t="str">
        <f>INDEX(Nodes!$D:$D, MATCH(B89, Nodes!$A:$A, 0))</f>
        <v>Israel</v>
      </c>
      <c r="K89" s="4" t="str">
        <f>INDEX(Nodes!$B:$B, MATCH(A89, Nodes!$A:$A, 0))</f>
        <v>Investor</v>
      </c>
      <c r="L89" t="str">
        <f>INDEX(Nodes!$B:$B, MATCH(B89, Nodes!$A:$A, 0))</f>
        <v>Vendor</v>
      </c>
    </row>
    <row r="90" spans="1:12" ht="16" x14ac:dyDescent="0.2">
      <c r="A90" s="6">
        <v>112</v>
      </c>
      <c r="B90" s="6">
        <v>97</v>
      </c>
      <c r="C90" s="4" t="str">
        <f>INDEX(Nodes!$C:$C, MATCH(A90, Nodes!$A:$A, 0))</f>
        <v>Individual Investor</v>
      </c>
      <c r="D90" s="4" t="str">
        <f>INDEX(Nodes!$C:$C, MATCH(B90, Nodes!$A:$A, 0))</f>
        <v>Interionet Systems Ltd</v>
      </c>
      <c r="E90" s="4" t="str">
        <f>INDEX(Nodes!$J:$J, MATCH(C90, Nodes!$C:$C, 0))</f>
        <v>Unchanged</v>
      </c>
      <c r="F90" s="4" t="str">
        <f>INDEX(Nodes!$J:$J, MATCH(D90, Nodes!$C:$C, 0))</f>
        <v>Unchanged</v>
      </c>
      <c r="G90" s="4" t="str">
        <f>INDEX(Nodes!$F:$F, MATCH(A90, Nodes!$A:$A, 0))</f>
        <v>Interionet</v>
      </c>
      <c r="H90" t="str">
        <f>INDEX(Nodes!$F:$F, MATCH(B90, Nodes!$A:$A, 0))</f>
        <v>Interionet</v>
      </c>
      <c r="I90" s="4">
        <f>INDEX(Nodes!$D:$D, MATCH(A90, Nodes!$A:$A, 0))</f>
        <v>0</v>
      </c>
      <c r="J90" t="str">
        <f>INDEX(Nodes!$D:$D, MATCH(B90, Nodes!$A:$A, 0))</f>
        <v>Israel</v>
      </c>
      <c r="K90" s="4" t="str">
        <f>INDEX(Nodes!$B:$B, MATCH(A90, Nodes!$A:$A, 0))</f>
        <v>Investor</v>
      </c>
      <c r="L90" t="str">
        <f>INDEX(Nodes!$B:$B, MATCH(B90, Nodes!$A:$A, 0))</f>
        <v>Vendor</v>
      </c>
    </row>
    <row r="91" spans="1:12" ht="16" x14ac:dyDescent="0.2">
      <c r="A91" s="6">
        <v>113</v>
      </c>
      <c r="B91" s="6">
        <v>97</v>
      </c>
      <c r="C91" s="4" t="str">
        <f>INDEX(Nodes!$C:$C, MATCH(A91, Nodes!$A:$A, 0))</f>
        <v>Individual Investor</v>
      </c>
      <c r="D91" s="4" t="str">
        <f>INDEX(Nodes!$C:$C, MATCH(B91, Nodes!$A:$A, 0))</f>
        <v>Interionet Systems Ltd</v>
      </c>
      <c r="E91" s="4" t="str">
        <f>INDEX(Nodes!$J:$J, MATCH(C91, Nodes!$C:$C, 0))</f>
        <v>Unchanged</v>
      </c>
      <c r="F91" s="4" t="str">
        <f>INDEX(Nodes!$J:$J, MATCH(D91, Nodes!$C:$C, 0))</f>
        <v>Unchanged</v>
      </c>
      <c r="G91" s="4" t="str">
        <f>INDEX(Nodes!$F:$F, MATCH(A91, Nodes!$A:$A, 0))</f>
        <v>Interionet</v>
      </c>
      <c r="H91" t="str">
        <f>INDEX(Nodes!$F:$F, MATCH(B91, Nodes!$A:$A, 0))</f>
        <v>Interionet</v>
      </c>
      <c r="I91" s="4">
        <f>INDEX(Nodes!$D:$D, MATCH(A91, Nodes!$A:$A, 0))</f>
        <v>0</v>
      </c>
      <c r="J91" t="str">
        <f>INDEX(Nodes!$D:$D, MATCH(B91, Nodes!$A:$A, 0))</f>
        <v>Israel</v>
      </c>
      <c r="K91" s="4" t="str">
        <f>INDEX(Nodes!$B:$B, MATCH(A91, Nodes!$A:$A, 0))</f>
        <v>Investor</v>
      </c>
      <c r="L91" t="str">
        <f>INDEX(Nodes!$B:$B, MATCH(B91, Nodes!$A:$A, 0))</f>
        <v>Vendor</v>
      </c>
    </row>
    <row r="92" spans="1:12" ht="16" x14ac:dyDescent="0.2">
      <c r="A92" s="6">
        <v>114</v>
      </c>
      <c r="B92" s="6">
        <v>97</v>
      </c>
      <c r="C92" s="4" t="str">
        <f>INDEX(Nodes!$C:$C, MATCH(A92, Nodes!$A:$A, 0))</f>
        <v>Individual Investor</v>
      </c>
      <c r="D92" s="4" t="str">
        <f>INDEX(Nodes!$C:$C, MATCH(B92, Nodes!$A:$A, 0))</f>
        <v>Interionet Systems Ltd</v>
      </c>
      <c r="E92" s="4" t="str">
        <f>INDEX(Nodes!$J:$J, MATCH(C92, Nodes!$C:$C, 0))</f>
        <v>Unchanged</v>
      </c>
      <c r="F92" s="4" t="str">
        <f>INDEX(Nodes!$J:$J, MATCH(D92, Nodes!$C:$C, 0))</f>
        <v>Unchanged</v>
      </c>
      <c r="G92" s="4" t="str">
        <f>INDEX(Nodes!$F:$F, MATCH(A92, Nodes!$A:$A, 0))</f>
        <v>Interionet</v>
      </c>
      <c r="H92" t="str">
        <f>INDEX(Nodes!$F:$F, MATCH(B92, Nodes!$A:$A, 0))</f>
        <v>Interionet</v>
      </c>
      <c r="I92" s="4">
        <f>INDEX(Nodes!$D:$D, MATCH(A92, Nodes!$A:$A, 0))</f>
        <v>0</v>
      </c>
      <c r="J92" t="str">
        <f>INDEX(Nodes!$D:$D, MATCH(B92, Nodes!$A:$A, 0))</f>
        <v>Israel</v>
      </c>
      <c r="K92" s="4" t="str">
        <f>INDEX(Nodes!$B:$B, MATCH(A92, Nodes!$A:$A, 0))</f>
        <v>Investor</v>
      </c>
      <c r="L92" t="str">
        <f>INDEX(Nodes!$B:$B, MATCH(B92, Nodes!$A:$A, 0))</f>
        <v>Vendor</v>
      </c>
    </row>
    <row r="93" spans="1:12" ht="16" x14ac:dyDescent="0.2">
      <c r="A93" s="6">
        <v>115</v>
      </c>
      <c r="B93" s="6">
        <v>97</v>
      </c>
      <c r="C93" s="4" t="str">
        <f>INDEX(Nodes!$C:$C, MATCH(A93, Nodes!$A:$A, 0))</f>
        <v>Individual Investor</v>
      </c>
      <c r="D93" s="4" t="str">
        <f>INDEX(Nodes!$C:$C, MATCH(B93, Nodes!$A:$A, 0))</f>
        <v>Interionet Systems Ltd</v>
      </c>
      <c r="E93" s="4" t="str">
        <f>INDEX(Nodes!$J:$J, MATCH(C93, Nodes!$C:$C, 0))</f>
        <v>Unchanged</v>
      </c>
      <c r="F93" s="4" t="str">
        <f>INDEX(Nodes!$J:$J, MATCH(D93, Nodes!$C:$C, 0))</f>
        <v>Unchanged</v>
      </c>
      <c r="G93" s="4" t="str">
        <f>INDEX(Nodes!$F:$F, MATCH(A93, Nodes!$A:$A, 0))</f>
        <v>Interionet</v>
      </c>
      <c r="H93" t="str">
        <f>INDEX(Nodes!$F:$F, MATCH(B93, Nodes!$A:$A, 0))</f>
        <v>Interionet</v>
      </c>
      <c r="I93" s="4">
        <f>INDEX(Nodes!$D:$D, MATCH(A93, Nodes!$A:$A, 0))</f>
        <v>0</v>
      </c>
      <c r="J93" t="str">
        <f>INDEX(Nodes!$D:$D, MATCH(B93, Nodes!$A:$A, 0))</f>
        <v>Israel</v>
      </c>
      <c r="K93" s="4" t="str">
        <f>INDEX(Nodes!$B:$B, MATCH(A93, Nodes!$A:$A, 0))</f>
        <v>Investor</v>
      </c>
      <c r="L93" t="str">
        <f>INDEX(Nodes!$B:$B, MATCH(B93, Nodes!$A:$A, 0))</f>
        <v>Vendor</v>
      </c>
    </row>
    <row r="94" spans="1:12" ht="16" x14ac:dyDescent="0.2">
      <c r="A94" s="6">
        <v>116</v>
      </c>
      <c r="B94" s="6">
        <v>97</v>
      </c>
      <c r="C94" s="4" t="str">
        <f>INDEX(Nodes!$C:$C, MATCH(A94, Nodes!$A:$A, 0))</f>
        <v>Individual Investor</v>
      </c>
      <c r="D94" s="4" t="str">
        <f>INDEX(Nodes!$C:$C, MATCH(B94, Nodes!$A:$A, 0))</f>
        <v>Interionet Systems Ltd</v>
      </c>
      <c r="E94" s="4" t="str">
        <f>INDEX(Nodes!$J:$J, MATCH(C94, Nodes!$C:$C, 0))</f>
        <v>Unchanged</v>
      </c>
      <c r="F94" s="4" t="str">
        <f>INDEX(Nodes!$J:$J, MATCH(D94, Nodes!$C:$C, 0))</f>
        <v>Unchanged</v>
      </c>
      <c r="G94" s="4" t="str">
        <f>INDEX(Nodes!$F:$F, MATCH(A94, Nodes!$A:$A, 0))</f>
        <v>Interionet</v>
      </c>
      <c r="H94" t="str">
        <f>INDEX(Nodes!$F:$F, MATCH(B94, Nodes!$A:$A, 0))</f>
        <v>Interionet</v>
      </c>
      <c r="I94" s="4">
        <f>INDEX(Nodes!$D:$D, MATCH(A94, Nodes!$A:$A, 0))</f>
        <v>0</v>
      </c>
      <c r="J94" t="str">
        <f>INDEX(Nodes!$D:$D, MATCH(B94, Nodes!$A:$A, 0))</f>
        <v>Israel</v>
      </c>
      <c r="K94" s="4" t="str">
        <f>INDEX(Nodes!$B:$B, MATCH(A94, Nodes!$A:$A, 0))</f>
        <v>Investor</v>
      </c>
      <c r="L94" t="str">
        <f>INDEX(Nodes!$B:$B, MATCH(B94, Nodes!$A:$A, 0))</f>
        <v>Vendor</v>
      </c>
    </row>
    <row r="95" spans="1:12" ht="16" x14ac:dyDescent="0.2">
      <c r="A95" s="6">
        <v>117</v>
      </c>
      <c r="B95" s="6">
        <v>97</v>
      </c>
      <c r="C95" s="4" t="str">
        <f>INDEX(Nodes!$C:$C, MATCH(A95, Nodes!$A:$A, 0))</f>
        <v>Individual Investor</v>
      </c>
      <c r="D95" s="4" t="str">
        <f>INDEX(Nodes!$C:$C, MATCH(B95, Nodes!$A:$A, 0))</f>
        <v>Interionet Systems Ltd</v>
      </c>
      <c r="E95" s="4" t="str">
        <f>INDEX(Nodes!$J:$J, MATCH(C95, Nodes!$C:$C, 0))</f>
        <v>Unchanged</v>
      </c>
      <c r="F95" s="4" t="str">
        <f>INDEX(Nodes!$J:$J, MATCH(D95, Nodes!$C:$C, 0))</f>
        <v>Unchanged</v>
      </c>
      <c r="G95" s="4" t="str">
        <f>INDEX(Nodes!$F:$F, MATCH(A95, Nodes!$A:$A, 0))</f>
        <v>Interionet</v>
      </c>
      <c r="H95" t="str">
        <f>INDEX(Nodes!$F:$F, MATCH(B95, Nodes!$A:$A, 0))</f>
        <v>Interionet</v>
      </c>
      <c r="I95" s="4">
        <f>INDEX(Nodes!$D:$D, MATCH(A95, Nodes!$A:$A, 0))</f>
        <v>0</v>
      </c>
      <c r="J95" t="str">
        <f>INDEX(Nodes!$D:$D, MATCH(B95, Nodes!$A:$A, 0))</f>
        <v>Israel</v>
      </c>
      <c r="K95" s="4" t="str">
        <f>INDEX(Nodes!$B:$B, MATCH(A95, Nodes!$A:$A, 0))</f>
        <v>Investor</v>
      </c>
      <c r="L95" t="str">
        <f>INDEX(Nodes!$B:$B, MATCH(B95, Nodes!$A:$A, 0))</f>
        <v>Vendor</v>
      </c>
    </row>
    <row r="96" spans="1:12" ht="16" x14ac:dyDescent="0.2">
      <c r="A96" s="6">
        <v>118</v>
      </c>
      <c r="B96" s="6">
        <v>97</v>
      </c>
      <c r="C96" s="4" t="str">
        <f>INDEX(Nodes!$C:$C, MATCH(A96, Nodes!$A:$A, 0))</f>
        <v>Individual Investor</v>
      </c>
      <c r="D96" s="4" t="str">
        <f>INDEX(Nodes!$C:$C, MATCH(B96, Nodes!$A:$A, 0))</f>
        <v>Interionet Systems Ltd</v>
      </c>
      <c r="E96" s="4" t="str">
        <f>INDEX(Nodes!$J:$J, MATCH(C96, Nodes!$C:$C, 0))</f>
        <v>Unchanged</v>
      </c>
      <c r="F96" s="4" t="str">
        <f>INDEX(Nodes!$J:$J, MATCH(D96, Nodes!$C:$C, 0))</f>
        <v>Unchanged</v>
      </c>
      <c r="G96" s="4" t="str">
        <f>INDEX(Nodes!$F:$F, MATCH(A96, Nodes!$A:$A, 0))</f>
        <v>Interionet</v>
      </c>
      <c r="H96" t="str">
        <f>INDEX(Nodes!$F:$F, MATCH(B96, Nodes!$A:$A, 0))</f>
        <v>Interionet</v>
      </c>
      <c r="I96" s="4">
        <f>INDEX(Nodes!$D:$D, MATCH(A96, Nodes!$A:$A, 0))</f>
        <v>0</v>
      </c>
      <c r="J96" t="str">
        <f>INDEX(Nodes!$D:$D, MATCH(B96, Nodes!$A:$A, 0))</f>
        <v>Israel</v>
      </c>
      <c r="K96" s="4" t="str">
        <f>INDEX(Nodes!$B:$B, MATCH(A96, Nodes!$A:$A, 0))</f>
        <v>Investor</v>
      </c>
      <c r="L96" t="str">
        <f>INDEX(Nodes!$B:$B, MATCH(B96, Nodes!$A:$A, 0))</f>
        <v>Vendor</v>
      </c>
    </row>
    <row r="97" spans="1:12" ht="16" x14ac:dyDescent="0.2">
      <c r="A97" s="6">
        <v>119</v>
      </c>
      <c r="B97" s="6">
        <v>97</v>
      </c>
      <c r="C97" s="4" t="str">
        <f>INDEX(Nodes!$C:$C, MATCH(A97, Nodes!$A:$A, 0))</f>
        <v>Individual Investor</v>
      </c>
      <c r="D97" s="4" t="str">
        <f>INDEX(Nodes!$C:$C, MATCH(B97, Nodes!$A:$A, 0))</f>
        <v>Interionet Systems Ltd</v>
      </c>
      <c r="E97" s="4" t="str">
        <f>INDEX(Nodes!$J:$J, MATCH(C97, Nodes!$C:$C, 0))</f>
        <v>Unchanged</v>
      </c>
      <c r="F97" s="4" t="str">
        <f>INDEX(Nodes!$J:$J, MATCH(D97, Nodes!$C:$C, 0))</f>
        <v>Unchanged</v>
      </c>
      <c r="G97" s="4" t="str">
        <f>INDEX(Nodes!$F:$F, MATCH(A97, Nodes!$A:$A, 0))</f>
        <v>Interionet</v>
      </c>
      <c r="H97" t="str">
        <f>INDEX(Nodes!$F:$F, MATCH(B97, Nodes!$A:$A, 0))</f>
        <v>Interionet</v>
      </c>
      <c r="I97" s="4">
        <f>INDEX(Nodes!$D:$D, MATCH(A97, Nodes!$A:$A, 0))</f>
        <v>0</v>
      </c>
      <c r="J97" t="str">
        <f>INDEX(Nodes!$D:$D, MATCH(B97, Nodes!$A:$A, 0))</f>
        <v>Israel</v>
      </c>
      <c r="K97" s="4" t="str">
        <f>INDEX(Nodes!$B:$B, MATCH(A97, Nodes!$A:$A, 0))</f>
        <v>Investor</v>
      </c>
      <c r="L97" t="str">
        <f>INDEX(Nodes!$B:$B, MATCH(B97, Nodes!$A:$A, 0))</f>
        <v>Vendor</v>
      </c>
    </row>
    <row r="98" spans="1:12" ht="16" x14ac:dyDescent="0.2">
      <c r="A98" s="6">
        <v>120</v>
      </c>
      <c r="B98" s="6">
        <v>97</v>
      </c>
      <c r="C98" s="4" t="str">
        <f>INDEX(Nodes!$C:$C, MATCH(A98, Nodes!$A:$A, 0))</f>
        <v>Individual Investor</v>
      </c>
      <c r="D98" s="4" t="str">
        <f>INDEX(Nodes!$C:$C, MATCH(B98, Nodes!$A:$A, 0))</f>
        <v>Interionet Systems Ltd</v>
      </c>
      <c r="E98" s="4" t="str">
        <f>INDEX(Nodes!$J:$J, MATCH(C98, Nodes!$C:$C, 0))</f>
        <v>Unchanged</v>
      </c>
      <c r="F98" s="4" t="str">
        <f>INDEX(Nodes!$J:$J, MATCH(D98, Nodes!$C:$C, 0))</f>
        <v>Unchanged</v>
      </c>
      <c r="G98" s="4" t="str">
        <f>INDEX(Nodes!$F:$F, MATCH(A98, Nodes!$A:$A, 0))</f>
        <v>Interionet</v>
      </c>
      <c r="H98" t="str">
        <f>INDEX(Nodes!$F:$F, MATCH(B98, Nodes!$A:$A, 0))</f>
        <v>Interionet</v>
      </c>
      <c r="I98" s="4">
        <f>INDEX(Nodes!$D:$D, MATCH(A98, Nodes!$A:$A, 0))</f>
        <v>0</v>
      </c>
      <c r="J98" t="str">
        <f>INDEX(Nodes!$D:$D, MATCH(B98, Nodes!$A:$A, 0))</f>
        <v>Israel</v>
      </c>
      <c r="K98" s="4" t="str">
        <f>INDEX(Nodes!$B:$B, MATCH(A98, Nodes!$A:$A, 0))</f>
        <v>Investor</v>
      </c>
      <c r="L98" t="str">
        <f>INDEX(Nodes!$B:$B, MATCH(B98, Nodes!$A:$A, 0))</f>
        <v>Vendor</v>
      </c>
    </row>
    <row r="99" spans="1:12" ht="16" x14ac:dyDescent="0.2">
      <c r="A99" s="6">
        <v>121</v>
      </c>
      <c r="B99" s="6">
        <v>97</v>
      </c>
      <c r="C99" s="4" t="str">
        <f>INDEX(Nodes!$C:$C, MATCH(A99, Nodes!$A:$A, 0))</f>
        <v>Individual Investor</v>
      </c>
      <c r="D99" s="4" t="str">
        <f>INDEX(Nodes!$C:$C, MATCH(B99, Nodes!$A:$A, 0))</f>
        <v>Interionet Systems Ltd</v>
      </c>
      <c r="E99" s="4" t="str">
        <f>INDEX(Nodes!$J:$J, MATCH(C99, Nodes!$C:$C, 0))</f>
        <v>Unchanged</v>
      </c>
      <c r="F99" s="4" t="str">
        <f>INDEX(Nodes!$J:$J, MATCH(D99, Nodes!$C:$C, 0))</f>
        <v>Unchanged</v>
      </c>
      <c r="G99" s="4" t="str">
        <f>INDEX(Nodes!$F:$F, MATCH(A99, Nodes!$A:$A, 0))</f>
        <v>Interionet</v>
      </c>
      <c r="H99" t="str">
        <f>INDEX(Nodes!$F:$F, MATCH(B99, Nodes!$A:$A, 0))</f>
        <v>Interionet</v>
      </c>
      <c r="I99" s="4">
        <f>INDEX(Nodes!$D:$D, MATCH(A99, Nodes!$A:$A, 0))</f>
        <v>0</v>
      </c>
      <c r="J99" t="str">
        <f>INDEX(Nodes!$D:$D, MATCH(B99, Nodes!$A:$A, 0))</f>
        <v>Israel</v>
      </c>
      <c r="K99" s="4" t="str">
        <f>INDEX(Nodes!$B:$B, MATCH(A99, Nodes!$A:$A, 0))</f>
        <v>Investor</v>
      </c>
      <c r="L99" t="str">
        <f>INDEX(Nodes!$B:$B, MATCH(B99, Nodes!$A:$A, 0))</f>
        <v>Vendor</v>
      </c>
    </row>
    <row r="100" spans="1:12" ht="16" x14ac:dyDescent="0.2">
      <c r="A100" s="6">
        <v>122</v>
      </c>
      <c r="B100" s="6">
        <v>97</v>
      </c>
      <c r="C100" s="4" t="str">
        <f>INDEX(Nodes!$C:$C, MATCH(A100, Nodes!$A:$A, 0))</f>
        <v>Individual Investor</v>
      </c>
      <c r="D100" s="4" t="str">
        <f>INDEX(Nodes!$C:$C, MATCH(B100, Nodes!$A:$A, 0))</f>
        <v>Interionet Systems Ltd</v>
      </c>
      <c r="E100" s="4" t="str">
        <f>INDEX(Nodes!$J:$J, MATCH(C100, Nodes!$C:$C, 0))</f>
        <v>Unchanged</v>
      </c>
      <c r="F100" s="4" t="str">
        <f>INDEX(Nodes!$J:$J, MATCH(D100, Nodes!$C:$C, 0))</f>
        <v>Unchanged</v>
      </c>
      <c r="G100" s="4" t="str">
        <f>INDEX(Nodes!$F:$F, MATCH(A100, Nodes!$A:$A, 0))</f>
        <v>Interionet</v>
      </c>
      <c r="H100" t="str">
        <f>INDEX(Nodes!$F:$F, MATCH(B100, Nodes!$A:$A, 0))</f>
        <v>Interionet</v>
      </c>
      <c r="I100" s="4">
        <f>INDEX(Nodes!$D:$D, MATCH(A100, Nodes!$A:$A, 0))</f>
        <v>0</v>
      </c>
      <c r="J100" t="str">
        <f>INDEX(Nodes!$D:$D, MATCH(B100, Nodes!$A:$A, 0))</f>
        <v>Israel</v>
      </c>
      <c r="K100" s="4" t="str">
        <f>INDEX(Nodes!$B:$B, MATCH(A100, Nodes!$A:$A, 0))</f>
        <v>Investor</v>
      </c>
      <c r="L100" t="str">
        <f>INDEX(Nodes!$B:$B, MATCH(B100, Nodes!$A:$A, 0))</f>
        <v>Vendor</v>
      </c>
    </row>
    <row r="101" spans="1:12" ht="16" x14ac:dyDescent="0.2">
      <c r="A101" s="6">
        <v>123</v>
      </c>
      <c r="B101" s="6">
        <v>97</v>
      </c>
      <c r="C101" s="4" t="str">
        <f>INDEX(Nodes!$C:$C, MATCH(A101, Nodes!$A:$A, 0))</f>
        <v>Individual Investor</v>
      </c>
      <c r="D101" s="4" t="str">
        <f>INDEX(Nodes!$C:$C, MATCH(B101, Nodes!$A:$A, 0))</f>
        <v>Interionet Systems Ltd</v>
      </c>
      <c r="E101" s="4" t="str">
        <f>INDEX(Nodes!$J:$J, MATCH(C101, Nodes!$C:$C, 0))</f>
        <v>Unchanged</v>
      </c>
      <c r="F101" s="4" t="str">
        <f>INDEX(Nodes!$J:$J, MATCH(D101, Nodes!$C:$C, 0))</f>
        <v>Unchanged</v>
      </c>
      <c r="G101" s="4" t="str">
        <f>INDEX(Nodes!$F:$F, MATCH(A101, Nodes!$A:$A, 0))</f>
        <v>Interionet</v>
      </c>
      <c r="H101" t="str">
        <f>INDEX(Nodes!$F:$F, MATCH(B101, Nodes!$A:$A, 0))</f>
        <v>Interionet</v>
      </c>
      <c r="I101" s="4">
        <f>INDEX(Nodes!$D:$D, MATCH(A101, Nodes!$A:$A, 0))</f>
        <v>0</v>
      </c>
      <c r="J101" t="str">
        <f>INDEX(Nodes!$D:$D, MATCH(B101, Nodes!$A:$A, 0))</f>
        <v>Israel</v>
      </c>
      <c r="K101" s="4" t="str">
        <f>INDEX(Nodes!$B:$B, MATCH(A101, Nodes!$A:$A, 0))</f>
        <v>Investor</v>
      </c>
      <c r="L101" t="str">
        <f>INDEX(Nodes!$B:$B, MATCH(B101, Nodes!$A:$A, 0))</f>
        <v>Vendor</v>
      </c>
    </row>
    <row r="102" spans="1:12" ht="16" x14ac:dyDescent="0.2">
      <c r="A102" s="6">
        <v>124</v>
      </c>
      <c r="B102" s="6">
        <v>97</v>
      </c>
      <c r="C102" s="4" t="str">
        <f>INDEX(Nodes!$C:$C, MATCH(A102, Nodes!$A:$A, 0))</f>
        <v>Individual Investor</v>
      </c>
      <c r="D102" s="4" t="str">
        <f>INDEX(Nodes!$C:$C, MATCH(B102, Nodes!$A:$A, 0))</f>
        <v>Interionet Systems Ltd</v>
      </c>
      <c r="E102" s="4" t="str">
        <f>INDEX(Nodes!$J:$J, MATCH(C102, Nodes!$C:$C, 0))</f>
        <v>Unchanged</v>
      </c>
      <c r="F102" s="4" t="str">
        <f>INDEX(Nodes!$J:$J, MATCH(D102, Nodes!$C:$C, 0))</f>
        <v>Unchanged</v>
      </c>
      <c r="G102" s="4" t="str">
        <f>INDEX(Nodes!$F:$F, MATCH(A102, Nodes!$A:$A, 0))</f>
        <v>Interionet</v>
      </c>
      <c r="H102" t="str">
        <f>INDEX(Nodes!$F:$F, MATCH(B102, Nodes!$A:$A, 0))</f>
        <v>Interionet</v>
      </c>
      <c r="I102" s="4">
        <f>INDEX(Nodes!$D:$D, MATCH(A102, Nodes!$A:$A, 0))</f>
        <v>0</v>
      </c>
      <c r="J102" t="str">
        <f>INDEX(Nodes!$D:$D, MATCH(B102, Nodes!$A:$A, 0))</f>
        <v>Israel</v>
      </c>
      <c r="K102" s="4" t="str">
        <f>INDEX(Nodes!$B:$B, MATCH(A102, Nodes!$A:$A, 0))</f>
        <v>Investor</v>
      </c>
      <c r="L102" t="str">
        <f>INDEX(Nodes!$B:$B, MATCH(B102, Nodes!$A:$A, 0))</f>
        <v>Vendor</v>
      </c>
    </row>
    <row r="103" spans="1:12" ht="16" x14ac:dyDescent="0.2">
      <c r="A103" s="6">
        <v>98</v>
      </c>
      <c r="B103" s="6">
        <v>97</v>
      </c>
      <c r="C103" s="4" t="str">
        <f>INDEX(Nodes!$C:$C, MATCH(A103, Nodes!$A:$A, 0))</f>
        <v>Yair Pecht</v>
      </c>
      <c r="D103" s="4" t="str">
        <f>INDEX(Nodes!$C:$C, MATCH(B103, Nodes!$A:$A, 0))</f>
        <v>Interionet Systems Ltd</v>
      </c>
      <c r="E103" s="4" t="str">
        <f>INDEX(Nodes!$J:$J, MATCH(C103, Nodes!$C:$C, 0))</f>
        <v>Unchanged</v>
      </c>
      <c r="F103" s="4" t="str">
        <f>INDEX(Nodes!$J:$J, MATCH(D103, Nodes!$C:$C, 0))</f>
        <v>Unchanged</v>
      </c>
      <c r="G103" s="4" t="str">
        <f>INDEX(Nodes!$F:$F, MATCH(A103, Nodes!$A:$A, 0))</f>
        <v>Interionet</v>
      </c>
      <c r="H103" t="str">
        <f>INDEX(Nodes!$F:$F, MATCH(B103, Nodes!$A:$A, 0))</f>
        <v>Interionet</v>
      </c>
      <c r="I103" s="4">
        <f>INDEX(Nodes!$D:$D, MATCH(A103, Nodes!$A:$A, 0))</f>
        <v>0</v>
      </c>
      <c r="J103" t="str">
        <f>INDEX(Nodes!$D:$D, MATCH(B103, Nodes!$A:$A, 0))</f>
        <v>Israel</v>
      </c>
      <c r="K103" s="4" t="str">
        <f>INDEX(Nodes!$B:$B, MATCH(A103, Nodes!$A:$A, 0))</f>
        <v>Individual</v>
      </c>
      <c r="L103" t="str">
        <f>INDEX(Nodes!$B:$B, MATCH(B103, Nodes!$A:$A, 0))</f>
        <v>Vendor</v>
      </c>
    </row>
    <row r="104" spans="1:12" ht="16" x14ac:dyDescent="0.2">
      <c r="A104" s="6">
        <v>99</v>
      </c>
      <c r="B104" s="6">
        <v>97</v>
      </c>
      <c r="C104" s="4" t="str">
        <f>INDEX(Nodes!$C:$C, MATCH(A104, Nodes!$A:$A, 0))</f>
        <v>Sharon Oknin</v>
      </c>
      <c r="D104" s="4" t="str">
        <f>INDEX(Nodes!$C:$C, MATCH(B104, Nodes!$A:$A, 0))</f>
        <v>Interionet Systems Ltd</v>
      </c>
      <c r="E104" s="4" t="str">
        <f>INDEX(Nodes!$J:$J, MATCH(C104, Nodes!$C:$C, 0))</f>
        <v>Unchanged</v>
      </c>
      <c r="F104" s="4" t="str">
        <f>INDEX(Nodes!$J:$J, MATCH(D104, Nodes!$C:$C, 0))</f>
        <v>Unchanged</v>
      </c>
      <c r="G104" s="4" t="str">
        <f>INDEX(Nodes!$F:$F, MATCH(A104, Nodes!$A:$A, 0))</f>
        <v>Interionet</v>
      </c>
      <c r="H104" t="str">
        <f>INDEX(Nodes!$F:$F, MATCH(B104, Nodes!$A:$A, 0))</f>
        <v>Interionet</v>
      </c>
      <c r="I104" s="4">
        <f>INDEX(Nodes!$D:$D, MATCH(A104, Nodes!$A:$A, 0))</f>
        <v>0</v>
      </c>
      <c r="J104" t="str">
        <f>INDEX(Nodes!$D:$D, MATCH(B104, Nodes!$A:$A, 0))</f>
        <v>Israel</v>
      </c>
      <c r="K104" s="4" t="str">
        <f>INDEX(Nodes!$B:$B, MATCH(A104, Nodes!$A:$A, 0))</f>
        <v>Individual</v>
      </c>
      <c r="L104" t="str">
        <f>INDEX(Nodes!$B:$B, MATCH(B104, Nodes!$A:$A, 0))</f>
        <v>Vendor</v>
      </c>
    </row>
    <row r="105" spans="1:12" ht="16" x14ac:dyDescent="0.2">
      <c r="A105" s="6">
        <v>100</v>
      </c>
      <c r="B105" s="6">
        <v>97</v>
      </c>
      <c r="C105" s="4" t="str">
        <f>INDEX(Nodes!$C:$C, MATCH(A105, Nodes!$A:$A, 0))</f>
        <v>Joshua Lesher</v>
      </c>
      <c r="D105" s="4" t="str">
        <f>INDEX(Nodes!$C:$C, MATCH(B105, Nodes!$A:$A, 0))</f>
        <v>Interionet Systems Ltd</v>
      </c>
      <c r="E105" s="4" t="str">
        <f>INDEX(Nodes!$J:$J, MATCH(C105, Nodes!$C:$C, 0))</f>
        <v>Unchanged</v>
      </c>
      <c r="F105" s="4" t="str">
        <f>INDEX(Nodes!$J:$J, MATCH(D105, Nodes!$C:$C, 0))</f>
        <v>Unchanged</v>
      </c>
      <c r="G105" s="4" t="str">
        <f>INDEX(Nodes!$F:$F, MATCH(A105, Nodes!$A:$A, 0))</f>
        <v>Interionet</v>
      </c>
      <c r="H105" t="str">
        <f>INDEX(Nodes!$F:$F, MATCH(B105, Nodes!$A:$A, 0))</f>
        <v>Interionet</v>
      </c>
      <c r="I105" s="4">
        <f>INDEX(Nodes!$D:$D, MATCH(A105, Nodes!$A:$A, 0))</f>
        <v>0</v>
      </c>
      <c r="J105" t="str">
        <f>INDEX(Nodes!$D:$D, MATCH(B105, Nodes!$A:$A, 0))</f>
        <v>Israel</v>
      </c>
      <c r="K105" s="4" t="str">
        <f>INDEX(Nodes!$B:$B, MATCH(A105, Nodes!$A:$A, 0))</f>
        <v>Individual</v>
      </c>
      <c r="L105" t="str">
        <f>INDEX(Nodes!$B:$B, MATCH(B105, Nodes!$A:$A, 0))</f>
        <v>Vendor</v>
      </c>
    </row>
    <row r="106" spans="1:12" ht="16" x14ac:dyDescent="0.2">
      <c r="A106" s="6">
        <v>101</v>
      </c>
      <c r="B106" s="6">
        <v>97</v>
      </c>
      <c r="C106" s="4" t="str">
        <f>INDEX(Nodes!$C:$C, MATCH(A106, Nodes!$A:$A, 0))</f>
        <v>David Fischler</v>
      </c>
      <c r="D106" s="4" t="str">
        <f>INDEX(Nodes!$C:$C, MATCH(B106, Nodes!$A:$A, 0))</f>
        <v>Interionet Systems Ltd</v>
      </c>
      <c r="E106" s="4" t="str">
        <f>INDEX(Nodes!$J:$J, MATCH(C106, Nodes!$C:$C, 0))</f>
        <v>Unchanged</v>
      </c>
      <c r="F106" s="4" t="str">
        <f>INDEX(Nodes!$J:$J, MATCH(D106, Nodes!$C:$C, 0))</f>
        <v>Unchanged</v>
      </c>
      <c r="G106" s="4" t="str">
        <f>INDEX(Nodes!$F:$F, MATCH(A106, Nodes!$A:$A, 0))</f>
        <v>Interionet</v>
      </c>
      <c r="H106" t="str">
        <f>INDEX(Nodes!$F:$F, MATCH(B106, Nodes!$A:$A, 0))</f>
        <v>Interionet</v>
      </c>
      <c r="I106" s="4">
        <f>INDEX(Nodes!$D:$D, MATCH(A106, Nodes!$A:$A, 0))</f>
        <v>0</v>
      </c>
      <c r="J106" t="str">
        <f>INDEX(Nodes!$D:$D, MATCH(B106, Nodes!$A:$A, 0))</f>
        <v>Israel</v>
      </c>
      <c r="K106" s="4" t="str">
        <f>INDEX(Nodes!$B:$B, MATCH(A106, Nodes!$A:$A, 0))</f>
        <v>Individual</v>
      </c>
      <c r="L106" t="str">
        <f>INDEX(Nodes!$B:$B, MATCH(B106, Nodes!$A:$A, 0))</f>
        <v>Vendor</v>
      </c>
    </row>
    <row r="107" spans="1:12" ht="16" x14ac:dyDescent="0.2">
      <c r="A107" s="6">
        <v>125</v>
      </c>
      <c r="B107" s="6">
        <v>29</v>
      </c>
      <c r="C107" s="4" t="str">
        <f>INDEX(Nodes!$C:$C, MATCH(A107, Nodes!$A:$A, 0))</f>
        <v>Individual</v>
      </c>
      <c r="D107" s="4" t="str">
        <f>INDEX(Nodes!$C:$C, MATCH(B107, Nodes!$A:$A, 0))</f>
        <v>ESOP management and trust services</v>
      </c>
      <c r="E107" s="4" t="str">
        <f>INDEX(Nodes!$J:$J, MATCH(C107, Nodes!$C:$C, 0))</f>
        <v>Unchanged</v>
      </c>
      <c r="F107" s="4" t="str">
        <f>INDEX(Nodes!$J:$J, MATCH(D107, Nodes!$C:$C, 0))</f>
        <v>Unchanged</v>
      </c>
      <c r="G107" s="4" t="str">
        <f>INDEX(Nodes!$F:$F, MATCH(A107, Nodes!$A:$A, 0))</f>
        <v>Candiru Ltd</v>
      </c>
      <c r="H107" t="str">
        <f>INDEX(Nodes!$F:$F, MATCH(B107, Nodes!$A:$A, 0))</f>
        <v>Candiru Ltd</v>
      </c>
      <c r="I107" s="4">
        <f>INDEX(Nodes!$D:$D, MATCH(A107, Nodes!$A:$A, 0))</f>
        <v>0</v>
      </c>
      <c r="J107" t="str">
        <f>INDEX(Nodes!$D:$D, MATCH(B107, Nodes!$A:$A, 0))</f>
        <v>Israel</v>
      </c>
      <c r="K107" s="4" t="str">
        <f>INDEX(Nodes!$B:$B, MATCH(A107, Nodes!$A:$A, 0))</f>
        <v>Individual</v>
      </c>
      <c r="L107" t="str">
        <f>INDEX(Nodes!$B:$B, MATCH(B107, Nodes!$A:$A, 0))</f>
        <v>Investor</v>
      </c>
    </row>
    <row r="108" spans="1:12" ht="16" x14ac:dyDescent="0.2">
      <c r="A108" s="6">
        <v>126</v>
      </c>
      <c r="B108" s="6">
        <v>29</v>
      </c>
      <c r="C108" s="4" t="str">
        <f>INDEX(Nodes!$C:$C, MATCH(A108, Nodes!$A:$A, 0))</f>
        <v>Individual</v>
      </c>
      <c r="D108" s="4" t="str">
        <f>INDEX(Nodes!$C:$C, MATCH(B108, Nodes!$A:$A, 0))</f>
        <v>ESOP management and trust services</v>
      </c>
      <c r="E108" s="4" t="str">
        <f>INDEX(Nodes!$J:$J, MATCH(C108, Nodes!$C:$C, 0))</f>
        <v>Unchanged</v>
      </c>
      <c r="F108" s="4" t="str">
        <f>INDEX(Nodes!$J:$J, MATCH(D108, Nodes!$C:$C, 0))</f>
        <v>Unchanged</v>
      </c>
      <c r="G108" s="4" t="str">
        <f>INDEX(Nodes!$F:$F, MATCH(A108, Nodes!$A:$A, 0))</f>
        <v>Candiru Ltd</v>
      </c>
      <c r="H108" t="str">
        <f>INDEX(Nodes!$F:$F, MATCH(B108, Nodes!$A:$A, 0))</f>
        <v>Candiru Ltd</v>
      </c>
      <c r="I108" s="4">
        <f>INDEX(Nodes!$D:$D, MATCH(A108, Nodes!$A:$A, 0))</f>
        <v>0</v>
      </c>
      <c r="J108" t="str">
        <f>INDEX(Nodes!$D:$D, MATCH(B108, Nodes!$A:$A, 0))</f>
        <v>Israel</v>
      </c>
      <c r="K108" s="4" t="str">
        <f>INDEX(Nodes!$B:$B, MATCH(A108, Nodes!$A:$A, 0))</f>
        <v>Individual</v>
      </c>
      <c r="L108" t="str">
        <f>INDEX(Nodes!$B:$B, MATCH(B108, Nodes!$A:$A, 0))</f>
        <v>Investor</v>
      </c>
    </row>
    <row r="109" spans="1:12" ht="16" x14ac:dyDescent="0.2">
      <c r="A109" s="6">
        <v>127</v>
      </c>
      <c r="B109" s="6">
        <v>29</v>
      </c>
      <c r="C109" s="4" t="str">
        <f>INDEX(Nodes!$C:$C, MATCH(A109, Nodes!$A:$A, 0))</f>
        <v>Individual</v>
      </c>
      <c r="D109" s="4" t="str">
        <f>INDEX(Nodes!$C:$C, MATCH(B109, Nodes!$A:$A, 0))</f>
        <v>ESOP management and trust services</v>
      </c>
      <c r="E109" s="4" t="str">
        <f>INDEX(Nodes!$J:$J, MATCH(C109, Nodes!$C:$C, 0))</f>
        <v>Unchanged</v>
      </c>
      <c r="F109" s="4" t="str">
        <f>INDEX(Nodes!$J:$J, MATCH(D109, Nodes!$C:$C, 0))</f>
        <v>Unchanged</v>
      </c>
      <c r="G109" s="4" t="str">
        <f>INDEX(Nodes!$F:$F, MATCH(A109, Nodes!$A:$A, 0))</f>
        <v>Candiru Ltd</v>
      </c>
      <c r="H109" t="str">
        <f>INDEX(Nodes!$F:$F, MATCH(B109, Nodes!$A:$A, 0))</f>
        <v>Candiru Ltd</v>
      </c>
      <c r="I109" s="4">
        <f>INDEX(Nodes!$D:$D, MATCH(A109, Nodes!$A:$A, 0))</f>
        <v>0</v>
      </c>
      <c r="J109" t="str">
        <f>INDEX(Nodes!$D:$D, MATCH(B109, Nodes!$A:$A, 0))</f>
        <v>Israel</v>
      </c>
      <c r="K109" s="4" t="str">
        <f>INDEX(Nodes!$B:$B, MATCH(A109, Nodes!$A:$A, 0))</f>
        <v>Individual</v>
      </c>
      <c r="L109" t="str">
        <f>INDEX(Nodes!$B:$B, MATCH(B109, Nodes!$A:$A, 0))</f>
        <v>Investor</v>
      </c>
    </row>
    <row r="110" spans="1:12" ht="16" x14ac:dyDescent="0.2">
      <c r="A110" s="6">
        <v>128</v>
      </c>
      <c r="B110" s="6">
        <v>29</v>
      </c>
      <c r="C110" s="4" t="str">
        <f>INDEX(Nodes!$C:$C, MATCH(A110, Nodes!$A:$A, 0))</f>
        <v>Individual</v>
      </c>
      <c r="D110" s="4" t="str">
        <f>INDEX(Nodes!$C:$C, MATCH(B110, Nodes!$A:$A, 0))</f>
        <v>ESOP management and trust services</v>
      </c>
      <c r="E110" s="4" t="str">
        <f>INDEX(Nodes!$J:$J, MATCH(C110, Nodes!$C:$C, 0))</f>
        <v>Unchanged</v>
      </c>
      <c r="F110" s="4" t="str">
        <f>INDEX(Nodes!$J:$J, MATCH(D110, Nodes!$C:$C, 0))</f>
        <v>Unchanged</v>
      </c>
      <c r="G110" s="4" t="str">
        <f>INDEX(Nodes!$F:$F, MATCH(A110, Nodes!$A:$A, 0))</f>
        <v>Candiru Ltd</v>
      </c>
      <c r="H110" t="str">
        <f>INDEX(Nodes!$F:$F, MATCH(B110, Nodes!$A:$A, 0))</f>
        <v>Candiru Ltd</v>
      </c>
      <c r="I110" s="4">
        <f>INDEX(Nodes!$D:$D, MATCH(A110, Nodes!$A:$A, 0))</f>
        <v>0</v>
      </c>
      <c r="J110" t="str">
        <f>INDEX(Nodes!$D:$D, MATCH(B110, Nodes!$A:$A, 0))</f>
        <v>Israel</v>
      </c>
      <c r="K110" s="4" t="str">
        <f>INDEX(Nodes!$B:$B, MATCH(A110, Nodes!$A:$A, 0))</f>
        <v>Individual</v>
      </c>
      <c r="L110" t="str">
        <f>INDEX(Nodes!$B:$B, MATCH(B110, Nodes!$A:$A, 0))</f>
        <v>Investor</v>
      </c>
    </row>
    <row r="111" spans="1:12" ht="16" x14ac:dyDescent="0.2">
      <c r="A111" s="6">
        <v>129</v>
      </c>
      <c r="B111" s="6">
        <v>8</v>
      </c>
      <c r="C111" s="4" t="str">
        <f>INDEX(Nodes!$C:$C, MATCH(A111, Nodes!$A:$A, 0))</f>
        <v>Individual</v>
      </c>
      <c r="D111" s="4" t="str">
        <f>INDEX(Nodes!$C:$C, MATCH(B111, Nodes!$A:$A, 0))</f>
        <v>Universal Motors Israel LTD</v>
      </c>
      <c r="E111" s="4" t="str">
        <f>INDEX(Nodes!$J:$J, MATCH(C111, Nodes!$C:$C, 0))</f>
        <v>Unchanged</v>
      </c>
      <c r="F111" s="4" t="str">
        <f>INDEX(Nodes!$J:$J, MATCH(D111, Nodes!$C:$C, 0))</f>
        <v>Unchanged</v>
      </c>
      <c r="G111" s="4" t="str">
        <f>INDEX(Nodes!$F:$F, MATCH(A111, Nodes!$A:$A, 0))</f>
        <v>Candiru Ltd</v>
      </c>
      <c r="H111" t="str">
        <f>INDEX(Nodes!$F:$F, MATCH(B111, Nodes!$A:$A, 0))</f>
        <v>Candiru Ltd</v>
      </c>
      <c r="I111" s="4">
        <f>INDEX(Nodes!$D:$D, MATCH(A111, Nodes!$A:$A, 0))</f>
        <v>0</v>
      </c>
      <c r="J111" t="str">
        <f>INDEX(Nodes!$D:$D, MATCH(B111, Nodes!$A:$A, 0))</f>
        <v>Israel</v>
      </c>
      <c r="K111" s="4" t="str">
        <f>INDEX(Nodes!$B:$B, MATCH(A111, Nodes!$A:$A, 0))</f>
        <v>Individual</v>
      </c>
      <c r="L111" t="str">
        <f>INDEX(Nodes!$B:$B, MATCH(B111, Nodes!$A:$A, 0))</f>
        <v>Investor</v>
      </c>
    </row>
    <row r="112" spans="1:12" ht="16" x14ac:dyDescent="0.2">
      <c r="A112" s="6">
        <v>130</v>
      </c>
      <c r="B112" s="6">
        <v>8</v>
      </c>
      <c r="C112" s="4" t="str">
        <f>INDEX(Nodes!$C:$C, MATCH(A112, Nodes!$A:$A, 0))</f>
        <v>Individual</v>
      </c>
      <c r="D112" s="4" t="str">
        <f>INDEX(Nodes!$C:$C, MATCH(B112, Nodes!$A:$A, 0))</f>
        <v>Universal Motors Israel LTD</v>
      </c>
      <c r="E112" s="4" t="str">
        <f>INDEX(Nodes!$J:$J, MATCH(C112, Nodes!$C:$C, 0))</f>
        <v>Unchanged</v>
      </c>
      <c r="F112" s="4" t="str">
        <f>INDEX(Nodes!$J:$J, MATCH(D112, Nodes!$C:$C, 0))</f>
        <v>Unchanged</v>
      </c>
      <c r="G112" s="4" t="str">
        <f>INDEX(Nodes!$F:$F, MATCH(A112, Nodes!$A:$A, 0))</f>
        <v>Candiru Ltd</v>
      </c>
      <c r="H112" t="str">
        <f>INDEX(Nodes!$F:$F, MATCH(B112, Nodes!$A:$A, 0))</f>
        <v>Candiru Ltd</v>
      </c>
      <c r="I112" s="4">
        <f>INDEX(Nodes!$D:$D, MATCH(A112, Nodes!$A:$A, 0))</f>
        <v>0</v>
      </c>
      <c r="J112" t="str">
        <f>INDEX(Nodes!$D:$D, MATCH(B112, Nodes!$A:$A, 0))</f>
        <v>Israel</v>
      </c>
      <c r="K112" s="4" t="str">
        <f>INDEX(Nodes!$B:$B, MATCH(A112, Nodes!$A:$A, 0))</f>
        <v>Individual</v>
      </c>
      <c r="L112" t="str">
        <f>INDEX(Nodes!$B:$B, MATCH(B112, Nodes!$A:$A, 0))</f>
        <v>Investor</v>
      </c>
    </row>
    <row r="113" spans="1:12" ht="16" x14ac:dyDescent="0.2">
      <c r="A113" s="6">
        <v>131</v>
      </c>
      <c r="B113" s="6">
        <v>21</v>
      </c>
      <c r="C113" s="4" t="str">
        <f>INDEX(Nodes!$C:$C, MATCH(A113, Nodes!$A:$A, 0))</f>
        <v xml:space="preserve">Ya’acov Weitzman </v>
      </c>
      <c r="D113" s="4" t="str">
        <f>INDEX(Nodes!$C:$C, MATCH(B113, Nodes!$A:$A, 0))</f>
        <v xml:space="preserve">Candiru Ltd &gt; DF Associates &gt; Grindavik Solutions Ltd./Greenwick Solutions Ltd. &gt; Taveta Ltd./Tabatha Ltd. &gt; Saito Tech Ltd.  </v>
      </c>
      <c r="E113" s="4" t="str">
        <f>INDEX(Nodes!$J:$J, MATCH(C113, Nodes!$C:$C, 0))</f>
        <v>Unchanged</v>
      </c>
      <c r="F113" s="4" t="str">
        <f>INDEX(Nodes!$J:$J, MATCH(D113, Nodes!$C:$C, 0))</f>
        <v>Changed</v>
      </c>
      <c r="G113" s="4" t="str">
        <f>INDEX(Nodes!$F:$F, MATCH(A113, Nodes!$A:$A, 0))</f>
        <v>Candiru Ltd</v>
      </c>
      <c r="H113" t="str">
        <f>INDEX(Nodes!$F:$F, MATCH(B113, Nodes!$A:$A, 0))</f>
        <v>Candiru Ltd</v>
      </c>
      <c r="I113" s="4">
        <f>INDEX(Nodes!$D:$D, MATCH(A113, Nodes!$A:$A, 0))</f>
        <v>0</v>
      </c>
      <c r="J113" t="str">
        <f>INDEX(Nodes!$D:$D, MATCH(B113, Nodes!$A:$A, 0))</f>
        <v>Israel</v>
      </c>
      <c r="K113" s="4" t="str">
        <f>INDEX(Nodes!$B:$B, MATCH(A113, Nodes!$A:$A, 0))</f>
        <v>Individual</v>
      </c>
      <c r="L113" t="str">
        <f>INDEX(Nodes!$B:$B, MATCH(B113, Nodes!$A:$A, 0))</f>
        <v>Vendor</v>
      </c>
    </row>
    <row r="114" spans="1:12" ht="16" x14ac:dyDescent="0.2">
      <c r="A114" s="6">
        <v>132</v>
      </c>
      <c r="B114" s="6">
        <v>21</v>
      </c>
      <c r="C114" s="4" t="str">
        <f>INDEX(Nodes!$C:$C, MATCH(A114, Nodes!$A:$A, 0))</f>
        <v xml:space="preserve">Eran Shorer </v>
      </c>
      <c r="D114" s="4" t="str">
        <f>INDEX(Nodes!$C:$C, MATCH(B114, Nodes!$A:$A, 0))</f>
        <v xml:space="preserve">Candiru Ltd &gt; DF Associates &gt; Grindavik Solutions Ltd./Greenwick Solutions Ltd. &gt; Taveta Ltd./Tabatha Ltd. &gt; Saito Tech Ltd.  </v>
      </c>
      <c r="E114" s="4" t="str">
        <f>INDEX(Nodes!$J:$J, MATCH(C114, Nodes!$C:$C, 0))</f>
        <v>Unchanged</v>
      </c>
      <c r="F114" s="4" t="str">
        <f>INDEX(Nodes!$J:$J, MATCH(D114, Nodes!$C:$C, 0))</f>
        <v>Changed</v>
      </c>
      <c r="G114" s="4" t="str">
        <f>INDEX(Nodes!$F:$F, MATCH(A114, Nodes!$A:$A, 0))</f>
        <v>Candiru Ltd</v>
      </c>
      <c r="H114" t="str">
        <f>INDEX(Nodes!$F:$F, MATCH(B114, Nodes!$A:$A, 0))</f>
        <v>Candiru Ltd</v>
      </c>
      <c r="I114" s="4">
        <f>INDEX(Nodes!$D:$D, MATCH(A114, Nodes!$A:$A, 0))</f>
        <v>0</v>
      </c>
      <c r="J114" t="str">
        <f>INDEX(Nodes!$D:$D, MATCH(B114, Nodes!$A:$A, 0))</f>
        <v>Israel</v>
      </c>
      <c r="K114" s="4" t="str">
        <f>INDEX(Nodes!$B:$B, MATCH(A114, Nodes!$A:$A, 0))</f>
        <v>Individual</v>
      </c>
      <c r="L114" t="str">
        <f>INDEX(Nodes!$B:$B, MATCH(B114, Nodes!$A:$A, 0))</f>
        <v>Vendor</v>
      </c>
    </row>
    <row r="115" spans="1:12" ht="16" x14ac:dyDescent="0.2">
      <c r="A115" s="6">
        <v>133</v>
      </c>
      <c r="B115" s="6">
        <v>21</v>
      </c>
      <c r="C115" s="4" t="str">
        <f>INDEX(Nodes!$C:$C, MATCH(A115, Nodes!$A:$A, 0))</f>
        <v>Individual</v>
      </c>
      <c r="D115" s="4" t="str">
        <f>INDEX(Nodes!$C:$C, MATCH(B115, Nodes!$A:$A, 0))</f>
        <v xml:space="preserve">Candiru Ltd &gt; DF Associates &gt; Grindavik Solutions Ltd./Greenwick Solutions Ltd. &gt; Taveta Ltd./Tabatha Ltd. &gt; Saito Tech Ltd.  </v>
      </c>
      <c r="E115" s="4" t="str">
        <f>INDEX(Nodes!$J:$J, MATCH(C115, Nodes!$C:$C, 0))</f>
        <v>Unchanged</v>
      </c>
      <c r="F115" s="4" t="str">
        <f>INDEX(Nodes!$J:$J, MATCH(D115, Nodes!$C:$C, 0))</f>
        <v>Changed</v>
      </c>
      <c r="G115" s="4" t="str">
        <f>INDEX(Nodes!$F:$F, MATCH(A115, Nodes!$A:$A, 0))</f>
        <v>Candiru Ltd</v>
      </c>
      <c r="H115" t="str">
        <f>INDEX(Nodes!$F:$F, MATCH(B115, Nodes!$A:$A, 0))</f>
        <v>Candiru Ltd</v>
      </c>
      <c r="I115" s="4">
        <f>INDEX(Nodes!$D:$D, MATCH(A115, Nodes!$A:$A, 0))</f>
        <v>0</v>
      </c>
      <c r="J115" t="str">
        <f>INDEX(Nodes!$D:$D, MATCH(B115, Nodes!$A:$A, 0))</f>
        <v>Israel</v>
      </c>
      <c r="K115" s="4" t="str">
        <f>INDEX(Nodes!$B:$B, MATCH(A115, Nodes!$A:$A, 0))</f>
        <v>Individual</v>
      </c>
      <c r="L115" t="str">
        <f>INDEX(Nodes!$B:$B, MATCH(B115, Nodes!$A:$A, 0))</f>
        <v>Vendor</v>
      </c>
    </row>
    <row r="116" spans="1:12" ht="16" x14ac:dyDescent="0.2">
      <c r="A116" s="6">
        <v>134</v>
      </c>
      <c r="B116" s="6">
        <v>21</v>
      </c>
      <c r="C116" s="4" t="str">
        <f>INDEX(Nodes!$C:$C, MATCH(A116, Nodes!$A:$A, 0))</f>
        <v>Individual</v>
      </c>
      <c r="D116" s="4" t="str">
        <f>INDEX(Nodes!$C:$C, MATCH(B116, Nodes!$A:$A, 0))</f>
        <v xml:space="preserve">Candiru Ltd &gt; DF Associates &gt; Grindavik Solutions Ltd./Greenwick Solutions Ltd. &gt; Taveta Ltd./Tabatha Ltd. &gt; Saito Tech Ltd.  </v>
      </c>
      <c r="E116" s="4" t="str">
        <f>INDEX(Nodes!$J:$J, MATCH(C116, Nodes!$C:$C, 0))</f>
        <v>Unchanged</v>
      </c>
      <c r="F116" s="4" t="str">
        <f>INDEX(Nodes!$J:$J, MATCH(D116, Nodes!$C:$C, 0))</f>
        <v>Changed</v>
      </c>
      <c r="G116" s="4" t="str">
        <f>INDEX(Nodes!$F:$F, MATCH(A116, Nodes!$A:$A, 0))</f>
        <v>Candiru Ltd</v>
      </c>
      <c r="H116" t="str">
        <f>INDEX(Nodes!$F:$F, MATCH(B116, Nodes!$A:$A, 0))</f>
        <v>Candiru Ltd</v>
      </c>
      <c r="I116" s="4">
        <f>INDEX(Nodes!$D:$D, MATCH(A116, Nodes!$A:$A, 0))</f>
        <v>0</v>
      </c>
      <c r="J116" t="str">
        <f>INDEX(Nodes!$D:$D, MATCH(B116, Nodes!$A:$A, 0))</f>
        <v>Israel</v>
      </c>
      <c r="K116" s="4" t="str">
        <f>INDEX(Nodes!$B:$B, MATCH(A116, Nodes!$A:$A, 0))</f>
        <v>Individual</v>
      </c>
      <c r="L116" t="str">
        <f>INDEX(Nodes!$B:$B, MATCH(B116, Nodes!$A:$A, 0))</f>
        <v>Vendor</v>
      </c>
    </row>
    <row r="117" spans="1:12" ht="16" x14ac:dyDescent="0.2">
      <c r="A117" s="6">
        <v>106</v>
      </c>
      <c r="B117" s="6">
        <v>104</v>
      </c>
      <c r="C117" s="4" t="str">
        <f>INDEX(Nodes!$C:$C, MATCH(A117, Nodes!$A:$A, 0))</f>
        <v>Individual Investor</v>
      </c>
      <c r="D117" s="4" t="str">
        <f>INDEX(Nodes!$C:$C, MATCH(B117, Nodes!$A:$A, 0))</f>
        <v>Mikael Ltd.</v>
      </c>
      <c r="E117" s="4" t="str">
        <f>INDEX(Nodes!$J:$J, MATCH(C117, Nodes!$C:$C, 0))</f>
        <v>Unchanged</v>
      </c>
      <c r="F117" s="4" t="str">
        <f>INDEX(Nodes!$J:$J, MATCH(D117, Nodes!$C:$C, 0))</f>
        <v>Unchanged</v>
      </c>
      <c r="G117" s="4" t="str">
        <f>INDEX(Nodes!$F:$F, MATCH(A117, Nodes!$A:$A, 0))</f>
        <v>Interionet</v>
      </c>
      <c r="H117" t="str">
        <f>INDEX(Nodes!$F:$F, MATCH(B117, Nodes!$A:$A, 0))</f>
        <v>Interionet</v>
      </c>
      <c r="I117" s="4">
        <f>INDEX(Nodes!$D:$D, MATCH(A117, Nodes!$A:$A, 0))</f>
        <v>0</v>
      </c>
      <c r="J117" t="str">
        <f>INDEX(Nodes!$D:$D, MATCH(B117, Nodes!$A:$A, 0))</f>
        <v>United Kingdom</v>
      </c>
      <c r="K117" s="4" t="str">
        <f>INDEX(Nodes!$B:$B, MATCH(A117, Nodes!$A:$A, 0))</f>
        <v>Investor</v>
      </c>
      <c r="L117" t="str">
        <f>INDEX(Nodes!$B:$B, MATCH(B117, Nodes!$A:$A, 0))</f>
        <v>Investor</v>
      </c>
    </row>
    <row r="118" spans="1:12" ht="16" x14ac:dyDescent="0.2">
      <c r="A118" s="6">
        <v>102</v>
      </c>
      <c r="B118" s="6">
        <v>97</v>
      </c>
      <c r="C118" s="4" t="str">
        <f>INDEX(Nodes!$C:$C, MATCH(A118, Nodes!$A:$A, 0))</f>
        <v>Net Capital Ventures</v>
      </c>
      <c r="D118" s="4" t="str">
        <f>INDEX(Nodes!$C:$C, MATCH(B118, Nodes!$A:$A, 0))</f>
        <v>Interionet Systems Ltd</v>
      </c>
      <c r="E118" s="4" t="str">
        <f>INDEX(Nodes!$J:$J, MATCH(C118, Nodes!$C:$C, 0))</f>
        <v>Unchanged</v>
      </c>
      <c r="F118" s="4" t="str">
        <f>INDEX(Nodes!$J:$J, MATCH(D118, Nodes!$C:$C, 0))</f>
        <v>Unchanged</v>
      </c>
      <c r="G118" s="4" t="str">
        <f>INDEX(Nodes!$F:$F, MATCH(A118, Nodes!$A:$A, 0))</f>
        <v>Interionet</v>
      </c>
      <c r="H118" t="str">
        <f>INDEX(Nodes!$F:$F, MATCH(B118, Nodes!$A:$A, 0))</f>
        <v>Interionet</v>
      </c>
      <c r="I118" s="4" t="str">
        <f>INDEX(Nodes!$D:$D, MATCH(A118, Nodes!$A:$A, 0))</f>
        <v>Israel</v>
      </c>
      <c r="J118" t="str">
        <f>INDEX(Nodes!$D:$D, MATCH(B118, Nodes!$A:$A, 0))</f>
        <v>Israel</v>
      </c>
      <c r="K118" s="4" t="str">
        <f>INDEX(Nodes!$B:$B, MATCH(A118, Nodes!$A:$A, 0))</f>
        <v>Investor</v>
      </c>
      <c r="L118" t="str">
        <f>INDEX(Nodes!$B:$B, MATCH(B118, Nodes!$A:$A, 0))</f>
        <v>Vendor</v>
      </c>
    </row>
    <row r="119" spans="1:12" ht="16" x14ac:dyDescent="0.2">
      <c r="A119" s="6">
        <v>103</v>
      </c>
      <c r="B119" s="6">
        <v>97</v>
      </c>
      <c r="C119" s="4" t="str">
        <f>INDEX(Nodes!$C:$C, MATCH(A119, Nodes!$A:$A, 0))</f>
        <v>NME Investments Limited</v>
      </c>
      <c r="D119" s="4" t="str">
        <f>INDEX(Nodes!$C:$C, MATCH(B119, Nodes!$A:$A, 0))</f>
        <v>Interionet Systems Ltd</v>
      </c>
      <c r="E119" s="4" t="str">
        <f>INDEX(Nodes!$J:$J, MATCH(C119, Nodes!$C:$C, 0))</f>
        <v>Unchanged</v>
      </c>
      <c r="F119" s="4" t="str">
        <f>INDEX(Nodes!$J:$J, MATCH(D119, Nodes!$C:$C, 0))</f>
        <v>Unchanged</v>
      </c>
      <c r="G119" s="4" t="str">
        <f>INDEX(Nodes!$F:$F, MATCH(A119, Nodes!$A:$A, 0))</f>
        <v>Interionet</v>
      </c>
      <c r="H119" t="str">
        <f>INDEX(Nodes!$F:$F, MATCH(B119, Nodes!$A:$A, 0))</f>
        <v>Interionet</v>
      </c>
      <c r="I119" s="4" t="str">
        <f>INDEX(Nodes!$D:$D, MATCH(A119, Nodes!$A:$A, 0))</f>
        <v>British Virgin Islands</v>
      </c>
      <c r="J119" t="str">
        <f>INDEX(Nodes!$D:$D, MATCH(B119, Nodes!$A:$A, 0))</f>
        <v>Israel</v>
      </c>
      <c r="K119" s="4" t="str">
        <f>INDEX(Nodes!$B:$B, MATCH(A119, Nodes!$A:$A, 0))</f>
        <v>Investor</v>
      </c>
      <c r="L119" t="str">
        <f>INDEX(Nodes!$B:$B, MATCH(B119, Nodes!$A:$A, 0))</f>
        <v>Vendor</v>
      </c>
    </row>
    <row r="120" spans="1:12" ht="16" x14ac:dyDescent="0.2">
      <c r="A120" s="6">
        <v>104</v>
      </c>
      <c r="B120" s="6">
        <v>97</v>
      </c>
      <c r="C120" s="4" t="str">
        <f>INDEX(Nodes!$C:$C, MATCH(A120, Nodes!$A:$A, 0))</f>
        <v>Mikael Ltd.</v>
      </c>
      <c r="D120" s="4" t="str">
        <f>INDEX(Nodes!$C:$C, MATCH(B120, Nodes!$A:$A, 0))</f>
        <v>Interionet Systems Ltd</v>
      </c>
      <c r="E120" s="4" t="str">
        <f>INDEX(Nodes!$J:$J, MATCH(C120, Nodes!$C:$C, 0))</f>
        <v>Unchanged</v>
      </c>
      <c r="F120" s="4" t="str">
        <f>INDEX(Nodes!$J:$J, MATCH(D120, Nodes!$C:$C, 0))</f>
        <v>Unchanged</v>
      </c>
      <c r="G120" s="4" t="str">
        <f>INDEX(Nodes!$F:$F, MATCH(A120, Nodes!$A:$A, 0))</f>
        <v>Interionet</v>
      </c>
      <c r="H120" t="str">
        <f>INDEX(Nodes!$F:$F, MATCH(B120, Nodes!$A:$A, 0))</f>
        <v>Interionet</v>
      </c>
      <c r="I120" s="4" t="str">
        <f>INDEX(Nodes!$D:$D, MATCH(A120, Nodes!$A:$A, 0))</f>
        <v>United Kingdom</v>
      </c>
      <c r="J120" t="str">
        <f>INDEX(Nodes!$D:$D, MATCH(B120, Nodes!$A:$A, 0))</f>
        <v>Israel</v>
      </c>
      <c r="K120" s="4" t="str">
        <f>INDEX(Nodes!$B:$B, MATCH(A120, Nodes!$A:$A, 0))</f>
        <v>Investor</v>
      </c>
      <c r="L120" t="str">
        <f>INDEX(Nodes!$B:$B, MATCH(B120, Nodes!$A:$A, 0))</f>
        <v>Vendor</v>
      </c>
    </row>
    <row r="121" spans="1:12" ht="16" x14ac:dyDescent="0.2">
      <c r="A121" s="6">
        <v>105</v>
      </c>
      <c r="B121" s="6">
        <v>97</v>
      </c>
      <c r="C121" s="4" t="str">
        <f>INDEX(Nodes!$C:$C, MATCH(A121, Nodes!$A:$A, 0))</f>
        <v>Altshuler Shaham Trusts Ltd.</v>
      </c>
      <c r="D121" s="4" t="str">
        <f>INDEX(Nodes!$C:$C, MATCH(B121, Nodes!$A:$A, 0))</f>
        <v>Interionet Systems Ltd</v>
      </c>
      <c r="E121" s="4" t="str">
        <f>INDEX(Nodes!$J:$J, MATCH(C121, Nodes!$C:$C, 0))</f>
        <v>Unchanged</v>
      </c>
      <c r="F121" s="4" t="str">
        <f>INDEX(Nodes!$J:$J, MATCH(D121, Nodes!$C:$C, 0))</f>
        <v>Unchanged</v>
      </c>
      <c r="G121" s="4" t="str">
        <f>INDEX(Nodes!$F:$F, MATCH(A121, Nodes!$A:$A, 0))</f>
        <v>Interionet</v>
      </c>
      <c r="H121" t="str">
        <f>INDEX(Nodes!$F:$F, MATCH(B121, Nodes!$A:$A, 0))</f>
        <v>Interionet</v>
      </c>
      <c r="I121" s="4" t="str">
        <f>INDEX(Nodes!$D:$D, MATCH(A121, Nodes!$A:$A, 0))</f>
        <v>Israel</v>
      </c>
      <c r="J121" t="str">
        <f>INDEX(Nodes!$D:$D, MATCH(B121, Nodes!$A:$A, 0))</f>
        <v>Israel</v>
      </c>
      <c r="K121" s="4" t="str">
        <f>INDEX(Nodes!$B:$B, MATCH(A121, Nodes!$A:$A, 0))</f>
        <v>Investor</v>
      </c>
      <c r="L121" t="str">
        <f>INDEX(Nodes!$B:$B, MATCH(B121, Nodes!$A:$A, 0))</f>
        <v>Vendor</v>
      </c>
    </row>
    <row r="122" spans="1:12" ht="16" x14ac:dyDescent="0.2">
      <c r="A122" s="6">
        <v>105</v>
      </c>
      <c r="B122" s="6">
        <v>135</v>
      </c>
      <c r="C122" s="4" t="str">
        <f>INDEX(Nodes!$C:$C, MATCH(A122, Nodes!$A:$A, 0))</f>
        <v>Altshuler Shaham Trusts Ltd.</v>
      </c>
      <c r="D122" s="4" t="str">
        <f>INDEX(Nodes!$C:$C, MATCH(B122, Nodes!$A:$A, 0))</f>
        <v>Individual Investor</v>
      </c>
      <c r="E122" s="4" t="str">
        <f>INDEX(Nodes!$J:$J, MATCH(C122, Nodes!$C:$C, 0))</f>
        <v>Unchanged</v>
      </c>
      <c r="F122" s="4" t="str">
        <f>INDEX(Nodes!$J:$J, MATCH(D122, Nodes!$C:$C, 0))</f>
        <v>Unchanged</v>
      </c>
      <c r="G122" s="4" t="str">
        <f>INDEX(Nodes!$F:$F, MATCH(A122, Nodes!$A:$A, 0))</f>
        <v>Interionet</v>
      </c>
      <c r="H122" t="str">
        <f>INDEX(Nodes!$F:$F, MATCH(B122, Nodes!$A:$A, 0))</f>
        <v>Interionet</v>
      </c>
      <c r="I122" s="4" t="str">
        <f>INDEX(Nodes!$D:$D, MATCH(A122, Nodes!$A:$A, 0))</f>
        <v>Israel</v>
      </c>
      <c r="J122">
        <f>INDEX(Nodes!$D:$D, MATCH(B122, Nodes!$A:$A, 0))</f>
        <v>0</v>
      </c>
      <c r="K122" s="4" t="str">
        <f>INDEX(Nodes!$B:$B, MATCH(A122, Nodes!$A:$A, 0))</f>
        <v>Investor</v>
      </c>
      <c r="L122" t="str">
        <f>INDEX(Nodes!$B:$B, MATCH(B122, Nodes!$A:$A, 0))</f>
        <v>Investor</v>
      </c>
    </row>
    <row r="123" spans="1:12" ht="16" x14ac:dyDescent="0.2">
      <c r="A123" s="6">
        <v>105</v>
      </c>
      <c r="B123" s="6">
        <v>136</v>
      </c>
      <c r="C123" s="4" t="str">
        <f>INDEX(Nodes!$C:$C, MATCH(A123, Nodes!$A:$A, 0))</f>
        <v>Altshuler Shaham Trusts Ltd.</v>
      </c>
      <c r="D123" s="4" t="str">
        <f>INDEX(Nodes!$C:$C, MATCH(B123, Nodes!$A:$A, 0))</f>
        <v>Individual Investor</v>
      </c>
      <c r="E123" s="4" t="str">
        <f>INDEX(Nodes!$J:$J, MATCH(C123, Nodes!$C:$C, 0))</f>
        <v>Unchanged</v>
      </c>
      <c r="F123" s="4" t="str">
        <f>INDEX(Nodes!$J:$J, MATCH(D123, Nodes!$C:$C, 0))</f>
        <v>Unchanged</v>
      </c>
      <c r="G123" s="4" t="str">
        <f>INDEX(Nodes!$F:$F, MATCH(A123, Nodes!$A:$A, 0))</f>
        <v>Interionet</v>
      </c>
      <c r="H123" t="str">
        <f>INDEX(Nodes!$F:$F, MATCH(B123, Nodes!$A:$A, 0))</f>
        <v>Interionet</v>
      </c>
      <c r="I123" s="4" t="str">
        <f>INDEX(Nodes!$D:$D, MATCH(A123, Nodes!$A:$A, 0))</f>
        <v>Israel</v>
      </c>
      <c r="J123">
        <f>INDEX(Nodes!$D:$D, MATCH(B123, Nodes!$A:$A, 0))</f>
        <v>0</v>
      </c>
      <c r="K123" s="4" t="str">
        <f>INDEX(Nodes!$B:$B, MATCH(A123, Nodes!$A:$A, 0))</f>
        <v>Investor</v>
      </c>
      <c r="L123" t="str">
        <f>INDEX(Nodes!$B:$B, MATCH(B123, Nodes!$A:$A, 0))</f>
        <v>Investor</v>
      </c>
    </row>
    <row r="124" spans="1:12" ht="16" x14ac:dyDescent="0.2">
      <c r="A124" s="6">
        <v>105</v>
      </c>
      <c r="B124" s="6">
        <v>137</v>
      </c>
      <c r="C124" s="4" t="str">
        <f>INDEX(Nodes!$C:$C, MATCH(A124, Nodes!$A:$A, 0))</f>
        <v>Altshuler Shaham Trusts Ltd.</v>
      </c>
      <c r="D124" s="4" t="str">
        <f>INDEX(Nodes!$C:$C, MATCH(B124, Nodes!$A:$A, 0))</f>
        <v>Individual Investor</v>
      </c>
      <c r="E124" s="4" t="str">
        <f>INDEX(Nodes!$J:$J, MATCH(C124, Nodes!$C:$C, 0))</f>
        <v>Unchanged</v>
      </c>
      <c r="F124" s="4" t="str">
        <f>INDEX(Nodes!$J:$J, MATCH(D124, Nodes!$C:$C, 0))</f>
        <v>Unchanged</v>
      </c>
      <c r="G124" s="4" t="str">
        <f>INDEX(Nodes!$F:$F, MATCH(A124, Nodes!$A:$A, 0))</f>
        <v>Interionet</v>
      </c>
      <c r="H124" t="str">
        <f>INDEX(Nodes!$F:$F, MATCH(B124, Nodes!$A:$A, 0))</f>
        <v>Interionet</v>
      </c>
      <c r="I124" s="4" t="str">
        <f>INDEX(Nodes!$D:$D, MATCH(A124, Nodes!$A:$A, 0))</f>
        <v>Israel</v>
      </c>
      <c r="J124">
        <f>INDEX(Nodes!$D:$D, MATCH(B124, Nodes!$A:$A, 0))</f>
        <v>0</v>
      </c>
      <c r="K124" s="4" t="str">
        <f>INDEX(Nodes!$B:$B, MATCH(A124, Nodes!$A:$A, 0))</f>
        <v>Investor</v>
      </c>
      <c r="L124" t="str">
        <f>INDEX(Nodes!$B:$B, MATCH(B124, Nodes!$A:$A, 0))</f>
        <v>Investor</v>
      </c>
    </row>
    <row r="125" spans="1:12" ht="16" x14ac:dyDescent="0.2">
      <c r="A125" s="6">
        <v>98</v>
      </c>
      <c r="B125" s="6">
        <v>1</v>
      </c>
      <c r="C125" s="4" t="str">
        <f>INDEX(Nodes!$C:$C, MATCH(A125, Nodes!$A:$A, 0))</f>
        <v>Yair Pecht</v>
      </c>
      <c r="D125" s="4" t="str">
        <f>INDEX(Nodes!$C:$C, MATCH(B125, Nodes!$A:$A, 0))</f>
        <v>NSO Group</v>
      </c>
      <c r="E125" s="4" t="str">
        <f>INDEX(Nodes!$J:$J, MATCH(C125, Nodes!$C:$C, 0))</f>
        <v>Unchanged</v>
      </c>
      <c r="F125" s="4" t="str">
        <f>INDEX(Nodes!$J:$J, MATCH(D125, Nodes!$C:$C, 0))</f>
        <v>Unchanged</v>
      </c>
      <c r="G125" s="4" t="str">
        <f>INDEX(Nodes!$F:$F, MATCH(A125, Nodes!$A:$A, 0))</f>
        <v>Interionet</v>
      </c>
      <c r="H125" t="str">
        <f>INDEX(Nodes!$F:$F, MATCH(B125, Nodes!$A:$A, 0))</f>
        <v>NSO Group</v>
      </c>
      <c r="I125" s="4">
        <f>INDEX(Nodes!$D:$D, MATCH(A125, Nodes!$A:$A, 0))</f>
        <v>0</v>
      </c>
      <c r="J125" t="str">
        <f>INDEX(Nodes!$D:$D, MATCH(B125, Nodes!$A:$A, 0))</f>
        <v>Israel</v>
      </c>
      <c r="K125" s="4" t="str">
        <f>INDEX(Nodes!$B:$B, MATCH(A125, Nodes!$A:$A, 0))</f>
        <v>Individual</v>
      </c>
      <c r="L125" t="str">
        <f>INDEX(Nodes!$B:$B, MATCH(B125, Nodes!$A:$A, 0))</f>
        <v>Vendor</v>
      </c>
    </row>
    <row r="126" spans="1:12" ht="16" x14ac:dyDescent="0.2">
      <c r="A126" s="6">
        <v>99</v>
      </c>
      <c r="B126" s="6">
        <v>1</v>
      </c>
      <c r="C126" s="4" t="str">
        <f>INDEX(Nodes!$C:$C, MATCH(A126, Nodes!$A:$A, 0))</f>
        <v>Sharon Oknin</v>
      </c>
      <c r="D126" s="4" t="str">
        <f>INDEX(Nodes!$C:$C, MATCH(B126, Nodes!$A:$A, 0))</f>
        <v>NSO Group</v>
      </c>
      <c r="E126" s="4" t="str">
        <f>INDEX(Nodes!$J:$J, MATCH(C126, Nodes!$C:$C, 0))</f>
        <v>Unchanged</v>
      </c>
      <c r="F126" s="4" t="str">
        <f>INDEX(Nodes!$J:$J, MATCH(D126, Nodes!$C:$C, 0))</f>
        <v>Unchanged</v>
      </c>
      <c r="G126" s="4" t="str">
        <f>INDEX(Nodes!$F:$F, MATCH(A126, Nodes!$A:$A, 0))</f>
        <v>Interionet</v>
      </c>
      <c r="H126" t="str">
        <f>INDEX(Nodes!$F:$F, MATCH(B126, Nodes!$A:$A, 0))</f>
        <v>NSO Group</v>
      </c>
      <c r="I126" s="4">
        <f>INDEX(Nodes!$D:$D, MATCH(A126, Nodes!$A:$A, 0))</f>
        <v>0</v>
      </c>
      <c r="J126" t="str">
        <f>INDEX(Nodes!$D:$D, MATCH(B126, Nodes!$A:$A, 0))</f>
        <v>Israel</v>
      </c>
      <c r="K126" s="4" t="str">
        <f>INDEX(Nodes!$B:$B, MATCH(A126, Nodes!$A:$A, 0))</f>
        <v>Individual</v>
      </c>
      <c r="L126" t="str">
        <f>INDEX(Nodes!$B:$B, MATCH(B126, Nodes!$A:$A, 0))</f>
        <v>Vendor</v>
      </c>
    </row>
    <row r="127" spans="1:12" ht="16" x14ac:dyDescent="0.2">
      <c r="A127" s="6">
        <v>138</v>
      </c>
      <c r="B127" s="6">
        <v>1</v>
      </c>
      <c r="C127" s="4" t="str">
        <f>INDEX(Nodes!$C:$C, MATCH(A127, Nodes!$A:$A, 0))</f>
        <v>Erdinast Giora</v>
      </c>
      <c r="D127" s="4" t="str">
        <f>INDEX(Nodes!$C:$C, MATCH(B127, Nodes!$A:$A, 0))</f>
        <v>NSO Group</v>
      </c>
      <c r="E127" s="4" t="str">
        <f>INDEX(Nodes!$J:$J, MATCH(C127, Nodes!$C:$C, 0))</f>
        <v>Unchanged</v>
      </c>
      <c r="F127" s="4" t="str">
        <f>INDEX(Nodes!$J:$J, MATCH(D127, Nodes!$C:$C, 0))</f>
        <v>Unchanged</v>
      </c>
      <c r="G127" s="4" t="str">
        <f>INDEX(Nodes!$F:$F, MATCH(A127, Nodes!$A:$A, 0))</f>
        <v>Candiru Ltd</v>
      </c>
      <c r="H127" t="str">
        <f>INDEX(Nodes!$F:$F, MATCH(B127, Nodes!$A:$A, 0))</f>
        <v>NSO Group</v>
      </c>
      <c r="I127" s="4">
        <f>INDEX(Nodes!$D:$D, MATCH(A127, Nodes!$A:$A, 0))</f>
        <v>0</v>
      </c>
      <c r="J127" t="str">
        <f>INDEX(Nodes!$D:$D, MATCH(B127, Nodes!$A:$A, 0))</f>
        <v>Israel</v>
      </c>
      <c r="K127" s="4" t="str">
        <f>INDEX(Nodes!$B:$B, MATCH(A127, Nodes!$A:$A, 0))</f>
        <v>Individual</v>
      </c>
      <c r="L127" t="str">
        <f>INDEX(Nodes!$B:$B, MATCH(B127, Nodes!$A:$A, 0))</f>
        <v>Vendor</v>
      </c>
    </row>
    <row r="128" spans="1:12" ht="16" x14ac:dyDescent="0.2">
      <c r="A128" s="6">
        <v>138</v>
      </c>
      <c r="B128" s="6">
        <v>26</v>
      </c>
      <c r="C128" s="4" t="str">
        <f>INDEX(Nodes!$C:$C, MATCH(A128, Nodes!$A:$A, 0))</f>
        <v>Erdinast Giora</v>
      </c>
      <c r="D128" s="4" t="str">
        <f>INDEX(Nodes!$C:$C, MATCH(B128, Nodes!$A:$A, 0))</f>
        <v>Ibn Hemdat Trusts 1992 Ltd</v>
      </c>
      <c r="E128" s="4" t="str">
        <f>INDEX(Nodes!$J:$J, MATCH(C128, Nodes!$C:$C, 0))</f>
        <v>Unchanged</v>
      </c>
      <c r="F128" s="4" t="str">
        <f>INDEX(Nodes!$J:$J, MATCH(D128, Nodes!$C:$C, 0))</f>
        <v>Unchanged</v>
      </c>
      <c r="G128" s="4" t="str">
        <f>INDEX(Nodes!$F:$F, MATCH(A128, Nodes!$A:$A, 0))</f>
        <v>Candiru Ltd</v>
      </c>
      <c r="H128" t="str">
        <f>INDEX(Nodes!$F:$F, MATCH(B128, Nodes!$A:$A, 0))</f>
        <v>Candiru Ltd</v>
      </c>
      <c r="I128" s="4">
        <f>INDEX(Nodes!$D:$D, MATCH(A128, Nodes!$A:$A, 0))</f>
        <v>0</v>
      </c>
      <c r="J128" t="str">
        <f>INDEX(Nodes!$D:$D, MATCH(B128, Nodes!$A:$A, 0))</f>
        <v>Israel</v>
      </c>
      <c r="K128" s="4" t="str">
        <f>INDEX(Nodes!$B:$B, MATCH(A128, Nodes!$A:$A, 0))</f>
        <v>Individual</v>
      </c>
      <c r="L128" t="str">
        <f>INDEX(Nodes!$B:$B, MATCH(B128, Nodes!$A:$A, 0))</f>
        <v>Investor</v>
      </c>
    </row>
    <row r="129" spans="1:12" ht="16" x14ac:dyDescent="0.2">
      <c r="A129" s="6">
        <v>139</v>
      </c>
      <c r="B129" s="6">
        <v>47</v>
      </c>
      <c r="C129" s="4" t="str">
        <f>INDEX(Nodes!$C:$C, MATCH(A129, Nodes!$A:$A, 0))</f>
        <v xml:space="preserve">Karen Jean Seymour </v>
      </c>
      <c r="D129" s="4" t="str">
        <f>INDEX(Nodes!$C:$C, MATCH(B129, Nodes!$A:$A, 0))</f>
        <v>Trophy Investments Limited &gt; Gamma 2000</v>
      </c>
      <c r="E129" s="4" t="str">
        <f>INDEX(Nodes!$J:$J, MATCH(C129, Nodes!$C:$C, 0))</f>
        <v>Unchanged</v>
      </c>
      <c r="F129" s="4" t="str">
        <f>INDEX(Nodes!$J:$J, MATCH(D129, Nodes!$C:$C, 0))</f>
        <v>Changed</v>
      </c>
      <c r="G129" s="4" t="str">
        <f>INDEX(Nodes!$F:$F, MATCH(A129, Nodes!$A:$A, 0))</f>
        <v>Gamma Group</v>
      </c>
      <c r="H129" t="str">
        <f>INDEX(Nodes!$F:$F, MATCH(B129, Nodes!$A:$A, 0))</f>
        <v>Gamma Group</v>
      </c>
      <c r="I129" s="4">
        <f>INDEX(Nodes!$D:$D, MATCH(A129, Nodes!$A:$A, 0))</f>
        <v>0</v>
      </c>
      <c r="J129" t="str">
        <f>INDEX(Nodes!$D:$D, MATCH(B129, Nodes!$A:$A, 0))</f>
        <v>United Kingdom</v>
      </c>
      <c r="K129" s="4" t="str">
        <f>INDEX(Nodes!$B:$B, MATCH(A129, Nodes!$A:$A, 0))</f>
        <v>Individual</v>
      </c>
      <c r="L129" t="str">
        <f>INDEX(Nodes!$B:$B, MATCH(B129, Nodes!$A:$A, 0))</f>
        <v>Holding Company</v>
      </c>
    </row>
    <row r="130" spans="1:12" ht="16" x14ac:dyDescent="0.2">
      <c r="A130" s="6">
        <v>140</v>
      </c>
      <c r="B130" s="6">
        <v>47</v>
      </c>
      <c r="C130" s="4" t="str">
        <f>INDEX(Nodes!$C:$C, MATCH(A130, Nodes!$A:$A, 0))</f>
        <v xml:space="preserve">William Louthean Nelson </v>
      </c>
      <c r="D130" s="4" t="str">
        <f>INDEX(Nodes!$C:$C, MATCH(B130, Nodes!$A:$A, 0))</f>
        <v>Trophy Investments Limited &gt; Gamma 2000</v>
      </c>
      <c r="E130" s="4" t="str">
        <f>INDEX(Nodes!$J:$J, MATCH(C130, Nodes!$C:$C, 0))</f>
        <v>Unchanged</v>
      </c>
      <c r="F130" s="4" t="str">
        <f>INDEX(Nodes!$J:$J, MATCH(D130, Nodes!$C:$C, 0))</f>
        <v>Changed</v>
      </c>
      <c r="G130" s="4" t="str">
        <f>INDEX(Nodes!$F:$F, MATCH(A130, Nodes!$A:$A, 0))</f>
        <v>Gamma Group</v>
      </c>
      <c r="H130" t="str">
        <f>INDEX(Nodes!$F:$F, MATCH(B130, Nodes!$A:$A, 0))</f>
        <v>Gamma Group</v>
      </c>
      <c r="I130" s="4">
        <f>INDEX(Nodes!$D:$D, MATCH(A130, Nodes!$A:$A, 0))</f>
        <v>0</v>
      </c>
      <c r="J130" t="str">
        <f>INDEX(Nodes!$D:$D, MATCH(B130, Nodes!$A:$A, 0))</f>
        <v>United Kingdom</v>
      </c>
      <c r="K130" s="4" t="str">
        <f>INDEX(Nodes!$B:$B, MATCH(A130, Nodes!$A:$A, 0))</f>
        <v>Individual</v>
      </c>
      <c r="L130" t="str">
        <f>INDEX(Nodes!$B:$B, MATCH(B130, Nodes!$A:$A, 0))</f>
        <v>Holding Company</v>
      </c>
    </row>
    <row r="131" spans="1:12" ht="16" x14ac:dyDescent="0.2">
      <c r="A131" s="6">
        <v>139</v>
      </c>
      <c r="B131" s="6">
        <v>52</v>
      </c>
      <c r="C131" s="4" t="str">
        <f>INDEX(Nodes!$C:$C, MATCH(A131, Nodes!$A:$A, 0))</f>
        <v xml:space="preserve">Karen Jean Seymour </v>
      </c>
      <c r="D131" s="4" t="str">
        <f>INDEX(Nodes!$C:$C, MATCH(B131, Nodes!$A:$A, 0))</f>
        <v>Gamma International (UK) Limited</v>
      </c>
      <c r="E131" s="4" t="str">
        <f>INDEX(Nodes!$J:$J, MATCH(C131, Nodes!$C:$C, 0))</f>
        <v>Unchanged</v>
      </c>
      <c r="F131" s="4" t="str">
        <f>INDEX(Nodes!$J:$J, MATCH(D131, Nodes!$C:$C, 0))</f>
        <v>Unchanged</v>
      </c>
      <c r="G131" s="4" t="str">
        <f>INDEX(Nodes!$F:$F, MATCH(A131, Nodes!$A:$A, 0))</f>
        <v>Gamma Group</v>
      </c>
      <c r="H131" t="str">
        <f>INDEX(Nodes!$F:$F, MATCH(B131, Nodes!$A:$A, 0))</f>
        <v>Gamma Group</v>
      </c>
      <c r="I131" s="4">
        <f>INDEX(Nodes!$D:$D, MATCH(A131, Nodes!$A:$A, 0))</f>
        <v>0</v>
      </c>
      <c r="J131" t="str">
        <f>INDEX(Nodes!$D:$D, MATCH(B131, Nodes!$A:$A, 0))</f>
        <v>United Kingdom</v>
      </c>
      <c r="K131" s="4" t="str">
        <f>INDEX(Nodes!$B:$B, MATCH(A131, Nodes!$A:$A, 0))</f>
        <v>Individual</v>
      </c>
      <c r="L131" t="str">
        <f>INDEX(Nodes!$B:$B, MATCH(B131, Nodes!$A:$A, 0))</f>
        <v>Holding Company</v>
      </c>
    </row>
    <row r="132" spans="1:12" ht="16" x14ac:dyDescent="0.2">
      <c r="A132" s="6">
        <v>140</v>
      </c>
      <c r="B132" s="6">
        <v>54</v>
      </c>
      <c r="C132" s="4" t="str">
        <f>INDEX(Nodes!$C:$C, MATCH(A132, Nodes!$A:$A, 0))</f>
        <v xml:space="preserve">William Louthean Nelson </v>
      </c>
      <c r="D132" s="4" t="str">
        <f>INDEX(Nodes!$C:$C, MATCH(B132, Nodes!$A:$A, 0))</f>
        <v xml:space="preserve">FinFisher Limited </v>
      </c>
      <c r="E132" s="4" t="str">
        <f>INDEX(Nodes!$J:$J, MATCH(C132, Nodes!$C:$C, 0))</f>
        <v>Unchanged</v>
      </c>
      <c r="F132" s="4" t="str">
        <f>INDEX(Nodes!$J:$J, MATCH(D132, Nodes!$C:$C, 0))</f>
        <v>Unchanged</v>
      </c>
      <c r="G132" s="4" t="str">
        <f>INDEX(Nodes!$F:$F, MATCH(A132, Nodes!$A:$A, 0))</f>
        <v>Gamma Group</v>
      </c>
      <c r="H132" t="str">
        <f>INDEX(Nodes!$F:$F, MATCH(B132, Nodes!$A:$A, 0))</f>
        <v>Gamma Group</v>
      </c>
      <c r="I132" s="4">
        <f>INDEX(Nodes!$D:$D, MATCH(A132, Nodes!$A:$A, 0))</f>
        <v>0</v>
      </c>
      <c r="J132" t="str">
        <f>INDEX(Nodes!$D:$D, MATCH(B132, Nodes!$A:$A, 0))</f>
        <v>United Kingdom</v>
      </c>
      <c r="K132" s="4" t="str">
        <f>INDEX(Nodes!$B:$B, MATCH(A132, Nodes!$A:$A, 0))</f>
        <v>Individual</v>
      </c>
      <c r="L132" t="str">
        <f>INDEX(Nodes!$B:$B, MATCH(B132, Nodes!$A:$A, 0))</f>
        <v>Holding Company</v>
      </c>
    </row>
    <row r="133" spans="1:12" ht="16" x14ac:dyDescent="0.2">
      <c r="A133" s="6">
        <v>141</v>
      </c>
      <c r="B133" s="6">
        <v>52</v>
      </c>
      <c r="C133" s="4" t="str">
        <f>INDEX(Nodes!$C:$C, MATCH(A133, Nodes!$A:$A, 0))</f>
        <v>John Hadjicostas</v>
      </c>
      <c r="D133" s="4" t="str">
        <f>INDEX(Nodes!$C:$C, MATCH(B133, Nodes!$A:$A, 0))</f>
        <v>Gamma International (UK) Limited</v>
      </c>
      <c r="E133" s="4" t="str">
        <f>INDEX(Nodes!$J:$J, MATCH(C133, Nodes!$C:$C, 0))</f>
        <v>Unchanged</v>
      </c>
      <c r="F133" s="4" t="str">
        <f>INDEX(Nodes!$J:$J, MATCH(D133, Nodes!$C:$C, 0))</f>
        <v>Unchanged</v>
      </c>
      <c r="G133" s="4" t="str">
        <f>INDEX(Nodes!$F:$F, MATCH(A133, Nodes!$A:$A, 0))</f>
        <v>Gamma Group</v>
      </c>
      <c r="H133" t="str">
        <f>INDEX(Nodes!$F:$F, MATCH(B133, Nodes!$A:$A, 0))</f>
        <v>Gamma Group</v>
      </c>
      <c r="I133" s="4">
        <f>INDEX(Nodes!$D:$D, MATCH(A133, Nodes!$A:$A, 0))</f>
        <v>0</v>
      </c>
      <c r="J133" t="str">
        <f>INDEX(Nodes!$D:$D, MATCH(B133, Nodes!$A:$A, 0))</f>
        <v>United Kingdom</v>
      </c>
      <c r="K133" s="4" t="str">
        <f>INDEX(Nodes!$B:$B, MATCH(A133, Nodes!$A:$A, 0))</f>
        <v>Individual</v>
      </c>
      <c r="L133" t="str">
        <f>INDEX(Nodes!$B:$B, MATCH(B133, Nodes!$A:$A, 0))</f>
        <v>Holding Company</v>
      </c>
    </row>
    <row r="134" spans="1:12" ht="16" x14ac:dyDescent="0.2">
      <c r="A134" s="6">
        <v>140</v>
      </c>
      <c r="B134" s="6">
        <v>52</v>
      </c>
      <c r="C134" s="4" t="str">
        <f>INDEX(Nodes!$C:$C, MATCH(A134, Nodes!$A:$A, 0))</f>
        <v xml:space="preserve">William Louthean Nelson </v>
      </c>
      <c r="D134" s="4" t="str">
        <f>INDEX(Nodes!$C:$C, MATCH(B134, Nodes!$A:$A, 0))</f>
        <v>Gamma International (UK) Limited</v>
      </c>
      <c r="E134" s="4" t="str">
        <f>INDEX(Nodes!$J:$J, MATCH(C134, Nodes!$C:$C, 0))</f>
        <v>Unchanged</v>
      </c>
      <c r="F134" s="4" t="str">
        <f>INDEX(Nodes!$J:$J, MATCH(D134, Nodes!$C:$C, 0))</f>
        <v>Unchanged</v>
      </c>
      <c r="G134" s="4" t="str">
        <f>INDEX(Nodes!$F:$F, MATCH(A134, Nodes!$A:$A, 0))</f>
        <v>Gamma Group</v>
      </c>
      <c r="H134" t="str">
        <f>INDEX(Nodes!$F:$F, MATCH(B134, Nodes!$A:$A, 0))</f>
        <v>Gamma Group</v>
      </c>
      <c r="I134" s="4">
        <f>INDEX(Nodes!$D:$D, MATCH(A134, Nodes!$A:$A, 0))</f>
        <v>0</v>
      </c>
      <c r="J134" t="str">
        <f>INDEX(Nodes!$D:$D, MATCH(B134, Nodes!$A:$A, 0))</f>
        <v>United Kingdom</v>
      </c>
      <c r="K134" s="4" t="str">
        <f>INDEX(Nodes!$B:$B, MATCH(A134, Nodes!$A:$A, 0))</f>
        <v>Individual</v>
      </c>
      <c r="L134" t="str">
        <f>INDEX(Nodes!$B:$B, MATCH(B134, Nodes!$A:$A, 0))</f>
        <v>Holding Company</v>
      </c>
    </row>
    <row r="135" spans="1:12" ht="16" x14ac:dyDescent="0.2">
      <c r="A135" s="6">
        <v>142</v>
      </c>
      <c r="B135" s="6">
        <v>56</v>
      </c>
      <c r="C135" s="4" t="str">
        <f>INDEX(Nodes!$C:$C, MATCH(A135, Nodes!$A:$A, 0))</f>
        <v>Individual</v>
      </c>
      <c r="D135" s="4" t="str">
        <f>INDEX(Nodes!$C:$C, MATCH(B135, Nodes!$A:$A, 0))</f>
        <v>AURELIUS Gamma International GmbH</v>
      </c>
      <c r="E135" s="4" t="str">
        <f>INDEX(Nodes!$J:$J, MATCH(C135, Nodes!$C:$C, 0))</f>
        <v>Unchanged</v>
      </c>
      <c r="F135" s="4" t="str">
        <f>INDEX(Nodes!$J:$J, MATCH(D135, Nodes!$C:$C, 0))</f>
        <v>Unchanged</v>
      </c>
      <c r="G135" s="4" t="str">
        <f>INDEX(Nodes!$F:$F, MATCH(A135, Nodes!$A:$A, 0))</f>
        <v>Gamma Group</v>
      </c>
      <c r="H135" t="str">
        <f>INDEX(Nodes!$F:$F, MATCH(B135, Nodes!$A:$A, 0))</f>
        <v>Gamma Group</v>
      </c>
      <c r="I135" s="4">
        <f>INDEX(Nodes!$D:$D, MATCH(A135, Nodes!$A:$A, 0))</f>
        <v>0</v>
      </c>
      <c r="J135" t="str">
        <f>INDEX(Nodes!$D:$D, MATCH(B135, Nodes!$A:$A, 0))</f>
        <v>Germany</v>
      </c>
      <c r="K135" s="4" t="str">
        <f>INDEX(Nodes!$B:$B, MATCH(A135, Nodes!$A:$A, 0))</f>
        <v>Individual</v>
      </c>
      <c r="L135" t="str">
        <f>INDEX(Nodes!$B:$B, MATCH(B135, Nodes!$A:$A, 0))</f>
        <v>Investor</v>
      </c>
    </row>
    <row r="136" spans="1:12" ht="16" x14ac:dyDescent="0.2">
      <c r="A136" s="6">
        <v>143</v>
      </c>
      <c r="B136" s="6">
        <v>56</v>
      </c>
      <c r="C136" s="4" t="str">
        <f>INDEX(Nodes!$C:$C, MATCH(A136, Nodes!$A:$A, 0))</f>
        <v>Individual</v>
      </c>
      <c r="D136" s="4" t="str">
        <f>INDEX(Nodes!$C:$C, MATCH(B136, Nodes!$A:$A, 0))</f>
        <v>AURELIUS Gamma International GmbH</v>
      </c>
      <c r="E136" s="4" t="str">
        <f>INDEX(Nodes!$J:$J, MATCH(C136, Nodes!$C:$C, 0))</f>
        <v>Unchanged</v>
      </c>
      <c r="F136" s="4" t="str">
        <f>INDEX(Nodes!$J:$J, MATCH(D136, Nodes!$C:$C, 0))</f>
        <v>Unchanged</v>
      </c>
      <c r="G136" s="4" t="str">
        <f>INDEX(Nodes!$F:$F, MATCH(A136, Nodes!$A:$A, 0))</f>
        <v>Gamma Group</v>
      </c>
      <c r="H136" t="str">
        <f>INDEX(Nodes!$F:$F, MATCH(B136, Nodes!$A:$A, 0))</f>
        <v>Gamma Group</v>
      </c>
      <c r="I136" s="4">
        <f>INDEX(Nodes!$D:$D, MATCH(A136, Nodes!$A:$A, 0))</f>
        <v>0</v>
      </c>
      <c r="J136" t="str">
        <f>INDEX(Nodes!$D:$D, MATCH(B136, Nodes!$A:$A, 0))</f>
        <v>Germany</v>
      </c>
      <c r="K136" s="4" t="str">
        <f>INDEX(Nodes!$B:$B, MATCH(A136, Nodes!$A:$A, 0))</f>
        <v>Individual</v>
      </c>
      <c r="L136" t="str">
        <f>INDEX(Nodes!$B:$B, MATCH(B136, Nodes!$A:$A, 0))</f>
        <v>Investor</v>
      </c>
    </row>
    <row r="137" spans="1:12" ht="16" x14ac:dyDescent="0.2">
      <c r="A137" s="6">
        <v>100</v>
      </c>
      <c r="B137" s="6">
        <v>1</v>
      </c>
      <c r="C137" s="4" t="str">
        <f>INDEX(Nodes!$C:$C, MATCH(A137, Nodes!$A:$A, 0))</f>
        <v>Joshua Lesher</v>
      </c>
      <c r="D137" s="4" t="str">
        <f>INDEX(Nodes!$C:$C, MATCH(B137, Nodes!$A:$A, 0))</f>
        <v>NSO Group</v>
      </c>
      <c r="E137" s="4" t="str">
        <f>INDEX(Nodes!$J:$J, MATCH(C137, Nodes!$C:$C, 0))</f>
        <v>Unchanged</v>
      </c>
      <c r="F137" s="4" t="str">
        <f>INDEX(Nodes!$J:$J, MATCH(D137, Nodes!$C:$C, 0))</f>
        <v>Unchanged</v>
      </c>
      <c r="G137" s="4" t="str">
        <f>INDEX(Nodes!$F:$F, MATCH(A137, Nodes!$A:$A, 0))</f>
        <v>Interionet</v>
      </c>
      <c r="H137" t="str">
        <f>INDEX(Nodes!$F:$F, MATCH(B137, Nodes!$A:$A, 0))</f>
        <v>NSO Group</v>
      </c>
      <c r="I137" s="4">
        <f>INDEX(Nodes!$D:$D, MATCH(A137, Nodes!$A:$A, 0))</f>
        <v>0</v>
      </c>
      <c r="J137" t="str">
        <f>INDEX(Nodes!$D:$D, MATCH(B137, Nodes!$A:$A, 0))</f>
        <v>Israel</v>
      </c>
      <c r="K137" s="4" t="str">
        <f>INDEX(Nodes!$B:$B, MATCH(A137, Nodes!$A:$A, 0))</f>
        <v>Individual</v>
      </c>
      <c r="L137" t="str">
        <f>INDEX(Nodes!$B:$B, MATCH(B137, Nodes!$A:$A, 0))</f>
        <v>Vendor</v>
      </c>
    </row>
    <row r="138" spans="1:12" ht="16" x14ac:dyDescent="0.2">
      <c r="A138" s="6">
        <v>101</v>
      </c>
      <c r="B138" s="6">
        <v>1</v>
      </c>
      <c r="C138" s="4" t="str">
        <f>INDEX(Nodes!$C:$C, MATCH(A138, Nodes!$A:$A, 0))</f>
        <v>David Fischler</v>
      </c>
      <c r="D138" s="4" t="str">
        <f>INDEX(Nodes!$C:$C, MATCH(B138, Nodes!$A:$A, 0))</f>
        <v>NSO Group</v>
      </c>
      <c r="E138" s="4" t="str">
        <f>INDEX(Nodes!$J:$J, MATCH(C138, Nodes!$C:$C, 0))</f>
        <v>Unchanged</v>
      </c>
      <c r="F138" s="4" t="str">
        <f>INDEX(Nodes!$J:$J, MATCH(D138, Nodes!$C:$C, 0))</f>
        <v>Unchanged</v>
      </c>
      <c r="G138" s="4" t="str">
        <f>INDEX(Nodes!$F:$F, MATCH(A138, Nodes!$A:$A, 0))</f>
        <v>Interionet</v>
      </c>
      <c r="H138" t="str">
        <f>INDEX(Nodes!$F:$F, MATCH(B138, Nodes!$A:$A, 0))</f>
        <v>NSO Group</v>
      </c>
      <c r="I138" s="4">
        <f>INDEX(Nodes!$D:$D, MATCH(A138, Nodes!$A:$A, 0))</f>
        <v>0</v>
      </c>
      <c r="J138" t="str">
        <f>INDEX(Nodes!$D:$D, MATCH(B138, Nodes!$A:$A, 0))</f>
        <v>Israel</v>
      </c>
      <c r="K138" s="4" t="str">
        <f>INDEX(Nodes!$B:$B, MATCH(A138, Nodes!$A:$A, 0))</f>
        <v>Individual</v>
      </c>
      <c r="L138" t="str">
        <f>INDEX(Nodes!$B:$B, MATCH(B138, Nodes!$A:$A, 0))</f>
        <v>Vendor</v>
      </c>
    </row>
    <row r="139" spans="1:12" ht="16" x14ac:dyDescent="0.2">
      <c r="A139" s="6">
        <v>144</v>
      </c>
      <c r="B139" s="6">
        <v>58</v>
      </c>
      <c r="C139" s="4" t="str">
        <f>INDEX(Nodes!$C:$C, MATCH(A139, Nodes!$A:$A, 0))</f>
        <v>Tal Dilian</v>
      </c>
      <c r="D139" s="4" t="str">
        <f>INDEX(Nodes!$C:$C, MATCH(B139, Nodes!$A:$A, 0))</f>
        <v>WS Wispear Systems Limited &gt; Passitora Ltd</v>
      </c>
      <c r="E139" s="4" t="str">
        <f>INDEX(Nodes!$J:$J, MATCH(C139, Nodes!$C:$C, 0))</f>
        <v>Unchanged</v>
      </c>
      <c r="F139" s="4" t="str">
        <f>INDEX(Nodes!$J:$J, MATCH(D139, Nodes!$C:$C, 0))</f>
        <v>Changed</v>
      </c>
      <c r="G139" s="4" t="str">
        <f>INDEX(Nodes!$F:$F, MATCH(A139, Nodes!$A:$A, 0))</f>
        <v>Intellexa Consortium</v>
      </c>
      <c r="H139" t="str">
        <f>INDEX(Nodes!$F:$F, MATCH(B139, Nodes!$A:$A, 0))</f>
        <v>Intellexa Consortium</v>
      </c>
      <c r="I139" s="4">
        <f>INDEX(Nodes!$D:$D, MATCH(A139, Nodes!$A:$A, 0))</f>
        <v>0</v>
      </c>
      <c r="J139" t="str">
        <f>INDEX(Nodes!$D:$D, MATCH(B139, Nodes!$A:$A, 0))</f>
        <v>Cyprus</v>
      </c>
      <c r="K139" s="4" t="str">
        <f>INDEX(Nodes!$B:$B, MATCH(A139, Nodes!$A:$A, 0))</f>
        <v>Individual</v>
      </c>
      <c r="L139" t="str">
        <f>INDEX(Nodes!$B:$B, MATCH(B139, Nodes!$A:$A, 0))</f>
        <v>Partner</v>
      </c>
    </row>
    <row r="140" spans="1:12" ht="16" x14ac:dyDescent="0.2">
      <c r="A140" s="6">
        <v>145</v>
      </c>
      <c r="B140" s="6">
        <v>58</v>
      </c>
      <c r="C140" s="4" t="str">
        <f>INDEX(Nodes!$C:$C, MATCH(A140, Nodes!$A:$A, 0))</f>
        <v xml:space="preserve">Georgios Georgioy </v>
      </c>
      <c r="D140" s="4" t="str">
        <f>INDEX(Nodes!$C:$C, MATCH(B140, Nodes!$A:$A, 0))</f>
        <v>WS Wispear Systems Limited &gt; Passitora Ltd</v>
      </c>
      <c r="E140" s="4" t="str">
        <f>INDEX(Nodes!$J:$J, MATCH(C140, Nodes!$C:$C, 0))</f>
        <v>Unchanged</v>
      </c>
      <c r="F140" s="4" t="str">
        <f>INDEX(Nodes!$J:$J, MATCH(D140, Nodes!$C:$C, 0))</f>
        <v>Changed</v>
      </c>
      <c r="G140" s="4" t="str">
        <f>INDEX(Nodes!$F:$F, MATCH(A140, Nodes!$A:$A, 0))</f>
        <v>Intellexa Consortium</v>
      </c>
      <c r="H140" t="str">
        <f>INDEX(Nodes!$F:$F, MATCH(B140, Nodes!$A:$A, 0))</f>
        <v>Intellexa Consortium</v>
      </c>
      <c r="I140" s="4">
        <f>INDEX(Nodes!$D:$D, MATCH(A140, Nodes!$A:$A, 0))</f>
        <v>0</v>
      </c>
      <c r="J140" t="str">
        <f>INDEX(Nodes!$D:$D, MATCH(B140, Nodes!$A:$A, 0))</f>
        <v>Cyprus</v>
      </c>
      <c r="K140" s="4" t="str">
        <f>INDEX(Nodes!$B:$B, MATCH(A140, Nodes!$A:$A, 0))</f>
        <v>Individual</v>
      </c>
      <c r="L140" t="str">
        <f>INDEX(Nodes!$B:$B, MATCH(B140, Nodes!$A:$A, 0))</f>
        <v>Partner</v>
      </c>
    </row>
    <row r="141" spans="1:12" ht="16" x14ac:dyDescent="0.2">
      <c r="A141" s="6">
        <v>146</v>
      </c>
      <c r="B141" s="6">
        <v>61</v>
      </c>
      <c r="C141" s="4" t="str">
        <f>INDEX(Nodes!$C:$C, MATCH(A141, Nodes!$A:$A, 0))</f>
        <v>Rotem Farkash</v>
      </c>
      <c r="D141" s="4" t="str">
        <f>INDEX(Nodes!$C:$C, MATCH(B141, Nodes!$A:$A, 0))</f>
        <v>Cytrox AD</v>
      </c>
      <c r="E141" s="4" t="str">
        <f>INDEX(Nodes!$J:$J, MATCH(C141, Nodes!$C:$C, 0))</f>
        <v>Unchanged</v>
      </c>
      <c r="F141" s="4" t="str">
        <f>INDEX(Nodes!$J:$J, MATCH(D141, Nodes!$C:$C, 0))</f>
        <v>Unchanged</v>
      </c>
      <c r="G141" s="4" t="str">
        <f>INDEX(Nodes!$F:$F, MATCH(A141, Nodes!$A:$A, 0))</f>
        <v>Intellexa Consortium</v>
      </c>
      <c r="H141" t="str">
        <f>INDEX(Nodes!$F:$F, MATCH(B141, Nodes!$A:$A, 0))</f>
        <v>Intellexa Consortium</v>
      </c>
      <c r="I141" s="4">
        <f>INDEX(Nodes!$D:$D, MATCH(A141, Nodes!$A:$A, 0))</f>
        <v>0</v>
      </c>
      <c r="J141" t="str">
        <f>INDEX(Nodes!$D:$D, MATCH(B141, Nodes!$A:$A, 0))</f>
        <v>North Macedonia</v>
      </c>
      <c r="K141" s="4" t="str">
        <f>INDEX(Nodes!$B:$B, MATCH(A141, Nodes!$A:$A, 0))</f>
        <v>Individual</v>
      </c>
      <c r="L141" t="str">
        <f>INDEX(Nodes!$B:$B, MATCH(B141, Nodes!$A:$A, 0))</f>
        <v>Vendor</v>
      </c>
    </row>
    <row r="142" spans="1:12" ht="16" x14ac:dyDescent="0.2">
      <c r="A142" s="6">
        <v>147</v>
      </c>
      <c r="B142" s="6">
        <v>61</v>
      </c>
      <c r="C142" s="4" t="str">
        <f>INDEX(Nodes!$C:$C, MATCH(A142, Nodes!$A:$A, 0))</f>
        <v>Abraham Rubinstein</v>
      </c>
      <c r="D142" s="4" t="str">
        <f>INDEX(Nodes!$C:$C, MATCH(B142, Nodes!$A:$A, 0))</f>
        <v>Cytrox AD</v>
      </c>
      <c r="E142" s="4" t="str">
        <f>INDEX(Nodes!$J:$J, MATCH(C142, Nodes!$C:$C, 0))</f>
        <v>Unchanged</v>
      </c>
      <c r="F142" s="4" t="str">
        <f>INDEX(Nodes!$J:$J, MATCH(D142, Nodes!$C:$C, 0))</f>
        <v>Unchanged</v>
      </c>
      <c r="G142" s="4" t="str">
        <f>INDEX(Nodes!$F:$F, MATCH(A142, Nodes!$A:$A, 0))</f>
        <v>Intellexa Consortium</v>
      </c>
      <c r="H142" t="str">
        <f>INDEX(Nodes!$F:$F, MATCH(B142, Nodes!$A:$A, 0))</f>
        <v>Intellexa Consortium</v>
      </c>
      <c r="I142" s="4">
        <f>INDEX(Nodes!$D:$D, MATCH(A142, Nodes!$A:$A, 0))</f>
        <v>0</v>
      </c>
      <c r="J142" t="str">
        <f>INDEX(Nodes!$D:$D, MATCH(B142, Nodes!$A:$A, 0))</f>
        <v>North Macedonia</v>
      </c>
      <c r="K142" s="4" t="str">
        <f>INDEX(Nodes!$B:$B, MATCH(A142, Nodes!$A:$A, 0))</f>
        <v>Individual</v>
      </c>
      <c r="L142" t="str">
        <f>INDEX(Nodes!$B:$B, MATCH(B142, Nodes!$A:$A, 0))</f>
        <v>Vendor</v>
      </c>
    </row>
    <row r="143" spans="1:12" ht="16" x14ac:dyDescent="0.2">
      <c r="A143" s="6">
        <v>144</v>
      </c>
      <c r="B143" s="6">
        <v>71</v>
      </c>
      <c r="C143" s="4" t="str">
        <f>INDEX(Nodes!$C:$C, MATCH(A143, Nodes!$A:$A, 0))</f>
        <v>Tal Dilian</v>
      </c>
      <c r="D143" s="4" t="str">
        <f>INDEX(Nodes!$C:$C, MATCH(B143, Nodes!$A:$A, 0))</f>
        <v>Aliada Group Inc.</v>
      </c>
      <c r="E143" s="4" t="str">
        <f>INDEX(Nodes!$J:$J, MATCH(C143, Nodes!$C:$C, 0))</f>
        <v>Unchanged</v>
      </c>
      <c r="F143" s="4" t="str">
        <f>INDEX(Nodes!$J:$J, MATCH(D143, Nodes!$C:$C, 0))</f>
        <v>Unchanged</v>
      </c>
      <c r="G143" s="4" t="str">
        <f>INDEX(Nodes!$F:$F, MATCH(A143, Nodes!$A:$A, 0))</f>
        <v>Intellexa Consortium</v>
      </c>
      <c r="H143" t="str">
        <f>INDEX(Nodes!$F:$F, MATCH(B143, Nodes!$A:$A, 0))</f>
        <v>Intellexa Consortium</v>
      </c>
      <c r="I143" s="4">
        <f>INDEX(Nodes!$D:$D, MATCH(A143, Nodes!$A:$A, 0))</f>
        <v>0</v>
      </c>
      <c r="J143" t="str">
        <f>INDEX(Nodes!$D:$D, MATCH(B143, Nodes!$A:$A, 0))</f>
        <v>British Virgin Islands</v>
      </c>
      <c r="K143" s="4" t="str">
        <f>INDEX(Nodes!$B:$B, MATCH(A143, Nodes!$A:$A, 0))</f>
        <v>Individual</v>
      </c>
      <c r="L143" t="str">
        <f>INDEX(Nodes!$B:$B, MATCH(B143, Nodes!$A:$A, 0))</f>
        <v>Investor</v>
      </c>
    </row>
    <row r="144" spans="1:12" ht="16" x14ac:dyDescent="0.2">
      <c r="A144" s="6">
        <v>148</v>
      </c>
      <c r="B144" s="6">
        <v>71</v>
      </c>
      <c r="C144" s="4" t="str">
        <f>INDEX(Nodes!$C:$C, MATCH(A144, Nodes!$A:$A, 0))</f>
        <v>Individual</v>
      </c>
      <c r="D144" s="4" t="str">
        <f>INDEX(Nodes!$C:$C, MATCH(B144, Nodes!$A:$A, 0))</f>
        <v>Aliada Group Inc.</v>
      </c>
      <c r="E144" s="4" t="str">
        <f>INDEX(Nodes!$J:$J, MATCH(C144, Nodes!$C:$C, 0))</f>
        <v>Unchanged</v>
      </c>
      <c r="F144" s="4" t="str">
        <f>INDEX(Nodes!$J:$J, MATCH(D144, Nodes!$C:$C, 0))</f>
        <v>Unchanged</v>
      </c>
      <c r="G144" s="4" t="str">
        <f>INDEX(Nodes!$F:$F, MATCH(A144, Nodes!$A:$A, 0))</f>
        <v>Intellexa Consortium</v>
      </c>
      <c r="H144" t="str">
        <f>INDEX(Nodes!$F:$F, MATCH(B144, Nodes!$A:$A, 0))</f>
        <v>Intellexa Consortium</v>
      </c>
      <c r="I144" s="4">
        <f>INDEX(Nodes!$D:$D, MATCH(A144, Nodes!$A:$A, 0))</f>
        <v>0</v>
      </c>
      <c r="J144" t="str">
        <f>INDEX(Nodes!$D:$D, MATCH(B144, Nodes!$A:$A, 0))</f>
        <v>British Virgin Islands</v>
      </c>
      <c r="K144" s="4" t="str">
        <f>INDEX(Nodes!$B:$B, MATCH(A144, Nodes!$A:$A, 0))</f>
        <v>Individual</v>
      </c>
      <c r="L144" t="str">
        <f>INDEX(Nodes!$B:$B, MATCH(B144, Nodes!$A:$A, 0))</f>
        <v>Investor</v>
      </c>
    </row>
    <row r="145" spans="1:12" ht="16" x14ac:dyDescent="0.2">
      <c r="A145" s="6">
        <v>149</v>
      </c>
      <c r="B145" s="6">
        <v>71</v>
      </c>
      <c r="C145" s="4" t="str">
        <f>INDEX(Nodes!$C:$C, MATCH(A145, Nodes!$A:$A, 0))</f>
        <v>Individual</v>
      </c>
      <c r="D145" s="4" t="str">
        <f>INDEX(Nodes!$C:$C, MATCH(B145, Nodes!$A:$A, 0))</f>
        <v>Aliada Group Inc.</v>
      </c>
      <c r="E145" s="4" t="str">
        <f>INDEX(Nodes!$J:$J, MATCH(C145, Nodes!$C:$C, 0))</f>
        <v>Unchanged</v>
      </c>
      <c r="F145" s="4" t="str">
        <f>INDEX(Nodes!$J:$J, MATCH(D145, Nodes!$C:$C, 0))</f>
        <v>Unchanged</v>
      </c>
      <c r="G145" s="4" t="str">
        <f>INDEX(Nodes!$F:$F, MATCH(A145, Nodes!$A:$A, 0))</f>
        <v>Intellexa Consortium</v>
      </c>
      <c r="H145" t="str">
        <f>INDEX(Nodes!$F:$F, MATCH(B145, Nodes!$A:$A, 0))</f>
        <v>Intellexa Consortium</v>
      </c>
      <c r="I145" s="4">
        <f>INDEX(Nodes!$D:$D, MATCH(A145, Nodes!$A:$A, 0))</f>
        <v>0</v>
      </c>
      <c r="J145" t="str">
        <f>INDEX(Nodes!$D:$D, MATCH(B145, Nodes!$A:$A, 0))</f>
        <v>British Virgin Islands</v>
      </c>
      <c r="K145" s="4" t="str">
        <f>INDEX(Nodes!$B:$B, MATCH(A145, Nodes!$A:$A, 0))</f>
        <v>Individual</v>
      </c>
      <c r="L145" t="str">
        <f>INDEX(Nodes!$B:$B, MATCH(B145, Nodes!$A:$A, 0))</f>
        <v>Investor</v>
      </c>
    </row>
    <row r="146" spans="1:12" ht="16" x14ac:dyDescent="0.2">
      <c r="A146" s="6">
        <v>150</v>
      </c>
      <c r="B146" s="6">
        <v>71</v>
      </c>
      <c r="C146" s="4" t="str">
        <f>INDEX(Nodes!$C:$C, MATCH(A146, Nodes!$A:$A, 0))</f>
        <v>Individual</v>
      </c>
      <c r="D146" s="4" t="str">
        <f>INDEX(Nodes!$C:$C, MATCH(B146, Nodes!$A:$A, 0))</f>
        <v>Aliada Group Inc.</v>
      </c>
      <c r="E146" s="4" t="str">
        <f>INDEX(Nodes!$J:$J, MATCH(C146, Nodes!$C:$C, 0))</f>
        <v>Unchanged</v>
      </c>
      <c r="F146" s="4" t="str">
        <f>INDEX(Nodes!$J:$J, MATCH(D146, Nodes!$C:$C, 0))</f>
        <v>Unchanged</v>
      </c>
      <c r="G146" s="4" t="str">
        <f>INDEX(Nodes!$F:$F, MATCH(A146, Nodes!$A:$A, 0))</f>
        <v>Intellexa Consortium</v>
      </c>
      <c r="H146" t="str">
        <f>INDEX(Nodes!$F:$F, MATCH(B146, Nodes!$A:$A, 0))</f>
        <v>Intellexa Consortium</v>
      </c>
      <c r="I146" s="4">
        <f>INDEX(Nodes!$D:$D, MATCH(A146, Nodes!$A:$A, 0))</f>
        <v>0</v>
      </c>
      <c r="J146" t="str">
        <f>INDEX(Nodes!$D:$D, MATCH(B146, Nodes!$A:$A, 0))</f>
        <v>British Virgin Islands</v>
      </c>
      <c r="K146" s="4" t="str">
        <f>INDEX(Nodes!$B:$B, MATCH(A146, Nodes!$A:$A, 0))</f>
        <v>Individual</v>
      </c>
      <c r="L146" t="str">
        <f>INDEX(Nodes!$B:$B, MATCH(B146, Nodes!$A:$A, 0))</f>
        <v>Investor</v>
      </c>
    </row>
    <row r="147" spans="1:12" ht="16" x14ac:dyDescent="0.2">
      <c r="A147" s="6">
        <v>151</v>
      </c>
      <c r="B147" s="6">
        <v>66</v>
      </c>
      <c r="C147" s="4" t="str">
        <f>INDEX(Nodes!$C:$C, MATCH(A147, Nodes!$A:$A, 0))</f>
        <v>Individual</v>
      </c>
      <c r="D147" s="4" t="str">
        <f>INDEX(Nodes!$C:$C, MATCH(B147, Nodes!$A:$A, 0))</f>
        <v>Cytrox Software Ltd &gt; Peterbald Ltd</v>
      </c>
      <c r="E147" s="4" t="str">
        <f>INDEX(Nodes!$J:$J, MATCH(C147, Nodes!$C:$C, 0))</f>
        <v>Unchanged</v>
      </c>
      <c r="F147" s="4" t="str">
        <f>INDEX(Nodes!$J:$J, MATCH(D147, Nodes!$C:$C, 0))</f>
        <v>Changed</v>
      </c>
      <c r="G147" s="4" t="str">
        <f>INDEX(Nodes!$F:$F, MATCH(A147, Nodes!$A:$A, 0))</f>
        <v>Intellexa Consortium</v>
      </c>
      <c r="H147" t="str">
        <f>INDEX(Nodes!$F:$F, MATCH(B147, Nodes!$A:$A, 0))</f>
        <v>Intellexa Consortium</v>
      </c>
      <c r="I147" s="4">
        <f>INDEX(Nodes!$D:$D, MATCH(A147, Nodes!$A:$A, 0))</f>
        <v>0</v>
      </c>
      <c r="J147" t="str">
        <f>INDEX(Nodes!$D:$D, MATCH(B147, Nodes!$A:$A, 0))</f>
        <v>Israel</v>
      </c>
      <c r="K147" s="4" t="str">
        <f>INDEX(Nodes!$B:$B, MATCH(A147, Nodes!$A:$A, 0))</f>
        <v>Individual</v>
      </c>
      <c r="L147" t="str">
        <f>INDEX(Nodes!$B:$B, MATCH(B147, Nodes!$A:$A, 0))</f>
        <v>Holding Company</v>
      </c>
    </row>
    <row r="148" spans="1:12" ht="16" x14ac:dyDescent="0.2">
      <c r="A148" s="6">
        <v>151</v>
      </c>
      <c r="B148" s="6">
        <v>68</v>
      </c>
      <c r="C148" s="4" t="str">
        <f>INDEX(Nodes!$C:$C, MATCH(A148, Nodes!$A:$A, 0))</f>
        <v>Individual</v>
      </c>
      <c r="D148" s="4" t="str">
        <f>INDEX(Nodes!$C:$C, MATCH(B148, Nodes!$A:$A, 0))</f>
        <v>Cytrox EMEA Ltd &gt; Balinese Ltd</v>
      </c>
      <c r="E148" s="4" t="str">
        <f>INDEX(Nodes!$J:$J, MATCH(C148, Nodes!$C:$C, 0))</f>
        <v>Unchanged</v>
      </c>
      <c r="F148" s="4" t="str">
        <f>INDEX(Nodes!$J:$J, MATCH(D148, Nodes!$C:$C, 0))</f>
        <v>Changed</v>
      </c>
      <c r="G148" s="4" t="str">
        <f>INDEX(Nodes!$F:$F, MATCH(A148, Nodes!$A:$A, 0))</f>
        <v>Intellexa Consortium</v>
      </c>
      <c r="H148" t="str">
        <f>INDEX(Nodes!$F:$F, MATCH(B148, Nodes!$A:$A, 0))</f>
        <v>Intellexa Consortium</v>
      </c>
      <c r="I148" s="4">
        <f>INDEX(Nodes!$D:$D, MATCH(A148, Nodes!$A:$A, 0))</f>
        <v>0</v>
      </c>
      <c r="J148" t="str">
        <f>INDEX(Nodes!$D:$D, MATCH(B148, Nodes!$A:$A, 0))</f>
        <v>Israel</v>
      </c>
      <c r="K148" s="4" t="str">
        <f>INDEX(Nodes!$B:$B, MATCH(A148, Nodes!$A:$A, 0))</f>
        <v>Individual</v>
      </c>
      <c r="L148" t="str">
        <f>INDEX(Nodes!$B:$B, MATCH(B148, Nodes!$A:$A, 0))</f>
        <v>Holding Company</v>
      </c>
    </row>
    <row r="149" spans="1:12" ht="16" x14ac:dyDescent="0.2">
      <c r="A149" s="6">
        <v>152</v>
      </c>
      <c r="B149" s="6">
        <v>75</v>
      </c>
      <c r="C149" s="4" t="str">
        <f>INDEX(Nodes!$C:$C, MATCH(A149, Nodes!$A:$A, 0))</f>
        <v>Sara Hamou</v>
      </c>
      <c r="D149" s="4" t="str">
        <f>INDEX(Nodes!$C:$C, MATCH(B149, Nodes!$A:$A, 0))</f>
        <v>Thalestris Limited</v>
      </c>
      <c r="E149" s="4" t="str">
        <f>INDEX(Nodes!$J:$J, MATCH(C149, Nodes!$C:$C, 0))</f>
        <v>Unchanged</v>
      </c>
      <c r="F149" s="4" t="str">
        <f>INDEX(Nodes!$J:$J, MATCH(D149, Nodes!$C:$C, 0))</f>
        <v>Unchanged</v>
      </c>
      <c r="G149" s="4" t="str">
        <f>INDEX(Nodes!$F:$F, MATCH(A149, Nodes!$A:$A, 0))</f>
        <v>Intellexa Consortium</v>
      </c>
      <c r="H149" t="str">
        <f>INDEX(Nodes!$F:$F, MATCH(B149, Nodes!$A:$A, 0))</f>
        <v>Intellexa Consortium</v>
      </c>
      <c r="I149" s="4">
        <f>INDEX(Nodes!$D:$D, MATCH(A149, Nodes!$A:$A, 0))</f>
        <v>0</v>
      </c>
      <c r="J149" t="str">
        <f>INDEX(Nodes!$D:$D, MATCH(B149, Nodes!$A:$A, 0))</f>
        <v>Ireland</v>
      </c>
      <c r="K149" s="4" t="str">
        <f>INDEX(Nodes!$B:$B, MATCH(A149, Nodes!$A:$A, 0))</f>
        <v>Individual</v>
      </c>
      <c r="L149" t="str">
        <f>INDEX(Nodes!$B:$B, MATCH(B149, Nodes!$A:$A, 0))</f>
        <v>Investor</v>
      </c>
    </row>
    <row r="150" spans="1:12" ht="16" x14ac:dyDescent="0.2">
      <c r="A150" s="6">
        <v>71</v>
      </c>
      <c r="B150" s="6">
        <v>58</v>
      </c>
      <c r="C150" s="4" t="str">
        <f>INDEX(Nodes!$C:$C, MATCH(A150, Nodes!$A:$A, 0))</f>
        <v>Aliada Group Inc.</v>
      </c>
      <c r="D150" s="4" t="str">
        <f>INDEX(Nodes!$C:$C, MATCH(B150, Nodes!$A:$A, 0))</f>
        <v>WS Wispear Systems Limited &gt; Passitora Ltd</v>
      </c>
      <c r="E150" s="4" t="str">
        <f>INDEX(Nodes!$J:$J, MATCH(C150, Nodes!$C:$C, 0))</f>
        <v>Unchanged</v>
      </c>
      <c r="F150" s="4" t="str">
        <f>INDEX(Nodes!$J:$J, MATCH(D150, Nodes!$C:$C, 0))</f>
        <v>Changed</v>
      </c>
      <c r="G150" s="4" t="str">
        <f>INDEX(Nodes!$F:$F, MATCH(A150, Nodes!$A:$A, 0))</f>
        <v>Intellexa Consortium</v>
      </c>
      <c r="H150" t="str">
        <f>INDEX(Nodes!$F:$F, MATCH(B150, Nodes!$A:$A, 0))</f>
        <v>Intellexa Consortium</v>
      </c>
      <c r="I150" s="4" t="str">
        <f>INDEX(Nodes!$D:$D, MATCH(A150, Nodes!$A:$A, 0))</f>
        <v>British Virgin Islands</v>
      </c>
      <c r="J150" t="str">
        <f>INDEX(Nodes!$D:$D, MATCH(B150, Nodes!$A:$A, 0))</f>
        <v>Cyprus</v>
      </c>
      <c r="K150" s="4" t="str">
        <f>INDEX(Nodes!$B:$B, MATCH(A150, Nodes!$A:$A, 0))</f>
        <v>Investor</v>
      </c>
      <c r="L150" t="str">
        <f>INDEX(Nodes!$B:$B, MATCH(B150, Nodes!$A:$A, 0))</f>
        <v>Partner</v>
      </c>
    </row>
    <row r="151" spans="1:12" ht="16" x14ac:dyDescent="0.2">
      <c r="A151" s="6">
        <v>73</v>
      </c>
      <c r="B151" s="6">
        <v>63</v>
      </c>
      <c r="C151" s="4" t="str">
        <f>INDEX(Nodes!$C:$C, MATCH(A151, Nodes!$A:$A, 0))</f>
        <v>Boss Industries SAS</v>
      </c>
      <c r="D151" s="4" t="str">
        <f>INDEX(Nodes!$C:$C, MATCH(B151, Nodes!$A:$A, 0))</f>
        <v>Trovicor fz/Trovicor Intelligence</v>
      </c>
      <c r="E151" s="4" t="str">
        <f>INDEX(Nodes!$J:$J, MATCH(C151, Nodes!$C:$C, 0))</f>
        <v>Unchanged</v>
      </c>
      <c r="F151" s="4" t="str">
        <f>INDEX(Nodes!$J:$J, MATCH(D151, Nodes!$C:$C, 0))</f>
        <v>Unchanged</v>
      </c>
      <c r="G151" s="4" t="str">
        <f>INDEX(Nodes!$F:$F, MATCH(A151, Nodes!$A:$A, 0))</f>
        <v>Intellexa Consortium</v>
      </c>
      <c r="H151" t="str">
        <f>INDEX(Nodes!$F:$F, MATCH(B151, Nodes!$A:$A, 0))</f>
        <v>Intellexa Consortium</v>
      </c>
      <c r="I151" s="4" t="str">
        <f>INDEX(Nodes!$D:$D, MATCH(A151, Nodes!$A:$A, 0))</f>
        <v>France</v>
      </c>
      <c r="J151" t="str">
        <f>INDEX(Nodes!$D:$D, MATCH(B151, Nodes!$A:$A, 0))</f>
        <v>United Arab Emirates</v>
      </c>
      <c r="K151" s="4" t="str">
        <f>INDEX(Nodes!$B:$B, MATCH(A151, Nodes!$A:$A, 0))</f>
        <v>Investor</v>
      </c>
      <c r="L151" t="str">
        <f>INDEX(Nodes!$B:$B, MATCH(B151, Nodes!$A:$A, 0))</f>
        <v>Partner</v>
      </c>
    </row>
    <row r="152" spans="1:12" ht="16" x14ac:dyDescent="0.2">
      <c r="A152" s="6">
        <v>73</v>
      </c>
      <c r="B152" s="6">
        <v>59</v>
      </c>
      <c r="C152" s="4" t="str">
        <f>INDEX(Nodes!$C:$C, MATCH(A152, Nodes!$A:$A, 0))</f>
        <v>Boss Industries SAS</v>
      </c>
      <c r="D152" s="4" t="str">
        <f>INDEX(Nodes!$C:$C, MATCH(B152, Nodes!$A:$A, 0))</f>
        <v xml:space="preserve">Advanced Middle East Systems </v>
      </c>
      <c r="E152" s="4" t="str">
        <f>INDEX(Nodes!$J:$J, MATCH(C152, Nodes!$C:$C, 0))</f>
        <v>Unchanged</v>
      </c>
      <c r="F152" s="4" t="str">
        <f>INDEX(Nodes!$J:$J, MATCH(D152, Nodes!$C:$C, 0))</f>
        <v>Unchanged</v>
      </c>
      <c r="G152" s="4" t="str">
        <f>INDEX(Nodes!$F:$F, MATCH(A152, Nodes!$A:$A, 0))</f>
        <v>Intellexa Consortium</v>
      </c>
      <c r="H152" t="str">
        <f>INDEX(Nodes!$F:$F, MATCH(B152, Nodes!$A:$A, 0))</f>
        <v>Intellexa Consortium</v>
      </c>
      <c r="I152" s="4" t="str">
        <f>INDEX(Nodes!$D:$D, MATCH(A152, Nodes!$A:$A, 0))</f>
        <v>France</v>
      </c>
      <c r="J152" t="str">
        <f>INDEX(Nodes!$D:$D, MATCH(B152, Nodes!$A:$A, 0))</f>
        <v>United Arab Emirates</v>
      </c>
      <c r="K152" s="4" t="str">
        <f>INDEX(Nodes!$B:$B, MATCH(A152, Nodes!$A:$A, 0))</f>
        <v>Investor</v>
      </c>
      <c r="L152" t="str">
        <f>INDEX(Nodes!$B:$B, MATCH(B152, Nodes!$A:$A, 0))</f>
        <v>Partner</v>
      </c>
    </row>
    <row r="153" spans="1:12" ht="16" x14ac:dyDescent="0.2">
      <c r="A153" s="6">
        <v>73</v>
      </c>
      <c r="B153" s="6">
        <v>57</v>
      </c>
      <c r="C153" s="4" t="str">
        <f>INDEX(Nodes!$C:$C, MATCH(A153, Nodes!$A:$A, 0))</f>
        <v>Boss Industries SAS</v>
      </c>
      <c r="D153" s="4" t="str">
        <f>INDEX(Nodes!$C:$C, MATCH(B153, Nodes!$A:$A, 0))</f>
        <v>Nexa Technologies &gt; RB 42</v>
      </c>
      <c r="E153" s="4" t="str">
        <f>INDEX(Nodes!$J:$J, MATCH(C153, Nodes!$C:$C, 0))</f>
        <v>Unchanged</v>
      </c>
      <c r="F153" s="4" t="str">
        <f>INDEX(Nodes!$J:$J, MATCH(D153, Nodes!$C:$C, 0))</f>
        <v>Changed</v>
      </c>
      <c r="G153" s="4" t="str">
        <f>INDEX(Nodes!$F:$F, MATCH(A153, Nodes!$A:$A, 0))</f>
        <v>Intellexa Consortium</v>
      </c>
      <c r="H153" t="str">
        <f>INDEX(Nodes!$F:$F, MATCH(B153, Nodes!$A:$A, 0))</f>
        <v>Intellexa Consortium</v>
      </c>
      <c r="I153" s="4" t="str">
        <f>INDEX(Nodes!$D:$D, MATCH(A153, Nodes!$A:$A, 0))</f>
        <v>France</v>
      </c>
      <c r="J153" t="str">
        <f>INDEX(Nodes!$D:$D, MATCH(B153, Nodes!$A:$A, 0))</f>
        <v>France</v>
      </c>
      <c r="K153" s="4" t="str">
        <f>INDEX(Nodes!$B:$B, MATCH(A153, Nodes!$A:$A, 0))</f>
        <v>Investor</v>
      </c>
      <c r="L153" t="str">
        <f>INDEX(Nodes!$B:$B, MATCH(B153, Nodes!$A:$A, 0))</f>
        <v>Partner</v>
      </c>
    </row>
    <row r="154" spans="1:12" ht="16" x14ac:dyDescent="0.2">
      <c r="A154" s="6">
        <v>57</v>
      </c>
      <c r="B154" s="6">
        <v>60</v>
      </c>
      <c r="C154" s="4" t="str">
        <f>INDEX(Nodes!$C:$C, MATCH(A154, Nodes!$A:$A, 0))</f>
        <v>Nexa Technologies &gt; RB 42</v>
      </c>
      <c r="D154" s="4" t="str">
        <f>INDEX(Nodes!$C:$C, MATCH(B154, Nodes!$A:$A, 0))</f>
        <v>Nexa Technologies CZ s.r.o. &gt; Setco Technology Solutions Ltd</v>
      </c>
      <c r="E154" s="4" t="str">
        <f>INDEX(Nodes!$J:$J, MATCH(C154, Nodes!$C:$C, 0))</f>
        <v>Changed</v>
      </c>
      <c r="F154" s="4" t="str">
        <f>INDEX(Nodes!$J:$J, MATCH(D154, Nodes!$C:$C, 0))</f>
        <v>Changed</v>
      </c>
      <c r="G154" s="4" t="str">
        <f>INDEX(Nodes!$F:$F, MATCH(A154, Nodes!$A:$A, 0))</f>
        <v>Intellexa Consortium</v>
      </c>
      <c r="H154" t="str">
        <f>INDEX(Nodes!$F:$F, MATCH(B154, Nodes!$A:$A, 0))</f>
        <v>Intellexa Consortium</v>
      </c>
      <c r="I154" s="4" t="str">
        <f>INDEX(Nodes!$D:$D, MATCH(A154, Nodes!$A:$A, 0))</f>
        <v>France</v>
      </c>
      <c r="J154" t="str">
        <f>INDEX(Nodes!$D:$D, MATCH(B154, Nodes!$A:$A, 0))</f>
        <v>Czech Republic</v>
      </c>
      <c r="K154" s="4" t="str">
        <f>INDEX(Nodes!$B:$B, MATCH(A154, Nodes!$A:$A, 0))</f>
        <v>Partner</v>
      </c>
      <c r="L154" t="str">
        <f>INDEX(Nodes!$B:$B, MATCH(B154, Nodes!$A:$A, 0))</f>
        <v>Partner</v>
      </c>
    </row>
    <row r="155" spans="1:12" ht="16" x14ac:dyDescent="0.2">
      <c r="A155" s="6">
        <v>152</v>
      </c>
      <c r="B155" s="6">
        <v>144</v>
      </c>
      <c r="C155" s="4" t="str">
        <f>INDEX(Nodes!$C:$C, MATCH(A155, Nodes!$A:$A, 0))</f>
        <v>Sara Hamou</v>
      </c>
      <c r="D155" s="4" t="str">
        <f>INDEX(Nodes!$C:$C, MATCH(B155, Nodes!$A:$A, 0))</f>
        <v>Tal Dilian</v>
      </c>
      <c r="E155" s="4" t="str">
        <f>INDEX(Nodes!$J:$J, MATCH(C155, Nodes!$C:$C, 0))</f>
        <v>Unchanged</v>
      </c>
      <c r="F155" s="4" t="str">
        <f>INDEX(Nodes!$J:$J, MATCH(D155, Nodes!$C:$C, 0))</f>
        <v>Unchanged</v>
      </c>
      <c r="G155" s="4" t="str">
        <f>INDEX(Nodes!$F:$F, MATCH(A155, Nodes!$A:$A, 0))</f>
        <v>Intellexa Consortium</v>
      </c>
      <c r="H155" t="str">
        <f>INDEX(Nodes!$F:$F, MATCH(B155, Nodes!$A:$A, 0))</f>
        <v>Intellexa Consortium</v>
      </c>
      <c r="I155" s="4">
        <f>INDEX(Nodes!$D:$D, MATCH(A155, Nodes!$A:$A, 0))</f>
        <v>0</v>
      </c>
      <c r="J155">
        <f>INDEX(Nodes!$D:$D, MATCH(B155, Nodes!$A:$A, 0))</f>
        <v>0</v>
      </c>
      <c r="K155" s="4" t="str">
        <f>INDEX(Nodes!$B:$B, MATCH(A155, Nodes!$A:$A, 0))</f>
        <v>Individual</v>
      </c>
      <c r="L155" t="str">
        <f>INDEX(Nodes!$B:$B, MATCH(B155, Nodes!$A:$A, 0))</f>
        <v>Individual</v>
      </c>
    </row>
    <row r="156" spans="1:12" ht="16" x14ac:dyDescent="0.2">
      <c r="A156" s="6">
        <v>62</v>
      </c>
      <c r="B156" s="6">
        <v>144</v>
      </c>
      <c r="C156" s="4" t="str">
        <f>INDEX(Nodes!$C:$C, MATCH(A156, Nodes!$A:$A, 0))</f>
        <v>Senpai Technologies Ltd</v>
      </c>
      <c r="D156" s="4" t="str">
        <f>INDEX(Nodes!$C:$C, MATCH(B156, Nodes!$A:$A, 0))</f>
        <v>Tal Dilian</v>
      </c>
      <c r="E156" s="4" t="str">
        <f>INDEX(Nodes!$J:$J, MATCH(C156, Nodes!$C:$C, 0))</f>
        <v>Unchanged</v>
      </c>
      <c r="F156" s="4" t="str">
        <f>INDEX(Nodes!$J:$J, MATCH(D156, Nodes!$C:$C, 0))</f>
        <v>Unchanged</v>
      </c>
      <c r="G156" s="4" t="str">
        <f>INDEX(Nodes!$F:$F, MATCH(A156, Nodes!$A:$A, 0))</f>
        <v>Intellexa Consortium</v>
      </c>
      <c r="H156" t="str">
        <f>INDEX(Nodes!$F:$F, MATCH(B156, Nodes!$A:$A, 0))</f>
        <v>Intellexa Consortium</v>
      </c>
      <c r="I156" s="4" t="str">
        <f>INDEX(Nodes!$D:$D, MATCH(A156, Nodes!$A:$A, 0))</f>
        <v>Israel</v>
      </c>
      <c r="J156">
        <f>INDEX(Nodes!$D:$D, MATCH(B156, Nodes!$A:$A, 0))</f>
        <v>0</v>
      </c>
      <c r="K156" s="4" t="str">
        <f>INDEX(Nodes!$B:$B, MATCH(A156, Nodes!$A:$A, 0))</f>
        <v>Partner</v>
      </c>
      <c r="L156" t="str">
        <f>INDEX(Nodes!$B:$B, MATCH(B156, Nodes!$A:$A, 0))</f>
        <v>Individual</v>
      </c>
    </row>
    <row r="157" spans="1:12" ht="16" x14ac:dyDescent="0.2">
      <c r="A157" s="6">
        <v>64</v>
      </c>
      <c r="B157" s="6">
        <v>152</v>
      </c>
      <c r="C157" s="4" t="str">
        <f>INDEX(Nodes!$C:$C, MATCH(A157, Nodes!$A:$A, 0))</f>
        <v>Intellexa S.A.</v>
      </c>
      <c r="D157" s="4" t="str">
        <f>INDEX(Nodes!$C:$C, MATCH(B157, Nodes!$A:$A, 0))</f>
        <v>Sara Hamou</v>
      </c>
      <c r="E157" s="4" t="str">
        <f>INDEX(Nodes!$J:$J, MATCH(C157, Nodes!$C:$C, 0))</f>
        <v>Unchanged</v>
      </c>
      <c r="F157" s="4" t="str">
        <f>INDEX(Nodes!$J:$J, MATCH(D157, Nodes!$C:$C, 0))</f>
        <v>Unchanged</v>
      </c>
      <c r="G157" s="4" t="str">
        <f>INDEX(Nodes!$F:$F, MATCH(A157, Nodes!$A:$A, 0))</f>
        <v>Intellexa Consortium</v>
      </c>
      <c r="H157" t="str">
        <f>INDEX(Nodes!$F:$F, MATCH(B157, Nodes!$A:$A, 0))</f>
        <v>Intellexa Consortium</v>
      </c>
      <c r="I157" s="4" t="str">
        <f>INDEX(Nodes!$D:$D, MATCH(A157, Nodes!$A:$A, 0))</f>
        <v>Greece</v>
      </c>
      <c r="J157">
        <f>INDEX(Nodes!$D:$D, MATCH(B157, Nodes!$A:$A, 0))</f>
        <v>0</v>
      </c>
      <c r="K157" s="4" t="str">
        <f>INDEX(Nodes!$B:$B, MATCH(A157, Nodes!$A:$A, 0))</f>
        <v>Vendor</v>
      </c>
      <c r="L157" t="str">
        <f>INDEX(Nodes!$B:$B, MATCH(B157, Nodes!$A:$A, 0))</f>
        <v>Individual</v>
      </c>
    </row>
    <row r="158" spans="1:12" ht="16" x14ac:dyDescent="0.2">
      <c r="A158" s="6">
        <v>64</v>
      </c>
      <c r="B158" s="6">
        <v>144</v>
      </c>
      <c r="C158" s="4" t="str">
        <f>INDEX(Nodes!$C:$C, MATCH(A158, Nodes!$A:$A, 0))</f>
        <v>Intellexa S.A.</v>
      </c>
      <c r="D158" s="4" t="str">
        <f>INDEX(Nodes!$C:$C, MATCH(B158, Nodes!$A:$A, 0))</f>
        <v>Tal Dilian</v>
      </c>
      <c r="E158" s="4" t="str">
        <f>INDEX(Nodes!$J:$J, MATCH(C158, Nodes!$C:$C, 0))</f>
        <v>Unchanged</v>
      </c>
      <c r="F158" s="4" t="str">
        <f>INDEX(Nodes!$J:$J, MATCH(D158, Nodes!$C:$C, 0))</f>
        <v>Unchanged</v>
      </c>
      <c r="G158" s="4" t="str">
        <f>INDEX(Nodes!$F:$F, MATCH(A158, Nodes!$A:$A, 0))</f>
        <v>Intellexa Consortium</v>
      </c>
      <c r="H158" t="str">
        <f>INDEX(Nodes!$F:$F, MATCH(B158, Nodes!$A:$A, 0))</f>
        <v>Intellexa Consortium</v>
      </c>
      <c r="I158" s="4" t="str">
        <f>INDEX(Nodes!$D:$D, MATCH(A158, Nodes!$A:$A, 0))</f>
        <v>Greece</v>
      </c>
      <c r="J158">
        <f>INDEX(Nodes!$D:$D, MATCH(B158, Nodes!$A:$A, 0))</f>
        <v>0</v>
      </c>
      <c r="K158" s="4" t="str">
        <f>INDEX(Nodes!$B:$B, MATCH(A158, Nodes!$A:$A, 0))</f>
        <v>Vendor</v>
      </c>
      <c r="L158" t="str">
        <f>INDEX(Nodes!$B:$B, MATCH(B158, Nodes!$A:$A, 0))</f>
        <v>Individual</v>
      </c>
    </row>
    <row r="159" spans="1:12" ht="16" x14ac:dyDescent="0.2">
      <c r="A159" s="6">
        <v>144</v>
      </c>
      <c r="B159" s="6">
        <v>6</v>
      </c>
      <c r="C159" s="4" t="str">
        <f>INDEX(Nodes!$C:$C, MATCH(A159, Nodes!$A:$A, 0))</f>
        <v>Tal Dilian</v>
      </c>
      <c r="D159" s="4" t="str">
        <f>INDEX(Nodes!$C:$C, MATCH(B159, Nodes!$A:$A, 0))</f>
        <v>Circles Solutions (Cyprus)</v>
      </c>
      <c r="E159" s="4" t="str">
        <f>INDEX(Nodes!$J:$J, MATCH(C159, Nodes!$C:$C, 0))</f>
        <v>Unchanged</v>
      </c>
      <c r="F159" s="4" t="str">
        <f>INDEX(Nodes!$J:$J, MATCH(D159, Nodes!$C:$C, 0))</f>
        <v>Unchanged</v>
      </c>
      <c r="G159" s="4" t="str">
        <f>INDEX(Nodes!$F:$F, MATCH(A159, Nodes!$A:$A, 0))</f>
        <v>Intellexa Consortium</v>
      </c>
      <c r="H159" t="str">
        <f>INDEX(Nodes!$F:$F, MATCH(B159, Nodes!$A:$A, 0))</f>
        <v>NSO Group</v>
      </c>
      <c r="I159" s="4">
        <f>INDEX(Nodes!$D:$D, MATCH(A159, Nodes!$A:$A, 0))</f>
        <v>0</v>
      </c>
      <c r="J159" t="str">
        <f>INDEX(Nodes!$D:$D, MATCH(B159, Nodes!$A:$A, 0))</f>
        <v>Cyprus</v>
      </c>
      <c r="K159" s="4" t="str">
        <f>INDEX(Nodes!$B:$B, MATCH(A159, Nodes!$A:$A, 0))</f>
        <v>Individual</v>
      </c>
      <c r="L159" t="str">
        <f>INDEX(Nodes!$B:$B, MATCH(B159, Nodes!$A:$A, 0))</f>
        <v>Subsidiary</v>
      </c>
    </row>
    <row r="160" spans="1:12" ht="16" x14ac:dyDescent="0.2">
      <c r="A160" s="6">
        <v>153</v>
      </c>
      <c r="B160" s="6">
        <v>64</v>
      </c>
      <c r="C160" s="4" t="str">
        <f>INDEX(Nodes!$C:$C, MATCH(A160, Nodes!$A:$A, 0))</f>
        <v>Intellexa Ltd (British Virgin Islands)</v>
      </c>
      <c r="D160" s="4" t="str">
        <f>INDEX(Nodes!$C:$C, MATCH(B160, Nodes!$A:$A, 0))</f>
        <v>Intellexa S.A.</v>
      </c>
      <c r="E160" s="4" t="str">
        <f>INDEX(Nodes!$J:$J, MATCH(C160, Nodes!$C:$C, 0))</f>
        <v>Unchanged</v>
      </c>
      <c r="F160" s="4" t="str">
        <f>INDEX(Nodes!$J:$J, MATCH(D160, Nodes!$C:$C, 0))</f>
        <v>Unchanged</v>
      </c>
      <c r="G160" s="4" t="str">
        <f>INDEX(Nodes!$F:$F, MATCH(A160, Nodes!$A:$A, 0))</f>
        <v>Intellexa Consortium</v>
      </c>
      <c r="H160" t="str">
        <f>INDEX(Nodes!$F:$F, MATCH(B160, Nodes!$A:$A, 0))</f>
        <v>Intellexa Consortium</v>
      </c>
      <c r="I160" s="4">
        <f>INDEX(Nodes!$D:$D, MATCH(A160, Nodes!$A:$A, 0))</f>
        <v>0</v>
      </c>
      <c r="J160" t="str">
        <f>INDEX(Nodes!$D:$D, MATCH(B160, Nodes!$A:$A, 0))</f>
        <v>Greece</v>
      </c>
      <c r="K160" s="4" t="str">
        <f>INDEX(Nodes!$B:$B, MATCH(A160, Nodes!$A:$A, 0))</f>
        <v>Holding Company</v>
      </c>
      <c r="L160" t="str">
        <f>INDEX(Nodes!$B:$B, MATCH(B160, Nodes!$A:$A, 0))</f>
        <v>Vendor</v>
      </c>
    </row>
    <row r="161" spans="1:12" ht="16" x14ac:dyDescent="0.2">
      <c r="A161" s="6">
        <v>154</v>
      </c>
      <c r="B161" s="6">
        <v>64</v>
      </c>
      <c r="C161" s="4" t="str">
        <f>INDEX(Nodes!$C:$C, MATCH(A161, Nodes!$A:$A, 0))</f>
        <v>Intellexa Ltd (Ireland)</v>
      </c>
      <c r="D161" s="4" t="str">
        <f>INDEX(Nodes!$C:$C, MATCH(B161, Nodes!$A:$A, 0))</f>
        <v>Intellexa S.A.</v>
      </c>
      <c r="E161" s="4" t="str">
        <f>INDEX(Nodes!$J:$J, MATCH(C161, Nodes!$C:$C, 0))</f>
        <v>Unchanged</v>
      </c>
      <c r="F161" s="4" t="str">
        <f>INDEX(Nodes!$J:$J, MATCH(D161, Nodes!$C:$C, 0))</f>
        <v>Unchanged</v>
      </c>
      <c r="G161" s="4" t="str">
        <f>INDEX(Nodes!$F:$F, MATCH(A161, Nodes!$A:$A, 0))</f>
        <v>Intellexa Consortium</v>
      </c>
      <c r="H161" t="str">
        <f>INDEX(Nodes!$F:$F, MATCH(B161, Nodes!$A:$A, 0))</f>
        <v>Intellexa Consortium</v>
      </c>
      <c r="I161" s="4">
        <f>INDEX(Nodes!$D:$D, MATCH(A161, Nodes!$A:$A, 0))</f>
        <v>0</v>
      </c>
      <c r="J161" t="str">
        <f>INDEX(Nodes!$D:$D, MATCH(B161, Nodes!$A:$A, 0))</f>
        <v>Greece</v>
      </c>
      <c r="K161" s="4" t="str">
        <f>INDEX(Nodes!$B:$B, MATCH(A161, Nodes!$A:$A, 0))</f>
        <v>Holding Company</v>
      </c>
      <c r="L161" t="str">
        <f>INDEX(Nodes!$B:$B, MATCH(B161, Nodes!$A:$A, 0))</f>
        <v>Vendor</v>
      </c>
    </row>
    <row r="162" spans="1:12" ht="16" x14ac:dyDescent="0.2">
      <c r="A162" s="6">
        <v>154</v>
      </c>
      <c r="B162" s="6">
        <v>152</v>
      </c>
      <c r="C162" s="4" t="str">
        <f>INDEX(Nodes!$C:$C, MATCH(A162, Nodes!$A:$A, 0))</f>
        <v>Intellexa Ltd (Ireland)</v>
      </c>
      <c r="D162" s="4" t="str">
        <f>INDEX(Nodes!$C:$C, MATCH(B162, Nodes!$A:$A, 0))</f>
        <v>Sara Hamou</v>
      </c>
      <c r="E162" s="4" t="str">
        <f>INDEX(Nodes!$J:$J, MATCH(C162, Nodes!$C:$C, 0))</f>
        <v>Unchanged</v>
      </c>
      <c r="F162" s="4" t="str">
        <f>INDEX(Nodes!$J:$J, MATCH(D162, Nodes!$C:$C, 0))</f>
        <v>Unchanged</v>
      </c>
      <c r="G162" s="4" t="str">
        <f>INDEX(Nodes!$F:$F, MATCH(A162, Nodes!$A:$A, 0))</f>
        <v>Intellexa Consortium</v>
      </c>
      <c r="H162" t="str">
        <f>INDEX(Nodes!$F:$F, MATCH(B162, Nodes!$A:$A, 0))</f>
        <v>Intellexa Consortium</v>
      </c>
      <c r="I162" s="4">
        <f>INDEX(Nodes!$D:$D, MATCH(A162, Nodes!$A:$A, 0))</f>
        <v>0</v>
      </c>
      <c r="J162">
        <f>INDEX(Nodes!$D:$D, MATCH(B162, Nodes!$A:$A, 0))</f>
        <v>0</v>
      </c>
      <c r="K162" s="4" t="str">
        <f>INDEX(Nodes!$B:$B, MATCH(A162, Nodes!$A:$A, 0))</f>
        <v>Holding Company</v>
      </c>
      <c r="L162" t="str">
        <f>INDEX(Nodes!$B:$B, MATCH(B162, Nodes!$A:$A, 0))</f>
        <v>Individual</v>
      </c>
    </row>
    <row r="163" spans="1:12" ht="16" x14ac:dyDescent="0.2">
      <c r="A163" s="6">
        <v>155</v>
      </c>
      <c r="B163" s="6">
        <v>30</v>
      </c>
      <c r="C163" s="4" t="str">
        <f>INDEX(Nodes!$C:$C, MATCH(A163, Nodes!$A:$A, 0))</f>
        <v>David Vincenzetti</v>
      </c>
      <c r="D163" s="4" t="str">
        <f>INDEX(Nodes!$C:$C, MATCH(B163, Nodes!$A:$A, 0))</f>
        <v>Hacking Team Srl (Italy) &gt; Memento Labs Srl</v>
      </c>
      <c r="E163" s="4" t="str">
        <f>INDEX(Nodes!$J:$J, MATCH(C163, Nodes!$C:$C, 0))</f>
        <v>Unchanged</v>
      </c>
      <c r="F163" s="4" t="str">
        <f>INDEX(Nodes!$J:$J, MATCH(D163, Nodes!$C:$C, 0))</f>
        <v>Changed</v>
      </c>
      <c r="G163" s="4" t="str">
        <f>INDEX(Nodes!$F:$F, MATCH(A163, Nodes!$A:$A, 0))</f>
        <v>Memento Labs Srl</v>
      </c>
      <c r="H163" t="str">
        <f>INDEX(Nodes!$F:$F, MATCH(B163, Nodes!$A:$A, 0))</f>
        <v>Memento Labs Srl</v>
      </c>
      <c r="I163" s="4">
        <f>INDEX(Nodes!$D:$D, MATCH(A163, Nodes!$A:$A, 0))</f>
        <v>0</v>
      </c>
      <c r="J163" t="str">
        <f>INDEX(Nodes!$D:$D, MATCH(B163, Nodes!$A:$A, 0))</f>
        <v>Italy</v>
      </c>
      <c r="K163" s="4" t="str">
        <f>INDEX(Nodes!$B:$B, MATCH(A163, Nodes!$A:$A, 0))</f>
        <v>Individual</v>
      </c>
      <c r="L163" t="str">
        <f>INDEX(Nodes!$B:$B, MATCH(B163, Nodes!$A:$A, 0))</f>
        <v>Vendor</v>
      </c>
    </row>
    <row r="164" spans="1:12" ht="16" x14ac:dyDescent="0.2">
      <c r="A164" s="6">
        <v>156</v>
      </c>
      <c r="B164" s="6">
        <v>30</v>
      </c>
      <c r="C164" s="4" t="str">
        <f>INDEX(Nodes!$C:$C, MATCH(A164, Nodes!$A:$A, 0))</f>
        <v>Valeriano Bedeschi</v>
      </c>
      <c r="D164" s="4" t="str">
        <f>INDEX(Nodes!$C:$C, MATCH(B164, Nodes!$A:$A, 0))</f>
        <v>Hacking Team Srl (Italy) &gt; Memento Labs Srl</v>
      </c>
      <c r="E164" s="4" t="str">
        <f>INDEX(Nodes!$J:$J, MATCH(C164, Nodes!$C:$C, 0))</f>
        <v>Unchanged</v>
      </c>
      <c r="F164" s="4" t="str">
        <f>INDEX(Nodes!$J:$J, MATCH(D164, Nodes!$C:$C, 0))</f>
        <v>Changed</v>
      </c>
      <c r="G164" s="4" t="str">
        <f>INDEX(Nodes!$F:$F, MATCH(A164, Nodes!$A:$A, 0))</f>
        <v>Memento Labs Srl</v>
      </c>
      <c r="H164" t="str">
        <f>INDEX(Nodes!$F:$F, MATCH(B164, Nodes!$A:$A, 0))</f>
        <v>Memento Labs Srl</v>
      </c>
      <c r="I164" s="4">
        <f>INDEX(Nodes!$D:$D, MATCH(A164, Nodes!$A:$A, 0))</f>
        <v>0</v>
      </c>
      <c r="J164" t="str">
        <f>INDEX(Nodes!$D:$D, MATCH(B164, Nodes!$A:$A, 0))</f>
        <v>Italy</v>
      </c>
      <c r="K164" s="4" t="str">
        <f>INDEX(Nodes!$B:$B, MATCH(A164, Nodes!$A:$A, 0))</f>
        <v>Individual</v>
      </c>
      <c r="L164" t="str">
        <f>INDEX(Nodes!$B:$B, MATCH(B164, Nodes!$A:$A, 0))</f>
        <v>Vendor</v>
      </c>
    </row>
    <row r="165" spans="1:12" ht="16" x14ac:dyDescent="0.2">
      <c r="A165" s="6">
        <v>157</v>
      </c>
      <c r="B165" s="6">
        <v>34</v>
      </c>
      <c r="C165" s="4" t="str">
        <f>INDEX(Nodes!$C:$C, MATCH(A165, Nodes!$A:$A, 0))</f>
        <v>Individual</v>
      </c>
      <c r="D165" s="4" t="str">
        <f>INDEX(Nodes!$C:$C, MATCH(B165, Nodes!$A:$A, 0))</f>
        <v>Qavar</v>
      </c>
      <c r="E165" s="4" t="str">
        <f>INDEX(Nodes!$J:$J, MATCH(C165, Nodes!$C:$C, 0))</f>
        <v>Unchanged</v>
      </c>
      <c r="F165" s="4" t="str">
        <f>INDEX(Nodes!$J:$J, MATCH(D165, Nodes!$C:$C, 0))</f>
        <v>Unchanged</v>
      </c>
      <c r="G165" s="4" t="str">
        <f>INDEX(Nodes!$F:$F, MATCH(A165, Nodes!$A:$A, 0))</f>
        <v>Memento Labs Srl</v>
      </c>
      <c r="H165" t="str">
        <f>INDEX(Nodes!$F:$F, MATCH(B165, Nodes!$A:$A, 0))</f>
        <v>Memento Labs Srl</v>
      </c>
      <c r="I165" s="4">
        <f>INDEX(Nodes!$D:$D, MATCH(A165, Nodes!$A:$A, 0))</f>
        <v>0</v>
      </c>
      <c r="J165" t="str">
        <f>INDEX(Nodes!$D:$D, MATCH(B165, Nodes!$A:$A, 0))</f>
        <v>Singapore</v>
      </c>
      <c r="K165" s="4" t="str">
        <f>INDEX(Nodes!$B:$B, MATCH(A165, Nodes!$A:$A, 0))</f>
        <v>Individual</v>
      </c>
      <c r="L165" t="str">
        <f>INDEX(Nodes!$B:$B, MATCH(B165, Nodes!$A:$A, 0))</f>
        <v>Partner</v>
      </c>
    </row>
    <row r="166" spans="1:12" ht="16" x14ac:dyDescent="0.2">
      <c r="A166" s="6">
        <v>158</v>
      </c>
      <c r="B166" s="6">
        <v>35</v>
      </c>
      <c r="C166" s="4" t="str">
        <f>INDEX(Nodes!$C:$C, MATCH(A166, Nodes!$A:$A, 0))</f>
        <v>Individual</v>
      </c>
      <c r="D166" s="4" t="str">
        <f>INDEX(Nodes!$C:$C, MATCH(B166, Nodes!$A:$A, 0))</f>
        <v>VASTech</v>
      </c>
      <c r="E166" s="4" t="str">
        <f>INDEX(Nodes!$J:$J, MATCH(C166, Nodes!$C:$C, 0))</f>
        <v>Unchanged</v>
      </c>
      <c r="F166" s="4" t="str">
        <f>INDEX(Nodes!$J:$J, MATCH(D166, Nodes!$C:$C, 0))</f>
        <v>Unchanged</v>
      </c>
      <c r="G166" s="4" t="str">
        <f>INDEX(Nodes!$F:$F, MATCH(A166, Nodes!$A:$A, 0))</f>
        <v>VasTech</v>
      </c>
      <c r="H166" t="str">
        <f>INDEX(Nodes!$F:$F, MATCH(B166, Nodes!$A:$A, 0))</f>
        <v>VasTech</v>
      </c>
      <c r="I166" s="4">
        <f>INDEX(Nodes!$D:$D, MATCH(A166, Nodes!$A:$A, 0))</f>
        <v>0</v>
      </c>
      <c r="J166" t="str">
        <f>INDEX(Nodes!$D:$D, MATCH(B166, Nodes!$A:$A, 0))</f>
        <v>South Africa</v>
      </c>
      <c r="K166" s="4" t="str">
        <f>INDEX(Nodes!$B:$B, MATCH(A166, Nodes!$A:$A, 0))</f>
        <v>Individual</v>
      </c>
      <c r="L166" t="str">
        <f>INDEX(Nodes!$B:$B, MATCH(B166, Nodes!$A:$A, 0))</f>
        <v>Supplier</v>
      </c>
    </row>
    <row r="167" spans="1:12" ht="16" x14ac:dyDescent="0.2">
      <c r="A167" s="6">
        <v>159</v>
      </c>
      <c r="B167" s="6">
        <v>30</v>
      </c>
      <c r="C167" s="4" t="str">
        <f>INDEX(Nodes!$C:$C, MATCH(A167, Nodes!$A:$A, 0))</f>
        <v>Individual</v>
      </c>
      <c r="D167" s="4" t="str">
        <f>INDEX(Nodes!$C:$C, MATCH(B167, Nodes!$A:$A, 0))</f>
        <v>Hacking Team Srl (Italy) &gt; Memento Labs Srl</v>
      </c>
      <c r="E167" s="4" t="str">
        <f>INDEX(Nodes!$J:$J, MATCH(C167, Nodes!$C:$C, 0))</f>
        <v>Unchanged</v>
      </c>
      <c r="F167" s="4" t="str">
        <f>INDEX(Nodes!$J:$J, MATCH(D167, Nodes!$C:$C, 0))</f>
        <v>Changed</v>
      </c>
      <c r="G167" s="4" t="str">
        <f>INDEX(Nodes!$F:$F, MATCH(A167, Nodes!$A:$A, 0))</f>
        <v>Memento Labs Srl</v>
      </c>
      <c r="H167" t="str">
        <f>INDEX(Nodes!$F:$F, MATCH(B167, Nodes!$A:$A, 0))</f>
        <v>Memento Labs Srl</v>
      </c>
      <c r="I167" s="4">
        <f>INDEX(Nodes!$D:$D, MATCH(A167, Nodes!$A:$A, 0))</f>
        <v>0</v>
      </c>
      <c r="J167" t="str">
        <f>INDEX(Nodes!$D:$D, MATCH(B167, Nodes!$A:$A, 0))</f>
        <v>Italy</v>
      </c>
      <c r="K167" s="4" t="str">
        <f>INDEX(Nodes!$B:$B, MATCH(A167, Nodes!$A:$A, 0))</f>
        <v>Individual</v>
      </c>
      <c r="L167" t="str">
        <f>INDEX(Nodes!$B:$B, MATCH(B167, Nodes!$A:$A, 0))</f>
        <v>Vendor</v>
      </c>
    </row>
    <row r="168" spans="1:12" ht="16" x14ac:dyDescent="0.2">
      <c r="A168" s="6">
        <v>160</v>
      </c>
      <c r="B168" s="6">
        <v>30</v>
      </c>
      <c r="C168" s="4" t="str">
        <f>INDEX(Nodes!$C:$C, MATCH(A168, Nodes!$A:$A, 0))</f>
        <v>Individual</v>
      </c>
      <c r="D168" s="4" t="str">
        <f>INDEX(Nodes!$C:$C, MATCH(B168, Nodes!$A:$A, 0))</f>
        <v>Hacking Team Srl (Italy) &gt; Memento Labs Srl</v>
      </c>
      <c r="E168" s="4" t="str">
        <f>INDEX(Nodes!$J:$J, MATCH(C168, Nodes!$C:$C, 0))</f>
        <v>Unchanged</v>
      </c>
      <c r="F168" s="4" t="str">
        <f>INDEX(Nodes!$J:$J, MATCH(D168, Nodes!$C:$C, 0))</f>
        <v>Changed</v>
      </c>
      <c r="G168" s="4" t="str">
        <f>INDEX(Nodes!$F:$F, MATCH(A168, Nodes!$A:$A, 0))</f>
        <v>Memento Labs Srl</v>
      </c>
      <c r="H168" t="str">
        <f>INDEX(Nodes!$F:$F, MATCH(B168, Nodes!$A:$A, 0))</f>
        <v>Memento Labs Srl</v>
      </c>
      <c r="I168" s="4">
        <f>INDEX(Nodes!$D:$D, MATCH(A168, Nodes!$A:$A, 0))</f>
        <v>0</v>
      </c>
      <c r="J168" t="str">
        <f>INDEX(Nodes!$D:$D, MATCH(B168, Nodes!$A:$A, 0))</f>
        <v>Italy</v>
      </c>
      <c r="K168" s="4" t="str">
        <f>INDEX(Nodes!$B:$B, MATCH(A168, Nodes!$A:$A, 0))</f>
        <v>Individual</v>
      </c>
      <c r="L168" t="str">
        <f>INDEX(Nodes!$B:$B, MATCH(B168, Nodes!$A:$A, 0))</f>
        <v>Vendor</v>
      </c>
    </row>
    <row r="169" spans="1:12" ht="16" x14ac:dyDescent="0.2">
      <c r="A169" s="6">
        <v>161</v>
      </c>
      <c r="B169" s="6">
        <v>33</v>
      </c>
      <c r="C169" s="4" t="str">
        <f>INDEX(Nodes!$C:$C, MATCH(A169, Nodes!$A:$A, 0))</f>
        <v>Individual</v>
      </c>
      <c r="D169" s="4" t="str">
        <f>INDEX(Nodes!$C:$C, MATCH(B169, Nodes!$A:$A, 0))</f>
        <v>Grey Heron (Italy)</v>
      </c>
      <c r="E169" s="4" t="str">
        <f>INDEX(Nodes!$J:$J, MATCH(C169, Nodes!$C:$C, 0))</f>
        <v>Unchanged</v>
      </c>
      <c r="F169" s="4" t="str">
        <f>INDEX(Nodes!$J:$J, MATCH(D169, Nodes!$C:$C, 0))</f>
        <v>Unchanged</v>
      </c>
      <c r="G169" s="4" t="str">
        <f>INDEX(Nodes!$F:$F, MATCH(A169, Nodes!$A:$A, 0))</f>
        <v>Memento Labs Srl</v>
      </c>
      <c r="H169" t="str">
        <f>INDEX(Nodes!$F:$F, MATCH(B169, Nodes!$A:$A, 0))</f>
        <v>Memento Labs Srl</v>
      </c>
      <c r="I169" s="4">
        <f>INDEX(Nodes!$D:$D, MATCH(A169, Nodes!$A:$A, 0))</f>
        <v>0</v>
      </c>
      <c r="J169" t="str">
        <f>INDEX(Nodes!$D:$D, MATCH(B169, Nodes!$A:$A, 0))</f>
        <v>Italy</v>
      </c>
      <c r="K169" s="4" t="str">
        <f>INDEX(Nodes!$B:$B, MATCH(A169, Nodes!$A:$A, 0))</f>
        <v>Individual</v>
      </c>
      <c r="L169" t="str">
        <f>INDEX(Nodes!$B:$B, MATCH(B169, Nodes!$A:$A, 0))</f>
        <v>Vendor</v>
      </c>
    </row>
    <row r="170" spans="1:12" ht="16" x14ac:dyDescent="0.2">
      <c r="A170" s="6">
        <v>162</v>
      </c>
      <c r="B170" s="6">
        <v>38</v>
      </c>
      <c r="C170" s="4" t="str">
        <f>INDEX(Nodes!$C:$C, MATCH(A170, Nodes!$A:$A, 0))</f>
        <v>Abdullah Al-Qahtani</v>
      </c>
      <c r="D170" s="4" t="str">
        <f>INDEX(Nodes!$C:$C, MATCH(B170, Nodes!$A:$A, 0))</f>
        <v>Tablem Limited</v>
      </c>
      <c r="E170" s="4" t="str">
        <f>INDEX(Nodes!$J:$J, MATCH(C170, Nodes!$C:$C, 0))</f>
        <v>Unchanged</v>
      </c>
      <c r="F170" s="4" t="str">
        <f>INDEX(Nodes!$J:$J, MATCH(D170, Nodes!$C:$C, 0))</f>
        <v>Unchanged</v>
      </c>
      <c r="G170" s="4" t="str">
        <f>INDEX(Nodes!$F:$F, MATCH(A170, Nodes!$A:$A, 0))</f>
        <v>Memento Labs Srl</v>
      </c>
      <c r="H170" t="str">
        <f>INDEX(Nodes!$F:$F, MATCH(B170, Nodes!$A:$A, 0))</f>
        <v>Memento Labs Srl</v>
      </c>
      <c r="I170" s="4">
        <f>INDEX(Nodes!$D:$D, MATCH(A170, Nodes!$A:$A, 0))</f>
        <v>0</v>
      </c>
      <c r="J170" t="str">
        <f>INDEX(Nodes!$D:$D, MATCH(B170, Nodes!$A:$A, 0))</f>
        <v>Cyprus</v>
      </c>
      <c r="K170" s="4" t="str">
        <f>INDEX(Nodes!$B:$B, MATCH(A170, Nodes!$A:$A, 0))</f>
        <v>Individual</v>
      </c>
      <c r="L170" t="str">
        <f>INDEX(Nodes!$B:$B, MATCH(B170, Nodes!$A:$A, 0))</f>
        <v>Investor</v>
      </c>
    </row>
    <row r="171" spans="1:12" ht="16" x14ac:dyDescent="0.2">
      <c r="A171" s="6">
        <v>163</v>
      </c>
      <c r="B171" s="6">
        <v>38</v>
      </c>
      <c r="C171" s="4" t="str">
        <f>INDEX(Nodes!$C:$C, MATCH(A171, Nodes!$A:$A, 0))</f>
        <v>Khalid Al-Thebity</v>
      </c>
      <c r="D171" s="4" t="str">
        <f>INDEX(Nodes!$C:$C, MATCH(B171, Nodes!$A:$A, 0))</f>
        <v>Tablem Limited</v>
      </c>
      <c r="E171" s="4" t="str">
        <f>INDEX(Nodes!$J:$J, MATCH(C171, Nodes!$C:$C, 0))</f>
        <v>Unchanged</v>
      </c>
      <c r="F171" s="4" t="str">
        <f>INDEX(Nodes!$J:$J, MATCH(D171, Nodes!$C:$C, 0))</f>
        <v>Unchanged</v>
      </c>
      <c r="G171" s="4" t="str">
        <f>INDEX(Nodes!$F:$F, MATCH(A171, Nodes!$A:$A, 0))</f>
        <v>Memento Labs Srl</v>
      </c>
      <c r="H171" t="str">
        <f>INDEX(Nodes!$F:$F, MATCH(B171, Nodes!$A:$A, 0))</f>
        <v>Memento Labs Srl</v>
      </c>
      <c r="I171" s="4">
        <f>INDEX(Nodes!$D:$D, MATCH(A171, Nodes!$A:$A, 0))</f>
        <v>0</v>
      </c>
      <c r="J171" t="str">
        <f>INDEX(Nodes!$D:$D, MATCH(B171, Nodes!$A:$A, 0))</f>
        <v>Cyprus</v>
      </c>
      <c r="K171" s="4" t="str">
        <f>INDEX(Nodes!$B:$B, MATCH(A171, Nodes!$A:$A, 0))</f>
        <v>Individual</v>
      </c>
      <c r="L171" t="str">
        <f>INDEX(Nodes!$B:$B, MATCH(B171, Nodes!$A:$A, 0))</f>
        <v>Investor</v>
      </c>
    </row>
    <row r="172" spans="1:12" ht="16" x14ac:dyDescent="0.2">
      <c r="A172" s="6">
        <v>164</v>
      </c>
      <c r="B172" s="6">
        <v>39</v>
      </c>
      <c r="C172" s="4" t="str">
        <f>INDEX(Nodes!$C:$C, MATCH(A172, Nodes!$A:$A, 0))</f>
        <v>Paulo Lezzi</v>
      </c>
      <c r="D172" s="4" t="str">
        <f>INDEX(Nodes!$C:$C, MATCH(B172, Nodes!$A:$A, 0))</f>
        <v>InTheCyber Group fSA (Switzerland)</v>
      </c>
      <c r="E172" s="4" t="str">
        <f>INDEX(Nodes!$J:$J, MATCH(C172, Nodes!$C:$C, 0))</f>
        <v>Unchanged</v>
      </c>
      <c r="F172" s="4" t="str">
        <f>INDEX(Nodes!$J:$J, MATCH(D172, Nodes!$C:$C, 0))</f>
        <v>Unchanged</v>
      </c>
      <c r="G172" s="4" t="str">
        <f>INDEX(Nodes!$F:$F, MATCH(B172, Nodes!$A:$A, 0))</f>
        <v>Memento Labs Srl</v>
      </c>
      <c r="H172" t="str">
        <f>INDEX(Nodes!$F:$F, MATCH(B172, Nodes!$A:$A, 0))</f>
        <v>Memento Labs Srl</v>
      </c>
      <c r="I172" s="4">
        <f>INDEX(Nodes!$D:$D, MATCH(A172, Nodes!$A:$A, 0))</f>
        <v>0</v>
      </c>
      <c r="J172" t="str">
        <f>INDEX(Nodes!$D:$D, MATCH(B172, Nodes!$A:$A, 0))</f>
        <v>Switzerland</v>
      </c>
      <c r="K172" s="4" t="str">
        <f>INDEX(Nodes!$B:$B, MATCH(A172, Nodes!$A:$A, 0))</f>
        <v>Individual</v>
      </c>
      <c r="L172" t="str">
        <f>INDEX(Nodes!$B:$B, MATCH(B172, Nodes!$A:$A, 0))</f>
        <v>Investor</v>
      </c>
    </row>
    <row r="173" spans="1:12" ht="16" x14ac:dyDescent="0.2">
      <c r="A173" s="6">
        <v>164</v>
      </c>
      <c r="B173" s="6">
        <v>30</v>
      </c>
      <c r="C173" s="4" t="str">
        <f>INDEX(Nodes!$C:$C, MATCH(A173, Nodes!$A:$A, 0))</f>
        <v>Paulo Lezzi</v>
      </c>
      <c r="D173" s="4" t="str">
        <f>INDEX(Nodes!$C:$C, MATCH(B173, Nodes!$A:$A, 0))</f>
        <v>Hacking Team Srl (Italy) &gt; Memento Labs Srl</v>
      </c>
      <c r="E173" s="4" t="str">
        <f>INDEX(Nodes!$J:$J, MATCH(C173, Nodes!$C:$C, 0))</f>
        <v>Unchanged</v>
      </c>
      <c r="F173" s="4" t="str">
        <f>INDEX(Nodes!$J:$J, MATCH(D173, Nodes!$C:$C, 0))</f>
        <v>Changed</v>
      </c>
      <c r="G173" s="4" t="str">
        <f>INDEX(Nodes!$F:$F, MATCH(B173, Nodes!$A:$A, 0))</f>
        <v>Memento Labs Srl</v>
      </c>
      <c r="H173" t="str">
        <f>INDEX(Nodes!$F:$F, MATCH(B173, Nodes!$A:$A, 0))</f>
        <v>Memento Labs Srl</v>
      </c>
      <c r="I173" s="4">
        <f>INDEX(Nodes!$D:$D, MATCH(A173, Nodes!$A:$A, 0))</f>
        <v>0</v>
      </c>
      <c r="J173" t="str">
        <f>INDEX(Nodes!$D:$D, MATCH(B173, Nodes!$A:$A, 0))</f>
        <v>Italy</v>
      </c>
      <c r="K173" s="4" t="str">
        <f>INDEX(Nodes!$B:$B, MATCH(A173, Nodes!$A:$A, 0))</f>
        <v>Individual</v>
      </c>
      <c r="L173" t="str">
        <f>INDEX(Nodes!$B:$B, MATCH(B173, Nodes!$A:$A, 0))</f>
        <v>Vendor</v>
      </c>
    </row>
    <row r="174" spans="1:12" ht="16" x14ac:dyDescent="0.2">
      <c r="A174" s="6">
        <v>165</v>
      </c>
      <c r="B174" s="6">
        <v>57</v>
      </c>
      <c r="C174" s="4" t="str">
        <f>INDEX(Nodes!$C:$C, MATCH(A174, Nodes!$A:$A, 0))</f>
        <v xml:space="preserve">Serpikom SAS </v>
      </c>
      <c r="D174" s="4" t="str">
        <f>INDEX(Nodes!$C:$C, MATCH(B174, Nodes!$A:$A, 0))</f>
        <v>Nexa Technologies &gt; RB 42</v>
      </c>
      <c r="E174" s="4" t="str">
        <f>INDEX(Nodes!$J:$J, MATCH(C174, Nodes!$C:$C, 0))</f>
        <v>Unchanged</v>
      </c>
      <c r="F174" s="4" t="str">
        <f>INDEX(Nodes!$J:$J, MATCH(D174, Nodes!$C:$C, 0))</f>
        <v>Changed</v>
      </c>
      <c r="G174" s="4" t="str">
        <f>INDEX(Nodes!$F:$F, MATCH(B174, Nodes!$A:$A, 0))</f>
        <v>Intellexa Consortium</v>
      </c>
      <c r="H174" t="str">
        <f>INDEX(Nodes!$F:$F, MATCH(B174, Nodes!$A:$A, 0))</f>
        <v>Intellexa Consortium</v>
      </c>
      <c r="I174" s="4" t="str">
        <f>INDEX(Nodes!$D:$D, MATCH(A174, Nodes!$A:$A, 0))</f>
        <v>France</v>
      </c>
      <c r="J174" t="str">
        <f>INDEX(Nodes!$D:$D, MATCH(B174, Nodes!$A:$A, 0))</f>
        <v>France</v>
      </c>
      <c r="K174" s="4" t="str">
        <f>INDEX(Nodes!$B:$B, MATCH(A174, Nodes!$A:$A, 0))</f>
        <v>Partner</v>
      </c>
      <c r="L174" t="str">
        <f>INDEX(Nodes!$B:$B, MATCH(B174, Nodes!$A:$A, 0))</f>
        <v>Partner</v>
      </c>
    </row>
    <row r="175" spans="1:12" ht="16" x14ac:dyDescent="0.2">
      <c r="A175" s="6">
        <v>35</v>
      </c>
      <c r="B175" s="6">
        <v>166</v>
      </c>
      <c r="C175" s="4" t="str">
        <f>INDEX(Nodes!$C:$C, MATCH(A175, Nodes!$A:$A, 0))</f>
        <v>VASTech</v>
      </c>
      <c r="D175" s="4" t="str">
        <f>INDEX(Nodes!$C:$C, MATCH(B175, Nodes!$A:$A, 0))</f>
        <v>VASTech ME</v>
      </c>
      <c r="E175" s="4" t="str">
        <f>INDEX(Nodes!$J:$J, MATCH(C175, Nodes!$C:$C, 0))</f>
        <v>Unchanged</v>
      </c>
      <c r="F175" s="4" t="str">
        <f>INDEX(Nodes!$J:$J, MATCH(D175, Nodes!$C:$C, 0))</f>
        <v>Unchanged</v>
      </c>
      <c r="G175" s="4" t="str">
        <f>INDEX(Nodes!$F:$F, MATCH(B175, Nodes!$A:$A, 0))</f>
        <v>VasTech</v>
      </c>
      <c r="H175" t="str">
        <f>INDEX(Nodes!$F:$F, MATCH(B175, Nodes!$A:$A, 0))</f>
        <v>VasTech</v>
      </c>
      <c r="I175" s="4" t="str">
        <f>INDEX(Nodes!$D:$D, MATCH(A175, Nodes!$A:$A, 0))</f>
        <v>South Africa</v>
      </c>
      <c r="J175" t="str">
        <f>INDEX(Nodes!$D:$D, MATCH(B175, Nodes!$A:$A, 0))</f>
        <v>United Arab Emirates</v>
      </c>
      <c r="K175" s="4" t="str">
        <f>INDEX(Nodes!$B:$B, MATCH(A175, Nodes!$A:$A, 0))</f>
        <v>Supplier</v>
      </c>
      <c r="L175" t="str">
        <f>INDEX(Nodes!$B:$B, MATCH(B175, Nodes!$A:$A, 0))</f>
        <v>Partner</v>
      </c>
    </row>
    <row r="176" spans="1:12" ht="16" x14ac:dyDescent="0.2">
      <c r="A176" s="6">
        <v>35</v>
      </c>
      <c r="B176" s="6">
        <v>167</v>
      </c>
      <c r="C176" s="4" t="str">
        <f>INDEX(Nodes!$C:$C, MATCH(A176, Nodes!$A:$A, 0))</f>
        <v>VASTech</v>
      </c>
      <c r="D176" s="4" t="str">
        <f>INDEX(Nodes!$C:$C, MATCH(B176, Nodes!$A:$A, 0))</f>
        <v>VASTech SPC</v>
      </c>
      <c r="E176" s="4" t="str">
        <f>INDEX(Nodes!$J:$J, MATCH(C176, Nodes!$C:$C, 0))</f>
        <v>Unchanged</v>
      </c>
      <c r="F176" s="4" t="str">
        <f>INDEX(Nodes!$J:$J, MATCH(D176, Nodes!$C:$C, 0))</f>
        <v>Unchanged</v>
      </c>
      <c r="G176" s="4" t="str">
        <f>INDEX(Nodes!$F:$F, MATCH(B176, Nodes!$A:$A, 0))</f>
        <v>VasTech</v>
      </c>
      <c r="H176" t="str">
        <f>INDEX(Nodes!$F:$F, MATCH(B176, Nodes!$A:$A, 0))</f>
        <v>VasTech</v>
      </c>
      <c r="I176" s="4" t="str">
        <f>INDEX(Nodes!$D:$D, MATCH(A176, Nodes!$A:$A, 0))</f>
        <v>South Africa</v>
      </c>
      <c r="J176" t="str">
        <f>INDEX(Nodes!$D:$D, MATCH(B176, Nodes!$A:$A, 0))</f>
        <v>Oman</v>
      </c>
      <c r="K176" s="4" t="str">
        <f>INDEX(Nodes!$B:$B, MATCH(A176, Nodes!$A:$A, 0))</f>
        <v>Supplier</v>
      </c>
      <c r="L176" t="str">
        <f>INDEX(Nodes!$B:$B, MATCH(B176, Nodes!$A:$A, 0))</f>
        <v>Partner</v>
      </c>
    </row>
    <row r="177" spans="1:12" ht="16" x14ac:dyDescent="0.2">
      <c r="A177" s="6">
        <v>35</v>
      </c>
      <c r="B177" s="6">
        <v>168</v>
      </c>
      <c r="C177" s="4" t="str">
        <f>INDEX(Nodes!$C:$C, MATCH(A177, Nodes!$A:$A, 0))</f>
        <v>VASTech</v>
      </c>
      <c r="D177" s="4" t="str">
        <f>INDEX(Nodes!$C:$C, MATCH(B177, Nodes!$A:$A, 0))</f>
        <v>VASTech AG</v>
      </c>
      <c r="E177" s="4" t="str">
        <f>INDEX(Nodes!$J:$J, MATCH(C177, Nodes!$C:$C, 0))</f>
        <v>Unchanged</v>
      </c>
      <c r="F177" s="4" t="str">
        <f>INDEX(Nodes!$J:$J, MATCH(D177, Nodes!$C:$C, 0))</f>
        <v>Unchanged</v>
      </c>
      <c r="G177" s="4" t="str">
        <f>INDEX(Nodes!$F:$F, MATCH(B177, Nodes!$A:$A, 0))</f>
        <v>VasTech</v>
      </c>
      <c r="H177" t="str">
        <f>INDEX(Nodes!$F:$F, MATCH(B177, Nodes!$A:$A, 0))</f>
        <v>VasTech</v>
      </c>
      <c r="I177" s="4" t="str">
        <f>INDEX(Nodes!$D:$D, MATCH(A177, Nodes!$A:$A, 0))</f>
        <v>South Africa</v>
      </c>
      <c r="J177" t="str">
        <f>INDEX(Nodes!$D:$D, MATCH(B177, Nodes!$A:$A, 0))</f>
        <v>Switzerland</v>
      </c>
      <c r="K177" s="4" t="str">
        <f>INDEX(Nodes!$B:$B, MATCH(A177, Nodes!$A:$A, 0))</f>
        <v>Supplier</v>
      </c>
      <c r="L177" t="str">
        <f>INDEX(Nodes!$B:$B, MATCH(B177, Nodes!$A:$A, 0))</f>
        <v>Partner</v>
      </c>
    </row>
    <row r="178" spans="1:12" ht="16" x14ac:dyDescent="0.2">
      <c r="A178" s="6">
        <v>35</v>
      </c>
      <c r="B178" s="6">
        <v>169</v>
      </c>
      <c r="C178" s="4" t="str">
        <f>INDEX(Nodes!$C:$C, MATCH(A178, Nodes!$A:$A, 0))</f>
        <v>VASTech</v>
      </c>
      <c r="D178" s="4" t="str">
        <f>INDEX(Nodes!$C:$C, MATCH(B178, Nodes!$A:$A, 0))</f>
        <v>Individual</v>
      </c>
      <c r="E178" s="4" t="str">
        <f>INDEX(Nodes!$J:$J, MATCH(C178, Nodes!$C:$C, 0))</f>
        <v>Unchanged</v>
      </c>
      <c r="F178" s="4" t="str">
        <f>INDEX(Nodes!$J:$J, MATCH(D178, Nodes!$C:$C, 0))</f>
        <v>Unchanged</v>
      </c>
      <c r="G178" s="4" t="str">
        <f>INDEX(Nodes!$F:$F, MATCH(B178, Nodes!$A:$A, 0))</f>
        <v>VasTech</v>
      </c>
      <c r="H178" t="str">
        <f>INDEX(Nodes!$F:$F, MATCH(B178, Nodes!$A:$A, 0))</f>
        <v>VasTech</v>
      </c>
      <c r="I178" s="4" t="str">
        <f>INDEX(Nodes!$D:$D, MATCH(A178, Nodes!$A:$A, 0))</f>
        <v>South Africa</v>
      </c>
      <c r="J178">
        <f>INDEX(Nodes!$D:$D, MATCH(B178, Nodes!$A:$A, 0))</f>
        <v>0</v>
      </c>
      <c r="K178" s="4" t="str">
        <f>INDEX(Nodes!$B:$B, MATCH(A178, Nodes!$A:$A, 0))</f>
        <v>Supplier</v>
      </c>
      <c r="L178" t="str">
        <f>INDEX(Nodes!$B:$B, MATCH(B178, Nodes!$A:$A, 0))</f>
        <v>Individual</v>
      </c>
    </row>
    <row r="179" spans="1:12" ht="16" x14ac:dyDescent="0.2">
      <c r="A179" s="6">
        <v>35</v>
      </c>
      <c r="B179" s="6">
        <v>170</v>
      </c>
      <c r="C179" s="4" t="str">
        <f>INDEX(Nodes!$C:$C, MATCH(A179, Nodes!$A:$A, 0))</f>
        <v>VASTech</v>
      </c>
      <c r="D179" s="4" t="str">
        <f>INDEX(Nodes!$C:$C, MATCH(B179, Nodes!$A:$A, 0))</f>
        <v xml:space="preserve">Frans Dreyer </v>
      </c>
      <c r="E179" s="4" t="str">
        <f>INDEX(Nodes!$J:$J, MATCH(C179, Nodes!$C:$C, 0))</f>
        <v>Unchanged</v>
      </c>
      <c r="F179" s="4" t="str">
        <f>INDEX(Nodes!$J:$J, MATCH(D179, Nodes!$C:$C, 0))</f>
        <v>Unchanged</v>
      </c>
      <c r="G179" s="4" t="str">
        <f>INDEX(Nodes!$F:$F, MATCH(B179, Nodes!$A:$A, 0))</f>
        <v>VasTech</v>
      </c>
      <c r="H179" t="str">
        <f>INDEX(Nodes!$F:$F, MATCH(B179, Nodes!$A:$A, 0))</f>
        <v>VasTech</v>
      </c>
      <c r="I179" s="4" t="str">
        <f>INDEX(Nodes!$D:$D, MATCH(A179, Nodes!$A:$A, 0))</f>
        <v>South Africa</v>
      </c>
      <c r="J179">
        <f>INDEX(Nodes!$D:$D, MATCH(B179, Nodes!$A:$A, 0))</f>
        <v>0</v>
      </c>
      <c r="K179" s="4" t="str">
        <f>INDEX(Nodes!$B:$B, MATCH(A179, Nodes!$A:$A, 0))</f>
        <v>Supplier</v>
      </c>
      <c r="L179" t="str">
        <f>INDEX(Nodes!$B:$B, MATCH(B179, Nodes!$A:$A, 0))</f>
        <v>Individual</v>
      </c>
    </row>
    <row r="180" spans="1:12" ht="16" x14ac:dyDescent="0.2">
      <c r="A180" s="6">
        <v>168</v>
      </c>
      <c r="B180" s="6">
        <v>171</v>
      </c>
      <c r="C180" s="4" t="str">
        <f>INDEX(Nodes!$C:$C, MATCH(A180, Nodes!$A:$A, 0))</f>
        <v>VASTech AG</v>
      </c>
      <c r="D180" s="4" t="str">
        <f>INDEX(Nodes!$C:$C, MATCH(B180, Nodes!$A:$A, 0))</f>
        <v xml:space="preserve">Peter Habertheuer </v>
      </c>
      <c r="E180" s="4" t="str">
        <f>INDEX(Nodes!$J:$J, MATCH(C180, Nodes!$C:$C, 0))</f>
        <v>Unchanged</v>
      </c>
      <c r="F180" s="4" t="str">
        <f>INDEX(Nodes!$J:$J, MATCH(D180, Nodes!$C:$C, 0))</f>
        <v>Unchanged</v>
      </c>
      <c r="G180" s="4" t="str">
        <f>INDEX(Nodes!$F:$F, MATCH(B180, Nodes!$A:$A, 0))</f>
        <v>VasTech</v>
      </c>
      <c r="H180" t="str">
        <f>INDEX(Nodes!$F:$F, MATCH(B180, Nodes!$A:$A, 0))</f>
        <v>VasTech</v>
      </c>
      <c r="I180" s="4" t="str">
        <f>INDEX(Nodes!$D:$D, MATCH(A180, Nodes!$A:$A, 0))</f>
        <v>Switzerland</v>
      </c>
      <c r="J180">
        <f>INDEX(Nodes!$D:$D, MATCH(B180, Nodes!$A:$A, 0))</f>
        <v>0</v>
      </c>
      <c r="K180" s="4" t="str">
        <f>INDEX(Nodes!$B:$B, MATCH(A180, Nodes!$A:$A, 0))</f>
        <v>Partner</v>
      </c>
      <c r="L180" t="str">
        <f>INDEX(Nodes!$B:$B, MATCH(B180, Nodes!$A:$A, 0))</f>
        <v>Individual</v>
      </c>
    </row>
    <row r="181" spans="1:12" ht="16" x14ac:dyDescent="0.2">
      <c r="A181" s="6">
        <v>35</v>
      </c>
      <c r="B181" s="6">
        <v>172</v>
      </c>
      <c r="C181" s="4" t="str">
        <f>INDEX(Nodes!$C:$C, MATCH(A181, Nodes!$A:$A, 0))</f>
        <v>VASTech</v>
      </c>
      <c r="D181" s="4" t="str">
        <f>INDEX(Nodes!$C:$C, MATCH(B181, Nodes!$A:$A, 0))</f>
        <v>Individual</v>
      </c>
      <c r="E181" s="4" t="str">
        <f>INDEX(Nodes!$J:$J, MATCH(C181, Nodes!$C:$C, 0))</f>
        <v>Unchanged</v>
      </c>
      <c r="F181" s="4" t="str">
        <f>INDEX(Nodes!$J:$J, MATCH(D181, Nodes!$C:$C, 0))</f>
        <v>Unchanged</v>
      </c>
      <c r="G181" s="4" t="str">
        <f>INDEX(Nodes!$F:$F, MATCH(B181, Nodes!$A:$A, 0))</f>
        <v>VasTech</v>
      </c>
      <c r="H181" t="str">
        <f>INDEX(Nodes!$F:$F, MATCH(B181, Nodes!$A:$A, 0))</f>
        <v>VasTech</v>
      </c>
      <c r="I181" s="4" t="str">
        <f>INDEX(Nodes!$D:$D, MATCH(A181, Nodes!$A:$A, 0))</f>
        <v>South Africa</v>
      </c>
      <c r="J181">
        <f>INDEX(Nodes!$D:$D, MATCH(B181, Nodes!$A:$A, 0))</f>
        <v>0</v>
      </c>
      <c r="K181" s="4" t="str">
        <f>INDEX(Nodes!$B:$B, MATCH(A181, Nodes!$A:$A, 0))</f>
        <v>Supplier</v>
      </c>
      <c r="L181" t="str">
        <f>INDEX(Nodes!$B:$B, MATCH(B181, Nodes!$A:$A, 0))</f>
        <v>Individual</v>
      </c>
    </row>
    <row r="182" spans="1:12" ht="16" x14ac:dyDescent="0.2">
      <c r="A182" s="6">
        <v>168</v>
      </c>
      <c r="B182" s="6">
        <v>173</v>
      </c>
      <c r="C182" s="4" t="str">
        <f>INDEX(Nodes!$C:$C, MATCH(A182, Nodes!$A:$A, 0))</f>
        <v>VASTech AG</v>
      </c>
      <c r="D182" s="4" t="str">
        <f>INDEX(Nodes!$C:$C, MATCH(B182, Nodes!$A:$A, 0))</f>
        <v xml:space="preserve">Divian Emmanuel Dreyer </v>
      </c>
      <c r="E182" s="4" t="str">
        <f>INDEX(Nodes!$J:$J, MATCH(C182, Nodes!$C:$C, 0))</f>
        <v>Unchanged</v>
      </c>
      <c r="F182" s="4" t="str">
        <f>INDEX(Nodes!$J:$J, MATCH(D182, Nodes!$C:$C, 0))</f>
        <v>Unchanged</v>
      </c>
      <c r="G182" s="4" t="str">
        <f>INDEX(Nodes!$F:$F, MATCH(A182, Nodes!$A:$A, 0))</f>
        <v>VasTech</v>
      </c>
      <c r="H182" t="str">
        <f>INDEX(Nodes!$F:$F, MATCH(B182, Nodes!$A:$A, 0))</f>
        <v>VasTech</v>
      </c>
      <c r="I182" s="4" t="str">
        <f>INDEX(Nodes!$D:$D, MATCH(A182, Nodes!$A:$A, 0))</f>
        <v>Switzerland</v>
      </c>
      <c r="J182">
        <f>INDEX(Nodes!$D:$D, MATCH(B182, Nodes!$A:$A, 0))</f>
        <v>0</v>
      </c>
      <c r="K182" s="4" t="str">
        <f>INDEX(Nodes!$B:$B, MATCH(A182, Nodes!$A:$A, 0))</f>
        <v>Partner</v>
      </c>
      <c r="L182" t="str">
        <f>INDEX(Nodes!$B:$B, MATCH(B182, Nodes!$A:$A, 0))</f>
        <v>Individual</v>
      </c>
    </row>
    <row r="183" spans="1:12" ht="16" x14ac:dyDescent="0.2">
      <c r="A183" s="6">
        <v>35</v>
      </c>
      <c r="B183" s="6">
        <v>174</v>
      </c>
      <c r="C183" s="4" t="str">
        <f>INDEX(Nodes!$C:$C, MATCH(A183, Nodes!$A:$A, 0))</f>
        <v>VASTech</v>
      </c>
      <c r="D183" s="4" t="str">
        <f>INDEX(Nodes!$C:$C, MATCH(B183, Nodes!$A:$A, 0))</f>
        <v>South African Government - Department of Trade and Industry</v>
      </c>
      <c r="E183" s="4" t="str">
        <f>INDEX(Nodes!$J:$J, MATCH(C183, Nodes!$C:$C, 0))</f>
        <v>Unchanged</v>
      </c>
      <c r="F183" s="4" t="str">
        <f>INDEX(Nodes!$J:$J, MATCH(D183, Nodes!$C:$C, 0))</f>
        <v>Unchanged</v>
      </c>
      <c r="G183" s="4" t="str">
        <f>INDEX(Nodes!$F:$F, MATCH(A183, Nodes!$A:$A, 0))</f>
        <v>VasTech</v>
      </c>
      <c r="H183" t="str">
        <f>INDEX(Nodes!$F:$F, MATCH(B183, Nodes!$A:$A, 0))</f>
        <v>VasTech</v>
      </c>
      <c r="I183" s="4" t="str">
        <f>INDEX(Nodes!$D:$D, MATCH(A183, Nodes!$A:$A, 0))</f>
        <v>South Africa</v>
      </c>
      <c r="J183" t="str">
        <f>INDEX(Nodes!$D:$D, MATCH(B183, Nodes!$A:$A, 0))</f>
        <v>South Africa</v>
      </c>
      <c r="K183" s="4" t="str">
        <f>INDEX(Nodes!$B:$B, MATCH(A183, Nodes!$A:$A, 0))</f>
        <v>Supplier</v>
      </c>
      <c r="L183" t="str">
        <f>INDEX(Nodes!$B:$B, MATCH(B183, Nodes!$A:$A, 0))</f>
        <v>Investor</v>
      </c>
    </row>
    <row r="184" spans="1:12" ht="16" x14ac:dyDescent="0.2">
      <c r="A184" s="6">
        <v>35</v>
      </c>
      <c r="B184" s="6">
        <v>158</v>
      </c>
      <c r="C184" s="4" t="str">
        <f>INDEX(Nodes!$C:$C, MATCH(A184, Nodes!$A:$A, 0))</f>
        <v>VASTech</v>
      </c>
      <c r="D184" s="4" t="str">
        <f>INDEX(Nodes!$C:$C, MATCH(B184, Nodes!$A:$A, 0))</f>
        <v>Individual</v>
      </c>
      <c r="E184" s="4" t="str">
        <f>INDEX(Nodes!$J:$J, MATCH(C184, Nodes!$C:$C, 0))</f>
        <v>Unchanged</v>
      </c>
      <c r="F184" s="4" t="str">
        <f>INDEX(Nodes!$J:$J, MATCH(D184, Nodes!$C:$C, 0))</f>
        <v>Unchanged</v>
      </c>
      <c r="G184" s="4" t="str">
        <f>INDEX(Nodes!$F:$F, MATCH(A184, Nodes!$A:$A, 0))</f>
        <v>VasTech</v>
      </c>
      <c r="H184" t="str">
        <f>INDEX(Nodes!$F:$F, MATCH(B184, Nodes!$A:$A, 0))</f>
        <v>VasTech</v>
      </c>
      <c r="I184" s="4" t="str">
        <f>INDEX(Nodes!$D:$D, MATCH(A184, Nodes!$A:$A, 0))</f>
        <v>South Africa</v>
      </c>
      <c r="J184">
        <f>INDEX(Nodes!$D:$D, MATCH(B184, Nodes!$A:$A, 0))</f>
        <v>0</v>
      </c>
      <c r="K184" s="4" t="str">
        <f>INDEX(Nodes!$B:$B, MATCH(A184, Nodes!$A:$A, 0))</f>
        <v>Supplier</v>
      </c>
      <c r="L184" t="str">
        <f>INDEX(Nodes!$B:$B, MATCH(B184, Nodes!$A:$A, 0))</f>
        <v>Individual</v>
      </c>
    </row>
    <row r="185" spans="1:12" ht="16" x14ac:dyDescent="0.2">
      <c r="A185" s="6">
        <v>175</v>
      </c>
      <c r="B185" s="6">
        <v>76</v>
      </c>
      <c r="C185" s="4" t="str">
        <f>INDEX(Nodes!$C:$C, MATCH(A185, Nodes!$A:$A, 0))</f>
        <v>Guy Geva</v>
      </c>
      <c r="D185" s="4" t="str">
        <f>INDEX(Nodes!$C:$C, MATCH(B185, Nodes!$A:$A, 0))</f>
        <v>Quadream Inc</v>
      </c>
      <c r="E185" s="4" t="str">
        <f>INDEX(Nodes!$J:$J, MATCH(C185, Nodes!$C:$C, 0))</f>
        <v>Unchanged</v>
      </c>
      <c r="F185" s="4" t="str">
        <f>INDEX(Nodes!$J:$J, MATCH(D185, Nodes!$C:$C, 0))</f>
        <v>Unchanged</v>
      </c>
      <c r="G185" s="4" t="str">
        <f>INDEX(Nodes!$F:$F, MATCH(A185, Nodes!$A:$A, 0))</f>
        <v>Quadream Inc; InReach Technologies Limited</v>
      </c>
      <c r="H185" t="str">
        <f>INDEX(Nodes!$F:$F, MATCH(B185, Nodes!$A:$A, 0))</f>
        <v>Quadream Inc; InReach Technologies Limited</v>
      </c>
      <c r="I185" s="4">
        <f>INDEX(Nodes!$D:$D, MATCH(A185, Nodes!$A:$A, 0))</f>
        <v>0</v>
      </c>
      <c r="J185" t="str">
        <f>INDEX(Nodes!$D:$D, MATCH(B185, Nodes!$A:$A, 0))</f>
        <v>Israel</v>
      </c>
      <c r="K185" s="4" t="str">
        <f>INDEX(Nodes!$B:$B, MATCH(A185, Nodes!$A:$A, 0))</f>
        <v>Individual</v>
      </c>
      <c r="L185" t="str">
        <f>INDEX(Nodes!$B:$B, MATCH(B185, Nodes!$A:$A, 0))</f>
        <v>Vendor</v>
      </c>
    </row>
    <row r="186" spans="1:12" ht="16" x14ac:dyDescent="0.2">
      <c r="A186" s="6">
        <v>176</v>
      </c>
      <c r="B186" s="6">
        <v>76</v>
      </c>
      <c r="C186" s="4" t="str">
        <f>INDEX(Nodes!$C:$C, MATCH(A186, Nodes!$A:$A, 0))</f>
        <v xml:space="preserve">Nimrod Reznik </v>
      </c>
      <c r="D186" s="4" t="str">
        <f>INDEX(Nodes!$C:$C, MATCH(B186, Nodes!$A:$A, 0))</f>
        <v>Quadream Inc</v>
      </c>
      <c r="E186" s="4" t="str">
        <f>INDEX(Nodes!$J:$J, MATCH(C186, Nodes!$C:$C, 0))</f>
        <v>Unchanged</v>
      </c>
      <c r="F186" s="4" t="str">
        <f>INDEX(Nodes!$J:$J, MATCH(D186, Nodes!$C:$C, 0))</f>
        <v>Unchanged</v>
      </c>
      <c r="G186" s="4" t="str">
        <f>INDEX(Nodes!$F:$F, MATCH(A186, Nodes!$A:$A, 0))</f>
        <v>Quadream Inc; InReach Technologies Limited</v>
      </c>
      <c r="H186" t="str">
        <f>INDEX(Nodes!$F:$F, MATCH(B186, Nodes!$A:$A, 0))</f>
        <v>Quadream Inc; InReach Technologies Limited</v>
      </c>
      <c r="I186" s="4">
        <f>INDEX(Nodes!$D:$D, MATCH(A186, Nodes!$A:$A, 0))</f>
        <v>0</v>
      </c>
      <c r="J186" t="str">
        <f>INDEX(Nodes!$D:$D, MATCH(B186, Nodes!$A:$A, 0))</f>
        <v>Israel</v>
      </c>
      <c r="K186" s="4" t="str">
        <f>INDEX(Nodes!$B:$B, MATCH(A186, Nodes!$A:$A, 0))</f>
        <v>Individual</v>
      </c>
      <c r="L186" t="str">
        <f>INDEX(Nodes!$B:$B, MATCH(B186, Nodes!$A:$A, 0))</f>
        <v>Vendor</v>
      </c>
    </row>
    <row r="187" spans="1:12" ht="16" x14ac:dyDescent="0.2">
      <c r="A187" s="6">
        <v>177</v>
      </c>
      <c r="B187" s="6">
        <v>76</v>
      </c>
      <c r="C187" s="4" t="str">
        <f>INDEX(Nodes!$C:$C, MATCH(A187, Nodes!$A:$A, 0))</f>
        <v>Ilan Dabelstein</v>
      </c>
      <c r="D187" s="4" t="str">
        <f>INDEX(Nodes!$C:$C, MATCH(B187, Nodes!$A:$A, 0))</f>
        <v>Quadream Inc</v>
      </c>
      <c r="E187" s="4" t="str">
        <f>INDEX(Nodes!$J:$J, MATCH(C187, Nodes!$C:$C, 0))</f>
        <v>Unchanged</v>
      </c>
      <c r="F187" s="4" t="str">
        <f>INDEX(Nodes!$J:$J, MATCH(D187, Nodes!$C:$C, 0))</f>
        <v>Unchanged</v>
      </c>
      <c r="G187" s="4" t="str">
        <f>INDEX(Nodes!$F:$F, MATCH(A187, Nodes!$A:$A, 0))</f>
        <v>Quadream Inc; InReach Technologies Limited</v>
      </c>
      <c r="H187" t="str">
        <f>INDEX(Nodes!$F:$F, MATCH(B187, Nodes!$A:$A, 0))</f>
        <v>Quadream Inc; InReach Technologies Limited</v>
      </c>
      <c r="I187" s="4">
        <f>INDEX(Nodes!$D:$D, MATCH(A187, Nodes!$A:$A, 0))</f>
        <v>0</v>
      </c>
      <c r="J187" t="str">
        <f>INDEX(Nodes!$D:$D, MATCH(B187, Nodes!$A:$A, 0))</f>
        <v>Israel</v>
      </c>
      <c r="K187" s="4" t="str">
        <f>INDEX(Nodes!$B:$B, MATCH(A187, Nodes!$A:$A, 0))</f>
        <v>Individual</v>
      </c>
      <c r="L187" t="str">
        <f>INDEX(Nodes!$B:$B, MATCH(B187, Nodes!$A:$A, 0))</f>
        <v>Vendor</v>
      </c>
    </row>
    <row r="188" spans="1:12" ht="16" x14ac:dyDescent="0.2">
      <c r="A188" s="6">
        <v>178</v>
      </c>
      <c r="B188" s="6">
        <v>77</v>
      </c>
      <c r="C188" s="4" t="str">
        <f>INDEX(Nodes!$C:$C, MATCH(A188, Nodes!$A:$A, 0))</f>
        <v xml:space="preserve">Nenad Grozdanic </v>
      </c>
      <c r="D188" s="4" t="str">
        <f>INDEX(Nodes!$C:$C, MATCH(B188, Nodes!$A:$A, 0))</f>
        <v>InReach Technologies Limited</v>
      </c>
      <c r="E188" s="4" t="str">
        <f>INDEX(Nodes!$J:$J, MATCH(C188, Nodes!$C:$C, 0))</f>
        <v>Unchanged</v>
      </c>
      <c r="F188" s="4" t="str">
        <f>INDEX(Nodes!$J:$J, MATCH(D188, Nodes!$C:$C, 0))</f>
        <v>Unchanged</v>
      </c>
      <c r="G188" s="4" t="str">
        <f>INDEX(Nodes!$F:$F, MATCH(A188, Nodes!$A:$A, 0))</f>
        <v>Quadream Inc; InReach Technologies Limited</v>
      </c>
      <c r="H188" t="str">
        <f>INDEX(Nodes!$F:$F, MATCH(B188, Nodes!$A:$A, 0))</f>
        <v>Quadream Inc; InReach Technologies Limited</v>
      </c>
      <c r="I188" s="4">
        <f>INDEX(Nodes!$D:$D, MATCH(A188, Nodes!$A:$A, 0))</f>
        <v>0</v>
      </c>
      <c r="J188" t="str">
        <f>INDEX(Nodes!$D:$D, MATCH(B188, Nodes!$A:$A, 0))</f>
        <v>Cyprus</v>
      </c>
      <c r="K188" s="4" t="str">
        <f>INDEX(Nodes!$B:$B, MATCH(A188, Nodes!$A:$A, 0))</f>
        <v>Individual</v>
      </c>
      <c r="L188" t="str">
        <f>INDEX(Nodes!$B:$B, MATCH(B188, Nodes!$A:$A, 0))</f>
        <v>Supplier</v>
      </c>
    </row>
    <row r="189" spans="1:12" ht="16" x14ac:dyDescent="0.2">
      <c r="A189" s="6">
        <v>179</v>
      </c>
      <c r="B189" s="6">
        <v>77</v>
      </c>
      <c r="C189" s="4" t="str">
        <f>INDEX(Nodes!$C:$C, MATCH(A189, Nodes!$A:$A, 0))</f>
        <v>Christos Shiakallis</v>
      </c>
      <c r="D189" s="4" t="str">
        <f>INDEX(Nodes!$C:$C, MATCH(B189, Nodes!$A:$A, 0))</f>
        <v>InReach Technologies Limited</v>
      </c>
      <c r="E189" s="4" t="str">
        <f>INDEX(Nodes!$J:$J, MATCH(C189, Nodes!$C:$C, 0))</f>
        <v>Unchanged</v>
      </c>
      <c r="F189" s="4" t="str">
        <f>INDEX(Nodes!$J:$J, MATCH(D189, Nodes!$C:$C, 0))</f>
        <v>Unchanged</v>
      </c>
      <c r="G189" s="4" t="str">
        <f>INDEX(Nodes!$F:$F, MATCH(A189, Nodes!$A:$A, 0))</f>
        <v>Quadream Inc; InReach Technologies Limited</v>
      </c>
      <c r="H189" t="str">
        <f>INDEX(Nodes!$F:$F, MATCH(B189, Nodes!$A:$A, 0))</f>
        <v>Quadream Inc; InReach Technologies Limited</v>
      </c>
      <c r="I189" s="4">
        <f>INDEX(Nodes!$D:$D, MATCH(A189, Nodes!$A:$A, 0))</f>
        <v>0</v>
      </c>
      <c r="J189" t="str">
        <f>INDEX(Nodes!$D:$D, MATCH(B189, Nodes!$A:$A, 0))</f>
        <v>Cyprus</v>
      </c>
      <c r="K189" s="4" t="str">
        <f>INDEX(Nodes!$B:$B, MATCH(A189, Nodes!$A:$A, 0))</f>
        <v>Individual</v>
      </c>
      <c r="L189" t="str">
        <f>INDEX(Nodes!$B:$B, MATCH(B189, Nodes!$A:$A, 0))</f>
        <v>Supplier</v>
      </c>
    </row>
    <row r="190" spans="1:12" ht="16" x14ac:dyDescent="0.2">
      <c r="A190" s="6">
        <v>180</v>
      </c>
      <c r="B190" s="6">
        <v>77</v>
      </c>
      <c r="C190" s="4" t="str">
        <f>INDEX(Nodes!$C:$C, MATCH(A190, Nodes!$A:$A, 0))</f>
        <v>Doron Breiter</v>
      </c>
      <c r="D190" s="4" t="str">
        <f>INDEX(Nodes!$C:$C, MATCH(B190, Nodes!$A:$A, 0))</f>
        <v>InReach Technologies Limited</v>
      </c>
      <c r="E190" s="4" t="str">
        <f>INDEX(Nodes!$J:$J, MATCH(C190, Nodes!$C:$C, 0))</f>
        <v>Unchanged</v>
      </c>
      <c r="F190" s="4" t="str">
        <f>INDEX(Nodes!$J:$J, MATCH(D190, Nodes!$C:$C, 0))</f>
        <v>Unchanged</v>
      </c>
      <c r="G190" s="4" t="str">
        <f>INDEX(Nodes!$F:$F, MATCH(A190, Nodes!$A:$A, 0))</f>
        <v>Quadream Inc; InReach Technologies Limited</v>
      </c>
      <c r="H190" t="str">
        <f>INDEX(Nodes!$F:$F, MATCH(B190, Nodes!$A:$A, 0))</f>
        <v>Quadream Inc; InReach Technologies Limited</v>
      </c>
      <c r="I190" s="4">
        <f>INDEX(Nodes!$D:$D, MATCH(A190, Nodes!$A:$A, 0))</f>
        <v>0</v>
      </c>
      <c r="J190" t="str">
        <f>INDEX(Nodes!$D:$D, MATCH(B190, Nodes!$A:$A, 0))</f>
        <v>Cyprus</v>
      </c>
      <c r="K190" s="4" t="str">
        <f>INDEX(Nodes!$B:$B, MATCH(A190, Nodes!$A:$A, 0))</f>
        <v>Individual</v>
      </c>
      <c r="L190" t="str">
        <f>INDEX(Nodes!$B:$B, MATCH(B190, Nodes!$A:$A, 0))</f>
        <v>Supplier</v>
      </c>
    </row>
    <row r="191" spans="1:12" ht="16" x14ac:dyDescent="0.2">
      <c r="A191" s="6">
        <v>181</v>
      </c>
      <c r="B191" s="6">
        <v>78</v>
      </c>
      <c r="C191" s="4" t="str">
        <f>INDEX(Nodes!$C:$C, MATCH(A191, Nodes!$A:$A, 0))</f>
        <v xml:space="preserve">Savvas Angelides </v>
      </c>
      <c r="D191" s="4" t="str">
        <f>INDEX(Nodes!$C:$C, MATCH(B191, Nodes!$A:$A, 0))</f>
        <v>A.I.L Nominee Services Ltd (A.I.L)</v>
      </c>
      <c r="E191" s="4" t="str">
        <f>INDEX(Nodes!$J:$J, MATCH(C191, Nodes!$C:$C, 0))</f>
        <v>Unchanged</v>
      </c>
      <c r="F191" s="4" t="str">
        <f>INDEX(Nodes!$J:$J, MATCH(D191, Nodes!$C:$C, 0))</f>
        <v>Unchanged</v>
      </c>
      <c r="G191" s="4" t="str">
        <f>INDEX(Nodes!$F:$F, MATCH(A191, Nodes!$A:$A, 0))</f>
        <v>Quadream Inc; InReach Technologies Limited</v>
      </c>
      <c r="H191" t="str">
        <f>INDEX(Nodes!$F:$F, MATCH(B191, Nodes!$A:$A, 0))</f>
        <v>Quadream Inc; InReach Technologies Limited</v>
      </c>
      <c r="I191" s="4">
        <f>INDEX(Nodes!$D:$D, MATCH(A191, Nodes!$A:$A, 0))</f>
        <v>0</v>
      </c>
      <c r="J191" t="str">
        <f>INDEX(Nodes!$D:$D, MATCH(B191, Nodes!$A:$A, 0))</f>
        <v>Cyprus</v>
      </c>
      <c r="K191" s="4" t="str">
        <f>INDEX(Nodes!$B:$B, MATCH(A191, Nodes!$A:$A, 0))</f>
        <v>Individual</v>
      </c>
      <c r="L191" t="str">
        <f>INDEX(Nodes!$B:$B, MATCH(B191, Nodes!$A:$A, 0))</f>
        <v>Holding Company</v>
      </c>
    </row>
    <row r="192" spans="1:12" ht="16" x14ac:dyDescent="0.2">
      <c r="A192" s="6">
        <v>182</v>
      </c>
      <c r="B192" s="6">
        <v>78</v>
      </c>
      <c r="C192" s="4" t="str">
        <f>INDEX(Nodes!$C:$C, MATCH(A192, Nodes!$A:$A, 0))</f>
        <v>Individual</v>
      </c>
      <c r="D192" s="4" t="str">
        <f>INDEX(Nodes!$C:$C, MATCH(B192, Nodes!$A:$A, 0))</f>
        <v>A.I.L Nominee Services Ltd (A.I.L)</v>
      </c>
      <c r="E192" s="4" t="str">
        <f>INDEX(Nodes!$J:$J, MATCH(C192, Nodes!$C:$C, 0))</f>
        <v>Unchanged</v>
      </c>
      <c r="F192" s="4" t="str">
        <f>INDEX(Nodes!$J:$J, MATCH(D192, Nodes!$C:$C, 0))</f>
        <v>Unchanged</v>
      </c>
      <c r="G192" s="4" t="str">
        <f>INDEX(Nodes!$F:$F, MATCH(A192, Nodes!$A:$A, 0))</f>
        <v>Quadream Inc; InReach Technologies Limited</v>
      </c>
      <c r="H192" t="str">
        <f>INDEX(Nodes!$F:$F, MATCH(B192, Nodes!$A:$A, 0))</f>
        <v>Quadream Inc; InReach Technologies Limited</v>
      </c>
      <c r="I192" s="4">
        <f>INDEX(Nodes!$D:$D, MATCH(A192, Nodes!$A:$A, 0))</f>
        <v>0</v>
      </c>
      <c r="J192" t="str">
        <f>INDEX(Nodes!$D:$D, MATCH(B192, Nodes!$A:$A, 0))</f>
        <v>Cyprus</v>
      </c>
      <c r="K192" s="4" t="str">
        <f>INDEX(Nodes!$B:$B, MATCH(A192, Nodes!$A:$A, 0))</f>
        <v>Individual</v>
      </c>
      <c r="L192" t="str">
        <f>INDEX(Nodes!$B:$B, MATCH(B192, Nodes!$A:$A, 0))</f>
        <v>Holding Company</v>
      </c>
    </row>
    <row r="193" spans="1:12" ht="16" x14ac:dyDescent="0.2">
      <c r="A193" s="6">
        <v>183</v>
      </c>
      <c r="B193" s="6">
        <v>79</v>
      </c>
      <c r="C193" s="4" t="str">
        <f>INDEX(Nodes!$C:$C, MATCH(A193, Nodes!$A:$A, 0))</f>
        <v>Ori Ashkenazi</v>
      </c>
      <c r="D193" s="4" t="str">
        <f>INDEX(Nodes!$C:$C, MATCH(B193, Nodes!$A:$A, 0))</f>
        <v>DW Ventures</v>
      </c>
      <c r="E193" s="4" t="str">
        <f>INDEX(Nodes!$J:$J, MATCH(C193, Nodes!$C:$C, 0))</f>
        <v>Unchanged</v>
      </c>
      <c r="F193" s="4" t="str">
        <f>INDEX(Nodes!$J:$J, MATCH(D193, Nodes!$C:$C, 0))</f>
        <v>Unchanged</v>
      </c>
      <c r="G193" s="4" t="str">
        <f>INDEX(Nodes!$F:$F, MATCH(A193, Nodes!$A:$A, 0))</f>
        <v>Quadream Inc; InReach Technologies Limited</v>
      </c>
      <c r="H193" t="str">
        <f>INDEX(Nodes!$F:$F, MATCH(B193, Nodes!$A:$A, 0))</f>
        <v>Quadream Inc; InReach Technologies Limited</v>
      </c>
      <c r="I193" s="4">
        <f>INDEX(Nodes!$D:$D, MATCH(A193, Nodes!$A:$A, 0))</f>
        <v>0</v>
      </c>
      <c r="J193" t="str">
        <f>INDEX(Nodes!$D:$D, MATCH(B193, Nodes!$A:$A, 0))</f>
        <v>Israel</v>
      </c>
      <c r="K193" s="4" t="str">
        <f>INDEX(Nodes!$B:$B, MATCH(A193, Nodes!$A:$A, 0))</f>
        <v>Individual</v>
      </c>
      <c r="L193" t="str">
        <f>INDEX(Nodes!$B:$B, MATCH(B193, Nodes!$A:$A, 0))</f>
        <v>Holding Company</v>
      </c>
    </row>
    <row r="194" spans="1:12" ht="16" x14ac:dyDescent="0.2">
      <c r="A194" s="6">
        <v>184</v>
      </c>
      <c r="B194" s="6">
        <v>80</v>
      </c>
      <c r="C194" s="4" t="str">
        <f>INDEX(Nodes!$C:$C, MATCH(A194, Nodes!$A:$A, 0))</f>
        <v>Roy Glasberg Keller</v>
      </c>
      <c r="D194" s="4" t="str">
        <f>INDEX(Nodes!$C:$C, MATCH(B194, Nodes!$A:$A, 0))</f>
        <v>Zovisel &gt; Cycotech Ltd</v>
      </c>
      <c r="E194" s="4" t="str">
        <f>INDEX(Nodes!$J:$J, MATCH(C194, Nodes!$C:$C, 0))</f>
        <v>Unchanged</v>
      </c>
      <c r="F194" s="4" t="str">
        <f>INDEX(Nodes!$J:$J, MATCH(D194, Nodes!$C:$C, 0))</f>
        <v>Changed</v>
      </c>
      <c r="G194" s="4" t="str">
        <f>INDEX(Nodes!$F:$F, MATCH(A194, Nodes!$A:$A, 0))</f>
        <v>Quadream Inc; InReach Technologies Limited</v>
      </c>
      <c r="H194" t="str">
        <f>INDEX(Nodes!$F:$F, MATCH(B194, Nodes!$A:$A, 0))</f>
        <v>Quadream Inc; InReach Technologies Limited</v>
      </c>
      <c r="I194" s="4">
        <f>INDEX(Nodes!$D:$D, MATCH(A194, Nodes!$A:$A, 0))</f>
        <v>0</v>
      </c>
      <c r="J194" t="str">
        <f>INDEX(Nodes!$D:$D, MATCH(B194, Nodes!$A:$A, 0))</f>
        <v>Cyprus</v>
      </c>
      <c r="K194" s="4" t="str">
        <f>INDEX(Nodes!$B:$B, MATCH(A194, Nodes!$A:$A, 0))</f>
        <v>Individual</v>
      </c>
      <c r="L194" t="str">
        <f>INDEX(Nodes!$B:$B, MATCH(B194, Nodes!$A:$A, 0))</f>
        <v>Holding Company</v>
      </c>
    </row>
    <row r="195" spans="1:12" ht="16" x14ac:dyDescent="0.2">
      <c r="A195" s="6">
        <v>186</v>
      </c>
      <c r="B195" s="6">
        <v>187</v>
      </c>
      <c r="C195" s="4" t="str">
        <f>INDEX(Nodes!$C:$C, MATCH(A195, Nodes!$A:$A, 0))</f>
        <v>Paragon Solutions</v>
      </c>
      <c r="D195" s="4" t="str">
        <f>INDEX(Nodes!$C:$C, MATCH(B195, Nodes!$A:$A, 0))</f>
        <v>Paragon Solutions US</v>
      </c>
      <c r="E195" s="4" t="str">
        <f>INDEX(Nodes!$J:$J, MATCH(C195, Nodes!$C:$C, 0))</f>
        <v>Unchanged</v>
      </c>
      <c r="F195" s="4" t="str">
        <f>INDEX(Nodes!$J:$J, MATCH(D195, Nodes!$C:$C, 0))</f>
        <v>Unchanged</v>
      </c>
      <c r="G195" s="4" t="str">
        <f>INDEX(Nodes!$F:$F, MATCH(A195, Nodes!$A:$A, 0))</f>
        <v>Paragon</v>
      </c>
      <c r="H195" t="str">
        <f>INDEX(Nodes!$F:$F, MATCH(B195, Nodes!$A:$A, 0))</f>
        <v>Paragon</v>
      </c>
      <c r="I195" s="4" t="str">
        <f>INDEX(Nodes!$D:$D, MATCH(A195, Nodes!$A:$A, 0))</f>
        <v>Israel</v>
      </c>
      <c r="J195" t="str">
        <f>INDEX(Nodes!$D:$D, MATCH(B195, Nodes!$A:$A, 0))</f>
        <v>United States</v>
      </c>
      <c r="K195" s="4" t="str">
        <f>INDEX(Nodes!$B:$B, MATCH(A195, Nodes!$A:$A, 0))</f>
        <v>Vendor</v>
      </c>
      <c r="L195" t="str">
        <f>INDEX(Nodes!$B:$B, MATCH(B195, Nodes!$A:$A, 0))</f>
        <v>Subsidiary</v>
      </c>
    </row>
    <row r="196" spans="1:12" ht="16" x14ac:dyDescent="0.2">
      <c r="A196" s="6">
        <v>186</v>
      </c>
      <c r="B196" s="6">
        <v>188</v>
      </c>
      <c r="C196" s="4" t="str">
        <f>INDEX(Nodes!$C:$C, MATCH(A196, Nodes!$A:$A, 0))</f>
        <v>Paragon Solutions</v>
      </c>
      <c r="D196" s="4" t="str">
        <f>INDEX(Nodes!$C:$C, MATCH(B196, Nodes!$A:$A, 0))</f>
        <v xml:space="preserve">Ehud Schneorson </v>
      </c>
      <c r="E196" s="4" t="str">
        <f>INDEX(Nodes!$J:$J, MATCH(C196, Nodes!$C:$C, 0))</f>
        <v>Unchanged</v>
      </c>
      <c r="F196" s="4" t="str">
        <f>INDEX(Nodes!$J:$J, MATCH(D196, Nodes!$C:$C, 0))</f>
        <v>Unchanged</v>
      </c>
      <c r="G196" s="4" t="str">
        <f>INDEX(Nodes!$F:$F, MATCH(A196, Nodes!$A:$A, 0))</f>
        <v>Paragon</v>
      </c>
      <c r="H196" t="str">
        <f>INDEX(Nodes!$F:$F, MATCH(B196, Nodes!$A:$A, 0))</f>
        <v>Paragon</v>
      </c>
      <c r="I196" s="4" t="str">
        <f>INDEX(Nodes!$D:$D, MATCH(A196, Nodes!$A:$A, 0))</f>
        <v>Israel</v>
      </c>
      <c r="J196">
        <f>INDEX(Nodes!$D:$D, MATCH(B196, Nodes!$A:$A, 0))</f>
        <v>0</v>
      </c>
      <c r="K196" s="4" t="str">
        <f>INDEX(Nodes!$B:$B, MATCH(A196, Nodes!$A:$A, 0))</f>
        <v>Vendor</v>
      </c>
      <c r="L196" t="str">
        <f>INDEX(Nodes!$B:$B, MATCH(B196, Nodes!$A:$A, 0))</f>
        <v>Individual</v>
      </c>
    </row>
    <row r="197" spans="1:12" ht="16" x14ac:dyDescent="0.2">
      <c r="A197" s="6">
        <v>186</v>
      </c>
      <c r="B197" s="6">
        <v>189</v>
      </c>
      <c r="C197" s="4" t="str">
        <f>INDEX(Nodes!$C:$C, MATCH(A197, Nodes!$A:$A, 0))</f>
        <v>Paragon Solutions</v>
      </c>
      <c r="D197" s="4" t="str">
        <f>INDEX(Nodes!$C:$C, MATCH(B197, Nodes!$A:$A, 0))</f>
        <v>Idan Nurick</v>
      </c>
      <c r="E197" s="4" t="str">
        <f>INDEX(Nodes!$J:$J, MATCH(C197, Nodes!$C:$C, 0))</f>
        <v>Unchanged</v>
      </c>
      <c r="F197" s="4" t="str">
        <f>INDEX(Nodes!$J:$J, MATCH(D197, Nodes!$C:$C, 0))</f>
        <v>Unchanged</v>
      </c>
      <c r="G197" s="4" t="str">
        <f>INDEX(Nodes!$F:$F, MATCH(A197, Nodes!$A:$A, 0))</f>
        <v>Paragon</v>
      </c>
      <c r="H197" t="str">
        <f>INDEX(Nodes!$F:$F, MATCH(B197, Nodes!$A:$A, 0))</f>
        <v>Paragon</v>
      </c>
      <c r="I197" s="4" t="str">
        <f>INDEX(Nodes!$D:$D, MATCH(A197, Nodes!$A:$A, 0))</f>
        <v>Israel</v>
      </c>
      <c r="J197">
        <f>INDEX(Nodes!$D:$D, MATCH(B197, Nodes!$A:$A, 0))</f>
        <v>0</v>
      </c>
      <c r="K197" s="4" t="str">
        <f>INDEX(Nodes!$B:$B, MATCH(A197, Nodes!$A:$A, 0))</f>
        <v>Vendor</v>
      </c>
      <c r="L197" t="str">
        <f>INDEX(Nodes!$B:$B, MATCH(B197, Nodes!$A:$A, 0))</f>
        <v>Individual</v>
      </c>
    </row>
    <row r="198" spans="1:12" ht="16" x14ac:dyDescent="0.2">
      <c r="A198" s="6">
        <v>186</v>
      </c>
      <c r="B198" s="6">
        <v>190</v>
      </c>
      <c r="C198" s="4" t="str">
        <f>INDEX(Nodes!$C:$C, MATCH(A198, Nodes!$A:$A, 0))</f>
        <v>Paragon Solutions</v>
      </c>
      <c r="D198" s="4" t="str">
        <f>INDEX(Nodes!$C:$C, MATCH(B198, Nodes!$A:$A, 0))</f>
        <v>Igor Bogudlov</v>
      </c>
      <c r="E198" s="4" t="str">
        <f>INDEX(Nodes!$J:$J, MATCH(C198, Nodes!$C:$C, 0))</f>
        <v>Unchanged</v>
      </c>
      <c r="F198" s="4" t="str">
        <f>INDEX(Nodes!$J:$J, MATCH(D198, Nodes!$C:$C, 0))</f>
        <v>Unchanged</v>
      </c>
      <c r="G198" s="4" t="str">
        <f>INDEX(Nodes!$F:$F, MATCH(A198, Nodes!$A:$A, 0))</f>
        <v>Paragon</v>
      </c>
      <c r="H198" t="str">
        <f>INDEX(Nodes!$F:$F, MATCH(B198, Nodes!$A:$A, 0))</f>
        <v>Paragon</v>
      </c>
      <c r="I198" s="4" t="str">
        <f>INDEX(Nodes!$D:$D, MATCH(A198, Nodes!$A:$A, 0))</f>
        <v>Israel</v>
      </c>
      <c r="J198">
        <f>INDEX(Nodes!$D:$D, MATCH(B198, Nodes!$A:$A, 0))</f>
        <v>0</v>
      </c>
      <c r="K198" s="4" t="str">
        <f>INDEX(Nodes!$B:$B, MATCH(A198, Nodes!$A:$A, 0))</f>
        <v>Vendor</v>
      </c>
      <c r="L198" t="str">
        <f>INDEX(Nodes!$B:$B, MATCH(B198, Nodes!$A:$A, 0))</f>
        <v>Individual</v>
      </c>
    </row>
    <row r="199" spans="1:12" ht="16" x14ac:dyDescent="0.2">
      <c r="A199" s="6">
        <v>186</v>
      </c>
      <c r="B199" s="6">
        <v>191</v>
      </c>
      <c r="C199" s="4" t="str">
        <f>INDEX(Nodes!$C:$C, MATCH(A199, Nodes!$A:$A, 0))</f>
        <v>Paragon Solutions</v>
      </c>
      <c r="D199" s="4" t="str">
        <f>INDEX(Nodes!$C:$C, MATCH(B199, Nodes!$A:$A, 0))</f>
        <v>Liad Avraham</v>
      </c>
      <c r="E199" s="4" t="str">
        <f>INDEX(Nodes!$J:$J, MATCH(C199, Nodes!$C:$C, 0))</f>
        <v>Unchanged</v>
      </c>
      <c r="F199" s="4" t="str">
        <f>INDEX(Nodes!$J:$J, MATCH(D199, Nodes!$C:$C, 0))</f>
        <v>Unchanged</v>
      </c>
      <c r="G199" s="4" t="str">
        <f>INDEX(Nodes!$F:$F, MATCH(A199, Nodes!$A:$A, 0))</f>
        <v>Paragon</v>
      </c>
      <c r="H199" t="str">
        <f>INDEX(Nodes!$F:$F, MATCH(B199, Nodes!$A:$A, 0))</f>
        <v>Paragon</v>
      </c>
      <c r="I199" s="4" t="str">
        <f>INDEX(Nodes!$D:$D, MATCH(A199, Nodes!$A:$A, 0))</f>
        <v>Israel</v>
      </c>
      <c r="J199">
        <f>INDEX(Nodes!$D:$D, MATCH(B199, Nodes!$A:$A, 0))</f>
        <v>0</v>
      </c>
      <c r="K199" s="4" t="str">
        <f>INDEX(Nodes!$B:$B, MATCH(A199, Nodes!$A:$A, 0))</f>
        <v>Vendor</v>
      </c>
      <c r="L199" t="str">
        <f>INDEX(Nodes!$B:$B, MATCH(B199, Nodes!$A:$A, 0))</f>
        <v>Individual</v>
      </c>
    </row>
    <row r="200" spans="1:12" ht="16" x14ac:dyDescent="0.2">
      <c r="A200" s="6">
        <v>186</v>
      </c>
      <c r="B200" s="6">
        <v>198</v>
      </c>
      <c r="C200" s="4" t="str">
        <f>INDEX(Nodes!$C:$C, MATCH(A200, Nodes!$A:$A, 0))</f>
        <v>Paragon Solutions</v>
      </c>
      <c r="D200" s="4" t="str">
        <f>INDEX(Nodes!$C:$C, MATCH(B200, Nodes!$A:$A, 0))</f>
        <v>Individual</v>
      </c>
      <c r="E200" s="4" t="str">
        <f>INDEX(Nodes!$J:$J, MATCH(C200, Nodes!$C:$C, 0))</f>
        <v>Unchanged</v>
      </c>
      <c r="F200" s="4" t="str">
        <f>INDEX(Nodes!$J:$J, MATCH(D200, Nodes!$C:$C, 0))</f>
        <v>Unchanged</v>
      </c>
      <c r="G200" s="4" t="str">
        <f>INDEX(Nodes!$F:$F, MATCH(A200, Nodes!$A:$A, 0))</f>
        <v>Paragon</v>
      </c>
      <c r="H200" t="str">
        <f>INDEX(Nodes!$F:$F, MATCH(B200, Nodes!$A:$A, 0))</f>
        <v>Paragon</v>
      </c>
      <c r="I200" s="4" t="str">
        <f>INDEX(Nodes!$D:$D, MATCH(A200, Nodes!$A:$A, 0))</f>
        <v>Israel</v>
      </c>
      <c r="J200">
        <f>INDEX(Nodes!$D:$D, MATCH(B200, Nodes!$A:$A, 0))</f>
        <v>0</v>
      </c>
      <c r="K200" s="4" t="str">
        <f>INDEX(Nodes!$B:$B, MATCH(A200, Nodes!$A:$A, 0))</f>
        <v>Vendor</v>
      </c>
      <c r="L200" t="str">
        <f>INDEX(Nodes!$B:$B, MATCH(B200, Nodes!$A:$A, 0))</f>
        <v>Individual</v>
      </c>
    </row>
    <row r="201" spans="1:12" ht="16" x14ac:dyDescent="0.2">
      <c r="A201" s="6">
        <v>186</v>
      </c>
      <c r="B201" s="6">
        <v>192</v>
      </c>
      <c r="C201" s="4" t="str">
        <f>INDEX(Nodes!$C:$C, MATCH(A201, Nodes!$A:$A, 0))</f>
        <v>Paragon Solutions</v>
      </c>
      <c r="D201" s="4" t="str">
        <f>INDEX(Nodes!$C:$C, MATCH(B201, Nodes!$A:$A, 0))</f>
        <v>Battery Ventures (Israel)</v>
      </c>
      <c r="E201" s="4" t="str">
        <f>INDEX(Nodes!$J:$J, MATCH(C201, Nodes!$C:$C, 0))</f>
        <v>Unchanged</v>
      </c>
      <c r="F201" s="4" t="str">
        <f>INDEX(Nodes!$J:$J, MATCH(D201, Nodes!$C:$C, 0))</f>
        <v>Unchanged</v>
      </c>
      <c r="G201" s="4" t="str">
        <f>INDEX(Nodes!$F:$F, MATCH(A201, Nodes!$A:$A, 0))</f>
        <v>Paragon</v>
      </c>
      <c r="H201" t="str">
        <f>INDEX(Nodes!$F:$F, MATCH(B201, Nodes!$A:$A, 0))</f>
        <v>Paragon</v>
      </c>
      <c r="I201" s="4" t="str">
        <f>INDEX(Nodes!$D:$D, MATCH(A201, Nodes!$A:$A, 0))</f>
        <v>Israel</v>
      </c>
      <c r="J201" t="str">
        <f>INDEX(Nodes!$D:$D, MATCH(B201, Nodes!$A:$A, 0))</f>
        <v>Israel</v>
      </c>
      <c r="K201" s="4" t="str">
        <f>INDEX(Nodes!$B:$B, MATCH(A201, Nodes!$A:$A, 0))</f>
        <v>Vendor</v>
      </c>
      <c r="L201" t="str">
        <f>INDEX(Nodes!$B:$B, MATCH(B201, Nodes!$A:$A, 0))</f>
        <v>Investor</v>
      </c>
    </row>
    <row r="202" spans="1:12" ht="16" x14ac:dyDescent="0.2">
      <c r="A202" s="6">
        <v>186</v>
      </c>
      <c r="B202" s="6">
        <v>193</v>
      </c>
      <c r="C202" s="4" t="str">
        <f>INDEX(Nodes!$C:$C, MATCH(A202, Nodes!$A:$A, 0))</f>
        <v>Paragon Solutions</v>
      </c>
      <c r="D202" s="4" t="str">
        <f>INDEX(Nodes!$C:$C, MATCH(B202, Nodes!$A:$A, 0))</f>
        <v>Battery Ventures (United Kingdom)</v>
      </c>
      <c r="E202" s="4" t="str">
        <f>INDEX(Nodes!$J:$J, MATCH(C202, Nodes!$C:$C, 0))</f>
        <v>Unchanged</v>
      </c>
      <c r="F202" s="4" t="str">
        <f>INDEX(Nodes!$J:$J, MATCH(D202, Nodes!$C:$C, 0))</f>
        <v>Unchanged</v>
      </c>
      <c r="G202" s="4" t="str">
        <f>INDEX(Nodes!$F:$F, MATCH(A202, Nodes!$A:$A, 0))</f>
        <v>Paragon</v>
      </c>
      <c r="H202" t="str">
        <f>INDEX(Nodes!$F:$F, MATCH(B202, Nodes!$A:$A, 0))</f>
        <v>Paragon</v>
      </c>
      <c r="I202" s="4" t="str">
        <f>INDEX(Nodes!$D:$D, MATCH(A202, Nodes!$A:$A, 0))</f>
        <v>Israel</v>
      </c>
      <c r="J202" t="str">
        <f>INDEX(Nodes!$D:$D, MATCH(B202, Nodes!$A:$A, 0))</f>
        <v>United Kingdom</v>
      </c>
      <c r="K202" s="4" t="str">
        <f>INDEX(Nodes!$B:$B, MATCH(A202, Nodes!$A:$A, 0))</f>
        <v>Vendor</v>
      </c>
      <c r="L202" t="str">
        <f>INDEX(Nodes!$B:$B, MATCH(B202, Nodes!$A:$A, 0))</f>
        <v>Investor</v>
      </c>
    </row>
    <row r="203" spans="1:12" ht="16" x14ac:dyDescent="0.2">
      <c r="A203" s="6">
        <v>186</v>
      </c>
      <c r="B203" s="6">
        <v>194</v>
      </c>
      <c r="C203" s="4" t="str">
        <f>INDEX(Nodes!$C:$C, MATCH(A203, Nodes!$A:$A, 0))</f>
        <v>Paragon Solutions</v>
      </c>
      <c r="D203" s="4" t="str">
        <f>INDEX(Nodes!$C:$C, MATCH(B203, Nodes!$A:$A, 0))</f>
        <v>Battery Ventures (United States)</v>
      </c>
      <c r="E203" s="4" t="str">
        <f>INDEX(Nodes!$J:$J, MATCH(C203, Nodes!$C:$C, 0))</f>
        <v>Unchanged</v>
      </c>
      <c r="F203" s="4" t="str">
        <f>INDEX(Nodes!$J:$J, MATCH(D203, Nodes!$C:$C, 0))</f>
        <v>Unchanged</v>
      </c>
      <c r="G203" s="4" t="str">
        <f>INDEX(Nodes!$F:$F, MATCH(A203, Nodes!$A:$A, 0))</f>
        <v>Paragon</v>
      </c>
      <c r="H203" t="str">
        <f>INDEX(Nodes!$F:$F, MATCH(B203, Nodes!$A:$A, 0))</f>
        <v>Paragon</v>
      </c>
      <c r="I203" s="4" t="str">
        <f>INDEX(Nodes!$D:$D, MATCH(A203, Nodes!$A:$A, 0))</f>
        <v>Israel</v>
      </c>
      <c r="J203" t="str">
        <f>INDEX(Nodes!$D:$D, MATCH(B203, Nodes!$A:$A, 0))</f>
        <v>United States</v>
      </c>
      <c r="K203" s="4" t="str">
        <f>INDEX(Nodes!$B:$B, MATCH(A203, Nodes!$A:$A, 0))</f>
        <v>Vendor</v>
      </c>
      <c r="L203" t="str">
        <f>INDEX(Nodes!$B:$B, MATCH(B203, Nodes!$A:$A, 0))</f>
        <v>Investor</v>
      </c>
    </row>
    <row r="204" spans="1:12" ht="16" x14ac:dyDescent="0.2">
      <c r="A204" s="6">
        <v>186</v>
      </c>
      <c r="B204" s="6">
        <v>195</v>
      </c>
      <c r="C204" s="4" t="str">
        <f>INDEX(Nodes!$C:$C, MATCH(A204, Nodes!$A:$A, 0))</f>
        <v>Paragon Solutions</v>
      </c>
      <c r="D204" s="4" t="str">
        <f>INDEX(Nodes!$C:$C, MATCH(B204, Nodes!$A:$A, 0))</f>
        <v>Blumberg Capital</v>
      </c>
      <c r="E204" s="4" t="str">
        <f>INDEX(Nodes!$J:$J, MATCH(C204, Nodes!$C:$C, 0))</f>
        <v>Unchanged</v>
      </c>
      <c r="F204" s="4" t="str">
        <f>INDEX(Nodes!$J:$J, MATCH(D204, Nodes!$C:$C, 0))</f>
        <v>Unchanged</v>
      </c>
      <c r="G204" s="4" t="str">
        <f>INDEX(Nodes!$F:$F, MATCH(A204, Nodes!$A:$A, 0))</f>
        <v>Paragon</v>
      </c>
      <c r="H204" t="str">
        <f>INDEX(Nodes!$F:$F, MATCH(B204, Nodes!$A:$A, 0))</f>
        <v>Paragon</v>
      </c>
      <c r="I204" s="4" t="str">
        <f>INDEX(Nodes!$D:$D, MATCH(A204, Nodes!$A:$A, 0))</f>
        <v>Israel</v>
      </c>
      <c r="J204" t="str">
        <f>INDEX(Nodes!$D:$D, MATCH(B204, Nodes!$A:$A, 0))</f>
        <v>United States</v>
      </c>
      <c r="K204" s="4" t="str">
        <f>INDEX(Nodes!$B:$B, MATCH(A204, Nodes!$A:$A, 0))</f>
        <v>Vendor</v>
      </c>
      <c r="L204" t="str">
        <f>INDEX(Nodes!$B:$B, MATCH(B204, Nodes!$A:$A, 0))</f>
        <v>Investor</v>
      </c>
    </row>
    <row r="205" spans="1:12" ht="16" x14ac:dyDescent="0.2">
      <c r="A205" s="6">
        <v>186</v>
      </c>
      <c r="B205" s="6">
        <v>196</v>
      </c>
      <c r="C205" s="4" t="str">
        <f>INDEX(Nodes!$C:$C, MATCH(A205, Nodes!$A:$A, 0))</f>
        <v>Paragon Solutions</v>
      </c>
      <c r="D205" s="4" t="str">
        <f>INDEX(Nodes!$C:$C, MATCH(B205, Nodes!$A:$A, 0))</f>
        <v>Red Dot Capital</v>
      </c>
      <c r="E205" s="4" t="str">
        <f>INDEX(Nodes!$J:$J, MATCH(C205, Nodes!$C:$C, 0))</f>
        <v>Unchanged</v>
      </c>
      <c r="F205" s="4" t="str">
        <f>INDEX(Nodes!$J:$J, MATCH(D205, Nodes!$C:$C, 0))</f>
        <v>Unchanged</v>
      </c>
      <c r="G205" s="4" t="str">
        <f>INDEX(Nodes!$F:$F, MATCH(A205, Nodes!$A:$A, 0))</f>
        <v>Paragon</v>
      </c>
      <c r="H205" t="str">
        <f>INDEX(Nodes!$F:$F, MATCH(B205, Nodes!$A:$A, 0))</f>
        <v>Paragon</v>
      </c>
      <c r="I205" s="4" t="str">
        <f>INDEX(Nodes!$D:$D, MATCH(A205, Nodes!$A:$A, 0))</f>
        <v>Israel</v>
      </c>
      <c r="J205" t="str">
        <f>INDEX(Nodes!$D:$D, MATCH(B205, Nodes!$A:$A, 0))</f>
        <v>Israel</v>
      </c>
      <c r="K205" s="4" t="str">
        <f>INDEX(Nodes!$B:$B, MATCH(A205, Nodes!$A:$A, 0))</f>
        <v>Vendor</v>
      </c>
      <c r="L205" t="str">
        <f>INDEX(Nodes!$B:$B, MATCH(B205, Nodes!$A:$A, 0))</f>
        <v>Investor</v>
      </c>
    </row>
    <row r="206" spans="1:12" ht="16" x14ac:dyDescent="0.2">
      <c r="A206" s="6">
        <v>192</v>
      </c>
      <c r="B206" s="6">
        <v>197</v>
      </c>
      <c r="C206" s="4" t="str">
        <f>INDEX(Nodes!$C:$C, MATCH(A206, Nodes!$A:$A, 0))</f>
        <v>Battery Ventures (Israel)</v>
      </c>
      <c r="D206" s="4" t="str">
        <f>INDEX(Nodes!$C:$C, MATCH(B206, Nodes!$A:$A, 0))</f>
        <v xml:space="preserve">Aaron Rinberg </v>
      </c>
      <c r="E206" s="4" t="str">
        <f>INDEX(Nodes!$J:$J, MATCH(C206, Nodes!$C:$C, 0))</f>
        <v>Unchanged</v>
      </c>
      <c r="F206" s="4" t="str">
        <f>INDEX(Nodes!$J:$J, MATCH(D206, Nodes!$C:$C, 0))</f>
        <v>Unchanged</v>
      </c>
      <c r="G206" s="4" t="str">
        <f>INDEX(Nodes!$F:$F, MATCH(A206, Nodes!$A:$A, 0))</f>
        <v>Paragon</v>
      </c>
      <c r="H206" t="str">
        <f>INDEX(Nodes!$F:$F, MATCH(B206, Nodes!$A:$A, 0))</f>
        <v>Paragon</v>
      </c>
      <c r="I206" s="4" t="str">
        <f>INDEX(Nodes!$D:$D, MATCH(A206, Nodes!$A:$A, 0))</f>
        <v>Israel</v>
      </c>
      <c r="J206">
        <f>INDEX(Nodes!$D:$D, MATCH(B206, Nodes!$A:$A, 0))</f>
        <v>0</v>
      </c>
      <c r="K206" s="4" t="str">
        <f>INDEX(Nodes!$B:$B, MATCH(A206, Nodes!$A:$A, 0))</f>
        <v>Investor</v>
      </c>
      <c r="L206" t="str">
        <f>INDEX(Nodes!$B:$B, MATCH(B206, Nodes!$A:$A, 0))</f>
        <v>Individual</v>
      </c>
    </row>
    <row r="207" spans="1:12" ht="16" x14ac:dyDescent="0.2">
      <c r="A207" s="6">
        <v>193</v>
      </c>
      <c r="B207" s="6">
        <v>197</v>
      </c>
      <c r="C207" s="4" t="str">
        <f>INDEX(Nodes!$C:$C, MATCH(A207, Nodes!$A:$A, 0))</f>
        <v>Battery Ventures (United Kingdom)</v>
      </c>
      <c r="D207" s="4" t="str">
        <f>INDEX(Nodes!$C:$C, MATCH(B207, Nodes!$A:$A, 0))</f>
        <v xml:space="preserve">Aaron Rinberg </v>
      </c>
      <c r="E207" s="4" t="str">
        <f>INDEX(Nodes!$J:$J, MATCH(C207, Nodes!$C:$C, 0))</f>
        <v>Unchanged</v>
      </c>
      <c r="F207" s="4" t="str">
        <f>INDEX(Nodes!$J:$J, MATCH(D207, Nodes!$C:$C, 0))</f>
        <v>Unchanged</v>
      </c>
      <c r="G207" s="4" t="str">
        <f>INDEX(Nodes!$F:$F, MATCH(A207, Nodes!$A:$A, 0))</f>
        <v>Paragon</v>
      </c>
      <c r="H207" t="str">
        <f>INDEX(Nodes!$F:$F, MATCH(B207, Nodes!$A:$A, 0))</f>
        <v>Paragon</v>
      </c>
      <c r="I207" s="4" t="str">
        <f>INDEX(Nodes!$D:$D, MATCH(A207, Nodes!$A:$A, 0))</f>
        <v>United Kingdom</v>
      </c>
      <c r="J207">
        <f>INDEX(Nodes!$D:$D, MATCH(B207, Nodes!$A:$A, 0))</f>
        <v>0</v>
      </c>
      <c r="K207" s="4" t="str">
        <f>INDEX(Nodes!$B:$B, MATCH(A207, Nodes!$A:$A, 0))</f>
        <v>Investor</v>
      </c>
      <c r="L207" t="str">
        <f>INDEX(Nodes!$B:$B, MATCH(B207, Nodes!$A:$A, 0))</f>
        <v>Individual</v>
      </c>
    </row>
    <row r="208" spans="1:12" ht="16" x14ac:dyDescent="0.2">
      <c r="A208" s="6">
        <v>194</v>
      </c>
      <c r="B208" s="6">
        <v>197</v>
      </c>
      <c r="C208" s="4" t="str">
        <f>INDEX(Nodes!$C:$C, MATCH(A208, Nodes!$A:$A, 0))</f>
        <v>Battery Ventures (United States)</v>
      </c>
      <c r="D208" s="4" t="str">
        <f>INDEX(Nodes!$C:$C, MATCH(B208, Nodes!$A:$A, 0))</f>
        <v xml:space="preserve">Aaron Rinberg </v>
      </c>
      <c r="E208" s="4" t="str">
        <f>INDEX(Nodes!$J:$J, MATCH(C208, Nodes!$C:$C, 0))</f>
        <v>Unchanged</v>
      </c>
      <c r="F208" s="4" t="str">
        <f>INDEX(Nodes!$J:$J, MATCH(D208, Nodes!$C:$C, 0))</f>
        <v>Unchanged</v>
      </c>
      <c r="G208" s="4" t="str">
        <f>INDEX(Nodes!$F:$F, MATCH(A208, Nodes!$A:$A, 0))</f>
        <v>Paragon</v>
      </c>
      <c r="H208" t="str">
        <f>INDEX(Nodes!$F:$F, MATCH(B208, Nodes!$A:$A, 0))</f>
        <v>Paragon</v>
      </c>
      <c r="I208" s="4" t="str">
        <f>INDEX(Nodes!$D:$D, MATCH(A208, Nodes!$A:$A, 0))</f>
        <v>United States</v>
      </c>
      <c r="J208">
        <f>INDEX(Nodes!$D:$D, MATCH(B208, Nodes!$A:$A, 0))</f>
        <v>0</v>
      </c>
      <c r="K208" s="4" t="str">
        <f>INDEX(Nodes!$B:$B, MATCH(A208, Nodes!$A:$A, 0))</f>
        <v>Investor</v>
      </c>
      <c r="L208" t="str">
        <f>INDEX(Nodes!$B:$B, MATCH(B208, Nodes!$A:$A, 0))</f>
        <v>Individual</v>
      </c>
    </row>
    <row r="209" spans="1:12" ht="16" x14ac:dyDescent="0.2">
      <c r="A209" s="6">
        <v>199</v>
      </c>
      <c r="B209" s="6">
        <v>200</v>
      </c>
      <c r="C209" s="4" t="str">
        <f>INDEX(Nodes!$C:$C, MATCH(A209, Nodes!$A:$A, 0))</f>
        <v>Verint Systems Inc.</v>
      </c>
      <c r="D209" s="4" t="str">
        <f>INDEX(Nodes!$C:$C, MATCH(B209, Nodes!$A:$A, 0))</f>
        <v>UTX Technologies Limited</v>
      </c>
      <c r="E209" s="4" t="str">
        <f>INDEX(Nodes!$J:$J, MATCH(C209, Nodes!$C:$C, 0))</f>
        <v>Unchanged</v>
      </c>
      <c r="F209" s="4" t="str">
        <f>INDEX(Nodes!$J:$J, MATCH(D209, Nodes!$C:$C, 0))</f>
        <v>Unchanged</v>
      </c>
      <c r="G209" s="4" t="str">
        <f>INDEX(Nodes!$F:$F, MATCH(A209, Nodes!$A:$A, 0))</f>
        <v>Cognyte</v>
      </c>
      <c r="H209" t="str">
        <f>INDEX(Nodes!$F:$F, MATCH(B209, Nodes!$A:$A, 0))</f>
        <v>Cognyte</v>
      </c>
      <c r="I209" s="4" t="str">
        <f>INDEX(Nodes!$D:$D, MATCH(A209, Nodes!$A:$A, 0))</f>
        <v>United States</v>
      </c>
      <c r="J209" t="str">
        <f>INDEX(Nodes!$D:$D, MATCH(B209, Nodes!$A:$A, 0))</f>
        <v>Cyprus</v>
      </c>
      <c r="K209" s="4" t="str">
        <f>INDEX(Nodes!$B:$B, MATCH(A209, Nodes!$A:$A, 0))</f>
        <v>Vendor</v>
      </c>
      <c r="L209" t="str">
        <f>INDEX(Nodes!$B:$B, MATCH(B209, Nodes!$A:$A, 0))</f>
        <v>Subsidiary</v>
      </c>
    </row>
    <row r="210" spans="1:12" ht="16" x14ac:dyDescent="0.2">
      <c r="A210" s="6">
        <v>199</v>
      </c>
      <c r="B210" s="6">
        <v>201</v>
      </c>
      <c r="C210" s="4" t="str">
        <f>INDEX(Nodes!$C:$C, MATCH(A210, Nodes!$A:$A, 0))</f>
        <v>Verint Systems Inc.</v>
      </c>
      <c r="D210" s="4" t="str">
        <f>INDEX(Nodes!$C:$C, MATCH(B210, Nodes!$A:$A, 0))</f>
        <v>Blink</v>
      </c>
      <c r="E210" s="4" t="str">
        <f>INDEX(Nodes!$J:$J, MATCH(C210, Nodes!$C:$C, 0))</f>
        <v>Unchanged</v>
      </c>
      <c r="F210" s="4" t="str">
        <f>INDEX(Nodes!$J:$J, MATCH(D210, Nodes!$C:$C, 0))</f>
        <v>Unchanged</v>
      </c>
      <c r="G210" s="4" t="str">
        <f>INDEX(Nodes!$F:$F, MATCH(A210, Nodes!$A:$A, 0))</f>
        <v>Cognyte</v>
      </c>
      <c r="H210" t="str">
        <f>INDEX(Nodes!$F:$F, MATCH(B210, Nodes!$A:$A, 0))</f>
        <v>Cognyte</v>
      </c>
      <c r="I210" s="4" t="str">
        <f>INDEX(Nodes!$D:$D, MATCH(A210, Nodes!$A:$A, 0))</f>
        <v>United States</v>
      </c>
      <c r="J210" t="str">
        <f>INDEX(Nodes!$D:$D, MATCH(B210, Nodes!$A:$A, 0))</f>
        <v>Israel</v>
      </c>
      <c r="K210" s="4" t="str">
        <f>INDEX(Nodes!$B:$B, MATCH(A210, Nodes!$A:$A, 0))</f>
        <v>Vendor</v>
      </c>
      <c r="L210" t="str">
        <f>INDEX(Nodes!$B:$B, MATCH(B210, Nodes!$A:$A, 0))</f>
        <v>Subsidiary</v>
      </c>
    </row>
    <row r="211" spans="1:12" ht="16" x14ac:dyDescent="0.2">
      <c r="A211" s="6">
        <v>199</v>
      </c>
      <c r="B211" s="6">
        <v>202</v>
      </c>
      <c r="C211" s="4" t="str">
        <f>INDEX(Nodes!$C:$C, MATCH(A211, Nodes!$A:$A, 0))</f>
        <v>Verint Systems Inc.</v>
      </c>
      <c r="D211" s="4" t="str">
        <f>INDEX(Nodes!$C:$C, MATCH(B211, Nodes!$A:$A, 0))</f>
        <v>Cognyte Software Ltd. (United States)</v>
      </c>
      <c r="E211" s="4" t="str">
        <f>INDEX(Nodes!$J:$J, MATCH(C211, Nodes!$C:$C, 0))</f>
        <v>Unchanged</v>
      </c>
      <c r="F211" s="4" t="str">
        <f>INDEX(Nodes!$J:$J, MATCH(D211, Nodes!$C:$C, 0))</f>
        <v>Unchanged</v>
      </c>
      <c r="G211" s="4" t="str">
        <f>INDEX(Nodes!$F:$F, MATCH(A211, Nodes!$A:$A, 0))</f>
        <v>Cognyte</v>
      </c>
      <c r="H211" t="str">
        <f>INDEX(Nodes!$F:$F, MATCH(B211, Nodes!$A:$A, 0))</f>
        <v>Cognyte</v>
      </c>
      <c r="I211" s="4" t="str">
        <f>INDEX(Nodes!$D:$D, MATCH(A211, Nodes!$A:$A, 0))</f>
        <v>United States</v>
      </c>
      <c r="J211" t="str">
        <f>INDEX(Nodes!$D:$D, MATCH(B211, Nodes!$A:$A, 0))</f>
        <v>United States</v>
      </c>
      <c r="K211" s="4" t="str">
        <f>INDEX(Nodes!$B:$B, MATCH(A211, Nodes!$A:$A, 0))</f>
        <v>Vendor</v>
      </c>
      <c r="L211" t="str">
        <f>INDEX(Nodes!$B:$B, MATCH(B211, Nodes!$A:$A, 0))</f>
        <v>Subsidiary</v>
      </c>
    </row>
    <row r="212" spans="1:12" ht="16" x14ac:dyDescent="0.2">
      <c r="A212" s="6">
        <v>199</v>
      </c>
      <c r="B212" s="6">
        <v>203</v>
      </c>
      <c r="C212" s="4" t="str">
        <f>INDEX(Nodes!$C:$C, MATCH(A212, Nodes!$A:$A, 0))</f>
        <v>Verint Systems Inc.</v>
      </c>
      <c r="D212" s="4" t="str">
        <f>INDEX(Nodes!$C:$C, MATCH(B212, Nodes!$A:$A, 0))</f>
        <v>Verint Systems Ltd.</v>
      </c>
      <c r="E212" s="4" t="str">
        <f>INDEX(Nodes!$J:$J, MATCH(C212, Nodes!$C:$C, 0))</f>
        <v>Unchanged</v>
      </c>
      <c r="F212" s="4" t="str">
        <f>INDEX(Nodes!$J:$J, MATCH(D212, Nodes!$C:$C, 0))</f>
        <v>Unchanged</v>
      </c>
      <c r="G212" s="4" t="str">
        <f>INDEX(Nodes!$F:$F, MATCH(A212, Nodes!$A:$A, 0))</f>
        <v>Cognyte</v>
      </c>
      <c r="H212" t="str">
        <f>INDEX(Nodes!$F:$F, MATCH(B212, Nodes!$A:$A, 0))</f>
        <v>Cognyte</v>
      </c>
      <c r="I212" s="4" t="str">
        <f>INDEX(Nodes!$D:$D, MATCH(A212, Nodes!$A:$A, 0))</f>
        <v>United States</v>
      </c>
      <c r="J212" t="str">
        <f>INDEX(Nodes!$D:$D, MATCH(B212, Nodes!$A:$A, 0))</f>
        <v>Israel</v>
      </c>
      <c r="K212" s="4" t="str">
        <f>INDEX(Nodes!$B:$B, MATCH(A212, Nodes!$A:$A, 0))</f>
        <v>Vendor</v>
      </c>
      <c r="L212" t="str">
        <f>INDEX(Nodes!$B:$B, MATCH(B212, Nodes!$A:$A, 0))</f>
        <v>Vendor</v>
      </c>
    </row>
    <row r="213" spans="1:12" ht="16" x14ac:dyDescent="0.2">
      <c r="A213" s="6">
        <v>199</v>
      </c>
      <c r="B213" s="6">
        <v>204</v>
      </c>
      <c r="C213" s="4" t="str">
        <f>INDEX(Nodes!$C:$C, MATCH(A213, Nodes!$A:$A, 0))</f>
        <v>Verint Systems Inc.</v>
      </c>
      <c r="D213" s="4" t="str">
        <f>INDEX(Nodes!$C:$C, MATCH(B213, Nodes!$A:$A, 0))</f>
        <v>ACE Labs</v>
      </c>
      <c r="E213" s="4" t="str">
        <f>INDEX(Nodes!$J:$J, MATCH(C213, Nodes!$C:$C, 0))</f>
        <v>Unchanged</v>
      </c>
      <c r="F213" s="4" t="str">
        <f>INDEX(Nodes!$J:$J, MATCH(D213, Nodes!$C:$C, 0))</f>
        <v>Unchanged</v>
      </c>
      <c r="G213" s="4" t="str">
        <f>INDEX(Nodes!$F:$F, MATCH(A213, Nodes!$A:$A, 0))</f>
        <v>Cognyte</v>
      </c>
      <c r="H213" t="str">
        <f>INDEX(Nodes!$F:$F, MATCH(B213, Nodes!$A:$A, 0))</f>
        <v>Cognyte</v>
      </c>
      <c r="I213" s="4" t="str">
        <f>INDEX(Nodes!$D:$D, MATCH(A213, Nodes!$A:$A, 0))</f>
        <v>United States</v>
      </c>
      <c r="J213">
        <f>INDEX(Nodes!$D:$D, MATCH(B213, Nodes!$A:$A, 0))</f>
        <v>0</v>
      </c>
      <c r="K213" s="4" t="str">
        <f>INDEX(Nodes!$B:$B, MATCH(A213, Nodes!$A:$A, 0))</f>
        <v>Vendor</v>
      </c>
      <c r="L213" t="str">
        <f>INDEX(Nodes!$B:$B, MATCH(B213, Nodes!$A:$A, 0))</f>
        <v>Subsidiary</v>
      </c>
    </row>
    <row r="214" spans="1:12" ht="16" x14ac:dyDescent="0.2">
      <c r="A214" s="6">
        <v>199</v>
      </c>
      <c r="B214" s="6">
        <v>205</v>
      </c>
      <c r="C214" s="4" t="str">
        <f>INDEX(Nodes!$C:$C, MATCH(A214, Nodes!$A:$A, 0))</f>
        <v>Verint Systems Inc.</v>
      </c>
      <c r="D214" s="4" t="str">
        <f>INDEX(Nodes!$C:$C, MATCH(B214, Nodes!$A:$A, 0))</f>
        <v>Cognyte Software Ltd. (Israel)</v>
      </c>
      <c r="E214" s="4" t="str">
        <f>INDEX(Nodes!$J:$J, MATCH(C214, Nodes!$C:$C, 0))</f>
        <v>Unchanged</v>
      </c>
      <c r="F214" s="4" t="str">
        <f>INDEX(Nodes!$J:$J, MATCH(D214, Nodes!$C:$C, 0))</f>
        <v>Unchanged</v>
      </c>
      <c r="G214" s="4" t="str">
        <f>INDEX(Nodes!$F:$F, MATCH(A214, Nodes!$A:$A, 0))</f>
        <v>Cognyte</v>
      </c>
      <c r="H214" t="str">
        <f>INDEX(Nodes!$F:$F, MATCH(B214, Nodes!$A:$A, 0))</f>
        <v>Cognyte</v>
      </c>
      <c r="I214" s="4" t="str">
        <f>INDEX(Nodes!$D:$D, MATCH(A214, Nodes!$A:$A, 0))</f>
        <v>United States</v>
      </c>
      <c r="J214" t="str">
        <f>INDEX(Nodes!$D:$D, MATCH(B214, Nodes!$A:$A, 0))</f>
        <v>Israel</v>
      </c>
      <c r="K214" s="4" t="str">
        <f>INDEX(Nodes!$B:$B, MATCH(A214, Nodes!$A:$A, 0))</f>
        <v>Vendor</v>
      </c>
      <c r="L214" t="str">
        <f>INDEX(Nodes!$B:$B, MATCH(B214, Nodes!$A:$A, 0))</f>
        <v>Vendor</v>
      </c>
    </row>
    <row r="215" spans="1:12" ht="16" x14ac:dyDescent="0.2">
      <c r="A215" s="6">
        <v>199</v>
      </c>
      <c r="B215" s="6">
        <v>207</v>
      </c>
      <c r="C215" s="4" t="str">
        <f>INDEX(Nodes!$C:$C, MATCH(A215, Nodes!$A:$A, 0))</f>
        <v>Verint Systems Inc.</v>
      </c>
      <c r="D215" s="4" t="str">
        <f>INDEX(Nodes!$C:$C, MATCH(B215, Nodes!$A:$A, 0))</f>
        <v>Cognyte Brasil S.A.</v>
      </c>
      <c r="E215" s="4" t="str">
        <f>INDEX(Nodes!$J:$J, MATCH(C215, Nodes!$C:$C, 0))</f>
        <v>Unchanged</v>
      </c>
      <c r="F215" s="4" t="str">
        <f>INDEX(Nodes!$J:$J, MATCH(D215, Nodes!$C:$C, 0))</f>
        <v>Unchanged</v>
      </c>
      <c r="G215" s="4" t="str">
        <f>INDEX(Nodes!$F:$F, MATCH(A215, Nodes!$A:$A, 0))</f>
        <v>Cognyte</v>
      </c>
      <c r="H215" t="str">
        <f>INDEX(Nodes!$F:$F, MATCH(B215, Nodes!$A:$A, 0))</f>
        <v>Cognyte</v>
      </c>
      <c r="I215" s="4" t="str">
        <f>INDEX(Nodes!$D:$D, MATCH(A215, Nodes!$A:$A, 0))</f>
        <v>United States</v>
      </c>
      <c r="J215" t="str">
        <f>INDEX(Nodes!$D:$D, MATCH(B215, Nodes!$A:$A, 0))</f>
        <v>Brazil</v>
      </c>
      <c r="K215" s="4" t="str">
        <f>INDEX(Nodes!$B:$B, MATCH(A215, Nodes!$A:$A, 0))</f>
        <v>Vendor</v>
      </c>
      <c r="L215" t="str">
        <f>INDEX(Nodes!$B:$B, MATCH(B215, Nodes!$A:$A, 0))</f>
        <v>Subsidiary</v>
      </c>
    </row>
    <row r="216" spans="1:12" ht="16" x14ac:dyDescent="0.2">
      <c r="A216" s="6">
        <v>199</v>
      </c>
      <c r="B216" s="6">
        <v>208</v>
      </c>
      <c r="C216" s="4" t="str">
        <f>INDEX(Nodes!$C:$C, MATCH(A216, Nodes!$A:$A, 0))</f>
        <v>Verint Systems Inc.</v>
      </c>
      <c r="D216" s="4" t="str">
        <f>INDEX(Nodes!$C:$C, MATCH(B216, Nodes!$A:$A, 0))</f>
        <v>Cognyte Bulgaria EOOD</v>
      </c>
      <c r="E216" s="4" t="str">
        <f>INDEX(Nodes!$J:$J, MATCH(C216, Nodes!$C:$C, 0))</f>
        <v>Unchanged</v>
      </c>
      <c r="F216" s="4" t="str">
        <f>INDEX(Nodes!$J:$J, MATCH(D216, Nodes!$C:$C, 0))</f>
        <v>Unchanged</v>
      </c>
      <c r="G216" s="4" t="str">
        <f>INDEX(Nodes!$F:$F, MATCH(A216, Nodes!$A:$A, 0))</f>
        <v>Cognyte</v>
      </c>
      <c r="H216" t="str">
        <f>INDEX(Nodes!$F:$F, MATCH(B216, Nodes!$A:$A, 0))</f>
        <v>Cognyte</v>
      </c>
      <c r="I216" s="4" t="str">
        <f>INDEX(Nodes!$D:$D, MATCH(A216, Nodes!$A:$A, 0))</f>
        <v>United States</v>
      </c>
      <c r="J216" t="str">
        <f>INDEX(Nodes!$D:$D, MATCH(B216, Nodes!$A:$A, 0))</f>
        <v>Bulgaria</v>
      </c>
      <c r="K216" s="4" t="str">
        <f>INDEX(Nodes!$B:$B, MATCH(A216, Nodes!$A:$A, 0))</f>
        <v>Vendor</v>
      </c>
      <c r="L216" t="str">
        <f>INDEX(Nodes!$B:$B, MATCH(B216, Nodes!$A:$A, 0))</f>
        <v>Subsidiary</v>
      </c>
    </row>
    <row r="217" spans="1:12" ht="16" x14ac:dyDescent="0.2">
      <c r="A217" s="6">
        <v>199</v>
      </c>
      <c r="B217" s="6">
        <v>209</v>
      </c>
      <c r="C217" s="4" t="str">
        <f>INDEX(Nodes!$C:$C, MATCH(A217, Nodes!$A:$A, 0))</f>
        <v>Verint Systems Inc.</v>
      </c>
      <c r="D217" s="4" t="str">
        <f>INDEX(Nodes!$C:$C, MATCH(B217, Nodes!$A:$A, 0))</f>
        <v>Cognyte Canada Inc.</v>
      </c>
      <c r="E217" s="4" t="str">
        <f>INDEX(Nodes!$J:$J, MATCH(C217, Nodes!$C:$C, 0))</f>
        <v>Unchanged</v>
      </c>
      <c r="F217" s="4" t="str">
        <f>INDEX(Nodes!$J:$J, MATCH(D217, Nodes!$C:$C, 0))</f>
        <v>Unchanged</v>
      </c>
      <c r="G217" s="4" t="str">
        <f>INDEX(Nodes!$F:$F, MATCH(A217, Nodes!$A:$A, 0))</f>
        <v>Cognyte</v>
      </c>
      <c r="H217" t="str">
        <f>INDEX(Nodes!$F:$F, MATCH(B217, Nodes!$A:$A, 0))</f>
        <v>Cognyte</v>
      </c>
      <c r="I217" s="4" t="str">
        <f>INDEX(Nodes!$D:$D, MATCH(A217, Nodes!$A:$A, 0))</f>
        <v>United States</v>
      </c>
      <c r="J217" t="str">
        <f>INDEX(Nodes!$D:$D, MATCH(B217, Nodes!$A:$A, 0))</f>
        <v>Canada</v>
      </c>
      <c r="K217" s="4" t="str">
        <f>INDEX(Nodes!$B:$B, MATCH(A217, Nodes!$A:$A, 0))</f>
        <v>Vendor</v>
      </c>
      <c r="L217" t="str">
        <f>INDEX(Nodes!$B:$B, MATCH(B217, Nodes!$A:$A, 0))</f>
        <v>Subsidiary</v>
      </c>
    </row>
    <row r="218" spans="1:12" ht="16" x14ac:dyDescent="0.2">
      <c r="A218" s="6">
        <v>199</v>
      </c>
      <c r="B218" s="6">
        <v>210</v>
      </c>
      <c r="C218" s="4" t="str">
        <f>INDEX(Nodes!$C:$C, MATCH(A218, Nodes!$A:$A, 0))</f>
        <v>Verint Systems Inc.</v>
      </c>
      <c r="D218" s="4" t="str">
        <f>INDEX(Nodes!$C:$C, MATCH(B218, Nodes!$A:$A, 0))</f>
        <v>Cognyte Software LP</v>
      </c>
      <c r="E218" s="4" t="str">
        <f>INDEX(Nodes!$J:$J, MATCH(C218, Nodes!$C:$C, 0))</f>
        <v>Unchanged</v>
      </c>
      <c r="F218" s="4" t="str">
        <f>INDEX(Nodes!$J:$J, MATCH(D218, Nodes!$C:$C, 0))</f>
        <v>Unchanged</v>
      </c>
      <c r="G218" s="4" t="str">
        <f>INDEX(Nodes!$F:$F, MATCH(A218, Nodes!$A:$A, 0))</f>
        <v>Cognyte</v>
      </c>
      <c r="H218" t="str">
        <f>INDEX(Nodes!$F:$F, MATCH(B218, Nodes!$A:$A, 0))</f>
        <v>Cognyte</v>
      </c>
      <c r="I218" s="4" t="str">
        <f>INDEX(Nodes!$D:$D, MATCH(A218, Nodes!$A:$A, 0))</f>
        <v>United States</v>
      </c>
      <c r="J218" t="str">
        <f>INDEX(Nodes!$D:$D, MATCH(B218, Nodes!$A:$A, 0))</f>
        <v>United States</v>
      </c>
      <c r="K218" s="4" t="str">
        <f>INDEX(Nodes!$B:$B, MATCH(A218, Nodes!$A:$A, 0))</f>
        <v>Vendor</v>
      </c>
      <c r="L218" t="str">
        <f>INDEX(Nodes!$B:$B, MATCH(B218, Nodes!$A:$A, 0))</f>
        <v>Subsidiary</v>
      </c>
    </row>
    <row r="219" spans="1:12" ht="16" x14ac:dyDescent="0.2">
      <c r="A219" s="6">
        <v>199</v>
      </c>
      <c r="B219" s="6">
        <v>211</v>
      </c>
      <c r="C219" s="4" t="str">
        <f>INDEX(Nodes!$C:$C, MATCH(A219, Nodes!$A:$A, 0))</f>
        <v>Verint Systems Inc.</v>
      </c>
      <c r="D219" s="4" t="str">
        <f>INDEX(Nodes!$C:$C, MATCH(B219, Nodes!$A:$A, 0))</f>
        <v>Cognyte Software México, S.A. de C.V.</v>
      </c>
      <c r="E219" s="4" t="str">
        <f>INDEX(Nodes!$J:$J, MATCH(C219, Nodes!$C:$C, 0))</f>
        <v>Unchanged</v>
      </c>
      <c r="F219" s="4" t="str">
        <f>INDEX(Nodes!$J:$J, MATCH(D219, Nodes!$C:$C, 0))</f>
        <v>Unchanged</v>
      </c>
      <c r="G219" s="4" t="str">
        <f>INDEX(Nodes!$F:$F, MATCH(A219, Nodes!$A:$A, 0))</f>
        <v>Cognyte</v>
      </c>
      <c r="H219" t="str">
        <f>INDEX(Nodes!$F:$F, MATCH(B219, Nodes!$A:$A, 0))</f>
        <v>Cognyte</v>
      </c>
      <c r="I219" s="4" t="str">
        <f>INDEX(Nodes!$D:$D, MATCH(A219, Nodes!$A:$A, 0))</f>
        <v>United States</v>
      </c>
      <c r="J219" t="str">
        <f>INDEX(Nodes!$D:$D, MATCH(B219, Nodes!$A:$A, 0))</f>
        <v>Mexico</v>
      </c>
      <c r="K219" s="4" t="str">
        <f>INDEX(Nodes!$B:$B, MATCH(A219, Nodes!$A:$A, 0))</f>
        <v>Vendor</v>
      </c>
      <c r="L219" t="str">
        <f>INDEX(Nodes!$B:$B, MATCH(B219, Nodes!$A:$A, 0))</f>
        <v>Subsidiary</v>
      </c>
    </row>
    <row r="220" spans="1:12" ht="16" x14ac:dyDescent="0.2">
      <c r="A220" s="6">
        <v>199</v>
      </c>
      <c r="B220" s="6">
        <v>212</v>
      </c>
      <c r="C220" s="4" t="str">
        <f>INDEX(Nodes!$C:$C, MATCH(A220, Nodes!$A:$A, 0))</f>
        <v>Verint Systems Inc.</v>
      </c>
      <c r="D220" s="4" t="str">
        <f>INDEX(Nodes!$C:$C, MATCH(B220, Nodes!$A:$A, 0))</f>
        <v>Cognyte Software UK Limited</v>
      </c>
      <c r="E220" s="4" t="str">
        <f>INDEX(Nodes!$J:$J, MATCH(C220, Nodes!$C:$C, 0))</f>
        <v>Unchanged</v>
      </c>
      <c r="F220" s="4" t="str">
        <f>INDEX(Nodes!$J:$J, MATCH(D220, Nodes!$C:$C, 0))</f>
        <v>Unchanged</v>
      </c>
      <c r="G220" s="4" t="str">
        <f>INDEX(Nodes!$F:$F, MATCH(A220, Nodes!$A:$A, 0))</f>
        <v>Cognyte</v>
      </c>
      <c r="H220" t="str">
        <f>INDEX(Nodes!$F:$F, MATCH(B220, Nodes!$A:$A, 0))</f>
        <v>Cognyte</v>
      </c>
      <c r="I220" s="4" t="str">
        <f>INDEX(Nodes!$D:$D, MATCH(A220, Nodes!$A:$A, 0))</f>
        <v>United States</v>
      </c>
      <c r="J220" t="str">
        <f>INDEX(Nodes!$D:$D, MATCH(B220, Nodes!$A:$A, 0))</f>
        <v>United Kingdom</v>
      </c>
      <c r="K220" s="4" t="str">
        <f>INDEX(Nodes!$B:$B, MATCH(A220, Nodes!$A:$A, 0))</f>
        <v>Vendor</v>
      </c>
      <c r="L220" t="str">
        <f>INDEX(Nodes!$B:$B, MATCH(B220, Nodes!$A:$A, 0))</f>
        <v>Subsidiary</v>
      </c>
    </row>
    <row r="221" spans="1:12" ht="16" x14ac:dyDescent="0.2">
      <c r="A221" s="6">
        <v>199</v>
      </c>
      <c r="B221" s="6">
        <v>213</v>
      </c>
      <c r="C221" s="4" t="str">
        <f>INDEX(Nodes!$C:$C, MATCH(A221, Nodes!$A:$A, 0))</f>
        <v>Verint Systems Inc.</v>
      </c>
      <c r="D221" s="4" t="str">
        <f>INDEX(Nodes!$C:$C, MATCH(B221, Nodes!$A:$A, 0))</f>
        <v>Cognyte Solutions Ltd.    </v>
      </c>
      <c r="E221" s="4" t="str">
        <f>INDEX(Nodes!$J:$J, MATCH(C221, Nodes!$C:$C, 0))</f>
        <v>Unchanged</v>
      </c>
      <c r="F221" s="4" t="str">
        <f>INDEX(Nodes!$J:$J, MATCH(D221, Nodes!$C:$C, 0))</f>
        <v>Unchanged</v>
      </c>
      <c r="G221" s="4" t="str">
        <f>INDEX(Nodes!$F:$F, MATCH(A221, Nodes!$A:$A, 0))</f>
        <v>Cognyte</v>
      </c>
      <c r="H221" t="str">
        <f>INDEX(Nodes!$F:$F, MATCH(B221, Nodes!$A:$A, 0))</f>
        <v>Cognyte</v>
      </c>
      <c r="I221" s="4" t="str">
        <f>INDEX(Nodes!$D:$D, MATCH(A221, Nodes!$A:$A, 0))</f>
        <v>United States</v>
      </c>
      <c r="J221" t="str">
        <f>INDEX(Nodes!$D:$D, MATCH(B221, Nodes!$A:$A, 0))</f>
        <v>Israel</v>
      </c>
      <c r="K221" s="4" t="str">
        <f>INDEX(Nodes!$B:$B, MATCH(A221, Nodes!$A:$A, 0))</f>
        <v>Vendor</v>
      </c>
      <c r="L221" t="str">
        <f>INDEX(Nodes!$B:$B, MATCH(B221, Nodes!$A:$A, 0))</f>
        <v>Subsidiary</v>
      </c>
    </row>
    <row r="222" spans="1:12" ht="16" x14ac:dyDescent="0.2">
      <c r="A222" s="6">
        <v>199</v>
      </c>
      <c r="B222" s="6">
        <v>214</v>
      </c>
      <c r="C222" s="4" t="str">
        <f>INDEX(Nodes!$C:$C, MATCH(A222, Nodes!$A:$A, 0))</f>
        <v>Verint Systems Inc.</v>
      </c>
      <c r="D222" s="4" t="str">
        <f>INDEX(Nodes!$C:$C, MATCH(B222, Nodes!$A:$A, 0))</f>
        <v>Cognyte Systems Ltd.</v>
      </c>
      <c r="E222" s="4" t="str">
        <f>INDEX(Nodes!$J:$J, MATCH(C222, Nodes!$C:$C, 0))</f>
        <v>Unchanged</v>
      </c>
      <c r="F222" s="4" t="str">
        <f>INDEX(Nodes!$J:$J, MATCH(D222, Nodes!$C:$C, 0))</f>
        <v>Unchanged</v>
      </c>
      <c r="G222" s="4" t="str">
        <f>INDEX(Nodes!$F:$F, MATCH(A222, Nodes!$A:$A, 0))</f>
        <v>Cognyte</v>
      </c>
      <c r="H222" t="str">
        <f>INDEX(Nodes!$F:$F, MATCH(B222, Nodes!$A:$A, 0))</f>
        <v>Cognyte</v>
      </c>
      <c r="I222" s="4" t="str">
        <f>INDEX(Nodes!$D:$D, MATCH(A222, Nodes!$A:$A, 0))</f>
        <v>United States</v>
      </c>
      <c r="J222" t="str">
        <f>INDEX(Nodes!$D:$D, MATCH(B222, Nodes!$A:$A, 0))</f>
        <v>Israel</v>
      </c>
      <c r="K222" s="4" t="str">
        <f>INDEX(Nodes!$B:$B, MATCH(A222, Nodes!$A:$A, 0))</f>
        <v>Vendor</v>
      </c>
      <c r="L222" t="str">
        <f>INDEX(Nodes!$B:$B, MATCH(B222, Nodes!$A:$A, 0))</f>
        <v>Subsidiary</v>
      </c>
    </row>
    <row r="223" spans="1:12" ht="16" x14ac:dyDescent="0.2">
      <c r="A223" s="6">
        <v>199</v>
      </c>
      <c r="B223" s="6">
        <v>215</v>
      </c>
      <c r="C223" s="4" t="str">
        <f>INDEX(Nodes!$C:$C, MATCH(A223, Nodes!$A:$A, 0))</f>
        <v>Verint Systems Inc.</v>
      </c>
      <c r="D223" s="4" t="str">
        <f>INDEX(Nodes!$C:$C, MATCH(B223, Nodes!$A:$A, 0))</f>
        <v>Cognyte Taiwan Ltd.</v>
      </c>
      <c r="E223" s="4" t="str">
        <f>INDEX(Nodes!$J:$J, MATCH(C223, Nodes!$C:$C, 0))</f>
        <v>Unchanged</v>
      </c>
      <c r="F223" s="4" t="str">
        <f>INDEX(Nodes!$J:$J, MATCH(D223, Nodes!$C:$C, 0))</f>
        <v>Unchanged</v>
      </c>
      <c r="G223" s="4" t="str">
        <f>INDEX(Nodes!$F:$F, MATCH(A223, Nodes!$A:$A, 0))</f>
        <v>Cognyte</v>
      </c>
      <c r="H223" t="str">
        <f>INDEX(Nodes!$F:$F, MATCH(B223, Nodes!$A:$A, 0))</f>
        <v>Cognyte</v>
      </c>
      <c r="I223" s="4" t="str">
        <f>INDEX(Nodes!$D:$D, MATCH(A223, Nodes!$A:$A, 0))</f>
        <v>United States</v>
      </c>
      <c r="J223" t="str">
        <f>INDEX(Nodes!$D:$D, MATCH(B223, Nodes!$A:$A, 0))</f>
        <v>Taiwan</v>
      </c>
      <c r="K223" s="4" t="str">
        <f>INDEX(Nodes!$B:$B, MATCH(A223, Nodes!$A:$A, 0))</f>
        <v>Vendor</v>
      </c>
      <c r="L223" t="str">
        <f>INDEX(Nodes!$B:$B, MATCH(B223, Nodes!$A:$A, 0))</f>
        <v>Subsidiary</v>
      </c>
    </row>
    <row r="224" spans="1:12" ht="16" x14ac:dyDescent="0.2">
      <c r="A224" s="6">
        <v>199</v>
      </c>
      <c r="B224" s="6">
        <v>216</v>
      </c>
      <c r="C224" s="4" t="str">
        <f>INDEX(Nodes!$C:$C, MATCH(A224, Nodes!$A:$A, 0))</f>
        <v>Verint Systems Inc.</v>
      </c>
      <c r="D224" s="4" t="str">
        <f>INDEX(Nodes!$C:$C, MATCH(B224, Nodes!$A:$A, 0))</f>
        <v>Cognyte Technologies Israel Ltd.    </v>
      </c>
      <c r="E224" s="4" t="str">
        <f>INDEX(Nodes!$J:$J, MATCH(C224, Nodes!$C:$C, 0))</f>
        <v>Unchanged</v>
      </c>
      <c r="F224" s="4" t="str">
        <f>INDEX(Nodes!$J:$J, MATCH(D224, Nodes!$C:$C, 0))</f>
        <v>Unchanged</v>
      </c>
      <c r="G224" s="4" t="str">
        <f>INDEX(Nodes!$F:$F, MATCH(A224, Nodes!$A:$A, 0))</f>
        <v>Cognyte</v>
      </c>
      <c r="H224" t="str">
        <f>INDEX(Nodes!$F:$F, MATCH(B224, Nodes!$A:$A, 0))</f>
        <v>Cognyte</v>
      </c>
      <c r="I224" s="4" t="str">
        <f>INDEX(Nodes!$D:$D, MATCH(A224, Nodes!$A:$A, 0))</f>
        <v>United States</v>
      </c>
      <c r="J224" t="str">
        <f>INDEX(Nodes!$D:$D, MATCH(B224, Nodes!$A:$A, 0))</f>
        <v>Israel</v>
      </c>
      <c r="K224" s="4" t="str">
        <f>INDEX(Nodes!$B:$B, MATCH(A224, Nodes!$A:$A, 0))</f>
        <v>Vendor</v>
      </c>
      <c r="L224" t="str">
        <f>INDEX(Nodes!$B:$B, MATCH(B224, Nodes!$A:$A, 0))</f>
        <v>Subsidiary</v>
      </c>
    </row>
    <row r="225" spans="1:12" ht="16" x14ac:dyDescent="0.2">
      <c r="A225" s="6">
        <v>199</v>
      </c>
      <c r="B225" s="6">
        <v>217</v>
      </c>
      <c r="C225" s="4" t="str">
        <f>INDEX(Nodes!$C:$C, MATCH(A225, Nodes!$A:$A, 0))</f>
        <v>Verint Systems Inc.</v>
      </c>
      <c r="D225" s="4" t="str">
        <f>INDEX(Nodes!$C:$C, MATCH(B225, Nodes!$A:$A, 0))</f>
        <v>Cognyte Technology Inc.    </v>
      </c>
      <c r="E225" s="4" t="str">
        <f>INDEX(Nodes!$J:$J, MATCH(C225, Nodes!$C:$C, 0))</f>
        <v>Unchanged</v>
      </c>
      <c r="F225" s="4" t="str">
        <f>INDEX(Nodes!$J:$J, MATCH(D225, Nodes!$C:$C, 0))</f>
        <v>Unchanged</v>
      </c>
      <c r="G225" s="4" t="str">
        <f>INDEX(Nodes!$F:$F, MATCH(A225, Nodes!$A:$A, 0))</f>
        <v>Cognyte</v>
      </c>
      <c r="H225" t="str">
        <f>INDEX(Nodes!$F:$F, MATCH(B225, Nodes!$A:$A, 0))</f>
        <v>Cognyte</v>
      </c>
      <c r="I225" s="4" t="str">
        <f>INDEX(Nodes!$D:$D, MATCH(A225, Nodes!$A:$A, 0))</f>
        <v>United States</v>
      </c>
      <c r="J225" t="str">
        <f>INDEX(Nodes!$D:$D, MATCH(B225, Nodes!$A:$A, 0))</f>
        <v>United States</v>
      </c>
      <c r="K225" s="4" t="str">
        <f>INDEX(Nodes!$B:$B, MATCH(A225, Nodes!$A:$A, 0))</f>
        <v>Vendor</v>
      </c>
      <c r="L225" t="str">
        <f>INDEX(Nodes!$B:$B, MATCH(B225, Nodes!$A:$A, 0))</f>
        <v>Subsidiary</v>
      </c>
    </row>
    <row r="226" spans="1:12" ht="16" x14ac:dyDescent="0.2">
      <c r="A226" s="6">
        <v>199</v>
      </c>
      <c r="B226" s="6">
        <v>218</v>
      </c>
      <c r="C226" s="4" t="str">
        <f>INDEX(Nodes!$C:$C, MATCH(A226, Nodes!$A:$A, 0))</f>
        <v>Verint Systems Inc.</v>
      </c>
      <c r="D226" s="4" t="str">
        <f>INDEX(Nodes!$C:$C, MATCH(B226, Nodes!$A:$A, 0))</f>
        <v>Focal Info Israel Ltd. (In dissolution)    </v>
      </c>
      <c r="E226" s="4" t="str">
        <f>INDEX(Nodes!$J:$J, MATCH(C226, Nodes!$C:$C, 0))</f>
        <v>Unchanged</v>
      </c>
      <c r="F226" s="4" t="str">
        <f>INDEX(Nodes!$J:$J, MATCH(D226, Nodes!$C:$C, 0))</f>
        <v>Unchanged</v>
      </c>
      <c r="G226" s="4" t="str">
        <f>INDEX(Nodes!$F:$F, MATCH(A226, Nodes!$A:$A, 0))</f>
        <v>Cognyte</v>
      </c>
      <c r="H226" t="str">
        <f>INDEX(Nodes!$F:$F, MATCH(B226, Nodes!$A:$A, 0))</f>
        <v>Cognyte</v>
      </c>
      <c r="I226" s="4" t="str">
        <f>INDEX(Nodes!$D:$D, MATCH(A226, Nodes!$A:$A, 0))</f>
        <v>United States</v>
      </c>
      <c r="J226" t="str">
        <f>INDEX(Nodes!$D:$D, MATCH(B226, Nodes!$A:$A, 0))</f>
        <v>Israel</v>
      </c>
      <c r="K226" s="4" t="str">
        <f>INDEX(Nodes!$B:$B, MATCH(A226, Nodes!$A:$A, 0))</f>
        <v>Vendor</v>
      </c>
      <c r="L226" t="str">
        <f>INDEX(Nodes!$B:$B, MATCH(B226, Nodes!$A:$A, 0))</f>
        <v>Subsidiary</v>
      </c>
    </row>
    <row r="227" spans="1:12" ht="16" x14ac:dyDescent="0.2">
      <c r="A227" s="6">
        <v>199</v>
      </c>
      <c r="B227" s="6">
        <v>219</v>
      </c>
      <c r="C227" s="4" t="str">
        <f>INDEX(Nodes!$C:$C, MATCH(A227, Nodes!$A:$A, 0))</f>
        <v>Verint Systems Inc.</v>
      </c>
      <c r="D227" s="4" t="str">
        <f>INDEX(Nodes!$C:$C, MATCH(B227, Nodes!$A:$A, 0))</f>
        <v>Gita Technologies Ltd.</v>
      </c>
      <c r="E227" s="4" t="str">
        <f>INDEX(Nodes!$J:$J, MATCH(C227, Nodes!$C:$C, 0))</f>
        <v>Unchanged</v>
      </c>
      <c r="F227" s="4" t="str">
        <f>INDEX(Nodes!$J:$J, MATCH(D227, Nodes!$C:$C, 0))</f>
        <v>Unchanged</v>
      </c>
      <c r="G227" s="4" t="str">
        <f>INDEX(Nodes!$F:$F, MATCH(A227, Nodes!$A:$A, 0))</f>
        <v>Cognyte</v>
      </c>
      <c r="H227" t="str">
        <f>INDEX(Nodes!$F:$F, MATCH(B227, Nodes!$A:$A, 0))</f>
        <v>Cognyte</v>
      </c>
      <c r="I227" s="4" t="str">
        <f>INDEX(Nodes!$D:$D, MATCH(A227, Nodes!$A:$A, 0))</f>
        <v>United States</v>
      </c>
      <c r="J227" t="str">
        <f>INDEX(Nodes!$D:$D, MATCH(B227, Nodes!$A:$A, 0))</f>
        <v>Israel</v>
      </c>
      <c r="K227" s="4" t="str">
        <f>INDEX(Nodes!$B:$B, MATCH(A227, Nodes!$A:$A, 0))</f>
        <v>Vendor</v>
      </c>
      <c r="L227" t="str">
        <f>INDEX(Nodes!$B:$B, MATCH(B227, Nodes!$A:$A, 0))</f>
        <v>Subsidiary</v>
      </c>
    </row>
    <row r="228" spans="1:12" ht="16" x14ac:dyDescent="0.2">
      <c r="A228" s="6">
        <v>199</v>
      </c>
      <c r="B228" s="6">
        <v>220</v>
      </c>
      <c r="C228" s="4" t="str">
        <f>INDEX(Nodes!$C:$C, MATCH(A228, Nodes!$A:$A, 0))</f>
        <v>Verint Systems Inc.</v>
      </c>
      <c r="D228" s="4" t="str">
        <f>INDEX(Nodes!$C:$C, MATCH(B228, Nodes!$A:$A, 0))</f>
        <v>Syborg GmbH    </v>
      </c>
      <c r="E228" s="4" t="str">
        <f>INDEX(Nodes!$J:$J, MATCH(C228, Nodes!$C:$C, 0))</f>
        <v>Unchanged</v>
      </c>
      <c r="F228" s="4" t="str">
        <f>INDEX(Nodes!$J:$J, MATCH(D228, Nodes!$C:$C, 0))</f>
        <v>Unchanged</v>
      </c>
      <c r="G228" s="4" t="str">
        <f>INDEX(Nodes!$F:$F, MATCH(A228, Nodes!$A:$A, 0))</f>
        <v>Cognyte</v>
      </c>
      <c r="H228" t="str">
        <f>INDEX(Nodes!$F:$F, MATCH(B228, Nodes!$A:$A, 0))</f>
        <v>Cognyte</v>
      </c>
      <c r="I228" s="4" t="str">
        <f>INDEX(Nodes!$D:$D, MATCH(A228, Nodes!$A:$A, 0))</f>
        <v>United States</v>
      </c>
      <c r="J228" t="str">
        <f>INDEX(Nodes!$D:$D, MATCH(B228, Nodes!$A:$A, 0))</f>
        <v>Germany</v>
      </c>
      <c r="K228" s="4" t="str">
        <f>INDEX(Nodes!$B:$B, MATCH(A228, Nodes!$A:$A, 0))</f>
        <v>Vendor</v>
      </c>
      <c r="L228" t="str">
        <f>INDEX(Nodes!$B:$B, MATCH(B228, Nodes!$A:$A, 0))</f>
        <v>Subsidiary</v>
      </c>
    </row>
    <row r="229" spans="1:12" ht="16" x14ac:dyDescent="0.2">
      <c r="A229" s="6">
        <v>199</v>
      </c>
      <c r="B229" s="6">
        <v>221</v>
      </c>
      <c r="C229" s="4" t="str">
        <f>INDEX(Nodes!$C:$C, MATCH(A229, Nodes!$A:$A, 0))</f>
        <v>Verint Systems Inc.</v>
      </c>
      <c r="D229" s="4" t="str">
        <f>INDEX(Nodes!$C:$C, MATCH(B229, Nodes!$A:$A, 0))</f>
        <v>Syborg Grundbesitz GmbH</v>
      </c>
      <c r="E229" s="4" t="str">
        <f>INDEX(Nodes!$J:$J, MATCH(C229, Nodes!$C:$C, 0))</f>
        <v>Unchanged</v>
      </c>
      <c r="F229" s="4" t="str">
        <f>INDEX(Nodes!$J:$J, MATCH(D229, Nodes!$C:$C, 0))</f>
        <v>Unchanged</v>
      </c>
      <c r="G229" s="4" t="str">
        <f>INDEX(Nodes!$F:$F, MATCH(A229, Nodes!$A:$A, 0))</f>
        <v>Cognyte</v>
      </c>
      <c r="H229" t="str">
        <f>INDEX(Nodes!$F:$F, MATCH(B229, Nodes!$A:$A, 0))</f>
        <v>Cognyte</v>
      </c>
      <c r="I229" s="4" t="str">
        <f>INDEX(Nodes!$D:$D, MATCH(A229, Nodes!$A:$A, 0))</f>
        <v>United States</v>
      </c>
      <c r="J229" t="str">
        <f>INDEX(Nodes!$D:$D, MATCH(B229, Nodes!$A:$A, 0))</f>
        <v>Germany</v>
      </c>
      <c r="K229" s="4" t="str">
        <f>INDEX(Nodes!$B:$B, MATCH(A229, Nodes!$A:$A, 0))</f>
        <v>Vendor</v>
      </c>
      <c r="L229" t="str">
        <f>INDEX(Nodes!$B:$B, MATCH(B229, Nodes!$A:$A, 0))</f>
        <v>Subsidiary</v>
      </c>
    </row>
    <row r="230" spans="1:12" ht="16" x14ac:dyDescent="0.2">
      <c r="A230" s="6">
        <v>199</v>
      </c>
      <c r="B230" s="6">
        <v>222</v>
      </c>
      <c r="C230" s="4" t="str">
        <f>INDEX(Nodes!$C:$C, MATCH(A230, Nodes!$A:$A, 0))</f>
        <v>Verint Systems Inc.</v>
      </c>
      <c r="D230" s="4" t="str">
        <f>INDEX(Nodes!$C:$C, MATCH(B230, Nodes!$A:$A, 0))</f>
        <v>Syborg Informationsysteme b.h. OHG</v>
      </c>
      <c r="E230" s="4" t="str">
        <f>INDEX(Nodes!$J:$J, MATCH(C230, Nodes!$C:$C, 0))</f>
        <v>Unchanged</v>
      </c>
      <c r="F230" s="4" t="str">
        <f>INDEX(Nodes!$J:$J, MATCH(D230, Nodes!$C:$C, 0))</f>
        <v>Unchanged</v>
      </c>
      <c r="G230" s="4" t="str">
        <f>INDEX(Nodes!$F:$F, MATCH(A230, Nodes!$A:$A, 0))</f>
        <v>Cognyte</v>
      </c>
      <c r="H230" t="str">
        <f>INDEX(Nodes!$F:$F, MATCH(B230, Nodes!$A:$A, 0))</f>
        <v>Cognyte</v>
      </c>
      <c r="I230" s="4" t="str">
        <f>INDEX(Nodes!$D:$D, MATCH(A230, Nodes!$A:$A, 0))</f>
        <v>United States</v>
      </c>
      <c r="J230" t="str">
        <f>INDEX(Nodes!$D:$D, MATCH(B230, Nodes!$A:$A, 0))</f>
        <v>Germany</v>
      </c>
      <c r="K230" s="4" t="str">
        <f>INDEX(Nodes!$B:$B, MATCH(A230, Nodes!$A:$A, 0))</f>
        <v>Vendor</v>
      </c>
      <c r="L230" t="str">
        <f>INDEX(Nodes!$B:$B, MATCH(B230, Nodes!$A:$A, 0))</f>
        <v>Subsidiary</v>
      </c>
    </row>
    <row r="231" spans="1:12" ht="16" x14ac:dyDescent="0.2">
      <c r="A231" s="6">
        <v>199</v>
      </c>
      <c r="B231" s="6">
        <v>224</v>
      </c>
      <c r="C231" s="4" t="str">
        <f>INDEX(Nodes!$C:$C, MATCH(A231, Nodes!$A:$A, 0))</f>
        <v>Verint Systems Inc.</v>
      </c>
      <c r="D231" s="4" t="str">
        <f>INDEX(Nodes!$C:$C, MATCH(B231, Nodes!$A:$A, 0))</f>
        <v>Cognyte Netherlands B.V.    </v>
      </c>
      <c r="E231" s="4" t="str">
        <f>INDEX(Nodes!$J:$J, MATCH(C231, Nodes!$C:$C, 0))</f>
        <v>Unchanged</v>
      </c>
      <c r="F231" s="4" t="str">
        <f>INDEX(Nodes!$J:$J, MATCH(D231, Nodes!$C:$C, 0))</f>
        <v>Unchanged</v>
      </c>
      <c r="G231" s="4" t="str">
        <f>INDEX(Nodes!$F:$F, MATCH(A231, Nodes!$A:$A, 0))</f>
        <v>Cognyte</v>
      </c>
      <c r="H231" t="str">
        <f>INDEX(Nodes!$F:$F, MATCH(B231, Nodes!$A:$A, 0))</f>
        <v>Cognyte</v>
      </c>
      <c r="I231" s="4" t="str">
        <f>INDEX(Nodes!$D:$D, MATCH(A231, Nodes!$A:$A, 0))</f>
        <v>United States</v>
      </c>
      <c r="J231" t="str">
        <f>INDEX(Nodes!$D:$D, MATCH(B231, Nodes!$A:$A, 0))</f>
        <v>Netherlands</v>
      </c>
      <c r="K231" s="4" t="str">
        <f>INDEX(Nodes!$B:$B, MATCH(A231, Nodes!$A:$A, 0))</f>
        <v>Vendor</v>
      </c>
      <c r="L231" t="str">
        <f>INDEX(Nodes!$B:$B, MATCH(B231, Nodes!$A:$A, 0))</f>
        <v>Subsidiary</v>
      </c>
    </row>
    <row r="232" spans="1:12" ht="16" x14ac:dyDescent="0.2">
      <c r="A232" s="6">
        <v>199</v>
      </c>
      <c r="B232" s="6">
        <v>225</v>
      </c>
      <c r="C232" s="4" t="str">
        <f>INDEX(Nodes!$C:$C, MATCH(A232, Nodes!$A:$A, 0))</f>
        <v>Verint Systems Inc.</v>
      </c>
      <c r="D232" s="4" t="str">
        <f>INDEX(Nodes!$C:$C, MATCH(B232, Nodes!$A:$A, 0))</f>
        <v>Cognyte Romania S.R.L.    </v>
      </c>
      <c r="E232" s="4" t="str">
        <f>INDEX(Nodes!$J:$J, MATCH(C232, Nodes!$C:$C, 0))</f>
        <v>Unchanged</v>
      </c>
      <c r="F232" s="4" t="str">
        <f>INDEX(Nodes!$J:$J, MATCH(D232, Nodes!$C:$C, 0))</f>
        <v>Unchanged</v>
      </c>
      <c r="G232" s="4" t="str">
        <f>INDEX(Nodes!$F:$F, MATCH(A232, Nodes!$A:$A, 0))</f>
        <v>Cognyte</v>
      </c>
      <c r="H232" t="str">
        <f>INDEX(Nodes!$F:$F, MATCH(B232, Nodes!$A:$A, 0))</f>
        <v>Cognyte</v>
      </c>
      <c r="I232" s="4" t="str">
        <f>INDEX(Nodes!$D:$D, MATCH(A232, Nodes!$A:$A, 0))</f>
        <v>United States</v>
      </c>
      <c r="J232" t="str">
        <f>INDEX(Nodes!$D:$D, MATCH(B232, Nodes!$A:$A, 0))</f>
        <v>Romania</v>
      </c>
      <c r="K232" s="4" t="str">
        <f>INDEX(Nodes!$B:$B, MATCH(A232, Nodes!$A:$A, 0))</f>
        <v>Vendor</v>
      </c>
      <c r="L232" t="str">
        <f>INDEX(Nodes!$B:$B, MATCH(B232, Nodes!$A:$A, 0))</f>
        <v>Subsidiary</v>
      </c>
    </row>
    <row r="233" spans="1:12" ht="16" x14ac:dyDescent="0.2">
      <c r="A233" s="6">
        <v>199</v>
      </c>
      <c r="B233" s="6">
        <v>242</v>
      </c>
      <c r="C233" s="4" t="str">
        <f>INDEX(Nodes!$C:$C, MATCH(A233, Nodes!$A:$A, 0))</f>
        <v>Verint Systems Inc.</v>
      </c>
      <c r="D233" s="4" t="str">
        <f>INDEX(Nodes!$C:$C, MATCH(B233, Nodes!$A:$A, 0))</f>
        <v>Comverse Technology Inc.</v>
      </c>
      <c r="E233" s="4" t="str">
        <f>INDEX(Nodes!$J:$J, MATCH(C233, Nodes!$C:$C, 0))</f>
        <v>Unchanged</v>
      </c>
      <c r="F233" s="4" t="str">
        <f>INDEX(Nodes!$J:$J, MATCH(D233, Nodes!$C:$C, 0))</f>
        <v>Unchanged</v>
      </c>
      <c r="G233" s="4" t="str">
        <f>INDEX(Nodes!$F:$F, MATCH(A233, Nodes!$A:$A, 0))</f>
        <v>Cognyte</v>
      </c>
      <c r="H233" t="str">
        <f>INDEX(Nodes!$F:$F, MATCH(B233, Nodes!$A:$A, 0))</f>
        <v>Cognyte</v>
      </c>
      <c r="I233" s="4" t="str">
        <f>INDEX(Nodes!$D:$D, MATCH(A233, Nodes!$A:$A, 0))</f>
        <v>United States</v>
      </c>
      <c r="J233" t="str">
        <f>INDEX(Nodes!$D:$D, MATCH(B233, Nodes!$A:$A, 0))</f>
        <v>United States</v>
      </c>
      <c r="K233" s="4" t="str">
        <f>INDEX(Nodes!$B:$B, MATCH(A233, Nodes!$A:$A, 0))</f>
        <v>Vendor</v>
      </c>
      <c r="L233" t="str">
        <f>INDEX(Nodes!$B:$B, MATCH(B233, Nodes!$A:$A, 0))</f>
        <v>Holding Company</v>
      </c>
    </row>
    <row r="234" spans="1:12" ht="16" x14ac:dyDescent="0.2">
      <c r="A234" s="6">
        <v>199</v>
      </c>
      <c r="B234" s="6">
        <v>243</v>
      </c>
      <c r="C234" s="4" t="str">
        <f>INDEX(Nodes!$C:$C, MATCH(A234, Nodes!$A:$A, 0))</f>
        <v>Verint Systems Inc.</v>
      </c>
      <c r="D234" s="4" t="str">
        <f>INDEX(Nodes!$C:$C, MATCH(B234, Nodes!$A:$A, 0))</f>
        <v>Vista Equity Partners</v>
      </c>
      <c r="E234" s="4" t="str">
        <f>INDEX(Nodes!$J:$J, MATCH(C234, Nodes!$C:$C, 0))</f>
        <v>Unchanged</v>
      </c>
      <c r="F234" s="4" t="str">
        <f>INDEX(Nodes!$J:$J, MATCH(D234, Nodes!$C:$C, 0))</f>
        <v>Unchanged</v>
      </c>
      <c r="G234" s="4" t="str">
        <f>INDEX(Nodes!$F:$F, MATCH(A234, Nodes!$A:$A, 0))</f>
        <v>Cognyte</v>
      </c>
      <c r="H234" t="str">
        <f>INDEX(Nodes!$F:$F, MATCH(B234, Nodes!$A:$A, 0))</f>
        <v>Cognyte</v>
      </c>
      <c r="I234" s="4" t="str">
        <f>INDEX(Nodes!$D:$D, MATCH(A234, Nodes!$A:$A, 0))</f>
        <v>United States</v>
      </c>
      <c r="J234" t="str">
        <f>INDEX(Nodes!$D:$D, MATCH(B234, Nodes!$A:$A, 0))</f>
        <v>United States</v>
      </c>
      <c r="K234" s="4" t="str">
        <f>INDEX(Nodes!$B:$B, MATCH(A234, Nodes!$A:$A, 0))</f>
        <v>Vendor</v>
      </c>
      <c r="L234" t="str">
        <f>INDEX(Nodes!$B:$B, MATCH(B234, Nodes!$A:$A, 0))</f>
        <v>Investor</v>
      </c>
    </row>
    <row r="235" spans="1:12" ht="16" x14ac:dyDescent="0.2">
      <c r="A235" s="6">
        <v>199</v>
      </c>
      <c r="B235" s="6">
        <v>244</v>
      </c>
      <c r="C235" s="4" t="str">
        <f>INDEX(Nodes!$C:$C, MATCH(A235, Nodes!$A:$A, 0))</f>
        <v>Verint Systems Inc.</v>
      </c>
      <c r="D235" s="4" t="str">
        <f>INDEX(Nodes!$C:$C, MATCH(B235, Nodes!$A:$A, 0))</f>
        <v>Valor Parent LP/ Apax Funds of Apax Partners</v>
      </c>
      <c r="E235" s="4" t="str">
        <f>INDEX(Nodes!$J:$J, MATCH(C235, Nodes!$C:$C, 0))</f>
        <v>Unchanged</v>
      </c>
      <c r="F235" s="4" t="str">
        <f>INDEX(Nodes!$J:$J, MATCH(D235, Nodes!$C:$C, 0))</f>
        <v>Unchanged</v>
      </c>
      <c r="G235" s="4" t="str">
        <f>INDEX(Nodes!$F:$F, MATCH(A235, Nodes!$A:$A, 0))</f>
        <v>Cognyte</v>
      </c>
      <c r="H235" t="str">
        <f>INDEX(Nodes!$F:$F, MATCH(B235, Nodes!$A:$A, 0))</f>
        <v>Cognyte</v>
      </c>
      <c r="I235" s="4" t="str">
        <f>INDEX(Nodes!$D:$D, MATCH(A235, Nodes!$A:$A, 0))</f>
        <v>United States</v>
      </c>
      <c r="J235" t="str">
        <f>INDEX(Nodes!$D:$D, MATCH(B235, Nodes!$A:$A, 0))</f>
        <v>United Kingdom</v>
      </c>
      <c r="K235" s="4" t="str">
        <f>INDEX(Nodes!$B:$B, MATCH(A235, Nodes!$A:$A, 0))</f>
        <v>Vendor</v>
      </c>
      <c r="L235" t="str">
        <f>INDEX(Nodes!$B:$B, MATCH(B235, Nodes!$A:$A, 0))</f>
        <v>Investor</v>
      </c>
    </row>
    <row r="236" spans="1:12" ht="16" x14ac:dyDescent="0.2">
      <c r="A236" s="6">
        <v>199</v>
      </c>
      <c r="B236" s="6">
        <v>245</v>
      </c>
      <c r="C236" s="4" t="str">
        <f>INDEX(Nodes!$C:$C, MATCH(A236, Nodes!$A:$A, 0))</f>
        <v>Verint Systems Inc.</v>
      </c>
      <c r="D236" s="4" t="str">
        <f>INDEX(Nodes!$C:$C, MATCH(B236, Nodes!$A:$A, 0))</f>
        <v xml:space="preserve">Neuberger Berman Group LLC </v>
      </c>
      <c r="E236" s="4" t="str">
        <f>INDEX(Nodes!$J:$J, MATCH(C236, Nodes!$C:$C, 0))</f>
        <v>Unchanged</v>
      </c>
      <c r="F236" s="4" t="str">
        <f>INDEX(Nodes!$J:$J, MATCH(D236, Nodes!$C:$C, 0))</f>
        <v>Unchanged</v>
      </c>
      <c r="G236" s="4" t="str">
        <f>INDEX(Nodes!$F:$F, MATCH(A236, Nodes!$A:$A, 0))</f>
        <v>Cognyte</v>
      </c>
      <c r="H236" t="str">
        <f>INDEX(Nodes!$F:$F, MATCH(B236, Nodes!$A:$A, 0))</f>
        <v>Cognyte</v>
      </c>
      <c r="I236" s="4" t="str">
        <f>INDEX(Nodes!$D:$D, MATCH(A236, Nodes!$A:$A, 0))</f>
        <v>United States</v>
      </c>
      <c r="J236" t="str">
        <f>INDEX(Nodes!$D:$D, MATCH(B236, Nodes!$A:$A, 0))</f>
        <v>United States</v>
      </c>
      <c r="K236" s="4" t="str">
        <f>INDEX(Nodes!$B:$B, MATCH(A236, Nodes!$A:$A, 0))</f>
        <v>Vendor</v>
      </c>
      <c r="L236" t="str">
        <f>INDEX(Nodes!$B:$B, MATCH(B236, Nodes!$A:$A, 0))</f>
        <v>Investor</v>
      </c>
    </row>
    <row r="237" spans="1:12" ht="16" x14ac:dyDescent="0.2">
      <c r="A237" s="6">
        <v>199</v>
      </c>
      <c r="B237" s="6">
        <v>247</v>
      </c>
      <c r="C237" s="4" t="str">
        <f>INDEX(Nodes!$C:$C, MATCH(A237, Nodes!$A:$A, 0))</f>
        <v>Verint Systems Inc.</v>
      </c>
      <c r="D237" s="4" t="str">
        <f>INDEX(Nodes!$C:$C, MATCH(B237, Nodes!$A:$A, 0))</f>
        <v>Norwegian Government Pension Fund Global</v>
      </c>
      <c r="E237" s="4" t="str">
        <f>INDEX(Nodes!$J:$J, MATCH(C237, Nodes!$C:$C, 0))</f>
        <v>Unchanged</v>
      </c>
      <c r="F237" s="4" t="str">
        <f>INDEX(Nodes!$J:$J, MATCH(D237, Nodes!$C:$C, 0))</f>
        <v>Unchanged</v>
      </c>
      <c r="G237" s="4" t="str">
        <f>INDEX(Nodes!$F:$F, MATCH(A237, Nodes!$A:$A, 0))</f>
        <v>Cognyte</v>
      </c>
      <c r="H237" t="str">
        <f>INDEX(Nodes!$F:$F, MATCH(B237, Nodes!$A:$A, 0))</f>
        <v>Cognyte</v>
      </c>
      <c r="I237" s="4" t="str">
        <f>INDEX(Nodes!$D:$D, MATCH(A237, Nodes!$A:$A, 0))</f>
        <v>United States</v>
      </c>
      <c r="J237" t="str">
        <f>INDEX(Nodes!$D:$D, MATCH(B237, Nodes!$A:$A, 0))</f>
        <v>Norway</v>
      </c>
      <c r="K237" s="4" t="str">
        <f>INDEX(Nodes!$B:$B, MATCH(A237, Nodes!$A:$A, 0))</f>
        <v>Vendor</v>
      </c>
      <c r="L237" t="str">
        <f>INDEX(Nodes!$B:$B, MATCH(B237, Nodes!$A:$A, 0))</f>
        <v>Investor</v>
      </c>
    </row>
    <row r="238" spans="1:12" ht="16" x14ac:dyDescent="0.2">
      <c r="A238" s="6">
        <v>227</v>
      </c>
      <c r="B238" s="6">
        <v>199</v>
      </c>
      <c r="C238" s="4" t="str">
        <f>INDEX(Nodes!$C:$C, MATCH(A238, Nodes!$A:$A, 0))</f>
        <v>Udi Levy</v>
      </c>
      <c r="D238" s="4" t="str">
        <f>INDEX(Nodes!$C:$C, MATCH(B238, Nodes!$A:$A, 0))</f>
        <v>Verint Systems Inc.</v>
      </c>
      <c r="E238" s="4" t="str">
        <f>INDEX(Nodes!$J:$J, MATCH(C238, Nodes!$C:$C, 0))</f>
        <v>Unchanged</v>
      </c>
      <c r="F238" s="4" t="str">
        <f>INDEX(Nodes!$J:$J, MATCH(D238, Nodes!$C:$C, 0))</f>
        <v>Unchanged</v>
      </c>
      <c r="G238" s="4" t="str">
        <f>INDEX(Nodes!$F:$F, MATCH(A238, Nodes!$A:$A, 0))</f>
        <v>Cognyte</v>
      </c>
      <c r="H238" t="str">
        <f>INDEX(Nodes!$F:$F, MATCH(B238, Nodes!$A:$A, 0))</f>
        <v>Cognyte</v>
      </c>
      <c r="I238" s="4">
        <f>INDEX(Nodes!$D:$D, MATCH(A238, Nodes!$A:$A, 0))</f>
        <v>0</v>
      </c>
      <c r="J238" t="str">
        <f>INDEX(Nodes!$D:$D, MATCH(B238, Nodes!$A:$A, 0))</f>
        <v>United States</v>
      </c>
      <c r="K238" s="4" t="str">
        <f>INDEX(Nodes!$B:$B, MATCH(A238, Nodes!$A:$A, 0))</f>
        <v>Individual</v>
      </c>
      <c r="L238" t="str">
        <f>INDEX(Nodes!$B:$B, MATCH(B238, Nodes!$A:$A, 0))</f>
        <v>Vendor</v>
      </c>
    </row>
    <row r="239" spans="1:12" ht="16" x14ac:dyDescent="0.2">
      <c r="A239" s="6">
        <v>228</v>
      </c>
      <c r="B239" s="6">
        <v>199</v>
      </c>
      <c r="C239" s="4" t="str">
        <f>INDEX(Nodes!$C:$C, MATCH(A239, Nodes!$A:$A, 0))</f>
        <v>Shay Attias</v>
      </c>
      <c r="D239" s="4" t="str">
        <f>INDEX(Nodes!$C:$C, MATCH(B239, Nodes!$A:$A, 0))</f>
        <v>Verint Systems Inc.</v>
      </c>
      <c r="E239" s="4" t="str">
        <f>INDEX(Nodes!$J:$J, MATCH(C239, Nodes!$C:$C, 0))</f>
        <v>Unchanged</v>
      </c>
      <c r="F239" s="4" t="str">
        <f>INDEX(Nodes!$J:$J, MATCH(D239, Nodes!$C:$C, 0))</f>
        <v>Unchanged</v>
      </c>
      <c r="G239" s="4" t="str">
        <f>INDEX(Nodes!$F:$F, MATCH(A239, Nodes!$A:$A, 0))</f>
        <v>Cognyte</v>
      </c>
      <c r="H239" t="str">
        <f>INDEX(Nodes!$F:$F, MATCH(B239, Nodes!$A:$A, 0))</f>
        <v>Cognyte</v>
      </c>
      <c r="I239" s="4">
        <f>INDEX(Nodes!$D:$D, MATCH(A239, Nodes!$A:$A, 0))</f>
        <v>0</v>
      </c>
      <c r="J239" t="str">
        <f>INDEX(Nodes!$D:$D, MATCH(B239, Nodes!$A:$A, 0))</f>
        <v>United States</v>
      </c>
      <c r="K239" s="4" t="str">
        <f>INDEX(Nodes!$B:$B, MATCH(A239, Nodes!$A:$A, 0))</f>
        <v>Individual</v>
      </c>
      <c r="L239" t="str">
        <f>INDEX(Nodes!$B:$B, MATCH(B239, Nodes!$A:$A, 0))</f>
        <v>Vendor</v>
      </c>
    </row>
    <row r="240" spans="1:12" ht="16" x14ac:dyDescent="0.2">
      <c r="A240" s="6">
        <v>229</v>
      </c>
      <c r="B240" s="6">
        <v>201</v>
      </c>
      <c r="C240" s="4" t="str">
        <f>INDEX(Nodes!$C:$C, MATCH(A240, Nodes!$A:$A, 0))</f>
        <v>Yuval Altman</v>
      </c>
      <c r="D240" s="4" t="str">
        <f>INDEX(Nodes!$C:$C, MATCH(B240, Nodes!$A:$A, 0))</f>
        <v>Blink</v>
      </c>
      <c r="E240" s="4" t="str">
        <f>INDEX(Nodes!$J:$J, MATCH(C240, Nodes!$C:$C, 0))</f>
        <v>Unchanged</v>
      </c>
      <c r="F240" s="4" t="str">
        <f>INDEX(Nodes!$J:$J, MATCH(D240, Nodes!$C:$C, 0))</f>
        <v>Unchanged</v>
      </c>
      <c r="G240" s="4" t="str">
        <f>INDEX(Nodes!$F:$F, MATCH(A240, Nodes!$A:$A, 0))</f>
        <v>Cognyte</v>
      </c>
      <c r="H240" t="str">
        <f>INDEX(Nodes!$F:$F, MATCH(B240, Nodes!$A:$A, 0))</f>
        <v>Cognyte</v>
      </c>
      <c r="I240" s="4">
        <f>INDEX(Nodes!$D:$D, MATCH(A240, Nodes!$A:$A, 0))</f>
        <v>0</v>
      </c>
      <c r="J240" t="str">
        <f>INDEX(Nodes!$D:$D, MATCH(B240, Nodes!$A:$A, 0))</f>
        <v>Israel</v>
      </c>
      <c r="K240" s="4" t="str">
        <f>INDEX(Nodes!$B:$B, MATCH(A240, Nodes!$A:$A, 0))</f>
        <v>Individual</v>
      </c>
      <c r="L240" t="str">
        <f>INDEX(Nodes!$B:$B, MATCH(B240, Nodes!$A:$A, 0))</f>
        <v>Subsidiary</v>
      </c>
    </row>
    <row r="241" spans="1:12" ht="16" x14ac:dyDescent="0.2">
      <c r="A241" s="6">
        <v>230</v>
      </c>
      <c r="B241" s="6">
        <v>199</v>
      </c>
      <c r="C241" s="4" t="str">
        <f>INDEX(Nodes!$C:$C, MATCH(A241, Nodes!$A:$A, 0))</f>
        <v xml:space="preserve">Jason Wright </v>
      </c>
      <c r="D241" s="4" t="str">
        <f>INDEX(Nodes!$C:$C, MATCH(B241, Nodes!$A:$A, 0))</f>
        <v>Verint Systems Inc.</v>
      </c>
      <c r="E241" s="4" t="str">
        <f>INDEX(Nodes!$J:$J, MATCH(C241, Nodes!$C:$C, 0))</f>
        <v>Unchanged</v>
      </c>
      <c r="F241" s="4" t="str">
        <f>INDEX(Nodes!$J:$J, MATCH(D241, Nodes!$C:$C, 0))</f>
        <v>Unchanged</v>
      </c>
      <c r="G241" s="4" t="str">
        <f>INDEX(Nodes!$F:$F, MATCH(A241, Nodes!$A:$A, 0))</f>
        <v>Cognyte</v>
      </c>
      <c r="H241" t="str">
        <f>INDEX(Nodes!$F:$F, MATCH(B241, Nodes!$A:$A, 0))</f>
        <v>Cognyte</v>
      </c>
      <c r="I241" s="4">
        <f>INDEX(Nodes!$D:$D, MATCH(A241, Nodes!$A:$A, 0))</f>
        <v>0</v>
      </c>
      <c r="J241" t="str">
        <f>INDEX(Nodes!$D:$D, MATCH(B241, Nodes!$A:$A, 0))</f>
        <v>United States</v>
      </c>
      <c r="K241" s="4" t="str">
        <f>INDEX(Nodes!$B:$B, MATCH(A241, Nodes!$A:$A, 0))</f>
        <v>Individual</v>
      </c>
      <c r="L241" t="str">
        <f>INDEX(Nodes!$B:$B, MATCH(B241, Nodes!$A:$A, 0))</f>
        <v>Vendor</v>
      </c>
    </row>
    <row r="242" spans="1:12" ht="16" x14ac:dyDescent="0.2">
      <c r="A242" s="6">
        <v>231</v>
      </c>
      <c r="B242" s="6">
        <v>205</v>
      </c>
      <c r="C242" s="4" t="str">
        <f>INDEX(Nodes!$C:$C, MATCH(A242, Nodes!$A:$A, 0))</f>
        <v xml:space="preserve">Elad Sharon </v>
      </c>
      <c r="D242" s="4" t="str">
        <f>INDEX(Nodes!$C:$C, MATCH(B242, Nodes!$A:$A, 0))</f>
        <v>Cognyte Software Ltd. (Israel)</v>
      </c>
      <c r="E242" s="4" t="str">
        <f>INDEX(Nodes!$J:$J, MATCH(C242, Nodes!$C:$C, 0))</f>
        <v>Unchanged</v>
      </c>
      <c r="F242" s="4" t="str">
        <f>INDEX(Nodes!$J:$J, MATCH(D242, Nodes!$C:$C, 0))</f>
        <v>Unchanged</v>
      </c>
      <c r="G242" s="4" t="str">
        <f>INDEX(Nodes!$F:$F, MATCH(A242, Nodes!$A:$A, 0))</f>
        <v>Cognyte</v>
      </c>
      <c r="H242" t="str">
        <f>INDEX(Nodes!$F:$F, MATCH(B242, Nodes!$A:$A, 0))</f>
        <v>Cognyte</v>
      </c>
      <c r="I242" s="4">
        <f>INDEX(Nodes!$D:$D, MATCH(A242, Nodes!$A:$A, 0))</f>
        <v>0</v>
      </c>
      <c r="J242" t="str">
        <f>INDEX(Nodes!$D:$D, MATCH(B242, Nodes!$A:$A, 0))</f>
        <v>Israel</v>
      </c>
      <c r="K242" s="4" t="str">
        <f>INDEX(Nodes!$B:$B, MATCH(A242, Nodes!$A:$A, 0))</f>
        <v>Individual</v>
      </c>
      <c r="L242" t="str">
        <f>INDEX(Nodes!$B:$B, MATCH(B242, Nodes!$A:$A, 0))</f>
        <v>Vendor</v>
      </c>
    </row>
    <row r="243" spans="1:12" ht="16" x14ac:dyDescent="0.2">
      <c r="A243" s="6">
        <v>232</v>
      </c>
      <c r="B243" s="6">
        <v>205</v>
      </c>
      <c r="C243" s="4" t="str">
        <f>INDEX(Nodes!$C:$C, MATCH(A243, Nodes!$A:$A, 0))</f>
        <v xml:space="preserve">David Abadi </v>
      </c>
      <c r="D243" s="4" t="str">
        <f>INDEX(Nodes!$C:$C, MATCH(B243, Nodes!$A:$A, 0))</f>
        <v>Cognyte Software Ltd. (Israel)</v>
      </c>
      <c r="E243" s="4" t="str">
        <f>INDEX(Nodes!$J:$J, MATCH(C243, Nodes!$C:$C, 0))</f>
        <v>Unchanged</v>
      </c>
      <c r="F243" s="4" t="str">
        <f>INDEX(Nodes!$J:$J, MATCH(D243, Nodes!$C:$C, 0))</f>
        <v>Unchanged</v>
      </c>
      <c r="G243" s="4" t="str">
        <f>INDEX(Nodes!$F:$F, MATCH(A243, Nodes!$A:$A, 0))</f>
        <v>Cognyte</v>
      </c>
      <c r="H243" t="str">
        <f>INDEX(Nodes!$F:$F, MATCH(B243, Nodes!$A:$A, 0))</f>
        <v>Cognyte</v>
      </c>
      <c r="I243" s="4">
        <f>INDEX(Nodes!$D:$D, MATCH(A243, Nodes!$A:$A, 0))</f>
        <v>0</v>
      </c>
      <c r="J243" t="str">
        <f>INDEX(Nodes!$D:$D, MATCH(B243, Nodes!$A:$A, 0))</f>
        <v>Israel</v>
      </c>
      <c r="K243" s="4" t="str">
        <f>INDEX(Nodes!$B:$B, MATCH(A243, Nodes!$A:$A, 0))</f>
        <v>Individual</v>
      </c>
      <c r="L243" t="str">
        <f>INDEX(Nodes!$B:$B, MATCH(B243, Nodes!$A:$A, 0))</f>
        <v>Vendor</v>
      </c>
    </row>
    <row r="244" spans="1:12" ht="16" x14ac:dyDescent="0.2">
      <c r="A244" s="6">
        <v>233</v>
      </c>
      <c r="B244" s="6">
        <v>205</v>
      </c>
      <c r="C244" s="4" t="str">
        <f>INDEX(Nodes!$C:$C, MATCH(A244, Nodes!$A:$A, 0))</f>
        <v>Gil Cohen</v>
      </c>
      <c r="D244" s="4" t="str">
        <f>INDEX(Nodes!$C:$C, MATCH(B244, Nodes!$A:$A, 0))</f>
        <v>Cognyte Software Ltd. (Israel)</v>
      </c>
      <c r="E244" s="4" t="str">
        <f>INDEX(Nodes!$J:$J, MATCH(C244, Nodes!$C:$C, 0))</f>
        <v>Unchanged</v>
      </c>
      <c r="F244" s="4" t="str">
        <f>INDEX(Nodes!$J:$J, MATCH(D244, Nodes!$C:$C, 0))</f>
        <v>Unchanged</v>
      </c>
      <c r="G244" s="4" t="str">
        <f>INDEX(Nodes!$F:$F, MATCH(A244, Nodes!$A:$A, 0))</f>
        <v>Cognyte</v>
      </c>
      <c r="H244" t="str">
        <f>INDEX(Nodes!$F:$F, MATCH(B244, Nodes!$A:$A, 0))</f>
        <v>Cognyte</v>
      </c>
      <c r="I244" s="4">
        <f>INDEX(Nodes!$D:$D, MATCH(A244, Nodes!$A:$A, 0))</f>
        <v>0</v>
      </c>
      <c r="J244" t="str">
        <f>INDEX(Nodes!$D:$D, MATCH(B244, Nodes!$A:$A, 0))</f>
        <v>Israel</v>
      </c>
      <c r="K244" s="4" t="str">
        <f>INDEX(Nodes!$B:$B, MATCH(A244, Nodes!$A:$A, 0))</f>
        <v>Individual</v>
      </c>
      <c r="L244" t="str">
        <f>INDEX(Nodes!$B:$B, MATCH(B244, Nodes!$A:$A, 0))</f>
        <v>Vendor</v>
      </c>
    </row>
    <row r="245" spans="1:12" ht="16" x14ac:dyDescent="0.2">
      <c r="A245" s="6">
        <v>248</v>
      </c>
      <c r="B245" s="6">
        <v>242</v>
      </c>
      <c r="C245" s="4" t="str">
        <f>INDEX(Nodes!$C:$C, MATCH(A245, Nodes!$A:$A, 0))</f>
        <v>Charles Burdick</v>
      </c>
      <c r="D245" s="4" t="str">
        <f>INDEX(Nodes!$C:$C, MATCH(B245, Nodes!$A:$A, 0))</f>
        <v>Comverse Technology Inc.</v>
      </c>
      <c r="E245" s="4" t="str">
        <f>INDEX(Nodes!$J:$J, MATCH(C245, Nodes!$C:$C, 0))</f>
        <v>Unchanged</v>
      </c>
      <c r="F245" s="4" t="str">
        <f>INDEX(Nodes!$J:$J, MATCH(D245, Nodes!$C:$C, 0))</f>
        <v>Unchanged</v>
      </c>
      <c r="G245" s="4" t="str">
        <f>INDEX(Nodes!$F:$F, MATCH(A245, Nodes!$A:$A, 0))</f>
        <v>Cognyte</v>
      </c>
      <c r="H245" t="str">
        <f>INDEX(Nodes!$F:$F, MATCH(B245, Nodes!$A:$A, 0))</f>
        <v>Cognyte</v>
      </c>
      <c r="I245" s="4">
        <f>INDEX(Nodes!$D:$D, MATCH(A245, Nodes!$A:$A, 0))</f>
        <v>0</v>
      </c>
      <c r="J245" t="str">
        <f>INDEX(Nodes!$D:$D, MATCH(B245, Nodes!$A:$A, 0))</f>
        <v>United States</v>
      </c>
      <c r="K245" s="4" t="str">
        <f>INDEX(Nodes!$B:$B, MATCH(A245, Nodes!$A:$A, 0))</f>
        <v>Individual</v>
      </c>
      <c r="L245" t="str">
        <f>INDEX(Nodes!$B:$B, MATCH(B245, Nodes!$A:$A, 0))</f>
        <v>Holding Company</v>
      </c>
    </row>
    <row r="246" spans="1:12" ht="16" x14ac:dyDescent="0.2">
      <c r="A246" s="6">
        <v>230</v>
      </c>
      <c r="B246" s="6">
        <v>244</v>
      </c>
      <c r="C246" s="4" t="str">
        <f>INDEX(Nodes!$C:$C, MATCH(A246, Nodes!$A:$A, 0))</f>
        <v xml:space="preserve">Jason Wright </v>
      </c>
      <c r="D246" s="4" t="str">
        <f>INDEX(Nodes!$C:$C, MATCH(B246, Nodes!$A:$A, 0))</f>
        <v>Valor Parent LP/ Apax Funds of Apax Partners</v>
      </c>
      <c r="E246" s="4" t="str">
        <f>INDEX(Nodes!$J:$J, MATCH(C246, Nodes!$C:$C, 0))</f>
        <v>Unchanged</v>
      </c>
      <c r="F246" s="4" t="str">
        <f>INDEX(Nodes!$J:$J, MATCH(D246, Nodes!$C:$C, 0))</f>
        <v>Unchanged</v>
      </c>
      <c r="G246" s="4" t="str">
        <f>INDEX(Nodes!$F:$F, MATCH(A246, Nodes!$A:$A, 0))</f>
        <v>Cognyte</v>
      </c>
      <c r="H246" t="str">
        <f>INDEX(Nodes!$F:$F, MATCH(B246, Nodes!$A:$A, 0))</f>
        <v>Cognyte</v>
      </c>
      <c r="I246" s="4">
        <f>INDEX(Nodes!$D:$D, MATCH(A246, Nodes!$A:$A, 0))</f>
        <v>0</v>
      </c>
      <c r="J246" t="str">
        <f>INDEX(Nodes!$D:$D, MATCH(B246, Nodes!$A:$A, 0))</f>
        <v>United Kingdom</v>
      </c>
      <c r="K246" s="4" t="str">
        <f>INDEX(Nodes!$B:$B, MATCH(A246, Nodes!$A:$A, 0))</f>
        <v>Individual</v>
      </c>
      <c r="L246" t="str">
        <f>INDEX(Nodes!$B:$B, MATCH(B246, Nodes!$A:$A, 0))</f>
        <v>Investor</v>
      </c>
    </row>
    <row r="247" spans="1:12" ht="16" x14ac:dyDescent="0.2">
      <c r="A247" s="6">
        <v>248</v>
      </c>
      <c r="B247" s="6">
        <v>205</v>
      </c>
      <c r="C247" s="4" t="str">
        <f>INDEX(Nodes!$C:$C, MATCH(A247, Nodes!$A:$A, 0))</f>
        <v>Charles Burdick</v>
      </c>
      <c r="D247" s="4" t="str">
        <f>INDEX(Nodes!$C:$C, MATCH(B247, Nodes!$A:$A, 0))</f>
        <v>Cognyte Software Ltd. (Israel)</v>
      </c>
      <c r="E247" s="4" t="str">
        <f>INDEX(Nodes!$J:$J, MATCH(C247, Nodes!$C:$C, 0))</f>
        <v>Unchanged</v>
      </c>
      <c r="F247" s="4" t="str">
        <f>INDEX(Nodes!$J:$J, MATCH(D247, Nodes!$C:$C, 0))</f>
        <v>Unchanged</v>
      </c>
      <c r="G247" s="4" t="str">
        <f>INDEX(Nodes!$F:$F, MATCH(A247, Nodes!$A:$A, 0))</f>
        <v>Cognyte</v>
      </c>
      <c r="H247" t="str">
        <f>INDEX(Nodes!$F:$F, MATCH(B247, Nodes!$A:$A, 0))</f>
        <v>Cognyte</v>
      </c>
      <c r="I247" s="4">
        <f>INDEX(Nodes!$D:$D, MATCH(A247, Nodes!$A:$A, 0))</f>
        <v>0</v>
      </c>
      <c r="J247" t="str">
        <f>INDEX(Nodes!$D:$D, MATCH(B247, Nodes!$A:$A, 0))</f>
        <v>Israel</v>
      </c>
      <c r="K247" s="4" t="str">
        <f>INDEX(Nodes!$B:$B, MATCH(A247, Nodes!$A:$A, 0))</f>
        <v>Individual</v>
      </c>
      <c r="L247" t="str">
        <f>INDEX(Nodes!$B:$B, MATCH(B247, Nodes!$A:$A, 0))</f>
        <v>Vendor</v>
      </c>
    </row>
    <row r="248" spans="1:12" ht="16" x14ac:dyDescent="0.2">
      <c r="A248" s="6">
        <v>249</v>
      </c>
      <c r="B248" s="6">
        <v>205</v>
      </c>
      <c r="C248" s="4" t="str">
        <f>INDEX(Nodes!$C:$C, MATCH(A248, Nodes!$A:$A, 0))</f>
        <v>Earl Shanks</v>
      </c>
      <c r="D248" s="4" t="str">
        <f>INDEX(Nodes!$C:$C, MATCH(B248, Nodes!$A:$A, 0))</f>
        <v>Cognyte Software Ltd. (Israel)</v>
      </c>
      <c r="E248" s="4" t="str">
        <f>INDEX(Nodes!$J:$J, MATCH(C248, Nodes!$C:$C, 0))</f>
        <v>Unchanged</v>
      </c>
      <c r="F248" s="4" t="str">
        <f>INDEX(Nodes!$J:$J, MATCH(D248, Nodes!$C:$C, 0))</f>
        <v>Unchanged</v>
      </c>
      <c r="G248" s="4" t="str">
        <f>INDEX(Nodes!$F:$F, MATCH(A248, Nodes!$A:$A, 0))</f>
        <v>Cognyte</v>
      </c>
      <c r="H248" t="str">
        <f>INDEX(Nodes!$F:$F, MATCH(B248, Nodes!$A:$A, 0))</f>
        <v>Cognyte</v>
      </c>
      <c r="I248" s="4">
        <f>INDEX(Nodes!$D:$D, MATCH(A248, Nodes!$A:$A, 0))</f>
        <v>0</v>
      </c>
      <c r="J248" t="str">
        <f>INDEX(Nodes!$D:$D, MATCH(B248, Nodes!$A:$A, 0))</f>
        <v>Israel</v>
      </c>
      <c r="K248" s="4" t="str">
        <f>INDEX(Nodes!$B:$B, MATCH(A248, Nodes!$A:$A, 0))</f>
        <v>Individual</v>
      </c>
      <c r="L248" t="str">
        <f>INDEX(Nodes!$B:$B, MATCH(B248, Nodes!$A:$A, 0))</f>
        <v>Vendor</v>
      </c>
    </row>
    <row r="249" spans="1:12" ht="16" x14ac:dyDescent="0.2">
      <c r="A249" s="6">
        <v>250</v>
      </c>
      <c r="B249" s="6">
        <v>205</v>
      </c>
      <c r="C249" s="4" t="str">
        <f>INDEX(Nodes!$C:$C, MATCH(A249, Nodes!$A:$A, 0))</f>
        <v>Richard Nottenburg</v>
      </c>
      <c r="D249" s="4" t="str">
        <f>INDEX(Nodes!$C:$C, MATCH(B249, Nodes!$A:$A, 0))</f>
        <v>Cognyte Software Ltd. (Israel)</v>
      </c>
      <c r="E249" s="4" t="str">
        <f>INDEX(Nodes!$J:$J, MATCH(C249, Nodes!$C:$C, 0))</f>
        <v>Unchanged</v>
      </c>
      <c r="F249" s="4" t="str">
        <f>INDEX(Nodes!$J:$J, MATCH(D249, Nodes!$C:$C, 0))</f>
        <v>Unchanged</v>
      </c>
      <c r="G249" s="4" t="str">
        <f>INDEX(Nodes!$F:$F, MATCH(A249, Nodes!$A:$A, 0))</f>
        <v>Cognyte</v>
      </c>
      <c r="H249" t="str">
        <f>INDEX(Nodes!$F:$F, MATCH(B249, Nodes!$A:$A, 0))</f>
        <v>Cognyte</v>
      </c>
      <c r="I249" s="4">
        <f>INDEX(Nodes!$D:$D, MATCH(A249, Nodes!$A:$A, 0))</f>
        <v>0</v>
      </c>
      <c r="J249" t="str">
        <f>INDEX(Nodes!$D:$D, MATCH(B249, Nodes!$A:$A, 0))</f>
        <v>Israel</v>
      </c>
      <c r="K249" s="4" t="str">
        <f>INDEX(Nodes!$B:$B, MATCH(A249, Nodes!$A:$A, 0))</f>
        <v>Individual</v>
      </c>
      <c r="L249" t="str">
        <f>INDEX(Nodes!$B:$B, MATCH(B249, Nodes!$A:$A, 0))</f>
        <v>Vendor</v>
      </c>
    </row>
    <row r="250" spans="1:12" ht="16" x14ac:dyDescent="0.2">
      <c r="A250" s="6">
        <v>251</v>
      </c>
      <c r="B250" s="6">
        <v>205</v>
      </c>
      <c r="C250" s="4" t="str">
        <f>INDEX(Nodes!$C:$C, MATCH(A250, Nodes!$A:$A, 0))</f>
        <v>Dafna Sharir</v>
      </c>
      <c r="D250" s="4" t="str">
        <f>INDEX(Nodes!$C:$C, MATCH(B250, Nodes!$A:$A, 0))</f>
        <v>Cognyte Software Ltd. (Israel)</v>
      </c>
      <c r="E250" s="4" t="str">
        <f>INDEX(Nodes!$J:$J, MATCH(C250, Nodes!$C:$C, 0))</f>
        <v>Unchanged</v>
      </c>
      <c r="F250" s="4" t="str">
        <f>INDEX(Nodes!$J:$J, MATCH(D250, Nodes!$C:$C, 0))</f>
        <v>Unchanged</v>
      </c>
      <c r="G250" s="4" t="str">
        <f>INDEX(Nodes!$F:$F, MATCH(A250, Nodes!$A:$A, 0))</f>
        <v>Cognyte</v>
      </c>
      <c r="H250" t="str">
        <f>INDEX(Nodes!$F:$F, MATCH(B250, Nodes!$A:$A, 0))</f>
        <v>Cognyte</v>
      </c>
      <c r="I250" s="4">
        <f>INDEX(Nodes!$D:$D, MATCH(A250, Nodes!$A:$A, 0))</f>
        <v>0</v>
      </c>
      <c r="J250" t="str">
        <f>INDEX(Nodes!$D:$D, MATCH(B250, Nodes!$A:$A, 0))</f>
        <v>Israel</v>
      </c>
      <c r="K250" s="4" t="str">
        <f>INDEX(Nodes!$B:$B, MATCH(A250, Nodes!$A:$A, 0))</f>
        <v>Individual</v>
      </c>
      <c r="L250" t="str">
        <f>INDEX(Nodes!$B:$B, MATCH(B250, Nodes!$A:$A, 0))</f>
        <v>Vendor</v>
      </c>
    </row>
    <row r="251" spans="1:12" ht="16" x14ac:dyDescent="0.2">
      <c r="A251" s="6">
        <v>252</v>
      </c>
      <c r="B251" s="6">
        <v>205</v>
      </c>
      <c r="C251" s="4" t="str">
        <f>INDEX(Nodes!$C:$C, MATCH(A251, Nodes!$A:$A, 0))</f>
        <v>Zvika Naggan</v>
      </c>
      <c r="D251" s="4" t="str">
        <f>INDEX(Nodes!$C:$C, MATCH(B251, Nodes!$A:$A, 0))</f>
        <v>Cognyte Software Ltd. (Israel)</v>
      </c>
      <c r="E251" s="4" t="str">
        <f>INDEX(Nodes!$J:$J, MATCH(C251, Nodes!$C:$C, 0))</f>
        <v>Unchanged</v>
      </c>
      <c r="F251" s="4" t="str">
        <f>INDEX(Nodes!$J:$J, MATCH(D251, Nodes!$C:$C, 0))</f>
        <v>Unchanged</v>
      </c>
      <c r="G251" s="4" t="str">
        <f>INDEX(Nodes!$F:$F, MATCH(A251, Nodes!$A:$A, 0))</f>
        <v>Cognyte</v>
      </c>
      <c r="H251" t="str">
        <f>INDEX(Nodes!$F:$F, MATCH(B251, Nodes!$A:$A, 0))</f>
        <v>Cognyte</v>
      </c>
      <c r="I251" s="4">
        <f>INDEX(Nodes!$D:$D, MATCH(A251, Nodes!$A:$A, 0))</f>
        <v>0</v>
      </c>
      <c r="J251" t="str">
        <f>INDEX(Nodes!$D:$D, MATCH(B251, Nodes!$A:$A, 0))</f>
        <v>Israel</v>
      </c>
      <c r="K251" s="4" t="str">
        <f>INDEX(Nodes!$B:$B, MATCH(A251, Nodes!$A:$A, 0))</f>
        <v>Individual</v>
      </c>
      <c r="L251" t="str">
        <f>INDEX(Nodes!$B:$B, MATCH(B251, Nodes!$A:$A, 0))</f>
        <v>Vendor</v>
      </c>
    </row>
    <row r="252" spans="1:12" ht="16" x14ac:dyDescent="0.2">
      <c r="A252" s="6">
        <v>253</v>
      </c>
      <c r="B252" s="6">
        <v>205</v>
      </c>
      <c r="C252" s="4" t="str">
        <f>INDEX(Nodes!$C:$C, MATCH(A252, Nodes!$A:$A, 0))</f>
        <v>Karmit Shilo</v>
      </c>
      <c r="D252" s="4" t="str">
        <f>INDEX(Nodes!$C:$C, MATCH(B252, Nodes!$A:$A, 0))</f>
        <v>Cognyte Software Ltd. (Israel)</v>
      </c>
      <c r="E252" s="4" t="str">
        <f>INDEX(Nodes!$J:$J, MATCH(C252, Nodes!$C:$C, 0))</f>
        <v>Unchanged</v>
      </c>
      <c r="F252" s="4" t="str">
        <f>INDEX(Nodes!$J:$J, MATCH(D252, Nodes!$C:$C, 0))</f>
        <v>Unchanged</v>
      </c>
      <c r="G252" s="4" t="str">
        <f>INDEX(Nodes!$F:$F, MATCH(A252, Nodes!$A:$A, 0))</f>
        <v>Cognyte</v>
      </c>
      <c r="H252" t="str">
        <f>INDEX(Nodes!$F:$F, MATCH(B252, Nodes!$A:$A, 0))</f>
        <v>Cognyte</v>
      </c>
      <c r="I252" s="4">
        <f>INDEX(Nodes!$D:$D, MATCH(A252, Nodes!$A:$A, 0))</f>
        <v>0</v>
      </c>
      <c r="J252" t="str">
        <f>INDEX(Nodes!$D:$D, MATCH(B252, Nodes!$A:$A, 0))</f>
        <v>Israel</v>
      </c>
      <c r="K252" s="4" t="str">
        <f>INDEX(Nodes!$B:$B, MATCH(A252, Nodes!$A:$A, 0))</f>
        <v>Individual</v>
      </c>
      <c r="L252" t="str">
        <f>INDEX(Nodes!$B:$B, MATCH(B252, Nodes!$A:$A, 0))</f>
        <v>Vendor</v>
      </c>
    </row>
    <row r="253" spans="1:12" ht="16" x14ac:dyDescent="0.2">
      <c r="A253" s="6">
        <v>254</v>
      </c>
      <c r="B253" s="6">
        <v>205</v>
      </c>
      <c r="C253" s="4" t="str">
        <f>INDEX(Nodes!$C:$C, MATCH(A253, Nodes!$A:$A, 0))</f>
        <v>Sharon Chouli</v>
      </c>
      <c r="D253" s="4" t="str">
        <f>INDEX(Nodes!$C:$C, MATCH(B253, Nodes!$A:$A, 0))</f>
        <v>Cognyte Software Ltd. (Israel)</v>
      </c>
      <c r="E253" s="4" t="str">
        <f>INDEX(Nodes!$J:$J, MATCH(C253, Nodes!$C:$C, 0))</f>
        <v>Unchanged</v>
      </c>
      <c r="F253" s="4" t="str">
        <f>INDEX(Nodes!$J:$J, MATCH(D253, Nodes!$C:$C, 0))</f>
        <v>Unchanged</v>
      </c>
      <c r="G253" s="4" t="str">
        <f>INDEX(Nodes!$F:$F, MATCH(A253, Nodes!$A:$A, 0))</f>
        <v>Cognyte</v>
      </c>
      <c r="H253" t="str">
        <f>INDEX(Nodes!$F:$F, MATCH(B253, Nodes!$A:$A, 0))</f>
        <v>Cognyte</v>
      </c>
      <c r="I253" s="4">
        <f>INDEX(Nodes!$D:$D, MATCH(A253, Nodes!$A:$A, 0))</f>
        <v>0</v>
      </c>
      <c r="J253" t="str">
        <f>INDEX(Nodes!$D:$D, MATCH(B253, Nodes!$A:$A, 0))</f>
        <v>Israel</v>
      </c>
      <c r="K253" s="4" t="str">
        <f>INDEX(Nodes!$B:$B, MATCH(A253, Nodes!$A:$A, 0))</f>
        <v>Individual</v>
      </c>
      <c r="L253" t="str">
        <f>INDEX(Nodes!$B:$B, MATCH(B253, Nodes!$A:$A, 0))</f>
        <v>Vendor</v>
      </c>
    </row>
    <row r="254" spans="1:12" ht="16" x14ac:dyDescent="0.2">
      <c r="A254" s="6">
        <v>255</v>
      </c>
      <c r="B254" s="6">
        <v>205</v>
      </c>
      <c r="C254" s="4" t="str">
        <f>INDEX(Nodes!$C:$C, MATCH(A254, Nodes!$A:$A, 0))</f>
        <v>Ziv Levi</v>
      </c>
      <c r="D254" s="4" t="str">
        <f>INDEX(Nodes!$C:$C, MATCH(B254, Nodes!$A:$A, 0))</f>
        <v>Cognyte Software Ltd. (Israel)</v>
      </c>
      <c r="E254" s="4" t="str">
        <f>INDEX(Nodes!$J:$J, MATCH(C254, Nodes!$C:$C, 0))</f>
        <v>Unchanged</v>
      </c>
      <c r="F254" s="4" t="str">
        <f>INDEX(Nodes!$J:$J, MATCH(D254, Nodes!$C:$C, 0))</f>
        <v>Unchanged</v>
      </c>
      <c r="G254" s="4" t="str">
        <f>INDEX(Nodes!$F:$F, MATCH(A254, Nodes!$A:$A, 0))</f>
        <v>Cognyte</v>
      </c>
      <c r="H254" t="str">
        <f>INDEX(Nodes!$F:$F, MATCH(B254, Nodes!$A:$A, 0))</f>
        <v>Cognyte</v>
      </c>
      <c r="I254" s="4">
        <f>INDEX(Nodes!$D:$D, MATCH(A254, Nodes!$A:$A, 0))</f>
        <v>0</v>
      </c>
      <c r="J254" t="str">
        <f>INDEX(Nodes!$D:$D, MATCH(B254, Nodes!$A:$A, 0))</f>
        <v>Israel</v>
      </c>
      <c r="K254" s="4" t="str">
        <f>INDEX(Nodes!$B:$B, MATCH(A254, Nodes!$A:$A, 0))</f>
        <v>Individual</v>
      </c>
      <c r="L254" t="str">
        <f>INDEX(Nodes!$B:$B, MATCH(B254, Nodes!$A:$A, 0))</f>
        <v>Vendor</v>
      </c>
    </row>
    <row r="255" spans="1:12" ht="16" x14ac:dyDescent="0.2">
      <c r="A255" s="6">
        <v>256</v>
      </c>
      <c r="B255" s="6">
        <v>205</v>
      </c>
      <c r="C255" s="4" t="str">
        <f>INDEX(Nodes!$C:$C, MATCH(A255, Nodes!$A:$A, 0))</f>
        <v>Rini Karlin</v>
      </c>
      <c r="D255" s="4" t="str">
        <f>INDEX(Nodes!$C:$C, MATCH(B255, Nodes!$A:$A, 0))</f>
        <v>Cognyte Software Ltd. (Israel)</v>
      </c>
      <c r="E255" s="4" t="str">
        <f>INDEX(Nodes!$J:$J, MATCH(C255, Nodes!$C:$C, 0))</f>
        <v>Unchanged</v>
      </c>
      <c r="F255" s="4" t="str">
        <f>INDEX(Nodes!$J:$J, MATCH(D255, Nodes!$C:$C, 0))</f>
        <v>Unchanged</v>
      </c>
      <c r="G255" s="4" t="str">
        <f>INDEX(Nodes!$F:$F, MATCH(A255, Nodes!$A:$A, 0))</f>
        <v>Cognyte</v>
      </c>
      <c r="H255" t="str">
        <f>INDEX(Nodes!$F:$F, MATCH(B255, Nodes!$A:$A, 0))</f>
        <v>Cognyte</v>
      </c>
      <c r="I255" s="4">
        <f>INDEX(Nodes!$D:$D, MATCH(A255, Nodes!$A:$A, 0))</f>
        <v>0</v>
      </c>
      <c r="J255" t="str">
        <f>INDEX(Nodes!$D:$D, MATCH(B255, Nodes!$A:$A, 0))</f>
        <v>Israel</v>
      </c>
      <c r="K255" s="4" t="str">
        <f>INDEX(Nodes!$B:$B, MATCH(A255, Nodes!$A:$A, 0))</f>
        <v>Individual</v>
      </c>
      <c r="L255" t="str">
        <f>INDEX(Nodes!$B:$B, MATCH(B255, Nodes!$A:$A, 0))</f>
        <v>Vendor</v>
      </c>
    </row>
    <row r="256" spans="1:12" ht="16" x14ac:dyDescent="0.2">
      <c r="A256" s="6">
        <v>257</v>
      </c>
      <c r="B256" s="6">
        <v>205</v>
      </c>
      <c r="C256" s="4" t="str">
        <f>INDEX(Nodes!$C:$C, MATCH(A256, Nodes!$A:$A, 0))</f>
        <v>Avi Schechter</v>
      </c>
      <c r="D256" s="4" t="str">
        <f>INDEX(Nodes!$C:$C, MATCH(B256, Nodes!$A:$A, 0))</f>
        <v>Cognyte Software Ltd. (Israel)</v>
      </c>
      <c r="E256" s="4" t="str">
        <f>INDEX(Nodes!$J:$J, MATCH(C256, Nodes!$C:$C, 0))</f>
        <v>Unchanged</v>
      </c>
      <c r="F256" s="4" t="str">
        <f>INDEX(Nodes!$J:$J, MATCH(D256, Nodes!$C:$C, 0))</f>
        <v>Unchanged</v>
      </c>
      <c r="G256" s="4" t="str">
        <f>INDEX(Nodes!$F:$F, MATCH(A256, Nodes!$A:$A, 0))</f>
        <v>Cognyte</v>
      </c>
      <c r="H256" t="str">
        <f>INDEX(Nodes!$F:$F, MATCH(B256, Nodes!$A:$A, 0))</f>
        <v>Cognyte</v>
      </c>
      <c r="I256" s="4">
        <f>INDEX(Nodes!$D:$D, MATCH(A256, Nodes!$A:$A, 0))</f>
        <v>0</v>
      </c>
      <c r="J256" t="str">
        <f>INDEX(Nodes!$D:$D, MATCH(B256, Nodes!$A:$A, 0))</f>
        <v>Israel</v>
      </c>
      <c r="K256" s="4" t="str">
        <f>INDEX(Nodes!$B:$B, MATCH(A256, Nodes!$A:$A, 0))</f>
        <v>Individual</v>
      </c>
      <c r="L256" t="str">
        <f>INDEX(Nodes!$B:$B, MATCH(B256, Nodes!$A:$A, 0))</f>
        <v>Vendor</v>
      </c>
    </row>
    <row r="257" spans="1:12" ht="16" x14ac:dyDescent="0.2">
      <c r="A257" s="6">
        <v>258</v>
      </c>
      <c r="B257" s="6">
        <v>205</v>
      </c>
      <c r="C257" s="4" t="str">
        <f>INDEX(Nodes!$C:$C, MATCH(A257, Nodes!$A:$A, 0))</f>
        <v>Amit Daniel</v>
      </c>
      <c r="D257" s="4" t="str">
        <f>INDEX(Nodes!$C:$C, MATCH(B257, Nodes!$A:$A, 0))</f>
        <v>Cognyte Software Ltd. (Israel)</v>
      </c>
      <c r="E257" s="4" t="str">
        <f>INDEX(Nodes!$J:$J, MATCH(C257, Nodes!$C:$C, 0))</f>
        <v>Unchanged</v>
      </c>
      <c r="F257" s="4" t="str">
        <f>INDEX(Nodes!$J:$J, MATCH(D257, Nodes!$C:$C, 0))</f>
        <v>Unchanged</v>
      </c>
      <c r="G257" s="4" t="str">
        <f>INDEX(Nodes!$F:$F, MATCH(A257, Nodes!$A:$A, 0))</f>
        <v>Cognyte</v>
      </c>
      <c r="H257" t="str">
        <f>INDEX(Nodes!$F:$F, MATCH(B257, Nodes!$A:$A, 0))</f>
        <v>Cognyte</v>
      </c>
      <c r="I257" s="4">
        <f>INDEX(Nodes!$D:$D, MATCH(A257, Nodes!$A:$A, 0))</f>
        <v>0</v>
      </c>
      <c r="J257" t="str">
        <f>INDEX(Nodes!$D:$D, MATCH(B257, Nodes!$A:$A, 0))</f>
        <v>Israel</v>
      </c>
      <c r="K257" s="4" t="str">
        <f>INDEX(Nodes!$B:$B, MATCH(A257, Nodes!$A:$A, 0))</f>
        <v>Individual</v>
      </c>
      <c r="L257" t="str">
        <f>INDEX(Nodes!$B:$B, MATCH(B257, Nodes!$A:$A, 0))</f>
        <v>Vendor</v>
      </c>
    </row>
    <row r="258" spans="1:12" ht="16" x14ac:dyDescent="0.2">
      <c r="A258" s="6">
        <v>259</v>
      </c>
      <c r="B258" s="6">
        <v>205</v>
      </c>
      <c r="C258" s="4" t="str">
        <f>INDEX(Nodes!$C:$C, MATCH(A258, Nodes!$A:$A, 0))</f>
        <v>Miki Migdal</v>
      </c>
      <c r="D258" s="4" t="str">
        <f>INDEX(Nodes!$C:$C, MATCH(B258, Nodes!$A:$A, 0))</f>
        <v>Cognyte Software Ltd. (Israel)</v>
      </c>
      <c r="E258" s="4" t="str">
        <f>INDEX(Nodes!$J:$J, MATCH(C258, Nodes!$C:$C, 0))</f>
        <v>Unchanged</v>
      </c>
      <c r="F258" s="4" t="str">
        <f>INDEX(Nodes!$J:$J, MATCH(D258, Nodes!$C:$C, 0))</f>
        <v>Unchanged</v>
      </c>
      <c r="G258" s="4" t="str">
        <f>INDEX(Nodes!$F:$F, MATCH(A258, Nodes!$A:$A, 0))</f>
        <v>Cognyte</v>
      </c>
      <c r="H258" t="str">
        <f>INDEX(Nodes!$F:$F, MATCH(B258, Nodes!$A:$A, 0))</f>
        <v>Cognyte</v>
      </c>
      <c r="I258" s="4">
        <f>INDEX(Nodes!$D:$D, MATCH(A258, Nodes!$A:$A, 0))</f>
        <v>0</v>
      </c>
      <c r="J258" t="str">
        <f>INDEX(Nodes!$D:$D, MATCH(B258, Nodes!$A:$A, 0))</f>
        <v>Israel</v>
      </c>
      <c r="K258" s="4" t="str">
        <f>INDEX(Nodes!$B:$B, MATCH(A258, Nodes!$A:$A, 0))</f>
        <v>Individual</v>
      </c>
      <c r="L258" t="str">
        <f>INDEX(Nodes!$B:$B, MATCH(B258, Nodes!$A:$A, 0))</f>
        <v>Vendor</v>
      </c>
    </row>
    <row r="259" spans="1:12" ht="16" x14ac:dyDescent="0.2">
      <c r="A259" s="6">
        <v>226</v>
      </c>
      <c r="B259" s="6">
        <v>205</v>
      </c>
      <c r="C259" s="4" t="str">
        <f>INDEX(Nodes!$C:$C, MATCH(A259, Nodes!$A:$A, 0))</f>
        <v>Daniel (Dan) Bodner</v>
      </c>
      <c r="D259" s="4" t="str">
        <f>INDEX(Nodes!$C:$C, MATCH(B259, Nodes!$A:$A, 0))</f>
        <v>Cognyte Software Ltd. (Israel)</v>
      </c>
      <c r="E259" s="4" t="str">
        <f>INDEX(Nodes!$J:$J, MATCH(C259, Nodes!$C:$C, 0))</f>
        <v>Unchanged</v>
      </c>
      <c r="F259" s="4" t="str">
        <f>INDEX(Nodes!$J:$J, MATCH(D259, Nodes!$C:$C, 0))</f>
        <v>Unchanged</v>
      </c>
      <c r="G259" s="4" t="str">
        <f>INDEX(Nodes!$F:$F, MATCH(A259, Nodes!$A:$A, 0))</f>
        <v>Cognyte</v>
      </c>
      <c r="H259" t="str">
        <f>INDEX(Nodes!$F:$F, MATCH(B259, Nodes!$A:$A, 0))</f>
        <v>Cognyte</v>
      </c>
      <c r="I259" s="4">
        <f>INDEX(Nodes!$D:$D, MATCH(A259, Nodes!$A:$A, 0))</f>
        <v>0</v>
      </c>
      <c r="J259" t="str">
        <f>INDEX(Nodes!$D:$D, MATCH(B259, Nodes!$A:$A, 0))</f>
        <v>Israel</v>
      </c>
      <c r="K259" s="4" t="str">
        <f>INDEX(Nodes!$B:$B, MATCH(A259, Nodes!$A:$A, 0))</f>
        <v>Individual</v>
      </c>
      <c r="L259" t="str">
        <f>INDEX(Nodes!$B:$B, MATCH(B259, Nodes!$A:$A, 0))</f>
        <v>Vendor</v>
      </c>
    </row>
    <row r="260" spans="1:12" ht="16" x14ac:dyDescent="0.2">
      <c r="A260" s="6">
        <v>199</v>
      </c>
      <c r="B260" s="6">
        <v>206</v>
      </c>
      <c r="C260" s="4" t="str">
        <f>INDEX(Nodes!$C:$C, MATCH(A260, Nodes!$A:$A, 0))</f>
        <v>Verint Systems Inc.</v>
      </c>
      <c r="D260" s="4" t="str">
        <f>INDEX(Nodes!$C:$C, MATCH(B260, Nodes!$A:$A, 0))</f>
        <v>Cognyte Analytics India Private Limited    </v>
      </c>
      <c r="E260" s="4" t="str">
        <f>INDEX(Nodes!$J:$J, MATCH(C260, Nodes!$C:$C, 0))</f>
        <v>Unchanged</v>
      </c>
      <c r="F260" s="4" t="str">
        <f>INDEX(Nodes!$J:$J, MATCH(D260, Nodes!$C:$C, 0))</f>
        <v>Unchanged</v>
      </c>
      <c r="G260" s="4" t="str">
        <f>INDEX(Nodes!$F:$F, MATCH(A260, Nodes!$A:$A, 0))</f>
        <v>Cognyte</v>
      </c>
      <c r="H260" t="str">
        <f>INDEX(Nodes!$F:$F, MATCH(B260, Nodes!$A:$A, 0))</f>
        <v>Cognyte</v>
      </c>
      <c r="I260" s="4" t="str">
        <f>INDEX(Nodes!$D:$D, MATCH(A260, Nodes!$A:$A, 0))</f>
        <v>United States</v>
      </c>
      <c r="J260" t="str">
        <f>INDEX(Nodes!$D:$D, MATCH(B260, Nodes!$A:$A, 0))</f>
        <v>India</v>
      </c>
      <c r="K260" s="4" t="str">
        <f>INDEX(Nodes!$B:$B, MATCH(A260, Nodes!$A:$A, 0))</f>
        <v>Vendor</v>
      </c>
      <c r="L260" t="str">
        <f>INDEX(Nodes!$B:$B, MATCH(B260, Nodes!$A:$A, 0))</f>
        <v>Subsidiary</v>
      </c>
    </row>
    <row r="261" spans="1:12" ht="16" x14ac:dyDescent="0.2">
      <c r="A261" s="6">
        <v>263</v>
      </c>
      <c r="B261" s="6">
        <v>47</v>
      </c>
      <c r="C261" s="4" t="str">
        <f>INDEX(Nodes!$C:$C, MATCH(A261, Nodes!$A:$A, 0))</f>
        <v xml:space="preserve">John Alexander Louthean Nelson </v>
      </c>
      <c r="D261" s="4" t="str">
        <f>INDEX(Nodes!$C:$C, MATCH(B261, Nodes!$A:$A, 0))</f>
        <v>Trophy Investments Limited &gt; Gamma 2000</v>
      </c>
      <c r="E261" s="4" t="str">
        <f>INDEX(Nodes!$J:$J, MATCH(C261, Nodes!$C:$C, 0))</f>
        <v>Unchanged</v>
      </c>
      <c r="F261" s="4" t="str">
        <f>INDEX(Nodes!$J:$J, MATCH(D261, Nodes!$C:$C, 0))</f>
        <v>Changed</v>
      </c>
      <c r="G261" s="4" t="str">
        <f>INDEX(Nodes!$F:$F, MATCH(A261, Nodes!$A:$A, 0))</f>
        <v>Gamma Group</v>
      </c>
      <c r="H261" t="str">
        <f>INDEX(Nodes!$F:$F, MATCH(B261, Nodes!$A:$A, 0))</f>
        <v>Gamma Group</v>
      </c>
      <c r="I261" s="4">
        <f>INDEX(Nodes!$D:$D, MATCH(A261, Nodes!$A:$A, 0))</f>
        <v>0</v>
      </c>
      <c r="J261" t="str">
        <f>INDEX(Nodes!$D:$D, MATCH(B261, Nodes!$A:$A, 0))</f>
        <v>United Kingdom</v>
      </c>
      <c r="K261" s="4" t="str">
        <f>INDEX(Nodes!$B:$B, MATCH(A261, Nodes!$A:$A, 0))</f>
        <v>Individual</v>
      </c>
      <c r="L261" t="str">
        <f>INDEX(Nodes!$B:$B, MATCH(B261, Nodes!$A:$A, 0))</f>
        <v>Holding Company</v>
      </c>
    </row>
    <row r="262" spans="1:12" ht="16" x14ac:dyDescent="0.2">
      <c r="A262" s="6">
        <v>263</v>
      </c>
      <c r="B262" s="6">
        <v>54</v>
      </c>
      <c r="C262" s="4" t="str">
        <f>INDEX(Nodes!$C:$C, MATCH(A262, Nodes!$A:$A, 0))</f>
        <v xml:space="preserve">John Alexander Louthean Nelson </v>
      </c>
      <c r="D262" s="4" t="str">
        <f>INDEX(Nodes!$C:$C, MATCH(B262, Nodes!$A:$A, 0))</f>
        <v xml:space="preserve">FinFisher Limited </v>
      </c>
      <c r="E262" s="4" t="str">
        <f>INDEX(Nodes!$J:$J, MATCH(C262, Nodes!$C:$C, 0))</f>
        <v>Unchanged</v>
      </c>
      <c r="F262" s="4" t="str">
        <f>INDEX(Nodes!$J:$J, MATCH(D262, Nodes!$C:$C, 0))</f>
        <v>Unchanged</v>
      </c>
      <c r="G262" s="4" t="str">
        <f>INDEX(Nodes!$F:$F, MATCH(A262, Nodes!$A:$A, 0))</f>
        <v>Gamma Group</v>
      </c>
      <c r="H262" t="str">
        <f>INDEX(Nodes!$F:$F, MATCH(B262, Nodes!$A:$A, 0))</f>
        <v>Gamma Group</v>
      </c>
      <c r="I262" s="4">
        <f>INDEX(Nodes!$D:$D, MATCH(A262, Nodes!$A:$A, 0))</f>
        <v>0</v>
      </c>
      <c r="J262" t="str">
        <f>INDEX(Nodes!$D:$D, MATCH(B262, Nodes!$A:$A, 0))</f>
        <v>United Kingdom</v>
      </c>
      <c r="K262" s="4" t="str">
        <f>INDEX(Nodes!$B:$B, MATCH(A262, Nodes!$A:$A, 0))</f>
        <v>Individual</v>
      </c>
      <c r="L262" t="str">
        <f>INDEX(Nodes!$B:$B, MATCH(B262, Nodes!$A:$A, 0))</f>
        <v>Holding Company</v>
      </c>
    </row>
    <row r="263" spans="1:12" ht="16" x14ac:dyDescent="0.2">
      <c r="A263" s="6">
        <v>263</v>
      </c>
      <c r="B263" s="6">
        <v>52</v>
      </c>
      <c r="C263" s="4" t="str">
        <f>INDEX(Nodes!$C:$C, MATCH(A263, Nodes!$A:$A, 0))</f>
        <v xml:space="preserve">John Alexander Louthean Nelson </v>
      </c>
      <c r="D263" s="4" t="str">
        <f>INDEX(Nodes!$C:$C, MATCH(B263, Nodes!$A:$A, 0))</f>
        <v>Gamma International (UK) Limited</v>
      </c>
      <c r="E263" s="4" t="str">
        <f>INDEX(Nodes!$J:$J, MATCH(C263, Nodes!$C:$C, 0))</f>
        <v>Unchanged</v>
      </c>
      <c r="F263" s="4" t="str">
        <f>INDEX(Nodes!$J:$J, MATCH(D263, Nodes!$C:$C, 0))</f>
        <v>Unchanged</v>
      </c>
      <c r="G263" s="4" t="str">
        <f>INDEX(Nodes!$F:$F, MATCH(A263, Nodes!$A:$A, 0))</f>
        <v>Gamma Group</v>
      </c>
      <c r="H263" t="str">
        <f>INDEX(Nodes!$F:$F, MATCH(B263, Nodes!$A:$A, 0))</f>
        <v>Gamma Group</v>
      </c>
      <c r="I263" s="4">
        <f>INDEX(Nodes!$D:$D, MATCH(A263, Nodes!$A:$A, 0))</f>
        <v>0</v>
      </c>
      <c r="J263" t="str">
        <f>INDEX(Nodes!$D:$D, MATCH(B263, Nodes!$A:$A, 0))</f>
        <v>United Kingdom</v>
      </c>
      <c r="K263" s="4" t="str">
        <f>INDEX(Nodes!$B:$B, MATCH(A263, Nodes!$A:$A, 0))</f>
        <v>Individual</v>
      </c>
      <c r="L263" t="str">
        <f>INDEX(Nodes!$B:$B, MATCH(B263, Nodes!$A:$A, 0))</f>
        <v>Holding Company</v>
      </c>
    </row>
    <row r="264" spans="1:12" ht="16" x14ac:dyDescent="0.2">
      <c r="A264" s="6">
        <v>264</v>
      </c>
      <c r="B264" s="6">
        <v>47</v>
      </c>
      <c r="C264" s="4" t="str">
        <f>INDEX(Nodes!$C:$C, MATCH(A264, Nodes!$A:$A, 0))</f>
        <v>Pauline Louise Nelson</v>
      </c>
      <c r="D264" s="4" t="str">
        <f>INDEX(Nodes!$C:$C, MATCH(B264, Nodes!$A:$A, 0))</f>
        <v>Trophy Investments Limited &gt; Gamma 2000</v>
      </c>
      <c r="E264" s="4" t="str">
        <f>INDEX(Nodes!$J:$J, MATCH(C264, Nodes!$C:$C, 0))</f>
        <v>Unchanged</v>
      </c>
      <c r="F264" s="4" t="str">
        <f>INDEX(Nodes!$J:$J, MATCH(D264, Nodes!$C:$C, 0))</f>
        <v>Changed</v>
      </c>
      <c r="G264" s="4" t="str">
        <f>INDEX(Nodes!$F:$F, MATCH(A264, Nodes!$A:$A, 0))</f>
        <v>Gamma Group</v>
      </c>
      <c r="H264" t="str">
        <f>INDEX(Nodes!$F:$F, MATCH(B264, Nodes!$A:$A, 0))</f>
        <v>Gamma Group</v>
      </c>
      <c r="I264" s="4">
        <f>INDEX(Nodes!$D:$D, MATCH(A264, Nodes!$A:$A, 0))</f>
        <v>0</v>
      </c>
      <c r="J264" t="str">
        <f>INDEX(Nodes!$D:$D, MATCH(B264, Nodes!$A:$A, 0))</f>
        <v>United Kingdom</v>
      </c>
      <c r="K264" s="4" t="str">
        <f>INDEX(Nodes!$B:$B, MATCH(A264, Nodes!$A:$A, 0))</f>
        <v>Individual</v>
      </c>
      <c r="L264" t="str">
        <f>INDEX(Nodes!$B:$B, MATCH(B264, Nodes!$A:$A, 0))</f>
        <v>Holding Company</v>
      </c>
    </row>
    <row r="265" spans="1:12" ht="16" x14ac:dyDescent="0.2">
      <c r="A265" s="6">
        <v>264</v>
      </c>
      <c r="B265" s="6">
        <v>54</v>
      </c>
      <c r="C265" s="4" t="str">
        <f>INDEX(Nodes!$C:$C, MATCH(A265, Nodes!$A:$A, 0))</f>
        <v>Pauline Louise Nelson</v>
      </c>
      <c r="D265" s="4" t="str">
        <f>INDEX(Nodes!$C:$C, MATCH(B265, Nodes!$A:$A, 0))</f>
        <v xml:space="preserve">FinFisher Limited </v>
      </c>
      <c r="E265" s="4" t="str">
        <f>INDEX(Nodes!$J:$J, MATCH(C265, Nodes!$C:$C, 0))</f>
        <v>Unchanged</v>
      </c>
      <c r="F265" s="4" t="str">
        <f>INDEX(Nodes!$J:$J, MATCH(D265, Nodes!$C:$C, 0))</f>
        <v>Unchanged</v>
      </c>
      <c r="G265" s="4" t="str">
        <f>INDEX(Nodes!$F:$F, MATCH(A265, Nodes!$A:$A, 0))</f>
        <v>Gamma Group</v>
      </c>
      <c r="H265" t="str">
        <f>INDEX(Nodes!$F:$F, MATCH(B265, Nodes!$A:$A, 0))</f>
        <v>Gamma Group</v>
      </c>
      <c r="I265" s="4">
        <f>INDEX(Nodes!$D:$D, MATCH(A265, Nodes!$A:$A, 0))</f>
        <v>0</v>
      </c>
      <c r="J265" t="str">
        <f>INDEX(Nodes!$D:$D, MATCH(B265, Nodes!$A:$A, 0))</f>
        <v>United Kingdom</v>
      </c>
      <c r="K265" s="4" t="str">
        <f>INDEX(Nodes!$B:$B, MATCH(A265, Nodes!$A:$A, 0))</f>
        <v>Individual</v>
      </c>
      <c r="L265" t="str">
        <f>INDEX(Nodes!$B:$B, MATCH(B265, Nodes!$A:$A, 0))</f>
        <v>Holding Company</v>
      </c>
    </row>
    <row r="266" spans="1:12" ht="16" x14ac:dyDescent="0.2">
      <c r="A266" s="6">
        <v>264</v>
      </c>
      <c r="B266" s="6">
        <v>52</v>
      </c>
      <c r="C266" s="4" t="str">
        <f>INDEX(Nodes!$C:$C, MATCH(A266, Nodes!$A:$A, 0))</f>
        <v>Pauline Louise Nelson</v>
      </c>
      <c r="D266" s="4" t="str">
        <f>INDEX(Nodes!$C:$C, MATCH(B266, Nodes!$A:$A, 0))</f>
        <v>Gamma International (UK) Limited</v>
      </c>
      <c r="E266" s="4" t="str">
        <f>INDEX(Nodes!$J:$J, MATCH(C266, Nodes!$C:$C, 0))</f>
        <v>Unchanged</v>
      </c>
      <c r="F266" s="4" t="str">
        <f>INDEX(Nodes!$J:$J, MATCH(D266, Nodes!$C:$C, 0))</f>
        <v>Unchanged</v>
      </c>
      <c r="G266" s="4" t="str">
        <f>INDEX(Nodes!$F:$F, MATCH(A266, Nodes!$A:$A, 0))</f>
        <v>Gamma Group</v>
      </c>
      <c r="H266" t="str">
        <f>INDEX(Nodes!$F:$F, MATCH(B266, Nodes!$A:$A, 0))</f>
        <v>Gamma Group</v>
      </c>
      <c r="I266" s="4">
        <f>INDEX(Nodes!$D:$D, MATCH(A266, Nodes!$A:$A, 0))</f>
        <v>0</v>
      </c>
      <c r="J266" t="str">
        <f>INDEX(Nodes!$D:$D, MATCH(B266, Nodes!$A:$A, 0))</f>
        <v>United Kingdom</v>
      </c>
      <c r="K266" s="4" t="str">
        <f>INDEX(Nodes!$B:$B, MATCH(A266, Nodes!$A:$A, 0))</f>
        <v>Individual</v>
      </c>
      <c r="L266" t="str">
        <f>INDEX(Nodes!$B:$B, MATCH(B266, Nodes!$A:$A, 0))</f>
        <v>Holding Company</v>
      </c>
    </row>
    <row r="267" spans="1:12" ht="16" x14ac:dyDescent="0.2">
      <c r="A267" s="6">
        <v>265</v>
      </c>
      <c r="B267" s="6">
        <v>266</v>
      </c>
      <c r="C267" s="4" t="str">
        <f>INDEX(Nodes!$C:$C, MATCH(A267, Nodes!$A:$A, 0))</f>
        <v xml:space="preserve">CyberRoot Risk Advisory Private Limited &gt; CyberRoot Software Solutions LTD </v>
      </c>
      <c r="D267" s="4" t="str">
        <f>INDEX(Nodes!$C:$C, MATCH(B267, Nodes!$A:$A, 0))</f>
        <v>CyberRoot Group</v>
      </c>
      <c r="E267" s="4" t="str">
        <f>INDEX(Nodes!$J:$J, MATCH(C267, Nodes!$C:$C, 0))</f>
        <v>Changed</v>
      </c>
      <c r="F267" s="4" t="str">
        <f>INDEX(Nodes!$J:$J, MATCH(D267, Nodes!$C:$C, 0))</f>
        <v>Unchanged</v>
      </c>
      <c r="G267" s="4" t="str">
        <f>INDEX(Nodes!$F:$F, MATCH(A267, Nodes!$A:$A, 0))</f>
        <v>CyberRoot</v>
      </c>
      <c r="H267" t="str">
        <f>INDEX(Nodes!$F:$F, MATCH(B267, Nodes!$A:$A, 0))</f>
        <v>CyberRoot</v>
      </c>
      <c r="I267" s="4" t="str">
        <f>INDEX(Nodes!$D:$D, MATCH(A267, Nodes!$A:$A, 0))</f>
        <v>India</v>
      </c>
      <c r="J267" t="str">
        <f>INDEX(Nodes!$D:$D, MATCH(B267, Nodes!$A:$A, 0))</f>
        <v>India</v>
      </c>
      <c r="K267" s="4" t="str">
        <f>INDEX(Nodes!$B:$B, MATCH(A267, Nodes!$A:$A, 0))</f>
        <v>Vendor</v>
      </c>
      <c r="L267" t="str">
        <f>INDEX(Nodes!$B:$B, MATCH(B267, Nodes!$A:$A, 0))</f>
        <v>Holding Company</v>
      </c>
    </row>
    <row r="268" spans="1:12" ht="16" x14ac:dyDescent="0.2">
      <c r="A268" s="6">
        <v>265</v>
      </c>
      <c r="B268" s="6">
        <v>268</v>
      </c>
      <c r="C268" s="4" t="str">
        <f>INDEX(Nodes!$C:$C, MATCH(A268, Nodes!$A:$A, 0))</f>
        <v xml:space="preserve">CyberRoot Risk Advisory Private Limited &gt; CyberRoot Software Solutions LTD </v>
      </c>
      <c r="D268" s="4" t="str">
        <f>INDEX(Nodes!$C:$C, MATCH(B268, Nodes!$A:$A, 0))</f>
        <v>Cyber Root Limited</v>
      </c>
      <c r="E268" s="4" t="str">
        <f>INDEX(Nodes!$J:$J, MATCH(C268, Nodes!$C:$C, 0))</f>
        <v>Changed</v>
      </c>
      <c r="F268" s="4" t="str">
        <f>INDEX(Nodes!$J:$J, MATCH(D268, Nodes!$C:$C, 0))</f>
        <v>Unchanged</v>
      </c>
      <c r="G268" s="4" t="str">
        <f>INDEX(Nodes!$F:$F, MATCH(A268, Nodes!$A:$A, 0))</f>
        <v>CyberRoot</v>
      </c>
      <c r="H268" t="str">
        <f>INDEX(Nodes!$F:$F, MATCH(B268, Nodes!$A:$A, 0))</f>
        <v>CyberRoot</v>
      </c>
      <c r="I268" s="4" t="str">
        <f>INDEX(Nodes!$D:$D, MATCH(A268, Nodes!$A:$A, 0))</f>
        <v>India</v>
      </c>
      <c r="J268" t="str">
        <f>INDEX(Nodes!$D:$D, MATCH(B268, Nodes!$A:$A, 0))</f>
        <v>United Kingdom</v>
      </c>
      <c r="K268" s="4" t="str">
        <f>INDEX(Nodes!$B:$B, MATCH(A268, Nodes!$A:$A, 0))</f>
        <v>Vendor</v>
      </c>
      <c r="L268" t="str">
        <f>INDEX(Nodes!$B:$B, MATCH(B268, Nodes!$A:$A, 0))</f>
        <v>Holding Company</v>
      </c>
    </row>
    <row r="269" spans="1:12" ht="16" x14ac:dyDescent="0.2">
      <c r="A269" s="6">
        <v>265</v>
      </c>
      <c r="B269" s="6">
        <v>269</v>
      </c>
      <c r="C269" s="4" t="str">
        <f>INDEX(Nodes!$C:$C, MATCH(A269, Nodes!$A:$A, 0))</f>
        <v xml:space="preserve">CyberRoot Risk Advisory Private Limited &gt; CyberRoot Software Solutions LTD </v>
      </c>
      <c r="D269" s="4" t="str">
        <f>INDEX(Nodes!$C:$C, MATCH(B269, Nodes!$A:$A, 0))</f>
        <v>Vijay Singh Bisht</v>
      </c>
      <c r="E269" s="4" t="str">
        <f>INDEX(Nodes!$J:$J, MATCH(C269, Nodes!$C:$C, 0))</f>
        <v>Changed</v>
      </c>
      <c r="F269" s="4" t="str">
        <f>INDEX(Nodes!$J:$J, MATCH(D269, Nodes!$C:$C, 0))</f>
        <v>Unchanged</v>
      </c>
      <c r="G269" s="4" t="str">
        <f>INDEX(Nodes!$F:$F, MATCH(A269, Nodes!$A:$A, 0))</f>
        <v>CyberRoot</v>
      </c>
      <c r="H269" t="str">
        <f>INDEX(Nodes!$F:$F, MATCH(B269, Nodes!$A:$A, 0))</f>
        <v>CyberRoot</v>
      </c>
      <c r="I269" s="4" t="str">
        <f>INDEX(Nodes!$D:$D, MATCH(A269, Nodes!$A:$A, 0))</f>
        <v>India</v>
      </c>
      <c r="J269">
        <f>INDEX(Nodes!$D:$D, MATCH(B269, Nodes!$A:$A, 0))</f>
        <v>0</v>
      </c>
      <c r="K269" s="4" t="str">
        <f>INDEX(Nodes!$B:$B, MATCH(A269, Nodes!$A:$A, 0))</f>
        <v>Vendor</v>
      </c>
      <c r="L269" t="str">
        <f>INDEX(Nodes!$B:$B, MATCH(B269, Nodes!$A:$A, 0))</f>
        <v>Individual</v>
      </c>
    </row>
    <row r="270" spans="1:12" ht="16" x14ac:dyDescent="0.2">
      <c r="A270" s="6">
        <v>265</v>
      </c>
      <c r="B270" s="6">
        <v>272</v>
      </c>
      <c r="C270" s="4" t="str">
        <f>INDEX(Nodes!$C:$C, MATCH(A270, Nodes!$A:$A, 0))</f>
        <v xml:space="preserve">CyberRoot Risk Advisory Private Limited &gt; CyberRoot Software Solutions LTD </v>
      </c>
      <c r="D270" s="4" t="str">
        <f>INDEX(Nodes!$C:$C, MATCH(B270, Nodes!$A:$A, 0))</f>
        <v>Chiranshu Ahuja</v>
      </c>
      <c r="E270" s="4" t="str">
        <f>INDEX(Nodes!$J:$J, MATCH(C270, Nodes!$C:$C, 0))</f>
        <v>Changed</v>
      </c>
      <c r="F270" s="4" t="str">
        <f>INDEX(Nodes!$J:$J, MATCH(D270, Nodes!$C:$C, 0))</f>
        <v>Unchanged</v>
      </c>
      <c r="G270" s="4" t="str">
        <f>INDEX(Nodes!$F:$F, MATCH(B270, Nodes!$A:$A, 0))</f>
        <v>CyberRoot</v>
      </c>
      <c r="H270" t="str">
        <f>INDEX(Nodes!$F:$F, MATCH(B270, Nodes!$A:$A, 0))</f>
        <v>CyberRoot</v>
      </c>
      <c r="I270" s="4" t="str">
        <f>INDEX(Nodes!$D:$D, MATCH(A270, Nodes!$A:$A, 0))</f>
        <v>India</v>
      </c>
      <c r="J270">
        <f>INDEX(Nodes!$D:$D, MATCH(B270, Nodes!$A:$A, 0))</f>
        <v>0</v>
      </c>
      <c r="K270" s="4" t="str">
        <f>INDEX(Nodes!$B:$B, MATCH(A270, Nodes!$A:$A, 0))</f>
        <v>Vendor</v>
      </c>
      <c r="L270" t="str">
        <f>INDEX(Nodes!$B:$B, MATCH(B270, Nodes!$A:$A, 0))</f>
        <v>Individual</v>
      </c>
    </row>
    <row r="271" spans="1:12" ht="16" x14ac:dyDescent="0.2">
      <c r="A271" s="6">
        <v>265</v>
      </c>
      <c r="B271" s="6">
        <v>273</v>
      </c>
      <c r="C271" s="4" t="str">
        <f>INDEX(Nodes!$C:$C, MATCH(A271, Nodes!$A:$A, 0))</f>
        <v xml:space="preserve">CyberRoot Risk Advisory Private Limited &gt; CyberRoot Software Solutions LTD </v>
      </c>
      <c r="D271" s="4" t="str">
        <f>INDEX(Nodes!$C:$C, MATCH(B271, Nodes!$A:$A, 0))</f>
        <v>Vibhor Sharma</v>
      </c>
      <c r="E271" s="4" t="str">
        <f>INDEX(Nodes!$J:$J, MATCH(C271, Nodes!$C:$C, 0))</f>
        <v>Changed</v>
      </c>
      <c r="F271" s="4" t="str">
        <f>INDEX(Nodes!$J:$J, MATCH(D271, Nodes!$C:$C, 0))</f>
        <v>Unchanged</v>
      </c>
      <c r="G271" s="4" t="str">
        <f>INDEX(Nodes!$F:$F, MATCH(B271, Nodes!$A:$A, 0))</f>
        <v>CyberRoot</v>
      </c>
      <c r="H271" t="str">
        <f>INDEX(Nodes!$F:$F, MATCH(B271, Nodes!$A:$A, 0))</f>
        <v>CyberRoot</v>
      </c>
      <c r="I271" s="4" t="str">
        <f>INDEX(Nodes!$D:$D, MATCH(A271, Nodes!$A:$A, 0))</f>
        <v>India</v>
      </c>
      <c r="J271">
        <f>INDEX(Nodes!$D:$D, MATCH(B271, Nodes!$A:$A, 0))</f>
        <v>0</v>
      </c>
      <c r="K271" s="4" t="str">
        <f>INDEX(Nodes!$B:$B, MATCH(A271, Nodes!$A:$A, 0))</f>
        <v>Vendor</v>
      </c>
      <c r="L271" t="str">
        <f>INDEX(Nodes!$B:$B, MATCH(B271, Nodes!$A:$A, 0))</f>
        <v>Individual</v>
      </c>
    </row>
    <row r="272" spans="1:12" ht="16" x14ac:dyDescent="0.2">
      <c r="A272" s="6">
        <v>265</v>
      </c>
      <c r="B272" s="6">
        <v>274</v>
      </c>
      <c r="C272" s="4" t="str">
        <f>INDEX(Nodes!$C:$C, MATCH(A272, Nodes!$A:$A, 0))</f>
        <v xml:space="preserve">CyberRoot Risk Advisory Private Limited &gt; CyberRoot Software Solutions LTD </v>
      </c>
      <c r="D272" s="4" t="str">
        <f>INDEX(Nodes!$C:$C, MATCH(B272, Nodes!$A:$A, 0))</f>
        <v>Nitin Kumar Agarwal</v>
      </c>
      <c r="E272" s="4" t="str">
        <f>INDEX(Nodes!$J:$J, MATCH(C272, Nodes!$C:$C, 0))</f>
        <v>Changed</v>
      </c>
      <c r="F272" s="4" t="str">
        <f>INDEX(Nodes!$J:$J, MATCH(D272, Nodes!$C:$C, 0))</f>
        <v>Unchanged</v>
      </c>
      <c r="G272" s="4" t="str">
        <f>INDEX(Nodes!$F:$F, MATCH(B272, Nodes!$A:$A, 0))</f>
        <v>CyberRoot</v>
      </c>
      <c r="H272" t="str">
        <f>INDEX(Nodes!$F:$F, MATCH(B272, Nodes!$A:$A, 0))</f>
        <v>CyberRoot</v>
      </c>
      <c r="I272" s="4" t="str">
        <f>INDEX(Nodes!$D:$D, MATCH(A272, Nodes!$A:$A, 0))</f>
        <v>India</v>
      </c>
      <c r="J272">
        <f>INDEX(Nodes!$D:$D, MATCH(B272, Nodes!$A:$A, 0))</f>
        <v>0</v>
      </c>
      <c r="K272" s="4" t="str">
        <f>INDEX(Nodes!$B:$B, MATCH(A272, Nodes!$A:$A, 0))</f>
        <v>Vendor</v>
      </c>
      <c r="L272" t="str">
        <f>INDEX(Nodes!$B:$B, MATCH(B272, Nodes!$A:$A, 0))</f>
        <v>Individual</v>
      </c>
    </row>
    <row r="273" spans="1:12" ht="16" x14ac:dyDescent="0.2">
      <c r="A273" s="6">
        <v>265</v>
      </c>
      <c r="B273" s="6">
        <v>270</v>
      </c>
      <c r="C273" s="4" t="str">
        <f>INDEX(Nodes!$C:$C, MATCH(A273, Nodes!$A:$A, 0))</f>
        <v xml:space="preserve">CyberRoot Risk Advisory Private Limited &gt; CyberRoot Software Solutions LTD </v>
      </c>
      <c r="D273" s="4" t="str">
        <f>INDEX(Nodes!$C:$C, MATCH(B273, Nodes!$A:$A, 0))</f>
        <v xml:space="preserve">Ankit Kumar Sharma </v>
      </c>
      <c r="E273" s="4" t="str">
        <f>INDEX(Nodes!$J:$J, MATCH(C273, Nodes!$C:$C, 0))</f>
        <v>Changed</v>
      </c>
      <c r="F273" s="4" t="str">
        <f>INDEX(Nodes!$J:$J, MATCH(D273, Nodes!$C:$C, 0))</f>
        <v>Unchanged</v>
      </c>
      <c r="G273" s="4" t="str">
        <f>INDEX(Nodes!$F:$F, MATCH(B273, Nodes!$A:$A, 0))</f>
        <v>CyberRoot</v>
      </c>
      <c r="H273" t="str">
        <f>INDEX(Nodes!$F:$F, MATCH(B273, Nodes!$A:$A, 0))</f>
        <v>CyberRoot</v>
      </c>
      <c r="I273" s="4" t="str">
        <f>INDEX(Nodes!$D:$D, MATCH(A273, Nodes!$A:$A, 0))</f>
        <v>India</v>
      </c>
      <c r="J273">
        <f>INDEX(Nodes!$D:$D, MATCH(B273, Nodes!$A:$A, 0))</f>
        <v>0</v>
      </c>
      <c r="K273" s="4" t="str">
        <f>INDEX(Nodes!$B:$B, MATCH(A273, Nodes!$A:$A, 0))</f>
        <v>Vendor</v>
      </c>
      <c r="L273" t="str">
        <f>INDEX(Nodes!$B:$B, MATCH(B273, Nodes!$A:$A, 0))</f>
        <v>Individual</v>
      </c>
    </row>
    <row r="274" spans="1:12" ht="16" x14ac:dyDescent="0.2">
      <c r="A274" s="6">
        <v>266</v>
      </c>
      <c r="B274" s="6">
        <v>271</v>
      </c>
      <c r="C274" s="4" t="str">
        <f>INDEX(Nodes!$C:$C, MATCH(A274, Nodes!$A:$A, 0))</f>
        <v>CyberRoot Group</v>
      </c>
      <c r="D274" s="4" t="str">
        <f>INDEX(Nodes!$C:$C, MATCH(B274, Nodes!$A:$A, 0))</f>
        <v>Anita</v>
      </c>
      <c r="E274" s="4" t="str">
        <f>INDEX(Nodes!$J:$J, MATCH(C274, Nodes!$C:$C, 0))</f>
        <v>Unchanged</v>
      </c>
      <c r="F274" s="4" t="str">
        <f>INDEX(Nodes!$J:$J, MATCH(D274, Nodes!$C:$C, 0))</f>
        <v>Unchanged</v>
      </c>
      <c r="G274" s="4" t="str">
        <f>INDEX(Nodes!$F:$F, MATCH(B274, Nodes!$A:$A, 0))</f>
        <v>CyberRoot</v>
      </c>
      <c r="H274" t="str">
        <f>INDEX(Nodes!$F:$F, MATCH(B274, Nodes!$A:$A, 0))</f>
        <v>CyberRoot</v>
      </c>
      <c r="I274" s="4" t="str">
        <f>INDEX(Nodes!$D:$D, MATCH(A274, Nodes!$A:$A, 0))</f>
        <v>India</v>
      </c>
      <c r="J274">
        <f>INDEX(Nodes!$D:$D, MATCH(B274, Nodes!$A:$A, 0))</f>
        <v>0</v>
      </c>
      <c r="K274" s="4" t="str">
        <f>INDEX(Nodes!$B:$B, MATCH(A274, Nodes!$A:$A, 0))</f>
        <v>Holding Company</v>
      </c>
      <c r="L274" t="str">
        <f>INDEX(Nodes!$B:$B, MATCH(B274, Nodes!$A:$A, 0))</f>
        <v>Individual</v>
      </c>
    </row>
    <row r="275" spans="1:12" ht="16" x14ac:dyDescent="0.2">
      <c r="A275" s="6">
        <v>72</v>
      </c>
      <c r="B275" s="6">
        <v>64</v>
      </c>
      <c r="C275" s="4" t="str">
        <f>INDEX(Nodes!$C:$C, MATCH(A275, Nodes!$A:$A, 0))</f>
        <v>Plath</v>
      </c>
      <c r="D275" s="4" t="str">
        <f>INDEX(Nodes!$C:$C, MATCH(B275, Nodes!$A:$A, 0))</f>
        <v>Intellexa S.A.</v>
      </c>
      <c r="E275" s="4" t="str">
        <f>INDEX(Nodes!$J:$J, MATCH(C275, Nodes!$C:$C, 0))</f>
        <v>Unchanged</v>
      </c>
      <c r="F275" s="4" t="str">
        <f>INDEX(Nodes!$J:$J, MATCH(D275, Nodes!$C:$C, 0))</f>
        <v>Unchanged</v>
      </c>
      <c r="G275" s="4" t="str">
        <f>INDEX(Nodes!$F:$F, MATCH(B275, Nodes!$A:$A, 0))</f>
        <v>Intellexa Consortium</v>
      </c>
      <c r="H275" t="str">
        <f>INDEX(Nodes!$F:$F, MATCH(B275, Nodes!$A:$A, 0))</f>
        <v>Intellexa Consortium</v>
      </c>
      <c r="I275" s="4" t="str">
        <f>INDEX(Nodes!$D:$D, MATCH(A275, Nodes!$A:$A, 0))</f>
        <v>Germany</v>
      </c>
      <c r="J275" t="str">
        <f>INDEX(Nodes!$D:$D, MATCH(B275, Nodes!$A:$A, 0))</f>
        <v>Greece</v>
      </c>
      <c r="K275" s="4" t="str">
        <f>INDEX(Nodes!$B:$B, MATCH(A275, Nodes!$A:$A, 0))</f>
        <v>Investor</v>
      </c>
      <c r="L275" t="str">
        <f>INDEX(Nodes!$B:$B, MATCH(B275, Nodes!$A:$A, 0))</f>
        <v>Vendor</v>
      </c>
    </row>
    <row r="276" spans="1:12" ht="16" x14ac:dyDescent="0.2">
      <c r="A276" s="6">
        <v>70</v>
      </c>
      <c r="B276" s="6">
        <v>64</v>
      </c>
      <c r="C276" s="4" t="str">
        <f>INDEX(Nodes!$C:$C, MATCH(A276, Nodes!$A:$A, 0))</f>
        <v>Atooro Fund</v>
      </c>
      <c r="D276" s="4" t="str">
        <f>INDEX(Nodes!$C:$C, MATCH(B276, Nodes!$A:$A, 0))</f>
        <v>Intellexa S.A.</v>
      </c>
      <c r="E276" s="4" t="str">
        <f>INDEX(Nodes!$J:$J, MATCH(C276, Nodes!$C:$C, 0))</f>
        <v>Unchanged</v>
      </c>
      <c r="F276" s="4" t="str">
        <f>INDEX(Nodes!$J:$J, MATCH(D276, Nodes!$C:$C, 0))</f>
        <v>Unchanged</v>
      </c>
      <c r="G276" s="4" t="str">
        <f>INDEX(Nodes!$F:$F, MATCH(B276, Nodes!$A:$A, 0))</f>
        <v>Intellexa Consortium</v>
      </c>
      <c r="H276" t="str">
        <f>INDEX(Nodes!$F:$F, MATCH(B276, Nodes!$A:$A, 0))</f>
        <v>Intellexa Consortium</v>
      </c>
      <c r="I276" s="4" t="str">
        <f>INDEX(Nodes!$D:$D, MATCH(A276, Nodes!$A:$A, 0))</f>
        <v>Israel</v>
      </c>
      <c r="J276" t="str">
        <f>INDEX(Nodes!$D:$D, MATCH(B276, Nodes!$A:$A, 0))</f>
        <v>Greece</v>
      </c>
      <c r="K276" s="4" t="str">
        <f>INDEX(Nodes!$B:$B, MATCH(A276, Nodes!$A:$A, 0))</f>
        <v>Investor</v>
      </c>
      <c r="L276" t="str">
        <f>INDEX(Nodes!$B:$B, MATCH(B276, Nodes!$A:$A, 0))</f>
        <v>Vendor</v>
      </c>
    </row>
    <row r="277" spans="1:12" ht="16" x14ac:dyDescent="0.2">
      <c r="A277" s="6">
        <v>65</v>
      </c>
      <c r="B277" s="6">
        <v>61</v>
      </c>
      <c r="C277" s="4" t="str">
        <f>INDEX(Nodes!$C:$C, MATCH(A277, Nodes!$A:$A, 0))</f>
        <v>Israel Aerospace Industries (IAI)</v>
      </c>
      <c r="D277" s="4" t="str">
        <f>INDEX(Nodes!$C:$C, MATCH(B277, Nodes!$A:$A, 0))</f>
        <v>Cytrox AD</v>
      </c>
      <c r="E277" s="4" t="str">
        <f>INDEX(Nodes!$J:$J, MATCH(C277, Nodes!$C:$C, 0))</f>
        <v>Unchanged</v>
      </c>
      <c r="F277" s="4" t="str">
        <f>INDEX(Nodes!$J:$J, MATCH(D277, Nodes!$C:$C, 0))</f>
        <v>Unchanged</v>
      </c>
      <c r="G277" s="4" t="str">
        <f>INDEX(Nodes!$F:$F, MATCH(B277, Nodes!$A:$A, 0))</f>
        <v>Intellexa Consortium</v>
      </c>
      <c r="H277" t="str">
        <f>INDEX(Nodes!$F:$F, MATCH(B277, Nodes!$A:$A, 0))</f>
        <v>Intellexa Consortium</v>
      </c>
      <c r="I277" s="4" t="str">
        <f>INDEX(Nodes!$D:$D, MATCH(A277, Nodes!$A:$A, 0))</f>
        <v>Israel</v>
      </c>
      <c r="J277" t="str">
        <f>INDEX(Nodes!$D:$D, MATCH(B277, Nodes!$A:$A, 0))</f>
        <v>North Macedonia</v>
      </c>
      <c r="K277" s="4" t="str">
        <f>INDEX(Nodes!$B:$B, MATCH(A277, Nodes!$A:$A, 0))</f>
        <v>Investor</v>
      </c>
      <c r="L277" t="str">
        <f>INDEX(Nodes!$B:$B, MATCH(B277, Nodes!$A:$A, 0))</f>
        <v>Vendor</v>
      </c>
    </row>
    <row r="278" spans="1:12" ht="16" x14ac:dyDescent="0.2">
      <c r="A278" s="6">
        <v>275</v>
      </c>
      <c r="B278" s="6">
        <v>276</v>
      </c>
      <c r="C278" s="4" t="str">
        <f>INDEX(Nodes!$C:$C, MATCH(A278, Nodes!$A:$A, 0))</f>
        <v>Variston IT</v>
      </c>
      <c r="D278" s="4" t="str">
        <f>INDEX(Nodes!$C:$C, MATCH(B278, Nodes!$A:$A, 0))</f>
        <v>Truel</v>
      </c>
      <c r="E278" s="4" t="str">
        <f>INDEX(Nodes!$J:$J, MATCH(C278, Nodes!$C:$C, 0))</f>
        <v>Unchanged</v>
      </c>
      <c r="F278" s="4" t="str">
        <f>INDEX(Nodes!$J:$J, MATCH(D278, Nodes!$C:$C, 0))</f>
        <v>Unchanged</v>
      </c>
      <c r="G278" s="4" t="str">
        <f>INDEX(Nodes!$F:$F, MATCH(B278, Nodes!$A:$A, 0))</f>
        <v>Variston IT</v>
      </c>
      <c r="H278" t="str">
        <f>INDEX(Nodes!$F:$F, MATCH(B278, Nodes!$A:$A, 0))</f>
        <v>Variston IT</v>
      </c>
      <c r="I278" s="4" t="str">
        <f>INDEX(Nodes!$D:$D, MATCH(A278, Nodes!$A:$A, 0))</f>
        <v>Spain</v>
      </c>
      <c r="J278" t="str">
        <f>INDEX(Nodes!$D:$D, MATCH(B278, Nodes!$A:$A, 0))</f>
        <v>Italy</v>
      </c>
      <c r="K278" s="4" t="str">
        <f>INDEX(Nodes!$B:$B, MATCH(A278, Nodes!$A:$A, 0))</f>
        <v>Vendor</v>
      </c>
      <c r="L278" t="str">
        <f>INDEX(Nodes!$B:$B, MATCH(B278, Nodes!$A:$A, 0))</f>
        <v>Subsidiary</v>
      </c>
    </row>
    <row r="279" spans="1:12" ht="16" x14ac:dyDescent="0.2">
      <c r="A279" s="6">
        <v>275</v>
      </c>
      <c r="B279" s="6">
        <v>277</v>
      </c>
      <c r="C279" s="4" t="str">
        <f>INDEX(Nodes!$C:$C, MATCH(A279, Nodes!$A:$A, 0))</f>
        <v>Variston IT</v>
      </c>
      <c r="D279" s="4" t="str">
        <f>INDEX(Nodes!$C:$C, MATCH(B279, Nodes!$A:$A, 0))</f>
        <v xml:space="preserve">Ralf Wegener </v>
      </c>
      <c r="E279" s="4" t="str">
        <f>INDEX(Nodes!$J:$J, MATCH(C279, Nodes!$C:$C, 0))</f>
        <v>Unchanged</v>
      </c>
      <c r="F279" s="4" t="str">
        <f>INDEX(Nodes!$J:$J, MATCH(D279, Nodes!$C:$C, 0))</f>
        <v>Unchanged</v>
      </c>
      <c r="G279" s="4" t="str">
        <f>INDEX(Nodes!$F:$F, MATCH(B279, Nodes!$A:$A, 0))</f>
        <v>Variston IT</v>
      </c>
      <c r="H279" t="str">
        <f>INDEX(Nodes!$F:$F, MATCH(B279, Nodes!$A:$A, 0))</f>
        <v>Variston IT</v>
      </c>
      <c r="I279" s="4" t="str">
        <f>INDEX(Nodes!$D:$D, MATCH(A279, Nodes!$A:$A, 0))</f>
        <v>Spain</v>
      </c>
      <c r="J279">
        <f>INDEX(Nodes!$D:$D, MATCH(B279, Nodes!$A:$A, 0))</f>
        <v>0</v>
      </c>
      <c r="K279" s="4" t="str">
        <f>INDEX(Nodes!$B:$B, MATCH(A279, Nodes!$A:$A, 0))</f>
        <v>Vendor</v>
      </c>
      <c r="L279" t="str">
        <f>INDEX(Nodes!$B:$B, MATCH(B279, Nodes!$A:$A, 0))</f>
        <v>Individual</v>
      </c>
    </row>
    <row r="280" spans="1:12" ht="16" x14ac:dyDescent="0.2">
      <c r="A280" s="6">
        <v>275</v>
      </c>
      <c r="B280" s="6">
        <v>278</v>
      </c>
      <c r="C280" s="4" t="str">
        <f>INDEX(Nodes!$C:$C, MATCH(A280, Nodes!$A:$A, 0))</f>
        <v>Variston IT</v>
      </c>
      <c r="D280" s="4" t="str">
        <f>INDEX(Nodes!$C:$C, MATCH(B280, Nodes!$A:$A, 0))</f>
        <v>Ramanan Jayaraman</v>
      </c>
      <c r="E280" s="4" t="str">
        <f>INDEX(Nodes!$J:$J, MATCH(C280, Nodes!$C:$C, 0))</f>
        <v>Unchanged</v>
      </c>
      <c r="F280" s="4" t="str">
        <f>INDEX(Nodes!$J:$J, MATCH(D280, Nodes!$C:$C, 0))</f>
        <v>Unchanged</v>
      </c>
      <c r="G280" s="4" t="str">
        <f>INDEX(Nodes!$F:$F, MATCH(B280, Nodes!$A:$A, 0))</f>
        <v>Variston IT</v>
      </c>
      <c r="H280" t="str">
        <f>INDEX(Nodes!$F:$F, MATCH(B280, Nodes!$A:$A, 0))</f>
        <v>Variston IT</v>
      </c>
      <c r="I280" s="4" t="str">
        <f>INDEX(Nodes!$D:$D, MATCH(A280, Nodes!$A:$A, 0))</f>
        <v>Spain</v>
      </c>
      <c r="J280">
        <f>INDEX(Nodes!$D:$D, MATCH(B280, Nodes!$A:$A, 0))</f>
        <v>0</v>
      </c>
      <c r="K280" s="4" t="str">
        <f>INDEX(Nodes!$B:$B, MATCH(A280, Nodes!$A:$A, 0))</f>
        <v>Vendor</v>
      </c>
      <c r="L280" t="str">
        <f>INDEX(Nodes!$B:$B, MATCH(B280, Nodes!$A:$A, 0))</f>
        <v>Individual</v>
      </c>
    </row>
    <row r="281" spans="1:12" ht="16" x14ac:dyDescent="0.2">
      <c r="A281" s="6">
        <v>279</v>
      </c>
      <c r="B281" s="6">
        <v>280</v>
      </c>
      <c r="C281" s="4" t="str">
        <f>INDEX(Nodes!$C:$C, MATCH(A281, Nodes!$A:$A, 0))</f>
        <v>Mollitiam Industries</v>
      </c>
      <c r="D281" s="4" t="str">
        <f>INDEX(Nodes!$C:$C, MATCH(B281, Nodes!$A:$A, 0))</f>
        <v>Samuel Álvarez González</v>
      </c>
      <c r="E281" s="4" t="str">
        <f>INDEX(Nodes!$J:$J, MATCH(C281, Nodes!$C:$C, 0))</f>
        <v>Unchanged</v>
      </c>
      <c r="F281" s="4" t="str">
        <f>INDEX(Nodes!$J:$J, MATCH(D281, Nodes!$C:$C, 0))</f>
        <v>Unchanged</v>
      </c>
      <c r="G281" s="4" t="str">
        <f>INDEX(Nodes!$F:$F, MATCH(B281, Nodes!$A:$A, 0))</f>
        <v>Mollitiam</v>
      </c>
      <c r="H281" t="str">
        <f>INDEX(Nodes!$F:$F, MATCH(B281, Nodes!$A:$A, 0))</f>
        <v>Mollitiam</v>
      </c>
      <c r="I281" s="4" t="str">
        <f>INDEX(Nodes!$D:$D, MATCH(A281, Nodes!$A:$A, 0))</f>
        <v>Spain</v>
      </c>
      <c r="J281">
        <f>INDEX(Nodes!$D:$D, MATCH(B281, Nodes!$A:$A, 0))</f>
        <v>0</v>
      </c>
      <c r="K281" s="4" t="str">
        <f>INDEX(Nodes!$B:$B, MATCH(A281, Nodes!$A:$A, 0))</f>
        <v>Vendor</v>
      </c>
      <c r="L281" t="str">
        <f>INDEX(Nodes!$B:$B, MATCH(B281, Nodes!$A:$A, 0))</f>
        <v>Individual</v>
      </c>
    </row>
    <row r="282" spans="1:12" ht="16" x14ac:dyDescent="0.2">
      <c r="A282" s="6">
        <v>279</v>
      </c>
      <c r="B282" s="6">
        <v>281</v>
      </c>
      <c r="C282" s="4" t="str">
        <f>INDEX(Nodes!$C:$C, MATCH(A282, Nodes!$A:$A, 0))</f>
        <v>Mollitiam Industries</v>
      </c>
      <c r="D282" s="4" t="str">
        <f>INDEX(Nodes!$C:$C, MATCH(B282, Nodes!$A:$A, 0))</f>
        <v>Antonio Ramos Varon</v>
      </c>
      <c r="E282" s="4" t="str">
        <f>INDEX(Nodes!$J:$J, MATCH(C282, Nodes!$C:$C, 0))</f>
        <v>Unchanged</v>
      </c>
      <c r="F282" s="4" t="str">
        <f>INDEX(Nodes!$J:$J, MATCH(D282, Nodes!$C:$C, 0))</f>
        <v>Unchanged</v>
      </c>
      <c r="G282" s="4" t="str">
        <f>INDEX(Nodes!$F:$F, MATCH(B282, Nodes!$A:$A, 0))</f>
        <v>Mollitiam</v>
      </c>
      <c r="H282" t="str">
        <f>INDEX(Nodes!$F:$F, MATCH(B282, Nodes!$A:$A, 0))</f>
        <v>Mollitiam</v>
      </c>
      <c r="I282" s="4" t="str">
        <f>INDEX(Nodes!$D:$D, MATCH(A282, Nodes!$A:$A, 0))</f>
        <v>Spain</v>
      </c>
      <c r="J282">
        <f>INDEX(Nodes!$D:$D, MATCH(B282, Nodes!$A:$A, 0))</f>
        <v>0</v>
      </c>
      <c r="K282" s="4" t="str">
        <f>INDEX(Nodes!$B:$B, MATCH(A282, Nodes!$A:$A, 0))</f>
        <v>Vendor</v>
      </c>
      <c r="L282" t="str">
        <f>INDEX(Nodes!$B:$B, MATCH(B282, Nodes!$A:$A, 0))</f>
        <v>Individual</v>
      </c>
    </row>
    <row r="283" spans="1:12" ht="16" x14ac:dyDescent="0.2">
      <c r="A283" s="6">
        <v>279</v>
      </c>
      <c r="B283" s="6">
        <v>282</v>
      </c>
      <c r="C283" s="4" t="str">
        <f>INDEX(Nodes!$C:$C, MATCH(A283, Nodes!$A:$A, 0))</f>
        <v>Mollitiam Industries</v>
      </c>
      <c r="D283" s="4" t="str">
        <f>INDEX(Nodes!$C:$C, MATCH(B283, Nodes!$A:$A, 0))</f>
        <v>European Union’s Regional Development Fund</v>
      </c>
      <c r="E283" s="4" t="str">
        <f>INDEX(Nodes!$J:$J, MATCH(C283, Nodes!$C:$C, 0))</f>
        <v>Unchanged</v>
      </c>
      <c r="F283" s="4" t="str">
        <f>INDEX(Nodes!$J:$J, MATCH(D283, Nodes!$C:$C, 0))</f>
        <v>Unchanged</v>
      </c>
      <c r="G283" s="4" t="str">
        <f>INDEX(Nodes!$F:$F, MATCH(B283, Nodes!$A:$A, 0))</f>
        <v>Mollitiam</v>
      </c>
      <c r="H283" t="str">
        <f>INDEX(Nodes!$F:$F, MATCH(B283, Nodes!$A:$A, 0))</f>
        <v>Mollitiam</v>
      </c>
      <c r="I283" s="4" t="str">
        <f>INDEX(Nodes!$D:$D, MATCH(A283, Nodes!$A:$A, 0))</f>
        <v>Spain</v>
      </c>
      <c r="J283" t="str">
        <f>INDEX(Nodes!$D:$D, MATCH(B283, Nodes!$A:$A, 0))</f>
        <v>European Union</v>
      </c>
      <c r="K283" s="4" t="str">
        <f>INDEX(Nodes!$B:$B, MATCH(A283, Nodes!$A:$A, 0))</f>
        <v>Vendor</v>
      </c>
      <c r="L283" t="str">
        <f>INDEX(Nodes!$B:$B, MATCH(B283, Nodes!$A:$A, 0))</f>
        <v>Investor</v>
      </c>
    </row>
    <row r="284" spans="1:12" ht="16" x14ac:dyDescent="0.2">
      <c r="A284" s="6">
        <v>279</v>
      </c>
      <c r="B284" s="6">
        <v>283</v>
      </c>
      <c r="C284" s="4" t="str">
        <f>INDEX(Nodes!$C:$C, MATCH(A284, Nodes!$A:$A, 0))</f>
        <v>Mollitiam Industries</v>
      </c>
      <c r="D284" s="4" t="str">
        <f>INDEX(Nodes!$C:$C, MATCH(B284, Nodes!$A:$A, 0))</f>
        <v>Torsa Capital</v>
      </c>
      <c r="E284" s="4" t="str">
        <f>INDEX(Nodes!$J:$J, MATCH(C284, Nodes!$C:$C, 0))</f>
        <v>Unchanged</v>
      </c>
      <c r="F284" s="4" t="str">
        <f>INDEX(Nodes!$J:$J, MATCH(D284, Nodes!$C:$C, 0))</f>
        <v>Unchanged</v>
      </c>
      <c r="G284" s="4" t="str">
        <f>INDEX(Nodes!$F:$F, MATCH(B284, Nodes!$A:$A, 0))</f>
        <v>Mollitiam</v>
      </c>
      <c r="H284" t="str">
        <f>INDEX(Nodes!$F:$F, MATCH(B284, Nodes!$A:$A, 0))</f>
        <v>Mollitiam</v>
      </c>
      <c r="I284" s="4" t="str">
        <f>INDEX(Nodes!$D:$D, MATCH(A284, Nodes!$A:$A, 0))</f>
        <v>Spain</v>
      </c>
      <c r="J284">
        <f>INDEX(Nodes!$D:$D, MATCH(B284, Nodes!$A:$A, 0))</f>
        <v>0</v>
      </c>
      <c r="K284" s="4" t="str">
        <f>INDEX(Nodes!$B:$B, MATCH(A284, Nodes!$A:$A, 0))</f>
        <v>Vendor</v>
      </c>
      <c r="L284" t="str">
        <f>INDEX(Nodes!$B:$B, MATCH(B284, Nodes!$A:$A, 0))</f>
        <v>Investor</v>
      </c>
    </row>
    <row r="285" spans="1:12" ht="16" x14ac:dyDescent="0.2">
      <c r="A285" s="6">
        <v>279</v>
      </c>
      <c r="B285" s="6">
        <v>284</v>
      </c>
      <c r="C285" s="4" t="str">
        <f>INDEX(Nodes!$C:$C, MATCH(A285, Nodes!$A:$A, 0))</f>
        <v>Mollitiam Industries</v>
      </c>
      <c r="D285" s="4" t="str">
        <f>INDEX(Nodes!$C:$C, MATCH(B285, Nodes!$A:$A, 0))</f>
        <v>Sabadell Venture Capital</v>
      </c>
      <c r="E285" s="4" t="str">
        <f>INDEX(Nodes!$J:$J, MATCH(C285, Nodes!$C:$C, 0))</f>
        <v>Unchanged</v>
      </c>
      <c r="F285" s="4" t="str">
        <f>INDEX(Nodes!$J:$J, MATCH(D285, Nodes!$C:$C, 0))</f>
        <v>Unchanged</v>
      </c>
      <c r="G285" s="4" t="str">
        <f>INDEX(Nodes!$F:$F, MATCH(B285, Nodes!$A:$A, 0))</f>
        <v>Mollitiam</v>
      </c>
      <c r="H285" t="str">
        <f>INDEX(Nodes!$F:$F, MATCH(B285, Nodes!$A:$A, 0))</f>
        <v>Mollitiam</v>
      </c>
      <c r="I285" s="4" t="str">
        <f>INDEX(Nodes!$D:$D, MATCH(A285, Nodes!$A:$A, 0))</f>
        <v>Spain</v>
      </c>
      <c r="J285">
        <f>INDEX(Nodes!$D:$D, MATCH(B285, Nodes!$A:$A, 0))</f>
        <v>0</v>
      </c>
      <c r="K285" s="4" t="str">
        <f>INDEX(Nodes!$B:$B, MATCH(A285, Nodes!$A:$A, 0))</f>
        <v>Vendor</v>
      </c>
      <c r="L285" t="str">
        <f>INDEX(Nodes!$B:$B, MATCH(B285, Nodes!$A:$A, 0))</f>
        <v>Investor</v>
      </c>
    </row>
    <row r="286" spans="1:12" ht="16" x14ac:dyDescent="0.2">
      <c r="A286" s="6">
        <v>279</v>
      </c>
      <c r="B286" s="6">
        <v>285</v>
      </c>
      <c r="C286" s="4" t="str">
        <f>INDEX(Nodes!$C:$C, MATCH(A286, Nodes!$A:$A, 0))</f>
        <v>Mollitiam Industries</v>
      </c>
      <c r="D286" s="4" t="str">
        <f>INDEX(Nodes!$C:$C, MATCH(B286, Nodes!$A:$A, 0))</f>
        <v>EASO Ventures</v>
      </c>
      <c r="E286" s="4" t="str">
        <f>INDEX(Nodes!$J:$J, MATCH(C286, Nodes!$C:$C, 0))</f>
        <v>Unchanged</v>
      </c>
      <c r="F286" s="4" t="str">
        <f>INDEX(Nodes!$J:$J, MATCH(D286, Nodes!$C:$C, 0))</f>
        <v>Unchanged</v>
      </c>
      <c r="G286" s="4" t="str">
        <f>INDEX(Nodes!$F:$F, MATCH(B286, Nodes!$A:$A, 0))</f>
        <v>Mollitiam</v>
      </c>
      <c r="H286" t="str">
        <f>INDEX(Nodes!$F:$F, MATCH(B286, Nodes!$A:$A, 0))</f>
        <v>Mollitiam</v>
      </c>
      <c r="I286" s="4" t="str">
        <f>INDEX(Nodes!$D:$D, MATCH(A286, Nodes!$A:$A, 0))</f>
        <v>Spain</v>
      </c>
      <c r="J286" t="str">
        <f>INDEX(Nodes!$D:$D, MATCH(B286, Nodes!$A:$A, 0))</f>
        <v>Spain</v>
      </c>
      <c r="K286" s="4" t="str">
        <f>INDEX(Nodes!$B:$B, MATCH(A286, Nodes!$A:$A, 0))</f>
        <v>Vendor</v>
      </c>
      <c r="L286" t="str">
        <f>INDEX(Nodes!$B:$B, MATCH(B286, Nodes!$A:$A, 0))</f>
        <v>Investor</v>
      </c>
    </row>
    <row r="287" spans="1:12" ht="16" x14ac:dyDescent="0.2">
      <c r="A287" s="6">
        <v>279</v>
      </c>
      <c r="B287" s="6">
        <v>286</v>
      </c>
      <c r="C287" s="4" t="str">
        <f>INDEX(Nodes!$C:$C, MATCH(A287, Nodes!$A:$A, 0))</f>
        <v>Mollitiam Industries</v>
      </c>
      <c r="D287" s="4" t="str">
        <f>INDEX(Nodes!$C:$C, MATCH(B287, Nodes!$A:$A, 0))</f>
        <v>Centre for the Development of Industrial Technology (CDTI)</v>
      </c>
      <c r="E287" s="4" t="str">
        <f>INDEX(Nodes!$J:$J, MATCH(C287, Nodes!$C:$C, 0))</f>
        <v>Unchanged</v>
      </c>
      <c r="F287" s="4" t="str">
        <f>INDEX(Nodes!$J:$J, MATCH(D287, Nodes!$C:$C, 0))</f>
        <v>Unchanged</v>
      </c>
      <c r="G287" s="4" t="str">
        <f>INDEX(Nodes!$F:$F, MATCH(B287, Nodes!$A:$A, 0))</f>
        <v>Mollitiam</v>
      </c>
      <c r="H287" t="str">
        <f>INDEX(Nodes!$F:$F, MATCH(B287, Nodes!$A:$A, 0))</f>
        <v>Mollitiam</v>
      </c>
      <c r="I287" s="4" t="str">
        <f>INDEX(Nodes!$D:$D, MATCH(A287, Nodes!$A:$A, 0))</f>
        <v>Spain</v>
      </c>
      <c r="J287" t="str">
        <f>INDEX(Nodes!$D:$D, MATCH(B287, Nodes!$A:$A, 0))</f>
        <v>Spain</v>
      </c>
      <c r="K287" s="4" t="str">
        <f>INDEX(Nodes!$B:$B, MATCH(A287, Nodes!$A:$A, 0))</f>
        <v>Vendor</v>
      </c>
      <c r="L287" t="str">
        <f>INDEX(Nodes!$B:$B, MATCH(B287, Nodes!$A:$A, 0))</f>
        <v>Investor</v>
      </c>
    </row>
    <row r="288" spans="1:12" ht="16" x14ac:dyDescent="0.2">
      <c r="A288" s="6">
        <v>287</v>
      </c>
      <c r="B288" s="6">
        <v>288</v>
      </c>
      <c r="C288" s="4" t="str">
        <f>INDEX(Nodes!$C:$C, MATCH(A288, Nodes!$A:$A, 0))</f>
        <v>Positive Technologies AO (Russia)</v>
      </c>
      <c r="D288" s="4" t="str">
        <f>INDEX(Nodes!$C:$C, MATCH(B288, Nodes!$A:$A, 0))</f>
        <v>Positive Technologies Global Holding Ltd (United Kingdom)</v>
      </c>
      <c r="E288" s="4" t="str">
        <f>INDEX(Nodes!$J:$J, MATCH(C288, Nodes!$C:$C, 0))</f>
        <v>Unchanged</v>
      </c>
      <c r="F288" s="4" t="str">
        <f>INDEX(Nodes!$J:$J, MATCH(D288, Nodes!$C:$C, 0))</f>
        <v>Unchanged</v>
      </c>
      <c r="G288" s="4" t="str">
        <f>INDEX(Nodes!$F:$F, MATCH(B288, Nodes!$A:$A, 0))</f>
        <v>Positive Technologies AO</v>
      </c>
      <c r="H288" t="str">
        <f>INDEX(Nodes!$F:$F, MATCH(B288, Nodes!$A:$A, 0))</f>
        <v>Positive Technologies AO</v>
      </c>
      <c r="I288" s="4" t="str">
        <f>INDEX(Nodes!$D:$D, MATCH(A288, Nodes!$A:$A, 0))</f>
        <v>Russia</v>
      </c>
      <c r="J288" t="str">
        <f>INDEX(Nodes!$D:$D, MATCH(B288, Nodes!$A:$A, 0))</f>
        <v>United Kingdom</v>
      </c>
      <c r="K288" s="4" t="str">
        <f>INDEX(Nodes!$B:$B, MATCH(A288, Nodes!$A:$A, 0))</f>
        <v>Vendor</v>
      </c>
      <c r="L288" t="str">
        <f>INDEX(Nodes!$B:$B, MATCH(B288, Nodes!$A:$A, 0))</f>
        <v>Vendor</v>
      </c>
    </row>
    <row r="289" spans="1:12" ht="16" x14ac:dyDescent="0.2">
      <c r="A289" s="6">
        <v>287</v>
      </c>
      <c r="B289" s="6">
        <v>289</v>
      </c>
      <c r="C289" s="4" t="str">
        <f>INDEX(Nodes!$C:$C, MATCH(A289, Nodes!$A:$A, 0))</f>
        <v>Positive Technologies AO (Russia)</v>
      </c>
      <c r="D289" s="4" t="str">
        <f>INDEX(Nodes!$C:$C, MATCH(B289, Nodes!$A:$A, 0))</f>
        <v>Positive Technologies S.R.L (Italy)</v>
      </c>
      <c r="E289" s="4" t="str">
        <f>INDEX(Nodes!$J:$J, MATCH(C289, Nodes!$C:$C, 0))</f>
        <v>Unchanged</v>
      </c>
      <c r="F289" s="4" t="str">
        <f>INDEX(Nodes!$J:$J, MATCH(D289, Nodes!$C:$C, 0))</f>
        <v>Unchanged</v>
      </c>
      <c r="G289" s="4" t="str">
        <f>INDEX(Nodes!$F:$F, MATCH(B289, Nodes!$A:$A, 0))</f>
        <v>Positive Technologies AO</v>
      </c>
      <c r="H289" t="str">
        <f>INDEX(Nodes!$F:$F, MATCH(B289, Nodes!$A:$A, 0))</f>
        <v>Positive Technologies AO</v>
      </c>
      <c r="I289" s="4" t="str">
        <f>INDEX(Nodes!$D:$D, MATCH(A289, Nodes!$A:$A, 0))</f>
        <v>Russia</v>
      </c>
      <c r="J289" t="str">
        <f>INDEX(Nodes!$D:$D, MATCH(B289, Nodes!$A:$A, 0))</f>
        <v>Italy</v>
      </c>
      <c r="K289" s="4" t="str">
        <f>INDEX(Nodes!$B:$B, MATCH(A289, Nodes!$A:$A, 0))</f>
        <v>Vendor</v>
      </c>
      <c r="L289" t="str">
        <f>INDEX(Nodes!$B:$B, MATCH(B289, Nodes!$A:$A, 0))</f>
        <v>Vendor</v>
      </c>
    </row>
    <row r="290" spans="1:12" ht="16" x14ac:dyDescent="0.2">
      <c r="A290" s="6">
        <v>287</v>
      </c>
      <c r="B290" s="6">
        <v>290</v>
      </c>
      <c r="C290" s="4" t="str">
        <f>INDEX(Nodes!$C:$C, MATCH(A290, Nodes!$A:$A, 0))</f>
        <v>Positive Technologies AO (Russia)</v>
      </c>
      <c r="D290" s="4" t="str">
        <f>INDEX(Nodes!$C:$C, MATCH(B290, Nodes!$A:$A, 0))</f>
        <v>Positive Technologies (South Korea)</v>
      </c>
      <c r="E290" s="4" t="str">
        <f>INDEX(Nodes!$J:$J, MATCH(C290, Nodes!$C:$C, 0))</f>
        <v>Unchanged</v>
      </c>
      <c r="F290" s="4" t="str">
        <f>INDEX(Nodes!$J:$J, MATCH(D290, Nodes!$C:$C, 0))</f>
        <v>Unchanged</v>
      </c>
      <c r="G290" s="4" t="str">
        <f>INDEX(Nodes!$F:$F, MATCH(B290, Nodes!$A:$A, 0))</f>
        <v>Positive Technologies AO</v>
      </c>
      <c r="H290" t="str">
        <f>INDEX(Nodes!$F:$F, MATCH(B290, Nodes!$A:$A, 0))</f>
        <v>Positive Technologies AO</v>
      </c>
      <c r="I290" s="4" t="str">
        <f>INDEX(Nodes!$D:$D, MATCH(A290, Nodes!$A:$A, 0))</f>
        <v>Russia</v>
      </c>
      <c r="J290" t="str">
        <f>INDEX(Nodes!$D:$D, MATCH(B290, Nodes!$A:$A, 0))</f>
        <v>South Korea</v>
      </c>
      <c r="K290" s="4" t="str">
        <f>INDEX(Nodes!$B:$B, MATCH(A290, Nodes!$A:$A, 0))</f>
        <v>Vendor</v>
      </c>
      <c r="L290" t="str">
        <f>INDEX(Nodes!$B:$B, MATCH(B290, Nodes!$A:$A, 0))</f>
        <v>Vendor</v>
      </c>
    </row>
    <row r="291" spans="1:12" ht="16" x14ac:dyDescent="0.2">
      <c r="A291" s="6">
        <v>287</v>
      </c>
      <c r="B291" s="6">
        <v>291</v>
      </c>
      <c r="C291" s="4" t="str">
        <f>INDEX(Nodes!$C:$C, MATCH(A291, Nodes!$A:$A, 0))</f>
        <v>Positive Technologies AO (Russia)</v>
      </c>
      <c r="D291" s="4" t="str">
        <f>INDEX(Nodes!$C:$C, MATCH(B291, Nodes!$A:$A, 0))</f>
        <v>Positive Technologies (Tunisia)</v>
      </c>
      <c r="E291" s="4" t="str">
        <f>INDEX(Nodes!$J:$J, MATCH(C291, Nodes!$C:$C, 0))</f>
        <v>Unchanged</v>
      </c>
      <c r="F291" s="4" t="str">
        <f>INDEX(Nodes!$J:$J, MATCH(D291, Nodes!$C:$C, 0))</f>
        <v>Unchanged</v>
      </c>
      <c r="G291" s="4" t="str">
        <f>INDEX(Nodes!$F:$F, MATCH(B291, Nodes!$A:$A, 0))</f>
        <v>Positive Technologies AO</v>
      </c>
      <c r="H291" t="str">
        <f>INDEX(Nodes!$F:$F, MATCH(B291, Nodes!$A:$A, 0))</f>
        <v>Positive Technologies AO</v>
      </c>
      <c r="I291" s="4" t="str">
        <f>INDEX(Nodes!$D:$D, MATCH(A291, Nodes!$A:$A, 0))</f>
        <v>Russia</v>
      </c>
      <c r="J291" t="str">
        <f>INDEX(Nodes!$D:$D, MATCH(B291, Nodes!$A:$A, 0))</f>
        <v>Tunisia</v>
      </c>
      <c r="K291" s="4" t="str">
        <f>INDEX(Nodes!$B:$B, MATCH(A291, Nodes!$A:$A, 0))</f>
        <v>Vendor</v>
      </c>
      <c r="L291" t="str">
        <f>INDEX(Nodes!$B:$B, MATCH(B291, Nodes!$A:$A, 0))</f>
        <v>Vendor</v>
      </c>
    </row>
    <row r="292" spans="1:12" ht="16" x14ac:dyDescent="0.2">
      <c r="A292" s="6">
        <v>287</v>
      </c>
      <c r="B292" s="6">
        <v>292</v>
      </c>
      <c r="C292" s="4" t="str">
        <f>INDEX(Nodes!$C:$C, MATCH(A292, Nodes!$A:$A, 0))</f>
        <v>Positive Technologies AO (Russia)</v>
      </c>
      <c r="D292" s="4" t="str">
        <f>INDEX(Nodes!$C:$C, MATCH(B292, Nodes!$A:$A, 0))</f>
        <v>Positive Technologies Inc. (United States)</v>
      </c>
      <c r="E292" s="4" t="str">
        <f>INDEX(Nodes!$J:$J, MATCH(C292, Nodes!$C:$C, 0))</f>
        <v>Unchanged</v>
      </c>
      <c r="F292" s="4" t="str">
        <f>INDEX(Nodes!$J:$J, MATCH(D292, Nodes!$C:$C, 0))</f>
        <v>Unchanged</v>
      </c>
      <c r="G292" s="4" t="str">
        <f>INDEX(Nodes!$F:$F, MATCH(B292, Nodes!$A:$A, 0))</f>
        <v>Positive Technologies AO</v>
      </c>
      <c r="H292" t="str">
        <f>INDEX(Nodes!$F:$F, MATCH(B292, Nodes!$A:$A, 0))</f>
        <v>Positive Technologies AO</v>
      </c>
      <c r="I292" s="4" t="str">
        <f>INDEX(Nodes!$D:$D, MATCH(A292, Nodes!$A:$A, 0))</f>
        <v>Russia</v>
      </c>
      <c r="J292" t="str">
        <f>INDEX(Nodes!$D:$D, MATCH(B292, Nodes!$A:$A, 0))</f>
        <v>United States</v>
      </c>
      <c r="K292" s="4" t="str">
        <f>INDEX(Nodes!$B:$B, MATCH(A292, Nodes!$A:$A, 0))</f>
        <v>Vendor</v>
      </c>
      <c r="L292" t="str">
        <f>INDEX(Nodes!$B:$B, MATCH(B292, Nodes!$A:$A, 0))</f>
        <v>Vendor</v>
      </c>
    </row>
    <row r="293" spans="1:12" ht="16" x14ac:dyDescent="0.2">
      <c r="A293" s="6">
        <v>287</v>
      </c>
      <c r="B293" s="6">
        <v>293</v>
      </c>
      <c r="C293" s="4" t="str">
        <f>INDEX(Nodes!$C:$C, MATCH(A293, Nodes!$A:$A, 0))</f>
        <v>Positive Technologies AO (Russia)</v>
      </c>
      <c r="D293" s="4" t="str">
        <f>INDEX(Nodes!$C:$C, MATCH(B293, Nodes!$A:$A, 0))</f>
        <v>Partner Data</v>
      </c>
      <c r="E293" s="4" t="str">
        <f>INDEX(Nodes!$J:$J, MATCH(C293, Nodes!$C:$C, 0))</f>
        <v>Unchanged</v>
      </c>
      <c r="F293" s="4" t="str">
        <f>INDEX(Nodes!$J:$J, MATCH(D293, Nodes!$C:$C, 0))</f>
        <v>Unchanged</v>
      </c>
      <c r="G293" s="4" t="str">
        <f>INDEX(Nodes!$F:$F, MATCH(B293, Nodes!$A:$A, 0))</f>
        <v>Positive Technologies AO</v>
      </c>
      <c r="H293" t="str">
        <f>INDEX(Nodes!$F:$F, MATCH(B293, Nodes!$A:$A, 0))</f>
        <v>Positive Technologies AO</v>
      </c>
      <c r="I293" s="4" t="str">
        <f>INDEX(Nodes!$D:$D, MATCH(A293, Nodes!$A:$A, 0))</f>
        <v>Russia</v>
      </c>
      <c r="J293" t="str">
        <f>INDEX(Nodes!$D:$D, MATCH(B293, Nodes!$A:$A, 0))</f>
        <v>Italy</v>
      </c>
      <c r="K293" s="4" t="str">
        <f>INDEX(Nodes!$B:$B, MATCH(A293, Nodes!$A:$A, 0))</f>
        <v>Vendor</v>
      </c>
      <c r="L293" t="str">
        <f>INDEX(Nodes!$B:$B, MATCH(B293, Nodes!$A:$A, 0))</f>
        <v>Partner</v>
      </c>
    </row>
    <row r="294" spans="1:12" ht="16" x14ac:dyDescent="0.2">
      <c r="A294" s="6">
        <v>287</v>
      </c>
      <c r="B294" s="6">
        <v>294</v>
      </c>
      <c r="C294" s="4" t="str">
        <f>INDEX(Nodes!$C:$C, MATCH(A294, Nodes!$A:$A, 0))</f>
        <v>Positive Technologies AO (Russia)</v>
      </c>
      <c r="D294" s="4" t="str">
        <f>INDEX(Nodes!$C:$C, MATCH(B294, Nodes!$A:$A, 0))</f>
        <v>Itway VAD</v>
      </c>
      <c r="E294" s="4" t="str">
        <f>INDEX(Nodes!$J:$J, MATCH(C294, Nodes!$C:$C, 0))</f>
        <v>Unchanged</v>
      </c>
      <c r="F294" s="4" t="str">
        <f>INDEX(Nodes!$J:$J, MATCH(D294, Nodes!$C:$C, 0))</f>
        <v>Unchanged</v>
      </c>
      <c r="G294" s="4" t="str">
        <f>INDEX(Nodes!$F:$F, MATCH(B294, Nodes!$A:$A, 0))</f>
        <v>Positive Technologies AO</v>
      </c>
      <c r="H294" t="str">
        <f>INDEX(Nodes!$F:$F, MATCH(B294, Nodes!$A:$A, 0))</f>
        <v>Positive Technologies AO</v>
      </c>
      <c r="I294" s="4" t="str">
        <f>INDEX(Nodes!$D:$D, MATCH(A294, Nodes!$A:$A, 0))</f>
        <v>Russia</v>
      </c>
      <c r="J294" t="str">
        <f>INDEX(Nodes!$D:$D, MATCH(B294, Nodes!$A:$A, 0))</f>
        <v>Italy</v>
      </c>
      <c r="K294" s="4" t="str">
        <f>INDEX(Nodes!$B:$B, MATCH(A294, Nodes!$A:$A, 0))</f>
        <v>Vendor</v>
      </c>
      <c r="L294" t="str">
        <f>INDEX(Nodes!$B:$B, MATCH(B294, Nodes!$A:$A, 0))</f>
        <v>Supplier</v>
      </c>
    </row>
    <row r="295" spans="1:12" ht="16" x14ac:dyDescent="0.2">
      <c r="A295" s="6">
        <v>287</v>
      </c>
      <c r="B295" s="6">
        <v>295</v>
      </c>
      <c r="C295" s="4" t="str">
        <f>INDEX(Nodes!$C:$C, MATCH(A295, Nodes!$A:$A, 0))</f>
        <v>Positive Technologies AO (Russia)</v>
      </c>
      <c r="D295" s="4" t="str">
        <f>INDEX(Nodes!$C:$C, MATCH(B295, Nodes!$A:$A, 0))</f>
        <v xml:space="preserve">Positive Technologies Czech s.r.o. (Czech Republic) </v>
      </c>
      <c r="E295" s="4" t="str">
        <f>INDEX(Nodes!$J:$J, MATCH(C295, Nodes!$C:$C, 0))</f>
        <v>Unchanged</v>
      </c>
      <c r="F295" s="4" t="str">
        <f>INDEX(Nodes!$J:$J, MATCH(D295, Nodes!$C:$C, 0))</f>
        <v>Unchanged</v>
      </c>
      <c r="G295" s="4" t="str">
        <f>INDEX(Nodes!$F:$F, MATCH(B295, Nodes!$A:$A, 0))</f>
        <v>Positive Technologies AO</v>
      </c>
      <c r="H295" t="str">
        <f>INDEX(Nodes!$F:$F, MATCH(B295, Nodes!$A:$A, 0))</f>
        <v>Positive Technologies AO</v>
      </c>
      <c r="I295" s="4" t="str">
        <f>INDEX(Nodes!$D:$D, MATCH(A295, Nodes!$A:$A, 0))</f>
        <v>Russia</v>
      </c>
      <c r="J295" t="str">
        <f>INDEX(Nodes!$D:$D, MATCH(B295, Nodes!$A:$A, 0))</f>
        <v>Czech Republic</v>
      </c>
      <c r="K295" s="4" t="str">
        <f>INDEX(Nodes!$B:$B, MATCH(A295, Nodes!$A:$A, 0))</f>
        <v>Vendor</v>
      </c>
      <c r="L295" t="str">
        <f>INDEX(Nodes!$B:$B, MATCH(B295, Nodes!$A:$A, 0))</f>
        <v>Vendor</v>
      </c>
    </row>
    <row r="296" spans="1:12" ht="16" x14ac:dyDescent="0.2">
      <c r="A296" s="6">
        <v>287</v>
      </c>
      <c r="B296" s="6">
        <v>296</v>
      </c>
      <c r="C296" s="4" t="str">
        <f>INDEX(Nodes!$C:$C, MATCH(A296, Nodes!$A:$A, 0))</f>
        <v>Positive Technologies AO (Russia)</v>
      </c>
      <c r="D296" s="4" t="str">
        <f>INDEX(Nodes!$C:$C, MATCH(B296, Nodes!$A:$A, 0))</f>
        <v>Array Networks Inc.</v>
      </c>
      <c r="E296" s="4" t="str">
        <f>INDEX(Nodes!$J:$J, MATCH(C296, Nodes!$C:$C, 0))</f>
        <v>Unchanged</v>
      </c>
      <c r="F296" s="4" t="str">
        <f>INDEX(Nodes!$J:$J, MATCH(D296, Nodes!$C:$C, 0))</f>
        <v>Unchanged</v>
      </c>
      <c r="G296" s="4" t="str">
        <f>INDEX(Nodes!$F:$F, MATCH(B296, Nodes!$A:$A, 0))</f>
        <v>Positive Technologies AO</v>
      </c>
      <c r="H296" t="str">
        <f>INDEX(Nodes!$F:$F, MATCH(B296, Nodes!$A:$A, 0))</f>
        <v>Positive Technologies AO</v>
      </c>
      <c r="I296" s="4" t="str">
        <f>INDEX(Nodes!$D:$D, MATCH(A296, Nodes!$A:$A, 0))</f>
        <v>Russia</v>
      </c>
      <c r="J296" t="str">
        <f>INDEX(Nodes!$D:$D, MATCH(B296, Nodes!$A:$A, 0))</f>
        <v>United States</v>
      </c>
      <c r="K296" s="4" t="str">
        <f>INDEX(Nodes!$B:$B, MATCH(A296, Nodes!$A:$A, 0))</f>
        <v>Vendor</v>
      </c>
      <c r="L296" t="str">
        <f>INDEX(Nodes!$B:$B, MATCH(B296, Nodes!$A:$A, 0))</f>
        <v>Partner</v>
      </c>
    </row>
    <row r="297" spans="1:12" ht="16" x14ac:dyDescent="0.2">
      <c r="A297" s="6">
        <v>287</v>
      </c>
      <c r="B297" s="6">
        <v>297</v>
      </c>
      <c r="C297" s="4" t="str">
        <f>INDEX(Nodes!$C:$C, MATCH(A297, Nodes!$A:$A, 0))</f>
        <v>Positive Technologies AO (Russia)</v>
      </c>
      <c r="D297" s="4" t="str">
        <f>INDEX(Nodes!$C:$C, MATCH(B297, Nodes!$A:$A, 0))</f>
        <v>NGN International</v>
      </c>
      <c r="E297" s="4" t="str">
        <f>INDEX(Nodes!$J:$J, MATCH(C297, Nodes!$C:$C, 0))</f>
        <v>Unchanged</v>
      </c>
      <c r="F297" s="4" t="str">
        <f>INDEX(Nodes!$J:$J, MATCH(D297, Nodes!$C:$C, 0))</f>
        <v>Unchanged</v>
      </c>
      <c r="G297" s="4" t="str">
        <f>INDEX(Nodes!$F:$F, MATCH(B297, Nodes!$A:$A, 0))</f>
        <v>Positive Technologies AO</v>
      </c>
      <c r="H297" t="str">
        <f>INDEX(Nodes!$F:$F, MATCH(B297, Nodes!$A:$A, 0))</f>
        <v>Positive Technologies AO</v>
      </c>
      <c r="I297" s="4" t="str">
        <f>INDEX(Nodes!$D:$D, MATCH(A297, Nodes!$A:$A, 0))</f>
        <v>Russia</v>
      </c>
      <c r="J297" t="str">
        <f>INDEX(Nodes!$D:$D, MATCH(B297, Nodes!$A:$A, 0))</f>
        <v>Bahrain</v>
      </c>
      <c r="K297" s="4" t="str">
        <f>INDEX(Nodes!$B:$B, MATCH(A297, Nodes!$A:$A, 0))</f>
        <v>Vendor</v>
      </c>
      <c r="L297" t="str">
        <f>INDEX(Nodes!$B:$B, MATCH(B297, Nodes!$A:$A, 0))</f>
        <v>Partner</v>
      </c>
    </row>
    <row r="298" spans="1:12" ht="16" x14ac:dyDescent="0.2">
      <c r="A298" s="6">
        <v>287</v>
      </c>
      <c r="B298" s="6">
        <v>298</v>
      </c>
      <c r="C298" s="4" t="str">
        <f>INDEX(Nodes!$C:$C, MATCH(A298, Nodes!$A:$A, 0))</f>
        <v>Positive Technologies AO (Russia)</v>
      </c>
      <c r="D298" s="4" t="str">
        <f>INDEX(Nodes!$C:$C, MATCH(B298, Nodes!$A:$A, 0))</f>
        <v>ABS MENA</v>
      </c>
      <c r="E298" s="4" t="str">
        <f>INDEX(Nodes!$J:$J, MATCH(C298, Nodes!$C:$C, 0))</f>
        <v>Unchanged</v>
      </c>
      <c r="F298" s="4" t="str">
        <f>INDEX(Nodes!$J:$J, MATCH(D298, Nodes!$C:$C, 0))</f>
        <v>Unchanged</v>
      </c>
      <c r="G298" s="4" t="str">
        <f>INDEX(Nodes!$F:$F, MATCH(B298, Nodes!$A:$A, 0))</f>
        <v>Positive Technologies AO</v>
      </c>
      <c r="H298" t="str">
        <f>INDEX(Nodes!$F:$F, MATCH(B298, Nodes!$A:$A, 0))</f>
        <v>Positive Technologies AO</v>
      </c>
      <c r="I298" s="4" t="str">
        <f>INDEX(Nodes!$D:$D, MATCH(A298, Nodes!$A:$A, 0))</f>
        <v>Russia</v>
      </c>
      <c r="J298" t="str">
        <f>INDEX(Nodes!$D:$D, MATCH(B298, Nodes!$A:$A, 0))</f>
        <v>United Arab Emirates</v>
      </c>
      <c r="K298" s="4" t="str">
        <f>INDEX(Nodes!$B:$B, MATCH(A298, Nodes!$A:$A, 0))</f>
        <v>Vendor</v>
      </c>
      <c r="L298" t="str">
        <f>INDEX(Nodes!$B:$B, MATCH(B298, Nodes!$A:$A, 0))</f>
        <v>Partner</v>
      </c>
    </row>
    <row r="299" spans="1:12" ht="16" x14ac:dyDescent="0.2">
      <c r="A299" s="6">
        <v>287</v>
      </c>
      <c r="B299" s="6">
        <v>299</v>
      </c>
      <c r="C299" s="4" t="str">
        <f>INDEX(Nodes!$C:$C, MATCH(A299, Nodes!$A:$A, 0))</f>
        <v>Positive Technologies AO (Russia)</v>
      </c>
      <c r="D299" s="4" t="str">
        <f>INDEX(Nodes!$C:$C, MATCH(B299, Nodes!$A:$A, 0))</f>
        <v>Digiqore</v>
      </c>
      <c r="E299" s="4" t="str">
        <f>INDEX(Nodes!$J:$J, MATCH(C299, Nodes!$C:$C, 0))</f>
        <v>Unchanged</v>
      </c>
      <c r="F299" s="4" t="str">
        <f>INDEX(Nodes!$J:$J, MATCH(D299, Nodes!$C:$C, 0))</f>
        <v>Unchanged</v>
      </c>
      <c r="G299" s="4" t="str">
        <f>INDEX(Nodes!$F:$F, MATCH(B299, Nodes!$A:$A, 0))</f>
        <v>Positive Technologies AO</v>
      </c>
      <c r="H299" t="str">
        <f>INDEX(Nodes!$F:$F, MATCH(B299, Nodes!$A:$A, 0))</f>
        <v>Positive Technologies AO</v>
      </c>
      <c r="I299" s="4" t="str">
        <f>INDEX(Nodes!$D:$D, MATCH(A299, Nodes!$A:$A, 0))</f>
        <v>Russia</v>
      </c>
      <c r="J299" t="str">
        <f>INDEX(Nodes!$D:$D, MATCH(B299, Nodes!$A:$A, 0))</f>
        <v>Bangladesh</v>
      </c>
      <c r="K299" s="4" t="str">
        <f>INDEX(Nodes!$B:$B, MATCH(A299, Nodes!$A:$A, 0))</f>
        <v>Vendor</v>
      </c>
      <c r="L299" t="str">
        <f>INDEX(Nodes!$B:$B, MATCH(B299, Nodes!$A:$A, 0))</f>
        <v>Partner</v>
      </c>
    </row>
    <row r="300" spans="1:12" ht="16" x14ac:dyDescent="0.2">
      <c r="A300" s="6">
        <v>287</v>
      </c>
      <c r="B300" s="6">
        <v>300</v>
      </c>
      <c r="C300" s="4" t="str">
        <f>INDEX(Nodes!$C:$C, MATCH(A300, Nodes!$A:$A, 0))</f>
        <v>Positive Technologies AO (Russia)</v>
      </c>
      <c r="D300" s="4" t="str">
        <f>INDEX(Nodes!$C:$C, MATCH(B300, Nodes!$A:$A, 0))</f>
        <v>Yuriy Vladimirovich Maksimov</v>
      </c>
      <c r="E300" s="4" t="str">
        <f>INDEX(Nodes!$J:$J, MATCH(C300, Nodes!$C:$C, 0))</f>
        <v>Unchanged</v>
      </c>
      <c r="F300" s="4" t="str">
        <f>INDEX(Nodes!$J:$J, MATCH(D300, Nodes!$C:$C, 0))</f>
        <v>Unchanged</v>
      </c>
      <c r="G300" s="4" t="str">
        <f>INDEX(Nodes!$F:$F, MATCH(B300, Nodes!$A:$A, 0))</f>
        <v>Positive Technologies AO</v>
      </c>
      <c r="H300" t="str">
        <f>INDEX(Nodes!$F:$F, MATCH(B300, Nodes!$A:$A, 0))</f>
        <v>Positive Technologies AO</v>
      </c>
      <c r="I300" s="4" t="str">
        <f>INDEX(Nodes!$D:$D, MATCH(A300, Nodes!$A:$A, 0))</f>
        <v>Russia</v>
      </c>
      <c r="J300">
        <f>INDEX(Nodes!$D:$D, MATCH(B300, Nodes!$A:$A, 0))</f>
        <v>0</v>
      </c>
      <c r="K300" s="4" t="str">
        <f>INDEX(Nodes!$B:$B, MATCH(A300, Nodes!$A:$A, 0))</f>
        <v>Vendor</v>
      </c>
      <c r="L300" t="str">
        <f>INDEX(Nodes!$B:$B, MATCH(B300, Nodes!$A:$A, 0))</f>
        <v>Individual</v>
      </c>
    </row>
    <row r="301" spans="1:12" ht="16" x14ac:dyDescent="0.2">
      <c r="A301" s="6">
        <v>287</v>
      </c>
      <c r="B301" s="6">
        <v>301</v>
      </c>
      <c r="C301" s="4" t="str">
        <f>INDEX(Nodes!$C:$C, MATCH(A301, Nodes!$A:$A, 0))</f>
        <v>Positive Technologies AO (Russia)</v>
      </c>
      <c r="D301" s="4" t="str">
        <f>INDEX(Nodes!$C:$C, MATCH(B301, Nodes!$A:$A, 0))</f>
        <v>Denis Sergeyevich Baranov</v>
      </c>
      <c r="E301" s="4" t="str">
        <f>INDEX(Nodes!$J:$J, MATCH(C301, Nodes!$C:$C, 0))</f>
        <v>Unchanged</v>
      </c>
      <c r="F301" s="4" t="str">
        <f>INDEX(Nodes!$J:$J, MATCH(D301, Nodes!$C:$C, 0))</f>
        <v>Unchanged</v>
      </c>
      <c r="G301" s="4" t="str">
        <f>INDEX(Nodes!$F:$F, MATCH(B301, Nodes!$A:$A, 0))</f>
        <v>Positive Technologies AO</v>
      </c>
      <c r="H301" t="str">
        <f>INDEX(Nodes!$F:$F, MATCH(B301, Nodes!$A:$A, 0))</f>
        <v>Positive Technologies AO</v>
      </c>
      <c r="I301" s="4" t="str">
        <f>INDEX(Nodes!$D:$D, MATCH(A301, Nodes!$A:$A, 0))</f>
        <v>Russia</v>
      </c>
      <c r="J301">
        <f>INDEX(Nodes!$D:$D, MATCH(B301, Nodes!$A:$A, 0))</f>
        <v>0</v>
      </c>
      <c r="K301" s="4" t="str">
        <f>INDEX(Nodes!$B:$B, MATCH(A301, Nodes!$A:$A, 0))</f>
        <v>Vendor</v>
      </c>
      <c r="L301" t="str">
        <f>INDEX(Nodes!$B:$B, MATCH(B301, Nodes!$A:$A, 0))</f>
        <v>Individual</v>
      </c>
    </row>
    <row r="302" spans="1:12" ht="16" x14ac:dyDescent="0.2">
      <c r="A302" s="6">
        <v>287</v>
      </c>
      <c r="B302" s="6">
        <v>302</v>
      </c>
      <c r="C302" s="4" t="str">
        <f>INDEX(Nodes!$C:$C, MATCH(A302, Nodes!$A:$A, 0))</f>
        <v>Positive Technologies AO (Russia)</v>
      </c>
      <c r="D302" s="4" t="str">
        <f>INDEX(Nodes!$C:$C, MATCH(B302, Nodes!$A:$A, 0))</f>
        <v>Dmitriy Vladimirovich Maksimov</v>
      </c>
      <c r="E302" s="4" t="str">
        <f>INDEX(Nodes!$J:$J, MATCH(C302, Nodes!$C:$C, 0))</f>
        <v>Unchanged</v>
      </c>
      <c r="F302" s="4" t="str">
        <f>INDEX(Nodes!$J:$J, MATCH(D302, Nodes!$C:$C, 0))</f>
        <v>Unchanged</v>
      </c>
      <c r="G302" s="4" t="str">
        <f>INDEX(Nodes!$F:$F, MATCH(B302, Nodes!$A:$A, 0))</f>
        <v>Positive Technologies AO</v>
      </c>
      <c r="H302" t="str">
        <f>INDEX(Nodes!$F:$F, MATCH(B302, Nodes!$A:$A, 0))</f>
        <v>Positive Technologies AO</v>
      </c>
      <c r="I302" s="4" t="str">
        <f>INDEX(Nodes!$D:$D, MATCH(A302, Nodes!$A:$A, 0))</f>
        <v>Russia</v>
      </c>
      <c r="J302">
        <f>INDEX(Nodes!$D:$D, MATCH(B302, Nodes!$A:$A, 0))</f>
        <v>0</v>
      </c>
      <c r="K302" s="4" t="str">
        <f>INDEX(Nodes!$B:$B, MATCH(A302, Nodes!$A:$A, 0))</f>
        <v>Vendor</v>
      </c>
      <c r="L302" t="str">
        <f>INDEX(Nodes!$B:$B, MATCH(B302, Nodes!$A:$A, 0))</f>
        <v>Individual</v>
      </c>
    </row>
    <row r="303" spans="1:12" ht="16" x14ac:dyDescent="0.2">
      <c r="A303" s="6">
        <v>303</v>
      </c>
      <c r="B303" s="6">
        <v>304</v>
      </c>
      <c r="C303" s="4" t="str">
        <f>INDEX(Nodes!$C:$C, MATCH(A303, Nodes!$A:$A, 0))</f>
        <v>Positive Group PJSC</v>
      </c>
      <c r="D303" s="4" t="str">
        <f>INDEX(Nodes!$C:$C, MATCH(B303, Nodes!$A:$A, 0))</f>
        <v>Yevgeniy Vyacheslavovich Kireyev</v>
      </c>
      <c r="E303" s="4" t="str">
        <f>INDEX(Nodes!$J:$J, MATCH(C303, Nodes!$C:$C, 0))</f>
        <v>Unchanged</v>
      </c>
      <c r="F303" s="4" t="str">
        <f>INDEX(Nodes!$J:$J, MATCH(D303, Nodes!$C:$C, 0))</f>
        <v>Unchanged</v>
      </c>
      <c r="G303" s="4" t="str">
        <f>INDEX(Nodes!$F:$F, MATCH(B303, Nodes!$A:$A, 0))</f>
        <v>Positive Technologies AO</v>
      </c>
      <c r="H303" t="str">
        <f>INDEX(Nodes!$F:$F, MATCH(B303, Nodes!$A:$A, 0))</f>
        <v>Positive Technologies AO</v>
      </c>
      <c r="I303" s="4" t="str">
        <f>INDEX(Nodes!$D:$D, MATCH(A303, Nodes!$A:$A, 0))</f>
        <v>Russia</v>
      </c>
      <c r="J303">
        <f>INDEX(Nodes!$D:$D, MATCH(B303, Nodes!$A:$A, 0))</f>
        <v>0</v>
      </c>
      <c r="K303" s="4" t="str">
        <f>INDEX(Nodes!$B:$B, MATCH(A303, Nodes!$A:$A, 0))</f>
        <v>Holding Company</v>
      </c>
      <c r="L303" t="str">
        <f>INDEX(Nodes!$B:$B, MATCH(B303, Nodes!$A:$A, 0))</f>
        <v>Individual</v>
      </c>
    </row>
    <row r="304" spans="1:12" ht="16" x14ac:dyDescent="0.2">
      <c r="A304" s="6">
        <v>303</v>
      </c>
      <c r="B304" s="6">
        <v>302</v>
      </c>
      <c r="C304" s="4" t="str">
        <f>INDEX(Nodes!$C:$C, MATCH(A304, Nodes!$A:$A, 0))</f>
        <v>Positive Group PJSC</v>
      </c>
      <c r="D304" s="4" t="str">
        <f>INDEX(Nodes!$C:$C, MATCH(B304, Nodes!$A:$A, 0))</f>
        <v>Dmitriy Vladimirovich Maksimov</v>
      </c>
      <c r="E304" s="4" t="str">
        <f>INDEX(Nodes!$J:$J, MATCH(C304, Nodes!$C:$C, 0))</f>
        <v>Unchanged</v>
      </c>
      <c r="F304" s="4" t="str">
        <f>INDEX(Nodes!$J:$J, MATCH(D304, Nodes!$C:$C, 0))</f>
        <v>Unchanged</v>
      </c>
      <c r="G304" s="4" t="str">
        <f>INDEX(Nodes!$F:$F, MATCH(B304, Nodes!$A:$A, 0))</f>
        <v>Positive Technologies AO</v>
      </c>
      <c r="H304" t="str">
        <f>INDEX(Nodes!$F:$F, MATCH(B304, Nodes!$A:$A, 0))</f>
        <v>Positive Technologies AO</v>
      </c>
      <c r="I304" s="4" t="str">
        <f>INDEX(Nodes!$D:$D, MATCH(A304, Nodes!$A:$A, 0))</f>
        <v>Russia</v>
      </c>
      <c r="J304">
        <f>INDEX(Nodes!$D:$D, MATCH(B304, Nodes!$A:$A, 0))</f>
        <v>0</v>
      </c>
      <c r="K304" s="4" t="str">
        <f>INDEX(Nodes!$B:$B, MATCH(A304, Nodes!$A:$A, 0))</f>
        <v>Holding Company</v>
      </c>
      <c r="L304" t="str">
        <f>INDEX(Nodes!$B:$B, MATCH(B304, Nodes!$A:$A, 0))</f>
        <v>Individual</v>
      </c>
    </row>
    <row r="305" spans="1:12" ht="16" x14ac:dyDescent="0.2">
      <c r="A305" s="6">
        <v>303</v>
      </c>
      <c r="B305" s="6">
        <v>300</v>
      </c>
      <c r="C305" s="4" t="str">
        <f>INDEX(Nodes!$C:$C, MATCH(A305, Nodes!$A:$A, 0))</f>
        <v>Positive Group PJSC</v>
      </c>
      <c r="D305" s="4" t="str">
        <f>INDEX(Nodes!$C:$C, MATCH(B305, Nodes!$A:$A, 0))</f>
        <v>Yuriy Vladimirovich Maksimov</v>
      </c>
      <c r="E305" s="4" t="str">
        <f>INDEX(Nodes!$J:$J, MATCH(C305, Nodes!$C:$C, 0))</f>
        <v>Unchanged</v>
      </c>
      <c r="F305" s="4" t="str">
        <f>INDEX(Nodes!$J:$J, MATCH(D305, Nodes!$C:$C, 0))</f>
        <v>Unchanged</v>
      </c>
      <c r="G305" s="4" t="str">
        <f>INDEX(Nodes!$F:$F, MATCH(B305, Nodes!$A:$A, 0))</f>
        <v>Positive Technologies AO</v>
      </c>
      <c r="H305" t="str">
        <f>INDEX(Nodes!$F:$F, MATCH(B305, Nodes!$A:$A, 0))</f>
        <v>Positive Technologies AO</v>
      </c>
      <c r="I305" s="4" t="str">
        <f>INDEX(Nodes!$D:$D, MATCH(A305, Nodes!$A:$A, 0))</f>
        <v>Russia</v>
      </c>
      <c r="J305">
        <f>INDEX(Nodes!$D:$D, MATCH(B305, Nodes!$A:$A, 0))</f>
        <v>0</v>
      </c>
      <c r="K305" s="4" t="str">
        <f>INDEX(Nodes!$B:$B, MATCH(A305, Nodes!$A:$A, 0))</f>
        <v>Holding Company</v>
      </c>
      <c r="L305" t="str">
        <f>INDEX(Nodes!$B:$B, MATCH(B305, Nodes!$A:$A, 0))</f>
        <v>Individual</v>
      </c>
    </row>
    <row r="306" spans="1:12" ht="16" x14ac:dyDescent="0.2">
      <c r="A306" s="6">
        <v>303</v>
      </c>
      <c r="B306" s="6">
        <v>287</v>
      </c>
      <c r="C306" s="4" t="str">
        <f>INDEX(Nodes!$C:$C, MATCH(A306, Nodes!$A:$A, 0))</f>
        <v>Positive Group PJSC</v>
      </c>
      <c r="D306" s="4" t="str">
        <f>INDEX(Nodes!$C:$C, MATCH(B306, Nodes!$A:$A, 0))</f>
        <v>Positive Technologies AO (Russia)</v>
      </c>
      <c r="E306" s="4" t="str">
        <f>INDEX(Nodes!$J:$J, MATCH(C306, Nodes!$C:$C, 0))</f>
        <v>Unchanged</v>
      </c>
      <c r="F306" s="4" t="str">
        <f>INDEX(Nodes!$J:$J, MATCH(D306, Nodes!$C:$C, 0))</f>
        <v>Unchanged</v>
      </c>
      <c r="G306" s="4" t="str">
        <f>INDEX(Nodes!$F:$F, MATCH(B306, Nodes!$A:$A, 0))</f>
        <v>Positive Technologies AO</v>
      </c>
      <c r="H306" t="str">
        <f>INDEX(Nodes!$F:$F, MATCH(B306, Nodes!$A:$A, 0))</f>
        <v>Positive Technologies AO</v>
      </c>
      <c r="I306" s="4" t="str">
        <f>INDEX(Nodes!$D:$D, MATCH(A306, Nodes!$A:$A, 0))</f>
        <v>Russia</v>
      </c>
      <c r="J306" t="str">
        <f>INDEX(Nodes!$D:$D, MATCH(B306, Nodes!$A:$A, 0))</f>
        <v>Russia</v>
      </c>
      <c r="K306" s="4" t="str">
        <f>INDEX(Nodes!$B:$B, MATCH(A306, Nodes!$A:$A, 0))</f>
        <v>Holding Company</v>
      </c>
      <c r="L306" t="str">
        <f>INDEX(Nodes!$B:$B, MATCH(B306, Nodes!$A:$A, 0))</f>
        <v>Vendor</v>
      </c>
    </row>
    <row r="307" spans="1:12" ht="16" x14ac:dyDescent="0.2">
      <c r="A307" s="6">
        <v>46</v>
      </c>
      <c r="B307" s="6">
        <v>305</v>
      </c>
      <c r="C307" s="4" t="str">
        <f>INDEX(Nodes!$C:$C, MATCH(A307, Nodes!$A:$A, 0))</f>
        <v>BellTroX Infotech Services Private Ltd</v>
      </c>
      <c r="D307" s="4" t="str">
        <f>INDEX(Nodes!$C:$C, MATCH(B307, Nodes!$A:$A, 0))</f>
        <v>Sumit Gupta</v>
      </c>
      <c r="E307" s="4" t="str">
        <f>INDEX(Nodes!$J:$J, MATCH(C307, Nodes!$C:$C, 0))</f>
        <v>Unchanged</v>
      </c>
      <c r="F307" s="4" t="str">
        <f>INDEX(Nodes!$J:$J, MATCH(D307, Nodes!$C:$C, 0))</f>
        <v>Unchanged</v>
      </c>
      <c r="G307" s="4" t="str">
        <f>INDEX(Nodes!$F:$F, MATCH(B307, Nodes!$A:$A, 0))</f>
        <v>BellTrox</v>
      </c>
      <c r="H307" t="str">
        <f>INDEX(Nodes!$F:$F, MATCH(B307, Nodes!$A:$A, 0))</f>
        <v>BellTrox</v>
      </c>
      <c r="I307" s="4" t="str">
        <f>INDEX(Nodes!$D:$D, MATCH(A307, Nodes!$A:$A, 0))</f>
        <v>India</v>
      </c>
      <c r="J307">
        <f>INDEX(Nodes!$D:$D, MATCH(B307, Nodes!$A:$A, 0))</f>
        <v>0</v>
      </c>
      <c r="K307" s="4" t="str">
        <f>INDEX(Nodes!$B:$B, MATCH(A307, Nodes!$A:$A, 0))</f>
        <v>Vendor</v>
      </c>
      <c r="L307" t="str">
        <f>INDEX(Nodes!$B:$B, MATCH(B307, Nodes!$A:$A, 0))</f>
        <v>Individual</v>
      </c>
    </row>
    <row r="308" spans="1:12" ht="16" x14ac:dyDescent="0.2">
      <c r="A308" s="6">
        <v>307</v>
      </c>
      <c r="B308" s="6">
        <v>308</v>
      </c>
      <c r="C308" s="5" t="str">
        <f>INDEX(Nodes!$C:$C, MATCH(A308, Nodes!$A:$A, 0))</f>
        <v xml:space="preserve">Appin Security Group &gt; Approachinfinate Computer and Security Consultancy Grp. </v>
      </c>
      <c r="D308" s="5" t="str">
        <f>INDEX(Nodes!$C:$C, MATCH(B308, Nodes!$A:$A, 0))</f>
        <v>Appin Technology Ltd. &gt; Mobile Online Order Management Private Limited &gt; Chemieast Engineering &gt; Sunkissed Organic Farms</v>
      </c>
      <c r="E308" s="4" t="str">
        <f>INDEX(Nodes!$J:$J, MATCH(C308, Nodes!$C:$C, 0))</f>
        <v>Changed</v>
      </c>
      <c r="F308" s="4" t="str">
        <f>INDEX(Nodes!$J:$J, MATCH(D308, Nodes!$C:$C, 0))</f>
        <v>Changed</v>
      </c>
      <c r="G308" s="5" t="str">
        <f>INDEX(Nodes!$F:$F, MATCH(B308, Nodes!$A:$A, 0))</f>
        <v>Appin</v>
      </c>
      <c r="H308" t="str">
        <f>INDEX(Nodes!$F:$F, MATCH(B308, Nodes!$A:$A, 0))</f>
        <v>Appin</v>
      </c>
      <c r="I308" s="4" t="str">
        <f>INDEX(Nodes!$D:$D, MATCH(A308, Nodes!$A:$A, 0))</f>
        <v>India</v>
      </c>
      <c r="J308" t="str">
        <f>INDEX(Nodes!$D:$D, MATCH(B308, Nodes!$A:$A, 0))</f>
        <v>India</v>
      </c>
      <c r="K308" s="4" t="str">
        <f>INDEX(Nodes!$B:$B, MATCH(A308, Nodes!$A:$A, 0))</f>
        <v>Vendor</v>
      </c>
      <c r="L308" t="str">
        <f>INDEX(Nodes!$B:$B, MATCH(B308, Nodes!$A:$A, 0))</f>
        <v>Partner</v>
      </c>
    </row>
    <row r="309" spans="1:12" ht="16" x14ac:dyDescent="0.2">
      <c r="A309" s="6">
        <v>307</v>
      </c>
      <c r="B309" s="6">
        <v>308</v>
      </c>
      <c r="C309" s="5" t="str">
        <f>INDEX(Nodes!$C:$C, MATCH(A309, Nodes!$A:$A, 0))</f>
        <v xml:space="preserve">Appin Security Group &gt; Approachinfinate Computer and Security Consultancy Grp. </v>
      </c>
      <c r="D309" s="5" t="str">
        <f>INDEX(Nodes!$C:$C, MATCH(B309, Nodes!$A:$A, 0))</f>
        <v>Appin Technology Ltd. &gt; Mobile Online Order Management Private Limited &gt; Chemieast Engineering &gt; Sunkissed Organic Farms</v>
      </c>
      <c r="E309" s="4" t="str">
        <f>INDEX(Nodes!$J:$J, MATCH(C309, Nodes!$C:$C, 0))</f>
        <v>Changed</v>
      </c>
      <c r="F309" s="4" t="str">
        <f>INDEX(Nodes!$J:$J, MATCH(D309, Nodes!$C:$C, 0))</f>
        <v>Changed</v>
      </c>
      <c r="G309" s="5" t="str">
        <f>INDEX(Nodes!$F:$F, MATCH(B309, Nodes!$A:$A, 0))</f>
        <v>Appin</v>
      </c>
      <c r="H309" t="str">
        <f>INDEX(Nodes!$F:$F, MATCH(B309, Nodes!$A:$A, 0))</f>
        <v>Appin</v>
      </c>
      <c r="I309" s="4" t="str">
        <f>INDEX(Nodes!$D:$D, MATCH(A309, Nodes!$A:$A, 0))</f>
        <v>India</v>
      </c>
      <c r="J309" t="str">
        <f>INDEX(Nodes!$D:$D, MATCH(B309, Nodes!$A:$A, 0))</f>
        <v>India</v>
      </c>
      <c r="K309" s="4" t="str">
        <f>INDEX(Nodes!$B:$B, MATCH(A309, Nodes!$A:$A, 0))</f>
        <v>Vendor</v>
      </c>
      <c r="L309" t="str">
        <f>INDEX(Nodes!$B:$B, MATCH(B309, Nodes!$A:$A, 0))</f>
        <v>Partner</v>
      </c>
    </row>
    <row r="310" spans="1:12" ht="16" x14ac:dyDescent="0.2">
      <c r="A310" s="6">
        <v>307</v>
      </c>
      <c r="B310" s="6">
        <v>310</v>
      </c>
      <c r="C310" s="4" t="str">
        <f>INDEX(Nodes!$C:$C, MATCH(A310, Nodes!$A:$A, 0))</f>
        <v xml:space="preserve">Appin Security Group &gt; Approachinfinate Computer and Security Consultancy Grp. </v>
      </c>
      <c r="D310" s="4" t="str">
        <f>INDEX(Nodes!$C:$C, MATCH(B310, Nodes!$A:$A, 0))</f>
        <v>Adaptive Control Security Global Corporate</v>
      </c>
      <c r="E310" s="4" t="str">
        <f>INDEX(Nodes!$J:$J, MATCH(C310, Nodes!$C:$C, 0))</f>
        <v>Changed</v>
      </c>
      <c r="F310" s="4" t="str">
        <f>INDEX(Nodes!$J:$J, MATCH(D310, Nodes!$C:$C, 0))</f>
        <v>Unchanged</v>
      </c>
      <c r="G310" s="4" t="str">
        <f>INDEX(Nodes!$F:$F, MATCH(B310, Nodes!$A:$A, 0))</f>
        <v>Appin</v>
      </c>
      <c r="H310" t="str">
        <f>INDEX(Nodes!$F:$F, MATCH(B310, Nodes!$A:$A, 0))</f>
        <v>Appin</v>
      </c>
      <c r="I310" s="4" t="str">
        <f>INDEX(Nodes!$D:$D, MATCH(A310, Nodes!$A:$A, 0))</f>
        <v>India</v>
      </c>
      <c r="J310" t="str">
        <f>INDEX(Nodes!$D:$D, MATCH(B310, Nodes!$A:$A, 0))</f>
        <v>India</v>
      </c>
      <c r="K310" s="4" t="str">
        <f>INDEX(Nodes!$B:$B, MATCH(A310, Nodes!$A:$A, 0))</f>
        <v>Vendor</v>
      </c>
      <c r="L310" t="str">
        <f>INDEX(Nodes!$B:$B, MATCH(B310, Nodes!$A:$A, 0))</f>
        <v>Vendor</v>
      </c>
    </row>
    <row r="311" spans="1:12" ht="16" x14ac:dyDescent="0.2">
      <c r="A311" s="6">
        <v>265</v>
      </c>
      <c r="B311" s="6">
        <v>307</v>
      </c>
      <c r="C311" s="4" t="str">
        <f>INDEX(Nodes!$C:$C, MATCH(A311, Nodes!$A:$A, 0))</f>
        <v xml:space="preserve">CyberRoot Risk Advisory Private Limited &gt; CyberRoot Software Solutions LTD </v>
      </c>
      <c r="D311" s="4" t="str">
        <f>INDEX(Nodes!$C:$C, MATCH(B311, Nodes!$A:$A, 0))</f>
        <v xml:space="preserve">Appin Security Group &gt; Approachinfinate Computer and Security Consultancy Grp. </v>
      </c>
      <c r="E311" s="4" t="str">
        <f>INDEX(Nodes!$J:$J, MATCH(C311, Nodes!$C:$C, 0))</f>
        <v>Changed</v>
      </c>
      <c r="F311" s="4" t="str">
        <f>INDEX(Nodes!$J:$J, MATCH(D311, Nodes!$C:$C, 0))</f>
        <v>Changed</v>
      </c>
      <c r="G311" s="4" t="str">
        <f>INDEX(Nodes!$F:$F, MATCH(B311, Nodes!$A:$A, 0))</f>
        <v>Appin</v>
      </c>
      <c r="H311" t="str">
        <f>INDEX(Nodes!$F:$F, MATCH(B311, Nodes!$A:$A, 0))</f>
        <v>Appin</v>
      </c>
      <c r="I311" s="4" t="str">
        <f>INDEX(Nodes!$D:$D, MATCH(A311, Nodes!$A:$A, 0))</f>
        <v>India</v>
      </c>
      <c r="J311" t="str">
        <f>INDEX(Nodes!$D:$D, MATCH(B311, Nodes!$A:$A, 0))</f>
        <v>India</v>
      </c>
      <c r="K311" s="4" t="str">
        <f>INDEX(Nodes!$B:$B, MATCH(A311, Nodes!$A:$A, 0))</f>
        <v>Vendor</v>
      </c>
      <c r="L311" t="str">
        <f>INDEX(Nodes!$B:$B, MATCH(B311, Nodes!$A:$A, 0))</f>
        <v>Vendor</v>
      </c>
    </row>
    <row r="312" spans="1:12" ht="16" x14ac:dyDescent="0.2">
      <c r="A312" s="6">
        <v>46</v>
      </c>
      <c r="B312" s="6">
        <v>307</v>
      </c>
      <c r="C312" s="4" t="str">
        <f>INDEX(Nodes!$C:$C, MATCH(A312, Nodes!$A:$A, 0))</f>
        <v>BellTroX Infotech Services Private Ltd</v>
      </c>
      <c r="D312" s="4" t="str">
        <f>INDEX(Nodes!$C:$C, MATCH(B312, Nodes!$A:$A, 0))</f>
        <v xml:space="preserve">Appin Security Group &gt; Approachinfinate Computer and Security Consultancy Grp. </v>
      </c>
      <c r="E312" s="4" t="str">
        <f>INDEX(Nodes!$J:$J, MATCH(C312, Nodes!$C:$C, 0))</f>
        <v>Unchanged</v>
      </c>
      <c r="F312" s="4" t="str">
        <f>INDEX(Nodes!$J:$J, MATCH(D312, Nodes!$C:$C, 0))</f>
        <v>Changed</v>
      </c>
      <c r="G312" s="4" t="str">
        <f>INDEX(Nodes!$F:$F, MATCH(B312, Nodes!$A:$A, 0))</f>
        <v>Appin</v>
      </c>
      <c r="H312" t="str">
        <f>INDEX(Nodes!$F:$F, MATCH(B312, Nodes!$A:$A, 0))</f>
        <v>Appin</v>
      </c>
      <c r="I312" s="4" t="str">
        <f>INDEX(Nodes!$D:$D, MATCH(A312, Nodes!$A:$A, 0))</f>
        <v>India</v>
      </c>
      <c r="J312" t="str">
        <f>INDEX(Nodes!$D:$D, MATCH(B312, Nodes!$A:$A, 0))</f>
        <v>India</v>
      </c>
      <c r="K312" s="4" t="str">
        <f>INDEX(Nodes!$B:$B, MATCH(A312, Nodes!$A:$A, 0))</f>
        <v>Vendor</v>
      </c>
      <c r="L312" t="str">
        <f>INDEX(Nodes!$B:$B, MATCH(B312, Nodes!$A:$A, 0))</f>
        <v>Vendor</v>
      </c>
    </row>
    <row r="313" spans="1:12" ht="16" x14ac:dyDescent="0.2">
      <c r="A313" s="6">
        <v>307</v>
      </c>
      <c r="B313" s="6">
        <v>308</v>
      </c>
      <c r="C313" s="4" t="str">
        <f>INDEX(Nodes!$C:$C, MATCH(A313, Nodes!$A:$A, 0))</f>
        <v xml:space="preserve">Appin Security Group &gt; Approachinfinate Computer and Security Consultancy Grp. </v>
      </c>
      <c r="D313" s="4" t="str">
        <f>INDEX(Nodes!$C:$C, MATCH(B313, Nodes!$A:$A, 0))</f>
        <v>Appin Technology Ltd. &gt; Mobile Online Order Management Private Limited &gt; Chemieast Engineering &gt; Sunkissed Organic Farms</v>
      </c>
      <c r="E313" s="4" t="str">
        <f>INDEX(Nodes!$J:$J, MATCH(C313, Nodes!$C:$C, 0))</f>
        <v>Changed</v>
      </c>
      <c r="F313" s="4" t="str">
        <f>INDEX(Nodes!$J:$J, MATCH(D313, Nodes!$C:$C, 0))</f>
        <v>Changed</v>
      </c>
      <c r="G313" s="4" t="str">
        <f>INDEX(Nodes!$F:$F, MATCH(B313, Nodes!$A:$A, 0))</f>
        <v>Appin</v>
      </c>
      <c r="H313" t="str">
        <f>INDEX(Nodes!$F:$F, MATCH(B313, Nodes!$A:$A, 0))</f>
        <v>Appin</v>
      </c>
      <c r="I313" s="4" t="str">
        <f>INDEX(Nodes!$D:$D, MATCH(A313, Nodes!$A:$A, 0))</f>
        <v>India</v>
      </c>
      <c r="J313" t="str">
        <f>INDEX(Nodes!$D:$D, MATCH(B313, Nodes!$A:$A, 0))</f>
        <v>India</v>
      </c>
      <c r="K313" s="4" t="str">
        <f>INDEX(Nodes!$B:$B, MATCH(A313, Nodes!$A:$A, 0))</f>
        <v>Vendor</v>
      </c>
      <c r="L313" t="str">
        <f>INDEX(Nodes!$B:$B, MATCH(B313, Nodes!$A:$A, 0))</f>
        <v>Partner</v>
      </c>
    </row>
    <row r="314" spans="1:12" ht="16" x14ac:dyDescent="0.2">
      <c r="A314" s="6">
        <v>307</v>
      </c>
      <c r="B314" s="6">
        <v>313</v>
      </c>
      <c r="C314" s="4" t="str">
        <f>INDEX(Nodes!$C:$C, MATCH(A314, Nodes!$A:$A, 0))</f>
        <v xml:space="preserve">Appin Security Group &gt; Approachinfinate Computer and Security Consultancy Grp. </v>
      </c>
      <c r="D314" s="4" t="str">
        <f>INDEX(Nodes!$C:$C, MATCH(B314, Nodes!$A:$A, 0))</f>
        <v xml:space="preserve">Rajat Khare  </v>
      </c>
      <c r="E314" s="4" t="str">
        <f>INDEX(Nodes!$J:$J, MATCH(C314, Nodes!$C:$C, 0))</f>
        <v>Changed</v>
      </c>
      <c r="F314" s="4" t="str">
        <f>INDEX(Nodes!$J:$J, MATCH(D314, Nodes!$C:$C, 0))</f>
        <v>Unchanged</v>
      </c>
      <c r="G314" s="4" t="str">
        <f>INDEX(Nodes!$F:$F, MATCH(B314, Nodes!$A:$A, 0))</f>
        <v>Appin</v>
      </c>
      <c r="H314" t="str">
        <f>INDEX(Nodes!$F:$F, MATCH(B314, Nodes!$A:$A, 0))</f>
        <v>Appin</v>
      </c>
      <c r="I314" s="4" t="str">
        <f>INDEX(Nodes!$D:$D, MATCH(A314, Nodes!$A:$A, 0))</f>
        <v>India</v>
      </c>
      <c r="J314">
        <f>INDEX(Nodes!$D:$D, MATCH(B314, Nodes!$A:$A, 0))</f>
        <v>0</v>
      </c>
      <c r="K314" s="4" t="str">
        <f>INDEX(Nodes!$B:$B, MATCH(A314, Nodes!$A:$A, 0))</f>
        <v>Vendor</v>
      </c>
      <c r="L314" t="str">
        <f>INDEX(Nodes!$B:$B, MATCH(B314, Nodes!$A:$A, 0))</f>
        <v>Individual</v>
      </c>
    </row>
    <row r="315" spans="1:12" ht="16" x14ac:dyDescent="0.2">
      <c r="A315" s="6">
        <v>307</v>
      </c>
      <c r="B315" s="6">
        <v>314</v>
      </c>
      <c r="C315" s="4" t="str">
        <f>INDEX(Nodes!$C:$C, MATCH(A315, Nodes!$A:$A, 0))</f>
        <v xml:space="preserve">Appin Security Group &gt; Approachinfinate Computer and Security Consultancy Grp. </v>
      </c>
      <c r="D315" s="4" t="str">
        <f>INDEX(Nodes!$C:$C, MATCH(B315, Nodes!$A:$A, 0))</f>
        <v>Anuj Khare</v>
      </c>
      <c r="E315" s="4" t="str">
        <f>INDEX(Nodes!$J:$J, MATCH(C315, Nodes!$C:$C, 0))</f>
        <v>Changed</v>
      </c>
      <c r="F315" s="4" t="str">
        <f>INDEX(Nodes!$J:$J, MATCH(D315, Nodes!$C:$C, 0))</f>
        <v>Unchanged</v>
      </c>
      <c r="G315" s="4" t="str">
        <f>INDEX(Nodes!$F:$F, MATCH(B315, Nodes!$A:$A, 0))</f>
        <v>Appin</v>
      </c>
      <c r="H315" t="str">
        <f>INDEX(Nodes!$F:$F, MATCH(B315, Nodes!$A:$A, 0))</f>
        <v>Appin</v>
      </c>
      <c r="I315" s="4" t="str">
        <f>INDEX(Nodes!$D:$D, MATCH(A315, Nodes!$A:$A, 0))</f>
        <v>India</v>
      </c>
      <c r="J315">
        <f>INDEX(Nodes!$D:$D, MATCH(B315, Nodes!$A:$A, 0))</f>
        <v>0</v>
      </c>
      <c r="K315" s="4" t="str">
        <f>INDEX(Nodes!$B:$B, MATCH(A315, Nodes!$A:$A, 0))</f>
        <v>Vendor</v>
      </c>
      <c r="L315" t="str">
        <f>INDEX(Nodes!$B:$B, MATCH(B315, Nodes!$A:$A, 0))</f>
        <v>Individual</v>
      </c>
    </row>
    <row r="316" spans="1:12" ht="16" x14ac:dyDescent="0.2">
      <c r="A316" s="6">
        <v>315</v>
      </c>
      <c r="B316" s="6">
        <v>314</v>
      </c>
      <c r="C316" s="4" t="str">
        <f>INDEX(Nodes!$C:$C, MATCH(A316, Nodes!$A:$A, 0))</f>
        <v>KGW Appin Knowledge Solutions &gt; Appin Knowledge Solutions &gt; Absolute Business Process Holdings</v>
      </c>
      <c r="D316" s="4" t="str">
        <f>INDEX(Nodes!$C:$C, MATCH(B316, Nodes!$A:$A, 0))</f>
        <v>Anuj Khare</v>
      </c>
      <c r="E316" s="4" t="str">
        <f>INDEX(Nodes!$J:$J, MATCH(C316, Nodes!$C:$C, 0))</f>
        <v>Changed</v>
      </c>
      <c r="F316" s="4" t="str">
        <f>INDEX(Nodes!$J:$J, MATCH(D316, Nodes!$C:$C, 0))</f>
        <v>Unchanged</v>
      </c>
      <c r="G316" s="4" t="str">
        <f>INDEX(Nodes!$F:$F, MATCH(B316, Nodes!$A:$A, 0))</f>
        <v>Appin</v>
      </c>
      <c r="H316" t="str">
        <f>INDEX(Nodes!$F:$F, MATCH(B316, Nodes!$A:$A, 0))</f>
        <v>Appin</v>
      </c>
      <c r="I316" s="4" t="str">
        <f>INDEX(Nodes!$D:$D, MATCH(A316, Nodes!$A:$A, 0))</f>
        <v>India</v>
      </c>
      <c r="J316">
        <f>INDEX(Nodes!$D:$D, MATCH(B316, Nodes!$A:$A, 0))</f>
        <v>0</v>
      </c>
      <c r="K316" s="4" t="str">
        <f>INDEX(Nodes!$B:$B, MATCH(A316, Nodes!$A:$A, 0))</f>
        <v>Holding Company</v>
      </c>
      <c r="L316" t="str">
        <f>INDEX(Nodes!$B:$B, MATCH(B316, Nodes!$A:$A, 0))</f>
        <v>Individual</v>
      </c>
    </row>
    <row r="317" spans="1:12" ht="16" x14ac:dyDescent="0.2">
      <c r="A317" s="6">
        <v>307</v>
      </c>
      <c r="B317" s="6">
        <v>315</v>
      </c>
      <c r="C317" s="4" t="str">
        <f>INDEX(Nodes!$C:$C, MATCH(A317, Nodes!$A:$A, 0))</f>
        <v xml:space="preserve">Appin Security Group &gt; Approachinfinate Computer and Security Consultancy Grp. </v>
      </c>
      <c r="D317" s="4" t="str">
        <f>INDEX(Nodes!$C:$C, MATCH(B317, Nodes!$A:$A, 0))</f>
        <v>KGW Appin Knowledge Solutions &gt; Appin Knowledge Solutions &gt; Absolute Business Process Holdings</v>
      </c>
      <c r="E317" s="4" t="str">
        <f>INDEX(Nodes!$J:$J, MATCH(C317, Nodes!$C:$C, 0))</f>
        <v>Changed</v>
      </c>
      <c r="F317" s="4" t="str">
        <f>INDEX(Nodes!$J:$J, MATCH(D317, Nodes!$C:$C, 0))</f>
        <v>Changed</v>
      </c>
      <c r="G317" s="4" t="str">
        <f>INDEX(Nodes!$F:$F, MATCH(B317, Nodes!$A:$A, 0))</f>
        <v>Appin</v>
      </c>
      <c r="H317" t="str">
        <f>INDEX(Nodes!$F:$F, MATCH(B317, Nodes!$A:$A, 0))</f>
        <v>Appin</v>
      </c>
      <c r="I317" s="4" t="str">
        <f>INDEX(Nodes!$D:$D, MATCH(A317, Nodes!$A:$A, 0))</f>
        <v>India</v>
      </c>
      <c r="J317" t="str">
        <f>INDEX(Nodes!$D:$D, MATCH(B317, Nodes!$A:$A, 0))</f>
        <v>India</v>
      </c>
      <c r="K317" s="4" t="str">
        <f>INDEX(Nodes!$B:$B, MATCH(A317, Nodes!$A:$A, 0))</f>
        <v>Vendor</v>
      </c>
      <c r="L317" t="str">
        <f>INDEX(Nodes!$B:$B, MATCH(B317, Nodes!$A:$A, 0))</f>
        <v>Holding Company</v>
      </c>
    </row>
    <row r="318" spans="1:12" ht="16" x14ac:dyDescent="0.2">
      <c r="A318" s="6">
        <v>307</v>
      </c>
      <c r="B318" s="6">
        <v>316</v>
      </c>
      <c r="C318" s="4" t="str">
        <f>INDEX(Nodes!$C:$C, MATCH(A318, Nodes!$A:$A, 0))</f>
        <v xml:space="preserve">Appin Security Group &gt; Approachinfinate Computer and Security Consultancy Grp. </v>
      </c>
      <c r="D318" s="4" t="str">
        <f>INDEX(Nodes!$C:$C, MATCH(B318, Nodes!$A:$A, 0))</f>
        <v>Appin Overseas Private Limited &gt; Prophecis Analytics and Consulting &gt; Smart Repute Social Mobile Analytics Cloud &gt; Nova Big Data Analytics</v>
      </c>
      <c r="E318" s="4" t="str">
        <f>INDEX(Nodes!$J:$J, MATCH(C318, Nodes!$C:$C, 0))</f>
        <v>Changed</v>
      </c>
      <c r="F318" s="4" t="str">
        <f>INDEX(Nodes!$J:$J, MATCH(D318, Nodes!$C:$C, 0))</f>
        <v>Changed</v>
      </c>
      <c r="G318" s="4" t="str">
        <f>INDEX(Nodes!$F:$F, MATCH(B318, Nodes!$A:$A, 0))</f>
        <v>Appin</v>
      </c>
      <c r="H318" t="str">
        <f>INDEX(Nodes!$F:$F, MATCH(B318, Nodes!$A:$A, 0))</f>
        <v>Appin</v>
      </c>
      <c r="I318" s="4" t="str">
        <f>INDEX(Nodes!$D:$D, MATCH(A318, Nodes!$A:$A, 0))</f>
        <v>India</v>
      </c>
      <c r="J318" t="str">
        <f>INDEX(Nodes!$D:$D, MATCH(B318, Nodes!$A:$A, 0))</f>
        <v>India</v>
      </c>
      <c r="K318" s="4" t="str">
        <f>INDEX(Nodes!$B:$B, MATCH(A318, Nodes!$A:$A, 0))</f>
        <v>Vendor</v>
      </c>
      <c r="L318" t="str">
        <f>INDEX(Nodes!$B:$B, MATCH(B318, Nodes!$A:$A, 0))</f>
        <v>Holding Company</v>
      </c>
    </row>
    <row r="319" spans="1:12" ht="16" x14ac:dyDescent="0.2">
      <c r="A319" s="6">
        <v>307</v>
      </c>
      <c r="B319" s="6">
        <v>317</v>
      </c>
      <c r="C319" s="4" t="str">
        <f>INDEX(Nodes!$C:$C, MATCH(A319, Nodes!$A:$A, 0))</f>
        <v xml:space="preserve">Appin Security Group &gt; Approachinfinate Computer and Security Consultancy Grp. </v>
      </c>
      <c r="D319" s="4" t="str">
        <f>INDEX(Nodes!$C:$C, MATCH(B319, Nodes!$A:$A, 0))</f>
        <v>Wynard India Private Limited</v>
      </c>
      <c r="E319" s="4" t="str">
        <f>INDEX(Nodes!$J:$J, MATCH(C319, Nodes!$C:$C, 0))</f>
        <v>Changed</v>
      </c>
      <c r="F319" s="4" t="str">
        <f>INDEX(Nodes!$J:$J, MATCH(D319, Nodes!$C:$C, 0))</f>
        <v>Unchanged</v>
      </c>
      <c r="G319" s="4" t="str">
        <f>INDEX(Nodes!$F:$F, MATCH(B319, Nodes!$A:$A, 0))</f>
        <v>Appin</v>
      </c>
      <c r="H319" t="str">
        <f>INDEX(Nodes!$F:$F, MATCH(B319, Nodes!$A:$A, 0))</f>
        <v>Appin</v>
      </c>
      <c r="I319" s="4" t="str">
        <f>INDEX(Nodes!$D:$D, MATCH(A319, Nodes!$A:$A, 0))</f>
        <v>India</v>
      </c>
      <c r="J319" t="str">
        <f>INDEX(Nodes!$D:$D, MATCH(B319, Nodes!$A:$A, 0))</f>
        <v>India</v>
      </c>
      <c r="K319" s="4" t="str">
        <f>INDEX(Nodes!$B:$B, MATCH(A319, Nodes!$A:$A, 0))</f>
        <v>Vendor</v>
      </c>
      <c r="L319" t="str">
        <f>INDEX(Nodes!$B:$B, MATCH(B319, Nodes!$A:$A, 0))</f>
        <v>Holding Company</v>
      </c>
    </row>
    <row r="320" spans="1:12" ht="16" x14ac:dyDescent="0.2">
      <c r="A320" s="6">
        <v>307</v>
      </c>
      <c r="B320" s="6">
        <v>318</v>
      </c>
      <c r="C320" s="4" t="str">
        <f>INDEX(Nodes!$C:$C, MATCH(A320, Nodes!$A:$A, 0))</f>
        <v xml:space="preserve">Appin Security Group &gt; Approachinfinate Computer and Security Consultancy Grp. </v>
      </c>
      <c r="D320" s="4" t="str">
        <f>INDEX(Nodes!$C:$C, MATCH(B320, Nodes!$A:$A, 0))</f>
        <v>Boundry Holding SRL</v>
      </c>
      <c r="E320" s="4" t="str">
        <f>INDEX(Nodes!$J:$J, MATCH(C320, Nodes!$C:$C, 0))</f>
        <v>Changed</v>
      </c>
      <c r="F320" s="4" t="str">
        <f>INDEX(Nodes!$J:$J, MATCH(D320, Nodes!$C:$C, 0))</f>
        <v>Unchanged</v>
      </c>
      <c r="G320" s="4" t="str">
        <f>INDEX(Nodes!$F:$F, MATCH(B320, Nodes!$A:$A, 0))</f>
        <v>Appin</v>
      </c>
      <c r="H320" t="str">
        <f>INDEX(Nodes!$F:$F, MATCH(B320, Nodes!$A:$A, 0))</f>
        <v>Appin</v>
      </c>
      <c r="I320" s="4" t="str">
        <f>INDEX(Nodes!$D:$D, MATCH(A320, Nodes!$A:$A, 0))</f>
        <v>India</v>
      </c>
      <c r="J320" t="str">
        <f>INDEX(Nodes!$D:$D, MATCH(B320, Nodes!$A:$A, 0))</f>
        <v>India</v>
      </c>
      <c r="K320" s="4" t="str">
        <f>INDEX(Nodes!$B:$B, MATCH(A320, Nodes!$A:$A, 0))</f>
        <v>Vendor</v>
      </c>
      <c r="L320" t="str">
        <f>INDEX(Nodes!$B:$B, MATCH(B320, Nodes!$A:$A, 0))</f>
        <v>Holding Company</v>
      </c>
    </row>
    <row r="321" spans="1:12" ht="16" x14ac:dyDescent="0.2">
      <c r="A321" s="6">
        <v>315</v>
      </c>
      <c r="B321" s="6">
        <v>319</v>
      </c>
      <c r="C321" s="4" t="str">
        <f>INDEX(Nodes!$C:$C, MATCH(A321, Nodes!$A:$A, 0))</f>
        <v>KGW Appin Knowledge Solutions &gt; Appin Knowledge Solutions &gt; Absolute Business Process Holdings</v>
      </c>
      <c r="D321" s="4" t="str">
        <f>INDEX(Nodes!$C:$C, MATCH(B321, Nodes!$A:$A, 0))</f>
        <v>Individual</v>
      </c>
      <c r="E321" s="4" t="str">
        <f>INDEX(Nodes!$J:$J, MATCH(C321, Nodes!$C:$C, 0))</f>
        <v>Changed</v>
      </c>
      <c r="F321" s="4" t="str">
        <f>INDEX(Nodes!$J:$J, MATCH(D321, Nodes!$C:$C, 0))</f>
        <v>Unchanged</v>
      </c>
      <c r="G321" s="4" t="str">
        <f>INDEX(Nodes!$F:$F, MATCH(B321, Nodes!$A:$A, 0))</f>
        <v>Appin</v>
      </c>
      <c r="H321" t="str">
        <f>INDEX(Nodes!$F:$F, MATCH(B321, Nodes!$A:$A, 0))</f>
        <v>Appin</v>
      </c>
      <c r="I321" s="4" t="str">
        <f>INDEX(Nodes!$D:$D, MATCH(A321, Nodes!$A:$A, 0))</f>
        <v>India</v>
      </c>
      <c r="J321">
        <f>INDEX(Nodes!$D:$D, MATCH(B321, Nodes!$A:$A, 0))</f>
        <v>0</v>
      </c>
      <c r="K321" s="4" t="str">
        <f>INDEX(Nodes!$B:$B, MATCH(A321, Nodes!$A:$A, 0))</f>
        <v>Holding Company</v>
      </c>
      <c r="L321" t="str">
        <f>INDEX(Nodes!$B:$B, MATCH(B321, Nodes!$A:$A, 0))</f>
        <v>Individual</v>
      </c>
    </row>
    <row r="322" spans="1:12" ht="16" x14ac:dyDescent="0.2">
      <c r="A322" s="6">
        <v>320</v>
      </c>
      <c r="B322" s="6">
        <v>321</v>
      </c>
      <c r="C322" s="4" t="str">
        <f>INDEX(Nodes!$C:$C, MATCH(A322, Nodes!$A:$A, 0))</f>
        <v xml:space="preserve">Aglaya Scientific Aerospace Technology Systems Private Limited </v>
      </c>
      <c r="D322" s="4" t="str">
        <f>INDEX(Nodes!$C:$C, MATCH(B322, Nodes!$A:$A, 0))</f>
        <v>Ankur Srivastava</v>
      </c>
      <c r="E322" s="4" t="str">
        <f>INDEX(Nodes!$J:$J, MATCH(C322, Nodes!$C:$C, 0))</f>
        <v>Unchanged</v>
      </c>
      <c r="F322" s="4" t="str">
        <f>INDEX(Nodes!$J:$J, MATCH(D322, Nodes!$C:$C, 0))</f>
        <v>Unchanged</v>
      </c>
      <c r="G322" s="4" t="str">
        <f>INDEX(Nodes!$F:$F, MATCH(B322, Nodes!$A:$A, 0))</f>
        <v>Aglaya Scientific Aerospace Technology Systems Private Limited</v>
      </c>
      <c r="H322" t="str">
        <f>INDEX(Nodes!$F:$F, MATCH(B322, Nodes!$A:$A, 0))</f>
        <v>Aglaya Scientific Aerospace Technology Systems Private Limited</v>
      </c>
      <c r="I322" s="4" t="str">
        <f>INDEX(Nodes!$D:$D, MATCH(A322, Nodes!$A:$A, 0))</f>
        <v>India</v>
      </c>
      <c r="J322">
        <f>INDEX(Nodes!$D:$D, MATCH(B322, Nodes!$A:$A, 0))</f>
        <v>0</v>
      </c>
      <c r="K322" s="4" t="str">
        <f>INDEX(Nodes!$B:$B, MATCH(A322, Nodes!$A:$A, 0))</f>
        <v>Vendor</v>
      </c>
      <c r="L322" t="str">
        <f>INDEX(Nodes!$B:$B, MATCH(B322, Nodes!$A:$A, 0))</f>
        <v>Individual</v>
      </c>
    </row>
    <row r="323" spans="1:12" ht="16" x14ac:dyDescent="0.2">
      <c r="A323" s="6">
        <v>320</v>
      </c>
      <c r="B323" s="6">
        <v>322</v>
      </c>
      <c r="C323" s="4" t="str">
        <f>INDEX(Nodes!$C:$C, MATCH(A323, Nodes!$A:$A, 0))</f>
        <v xml:space="preserve">Aglaya Scientific Aerospace Technology Systems Private Limited </v>
      </c>
      <c r="D323" s="4" t="str">
        <f>INDEX(Nodes!$C:$C, MATCH(B323, Nodes!$A:$A, 0))</f>
        <v xml:space="preserve">Yerha Ebuzz Private Limited &gt; Yerha Online Private Limited </v>
      </c>
      <c r="E323" s="4" t="str">
        <f>INDEX(Nodes!$J:$J, MATCH(C323, Nodes!$C:$C, 0))</f>
        <v>Unchanged</v>
      </c>
      <c r="F323" s="4" t="str">
        <f>INDEX(Nodes!$J:$J, MATCH(D323, Nodes!$C:$C, 0))</f>
        <v>Changed</v>
      </c>
      <c r="G323" s="4" t="str">
        <f>INDEX(Nodes!$F:$F, MATCH(B323, Nodes!$A:$A, 0))</f>
        <v>Aglaya Scientific Aerospace Technology Systems Private Limited</v>
      </c>
      <c r="H323" t="str">
        <f>INDEX(Nodes!$F:$F, MATCH(B323, Nodes!$A:$A, 0))</f>
        <v>Aglaya Scientific Aerospace Technology Systems Private Limited</v>
      </c>
      <c r="I323" s="4" t="str">
        <f>INDEX(Nodes!$D:$D, MATCH(A323, Nodes!$A:$A, 0))</f>
        <v>India</v>
      </c>
      <c r="J323" t="str">
        <f>INDEX(Nodes!$D:$D, MATCH(B323, Nodes!$A:$A, 0))</f>
        <v>India</v>
      </c>
      <c r="K323" s="4" t="str">
        <f>INDEX(Nodes!$B:$B, MATCH(A323, Nodes!$A:$A, 0))</f>
        <v>Vendor</v>
      </c>
      <c r="L323" t="str">
        <f>INDEX(Nodes!$B:$B, MATCH(B323, Nodes!$A:$A, 0))</f>
        <v>Holding Company</v>
      </c>
    </row>
    <row r="324" spans="1:12" ht="16" x14ac:dyDescent="0.2">
      <c r="A324" s="6">
        <v>320</v>
      </c>
      <c r="B324" s="6">
        <v>323</v>
      </c>
      <c r="C324" s="4" t="str">
        <f>INDEX(Nodes!$C:$C, MATCH(A324, Nodes!$A:$A, 0))</f>
        <v xml:space="preserve">Aglaya Scientific Aerospace Technology Systems Private Limited </v>
      </c>
      <c r="D324" s="4" t="str">
        <f>INDEX(Nodes!$C:$C, MATCH(B324, Nodes!$A:$A, 0))</f>
        <v xml:space="preserve">Inder Mohan Jain </v>
      </c>
      <c r="E324" s="4" t="str">
        <f>INDEX(Nodes!$J:$J, MATCH(C324, Nodes!$C:$C, 0))</f>
        <v>Unchanged</v>
      </c>
      <c r="F324" s="4" t="str">
        <f>INDEX(Nodes!$J:$J, MATCH(D324, Nodes!$C:$C, 0))</f>
        <v>Unchanged</v>
      </c>
      <c r="G324" s="4" t="str">
        <f>INDEX(Nodes!$F:$F, MATCH(B324, Nodes!$A:$A, 0))</f>
        <v>Aglaya Scientific Aerospace Technology Systems Private Limited</v>
      </c>
      <c r="H324" t="str">
        <f>INDEX(Nodes!$F:$F, MATCH(B324, Nodes!$A:$A, 0))</f>
        <v>Aglaya Scientific Aerospace Technology Systems Private Limited</v>
      </c>
      <c r="I324" s="4" t="str">
        <f>INDEX(Nodes!$D:$D, MATCH(A324, Nodes!$A:$A, 0))</f>
        <v>India</v>
      </c>
      <c r="J324">
        <f>INDEX(Nodes!$D:$D, MATCH(B324, Nodes!$A:$A, 0))</f>
        <v>0</v>
      </c>
      <c r="K324" s="4" t="str">
        <f>INDEX(Nodes!$B:$B, MATCH(A324, Nodes!$A:$A, 0))</f>
        <v>Vendor</v>
      </c>
      <c r="L324" t="str">
        <f>INDEX(Nodes!$B:$B, MATCH(B324, Nodes!$A:$A, 0))</f>
        <v>Individual</v>
      </c>
    </row>
    <row r="325" spans="1:12" ht="16" x14ac:dyDescent="0.2">
      <c r="A325" s="6">
        <v>320</v>
      </c>
      <c r="B325" s="6">
        <v>324</v>
      </c>
      <c r="C325" s="4" t="str">
        <f>INDEX(Nodes!$C:$C, MATCH(A325, Nodes!$A:$A, 0))</f>
        <v xml:space="preserve">Aglaya Scientific Aerospace Technology Systems Private Limited </v>
      </c>
      <c r="D325" s="4" t="str">
        <f>INDEX(Nodes!$C:$C, MATCH(B325, Nodes!$A:$A, 0))</f>
        <v>Mani Kant Jain</v>
      </c>
      <c r="E325" s="4" t="str">
        <f>INDEX(Nodes!$J:$J, MATCH(C325, Nodes!$C:$C, 0))</f>
        <v>Unchanged</v>
      </c>
      <c r="F325" s="4" t="str">
        <f>INDEX(Nodes!$J:$J, MATCH(D325, Nodes!$C:$C, 0))</f>
        <v>Unchanged</v>
      </c>
      <c r="G325" s="4" t="str">
        <f>INDEX(Nodes!$F:$F, MATCH(B325, Nodes!$A:$A, 0))</f>
        <v>Aglaya Scientific Aerospace Technology Systems Private Limited</v>
      </c>
      <c r="H325" t="str">
        <f>INDEX(Nodes!$F:$F, MATCH(B325, Nodes!$A:$A, 0))</f>
        <v>Aglaya Scientific Aerospace Technology Systems Private Limited</v>
      </c>
      <c r="I325" s="4" t="str">
        <f>INDEX(Nodes!$D:$D, MATCH(A325, Nodes!$A:$A, 0))</f>
        <v>India</v>
      </c>
      <c r="J325">
        <f>INDEX(Nodes!$D:$D, MATCH(B325, Nodes!$A:$A, 0))</f>
        <v>0</v>
      </c>
      <c r="K325" s="4" t="str">
        <f>INDEX(Nodes!$B:$B, MATCH(A325, Nodes!$A:$A, 0))</f>
        <v>Vendor</v>
      </c>
      <c r="L325" t="str">
        <f>INDEX(Nodes!$B:$B, MATCH(B325, Nodes!$A:$A, 0))</f>
        <v>Individual</v>
      </c>
    </row>
    <row r="326" spans="1:12" ht="16" x14ac:dyDescent="0.2">
      <c r="A326" s="6">
        <v>326</v>
      </c>
      <c r="B326" s="6">
        <v>327</v>
      </c>
      <c r="C326" s="4" t="str">
        <f>INDEX(Nodes!$C:$C, MATCH(A326, Nodes!$A:$A, 0))</f>
        <v>Leo Impact Security Service PVT Ltd</v>
      </c>
      <c r="D326" s="4" t="str">
        <f>INDEX(Nodes!$C:$C, MATCH(B326, Nodes!$A:$A, 0))</f>
        <v>Leo Impact Security s.r.o.</v>
      </c>
      <c r="E326" s="4" t="str">
        <f>INDEX(Nodes!$J:$J, MATCH(C326, Nodes!$C:$C, 0))</f>
        <v>Unchanged</v>
      </c>
      <c r="F326" s="4" t="str">
        <f>INDEX(Nodes!$J:$J, MATCH(D326, Nodes!$C:$C, 0))</f>
        <v>Unchanged</v>
      </c>
      <c r="G326" s="4" t="str">
        <f>INDEX(Nodes!$F:$F, MATCH(B326, Nodes!$A:$A, 0))</f>
        <v>Leo Impact</v>
      </c>
      <c r="H326" t="str">
        <f>INDEX(Nodes!$F:$F, MATCH(B326, Nodes!$A:$A, 0))</f>
        <v>Leo Impact</v>
      </c>
      <c r="I326" s="4" t="str">
        <f>INDEX(Nodes!$D:$D, MATCH(A326, Nodes!$A:$A, 0))</f>
        <v>India</v>
      </c>
      <c r="J326" t="str">
        <f>INDEX(Nodes!$D:$D, MATCH(B326, Nodes!$A:$A, 0))</f>
        <v>Czech Republic</v>
      </c>
      <c r="K326" s="4" t="str">
        <f>INDEX(Nodes!$B:$B, MATCH(A326, Nodes!$A:$A, 0))</f>
        <v>Vendor</v>
      </c>
      <c r="L326" t="str">
        <f>INDEX(Nodes!$B:$B, MATCH(B326, Nodes!$A:$A, 0))</f>
        <v>Vendor</v>
      </c>
    </row>
    <row r="327" spans="1:12" ht="16" x14ac:dyDescent="0.2">
      <c r="A327" s="6">
        <v>326</v>
      </c>
      <c r="B327" s="6">
        <v>328</v>
      </c>
      <c r="C327" s="4" t="str">
        <f>INDEX(Nodes!$C:$C, MATCH(A327, Nodes!$A:$A, 0))</f>
        <v>Leo Impact Security Service PVT Ltd</v>
      </c>
      <c r="D327" s="4" t="str">
        <f>INDEX(Nodes!$C:$C, MATCH(B327, Nodes!$A:$A, 0))</f>
        <v>Manish Kumar</v>
      </c>
      <c r="E327" s="4" t="str">
        <f>INDEX(Nodes!$J:$J, MATCH(C327, Nodes!$C:$C, 0))</f>
        <v>Unchanged</v>
      </c>
      <c r="F327" s="4" t="str">
        <f>INDEX(Nodes!$J:$J, MATCH(D327, Nodes!$C:$C, 0))</f>
        <v>Unchanged</v>
      </c>
      <c r="G327" s="4" t="str">
        <f>INDEX(Nodes!$F:$F, MATCH(B327, Nodes!$A:$A, 0))</f>
        <v>Leo Impact</v>
      </c>
      <c r="H327" t="str">
        <f>INDEX(Nodes!$F:$F, MATCH(B327, Nodes!$A:$A, 0))</f>
        <v>Leo Impact</v>
      </c>
      <c r="I327" s="4" t="str">
        <f>INDEX(Nodes!$D:$D, MATCH(A327, Nodes!$A:$A, 0))</f>
        <v>India</v>
      </c>
      <c r="J327">
        <f>INDEX(Nodes!$D:$D, MATCH(B327, Nodes!$A:$A, 0))</f>
        <v>0</v>
      </c>
      <c r="K327" s="4" t="str">
        <f>INDEX(Nodes!$B:$B, MATCH(A327, Nodes!$A:$A, 0))</f>
        <v>Vendor</v>
      </c>
      <c r="L327" t="str">
        <f>INDEX(Nodes!$B:$B, MATCH(B327, Nodes!$A:$A, 0))</f>
        <v>Individual</v>
      </c>
    </row>
    <row r="328" spans="1:12" ht="16" x14ac:dyDescent="0.2">
      <c r="A328" s="6">
        <v>326</v>
      </c>
      <c r="B328" s="6">
        <v>329</v>
      </c>
      <c r="C328" s="4" t="str">
        <f>INDEX(Nodes!$C:$C, MATCH(A328, Nodes!$A:$A, 0))</f>
        <v>Leo Impact Security Service PVT Ltd</v>
      </c>
      <c r="D328" s="4" t="str">
        <f>INDEX(Nodes!$C:$C, MATCH(B328, Nodes!$A:$A, 0))</f>
        <v>Amit Kulhari</v>
      </c>
      <c r="E328" s="4" t="str">
        <f>INDEX(Nodes!$J:$J, MATCH(C328, Nodes!$C:$C, 0))</f>
        <v>Unchanged</v>
      </c>
      <c r="F328" s="4" t="str">
        <f>INDEX(Nodes!$J:$J, MATCH(D328, Nodes!$C:$C, 0))</f>
        <v>Unchanged</v>
      </c>
      <c r="G328" s="4" t="str">
        <f>INDEX(Nodes!$F:$F, MATCH(B328, Nodes!$A:$A, 0))</f>
        <v>Leo Impact</v>
      </c>
      <c r="H328" t="str">
        <f>INDEX(Nodes!$F:$F, MATCH(B328, Nodes!$A:$A, 0))</f>
        <v>Leo Impact</v>
      </c>
      <c r="I328" s="4" t="str">
        <f>INDEX(Nodes!$D:$D, MATCH(A328, Nodes!$A:$A, 0))</f>
        <v>India</v>
      </c>
      <c r="J328">
        <f>INDEX(Nodes!$D:$D, MATCH(B328, Nodes!$A:$A, 0))</f>
        <v>0</v>
      </c>
      <c r="K328" s="4" t="str">
        <f>INDEX(Nodes!$B:$B, MATCH(A328, Nodes!$A:$A, 0))</f>
        <v>Vendor</v>
      </c>
      <c r="L328" t="str">
        <f>INDEX(Nodes!$B:$B, MATCH(B328, Nodes!$A:$A, 0))</f>
        <v>Individual</v>
      </c>
    </row>
    <row r="329" spans="1:12" ht="16" x14ac:dyDescent="0.2">
      <c r="A329" s="6">
        <v>330</v>
      </c>
      <c r="B329" s="6">
        <v>326</v>
      </c>
      <c r="C329" s="4" t="str">
        <f>INDEX(Nodes!$C:$C, MATCH(A329, Nodes!$A:$A, 0))</f>
        <v>Sunita Devi</v>
      </c>
      <c r="D329" s="4" t="str">
        <f>INDEX(Nodes!$C:$C, MATCH(B329, Nodes!$A:$A, 0))</f>
        <v>Leo Impact Security Service PVT Ltd</v>
      </c>
      <c r="E329" s="4" t="str">
        <f>INDEX(Nodes!$J:$J, MATCH(C329, Nodes!$C:$C, 0))</f>
        <v>Unchanged</v>
      </c>
      <c r="F329" s="4" t="str">
        <f>INDEX(Nodes!$J:$J, MATCH(D329, Nodes!$C:$C, 0))</f>
        <v>Unchanged</v>
      </c>
      <c r="G329" s="4" t="str">
        <f>INDEX(Nodes!$F:$F, MATCH(B329, Nodes!$A:$A, 0))</f>
        <v>Leo Impact</v>
      </c>
      <c r="H329" t="str">
        <f>INDEX(Nodes!$F:$F, MATCH(B329, Nodes!$A:$A, 0))</f>
        <v>Leo Impact</v>
      </c>
      <c r="I329" s="4">
        <f>INDEX(Nodes!$D:$D, MATCH(A329, Nodes!$A:$A, 0))</f>
        <v>0</v>
      </c>
      <c r="J329" t="str">
        <f>INDEX(Nodes!$D:$D, MATCH(B329, Nodes!$A:$A, 0))</f>
        <v>India</v>
      </c>
      <c r="K329" s="4" t="str">
        <f>INDEX(Nodes!$B:$B, MATCH(A329, Nodes!$A:$A, 0))</f>
        <v>Individual</v>
      </c>
      <c r="L329" t="str">
        <f>INDEX(Nodes!$B:$B, MATCH(B329, Nodes!$A:$A, 0))</f>
        <v>Vendor</v>
      </c>
    </row>
    <row r="330" spans="1:12" ht="16" x14ac:dyDescent="0.2">
      <c r="A330" s="6">
        <v>321</v>
      </c>
      <c r="B330" s="6">
        <v>326</v>
      </c>
      <c r="C330" s="4" t="str">
        <f>INDEX(Nodes!$C:$C, MATCH(A330, Nodes!$A:$A, 0))</f>
        <v>Ankur Srivastava</v>
      </c>
      <c r="D330" s="4" t="str">
        <f>INDEX(Nodes!$C:$C, MATCH(B330, Nodes!$A:$A, 0))</f>
        <v>Leo Impact Security Service PVT Ltd</v>
      </c>
      <c r="E330" s="4" t="str">
        <f>INDEX(Nodes!$J:$J, MATCH(C330, Nodes!$C:$C, 0))</f>
        <v>Unchanged</v>
      </c>
      <c r="F330" s="4" t="str">
        <f>INDEX(Nodes!$J:$J, MATCH(D330, Nodes!$C:$C, 0))</f>
        <v>Unchanged</v>
      </c>
      <c r="G330" s="4" t="str">
        <f>INDEX(Nodes!$F:$F, MATCH(B330, Nodes!$A:$A, 0))</f>
        <v>Leo Impact</v>
      </c>
      <c r="H330" t="str">
        <f>INDEX(Nodes!$F:$F, MATCH(B330, Nodes!$A:$A, 0))</f>
        <v>Leo Impact</v>
      </c>
      <c r="I330" s="4">
        <f>INDEX(Nodes!$D:$D, MATCH(A330, Nodes!$A:$A, 0))</f>
        <v>0</v>
      </c>
      <c r="J330" t="str">
        <f>INDEX(Nodes!$D:$D, MATCH(B330, Nodes!$A:$A, 0))</f>
        <v>India</v>
      </c>
      <c r="K330" s="4" t="str">
        <f>INDEX(Nodes!$B:$B, MATCH(A330, Nodes!$A:$A, 0))</f>
        <v>Individual</v>
      </c>
      <c r="L330" t="str">
        <f>INDEX(Nodes!$B:$B, MATCH(B330, Nodes!$A:$A, 0))</f>
        <v>Vendor</v>
      </c>
    </row>
    <row r="331" spans="1:12" ht="16" x14ac:dyDescent="0.2">
      <c r="A331" s="6">
        <v>327</v>
      </c>
      <c r="B331" s="6">
        <v>328</v>
      </c>
      <c r="C331" s="4" t="str">
        <f>INDEX(Nodes!$C:$C, MATCH(A331, Nodes!$A:$A, 0))</f>
        <v>Leo Impact Security s.r.o.</v>
      </c>
      <c r="D331" s="4" t="str">
        <f>INDEX(Nodes!$C:$C, MATCH(B331, Nodes!$A:$A, 0))</f>
        <v>Manish Kumar</v>
      </c>
      <c r="E331" s="4" t="str">
        <f>INDEX(Nodes!$J:$J, MATCH(C331, Nodes!$C:$C, 0))</f>
        <v>Unchanged</v>
      </c>
      <c r="F331" s="4" t="str">
        <f>INDEX(Nodes!$J:$J, MATCH(D331, Nodes!$C:$C, 0))</f>
        <v>Unchanged</v>
      </c>
      <c r="G331" s="4" t="str">
        <f>INDEX(Nodes!$F:$F, MATCH(B331, Nodes!$A:$A, 0))</f>
        <v>Leo Impact</v>
      </c>
      <c r="H331" t="str">
        <f>INDEX(Nodes!$F:$F, MATCH(B331, Nodes!$A:$A, 0))</f>
        <v>Leo Impact</v>
      </c>
      <c r="I331" s="4" t="str">
        <f>INDEX(Nodes!$D:$D, MATCH(A331, Nodes!$A:$A, 0))</f>
        <v>Czech Republic</v>
      </c>
      <c r="J331">
        <f>INDEX(Nodes!$D:$D, MATCH(B331, Nodes!$A:$A, 0))</f>
        <v>0</v>
      </c>
      <c r="K331" s="4" t="str">
        <f>INDEX(Nodes!$B:$B, MATCH(A331, Nodes!$A:$A, 0))</f>
        <v>Vendor</v>
      </c>
      <c r="L331" t="str">
        <f>INDEX(Nodes!$B:$B, MATCH(B331, Nodes!$A:$A, 0))</f>
        <v>Individual</v>
      </c>
    </row>
    <row r="332" spans="1:12" ht="16" x14ac:dyDescent="0.2">
      <c r="A332" s="6">
        <v>331</v>
      </c>
      <c r="B332" s="6">
        <v>332</v>
      </c>
      <c r="C332" s="4" t="str">
        <f>INDEX(Nodes!$C:$C, MATCH(A332, Nodes!$A:$A, 0))</f>
        <v>Equus Technologies &gt; MerlinX Ltd</v>
      </c>
      <c r="D332" s="4" t="str">
        <f>INDEX(Nodes!$C:$C, MATCH(B332, Nodes!$A:$A, 0))</f>
        <v>Own BackUp &gt; Own Company (Israel)</v>
      </c>
      <c r="E332" s="4" t="str">
        <f>INDEX(Nodes!$J:$J, MATCH(C332, Nodes!$C:$C, 0))</f>
        <v>Changed</v>
      </c>
      <c r="F332" s="4" t="str">
        <f>INDEX(Nodes!$J:$J, MATCH(D332, Nodes!$C:$C, 0))</f>
        <v>Changed</v>
      </c>
      <c r="G332" s="4" t="str">
        <f>INDEX(Nodes!$F:$F, MATCH(B332, Nodes!$A:$A, 0))</f>
        <v>MerlinX Ltd</v>
      </c>
      <c r="H332" t="str">
        <f>INDEX(Nodes!$F:$F, MATCH(B332, Nodes!$A:$A, 0))</f>
        <v>MerlinX Ltd</v>
      </c>
      <c r="I332" s="4" t="str">
        <f>INDEX(Nodes!$D:$D, MATCH(A332, Nodes!$A:$A, 0))</f>
        <v>Israel</v>
      </c>
      <c r="J332" t="str">
        <f>INDEX(Nodes!$D:$D, MATCH(B332, Nodes!$A:$A, 0))</f>
        <v>Israel</v>
      </c>
      <c r="K332" s="4" t="str">
        <f>INDEX(Nodes!$B:$B, MATCH(A332, Nodes!$A:$A, 0))</f>
        <v>Vendor</v>
      </c>
      <c r="L332" t="str">
        <f>INDEX(Nodes!$B:$B, MATCH(B332, Nodes!$A:$A, 0))</f>
        <v>Investor</v>
      </c>
    </row>
    <row r="333" spans="1:12" ht="16" x14ac:dyDescent="0.2">
      <c r="A333" s="6">
        <v>331</v>
      </c>
      <c r="B333" s="6">
        <v>333</v>
      </c>
      <c r="C333" s="4" t="str">
        <f>INDEX(Nodes!$C:$C, MATCH(A333, Nodes!$A:$A, 0))</f>
        <v>Equus Technologies &gt; MerlinX Ltd</v>
      </c>
      <c r="D333" s="4" t="str">
        <f>INDEX(Nodes!$C:$C, MATCH(B333, Nodes!$A:$A, 0))</f>
        <v>Own Company (United States)</v>
      </c>
      <c r="E333" s="4" t="str">
        <f>INDEX(Nodes!$J:$J, MATCH(C333, Nodes!$C:$C, 0))</f>
        <v>Changed</v>
      </c>
      <c r="F333" s="4" t="str">
        <f>INDEX(Nodes!$J:$J, MATCH(D333, Nodes!$C:$C, 0))</f>
        <v>Unchanged</v>
      </c>
      <c r="G333" s="4" t="str">
        <f>INDEX(Nodes!$F:$F, MATCH(B333, Nodes!$A:$A, 0))</f>
        <v>MerlinX Ltd</v>
      </c>
      <c r="H333" t="str">
        <f>INDEX(Nodes!$F:$F, MATCH(B333, Nodes!$A:$A, 0))</f>
        <v>MerlinX Ltd</v>
      </c>
      <c r="I333" s="4" t="str">
        <f>INDEX(Nodes!$D:$D, MATCH(A333, Nodes!$A:$A, 0))</f>
        <v>Israel</v>
      </c>
      <c r="J333" t="str">
        <f>INDEX(Nodes!$D:$D, MATCH(B333, Nodes!$A:$A, 0))</f>
        <v>United States</v>
      </c>
      <c r="K333" s="4" t="str">
        <f>INDEX(Nodes!$B:$B, MATCH(A333, Nodes!$A:$A, 0))</f>
        <v>Vendor</v>
      </c>
      <c r="L333" t="str">
        <f>INDEX(Nodes!$B:$B, MATCH(B333, Nodes!$A:$A, 0))</f>
        <v>Investor</v>
      </c>
    </row>
    <row r="334" spans="1:12" ht="16" x14ac:dyDescent="0.2">
      <c r="A334" s="6">
        <v>331</v>
      </c>
      <c r="B334" s="6">
        <v>334</v>
      </c>
      <c r="C334" s="4" t="str">
        <f>INDEX(Nodes!$C:$C, MATCH(A334, Nodes!$A:$A, 0))</f>
        <v>Equus Technologies &gt; MerlinX Ltd</v>
      </c>
      <c r="D334" s="4" t="str">
        <f>INDEX(Nodes!$C:$C, MATCH(B334, Nodes!$A:$A, 0))</f>
        <v>Matan Markovics</v>
      </c>
      <c r="E334" s="4" t="str">
        <f>INDEX(Nodes!$J:$J, MATCH(C334, Nodes!$C:$C, 0))</f>
        <v>Changed</v>
      </c>
      <c r="F334" s="4" t="str">
        <f>INDEX(Nodes!$J:$J, MATCH(D334, Nodes!$C:$C, 0))</f>
        <v>Unchanged</v>
      </c>
      <c r="G334" s="4" t="str">
        <f>INDEX(Nodes!$F:$F, MATCH(B334, Nodes!$A:$A, 0))</f>
        <v>MerlinX Ltd</v>
      </c>
      <c r="H334" t="str">
        <f>INDEX(Nodes!$F:$F, MATCH(B334, Nodes!$A:$A, 0))</f>
        <v>MerlinX Ltd</v>
      </c>
      <c r="I334" s="4" t="str">
        <f>INDEX(Nodes!$D:$D, MATCH(A334, Nodes!$A:$A, 0))</f>
        <v>Israel</v>
      </c>
      <c r="J334">
        <f>INDEX(Nodes!$D:$D, MATCH(B334, Nodes!$A:$A, 0))</f>
        <v>0</v>
      </c>
      <c r="K334" s="4" t="str">
        <f>INDEX(Nodes!$B:$B, MATCH(A334, Nodes!$A:$A, 0))</f>
        <v>Vendor</v>
      </c>
      <c r="L334" t="str">
        <f>INDEX(Nodes!$B:$B, MATCH(B334, Nodes!$A:$A, 0))</f>
        <v>Individual</v>
      </c>
    </row>
    <row r="335" spans="1:12" ht="16" x14ac:dyDescent="0.2">
      <c r="A335" s="6">
        <v>331</v>
      </c>
      <c r="B335" s="6">
        <v>335</v>
      </c>
      <c r="C335" s="4" t="str">
        <f>INDEX(Nodes!$C:$C, MATCH(A335, Nodes!$A:$A, 0))</f>
        <v>Equus Technologies &gt; MerlinX Ltd</v>
      </c>
      <c r="D335" s="4" t="str">
        <f>INDEX(Nodes!$C:$C, MATCH(B335, Nodes!$A:$A, 0))</f>
        <v>Daniel Hanga</v>
      </c>
      <c r="E335" s="4" t="str">
        <f>INDEX(Nodes!$J:$J, MATCH(C335, Nodes!$C:$C, 0))</f>
        <v>Changed</v>
      </c>
      <c r="F335" s="4" t="str">
        <f>INDEX(Nodes!$J:$J, MATCH(D335, Nodes!$C:$C, 0))</f>
        <v>Unchanged</v>
      </c>
      <c r="G335" s="4" t="str">
        <f>INDEX(Nodes!$F:$F, MATCH(B335, Nodes!$A:$A, 0))</f>
        <v>MerlinX Ltd</v>
      </c>
      <c r="H335" t="str">
        <f>INDEX(Nodes!$F:$F, MATCH(B335, Nodes!$A:$A, 0))</f>
        <v>MerlinX Ltd</v>
      </c>
      <c r="I335" s="4" t="str">
        <f>INDEX(Nodes!$D:$D, MATCH(A335, Nodes!$A:$A, 0))</f>
        <v>Israel</v>
      </c>
      <c r="J335">
        <f>INDEX(Nodes!$D:$D, MATCH(B335, Nodes!$A:$A, 0))</f>
        <v>0</v>
      </c>
      <c r="K335" s="4" t="str">
        <f>INDEX(Nodes!$B:$B, MATCH(A335, Nodes!$A:$A, 0))</f>
        <v>Vendor</v>
      </c>
      <c r="L335" t="str">
        <f>INDEX(Nodes!$B:$B, MATCH(B335, Nodes!$A:$A, 0))</f>
        <v>Individual</v>
      </c>
    </row>
    <row r="336" spans="1:12" ht="16" x14ac:dyDescent="0.2">
      <c r="A336" s="6">
        <v>331</v>
      </c>
      <c r="B336" s="6">
        <v>336</v>
      </c>
      <c r="C336" s="4" t="str">
        <f>INDEX(Nodes!$C:$C, MATCH(A336, Nodes!$A:$A, 0))</f>
        <v>Equus Technologies &gt; MerlinX Ltd</v>
      </c>
      <c r="D336" s="4" t="str">
        <f>INDEX(Nodes!$C:$C, MATCH(B336, Nodes!$A:$A, 0))</f>
        <v>Amihai Neiderman</v>
      </c>
      <c r="E336" s="4" t="str">
        <f>INDEX(Nodes!$J:$J, MATCH(C336, Nodes!$C:$C, 0))</f>
        <v>Changed</v>
      </c>
      <c r="F336" s="4" t="str">
        <f>INDEX(Nodes!$J:$J, MATCH(D336, Nodes!$C:$C, 0))</f>
        <v>Unchanged</v>
      </c>
      <c r="G336" s="4" t="str">
        <f>INDEX(Nodes!$F:$F, MATCH(B336, Nodes!$A:$A, 0))</f>
        <v>MerlinX Ltd</v>
      </c>
      <c r="H336" t="str">
        <f>INDEX(Nodes!$F:$F, MATCH(B336, Nodes!$A:$A, 0))</f>
        <v>MerlinX Ltd</v>
      </c>
      <c r="I336" s="4" t="str">
        <f>INDEX(Nodes!$D:$D, MATCH(A336, Nodes!$A:$A, 0))</f>
        <v>Israel</v>
      </c>
      <c r="J336">
        <f>INDEX(Nodes!$D:$D, MATCH(B336, Nodes!$A:$A, 0))</f>
        <v>0</v>
      </c>
      <c r="K336" s="4" t="str">
        <f>INDEX(Nodes!$B:$B, MATCH(A336, Nodes!$A:$A, 0))</f>
        <v>Vendor</v>
      </c>
      <c r="L336" t="str">
        <f>INDEX(Nodes!$B:$B, MATCH(B336, Nodes!$A:$A, 0))</f>
        <v>Individual</v>
      </c>
    </row>
    <row r="337" spans="1:12" ht="16" x14ac:dyDescent="0.2">
      <c r="A337" s="6">
        <v>331</v>
      </c>
      <c r="B337" s="6">
        <v>337</v>
      </c>
      <c r="C337" s="4" t="str">
        <f>INDEX(Nodes!$C:$C, MATCH(A337, Nodes!$A:$A, 0))</f>
        <v>Equus Technologies &gt; MerlinX Ltd</v>
      </c>
      <c r="D337" s="4" t="str">
        <f>INDEX(Nodes!$C:$C, MATCH(B337, Nodes!$A:$A, 0))</f>
        <v>Mathanya Markovich</v>
      </c>
      <c r="E337" s="4" t="str">
        <f>INDEX(Nodes!$J:$J, MATCH(C337, Nodes!$C:$C, 0))</f>
        <v>Changed</v>
      </c>
      <c r="F337" s="4" t="str">
        <f>INDEX(Nodes!$J:$J, MATCH(D337, Nodes!$C:$C, 0))</f>
        <v>Unchanged</v>
      </c>
      <c r="G337" s="4" t="str">
        <f>INDEX(Nodes!$F:$F, MATCH(B337, Nodes!$A:$A, 0))</f>
        <v>MerlinX Ltd</v>
      </c>
      <c r="H337" t="str">
        <f>INDEX(Nodes!$F:$F, MATCH(B337, Nodes!$A:$A, 0))</f>
        <v>MerlinX Ltd</v>
      </c>
      <c r="I337" s="4" t="str">
        <f>INDEX(Nodes!$D:$D, MATCH(A337, Nodes!$A:$A, 0))</f>
        <v>Israel</v>
      </c>
      <c r="J337">
        <f>INDEX(Nodes!$D:$D, MATCH(B337, Nodes!$A:$A, 0))</f>
        <v>0</v>
      </c>
      <c r="K337" s="4" t="str">
        <f>INDEX(Nodes!$B:$B, MATCH(A337, Nodes!$A:$A, 0))</f>
        <v>Vendor</v>
      </c>
      <c r="L337" t="str">
        <f>INDEX(Nodes!$B:$B, MATCH(B337, Nodes!$A:$A, 0))</f>
        <v>Individual</v>
      </c>
    </row>
    <row r="338" spans="1:12" ht="16" x14ac:dyDescent="0.2">
      <c r="A338" s="6">
        <v>331</v>
      </c>
      <c r="B338" s="6">
        <v>338</v>
      </c>
      <c r="C338" s="4" t="str">
        <f>INDEX(Nodes!$C:$C, MATCH(A338, Nodes!$A:$A, 0))</f>
        <v>Equus Technologies &gt; MerlinX Ltd</v>
      </c>
      <c r="D338" s="4" t="str">
        <f>INDEX(Nodes!$C:$C, MATCH(B338, Nodes!$A:$A, 0))</f>
        <v>Avichai Stolero</v>
      </c>
      <c r="E338" s="4" t="str">
        <f>INDEX(Nodes!$J:$J, MATCH(C338, Nodes!$C:$C, 0))</f>
        <v>Changed</v>
      </c>
      <c r="F338" s="4" t="str">
        <f>INDEX(Nodes!$J:$J, MATCH(D338, Nodes!$C:$C, 0))</f>
        <v>Unchanged</v>
      </c>
      <c r="G338" s="4" t="str">
        <f>INDEX(Nodes!$F:$F, MATCH(B338, Nodes!$A:$A, 0))</f>
        <v>MerlinX Ltd</v>
      </c>
      <c r="H338" t="str">
        <f>INDEX(Nodes!$F:$F, MATCH(B338, Nodes!$A:$A, 0))</f>
        <v>MerlinX Ltd</v>
      </c>
      <c r="I338" s="4" t="str">
        <f>INDEX(Nodes!$D:$D, MATCH(A338, Nodes!$A:$A, 0))</f>
        <v>Israel</v>
      </c>
      <c r="J338">
        <f>INDEX(Nodes!$D:$D, MATCH(B338, Nodes!$A:$A, 0))</f>
        <v>0</v>
      </c>
      <c r="K338" s="4" t="str">
        <f>INDEX(Nodes!$B:$B, MATCH(A338, Nodes!$A:$A, 0))</f>
        <v>Vendor</v>
      </c>
      <c r="L338" t="str">
        <f>INDEX(Nodes!$B:$B, MATCH(B338, Nodes!$A:$A, 0))</f>
        <v>Individual</v>
      </c>
    </row>
    <row r="339" spans="1:12" ht="16" x14ac:dyDescent="0.2">
      <c r="A339" s="6">
        <v>331</v>
      </c>
      <c r="B339" s="6">
        <v>339</v>
      </c>
      <c r="C339" s="4" t="str">
        <f>INDEX(Nodes!$C:$C, MATCH(A339, Nodes!$A:$A, 0))</f>
        <v>Equus Technologies &gt; MerlinX Ltd</v>
      </c>
      <c r="D339" s="4" t="str">
        <f>INDEX(Nodes!$C:$C, MATCH(B339, Nodes!$A:$A, 0))</f>
        <v>Sharon Fortzer</v>
      </c>
      <c r="E339" s="4" t="str">
        <f>INDEX(Nodes!$J:$J, MATCH(C339, Nodes!$C:$C, 0))</f>
        <v>Changed</v>
      </c>
      <c r="F339" s="4" t="str">
        <f>INDEX(Nodes!$J:$J, MATCH(D339, Nodes!$C:$C, 0))</f>
        <v>Unchanged</v>
      </c>
      <c r="G339" s="4" t="str">
        <f>INDEX(Nodes!$F:$F, MATCH(B339, Nodes!$A:$A, 0))</f>
        <v>MerlinX Ltd</v>
      </c>
      <c r="H339" t="str">
        <f>INDEX(Nodes!$F:$F, MATCH(B339, Nodes!$A:$A, 0))</f>
        <v>MerlinX Ltd</v>
      </c>
      <c r="I339" s="4" t="str">
        <f>INDEX(Nodes!$D:$D, MATCH(A339, Nodes!$A:$A, 0))</f>
        <v>Israel</v>
      </c>
      <c r="J339">
        <f>INDEX(Nodes!$D:$D, MATCH(B339, Nodes!$A:$A, 0))</f>
        <v>0</v>
      </c>
      <c r="K339" s="4" t="str">
        <f>INDEX(Nodes!$B:$B, MATCH(A339, Nodes!$A:$A, 0))</f>
        <v>Vendor</v>
      </c>
      <c r="L339" t="str">
        <f>INDEX(Nodes!$B:$B, MATCH(B339, Nodes!$A:$A, 0))</f>
        <v>Individual</v>
      </c>
    </row>
    <row r="340" spans="1:12" ht="16" x14ac:dyDescent="0.2">
      <c r="A340" s="6">
        <v>331</v>
      </c>
      <c r="B340" s="6">
        <v>340</v>
      </c>
      <c r="C340" s="4" t="str">
        <f>INDEX(Nodes!$C:$C, MATCH(A340, Nodes!$A:$A, 0))</f>
        <v>Equus Technologies &gt; MerlinX Ltd</v>
      </c>
      <c r="D340" s="4" t="str">
        <f>INDEX(Nodes!$C:$C, MATCH(B340, Nodes!$A:$A, 0))</f>
        <v>Bindency</v>
      </c>
      <c r="E340" s="4" t="str">
        <f>INDEX(Nodes!$J:$J, MATCH(C340, Nodes!$C:$C, 0))</f>
        <v>Changed</v>
      </c>
      <c r="F340" s="4" t="str">
        <f>INDEX(Nodes!$J:$J, MATCH(D340, Nodes!$C:$C, 0))</f>
        <v>Unchanged</v>
      </c>
      <c r="G340" s="4" t="str">
        <f>INDEX(Nodes!$F:$F, MATCH(B340, Nodes!$A:$A, 0))</f>
        <v>MerlinX Ltd</v>
      </c>
      <c r="H340" t="str">
        <f>INDEX(Nodes!$F:$F, MATCH(B340, Nodes!$A:$A, 0))</f>
        <v>MerlinX Ltd</v>
      </c>
      <c r="I340" s="4" t="str">
        <f>INDEX(Nodes!$D:$D, MATCH(A340, Nodes!$A:$A, 0))</f>
        <v>Israel</v>
      </c>
      <c r="J340" t="str">
        <f>INDEX(Nodes!$D:$D, MATCH(B340, Nodes!$A:$A, 0))</f>
        <v>Israel</v>
      </c>
      <c r="K340" s="4" t="str">
        <f>INDEX(Nodes!$B:$B, MATCH(A340, Nodes!$A:$A, 0))</f>
        <v>Vendor</v>
      </c>
      <c r="L340" t="str">
        <f>INDEX(Nodes!$B:$B, MATCH(B340, Nodes!$A:$A, 0))</f>
        <v>Holding Company</v>
      </c>
    </row>
    <row r="341" spans="1:12" ht="16" x14ac:dyDescent="0.2">
      <c r="A341" s="6">
        <v>331</v>
      </c>
      <c r="B341" s="6">
        <v>341</v>
      </c>
      <c r="C341" s="4" t="str">
        <f>INDEX(Nodes!$C:$C, MATCH(A341, Nodes!$A:$A, 0))</f>
        <v>Equus Technologies &gt; MerlinX Ltd</v>
      </c>
      <c r="D341" s="4" t="str">
        <f>INDEX(Nodes!$C:$C, MATCH(B341, Nodes!$A:$A, 0))</f>
        <v>Golden Point Inc.</v>
      </c>
      <c r="E341" s="4" t="str">
        <f>INDEX(Nodes!$J:$J, MATCH(C341, Nodes!$C:$C, 0))</f>
        <v>Changed</v>
      </c>
      <c r="F341" s="4" t="str">
        <f>INDEX(Nodes!$J:$J, MATCH(D341, Nodes!$C:$C, 0))</f>
        <v>Unchanged</v>
      </c>
      <c r="G341" s="4" t="str">
        <f>INDEX(Nodes!$F:$F, MATCH(B341, Nodes!$A:$A, 0))</f>
        <v>MerlinX Ltd</v>
      </c>
      <c r="H341" t="str">
        <f>INDEX(Nodes!$F:$F, MATCH(B341, Nodes!$A:$A, 0))</f>
        <v>MerlinX Ltd</v>
      </c>
      <c r="I341" s="4" t="str">
        <f>INDEX(Nodes!$D:$D, MATCH(A341, Nodes!$A:$A, 0))</f>
        <v>Israel</v>
      </c>
      <c r="J341" t="str">
        <f>INDEX(Nodes!$D:$D, MATCH(B341, Nodes!$A:$A, 0))</f>
        <v>Israel</v>
      </c>
      <c r="K341" s="4" t="str">
        <f>INDEX(Nodes!$B:$B, MATCH(A341, Nodes!$A:$A, 0))</f>
        <v>Vendor</v>
      </c>
      <c r="L341" t="str">
        <f>INDEX(Nodes!$B:$B, MATCH(B341, Nodes!$A:$A, 0))</f>
        <v>Investor</v>
      </c>
    </row>
    <row r="342" spans="1:12" ht="16" x14ac:dyDescent="0.2">
      <c r="A342" s="6">
        <v>331</v>
      </c>
      <c r="B342" s="6">
        <v>342</v>
      </c>
      <c r="C342" s="4" t="str">
        <f>INDEX(Nodes!$C:$C, MATCH(A342, Nodes!$A:$A, 0))</f>
        <v>Equus Technologies &gt; MerlinX Ltd</v>
      </c>
      <c r="D342" s="4" t="str">
        <f>INDEX(Nodes!$C:$C, MATCH(B342, Nodes!$A:$A, 0))</f>
        <v>I.B.I. Trust Management</v>
      </c>
      <c r="E342" s="4" t="str">
        <f>INDEX(Nodes!$J:$J, MATCH(C342, Nodes!$C:$C, 0))</f>
        <v>Changed</v>
      </c>
      <c r="F342" s="4" t="str">
        <f>INDEX(Nodes!$J:$J, MATCH(D342, Nodes!$C:$C, 0))</f>
        <v>Unchanged</v>
      </c>
      <c r="G342" s="4" t="str">
        <f>INDEX(Nodes!$F:$F, MATCH(B342, Nodes!$A:$A, 0))</f>
        <v>MerlinX Ltd</v>
      </c>
      <c r="H342" t="str">
        <f>INDEX(Nodes!$F:$F, MATCH(B342, Nodes!$A:$A, 0))</f>
        <v>MerlinX Ltd</v>
      </c>
      <c r="I342" s="4" t="str">
        <f>INDEX(Nodes!$D:$D, MATCH(A342, Nodes!$A:$A, 0))</f>
        <v>Israel</v>
      </c>
      <c r="J342" t="str">
        <f>INDEX(Nodes!$D:$D, MATCH(B342, Nodes!$A:$A, 0))</f>
        <v>Israel</v>
      </c>
      <c r="K342" s="4" t="str">
        <f>INDEX(Nodes!$B:$B, MATCH(A342, Nodes!$A:$A, 0))</f>
        <v>Vendor</v>
      </c>
      <c r="L342" t="str">
        <f>INDEX(Nodes!$B:$B, MATCH(B342, Nodes!$A:$A, 0))</f>
        <v>Investor</v>
      </c>
    </row>
    <row r="343" spans="1:12" ht="16" x14ac:dyDescent="0.2">
      <c r="A343" s="6">
        <v>331</v>
      </c>
      <c r="B343" s="6">
        <v>343</v>
      </c>
      <c r="C343" s="4" t="str">
        <f>INDEX(Nodes!$C:$C, MATCH(A343, Nodes!$A:$A, 0))</f>
        <v>Equus Technologies &gt; MerlinX Ltd</v>
      </c>
      <c r="D343" s="4" t="str">
        <f>INDEX(Nodes!$C:$C, MATCH(B343, Nodes!$A:$A, 0))</f>
        <v>OwnBackUp UK Limited</v>
      </c>
      <c r="E343" s="4" t="str">
        <f>INDEX(Nodes!$J:$J, MATCH(C343, Nodes!$C:$C, 0))</f>
        <v>Changed</v>
      </c>
      <c r="F343" s="4" t="str">
        <f>INDEX(Nodes!$J:$J, MATCH(D343, Nodes!$C:$C, 0))</f>
        <v>Unchanged</v>
      </c>
      <c r="G343" s="4" t="str">
        <f>INDEX(Nodes!$F:$F, MATCH(B343, Nodes!$A:$A, 0))</f>
        <v>MerlinX Ltd</v>
      </c>
      <c r="H343" t="str">
        <f>INDEX(Nodes!$F:$F, MATCH(B343, Nodes!$A:$A, 0))</f>
        <v>MerlinX Ltd</v>
      </c>
      <c r="I343" s="4" t="str">
        <f>INDEX(Nodes!$D:$D, MATCH(A343, Nodes!$A:$A, 0))</f>
        <v>Israel</v>
      </c>
      <c r="J343" t="str">
        <f>INDEX(Nodes!$D:$D, MATCH(B343, Nodes!$A:$A, 0))</f>
        <v>United Kingdom</v>
      </c>
      <c r="K343" s="4" t="str">
        <f>INDEX(Nodes!$B:$B, MATCH(A343, Nodes!$A:$A, 0))</f>
        <v>Vendor</v>
      </c>
      <c r="L343" t="str">
        <f>INDEX(Nodes!$B:$B, MATCH(B343, Nodes!$A:$A, 0))</f>
        <v>Investor</v>
      </c>
    </row>
    <row r="344" spans="1:12" ht="16" x14ac:dyDescent="0.2">
      <c r="A344" s="6">
        <v>331</v>
      </c>
      <c r="B344" s="6">
        <v>344</v>
      </c>
      <c r="C344" s="4" t="str">
        <f>INDEX(Nodes!$C:$C, MATCH(A344, Nodes!$A:$A, 0))</f>
        <v>Equus Technologies &gt; MerlinX Ltd</v>
      </c>
      <c r="D344" s="4" t="str">
        <f>INDEX(Nodes!$C:$C, MATCH(B344, Nodes!$A:$A, 0))</f>
        <v>OwnBackUp UK Limited</v>
      </c>
      <c r="E344" s="4" t="str">
        <f>INDEX(Nodes!$J:$J, MATCH(C344, Nodes!$C:$C, 0))</f>
        <v>Changed</v>
      </c>
      <c r="F344" s="4" t="str">
        <f>INDEX(Nodes!$J:$J, MATCH(D344, Nodes!$C:$C, 0))</f>
        <v>Unchanged</v>
      </c>
      <c r="G344" s="4" t="str">
        <f>INDEX(Nodes!$F:$F, MATCH(B344, Nodes!$A:$A, 0))</f>
        <v>MerlinX Ltd</v>
      </c>
      <c r="H344" t="str">
        <f>INDEX(Nodes!$F:$F, MATCH(B344, Nodes!$A:$A, 0))</f>
        <v>MerlinX Ltd</v>
      </c>
      <c r="I344" s="4" t="str">
        <f>INDEX(Nodes!$D:$D, MATCH(A344, Nodes!$A:$A, 0))</f>
        <v>Israel</v>
      </c>
      <c r="J344" t="str">
        <f>INDEX(Nodes!$D:$D, MATCH(B344, Nodes!$A:$A, 0))</f>
        <v>France</v>
      </c>
      <c r="K344" s="4" t="str">
        <f>INDEX(Nodes!$B:$B, MATCH(A344, Nodes!$A:$A, 0))</f>
        <v>Vendor</v>
      </c>
      <c r="L344" t="str">
        <f>INDEX(Nodes!$B:$B, MATCH(B344, Nodes!$A:$A, 0))</f>
        <v>Investor</v>
      </c>
    </row>
    <row r="345" spans="1:12" ht="16" x14ac:dyDescent="0.2">
      <c r="A345" s="6">
        <v>331</v>
      </c>
      <c r="B345" s="6">
        <v>345</v>
      </c>
      <c r="C345" s="4" t="str">
        <f>INDEX(Nodes!$C:$C, MATCH(A345, Nodes!$A:$A, 0))</f>
        <v>Equus Technologies &gt; MerlinX Ltd</v>
      </c>
      <c r="D345" s="4" t="str">
        <f>INDEX(Nodes!$C:$C, MATCH(B345, Nodes!$A:$A, 0))</f>
        <v>OwnBackup GmbH</v>
      </c>
      <c r="E345" s="4" t="str">
        <f>INDEX(Nodes!$J:$J, MATCH(C345, Nodes!$C:$C, 0))</f>
        <v>Changed</v>
      </c>
      <c r="F345" s="4" t="str">
        <f>INDEX(Nodes!$J:$J, MATCH(D345, Nodes!$C:$C, 0))</f>
        <v>Unchanged</v>
      </c>
      <c r="G345" s="4" t="str">
        <f>INDEX(Nodes!$F:$F, MATCH(B345, Nodes!$A:$A, 0))</f>
        <v>MerlinX Ltd</v>
      </c>
      <c r="H345" t="str">
        <f>INDEX(Nodes!$F:$F, MATCH(B345, Nodes!$A:$A, 0))</f>
        <v>MerlinX Ltd</v>
      </c>
      <c r="I345" s="4" t="str">
        <f>INDEX(Nodes!$D:$D, MATCH(A345, Nodes!$A:$A, 0))</f>
        <v>Israel</v>
      </c>
      <c r="J345" t="str">
        <f>INDEX(Nodes!$D:$D, MATCH(B345, Nodes!$A:$A, 0))</f>
        <v>Germany</v>
      </c>
      <c r="K345" s="4" t="str">
        <f>INDEX(Nodes!$B:$B, MATCH(A345, Nodes!$A:$A, 0))</f>
        <v>Vendor</v>
      </c>
      <c r="L345" t="str">
        <f>INDEX(Nodes!$B:$B, MATCH(B345, Nodes!$A:$A, 0))</f>
        <v>Investor</v>
      </c>
    </row>
    <row r="346" spans="1:12" ht="16" x14ac:dyDescent="0.2">
      <c r="A346" s="6">
        <v>331</v>
      </c>
      <c r="B346" s="6">
        <v>346</v>
      </c>
      <c r="C346" s="4" t="str">
        <f>INDEX(Nodes!$C:$C, MATCH(A346, Nodes!$A:$A, 0))</f>
        <v>Equus Technologies &gt; MerlinX Ltd</v>
      </c>
      <c r="D346" s="4" t="str">
        <f>INDEX(Nodes!$C:$C, MATCH(B346, Nodes!$A:$A, 0))</f>
        <v>OwnBackUp (Australia)</v>
      </c>
      <c r="E346" s="4" t="str">
        <f>INDEX(Nodes!$J:$J, MATCH(C346, Nodes!$C:$C, 0))</f>
        <v>Changed</v>
      </c>
      <c r="F346" s="4" t="str">
        <f>INDEX(Nodes!$J:$J, MATCH(D346, Nodes!$C:$C, 0))</f>
        <v>Unchanged</v>
      </c>
      <c r="G346" s="4" t="str">
        <f>INDEX(Nodes!$F:$F, MATCH(B346, Nodes!$A:$A, 0))</f>
        <v>MerlinX Ltd</v>
      </c>
      <c r="H346" t="str">
        <f>INDEX(Nodes!$F:$F, MATCH(B346, Nodes!$A:$A, 0))</f>
        <v>MerlinX Ltd</v>
      </c>
      <c r="I346" s="4" t="str">
        <f>INDEX(Nodes!$D:$D, MATCH(A346, Nodes!$A:$A, 0))</f>
        <v>Israel</v>
      </c>
      <c r="J346" t="str">
        <f>INDEX(Nodes!$D:$D, MATCH(B346, Nodes!$A:$A, 0))</f>
        <v>Australia</v>
      </c>
      <c r="K346" s="4" t="str">
        <f>INDEX(Nodes!$B:$B, MATCH(A346, Nodes!$A:$A, 0))</f>
        <v>Vendor</v>
      </c>
      <c r="L346" t="str">
        <f>INDEX(Nodes!$B:$B, MATCH(B346, Nodes!$A:$A, 0))</f>
        <v>Investor</v>
      </c>
    </row>
    <row r="347" spans="1:12" ht="16" x14ac:dyDescent="0.2">
      <c r="A347" s="6">
        <v>331</v>
      </c>
      <c r="B347" s="6">
        <v>347</v>
      </c>
      <c r="C347" s="4" t="str">
        <f>INDEX(Nodes!$C:$C, MATCH(A347, Nodes!$A:$A, 0))</f>
        <v>Equus Technologies &gt; MerlinX Ltd</v>
      </c>
      <c r="D347" s="4" t="str">
        <f>INDEX(Nodes!$C:$C, MATCH(B347, Nodes!$A:$A, 0))</f>
        <v>Individual Investor</v>
      </c>
      <c r="E347" s="4" t="str">
        <f>INDEX(Nodes!$J:$J, MATCH(C347, Nodes!$C:$C, 0))</f>
        <v>Changed</v>
      </c>
      <c r="F347" s="4" t="str">
        <f>INDEX(Nodes!$J:$J, MATCH(D347, Nodes!$C:$C, 0))</f>
        <v>Unchanged</v>
      </c>
      <c r="G347" s="4" t="str">
        <f>INDEX(Nodes!$F:$F, MATCH(B347, Nodes!$A:$A, 0))</f>
        <v>MerlinX Ltd</v>
      </c>
      <c r="H347" t="str">
        <f>INDEX(Nodes!$F:$F, MATCH(B347, Nodes!$A:$A, 0))</f>
        <v>MerlinX Ltd</v>
      </c>
      <c r="I347" s="4" t="str">
        <f>INDEX(Nodes!$D:$D, MATCH(A347, Nodes!$A:$A, 0))</f>
        <v>Israel</v>
      </c>
      <c r="J347">
        <f>INDEX(Nodes!$D:$D, MATCH(B347, Nodes!$A:$A, 0))</f>
        <v>0</v>
      </c>
      <c r="K347" s="4" t="str">
        <f>INDEX(Nodes!$B:$B, MATCH(A347, Nodes!$A:$A, 0))</f>
        <v>Vendor</v>
      </c>
      <c r="L347" t="str">
        <f>INDEX(Nodes!$B:$B, MATCH(B347, Nodes!$A:$A, 0))</f>
        <v>Investor</v>
      </c>
    </row>
    <row r="348" spans="1:12" ht="16" x14ac:dyDescent="0.2">
      <c r="A348" s="6">
        <v>348</v>
      </c>
      <c r="B348" s="6">
        <v>349</v>
      </c>
      <c r="C348" s="4" t="str">
        <f>INDEX(Nodes!$C:$C, MATCH(A348, Nodes!$A:$A, 0))</f>
        <v>Computer Security Initiative Consultancy PTE LTD</v>
      </c>
      <c r="D348" s="4" t="str">
        <f>INDEX(Nodes!$C:$C, MATCH(B348, Nodes!$A:$A, 0))</f>
        <v>Thomas Lim</v>
      </c>
      <c r="E348" s="4" t="str">
        <f>INDEX(Nodes!$J:$J, MATCH(C348, Nodes!$C:$C, 0))</f>
        <v>Unchanged</v>
      </c>
      <c r="F348" s="4" t="str">
        <f>INDEX(Nodes!$J:$J, MATCH(D348, Nodes!$C:$C, 0))</f>
        <v>Unchanged</v>
      </c>
      <c r="G348" s="4" t="str">
        <f>INDEX(Nodes!$F:$F, MATCH(B348, Nodes!$A:$A, 0))</f>
        <v>Computer Security Initiative</v>
      </c>
      <c r="H348" t="str">
        <f>INDEX(Nodes!$F:$F, MATCH(B348, Nodes!$A:$A, 0))</f>
        <v>Computer Security Initiative</v>
      </c>
      <c r="I348" s="4" t="str">
        <f>INDEX(Nodes!$D:$D, MATCH(A348, Nodes!$A:$A, 0))</f>
        <v>Singapore</v>
      </c>
      <c r="J348">
        <f>INDEX(Nodes!$D:$D, MATCH(B348, Nodes!$A:$A, 0))</f>
        <v>0</v>
      </c>
      <c r="K348" s="4" t="str">
        <f>INDEX(Nodes!$B:$B, MATCH(A348, Nodes!$A:$A, 0))</f>
        <v>Supplier</v>
      </c>
      <c r="L348" t="str">
        <f>INDEX(Nodes!$B:$B, MATCH(B348, Nodes!$A:$A, 0))</f>
        <v>Individual</v>
      </c>
    </row>
    <row r="349" spans="1:12" ht="16" x14ac:dyDescent="0.2">
      <c r="A349" s="6">
        <v>358</v>
      </c>
      <c r="B349" s="6">
        <v>361</v>
      </c>
      <c r="C349" s="4" t="str">
        <f>INDEX(Nodes!$C:$C, MATCH(A349, Nodes!$A:$A, 0))</f>
        <v>Aurora S.p.A. &gt; RCS Group</v>
      </c>
      <c r="D349" s="4" t="str">
        <f>INDEX(Nodes!$C:$C, MATCH(B349, Nodes!$A:$A, 0))</f>
        <v>Cy4Gate</v>
      </c>
      <c r="E349" s="4" t="str">
        <f>INDEX(Nodes!$J:$J, MATCH(C349, Nodes!$C:$C, 0))</f>
        <v>Changed</v>
      </c>
      <c r="F349" s="4" t="str">
        <f>INDEX(Nodes!$J:$J, MATCH(D349, Nodes!$C:$C, 0))</f>
        <v>Unchanged</v>
      </c>
      <c r="G349" s="4" t="str">
        <f>INDEX(Nodes!$F:$F, MATCH(B349, Nodes!$A:$A, 0))</f>
        <v>RCS Labs</v>
      </c>
      <c r="H349" t="str">
        <f>INDEX(Nodes!$F:$F, MATCH(B349, Nodes!$A:$A, 0))</f>
        <v>RCS Labs</v>
      </c>
      <c r="I349" s="4" t="str">
        <f>INDEX(Nodes!$D:$D, MATCH(A349, Nodes!$A:$A, 0))</f>
        <v>Italy</v>
      </c>
      <c r="J349" t="str">
        <f>INDEX(Nodes!$D:$D, MATCH(B349, Nodes!$A:$A, 0))</f>
        <v>Italy</v>
      </c>
      <c r="K349" s="4" t="str">
        <f>INDEX(Nodes!$B:$B, MATCH(A349, Nodes!$A:$A, 0))</f>
        <v>Investor</v>
      </c>
      <c r="L349" t="str">
        <f>INDEX(Nodes!$B:$B, MATCH(B349, Nodes!$A:$A, 0))</f>
        <v>Investor</v>
      </c>
    </row>
    <row r="350" spans="1:12" ht="16" x14ac:dyDescent="0.2">
      <c r="A350" s="6">
        <v>353</v>
      </c>
      <c r="B350" s="6">
        <v>352</v>
      </c>
      <c r="C350" s="4" t="str">
        <f>INDEX(Nodes!$C:$C, MATCH(A350, Nodes!$A:$A, 0))</f>
        <v>RCS MEA DMCC</v>
      </c>
      <c r="D350" s="4" t="str">
        <f>INDEX(Nodes!$C:$C, MATCH(B350, Nodes!$A:$A, 0))</f>
        <v>RCS ETM Sicurezza S.p.A.</v>
      </c>
      <c r="E350" s="4" t="str">
        <f>INDEX(Nodes!$J:$J, MATCH(C350, Nodes!$C:$C, 0))</f>
        <v>Unchanged</v>
      </c>
      <c r="F350" s="4" t="str">
        <f>INDEX(Nodes!$J:$J, MATCH(D350, Nodes!$C:$C, 0))</f>
        <v>Unchanged</v>
      </c>
      <c r="G350" s="4" t="str">
        <f>INDEX(Nodes!$F:$F, MATCH(B350, Nodes!$A:$A, 0))</f>
        <v>RCS Labs</v>
      </c>
      <c r="H350" t="str">
        <f>INDEX(Nodes!$F:$F, MATCH(B350, Nodes!$A:$A, 0))</f>
        <v>RCS Labs</v>
      </c>
      <c r="I350" s="4" t="str">
        <f>INDEX(Nodes!$D:$D, MATCH(A350, Nodes!$A:$A, 0))</f>
        <v>United Arab Emirates</v>
      </c>
      <c r="J350" t="str">
        <f>INDEX(Nodes!$D:$D, MATCH(B350, Nodes!$A:$A, 0))</f>
        <v>Italy</v>
      </c>
      <c r="K350" s="4" t="str">
        <f>INDEX(Nodes!$B:$B, MATCH(A350, Nodes!$A:$A, 0))</f>
        <v>Vendor</v>
      </c>
      <c r="L350" t="str">
        <f>INDEX(Nodes!$B:$B, MATCH(B350, Nodes!$A:$A, 0))</f>
        <v>Vendor</v>
      </c>
    </row>
    <row r="351" spans="1:12" ht="16" x14ac:dyDescent="0.2">
      <c r="A351" s="6">
        <v>353</v>
      </c>
      <c r="B351" s="6">
        <v>355</v>
      </c>
      <c r="C351" s="4" t="str">
        <f>INDEX(Nodes!$C:$C, MATCH(A351, Nodes!$A:$A, 0))</f>
        <v>RCS MEA DMCC</v>
      </c>
      <c r="D351" s="4" t="str">
        <f>INDEX(Nodes!$C:$C, MATCH(B351, Nodes!$A:$A, 0))</f>
        <v>Vytautas Celiesius</v>
      </c>
      <c r="E351" s="4" t="str">
        <f>INDEX(Nodes!$J:$J, MATCH(C351, Nodes!$C:$C, 0))</f>
        <v>Unchanged</v>
      </c>
      <c r="F351" s="4" t="str">
        <f>INDEX(Nodes!$J:$J, MATCH(D351, Nodes!$C:$C, 0))</f>
        <v>Unchanged</v>
      </c>
      <c r="G351" s="4" t="str">
        <f>INDEX(Nodes!$F:$F, MATCH(B351, Nodes!$A:$A, 0))</f>
        <v>RCS Labs</v>
      </c>
      <c r="H351" t="str">
        <f>INDEX(Nodes!$F:$F, MATCH(B351, Nodes!$A:$A, 0))</f>
        <v>RCS Labs</v>
      </c>
      <c r="I351" s="4" t="str">
        <f>INDEX(Nodes!$D:$D, MATCH(A351, Nodes!$A:$A, 0))</f>
        <v>United Arab Emirates</v>
      </c>
      <c r="J351">
        <f>INDEX(Nodes!$D:$D, MATCH(B351, Nodes!$A:$A, 0))</f>
        <v>0</v>
      </c>
      <c r="K351" s="4" t="str">
        <f>INDEX(Nodes!$B:$B, MATCH(A351, Nodes!$A:$A, 0))</f>
        <v>Vendor</v>
      </c>
      <c r="L351" t="str">
        <f>INDEX(Nodes!$B:$B, MATCH(B351, Nodes!$A:$A, 0))</f>
        <v>Individual</v>
      </c>
    </row>
    <row r="352" spans="1:12" ht="16" x14ac:dyDescent="0.2">
      <c r="A352" s="6">
        <v>354</v>
      </c>
      <c r="B352" s="6">
        <v>356</v>
      </c>
      <c r="C352" s="4" t="str">
        <f>INDEX(Nodes!$C:$C, MATCH(A352, Nodes!$A:$A, 0))</f>
        <v>Tykelab Srl</v>
      </c>
      <c r="D352" s="4" t="str">
        <f>INDEX(Nodes!$C:$C, MATCH(B352, Nodes!$A:$A, 0))</f>
        <v>Marco Latini</v>
      </c>
      <c r="E352" s="4" t="str">
        <f>INDEX(Nodes!$J:$J, MATCH(C352, Nodes!$C:$C, 0))</f>
        <v>Unchanged</v>
      </c>
      <c r="F352" s="4" t="str">
        <f>INDEX(Nodes!$J:$J, MATCH(D352, Nodes!$C:$C, 0))</f>
        <v>Unchanged</v>
      </c>
      <c r="G352" s="4" t="str">
        <f>INDEX(Nodes!$F:$F, MATCH(B352, Nodes!$A:$A, 0))</f>
        <v>RCS Labs</v>
      </c>
      <c r="H352" t="str">
        <f>INDEX(Nodes!$F:$F, MATCH(B352, Nodes!$A:$A, 0))</f>
        <v>RCS Labs</v>
      </c>
      <c r="I352" s="4" t="str">
        <f>INDEX(Nodes!$D:$D, MATCH(A352, Nodes!$A:$A, 0))</f>
        <v>Italy</v>
      </c>
      <c r="J352">
        <f>INDEX(Nodes!$D:$D, MATCH(B352, Nodes!$A:$A, 0))</f>
        <v>0</v>
      </c>
      <c r="K352" s="4" t="str">
        <f>INDEX(Nodes!$B:$B, MATCH(A352, Nodes!$A:$A, 0))</f>
        <v>Partner</v>
      </c>
      <c r="L352" t="str">
        <f>INDEX(Nodes!$B:$B, MATCH(B352, Nodes!$A:$A, 0))</f>
        <v>Individual</v>
      </c>
    </row>
    <row r="353" spans="1:12" ht="16" x14ac:dyDescent="0.2">
      <c r="A353" s="6">
        <v>358</v>
      </c>
      <c r="B353" s="6">
        <v>352</v>
      </c>
      <c r="C353" s="4" t="str">
        <f>INDEX(Nodes!$C:$C, MATCH(A353, Nodes!$A:$A, 0))</f>
        <v>Aurora S.p.A. &gt; RCS Group</v>
      </c>
      <c r="D353" s="4" t="str">
        <f>INDEX(Nodes!$C:$C, MATCH(B353, Nodes!$A:$A, 0))</f>
        <v>RCS ETM Sicurezza S.p.A.</v>
      </c>
      <c r="E353" s="4" t="str">
        <f>INDEX(Nodes!$J:$J, MATCH(C353, Nodes!$C:$C, 0))</f>
        <v>Changed</v>
      </c>
      <c r="F353" s="4" t="str">
        <f>INDEX(Nodes!$J:$J, MATCH(D353, Nodes!$C:$C, 0))</f>
        <v>Unchanged</v>
      </c>
      <c r="G353" s="4" t="str">
        <f>INDEX(Nodes!$F:$F, MATCH(B353, Nodes!$A:$A, 0))</f>
        <v>RCS Labs</v>
      </c>
      <c r="H353" t="str">
        <f>INDEX(Nodes!$F:$F, MATCH(B353, Nodes!$A:$A, 0))</f>
        <v>RCS Labs</v>
      </c>
      <c r="I353" s="4" t="str">
        <f>INDEX(Nodes!$D:$D, MATCH(A353, Nodes!$A:$A, 0))</f>
        <v>Italy</v>
      </c>
      <c r="J353" t="str">
        <f>INDEX(Nodes!$D:$D, MATCH(B353, Nodes!$A:$A, 0))</f>
        <v>Italy</v>
      </c>
      <c r="K353" s="4" t="str">
        <f>INDEX(Nodes!$B:$B, MATCH(A353, Nodes!$A:$A, 0))</f>
        <v>Investor</v>
      </c>
      <c r="L353" t="str">
        <f>INDEX(Nodes!$B:$B, MATCH(B353, Nodes!$A:$A, 0))</f>
        <v>Vendor</v>
      </c>
    </row>
    <row r="354" spans="1:12" ht="16" x14ac:dyDescent="0.2">
      <c r="A354" s="6">
        <v>361</v>
      </c>
      <c r="B354" s="6">
        <v>358</v>
      </c>
      <c r="C354" s="4" t="str">
        <f>INDEX(Nodes!$C:$C, MATCH(A354, Nodes!$A:$A, 0))</f>
        <v>Cy4Gate</v>
      </c>
      <c r="D354" s="4" t="str">
        <f>INDEX(Nodes!$C:$C, MATCH(B354, Nodes!$A:$A, 0))</f>
        <v>Aurora S.p.A. &gt; RCS Group</v>
      </c>
      <c r="E354" s="4" t="str">
        <f>INDEX(Nodes!$J:$J, MATCH(C354, Nodes!$C:$C, 0))</f>
        <v>Unchanged</v>
      </c>
      <c r="F354" s="4" t="str">
        <f>INDEX(Nodes!$J:$J, MATCH(D354, Nodes!$C:$C, 0))</f>
        <v>Changed</v>
      </c>
      <c r="G354" s="4" t="str">
        <f>INDEX(Nodes!$F:$F, MATCH(B354, Nodes!$A:$A, 0))</f>
        <v>RCS Labs</v>
      </c>
      <c r="H354" t="str">
        <f>INDEX(Nodes!$F:$F, MATCH(B354, Nodes!$A:$A, 0))</f>
        <v>RCS Labs</v>
      </c>
      <c r="I354" s="4" t="str">
        <f>INDEX(Nodes!$D:$D, MATCH(A354, Nodes!$A:$A, 0))</f>
        <v>Italy</v>
      </c>
      <c r="J354" t="str">
        <f>INDEX(Nodes!$D:$D, MATCH(B354, Nodes!$A:$A, 0))</f>
        <v>Italy</v>
      </c>
      <c r="K354" s="4" t="str">
        <f>INDEX(Nodes!$B:$B, MATCH(A354, Nodes!$A:$A, 0))</f>
        <v>Investor</v>
      </c>
      <c r="L354" t="str">
        <f>INDEX(Nodes!$B:$B, MATCH(B354, Nodes!$A:$A, 0))</f>
        <v>Investor</v>
      </c>
    </row>
    <row r="355" spans="1:12" ht="16" x14ac:dyDescent="0.2">
      <c r="A355" s="6">
        <v>361</v>
      </c>
      <c r="B355" s="6">
        <v>360</v>
      </c>
      <c r="C355" s="4" t="str">
        <f>INDEX(Nodes!$C:$C, MATCH(A355, Nodes!$A:$A, 0))</f>
        <v>Cy4Gate</v>
      </c>
      <c r="D355" s="4" t="str">
        <f>INDEX(Nodes!$C:$C, MATCH(B355, Nodes!$A:$A, 0))</f>
        <v>Società Elettronica S.p.A.</v>
      </c>
      <c r="E355" s="4" t="str">
        <f>INDEX(Nodes!$J:$J, MATCH(C355, Nodes!$C:$C, 0))</f>
        <v>Unchanged</v>
      </c>
      <c r="F355" s="4" t="str">
        <f>INDEX(Nodes!$J:$J, MATCH(D355, Nodes!$C:$C, 0))</f>
        <v>Unchanged</v>
      </c>
      <c r="G355" s="4" t="str">
        <f>INDEX(Nodes!$F:$F, MATCH(B355, Nodes!$A:$A, 0))</f>
        <v>RCS Labs</v>
      </c>
      <c r="H355" t="str">
        <f>INDEX(Nodes!$F:$F, MATCH(B355, Nodes!$A:$A, 0))</f>
        <v>RCS Labs</v>
      </c>
      <c r="I355" s="4" t="str">
        <f>INDEX(Nodes!$D:$D, MATCH(A355, Nodes!$A:$A, 0))</f>
        <v>Italy</v>
      </c>
      <c r="J355" t="str">
        <f>INDEX(Nodes!$D:$D, MATCH(B355, Nodes!$A:$A, 0))</f>
        <v>Italy</v>
      </c>
      <c r="K355" s="4" t="str">
        <f>INDEX(Nodes!$B:$B, MATCH(A355, Nodes!$A:$A, 0))</f>
        <v>Investor</v>
      </c>
      <c r="L355" t="str">
        <f>INDEX(Nodes!$B:$B, MATCH(B355, Nodes!$A:$A, 0))</f>
        <v>Investor</v>
      </c>
    </row>
    <row r="356" spans="1:12" ht="16" x14ac:dyDescent="0.2">
      <c r="A356" s="6">
        <v>363</v>
      </c>
      <c r="B356" s="6">
        <v>360</v>
      </c>
      <c r="C356" s="4" t="str">
        <f>INDEX(Nodes!$C:$C, MATCH(A356, Nodes!$A:$A, 0))</f>
        <v>The Equity Club (TEC)</v>
      </c>
      <c r="D356" s="4" t="str">
        <f>INDEX(Nodes!$C:$C, MATCH(B356, Nodes!$A:$A, 0))</f>
        <v>Società Elettronica S.p.A.</v>
      </c>
      <c r="E356" s="4" t="str">
        <f>INDEX(Nodes!$J:$J, MATCH(C356, Nodes!$C:$C, 0))</f>
        <v>Unchanged</v>
      </c>
      <c r="F356" s="4" t="str">
        <f>INDEX(Nodes!$J:$J, MATCH(D356, Nodes!$C:$C, 0))</f>
        <v>Unchanged</v>
      </c>
      <c r="G356" s="4" t="str">
        <f>INDEX(Nodes!$F:$F, MATCH(B356, Nodes!$A:$A, 0))</f>
        <v>RCS Labs</v>
      </c>
      <c r="H356" t="str">
        <f>INDEX(Nodes!$F:$F, MATCH(B356, Nodes!$A:$A, 0))</f>
        <v>RCS Labs</v>
      </c>
      <c r="I356" s="4" t="str">
        <f>INDEX(Nodes!$D:$D, MATCH(A356, Nodes!$A:$A, 0))</f>
        <v>Italy</v>
      </c>
      <c r="J356" t="str">
        <f>INDEX(Nodes!$D:$D, MATCH(B356, Nodes!$A:$A, 0))</f>
        <v>Italy</v>
      </c>
      <c r="K356" s="4" t="str">
        <f>INDEX(Nodes!$B:$B, MATCH(A356, Nodes!$A:$A, 0))</f>
        <v>Investor</v>
      </c>
      <c r="L356" t="str">
        <f>INDEX(Nodes!$B:$B, MATCH(B356, Nodes!$A:$A, 0))</f>
        <v>Investor</v>
      </c>
    </row>
    <row r="357" spans="1:12" ht="16" x14ac:dyDescent="0.2">
      <c r="A357" s="6">
        <v>363</v>
      </c>
      <c r="B357" s="6">
        <v>362</v>
      </c>
      <c r="C357" s="4" t="str">
        <f>INDEX(Nodes!$C:$C, MATCH(A357, Nodes!$A:$A, 0))</f>
        <v>The Equity Club (TEC)</v>
      </c>
      <c r="D357" s="4" t="str">
        <f>INDEX(Nodes!$C:$C, MATCH(B357, Nodes!$A:$A, 0))</f>
        <v>TEC Cyber</v>
      </c>
      <c r="E357" s="4" t="str">
        <f>INDEX(Nodes!$J:$J, MATCH(C357, Nodes!$C:$C, 0))</f>
        <v>Unchanged</v>
      </c>
      <c r="F357" s="4" t="str">
        <f>INDEX(Nodes!$J:$J, MATCH(D357, Nodes!$C:$C, 0))</f>
        <v>Unchanged</v>
      </c>
      <c r="G357" s="4" t="str">
        <f>INDEX(Nodes!$F:$F, MATCH(B357, Nodes!$A:$A, 0))</f>
        <v>RCS Labs</v>
      </c>
      <c r="H357" t="str">
        <f>INDEX(Nodes!$F:$F, MATCH(B357, Nodes!$A:$A, 0))</f>
        <v>RCS Labs</v>
      </c>
      <c r="I357" s="4" t="str">
        <f>INDEX(Nodes!$D:$D, MATCH(A357, Nodes!$A:$A, 0))</f>
        <v>Italy</v>
      </c>
      <c r="J357" t="str">
        <f>INDEX(Nodes!$D:$D, MATCH(B357, Nodes!$A:$A, 0))</f>
        <v>Italy</v>
      </c>
      <c r="K357" s="4" t="str">
        <f>INDEX(Nodes!$B:$B, MATCH(A357, Nodes!$A:$A, 0))</f>
        <v>Investor</v>
      </c>
      <c r="L357" t="str">
        <f>INDEX(Nodes!$B:$B, MATCH(B357, Nodes!$A:$A, 0))</f>
        <v>Holding Company</v>
      </c>
    </row>
    <row r="358" spans="1:12" ht="16" x14ac:dyDescent="0.2">
      <c r="A358" s="6">
        <v>361</v>
      </c>
      <c r="B358" s="6">
        <v>365</v>
      </c>
      <c r="C358" s="4" t="str">
        <f>INDEX(Nodes!$C:$C, MATCH(A358, Nodes!$A:$A, 0))</f>
        <v>Cy4Gate</v>
      </c>
      <c r="D358" s="4" t="str">
        <f>INDEX(Nodes!$C:$C, MATCH(B358, Nodes!$A:$A, 0))</f>
        <v xml:space="preserve">Emanuele Galtieri  </v>
      </c>
      <c r="E358" s="4" t="str">
        <f>INDEX(Nodes!$J:$J, MATCH(C358, Nodes!$C:$C, 0))</f>
        <v>Unchanged</v>
      </c>
      <c r="F358" s="4" t="str">
        <f>INDEX(Nodes!$J:$J, MATCH(D358, Nodes!$C:$C, 0))</f>
        <v>Unchanged</v>
      </c>
      <c r="G358" s="4" t="str">
        <f>INDEX(Nodes!$F:$F, MATCH(B358, Nodes!$A:$A, 0))</f>
        <v>RCS Labs</v>
      </c>
      <c r="H358" t="str">
        <f>INDEX(Nodes!$F:$F, MATCH(B358, Nodes!$A:$A, 0))</f>
        <v>RCS Labs</v>
      </c>
      <c r="I358" s="4" t="str">
        <f>INDEX(Nodes!$D:$D, MATCH(A358, Nodes!$A:$A, 0))</f>
        <v>Italy</v>
      </c>
      <c r="J358">
        <f>INDEX(Nodes!$D:$D, MATCH(B358, Nodes!$A:$A, 0))</f>
        <v>0</v>
      </c>
      <c r="K358" s="4" t="str">
        <f>INDEX(Nodes!$B:$B, MATCH(A358, Nodes!$A:$A, 0))</f>
        <v>Investor</v>
      </c>
      <c r="L358" t="str">
        <f>INDEX(Nodes!$B:$B, MATCH(B358, Nodes!$A:$A, 0))</f>
        <v>Individual</v>
      </c>
    </row>
    <row r="359" spans="1:12" ht="16" x14ac:dyDescent="0.2">
      <c r="A359" s="6">
        <v>361</v>
      </c>
      <c r="B359" s="6">
        <v>366</v>
      </c>
      <c r="C359" s="4" t="str">
        <f>INDEX(Nodes!$C:$C, MATCH(A359, Nodes!$A:$A, 0))</f>
        <v>Cy4Gate</v>
      </c>
      <c r="D359" s="4" t="str">
        <f>INDEX(Nodes!$C:$C, MATCH(B359, Nodes!$A:$A, 0))</f>
        <v>Domitilla Benigni</v>
      </c>
      <c r="E359" s="4" t="str">
        <f>INDEX(Nodes!$J:$J, MATCH(C359, Nodes!$C:$C, 0))</f>
        <v>Unchanged</v>
      </c>
      <c r="F359" s="4" t="str">
        <f>INDEX(Nodes!$J:$J, MATCH(D359, Nodes!$C:$C, 0))</f>
        <v>Unchanged</v>
      </c>
      <c r="G359" s="4" t="str">
        <f>INDEX(Nodes!$F:$F, MATCH(B359, Nodes!$A:$A, 0))</f>
        <v>RCS Labs</v>
      </c>
      <c r="H359" t="str">
        <f>INDEX(Nodes!$F:$F, MATCH(B359, Nodes!$A:$A, 0))</f>
        <v>RCS Labs</v>
      </c>
      <c r="I359" s="4" t="str">
        <f>INDEX(Nodes!$D:$D, MATCH(A359, Nodes!$A:$A, 0))</f>
        <v>Italy</v>
      </c>
      <c r="J359">
        <f>INDEX(Nodes!$D:$D, MATCH(B359, Nodes!$A:$A, 0))</f>
        <v>0</v>
      </c>
      <c r="K359" s="4" t="str">
        <f>INDEX(Nodes!$B:$B, MATCH(A359, Nodes!$A:$A, 0))</f>
        <v>Investor</v>
      </c>
      <c r="L359" t="str">
        <f>INDEX(Nodes!$B:$B, MATCH(B359, Nodes!$A:$A, 0))</f>
        <v>Individual</v>
      </c>
    </row>
    <row r="360" spans="1:12" ht="16" x14ac:dyDescent="0.2">
      <c r="A360" s="6">
        <v>361</v>
      </c>
      <c r="B360" s="6">
        <v>368</v>
      </c>
      <c r="C360" s="4" t="str">
        <f>INDEX(Nodes!$C:$C, MATCH(A360, Nodes!$A:$A, 0))</f>
        <v>Cy4Gate</v>
      </c>
      <c r="D360" s="4" t="str">
        <f>INDEX(Nodes!$C:$C, MATCH(B360, Nodes!$A:$A, 0))</f>
        <v>Roberto Ferraresi</v>
      </c>
      <c r="E360" s="4" t="str">
        <f>INDEX(Nodes!$J:$J, MATCH(C360, Nodes!$C:$C, 0))</f>
        <v>Unchanged</v>
      </c>
      <c r="F360" s="4" t="str">
        <f>INDEX(Nodes!$J:$J, MATCH(D360, Nodes!$C:$C, 0))</f>
        <v>Unchanged</v>
      </c>
      <c r="G360" s="4" t="str">
        <f>INDEX(Nodes!$F:$F, MATCH(B360, Nodes!$A:$A, 0))</f>
        <v>RCS Labs</v>
      </c>
      <c r="H360" t="str">
        <f>INDEX(Nodes!$F:$F, MATCH(B360, Nodes!$A:$A, 0))</f>
        <v>RCS Labs</v>
      </c>
      <c r="I360" s="4" t="str">
        <f>INDEX(Nodes!$D:$D, MATCH(A360, Nodes!$A:$A, 0))</f>
        <v>Italy</v>
      </c>
      <c r="J360">
        <f>INDEX(Nodes!$D:$D, MATCH(B360, Nodes!$A:$A, 0))</f>
        <v>0</v>
      </c>
      <c r="K360" s="4" t="str">
        <f>INDEX(Nodes!$B:$B, MATCH(A360, Nodes!$A:$A, 0))</f>
        <v>Investor</v>
      </c>
      <c r="L360" t="str">
        <f>INDEX(Nodes!$B:$B, MATCH(B360, Nodes!$A:$A, 0))</f>
        <v>Individual</v>
      </c>
    </row>
    <row r="361" spans="1:12" ht="16" x14ac:dyDescent="0.2">
      <c r="A361" s="6">
        <v>364</v>
      </c>
      <c r="B361" s="6">
        <v>369</v>
      </c>
      <c r="C361" s="4" t="str">
        <f>INDEX(Nodes!$C:$C, MATCH(A361, Nodes!$A:$A, 0))</f>
        <v>BlueOcean Technologies Ltd</v>
      </c>
      <c r="D361" s="4" t="str">
        <f>INDEX(Nodes!$C:$C, MATCH(B361, Nodes!$A:$A, 0))</f>
        <v>Rami Ben Efraim</v>
      </c>
      <c r="E361" s="4" t="str">
        <f>INDEX(Nodes!$J:$J, MATCH(C361, Nodes!$C:$C, 0))</f>
        <v>Unchanged</v>
      </c>
      <c r="F361" s="4" t="str">
        <f>INDEX(Nodes!$J:$J, MATCH(D361, Nodes!$C:$C, 0))</f>
        <v>Unchanged</v>
      </c>
      <c r="G361" s="4" t="str">
        <f>INDEX(Nodes!$F:$F, MATCH(B361, Nodes!$A:$A, 0))</f>
        <v>Blue Ocean Technologies</v>
      </c>
      <c r="H361" t="str">
        <f>INDEX(Nodes!$F:$F, MATCH(B361, Nodes!$A:$A, 0))</f>
        <v>Blue Ocean Technologies</v>
      </c>
      <c r="I361" s="4" t="str">
        <f>INDEX(Nodes!$D:$D, MATCH(A361, Nodes!$A:$A, 0))</f>
        <v>Israel</v>
      </c>
      <c r="J361">
        <f>INDEX(Nodes!$D:$D, MATCH(B361, Nodes!$A:$A, 0))</f>
        <v>0</v>
      </c>
      <c r="K361" s="4" t="str">
        <f>INDEX(Nodes!$B:$B, MATCH(A361, Nodes!$A:$A, 0))</f>
        <v>Supplier</v>
      </c>
      <c r="L361" t="str">
        <f>INDEX(Nodes!$B:$B, MATCH(B361, Nodes!$A:$A, 0))</f>
        <v>Individual</v>
      </c>
    </row>
    <row r="362" spans="1:12" ht="16" x14ac:dyDescent="0.2">
      <c r="A362" s="6">
        <v>364</v>
      </c>
      <c r="B362" s="6">
        <v>370</v>
      </c>
      <c r="C362" s="4" t="str">
        <f>INDEX(Nodes!$C:$C, MATCH(A362, Nodes!$A:$A, 0))</f>
        <v>BlueOcean Technologies Ltd</v>
      </c>
      <c r="D362" s="4" t="str">
        <f>INDEX(Nodes!$C:$C, MATCH(B362, Nodes!$A:$A, 0))</f>
        <v>Col. Ron Tira</v>
      </c>
      <c r="E362" s="4" t="str">
        <f>INDEX(Nodes!$J:$J, MATCH(C362, Nodes!$C:$C, 0))</f>
        <v>Unchanged</v>
      </c>
      <c r="F362" s="4" t="str">
        <f>INDEX(Nodes!$J:$J, MATCH(D362, Nodes!$C:$C, 0))</f>
        <v>Unchanged</v>
      </c>
      <c r="G362" s="4" t="str">
        <f>INDEX(Nodes!$F:$F, MATCH(B362, Nodes!$A:$A, 0))</f>
        <v>Blue Ocean Technologies</v>
      </c>
      <c r="H362" t="str">
        <f>INDEX(Nodes!$F:$F, MATCH(B362, Nodes!$A:$A, 0))</f>
        <v>Blue Ocean Technologies</v>
      </c>
      <c r="I362" s="4" t="str">
        <f>INDEX(Nodes!$D:$D, MATCH(A362, Nodes!$A:$A, 0))</f>
        <v>Israel</v>
      </c>
      <c r="J362">
        <f>INDEX(Nodes!$D:$D, MATCH(B362, Nodes!$A:$A, 0))</f>
        <v>0</v>
      </c>
      <c r="K362" s="4" t="str">
        <f>INDEX(Nodes!$B:$B, MATCH(A362, Nodes!$A:$A, 0))</f>
        <v>Supplier</v>
      </c>
      <c r="L362" t="str">
        <f>INDEX(Nodes!$B:$B, MATCH(B362, Nodes!$A:$A, 0))</f>
        <v>Individual</v>
      </c>
    </row>
    <row r="363" spans="1:12" ht="16" x14ac:dyDescent="0.2">
      <c r="A363" s="6">
        <v>364</v>
      </c>
      <c r="B363" s="6">
        <v>371</v>
      </c>
      <c r="C363" s="4" t="str">
        <f>INDEX(Nodes!$C:$C, MATCH(A363, Nodes!$A:$A, 0))</f>
        <v>BlueOcean Technologies Ltd</v>
      </c>
      <c r="D363" s="4" t="str">
        <f>INDEX(Nodes!$C:$C, MATCH(B363, Nodes!$A:$A, 0))</f>
        <v>Avi Rosen</v>
      </c>
      <c r="E363" s="4" t="str">
        <f>INDEX(Nodes!$J:$J, MATCH(C363, Nodes!$C:$C, 0))</f>
        <v>Unchanged</v>
      </c>
      <c r="F363" s="4" t="str">
        <f>INDEX(Nodes!$J:$J, MATCH(D363, Nodes!$C:$C, 0))</f>
        <v>Unchanged</v>
      </c>
      <c r="G363" s="4" t="str">
        <f>INDEX(Nodes!$F:$F, MATCH(B363, Nodes!$A:$A, 0))</f>
        <v>Blue Ocean Technologies</v>
      </c>
      <c r="H363" t="str">
        <f>INDEX(Nodes!$F:$F, MATCH(B363, Nodes!$A:$A, 0))</f>
        <v>Blue Ocean Technologies</v>
      </c>
      <c r="I363" s="4" t="str">
        <f>INDEX(Nodes!$D:$D, MATCH(A363, Nodes!$A:$A, 0))</f>
        <v>Israel</v>
      </c>
      <c r="J363">
        <f>INDEX(Nodes!$D:$D, MATCH(B363, Nodes!$A:$A, 0))</f>
        <v>0</v>
      </c>
      <c r="K363" s="4" t="str">
        <f>INDEX(Nodes!$B:$B, MATCH(A363, Nodes!$A:$A, 0))</f>
        <v>Supplier</v>
      </c>
      <c r="L363" t="str">
        <f>INDEX(Nodes!$B:$B, MATCH(B363, Nodes!$A:$A, 0))</f>
        <v>Individual</v>
      </c>
    </row>
    <row r="364" spans="1:12" ht="16" x14ac:dyDescent="0.2">
      <c r="A364" s="6">
        <v>364</v>
      </c>
      <c r="B364" s="6">
        <v>372</v>
      </c>
      <c r="C364" s="4" t="str">
        <f>INDEX(Nodes!$C:$C, MATCH(A364, Nodes!$A:$A, 0))</f>
        <v>BlueOcean Technologies Ltd</v>
      </c>
      <c r="D364" s="4" t="str">
        <f>INDEX(Nodes!$C:$C, MATCH(B364, Nodes!$A:$A, 0))</f>
        <v>Island Giora</v>
      </c>
      <c r="E364" s="4" t="str">
        <f>INDEX(Nodes!$J:$J, MATCH(C364, Nodes!$C:$C, 0))</f>
        <v>Unchanged</v>
      </c>
      <c r="F364" s="4" t="str">
        <f>INDEX(Nodes!$J:$J, MATCH(D364, Nodes!$C:$C, 0))</f>
        <v>Unchanged</v>
      </c>
      <c r="G364" s="4" t="str">
        <f>INDEX(Nodes!$F:$F, MATCH(B364, Nodes!$A:$A, 0))</f>
        <v>Blue Ocean Technologies</v>
      </c>
      <c r="H364" t="str">
        <f>INDEX(Nodes!$F:$F, MATCH(B364, Nodes!$A:$A, 0))</f>
        <v>Blue Ocean Technologies</v>
      </c>
      <c r="I364" s="4" t="str">
        <f>INDEX(Nodes!$D:$D, MATCH(A364, Nodes!$A:$A, 0))</f>
        <v>Israel</v>
      </c>
      <c r="J364">
        <f>INDEX(Nodes!$D:$D, MATCH(B364, Nodes!$A:$A, 0))</f>
        <v>0</v>
      </c>
      <c r="K364" s="4" t="str">
        <f>INDEX(Nodes!$B:$B, MATCH(A364, Nodes!$A:$A, 0))</f>
        <v>Supplier</v>
      </c>
      <c r="L364" t="str">
        <f>INDEX(Nodes!$B:$B, MATCH(B364, Nodes!$A:$A, 0))</f>
        <v>Individual</v>
      </c>
    </row>
    <row r="365" spans="1:12" ht="16" x14ac:dyDescent="0.2">
      <c r="A365" s="6">
        <v>364</v>
      </c>
      <c r="B365" s="6">
        <v>373</v>
      </c>
      <c r="C365" s="4" t="str">
        <f>INDEX(Nodes!$C:$C, MATCH(A365, Nodes!$A:$A, 0))</f>
        <v>BlueOcean Technologies Ltd</v>
      </c>
      <c r="D365" s="4" t="str">
        <f>INDEX(Nodes!$C:$C, MATCH(B365, Nodes!$A:$A, 0))</f>
        <v>David Brenner</v>
      </c>
      <c r="E365" s="4" t="str">
        <f>INDEX(Nodes!$J:$J, MATCH(C365, Nodes!$C:$C, 0))</f>
        <v>Unchanged</v>
      </c>
      <c r="F365" s="4" t="str">
        <f>INDEX(Nodes!$J:$J, MATCH(D365, Nodes!$C:$C, 0))</f>
        <v>Unchanged</v>
      </c>
      <c r="G365" s="4" t="str">
        <f>INDEX(Nodes!$F:$F, MATCH(B365, Nodes!$A:$A, 0))</f>
        <v>Blue Ocean Technologies</v>
      </c>
      <c r="H365" t="str">
        <f>INDEX(Nodes!$F:$F, MATCH(B365, Nodes!$A:$A, 0))</f>
        <v>Blue Ocean Technologies</v>
      </c>
      <c r="I365" s="4" t="str">
        <f>INDEX(Nodes!$D:$D, MATCH(A365, Nodes!$A:$A, 0))</f>
        <v>Israel</v>
      </c>
      <c r="J365">
        <f>INDEX(Nodes!$D:$D, MATCH(B365, Nodes!$A:$A, 0))</f>
        <v>0</v>
      </c>
      <c r="K365" s="4" t="str">
        <f>INDEX(Nodes!$B:$B, MATCH(A365, Nodes!$A:$A, 0))</f>
        <v>Supplier</v>
      </c>
      <c r="L365" t="str">
        <f>INDEX(Nodes!$B:$B, MATCH(B365, Nodes!$A:$A, 0))</f>
        <v>Individual</v>
      </c>
    </row>
    <row r="366" spans="1:12" ht="16" x14ac:dyDescent="0.2">
      <c r="A366" s="6">
        <v>364</v>
      </c>
      <c r="B366" s="6">
        <v>374</v>
      </c>
      <c r="C366" s="4" t="str">
        <f>INDEX(Nodes!$C:$C, MATCH(A366, Nodes!$A:$A, 0))</f>
        <v>BlueOcean Technologies Ltd</v>
      </c>
      <c r="D366" s="4" t="str">
        <f>INDEX(Nodes!$C:$C, MATCH(B366, Nodes!$A:$A, 0))</f>
        <v>Rosen Avraham Ze'ev</v>
      </c>
      <c r="E366" s="4" t="str">
        <f>INDEX(Nodes!$J:$J, MATCH(C366, Nodes!$C:$C, 0))</f>
        <v>Unchanged</v>
      </c>
      <c r="F366" s="4" t="str">
        <f>INDEX(Nodes!$J:$J, MATCH(D366, Nodes!$C:$C, 0))</f>
        <v>Unchanged</v>
      </c>
      <c r="G366" s="4" t="str">
        <f>INDEX(Nodes!$F:$F, MATCH(B366, Nodes!$A:$A, 0))</f>
        <v>Blue Ocean Technologies</v>
      </c>
      <c r="H366" t="str">
        <f>INDEX(Nodes!$F:$F, MATCH(B366, Nodes!$A:$A, 0))</f>
        <v>Blue Ocean Technologies</v>
      </c>
      <c r="I366" s="4" t="str">
        <f>INDEX(Nodes!$D:$D, MATCH(A366, Nodes!$A:$A, 0))</f>
        <v>Israel</v>
      </c>
      <c r="J366">
        <f>INDEX(Nodes!$D:$D, MATCH(B366, Nodes!$A:$A, 0))</f>
        <v>0</v>
      </c>
      <c r="K366" s="4" t="str">
        <f>INDEX(Nodes!$B:$B, MATCH(A366, Nodes!$A:$A, 0))</f>
        <v>Supplier</v>
      </c>
      <c r="L366" t="str">
        <f>INDEX(Nodes!$B:$B, MATCH(B366, Nodes!$A:$A, 0))</f>
        <v>Individual</v>
      </c>
    </row>
    <row r="367" spans="1:12" ht="16" x14ac:dyDescent="0.2">
      <c r="A367" s="6">
        <v>364</v>
      </c>
      <c r="B367" s="6">
        <v>375</v>
      </c>
      <c r="C367" s="4" t="str">
        <f>INDEX(Nodes!$C:$C, MATCH(A367, Nodes!$A:$A, 0))</f>
        <v>BlueOcean Technologies Ltd</v>
      </c>
      <c r="D367" s="4" t="str">
        <f>INDEX(Nodes!$C:$C, MATCH(B367, Nodes!$A:$A, 0))</f>
        <v>David Brenner Ltd.</v>
      </c>
      <c r="E367" s="4" t="str">
        <f>INDEX(Nodes!$J:$J, MATCH(C367, Nodes!$C:$C, 0))</f>
        <v>Unchanged</v>
      </c>
      <c r="F367" s="4" t="str">
        <f>INDEX(Nodes!$J:$J, MATCH(D367, Nodes!$C:$C, 0))</f>
        <v>Unchanged</v>
      </c>
      <c r="G367" s="4" t="str">
        <f>INDEX(Nodes!$F:$F, MATCH(B367, Nodes!$A:$A, 0))</f>
        <v>Blue Ocean Technologies</v>
      </c>
      <c r="H367" t="str">
        <f>INDEX(Nodes!$F:$F, MATCH(B367, Nodes!$A:$A, 0))</f>
        <v>Blue Ocean Technologies</v>
      </c>
      <c r="I367" s="4" t="str">
        <f>INDEX(Nodes!$D:$D, MATCH(A367, Nodes!$A:$A, 0))</f>
        <v>Israel</v>
      </c>
      <c r="J367" t="str">
        <f>INDEX(Nodes!$D:$D, MATCH(B367, Nodes!$A:$A, 0))</f>
        <v>Israel</v>
      </c>
      <c r="K367" s="4" t="str">
        <f>INDEX(Nodes!$B:$B, MATCH(A367, Nodes!$A:$A, 0))</f>
        <v>Supplier</v>
      </c>
      <c r="L367" t="str">
        <f>INDEX(Nodes!$B:$B, MATCH(B367, Nodes!$A:$A, 0))</f>
        <v>Investor</v>
      </c>
    </row>
    <row r="368" spans="1:12" ht="16" x14ac:dyDescent="0.2">
      <c r="A368" s="6">
        <v>364</v>
      </c>
      <c r="B368" s="6">
        <v>376</v>
      </c>
      <c r="C368" s="4" t="str">
        <f>INDEX(Nodes!$C:$C, MATCH(A368, Nodes!$A:$A, 0))</f>
        <v>BlueOcean Technologies Ltd</v>
      </c>
      <c r="D368" s="4" t="str">
        <f>INDEX(Nodes!$C:$C, MATCH(B368, Nodes!$A:$A, 0))</f>
        <v>Lee and Rami Ben-Ephraim Ltd.</v>
      </c>
      <c r="E368" s="4" t="str">
        <f>INDEX(Nodes!$J:$J, MATCH(C368, Nodes!$C:$C, 0))</f>
        <v>Unchanged</v>
      </c>
      <c r="F368" s="4" t="str">
        <f>INDEX(Nodes!$J:$J, MATCH(D368, Nodes!$C:$C, 0))</f>
        <v>Unchanged</v>
      </c>
      <c r="G368" s="4" t="str">
        <f>INDEX(Nodes!$F:$F, MATCH(B368, Nodes!$A:$A, 0))</f>
        <v>Blue Ocean Technologies</v>
      </c>
      <c r="H368" t="str">
        <f>INDEX(Nodes!$F:$F, MATCH(B368, Nodes!$A:$A, 0))</f>
        <v>Blue Ocean Technologies</v>
      </c>
      <c r="I368" s="4" t="str">
        <f>INDEX(Nodes!$D:$D, MATCH(A368, Nodes!$A:$A, 0))</f>
        <v>Israel</v>
      </c>
      <c r="J368" t="str">
        <f>INDEX(Nodes!$D:$D, MATCH(B368, Nodes!$A:$A, 0))</f>
        <v>Israel</v>
      </c>
      <c r="K368" s="4" t="str">
        <f>INDEX(Nodes!$B:$B, MATCH(A368, Nodes!$A:$A, 0))</f>
        <v>Supplier</v>
      </c>
      <c r="L368" t="str">
        <f>INDEX(Nodes!$B:$B, MATCH(B368, Nodes!$A:$A, 0))</f>
        <v>Investor</v>
      </c>
    </row>
    <row r="369" spans="1:12" ht="16" x14ac:dyDescent="0.2">
      <c r="A369" s="6">
        <v>364</v>
      </c>
      <c r="B369" s="6">
        <v>377</v>
      </c>
      <c r="C369" s="4" t="str">
        <f>INDEX(Nodes!$C:$C, MATCH(A369, Nodes!$A:$A, 0))</f>
        <v>BlueOcean Technologies Ltd</v>
      </c>
      <c r="D369" s="4" t="str">
        <f>INDEX(Nodes!$C:$C, MATCH(B369, Nodes!$A:$A, 0))</f>
        <v>Tira Enterprises Ltd.</v>
      </c>
      <c r="E369" s="4" t="str">
        <f>INDEX(Nodes!$J:$J, MATCH(C369, Nodes!$C:$C, 0))</f>
        <v>Unchanged</v>
      </c>
      <c r="F369" s="4" t="str">
        <f>INDEX(Nodes!$J:$J, MATCH(D369, Nodes!$C:$C, 0))</f>
        <v>Unchanged</v>
      </c>
      <c r="G369" s="4" t="str">
        <f>INDEX(Nodes!$F:$F, MATCH(B369, Nodes!$A:$A, 0))</f>
        <v>Blue Ocean Technologies</v>
      </c>
      <c r="H369" t="str">
        <f>INDEX(Nodes!$F:$F, MATCH(B369, Nodes!$A:$A, 0))</f>
        <v>Blue Ocean Technologies</v>
      </c>
      <c r="I369" s="4" t="str">
        <f>INDEX(Nodes!$D:$D, MATCH(A369, Nodes!$A:$A, 0))</f>
        <v>Israel</v>
      </c>
      <c r="J369" t="str">
        <f>INDEX(Nodes!$D:$D, MATCH(B369, Nodes!$A:$A, 0))</f>
        <v>Israel</v>
      </c>
      <c r="K369" s="4" t="str">
        <f>INDEX(Nodes!$B:$B, MATCH(A369, Nodes!$A:$A, 0))</f>
        <v>Supplier</v>
      </c>
      <c r="L369" t="str">
        <f>INDEX(Nodes!$B:$B, MATCH(B369, Nodes!$A:$A, 0))</f>
        <v>Investor</v>
      </c>
    </row>
    <row r="370" spans="1:12" ht="16" x14ac:dyDescent="0.2">
      <c r="A370" s="6">
        <v>375</v>
      </c>
      <c r="B370" s="6">
        <v>373</v>
      </c>
      <c r="C370" s="4" t="str">
        <f>INDEX(Nodes!$C:$C, MATCH(A370, Nodes!$A:$A, 0))</f>
        <v>David Brenner Ltd.</v>
      </c>
      <c r="D370" s="4" t="str">
        <f>INDEX(Nodes!$C:$C, MATCH(B370, Nodes!$A:$A, 0))</f>
        <v>David Brenner</v>
      </c>
      <c r="E370" s="4" t="str">
        <f>INDEX(Nodes!$J:$J, MATCH(C370, Nodes!$C:$C, 0))</f>
        <v>Unchanged</v>
      </c>
      <c r="F370" s="4" t="str">
        <f>INDEX(Nodes!$J:$J, MATCH(D370, Nodes!$C:$C, 0))</f>
        <v>Unchanged</v>
      </c>
      <c r="G370" s="4" t="str">
        <f>INDEX(Nodes!$F:$F, MATCH(B370, Nodes!$A:$A, 0))</f>
        <v>Blue Ocean Technologies</v>
      </c>
      <c r="H370" t="str">
        <f>INDEX(Nodes!$F:$F, MATCH(B370, Nodes!$A:$A, 0))</f>
        <v>Blue Ocean Technologies</v>
      </c>
      <c r="I370" s="4" t="str">
        <f>INDEX(Nodes!$D:$D, MATCH(A370, Nodes!$A:$A, 0))</f>
        <v>Israel</v>
      </c>
      <c r="J370">
        <f>INDEX(Nodes!$D:$D, MATCH(B370, Nodes!$A:$A, 0))</f>
        <v>0</v>
      </c>
      <c r="K370" s="4" t="str">
        <f>INDEX(Nodes!$B:$B, MATCH(A370, Nodes!$A:$A, 0))</f>
        <v>Investor</v>
      </c>
      <c r="L370" t="str">
        <f>INDEX(Nodes!$B:$B, MATCH(B370, Nodes!$A:$A, 0))</f>
        <v>Individual</v>
      </c>
    </row>
    <row r="371" spans="1:12" ht="16" x14ac:dyDescent="0.2">
      <c r="A371" s="6">
        <v>376</v>
      </c>
      <c r="B371" s="6">
        <v>369</v>
      </c>
      <c r="C371" s="4" t="str">
        <f>INDEX(Nodes!$C:$C, MATCH(A371, Nodes!$A:$A, 0))</f>
        <v>Lee and Rami Ben-Ephraim Ltd.</v>
      </c>
      <c r="D371" s="4" t="str">
        <f>INDEX(Nodes!$C:$C, MATCH(B371, Nodes!$A:$A, 0))</f>
        <v>Rami Ben Efraim</v>
      </c>
      <c r="E371" s="4" t="str">
        <f>INDEX(Nodes!$J:$J, MATCH(C371, Nodes!$C:$C, 0))</f>
        <v>Unchanged</v>
      </c>
      <c r="F371" s="4" t="str">
        <f>INDEX(Nodes!$J:$J, MATCH(D371, Nodes!$C:$C, 0))</f>
        <v>Unchanged</v>
      </c>
      <c r="G371" s="4" t="str">
        <f>INDEX(Nodes!$F:$F, MATCH(B371, Nodes!$A:$A, 0))</f>
        <v>Blue Ocean Technologies</v>
      </c>
      <c r="H371" t="str">
        <f>INDEX(Nodes!$F:$F, MATCH(B371, Nodes!$A:$A, 0))</f>
        <v>Blue Ocean Technologies</v>
      </c>
      <c r="I371" s="4" t="str">
        <f>INDEX(Nodes!$D:$D, MATCH(A371, Nodes!$A:$A, 0))</f>
        <v>Israel</v>
      </c>
      <c r="J371">
        <f>INDEX(Nodes!$D:$D, MATCH(B371, Nodes!$A:$A, 0))</f>
        <v>0</v>
      </c>
      <c r="K371" s="4" t="str">
        <f>INDEX(Nodes!$B:$B, MATCH(A371, Nodes!$A:$A, 0))</f>
        <v>Investor</v>
      </c>
      <c r="L371" t="str">
        <f>INDEX(Nodes!$B:$B, MATCH(B371, Nodes!$A:$A, 0))</f>
        <v>Individual</v>
      </c>
    </row>
    <row r="372" spans="1:12" ht="16" x14ac:dyDescent="0.2">
      <c r="A372" s="6">
        <v>377</v>
      </c>
      <c r="B372" s="6">
        <v>370</v>
      </c>
      <c r="C372" s="4" t="str">
        <f>INDEX(Nodes!$C:$C, MATCH(A372, Nodes!$A:$A, 0))</f>
        <v>Tira Enterprises Ltd.</v>
      </c>
      <c r="D372" s="4" t="str">
        <f>INDEX(Nodes!$C:$C, MATCH(B372, Nodes!$A:$A, 0))</f>
        <v>Col. Ron Tira</v>
      </c>
      <c r="E372" s="4" t="str">
        <f>INDEX(Nodes!$J:$J, MATCH(C372, Nodes!$C:$C, 0))</f>
        <v>Unchanged</v>
      </c>
      <c r="F372" s="4" t="str">
        <f>INDEX(Nodes!$J:$J, MATCH(D372, Nodes!$C:$C, 0))</f>
        <v>Unchanged</v>
      </c>
      <c r="G372" s="4" t="str">
        <f>INDEX(Nodes!$F:$F, MATCH(B372, Nodes!$A:$A, 0))</f>
        <v>Blue Ocean Technologies</v>
      </c>
      <c r="H372" t="str">
        <f>INDEX(Nodes!$F:$F, MATCH(B372, Nodes!$A:$A, 0))</f>
        <v>Blue Ocean Technologies</v>
      </c>
      <c r="I372" s="4" t="str">
        <f>INDEX(Nodes!$D:$D, MATCH(A372, Nodes!$A:$A, 0))</f>
        <v>Israel</v>
      </c>
      <c r="J372">
        <f>INDEX(Nodes!$D:$D, MATCH(B372, Nodes!$A:$A, 0))</f>
        <v>0</v>
      </c>
      <c r="K372" s="4" t="str">
        <f>INDEX(Nodes!$B:$B, MATCH(A372, Nodes!$A:$A, 0))</f>
        <v>Investor</v>
      </c>
      <c r="L372" t="str">
        <f>INDEX(Nodes!$B:$B, MATCH(B372, Nodes!$A:$A, 0))</f>
        <v>Individual</v>
      </c>
    </row>
    <row r="373" spans="1:12" ht="16" x14ac:dyDescent="0.2">
      <c r="A373" s="6">
        <v>378</v>
      </c>
      <c r="B373" s="6">
        <v>381</v>
      </c>
      <c r="C373" s="4" t="str">
        <f>INDEX(Nodes!$C:$C, MATCH(A373, Nodes!$A:$A, 0))</f>
        <v>Movia SPA</v>
      </c>
      <c r="D373" s="4" t="str">
        <f>INDEX(Nodes!$C:$C, MATCH(B373, Nodes!$A:$A, 0))</f>
        <v>Sistema Investimenti</v>
      </c>
      <c r="E373" s="4" t="str">
        <f>INDEX(Nodes!$J:$J, MATCH(C373, Nodes!$C:$C, 0))</f>
        <v>Unchanged</v>
      </c>
      <c r="F373" s="4" t="str">
        <f>INDEX(Nodes!$J:$J, MATCH(D373, Nodes!$C:$C, 0))</f>
        <v>Unchanged</v>
      </c>
      <c r="G373" s="4" t="str">
        <f>INDEX(Nodes!$F:$F, MATCH(B373, Nodes!$A:$A, 0))</f>
        <v>Movia</v>
      </c>
      <c r="H373" t="str">
        <f>INDEX(Nodes!$F:$F, MATCH(B373, Nodes!$A:$A, 0))</f>
        <v>Movia</v>
      </c>
      <c r="I373" s="4" t="str">
        <f>INDEX(Nodes!$D:$D, MATCH(A373, Nodes!$A:$A, 0))</f>
        <v>Italy</v>
      </c>
      <c r="J373" t="str">
        <f>INDEX(Nodes!$D:$D, MATCH(B373, Nodes!$A:$A, 0))</f>
        <v>Italy</v>
      </c>
      <c r="K373" s="4" t="str">
        <f>INDEX(Nodes!$B:$B, MATCH(A373, Nodes!$A:$A, 0))</f>
        <v>Vendor</v>
      </c>
      <c r="L373" t="str">
        <f>INDEX(Nodes!$B:$B, MATCH(B373, Nodes!$A:$A, 0))</f>
        <v>Holding Company</v>
      </c>
    </row>
    <row r="374" spans="1:12" ht="16" x14ac:dyDescent="0.2">
      <c r="A374" s="6">
        <v>378</v>
      </c>
      <c r="B374" s="6">
        <v>379</v>
      </c>
      <c r="C374" s="4" t="str">
        <f>INDEX(Nodes!$C:$C, MATCH(A374, Nodes!$A:$A, 0))</f>
        <v>Movia SPA</v>
      </c>
      <c r="D374" s="4" t="str">
        <f>INDEX(Nodes!$C:$C, MATCH(B374, Nodes!$A:$A, 0))</f>
        <v>BIOSS</v>
      </c>
      <c r="E374" s="4" t="str">
        <f>INDEX(Nodes!$J:$J, MATCH(C374, Nodes!$C:$C, 0))</f>
        <v>Unchanged</v>
      </c>
      <c r="F374" s="4" t="str">
        <f>INDEX(Nodes!$J:$J, MATCH(D374, Nodes!$C:$C, 0))</f>
        <v>Unchanged</v>
      </c>
      <c r="G374" s="4" t="str">
        <f>INDEX(Nodes!$F:$F, MATCH(B374, Nodes!$A:$A, 0))</f>
        <v>Movia</v>
      </c>
      <c r="H374" t="str">
        <f>INDEX(Nodes!$F:$F, MATCH(B374, Nodes!$A:$A, 0))</f>
        <v>Movia</v>
      </c>
      <c r="I374" s="4" t="str">
        <f>INDEX(Nodes!$D:$D, MATCH(A374, Nodes!$A:$A, 0))</f>
        <v>Italy</v>
      </c>
      <c r="J374" t="str">
        <f>INDEX(Nodes!$D:$D, MATCH(B374, Nodes!$A:$A, 0))</f>
        <v>Italy</v>
      </c>
      <c r="K374" s="4" t="str">
        <f>INDEX(Nodes!$B:$B, MATCH(A374, Nodes!$A:$A, 0))</f>
        <v>Vendor</v>
      </c>
      <c r="L374" t="str">
        <f>INDEX(Nodes!$B:$B, MATCH(B374, Nodes!$A:$A, 0))</f>
        <v>Subsidiary</v>
      </c>
    </row>
    <row r="375" spans="1:12" ht="16" x14ac:dyDescent="0.2">
      <c r="A375" s="6">
        <v>378</v>
      </c>
      <c r="B375" s="6">
        <v>380</v>
      </c>
      <c r="C375" s="4" t="str">
        <f>INDEX(Nodes!$C:$C, MATCH(A375, Nodes!$A:$A, 0))</f>
        <v>Movia SPA</v>
      </c>
      <c r="D375" s="4" t="str">
        <f>INDEX(Nodes!$C:$C, MATCH(B375, Nodes!$A:$A, 0))</f>
        <v>Luca Spina</v>
      </c>
      <c r="E375" s="4" t="str">
        <f>INDEX(Nodes!$J:$J, MATCH(C375, Nodes!$C:$C, 0))</f>
        <v>Unchanged</v>
      </c>
      <c r="F375" s="4" t="str">
        <f>INDEX(Nodes!$J:$J, MATCH(D375, Nodes!$C:$C, 0))</f>
        <v>Unchanged</v>
      </c>
      <c r="G375" s="4" t="str">
        <f>INDEX(Nodes!$F:$F, MATCH(B375, Nodes!$A:$A, 0))</f>
        <v>Movia</v>
      </c>
      <c r="H375" t="str">
        <f>INDEX(Nodes!$F:$F, MATCH(B375, Nodes!$A:$A, 0))</f>
        <v>Movia</v>
      </c>
      <c r="I375" s="4" t="str">
        <f>INDEX(Nodes!$D:$D, MATCH(A375, Nodes!$A:$A, 0))</f>
        <v>Italy</v>
      </c>
      <c r="J375">
        <f>INDEX(Nodes!$D:$D, MATCH(B375, Nodes!$A:$A, 0))</f>
        <v>0</v>
      </c>
      <c r="K375" s="4" t="str">
        <f>INDEX(Nodes!$B:$B, MATCH(A375, Nodes!$A:$A, 0))</f>
        <v>Vendor</v>
      </c>
      <c r="L375" t="str">
        <f>INDEX(Nodes!$B:$B, MATCH(B375, Nodes!$A:$A, 0))</f>
        <v>Individual</v>
      </c>
    </row>
    <row r="376" spans="1:12" ht="16" x14ac:dyDescent="0.2">
      <c r="A376" s="6">
        <v>381</v>
      </c>
      <c r="B376" s="6">
        <v>382</v>
      </c>
      <c r="C376" s="4" t="str">
        <f>INDEX(Nodes!$C:$C, MATCH(A376, Nodes!$A:$A, 0))</f>
        <v>Sistema Investimenti</v>
      </c>
      <c r="D376" s="4" t="str">
        <f>INDEX(Nodes!$C:$C, MATCH(B376, Nodes!$A:$A, 0))</f>
        <v>Individual</v>
      </c>
      <c r="E376" s="4" t="str">
        <f>INDEX(Nodes!$J:$J, MATCH(C376, Nodes!$C:$C, 0))</f>
        <v>Unchanged</v>
      </c>
      <c r="F376" s="4" t="str">
        <f>INDEX(Nodes!$J:$J, MATCH(D376, Nodes!$C:$C, 0))</f>
        <v>Unchanged</v>
      </c>
      <c r="G376" s="4" t="str">
        <f>INDEX(Nodes!$F:$F, MATCH(A376, Nodes!$A:$A, 0))</f>
        <v>Movia</v>
      </c>
      <c r="H376" t="str">
        <f>INDEX(Nodes!$F:$F, MATCH(B376, Nodes!$A:$A, 0))</f>
        <v>Movia</v>
      </c>
      <c r="I376" s="4" t="str">
        <f>INDEX(Nodes!$D:$D, MATCH(A376, Nodes!$A:$A, 0))</f>
        <v>Italy</v>
      </c>
      <c r="J376">
        <f>INDEX(Nodes!$D:$D, MATCH(B376, Nodes!$A:$A, 0))</f>
        <v>0</v>
      </c>
      <c r="K376" s="4" t="str">
        <f>INDEX(Nodes!$B:$B, MATCH(A376, Nodes!$A:$A, 0))</f>
        <v>Holding Company</v>
      </c>
      <c r="L376" t="str">
        <f>INDEX(Nodes!$B:$B, MATCH(B376, Nodes!$A:$A, 0))</f>
        <v>Individual</v>
      </c>
    </row>
    <row r="377" spans="1:12" ht="16" x14ac:dyDescent="0.2">
      <c r="A377" s="6">
        <v>381</v>
      </c>
      <c r="B377" s="6">
        <v>383</v>
      </c>
      <c r="C377" s="4" t="str">
        <f>INDEX(Nodes!$C:$C, MATCH(A377, Nodes!$A:$A, 0))</f>
        <v>Sistema Investimenti</v>
      </c>
      <c r="D377" s="4" t="str">
        <f>INDEX(Nodes!$C:$C, MATCH(B377, Nodes!$A:$A, 0))</f>
        <v>Antonio Ernesto Zangara</v>
      </c>
      <c r="E377" s="4" t="str">
        <f>INDEX(Nodes!$J:$J, MATCH(C377, Nodes!$C:$C, 0))</f>
        <v>Unchanged</v>
      </c>
      <c r="F377" s="4" t="str">
        <f>INDEX(Nodes!$J:$J, MATCH(D377, Nodes!$C:$C, 0))</f>
        <v>Unchanged</v>
      </c>
      <c r="G377" s="4" t="str">
        <f>INDEX(Nodes!$F:$F, MATCH(A377, Nodes!$A:$A, 0))</f>
        <v>Movia</v>
      </c>
      <c r="H377" t="str">
        <f>INDEX(Nodes!$F:$F, MATCH(B377, Nodes!$A:$A, 0))</f>
        <v>Movia</v>
      </c>
      <c r="I377" s="4" t="str">
        <f>INDEX(Nodes!$D:$D, MATCH(A377, Nodes!$A:$A, 0))</f>
        <v>Italy</v>
      </c>
      <c r="J377">
        <f>INDEX(Nodes!$D:$D, MATCH(B377, Nodes!$A:$A, 0))</f>
        <v>0</v>
      </c>
      <c r="K377" s="4" t="str">
        <f>INDEX(Nodes!$B:$B, MATCH(A377, Nodes!$A:$A, 0))</f>
        <v>Holding Company</v>
      </c>
      <c r="L377" t="str">
        <f>INDEX(Nodes!$B:$B, MATCH(B377, Nodes!$A:$A, 0))</f>
        <v>Individual</v>
      </c>
    </row>
    <row r="378" spans="1:12" ht="16" x14ac:dyDescent="0.2">
      <c r="A378" s="6">
        <v>384</v>
      </c>
      <c r="B378" s="6">
        <v>385</v>
      </c>
      <c r="C378" s="4" t="str">
        <f>INDEX(Nodes!$C:$C, MATCH(A378, Nodes!$A:$A, 0))</f>
        <v>InvaSys a.s.</v>
      </c>
      <c r="D378" s="4" t="str">
        <f>INDEX(Nodes!$C:$C, MATCH(B378, Nodes!$A:$A, 0))</f>
        <v>YX Systems Kft.</v>
      </c>
      <c r="E378" s="4" t="str">
        <f>INDEX(Nodes!$J:$J, MATCH(C378, Nodes!$C:$C, 0))</f>
        <v>Unchanged</v>
      </c>
      <c r="F378" s="4" t="str">
        <f>INDEX(Nodes!$J:$J, MATCH(D378, Nodes!$C:$C, 0))</f>
        <v>Unchanged</v>
      </c>
      <c r="G378" s="4" t="str">
        <f>INDEX(Nodes!$F:$F, MATCH(A378, Nodes!$A:$A, 0))</f>
        <v>InvaSys a.s.</v>
      </c>
      <c r="H378" t="str">
        <f>INDEX(Nodes!$F:$F, MATCH(B378, Nodes!$A:$A, 0))</f>
        <v>InvaSys a.s.</v>
      </c>
      <c r="I378" s="4" t="str">
        <f>INDEX(Nodes!$D:$D, MATCH(A378, Nodes!$A:$A, 0))</f>
        <v>Czech Republic</v>
      </c>
      <c r="J378" t="str">
        <f>INDEX(Nodes!$D:$D, MATCH(B378, Nodes!$A:$A, 0))</f>
        <v>Czech Republic</v>
      </c>
      <c r="K378" s="4" t="str">
        <f>INDEX(Nodes!$B:$B, MATCH(A378, Nodes!$A:$A, 0))</f>
        <v>Vendor</v>
      </c>
      <c r="L378" t="str">
        <f>INDEX(Nodes!$B:$B, MATCH(B378, Nodes!$A:$A, 0))</f>
        <v>Partner</v>
      </c>
    </row>
    <row r="379" spans="1:12" ht="16" x14ac:dyDescent="0.2">
      <c r="A379" s="6">
        <v>384</v>
      </c>
      <c r="B379" s="6">
        <v>386</v>
      </c>
      <c r="C379" s="4" t="str">
        <f>INDEX(Nodes!$C:$C, MATCH(A379, Nodes!$A:$A, 0))</f>
        <v>InvaSys a.s.</v>
      </c>
      <c r="D379" s="4" t="str">
        <f>INDEX(Nodes!$C:$C, MATCH(B379, Nodes!$A:$A, 0))</f>
        <v>Adcudo Invest s.r.o.</v>
      </c>
      <c r="E379" s="4" t="str">
        <f>INDEX(Nodes!$J:$J, MATCH(C379, Nodes!$C:$C, 0))</f>
        <v>Unchanged</v>
      </c>
      <c r="F379" s="4" t="str">
        <f>INDEX(Nodes!$J:$J, MATCH(D379, Nodes!$C:$C, 0))</f>
        <v>Unchanged</v>
      </c>
      <c r="G379" s="4" t="str">
        <f>INDEX(Nodes!$F:$F, MATCH(A379, Nodes!$A:$A, 0))</f>
        <v>InvaSys a.s.</v>
      </c>
      <c r="H379" t="str">
        <f>INDEX(Nodes!$F:$F, MATCH(B379, Nodes!$A:$A, 0))</f>
        <v>InvaSys a.s.</v>
      </c>
      <c r="I379" s="4" t="str">
        <f>INDEX(Nodes!$D:$D, MATCH(A379, Nodes!$A:$A, 0))</f>
        <v>Czech Republic</v>
      </c>
      <c r="J379" t="str">
        <f>INDEX(Nodes!$D:$D, MATCH(B379, Nodes!$A:$A, 0))</f>
        <v>Czech Republic</v>
      </c>
      <c r="K379" s="4" t="str">
        <f>INDEX(Nodes!$B:$B, MATCH(A379, Nodes!$A:$A, 0))</f>
        <v>Vendor</v>
      </c>
      <c r="L379" t="str">
        <f>INDEX(Nodes!$B:$B, MATCH(B379, Nodes!$A:$A, 0))</f>
        <v>Partner</v>
      </c>
    </row>
    <row r="380" spans="1:12" ht="16" x14ac:dyDescent="0.2">
      <c r="A380" s="6">
        <v>384</v>
      </c>
      <c r="B380" s="6">
        <v>387</v>
      </c>
      <c r="C380" s="4" t="str">
        <f>INDEX(Nodes!$C:$C, MATCH(A380, Nodes!$A:$A, 0))</f>
        <v>InvaSys a.s.</v>
      </c>
      <c r="D380" s="4" t="str">
        <f>INDEX(Nodes!$C:$C, MATCH(B380, Nodes!$A:$A, 0))</f>
        <v xml:space="preserve">Kyrre Sletsjøe </v>
      </c>
      <c r="E380" s="4" t="str">
        <f>INDEX(Nodes!$J:$J, MATCH(C380, Nodes!$C:$C, 0))</f>
        <v>Unchanged</v>
      </c>
      <c r="F380" s="4" t="str">
        <f>INDEX(Nodes!$J:$J, MATCH(D380, Nodes!$C:$C, 0))</f>
        <v>Unchanged</v>
      </c>
      <c r="G380" s="4" t="str">
        <f>INDEX(Nodes!$F:$F, MATCH(B380, Nodes!$A:$A, 0))</f>
        <v>InvaSys a.s.</v>
      </c>
      <c r="H380" t="str">
        <f>INDEX(Nodes!$F:$F, MATCH(B380, Nodes!$A:$A, 0))</f>
        <v>InvaSys a.s.</v>
      </c>
      <c r="I380" s="4" t="str">
        <f>INDEX(Nodes!$D:$D, MATCH(A380, Nodes!$A:$A, 0))</f>
        <v>Czech Republic</v>
      </c>
      <c r="J380">
        <f>INDEX(Nodes!$D:$D, MATCH(B380, Nodes!$A:$A, 0))</f>
        <v>0</v>
      </c>
      <c r="K380" s="4" t="str">
        <f>INDEX(Nodes!$B:$B, MATCH(A380, Nodes!$A:$A, 0))</f>
        <v>Vendor</v>
      </c>
      <c r="L380" t="str">
        <f>INDEX(Nodes!$B:$B, MATCH(B380, Nodes!$A:$A, 0))</f>
        <v>Individual</v>
      </c>
    </row>
    <row r="381" spans="1:12" ht="16" x14ac:dyDescent="0.2">
      <c r="A381" s="6">
        <v>384</v>
      </c>
      <c r="B381" s="6">
        <v>388</v>
      </c>
      <c r="C381" s="4" t="str">
        <f>INDEX(Nodes!$C:$C, MATCH(A381, Nodes!$A:$A, 0))</f>
        <v>InvaSys a.s.</v>
      </c>
      <c r="D381" s="4" t="str">
        <f>INDEX(Nodes!$C:$C, MATCH(B381, Nodes!$A:$A, 0))</f>
        <v>Euan John Macara</v>
      </c>
      <c r="E381" s="4" t="str">
        <f>INDEX(Nodes!$J:$J, MATCH(C381, Nodes!$C:$C, 0))</f>
        <v>Unchanged</v>
      </c>
      <c r="F381" s="4" t="str">
        <f>INDEX(Nodes!$J:$J, MATCH(D381, Nodes!$C:$C, 0))</f>
        <v>Unchanged</v>
      </c>
      <c r="G381" s="4" t="str">
        <f>INDEX(Nodes!$F:$F, MATCH(B381, Nodes!$A:$A, 0))</f>
        <v>InvaSys a.s.</v>
      </c>
      <c r="H381" t="str">
        <f>INDEX(Nodes!$F:$F, MATCH(B381, Nodes!$A:$A, 0))</f>
        <v>InvaSys a.s.</v>
      </c>
      <c r="I381" s="4" t="str">
        <f>INDEX(Nodes!$D:$D, MATCH(A381, Nodes!$A:$A, 0))</f>
        <v>Czech Republic</v>
      </c>
      <c r="J381">
        <f>INDEX(Nodes!$D:$D, MATCH(B381, Nodes!$A:$A, 0))</f>
        <v>0</v>
      </c>
      <c r="K381" s="4" t="str">
        <f>INDEX(Nodes!$B:$B, MATCH(A381, Nodes!$A:$A, 0))</f>
        <v>Vendor</v>
      </c>
      <c r="L381" t="str">
        <f>INDEX(Nodes!$B:$B, MATCH(B381, Nodes!$A:$A, 0))</f>
        <v>Individual</v>
      </c>
    </row>
    <row r="382" spans="1:12" ht="16" x14ac:dyDescent="0.2">
      <c r="A382" s="6">
        <v>385</v>
      </c>
      <c r="B382" s="6">
        <v>387</v>
      </c>
      <c r="C382" s="4" t="str">
        <f>INDEX(Nodes!$C:$C, MATCH(A382, Nodes!$A:$A, 0))</f>
        <v>YX Systems Kft.</v>
      </c>
      <c r="D382" s="4" t="str">
        <f>INDEX(Nodes!$C:$C, MATCH(B382, Nodes!$A:$A, 0))</f>
        <v xml:space="preserve">Kyrre Sletsjøe </v>
      </c>
      <c r="E382" s="4" t="str">
        <f>INDEX(Nodes!$J:$J, MATCH(C382, Nodes!$C:$C, 0))</f>
        <v>Unchanged</v>
      </c>
      <c r="F382" s="4" t="str">
        <f>INDEX(Nodes!$J:$J, MATCH(D382, Nodes!$C:$C, 0))</f>
        <v>Unchanged</v>
      </c>
      <c r="G382" s="4" t="str">
        <f>INDEX(Nodes!$F:$F, MATCH(B382, Nodes!$A:$A, 0))</f>
        <v>InvaSys a.s.</v>
      </c>
      <c r="H382" t="str">
        <f>INDEX(Nodes!$F:$F, MATCH(B382, Nodes!$A:$A, 0))</f>
        <v>InvaSys a.s.</v>
      </c>
      <c r="I382" s="4" t="str">
        <f>INDEX(Nodes!$D:$D, MATCH(A382, Nodes!$A:$A, 0))</f>
        <v>Czech Republic</v>
      </c>
      <c r="J382">
        <f>INDEX(Nodes!$D:$D, MATCH(B382, Nodes!$A:$A, 0))</f>
        <v>0</v>
      </c>
      <c r="K382" s="4" t="str">
        <f>INDEX(Nodes!$B:$B, MATCH(A382, Nodes!$A:$A, 0))</f>
        <v>Partner</v>
      </c>
      <c r="L382" t="str">
        <f>INDEX(Nodes!$B:$B, MATCH(B382, Nodes!$A:$A, 0))</f>
        <v>Individual</v>
      </c>
    </row>
    <row r="383" spans="1:12" ht="16" x14ac:dyDescent="0.2">
      <c r="A383" s="6">
        <v>386</v>
      </c>
      <c r="B383" s="6">
        <v>389</v>
      </c>
      <c r="C383" s="4" t="str">
        <f>INDEX(Nodes!$C:$C, MATCH(A383, Nodes!$A:$A, 0))</f>
        <v>Adcudo Invest s.r.o.</v>
      </c>
      <c r="D383" s="4" t="str">
        <f>INDEX(Nodes!$C:$C, MATCH(B383, Nodes!$A:$A, 0))</f>
        <v xml:space="preserve">Martina Sletsjøe </v>
      </c>
      <c r="E383" s="4" t="str">
        <f>INDEX(Nodes!$J:$J, MATCH(C383, Nodes!$C:$C, 0))</f>
        <v>Unchanged</v>
      </c>
      <c r="F383" s="4" t="str">
        <f>INDEX(Nodes!$J:$J, MATCH(D383, Nodes!$C:$C, 0))</f>
        <v>Unchanged</v>
      </c>
      <c r="G383" s="4" t="str">
        <f>INDEX(Nodes!$F:$F, MATCH(B383, Nodes!$A:$A, 0))</f>
        <v>InvaSys a.s.</v>
      </c>
      <c r="H383" t="str">
        <f>INDEX(Nodes!$F:$F, MATCH(B383, Nodes!$A:$A, 0))</f>
        <v>InvaSys a.s.</v>
      </c>
      <c r="I383" s="4" t="str">
        <f>INDEX(Nodes!$D:$D, MATCH(A383, Nodes!$A:$A, 0))</f>
        <v>Czech Republic</v>
      </c>
      <c r="J383">
        <f>INDEX(Nodes!$D:$D, MATCH(B383, Nodes!$A:$A, 0))</f>
        <v>0</v>
      </c>
      <c r="K383" s="4" t="str">
        <f>INDEX(Nodes!$B:$B, MATCH(A383, Nodes!$A:$A, 0))</f>
        <v>Partner</v>
      </c>
      <c r="L383" t="str">
        <f>INDEX(Nodes!$B:$B, MATCH(B383, Nodes!$A:$A, 0))</f>
        <v>Individual</v>
      </c>
    </row>
    <row r="384" spans="1:12" ht="16" x14ac:dyDescent="0.2">
      <c r="A384" s="6">
        <v>384</v>
      </c>
      <c r="B384" s="6">
        <v>390</v>
      </c>
      <c r="C384" s="4" t="str">
        <f>INDEX(Nodes!$C:$C, MATCH(A384, Nodes!$A:$A, 0))</f>
        <v>InvaSys a.s.</v>
      </c>
      <c r="D384" s="4" t="str">
        <f>INDEX(Nodes!$C:$C, MATCH(B384, Nodes!$A:$A, 0))</f>
        <v>Thomas Westby Jensen</v>
      </c>
      <c r="E384" s="4" t="str">
        <f>INDEX(Nodes!$J:$J, MATCH(C384, Nodes!$C:$C, 0))</f>
        <v>Unchanged</v>
      </c>
      <c r="F384" s="4" t="str">
        <f>INDEX(Nodes!$J:$J, MATCH(D384, Nodes!$C:$C, 0))</f>
        <v>Unchanged</v>
      </c>
      <c r="G384" s="4" t="str">
        <f>INDEX(Nodes!$F:$F, MATCH(B384, Nodes!$A:$A, 0))</f>
        <v>InvaSys a.s.</v>
      </c>
      <c r="H384" t="str">
        <f>INDEX(Nodes!$F:$F, MATCH(B384, Nodes!$A:$A, 0))</f>
        <v>InvaSys a.s.</v>
      </c>
      <c r="I384" s="4" t="str">
        <f>INDEX(Nodes!$D:$D, MATCH(A384, Nodes!$A:$A, 0))</f>
        <v>Czech Republic</v>
      </c>
      <c r="J384">
        <f>INDEX(Nodes!$D:$D, MATCH(B384, Nodes!$A:$A, 0))</f>
        <v>0</v>
      </c>
      <c r="K384" s="4" t="str">
        <f>INDEX(Nodes!$B:$B, MATCH(A384, Nodes!$A:$A, 0))</f>
        <v>Vendor</v>
      </c>
      <c r="L384" t="str">
        <f>INDEX(Nodes!$B:$B, MATCH(B384, Nodes!$A:$A, 0))</f>
        <v>Individual</v>
      </c>
    </row>
    <row r="385" spans="1:12" ht="16" x14ac:dyDescent="0.2">
      <c r="A385" s="6">
        <v>391</v>
      </c>
      <c r="B385" s="6">
        <v>392</v>
      </c>
      <c r="C385" s="4" t="str">
        <f>INDEX(Nodes!$C:$C, MATCH(A385, Nodes!$A:$A, 0))</f>
        <v>Operation Zero</v>
      </c>
      <c r="D385" s="4" t="str">
        <f>INDEX(Nodes!$C:$C, MATCH(B385, Nodes!$A:$A, 0))</f>
        <v>Sergei Zelenyuk</v>
      </c>
      <c r="E385" s="4" t="str">
        <f>INDEX(Nodes!$J:$J, MATCH(C385, Nodes!$C:$C, 0))</f>
        <v>Unchanged</v>
      </c>
      <c r="F385" s="4" t="str">
        <f>INDEX(Nodes!$J:$J, MATCH(D385, Nodes!$C:$C, 0))</f>
        <v>Unchanged</v>
      </c>
      <c r="G385" s="4" t="str">
        <f>INDEX(Nodes!$F:$F, MATCH(B385, Nodes!$A:$A, 0))</f>
        <v>Operation Zero</v>
      </c>
      <c r="H385" t="str">
        <f>INDEX(Nodes!$F:$F, MATCH(B385, Nodes!$A:$A, 0))</f>
        <v>Operation Zero</v>
      </c>
      <c r="I385" s="4" t="str">
        <f>INDEX(Nodes!$D:$D, MATCH(A385, Nodes!$A:$A, 0))</f>
        <v>Russia</v>
      </c>
      <c r="J385">
        <f>INDEX(Nodes!$D:$D, MATCH(B385, Nodes!$A:$A, 0))</f>
        <v>0</v>
      </c>
      <c r="K385" s="4" t="str">
        <f>INDEX(Nodes!$B:$B, MATCH(A385, Nodes!$A:$A, 0))</f>
        <v>Supplier</v>
      </c>
      <c r="L385" t="str">
        <f>INDEX(Nodes!$B:$B, MATCH(B385, Nodes!$A:$A, 0))</f>
        <v>Individual</v>
      </c>
    </row>
    <row r="386" spans="1:12" ht="16" x14ac:dyDescent="0.2">
      <c r="A386" s="6">
        <v>391</v>
      </c>
      <c r="B386" s="6">
        <v>393</v>
      </c>
      <c r="C386" s="4" t="str">
        <f>INDEX(Nodes!$C:$C, MATCH(A386, Nodes!$A:$A, 0))</f>
        <v>Operation Zero</v>
      </c>
      <c r="D386" s="4" t="str">
        <f>INDEX(Nodes!$C:$C, MATCH(B386, Nodes!$A:$A, 0))</f>
        <v>Anonymous</v>
      </c>
      <c r="E386" s="4" t="str">
        <f>INDEX(Nodes!$J:$J, MATCH(C386, Nodes!$C:$C, 0))</f>
        <v>Unchanged</v>
      </c>
      <c r="F386" s="4" t="str">
        <f>INDEX(Nodes!$J:$J, MATCH(D386, Nodes!$C:$C, 0))</f>
        <v>Unchanged</v>
      </c>
      <c r="G386" s="4" t="str">
        <f>INDEX(Nodes!$F:$F, MATCH(B386, Nodes!$A:$A, 0))</f>
        <v>Operation Zero</v>
      </c>
      <c r="H386" t="str">
        <f>INDEX(Nodes!$F:$F, MATCH(B386, Nodes!$A:$A, 0))</f>
        <v>Operation Zero</v>
      </c>
      <c r="I386" s="4" t="str">
        <f>INDEX(Nodes!$D:$D, MATCH(A386, Nodes!$A:$A, 0))</f>
        <v>Russia</v>
      </c>
      <c r="J386" t="str">
        <f>INDEX(Nodes!$D:$D, MATCH(B386, Nodes!$A:$A, 0))</f>
        <v>Russia</v>
      </c>
      <c r="K386" s="4" t="str">
        <f>INDEX(Nodes!$B:$B, MATCH(A386, Nodes!$A:$A, 0))</f>
        <v>Supplier</v>
      </c>
      <c r="L386" t="str">
        <f>INDEX(Nodes!$B:$B, MATCH(B386, Nodes!$A:$A, 0))</f>
        <v>Investor</v>
      </c>
    </row>
    <row r="387" spans="1:12" ht="16" x14ac:dyDescent="0.2">
      <c r="A387" s="6">
        <v>394</v>
      </c>
      <c r="B387" s="6">
        <v>395</v>
      </c>
      <c r="C387" s="4" t="str">
        <f>INDEX(Nodes!$C:$C, MATCH(A387, Nodes!$A:$A, 0))</f>
        <v>Vupen Security S.A. &gt; Zerodium LLC</v>
      </c>
      <c r="D387" s="4" t="str">
        <f>INDEX(Nodes!$C:$C, MATCH(B387, Nodes!$A:$A, 0))</f>
        <v>Vista Incorporations Limited</v>
      </c>
      <c r="E387" s="4" t="str">
        <f>INDEX(Nodes!$J:$J, MATCH(C387, Nodes!$C:$C, 0))</f>
        <v>Changed</v>
      </c>
      <c r="F387" s="4" t="str">
        <f>INDEX(Nodes!$J:$J, MATCH(D387, Nodes!$C:$C, 0))</f>
        <v>Unchanged</v>
      </c>
      <c r="G387" s="4" t="str">
        <f>INDEX(Nodes!$F:$F, MATCH(B387, Nodes!$A:$A, 0))</f>
        <v>Zerodium LLC</v>
      </c>
      <c r="H387" t="str">
        <f>INDEX(Nodes!$F:$F, MATCH(B387, Nodes!$A:$A, 0))</f>
        <v>Zerodium LLC</v>
      </c>
      <c r="I387" s="4" t="str">
        <f>INDEX(Nodes!$D:$D, MATCH(A387, Nodes!$A:$A, 0))</f>
        <v>France</v>
      </c>
      <c r="J387" t="str">
        <f>INDEX(Nodes!$D:$D, MATCH(B387, Nodes!$A:$A, 0))</f>
        <v>United States</v>
      </c>
      <c r="K387" s="4" t="str">
        <f>INDEX(Nodes!$B:$B, MATCH(A387, Nodes!$A:$A, 0))</f>
        <v>Supplier</v>
      </c>
      <c r="L387" t="str">
        <f>INDEX(Nodes!$B:$B, MATCH(B387, Nodes!$A:$A, 0))</f>
        <v>Supplier</v>
      </c>
    </row>
    <row r="388" spans="1:12" ht="16" x14ac:dyDescent="0.2">
      <c r="A388" s="6">
        <v>396</v>
      </c>
      <c r="B388" s="6">
        <v>394</v>
      </c>
      <c r="C388" s="4" t="str">
        <f>INDEX(Nodes!$C:$C, MATCH(A388, Nodes!$A:$A, 0))</f>
        <v xml:space="preserve">Chaouki Bekrar </v>
      </c>
      <c r="D388" s="4" t="str">
        <f>INDEX(Nodes!$C:$C, MATCH(B388, Nodes!$A:$A, 0))</f>
        <v>Vupen Security S.A. &gt; Zerodium LLC</v>
      </c>
      <c r="E388" s="4" t="str">
        <f>INDEX(Nodes!$J:$J, MATCH(C388, Nodes!$C:$C, 0))</f>
        <v>Unchanged</v>
      </c>
      <c r="F388" s="4" t="str">
        <f>INDEX(Nodes!$J:$J, MATCH(D388, Nodes!$C:$C, 0))</f>
        <v>Changed</v>
      </c>
      <c r="G388" s="4" t="str">
        <f>INDEX(Nodes!$F:$F, MATCH(B388, Nodes!$A:$A, 0))</f>
        <v>Zerodium LLC</v>
      </c>
      <c r="H388" t="str">
        <f>INDEX(Nodes!$F:$F, MATCH(B388, Nodes!$A:$A, 0))</f>
        <v>Zerodium LLC</v>
      </c>
      <c r="I388" s="4">
        <f>INDEX(Nodes!$D:$D, MATCH(A388, Nodes!$A:$A, 0))</f>
        <v>0</v>
      </c>
      <c r="J388" t="str">
        <f>INDEX(Nodes!$D:$D, MATCH(B388, Nodes!$A:$A, 0))</f>
        <v>France</v>
      </c>
      <c r="K388" s="4" t="str">
        <f>INDEX(Nodes!$B:$B, MATCH(A388, Nodes!$A:$A, 0))</f>
        <v>Individual</v>
      </c>
      <c r="L388" t="str">
        <f>INDEX(Nodes!$B:$B, MATCH(B388, Nodes!$A:$A, 0))</f>
        <v>Supplier</v>
      </c>
    </row>
    <row r="389" spans="1:12" ht="16" x14ac:dyDescent="0.2">
      <c r="A389" s="6">
        <v>397</v>
      </c>
      <c r="B389" s="6">
        <v>394</v>
      </c>
      <c r="C389" s="4" t="str">
        <f>INDEX(Nodes!$C:$C, MATCH(A389, Nodes!$A:$A, 0))</f>
        <v xml:space="preserve">Isabelle Gorius </v>
      </c>
      <c r="D389" s="4" t="str">
        <f>INDEX(Nodes!$C:$C, MATCH(B389, Nodes!$A:$A, 0))</f>
        <v>Vupen Security S.A. &gt; Zerodium LLC</v>
      </c>
      <c r="E389" s="4" t="str">
        <f>INDEX(Nodes!$J:$J, MATCH(C389, Nodes!$C:$C, 0))</f>
        <v>Unchanged</v>
      </c>
      <c r="F389" s="4" t="str">
        <f>INDEX(Nodes!$J:$J, MATCH(D389, Nodes!$C:$C, 0))</f>
        <v>Changed</v>
      </c>
      <c r="G389" s="4" t="str">
        <f>INDEX(Nodes!$F:$F, MATCH(B389, Nodes!$A:$A, 0))</f>
        <v>Zerodium LLC</v>
      </c>
      <c r="H389" t="str">
        <f>INDEX(Nodes!$F:$F, MATCH(B389, Nodes!$A:$A, 0))</f>
        <v>Zerodium LLC</v>
      </c>
      <c r="I389" s="4">
        <f>INDEX(Nodes!$D:$D, MATCH(A389, Nodes!$A:$A, 0))</f>
        <v>0</v>
      </c>
      <c r="J389" t="str">
        <f>INDEX(Nodes!$D:$D, MATCH(B389, Nodes!$A:$A, 0))</f>
        <v>France</v>
      </c>
      <c r="K389" s="4" t="str">
        <f>INDEX(Nodes!$B:$B, MATCH(A389, Nodes!$A:$A, 0))</f>
        <v>Individual</v>
      </c>
      <c r="L389" t="str">
        <f>INDEX(Nodes!$B:$B, MATCH(B389, Nodes!$A:$A, 0))</f>
        <v>Supplier</v>
      </c>
    </row>
    <row r="390" spans="1:12" ht="16" x14ac:dyDescent="0.2">
      <c r="A390" s="6">
        <v>398</v>
      </c>
      <c r="B390" s="6">
        <v>394</v>
      </c>
      <c r="C390" s="4" t="str">
        <f>INDEX(Nodes!$C:$C, MATCH(A390, Nodes!$A:$A, 0))</f>
        <v>Gant &amp; Partners</v>
      </c>
      <c r="D390" s="4" t="str">
        <f>INDEX(Nodes!$C:$C, MATCH(B390, Nodes!$A:$A, 0))</f>
        <v>Vupen Security S.A. &gt; Zerodium LLC</v>
      </c>
      <c r="E390" s="4" t="str">
        <f>INDEX(Nodes!$J:$J, MATCH(C390, Nodes!$C:$C, 0))</f>
        <v>Unchanged</v>
      </c>
      <c r="F390" s="4" t="str">
        <f>INDEX(Nodes!$J:$J, MATCH(D390, Nodes!$C:$C, 0))</f>
        <v>Changed</v>
      </c>
      <c r="G390" s="4" t="str">
        <f>INDEX(Nodes!$F:$F, MATCH(B390, Nodes!$A:$A, 0))</f>
        <v>Zerodium LLC</v>
      </c>
      <c r="H390" t="str">
        <f>INDEX(Nodes!$F:$F, MATCH(B390, Nodes!$A:$A, 0))</f>
        <v>Zerodium LLC</v>
      </c>
      <c r="I390" s="4" t="str">
        <f>INDEX(Nodes!$D:$D, MATCH(A390, Nodes!$A:$A, 0))</f>
        <v>Belgium</v>
      </c>
      <c r="J390" t="str">
        <f>INDEX(Nodes!$D:$D, MATCH(B390, Nodes!$A:$A, 0))</f>
        <v>France</v>
      </c>
      <c r="K390" s="4" t="str">
        <f>INDEX(Nodes!$B:$B, MATCH(A390, Nodes!$A:$A, 0))</f>
        <v>Investor</v>
      </c>
      <c r="L390" t="str">
        <f>INDEX(Nodes!$B:$B, MATCH(B390, Nodes!$A:$A, 0))</f>
        <v>Supplier</v>
      </c>
    </row>
    <row r="391" spans="1:12" ht="16" x14ac:dyDescent="0.2">
      <c r="A391" s="6">
        <v>399</v>
      </c>
      <c r="B391" s="6">
        <v>394</v>
      </c>
      <c r="C391" s="4" t="str">
        <f>INDEX(Nodes!$C:$C, MATCH(A391, Nodes!$A:$A, 0))</f>
        <v>360° Capital Partners (Italy)</v>
      </c>
      <c r="D391" s="4" t="str">
        <f>INDEX(Nodes!$C:$C, MATCH(B391, Nodes!$A:$A, 0))</f>
        <v>Vupen Security S.A. &gt; Zerodium LLC</v>
      </c>
      <c r="E391" s="4" t="str">
        <f>INDEX(Nodes!$J:$J, MATCH(C391, Nodes!$C:$C, 0))</f>
        <v>Unchanged</v>
      </c>
      <c r="F391" s="4" t="str">
        <f>INDEX(Nodes!$J:$J, MATCH(D391, Nodes!$C:$C, 0))</f>
        <v>Changed</v>
      </c>
      <c r="G391" s="4" t="str">
        <f>INDEX(Nodes!$F:$F, MATCH(B391, Nodes!$A:$A, 0))</f>
        <v>Zerodium LLC</v>
      </c>
      <c r="H391" t="str">
        <f>INDEX(Nodes!$F:$F, MATCH(B391, Nodes!$A:$A, 0))</f>
        <v>Zerodium LLC</v>
      </c>
      <c r="I391" s="4" t="str">
        <f>INDEX(Nodes!$D:$D, MATCH(A391, Nodes!$A:$A, 0))</f>
        <v>Italy</v>
      </c>
      <c r="J391" t="str">
        <f>INDEX(Nodes!$D:$D, MATCH(B391, Nodes!$A:$A, 0))</f>
        <v>France</v>
      </c>
      <c r="K391" s="4" t="str">
        <f>INDEX(Nodes!$B:$B, MATCH(A391, Nodes!$A:$A, 0))</f>
        <v>Investor</v>
      </c>
      <c r="L391" t="str">
        <f>INDEX(Nodes!$B:$B, MATCH(B391, Nodes!$A:$A, 0))</f>
        <v>Supplier</v>
      </c>
    </row>
    <row r="392" spans="1:12" ht="16" x14ac:dyDescent="0.2">
      <c r="A392" s="6">
        <v>400</v>
      </c>
      <c r="B392" s="6">
        <v>394</v>
      </c>
      <c r="C392" s="4" t="str">
        <f>INDEX(Nodes!$C:$C, MATCH(A392, Nodes!$A:$A, 0))</f>
        <v>360° Capital Partners (France)</v>
      </c>
      <c r="D392" s="4" t="str">
        <f>INDEX(Nodes!$C:$C, MATCH(B392, Nodes!$A:$A, 0))</f>
        <v>Vupen Security S.A. &gt; Zerodium LLC</v>
      </c>
      <c r="E392" s="4" t="str">
        <f>INDEX(Nodes!$J:$J, MATCH(C392, Nodes!$C:$C, 0))</f>
        <v>Unchanged</v>
      </c>
      <c r="F392" s="4" t="str">
        <f>INDEX(Nodes!$J:$J, MATCH(D392, Nodes!$C:$C, 0))</f>
        <v>Changed</v>
      </c>
      <c r="G392" s="4" t="str">
        <f>INDEX(Nodes!$F:$F, MATCH(B392, Nodes!$A:$A, 0))</f>
        <v>Zerodium LLC</v>
      </c>
      <c r="H392" t="str">
        <f>INDEX(Nodes!$F:$F, MATCH(B392, Nodes!$A:$A, 0))</f>
        <v>Zerodium LLC</v>
      </c>
      <c r="I392" s="4" t="str">
        <f>INDEX(Nodes!$D:$D, MATCH(A392, Nodes!$A:$A, 0))</f>
        <v>France</v>
      </c>
      <c r="J392" t="str">
        <f>INDEX(Nodes!$D:$D, MATCH(B392, Nodes!$A:$A, 0))</f>
        <v>France</v>
      </c>
      <c r="K392" s="4" t="str">
        <f>INDEX(Nodes!$B:$B, MATCH(A392, Nodes!$A:$A, 0))</f>
        <v>Investor</v>
      </c>
      <c r="L392" t="str">
        <f>INDEX(Nodes!$B:$B, MATCH(B392, Nodes!$A:$A, 0))</f>
        <v>Supplier</v>
      </c>
    </row>
    <row r="393" spans="1:12" ht="16" x14ac:dyDescent="0.2">
      <c r="A393" s="6">
        <v>401</v>
      </c>
      <c r="B393" s="6">
        <v>400</v>
      </c>
      <c r="C393" s="4" t="str">
        <f>INDEX(Nodes!$C:$C, MATCH(A393, Nodes!$A:$A, 0))</f>
        <v>Emanuele Levi</v>
      </c>
      <c r="D393" s="4" t="str">
        <f>INDEX(Nodes!$C:$C, MATCH(B393, Nodes!$A:$A, 0))</f>
        <v>360° Capital Partners (France)</v>
      </c>
      <c r="E393" s="4" t="str">
        <f>INDEX(Nodes!$J:$J, MATCH(C393, Nodes!$C:$C, 0))</f>
        <v>Unchanged</v>
      </c>
      <c r="F393" s="4" t="str">
        <f>INDEX(Nodes!$J:$J, MATCH(D393, Nodes!$C:$C, 0))</f>
        <v>Unchanged</v>
      </c>
      <c r="G393" s="4" t="str">
        <f>INDEX(Nodes!$F:$F, MATCH(B393, Nodes!$A:$A, 0))</f>
        <v>Zerodium LLC</v>
      </c>
      <c r="H393" t="str">
        <f>INDEX(Nodes!$F:$F, MATCH(B393, Nodes!$A:$A, 0))</f>
        <v>Zerodium LLC</v>
      </c>
      <c r="I393" s="4">
        <f>INDEX(Nodes!$D:$D, MATCH(A393, Nodes!$A:$A, 0))</f>
        <v>0</v>
      </c>
      <c r="J393" t="str">
        <f>INDEX(Nodes!$D:$D, MATCH(B393, Nodes!$A:$A, 0))</f>
        <v>France</v>
      </c>
      <c r="K393" s="4" t="str">
        <f>INDEX(Nodes!$B:$B, MATCH(A393, Nodes!$A:$A, 0))</f>
        <v>Individual</v>
      </c>
      <c r="L393" t="str">
        <f>INDEX(Nodes!$B:$B, MATCH(B393, Nodes!$A:$A, 0))</f>
        <v>Investor</v>
      </c>
    </row>
    <row r="394" spans="1:12" ht="16" x14ac:dyDescent="0.2">
      <c r="A394" s="6">
        <v>402</v>
      </c>
      <c r="B394" s="6">
        <v>400</v>
      </c>
      <c r="C394" s="4" t="str">
        <f>INDEX(Nodes!$C:$C, MATCH(A394, Nodes!$A:$A, 0))</f>
        <v>Dominique Rencurel</v>
      </c>
      <c r="D394" s="4" t="str">
        <f>INDEX(Nodes!$C:$C, MATCH(B394, Nodes!$A:$A, 0))</f>
        <v>360° Capital Partners (France)</v>
      </c>
      <c r="E394" s="4" t="str">
        <f>INDEX(Nodes!$J:$J, MATCH(C394, Nodes!$C:$C, 0))</f>
        <v>Unchanged</v>
      </c>
      <c r="F394" s="4" t="str">
        <f>INDEX(Nodes!$J:$J, MATCH(D394, Nodes!$C:$C, 0))</f>
        <v>Unchanged</v>
      </c>
      <c r="G394" s="4" t="str">
        <f>INDEX(Nodes!$F:$F, MATCH(B394, Nodes!$A:$A, 0))</f>
        <v>Zerodium LLC</v>
      </c>
      <c r="H394" t="str">
        <f>INDEX(Nodes!$F:$F, MATCH(B394, Nodes!$A:$A, 0))</f>
        <v>Zerodium LLC</v>
      </c>
      <c r="I394" s="4">
        <f>INDEX(Nodes!$D:$D, MATCH(A394, Nodes!$A:$A, 0))</f>
        <v>0</v>
      </c>
      <c r="J394" t="str">
        <f>INDEX(Nodes!$D:$D, MATCH(B394, Nodes!$A:$A, 0))</f>
        <v>France</v>
      </c>
      <c r="K394" s="4" t="str">
        <f>INDEX(Nodes!$B:$B, MATCH(A394, Nodes!$A:$A, 0))</f>
        <v>Individual</v>
      </c>
      <c r="L394" t="str">
        <f>INDEX(Nodes!$B:$B, MATCH(B394, Nodes!$A:$A, 0))</f>
        <v>Investor</v>
      </c>
    </row>
    <row r="395" spans="1:12" ht="16" x14ac:dyDescent="0.2">
      <c r="A395" s="6">
        <v>403</v>
      </c>
      <c r="B395" s="6">
        <v>400</v>
      </c>
      <c r="C395" s="4" t="str">
        <f>INDEX(Nodes!$C:$C, MATCH(A395, Nodes!$A:$A, 0))</f>
        <v>Cesare Maifredi</v>
      </c>
      <c r="D395" s="4" t="str">
        <f>INDEX(Nodes!$C:$C, MATCH(B395, Nodes!$A:$A, 0))</f>
        <v>360° Capital Partners (France)</v>
      </c>
      <c r="E395" s="4" t="str">
        <f>INDEX(Nodes!$J:$J, MATCH(C395, Nodes!$C:$C, 0))</f>
        <v>Unchanged</v>
      </c>
      <c r="F395" s="4" t="str">
        <f>INDEX(Nodes!$J:$J, MATCH(D395, Nodes!$C:$C, 0))</f>
        <v>Unchanged</v>
      </c>
      <c r="G395" s="4" t="str">
        <f>INDEX(Nodes!$F:$F, MATCH(B395, Nodes!$A:$A, 0))</f>
        <v>Zerodium LLC</v>
      </c>
      <c r="H395" t="str">
        <f>INDEX(Nodes!$F:$F, MATCH(B395, Nodes!$A:$A, 0))</f>
        <v>Zerodium LLC</v>
      </c>
      <c r="I395" s="4">
        <f>INDEX(Nodes!$D:$D, MATCH(A395, Nodes!$A:$A, 0))</f>
        <v>0</v>
      </c>
      <c r="J395" t="str">
        <f>INDEX(Nodes!$D:$D, MATCH(B395, Nodes!$A:$A, 0))</f>
        <v>France</v>
      </c>
      <c r="K395" s="4" t="str">
        <f>INDEX(Nodes!$B:$B, MATCH(A395, Nodes!$A:$A, 0))</f>
        <v>Individual</v>
      </c>
      <c r="L395" t="str">
        <f>INDEX(Nodes!$B:$B, MATCH(B395, Nodes!$A:$A, 0))</f>
        <v>Investor</v>
      </c>
    </row>
    <row r="396" spans="1:12" ht="16" x14ac:dyDescent="0.2">
      <c r="A396" s="6">
        <v>404</v>
      </c>
      <c r="B396" s="6">
        <v>400</v>
      </c>
      <c r="C396" s="4" t="str">
        <f>INDEX(Nodes!$C:$C, MATCH(A396, Nodes!$A:$A, 0))</f>
        <v>Alexandre Mordacq</v>
      </c>
      <c r="D396" s="4" t="str">
        <f>INDEX(Nodes!$C:$C, MATCH(B396, Nodes!$A:$A, 0))</f>
        <v>360° Capital Partners (France)</v>
      </c>
      <c r="E396" s="4" t="str">
        <f>INDEX(Nodes!$J:$J, MATCH(C396, Nodes!$C:$C, 0))</f>
        <v>Unchanged</v>
      </c>
      <c r="F396" s="4" t="str">
        <f>INDEX(Nodes!$J:$J, MATCH(D396, Nodes!$C:$C, 0))</f>
        <v>Unchanged</v>
      </c>
      <c r="G396" s="4" t="str">
        <f>INDEX(Nodes!$F:$F, MATCH(B396, Nodes!$A:$A, 0))</f>
        <v>Zerodium LLC</v>
      </c>
      <c r="H396" t="str">
        <f>INDEX(Nodes!$F:$F, MATCH(B396, Nodes!$A:$A, 0))</f>
        <v>Zerodium LLC</v>
      </c>
      <c r="I396" s="4">
        <f>INDEX(Nodes!$D:$D, MATCH(A396, Nodes!$A:$A, 0))</f>
        <v>0</v>
      </c>
      <c r="J396" t="str">
        <f>INDEX(Nodes!$D:$D, MATCH(B396, Nodes!$A:$A, 0))</f>
        <v>France</v>
      </c>
      <c r="K396" s="4" t="str">
        <f>INDEX(Nodes!$B:$B, MATCH(A396, Nodes!$A:$A, 0))</f>
        <v>Individual</v>
      </c>
      <c r="L396" t="str">
        <f>INDEX(Nodes!$B:$B, MATCH(B396, Nodes!$A:$A, 0))</f>
        <v>Investor</v>
      </c>
    </row>
    <row r="397" spans="1:12" ht="16" x14ac:dyDescent="0.2">
      <c r="A397" s="6">
        <v>405</v>
      </c>
      <c r="B397" s="6">
        <v>406</v>
      </c>
      <c r="C397" s="4" t="str">
        <f>INDEX(Nodes!$C:$C, MATCH(A397, Nodes!$A:$A, 0))</f>
        <v>Negg Group S.R.L</v>
      </c>
      <c r="D397" s="4" t="str">
        <f>INDEX(Nodes!$C:$C, MATCH(B397, Nodes!$A:$A, 0))</f>
        <v>Negg International</v>
      </c>
      <c r="E397" s="4" t="str">
        <f>INDEX(Nodes!$J:$J, MATCH(C397, Nodes!$C:$C, 0))</f>
        <v>Unchanged</v>
      </c>
      <c r="F397" s="4" t="str">
        <f>INDEX(Nodes!$J:$J, MATCH(D397, Nodes!$C:$C, 0))</f>
        <v>Unchanged</v>
      </c>
      <c r="G397" s="4" t="str">
        <f>INDEX(Nodes!$F:$F, MATCH(B397, Nodes!$A:$A, 0))</f>
        <v>Negg Group</v>
      </c>
      <c r="H397" t="str">
        <f>INDEX(Nodes!$F:$F, MATCH(B397, Nodes!$A:$A, 0))</f>
        <v>Negg Group</v>
      </c>
      <c r="I397" s="4" t="str">
        <f>INDEX(Nodes!$D:$D, MATCH(A397, Nodes!$A:$A, 0))</f>
        <v>Italy</v>
      </c>
      <c r="J397" t="str">
        <f>INDEX(Nodes!$D:$D, MATCH(B397, Nodes!$A:$A, 0))</f>
        <v>Netherlands</v>
      </c>
      <c r="K397" s="4" t="str">
        <f>INDEX(Nodes!$B:$B, MATCH(A397, Nodes!$A:$A, 0))</f>
        <v>Vendor</v>
      </c>
      <c r="L397" t="str">
        <f>INDEX(Nodes!$B:$B, MATCH(B397, Nodes!$A:$A, 0))</f>
        <v>Vendor</v>
      </c>
    </row>
    <row r="398" spans="1:12" ht="16" x14ac:dyDescent="0.2">
      <c r="A398" s="6">
        <v>405</v>
      </c>
      <c r="B398" s="6">
        <v>407</v>
      </c>
      <c r="C398" s="4" t="str">
        <f>INDEX(Nodes!$C:$C, MATCH(A398, Nodes!$A:$A, 0))</f>
        <v>Negg Group S.R.L</v>
      </c>
      <c r="D398" s="4" t="str">
        <f>INDEX(Nodes!$C:$C, MATCH(B398, Nodes!$A:$A, 0))</f>
        <v>Francesco Taccone</v>
      </c>
      <c r="E398" s="4" t="str">
        <f>INDEX(Nodes!$J:$J, MATCH(C398, Nodes!$C:$C, 0))</f>
        <v>Unchanged</v>
      </c>
      <c r="F398" s="4" t="str">
        <f>INDEX(Nodes!$J:$J, MATCH(D398, Nodes!$C:$C, 0))</f>
        <v>Unchanged</v>
      </c>
      <c r="G398" s="4" t="str">
        <f>INDEX(Nodes!$F:$F, MATCH(B398, Nodes!$A:$A, 0))</f>
        <v>Negg Group</v>
      </c>
      <c r="H398" t="str">
        <f>INDEX(Nodes!$F:$F, MATCH(B398, Nodes!$A:$A, 0))</f>
        <v>Negg Group</v>
      </c>
      <c r="I398" s="4" t="str">
        <f>INDEX(Nodes!$D:$D, MATCH(A398, Nodes!$A:$A, 0))</f>
        <v>Italy</v>
      </c>
      <c r="J398">
        <f>INDEX(Nodes!$D:$D, MATCH(B398, Nodes!$A:$A, 0))</f>
        <v>0</v>
      </c>
      <c r="K398" s="4" t="str">
        <f>INDEX(Nodes!$B:$B, MATCH(A398, Nodes!$A:$A, 0))</f>
        <v>Vendor</v>
      </c>
      <c r="L398" t="str">
        <f>INDEX(Nodes!$B:$B, MATCH(B398, Nodes!$A:$A, 0))</f>
        <v>Individual</v>
      </c>
    </row>
    <row r="399" spans="1:12" ht="16" x14ac:dyDescent="0.2">
      <c r="A399" s="6">
        <v>405</v>
      </c>
      <c r="B399" s="6">
        <v>408</v>
      </c>
      <c r="C399" s="4" t="str">
        <f>INDEX(Nodes!$C:$C, MATCH(A399, Nodes!$A:$A, 0))</f>
        <v>Negg Group S.R.L</v>
      </c>
      <c r="D399" s="4" t="str">
        <f>INDEX(Nodes!$C:$C, MATCH(B399, Nodes!$A:$A, 0))</f>
        <v>Italian Ministry of Economic Development and General Directorate for Business Incentives</v>
      </c>
      <c r="E399" s="4" t="str">
        <f>INDEX(Nodes!$J:$J, MATCH(C399, Nodes!$C:$C, 0))</f>
        <v>Unchanged</v>
      </c>
      <c r="F399" s="4" t="str">
        <f>INDEX(Nodes!$J:$J, MATCH(D399, Nodes!$C:$C, 0))</f>
        <v>Unchanged</v>
      </c>
      <c r="G399" s="4" t="str">
        <f>INDEX(Nodes!$F:$F, MATCH(B399, Nodes!$A:$A, 0))</f>
        <v>Negg Group</v>
      </c>
      <c r="H399" t="str">
        <f>INDEX(Nodes!$F:$F, MATCH(B399, Nodes!$A:$A, 0))</f>
        <v>Negg Group</v>
      </c>
      <c r="I399" s="4" t="str">
        <f>INDEX(Nodes!$D:$D, MATCH(A399, Nodes!$A:$A, 0))</f>
        <v>Italy</v>
      </c>
      <c r="J399" t="str">
        <f>INDEX(Nodes!$D:$D, MATCH(B399, Nodes!$A:$A, 0))</f>
        <v>Italy</v>
      </c>
      <c r="K399" s="4" t="str">
        <f>INDEX(Nodes!$B:$B, MATCH(A399, Nodes!$A:$A, 0))</f>
        <v>Vendor</v>
      </c>
      <c r="L399" t="str">
        <f>INDEX(Nodes!$B:$B, MATCH(B399, Nodes!$A:$A, 0))</f>
        <v>Investor</v>
      </c>
    </row>
    <row r="400" spans="1:12" ht="16" x14ac:dyDescent="0.2">
      <c r="A400" s="6">
        <v>405</v>
      </c>
      <c r="B400" s="6">
        <v>409</v>
      </c>
      <c r="C400" s="4" t="str">
        <f>INDEX(Nodes!$C:$C, MATCH(A400, Nodes!$A:$A, 0))</f>
        <v>Negg Group S.R.L</v>
      </c>
      <c r="D400" s="4" t="str">
        <f>INDEX(Nodes!$C:$C, MATCH(B400, Nodes!$A:$A, 0))</f>
        <v>Paolo Frascati</v>
      </c>
      <c r="E400" s="4" t="str">
        <f>INDEX(Nodes!$J:$J, MATCH(C400, Nodes!$C:$C, 0))</f>
        <v>Unchanged</v>
      </c>
      <c r="F400" s="4" t="str">
        <f>INDEX(Nodes!$J:$J, MATCH(D400, Nodes!$C:$C, 0))</f>
        <v>Unchanged</v>
      </c>
      <c r="G400" s="4" t="str">
        <f>INDEX(Nodes!$F:$F, MATCH(B400, Nodes!$A:$A, 0))</f>
        <v>Negg Group</v>
      </c>
      <c r="H400" t="str">
        <f>INDEX(Nodes!$F:$F, MATCH(B400, Nodes!$A:$A, 0))</f>
        <v>Negg Group</v>
      </c>
      <c r="I400" s="4" t="str">
        <f>INDEX(Nodes!$D:$D, MATCH(A400, Nodes!$A:$A, 0))</f>
        <v>Italy</v>
      </c>
      <c r="J400">
        <f>INDEX(Nodes!$D:$D, MATCH(B400, Nodes!$A:$A, 0))</f>
        <v>0</v>
      </c>
      <c r="K400" s="4" t="str">
        <f>INDEX(Nodes!$B:$B, MATCH(A400, Nodes!$A:$A, 0))</f>
        <v>Vendor</v>
      </c>
      <c r="L400" t="str">
        <f>INDEX(Nodes!$B:$B, MATCH(B400, Nodes!$A:$A, 0))</f>
        <v>Individual</v>
      </c>
    </row>
    <row r="401" spans="1:12" ht="16" x14ac:dyDescent="0.2">
      <c r="A401" s="6">
        <v>410</v>
      </c>
      <c r="B401" s="6">
        <v>411</v>
      </c>
      <c r="C401" s="4" t="str">
        <f>INDEX(Nodes!$C:$C, MATCH(A401, Nodes!$A:$A, 0))</f>
        <v>Protect Electronic Systems LLC</v>
      </c>
      <c r="D401" s="4" t="str">
        <f>INDEX(Nodes!$C:$C, MATCH(B401, Nodes!$A:$A, 0))</f>
        <v xml:space="preserve">Awad Al Shamsi  </v>
      </c>
      <c r="E401" s="4" t="str">
        <f>INDEX(Nodes!$J:$J, MATCH(C401, Nodes!$C:$C, 0))</f>
        <v>Unchanged</v>
      </c>
      <c r="F401" s="4" t="str">
        <f>INDEX(Nodes!$J:$J, MATCH(D401, Nodes!$C:$C, 0))</f>
        <v>Unchanged</v>
      </c>
      <c r="G401" s="4" t="str">
        <f>INDEX(Nodes!$F:$F, MATCH(B401, Nodes!$A:$A, 0))</f>
        <v>Protect Electronic Systems LLC</v>
      </c>
      <c r="H401" t="str">
        <f>INDEX(Nodes!$F:$F, MATCH(B401, Nodes!$A:$A, 0))</f>
        <v>Protect Electronic Systems LLC</v>
      </c>
      <c r="I401" s="4" t="str">
        <f>INDEX(Nodes!$D:$D, MATCH(A401, Nodes!$A:$A, 0))</f>
        <v>United Arab Emirates</v>
      </c>
      <c r="J401">
        <f>INDEX(Nodes!$D:$D, MATCH(B401, Nodes!$A:$A, 0))</f>
        <v>0</v>
      </c>
      <c r="K401" s="4" t="str">
        <f>INDEX(Nodes!$B:$B, MATCH(A401, Nodes!$A:$A, 0))</f>
        <v>Supplier</v>
      </c>
      <c r="L401" t="str">
        <f>INDEX(Nodes!$B:$B, MATCH(B401, Nodes!$A:$A, 0))</f>
        <v>Individual</v>
      </c>
    </row>
    <row r="402" spans="1:12" ht="16" x14ac:dyDescent="0.2">
      <c r="A402" s="6">
        <v>410</v>
      </c>
      <c r="B402" s="6">
        <v>412</v>
      </c>
      <c r="C402" s="4" t="str">
        <f>INDEX(Nodes!$C:$C, MATCH(A402, Nodes!$A:$A, 0))</f>
        <v>Protect Electronic Systems LLC</v>
      </c>
      <c r="D402" s="4" t="str">
        <f>INDEX(Nodes!$C:$C, MATCH(B402, Nodes!$A:$A, 0))</f>
        <v>Edge Group</v>
      </c>
      <c r="E402" s="4" t="str">
        <f>INDEX(Nodes!$J:$J, MATCH(C402, Nodes!$C:$C, 0))</f>
        <v>Unchanged</v>
      </c>
      <c r="F402" s="4" t="str">
        <f>INDEX(Nodes!$J:$J, MATCH(D402, Nodes!$C:$C, 0))</f>
        <v>Unchanged</v>
      </c>
      <c r="G402" s="4" t="str">
        <f>INDEX(Nodes!$F:$F, MATCH(B402, Nodes!$A:$A, 0))</f>
        <v>Protect Electronic Systems LLC</v>
      </c>
      <c r="H402" t="str">
        <f>INDEX(Nodes!$F:$F, MATCH(B402, Nodes!$A:$A, 0))</f>
        <v>Protect Electronic Systems LLC</v>
      </c>
      <c r="I402" s="4" t="str">
        <f>INDEX(Nodes!$D:$D, MATCH(A402, Nodes!$A:$A, 0))</f>
        <v>United Arab Emirates</v>
      </c>
      <c r="J402" t="str">
        <f>INDEX(Nodes!$D:$D, MATCH(B402, Nodes!$A:$A, 0))</f>
        <v>United Arab Emirates</v>
      </c>
      <c r="K402" s="4" t="str">
        <f>INDEX(Nodes!$B:$B, MATCH(A402, Nodes!$A:$A, 0))</f>
        <v>Supplier</v>
      </c>
      <c r="L402" t="str">
        <f>INDEX(Nodes!$B:$B, MATCH(B402, Nodes!$A:$A, 0))</f>
        <v>Investor</v>
      </c>
    </row>
    <row r="403" spans="1:12" ht="16" x14ac:dyDescent="0.2">
      <c r="A403" s="6">
        <v>412</v>
      </c>
      <c r="B403" s="6">
        <v>413</v>
      </c>
      <c r="C403" s="4" t="str">
        <f>INDEX(Nodes!$C:$C, MATCH(A403, Nodes!$A:$A, 0))</f>
        <v>Edge Group</v>
      </c>
      <c r="D403" s="4" t="str">
        <f>INDEX(Nodes!$C:$C, MATCH(B403, Nodes!$A:$A, 0))</f>
        <v xml:space="preserve">Mansour Al Mulla  </v>
      </c>
      <c r="E403" s="4" t="str">
        <f>INDEX(Nodes!$J:$J, MATCH(C403, Nodes!$C:$C, 0))</f>
        <v>Unchanged</v>
      </c>
      <c r="F403" s="4" t="str">
        <f>INDEX(Nodes!$J:$J, MATCH(D403, Nodes!$C:$C, 0))</f>
        <v>Unchanged</v>
      </c>
      <c r="G403" s="4" t="str">
        <f>INDEX(Nodes!$F:$F, MATCH(B403, Nodes!$A:$A, 0))</f>
        <v>Protect Electronic Systems LLC</v>
      </c>
      <c r="H403" t="str">
        <f>INDEX(Nodes!$F:$F, MATCH(B403, Nodes!$A:$A, 0))</f>
        <v>Protect Electronic Systems LLC</v>
      </c>
      <c r="I403" s="4" t="str">
        <f>INDEX(Nodes!$D:$D, MATCH(A403, Nodes!$A:$A, 0))</f>
        <v>United Arab Emirates</v>
      </c>
      <c r="J403">
        <f>INDEX(Nodes!$D:$D, MATCH(B403, Nodes!$A:$A, 0))</f>
        <v>0</v>
      </c>
      <c r="K403" s="4" t="str">
        <f>INDEX(Nodes!$B:$B, MATCH(A403, Nodes!$A:$A, 0))</f>
        <v>Investor</v>
      </c>
      <c r="L403" t="str">
        <f>INDEX(Nodes!$B:$B, MATCH(B403, Nodes!$A:$A, 0))</f>
        <v>Individual</v>
      </c>
    </row>
    <row r="404" spans="1:12" ht="16" x14ac:dyDescent="0.2">
      <c r="A404" s="6">
        <v>412</v>
      </c>
      <c r="B404" s="6">
        <v>414</v>
      </c>
      <c r="C404" s="4" t="str">
        <f>INDEX(Nodes!$C:$C, MATCH(A404, Nodes!$A:$A, 0))</f>
        <v>Edge Group</v>
      </c>
      <c r="D404" s="4" t="str">
        <f>INDEX(Nodes!$C:$C, MATCH(B404, Nodes!$A:$A, 0))</f>
        <v>Hamad Al Marar</v>
      </c>
      <c r="E404" s="4" t="str">
        <f>INDEX(Nodes!$J:$J, MATCH(C404, Nodes!$C:$C, 0))</f>
        <v>Unchanged</v>
      </c>
      <c r="F404" s="4" t="str">
        <f>INDEX(Nodes!$J:$J, MATCH(D404, Nodes!$C:$C, 0))</f>
        <v>Unchanged</v>
      </c>
      <c r="G404" s="4" t="str">
        <f>INDEX(Nodes!$F:$F, MATCH(B404, Nodes!$A:$A, 0))</f>
        <v>Protect Electronic Systems LLC</v>
      </c>
      <c r="H404" t="str">
        <f>INDEX(Nodes!$F:$F, MATCH(B404, Nodes!$A:$A, 0))</f>
        <v>Protect Electronic Systems LLC</v>
      </c>
      <c r="I404" s="4" t="str">
        <f>INDEX(Nodes!$D:$D, MATCH(A404, Nodes!$A:$A, 0))</f>
        <v>United Arab Emirates</v>
      </c>
      <c r="J404">
        <f>INDEX(Nodes!$D:$D, MATCH(B404, Nodes!$A:$A, 0))</f>
        <v>0</v>
      </c>
      <c r="K404" s="4" t="str">
        <f>INDEX(Nodes!$B:$B, MATCH(A404, Nodes!$A:$A, 0))</f>
        <v>Investor</v>
      </c>
      <c r="L404" t="str">
        <f>INDEX(Nodes!$B:$B, MATCH(B404, Nodes!$A:$A, 0))</f>
        <v>Individual</v>
      </c>
    </row>
    <row r="405" spans="1:12" ht="16" x14ac:dyDescent="0.2">
      <c r="A405" s="6">
        <v>415</v>
      </c>
      <c r="B405" s="6">
        <v>416</v>
      </c>
      <c r="C405" s="4" t="str">
        <f>INDEX(Nodes!$C:$C, MATCH(A405, Nodes!$A:$A, 0))</f>
        <v>Crowdfense Limited</v>
      </c>
      <c r="D405" s="4" t="str">
        <f>INDEX(Nodes!$C:$C, MATCH(B405, Nodes!$A:$A, 0))</f>
        <v xml:space="preserve">Andrea Zapparoli Manzoni </v>
      </c>
      <c r="E405" s="4" t="str">
        <f>INDEX(Nodes!$J:$J, MATCH(C405, Nodes!$C:$C, 0))</f>
        <v>Unchanged</v>
      </c>
      <c r="F405" s="4" t="str">
        <f>INDEX(Nodes!$J:$J, MATCH(D405, Nodes!$C:$C, 0))</f>
        <v>Unchanged</v>
      </c>
      <c r="G405" s="4" t="str">
        <f>INDEX(Nodes!$F:$F, MATCH(B405, Nodes!$A:$A, 0))</f>
        <v>Crowdfense</v>
      </c>
      <c r="H405" t="str">
        <f>INDEX(Nodes!$F:$F, MATCH(B405, Nodes!$A:$A, 0))</f>
        <v>Crowdfense</v>
      </c>
      <c r="I405" s="4" t="str">
        <f>INDEX(Nodes!$D:$D, MATCH(A405, Nodes!$A:$A, 0))</f>
        <v>United Arab Emirates</v>
      </c>
      <c r="J405">
        <f>INDEX(Nodes!$D:$D, MATCH(B405, Nodes!$A:$A, 0))</f>
        <v>0</v>
      </c>
      <c r="K405" s="4" t="str">
        <f>INDEX(Nodes!$B:$B, MATCH(A405, Nodes!$A:$A, 0))</f>
        <v>Supplier</v>
      </c>
      <c r="L405" t="str">
        <f>INDEX(Nodes!$B:$B, MATCH(B405, Nodes!$A:$A, 0))</f>
        <v>Individual</v>
      </c>
    </row>
    <row r="406" spans="1:12" ht="16" x14ac:dyDescent="0.2">
      <c r="A406" s="6">
        <v>415</v>
      </c>
      <c r="B406" s="6">
        <v>417</v>
      </c>
      <c r="C406" s="4" t="str">
        <f>INDEX(Nodes!$C:$C, MATCH(A406, Nodes!$A:$A, 0))</f>
        <v>Crowdfense Limited</v>
      </c>
      <c r="D406" s="4" t="str">
        <f>INDEX(Nodes!$C:$C, MATCH(B406, Nodes!$A:$A, 0))</f>
        <v xml:space="preserve">Paolo Stagno </v>
      </c>
      <c r="E406" s="4" t="str">
        <f>INDEX(Nodes!$J:$J, MATCH(C406, Nodes!$C:$C, 0))</f>
        <v>Unchanged</v>
      </c>
      <c r="F406" s="4" t="str">
        <f>INDEX(Nodes!$J:$J, MATCH(D406, Nodes!$C:$C, 0))</f>
        <v>Unchanged</v>
      </c>
      <c r="G406" s="4" t="str">
        <f>INDEX(Nodes!$F:$F, MATCH(B406, Nodes!$A:$A, 0))</f>
        <v>Crowdfense</v>
      </c>
      <c r="H406" t="str">
        <f>INDEX(Nodes!$F:$F, MATCH(B406, Nodes!$A:$A, 0))</f>
        <v>Crowdfense</v>
      </c>
      <c r="I406" s="4" t="str">
        <f>INDEX(Nodes!$D:$D, MATCH(A406, Nodes!$A:$A, 0))</f>
        <v>United Arab Emirates</v>
      </c>
      <c r="J406">
        <f>INDEX(Nodes!$D:$D, MATCH(B406, Nodes!$A:$A, 0))</f>
        <v>0</v>
      </c>
      <c r="K406" s="4" t="str">
        <f>INDEX(Nodes!$B:$B, MATCH(A406, Nodes!$A:$A, 0))</f>
        <v>Supplier</v>
      </c>
      <c r="L406" t="str">
        <f>INDEX(Nodes!$B:$B, MATCH(B406, Nodes!$A:$A, 0))</f>
        <v>Individual</v>
      </c>
    </row>
    <row r="407" spans="1:12" ht="16" x14ac:dyDescent="0.2">
      <c r="A407" s="6">
        <v>418</v>
      </c>
      <c r="B407" s="6">
        <v>419</v>
      </c>
      <c r="C407" s="4" t="str">
        <f>INDEX(Nodes!$C:$C, MATCH(A407, Nodes!$A:$A, 0))</f>
        <v xml:space="preserve">Azimuth Security </v>
      </c>
      <c r="D407" s="4" t="str">
        <f>INDEX(Nodes!$C:$C, MATCH(B407, Nodes!$A:$A, 0))</f>
        <v>Linchpin Labs</v>
      </c>
      <c r="E407" s="4" t="str">
        <f>INDEX(Nodes!$J:$J, MATCH(C407, Nodes!$C:$C, 0))</f>
        <v>Unchanged</v>
      </c>
      <c r="F407" s="4" t="str">
        <f>INDEX(Nodes!$J:$J, MATCH(D407, Nodes!$C:$C, 0))</f>
        <v>Unchanged</v>
      </c>
      <c r="G407" s="4" t="str">
        <f>INDEX(Nodes!$F:$F, MATCH(B407, Nodes!$A:$A, 0))</f>
        <v>Azimuth</v>
      </c>
      <c r="H407" t="str">
        <f>INDEX(Nodes!$F:$F, MATCH(B407, Nodes!$A:$A, 0))</f>
        <v>Azimuth</v>
      </c>
      <c r="I407" s="4" t="str">
        <f>INDEX(Nodes!$D:$D, MATCH(A407, Nodes!$A:$A, 0))</f>
        <v>Australia</v>
      </c>
      <c r="J407" t="str">
        <f>INDEX(Nodes!$D:$D, MATCH(B407, Nodes!$A:$A, 0))</f>
        <v>Canada</v>
      </c>
      <c r="K407" s="4" t="str">
        <f>INDEX(Nodes!$B:$B, MATCH(A407, Nodes!$A:$A, 0))</f>
        <v>Supplier</v>
      </c>
      <c r="L407" t="str">
        <f>INDEX(Nodes!$B:$B, MATCH(B407, Nodes!$A:$A, 0))</f>
        <v>Partner</v>
      </c>
    </row>
    <row r="408" spans="1:12" ht="16" x14ac:dyDescent="0.2">
      <c r="A408" s="6">
        <v>418</v>
      </c>
      <c r="B408" s="6">
        <v>420</v>
      </c>
      <c r="C408" s="4" t="str">
        <f>INDEX(Nodes!$C:$C, MATCH(A408, Nodes!$A:$A, 0))</f>
        <v xml:space="preserve">Azimuth Security </v>
      </c>
      <c r="D408" s="4" t="str">
        <f>INDEX(Nodes!$C:$C, MATCH(B408, Nodes!$A:$A, 0))</f>
        <v>Trenchant Group (Australia)</v>
      </c>
      <c r="E408" s="4" t="str">
        <f>INDEX(Nodes!$J:$J, MATCH(C408, Nodes!$C:$C, 0))</f>
        <v>Unchanged</v>
      </c>
      <c r="F408" s="4" t="str">
        <f>INDEX(Nodes!$J:$J, MATCH(D408, Nodes!$C:$C, 0))</f>
        <v>Unchanged</v>
      </c>
      <c r="G408" s="4" t="str">
        <f>INDEX(Nodes!$F:$F, MATCH(B408, Nodes!$A:$A, 0))</f>
        <v>Azimuth</v>
      </c>
      <c r="H408" t="str">
        <f>INDEX(Nodes!$F:$F, MATCH(B408, Nodes!$A:$A, 0))</f>
        <v>Azimuth</v>
      </c>
      <c r="I408" s="4" t="str">
        <f>INDEX(Nodes!$D:$D, MATCH(A408, Nodes!$A:$A, 0))</f>
        <v>Australia</v>
      </c>
      <c r="J408" t="str">
        <f>INDEX(Nodes!$D:$D, MATCH(B408, Nodes!$A:$A, 0))</f>
        <v>Australia</v>
      </c>
      <c r="K408" s="4" t="str">
        <f>INDEX(Nodes!$B:$B, MATCH(A408, Nodes!$A:$A, 0))</f>
        <v>Supplier</v>
      </c>
      <c r="L408" t="str">
        <f>INDEX(Nodes!$B:$B, MATCH(B408, Nodes!$A:$A, 0))</f>
        <v>Supplier</v>
      </c>
    </row>
    <row r="409" spans="1:12" ht="16" x14ac:dyDescent="0.2">
      <c r="A409" s="6">
        <v>418</v>
      </c>
      <c r="B409" s="6">
        <v>421</v>
      </c>
      <c r="C409" s="4" t="str">
        <f>INDEX(Nodes!$C:$C, MATCH(A409, Nodes!$A:$A, 0))</f>
        <v xml:space="preserve">Azimuth Security </v>
      </c>
      <c r="D409" s="4" t="str">
        <f>INDEX(Nodes!$C:$C, MATCH(B409, Nodes!$A:$A, 0))</f>
        <v>Trenchant Group (United States)</v>
      </c>
      <c r="E409" s="4" t="str">
        <f>INDEX(Nodes!$J:$J, MATCH(C409, Nodes!$C:$C, 0))</f>
        <v>Unchanged</v>
      </c>
      <c r="F409" s="4" t="str">
        <f>INDEX(Nodes!$J:$J, MATCH(D409, Nodes!$C:$C, 0))</f>
        <v>Unchanged</v>
      </c>
      <c r="G409" s="4" t="str">
        <f>INDEX(Nodes!$F:$F, MATCH(B409, Nodes!$A:$A, 0))</f>
        <v>Azimuth</v>
      </c>
      <c r="H409" t="str">
        <f>INDEX(Nodes!$F:$F, MATCH(B409, Nodes!$A:$A, 0))</f>
        <v>Azimuth</v>
      </c>
      <c r="I409" s="4" t="str">
        <f>INDEX(Nodes!$D:$D, MATCH(A409, Nodes!$A:$A, 0))</f>
        <v>Australia</v>
      </c>
      <c r="J409" t="str">
        <f>INDEX(Nodes!$D:$D, MATCH(B409, Nodes!$A:$A, 0))</f>
        <v>United States</v>
      </c>
      <c r="K409" s="4" t="str">
        <f>INDEX(Nodes!$B:$B, MATCH(A409, Nodes!$A:$A, 0))</f>
        <v>Supplier</v>
      </c>
      <c r="L409" t="str">
        <f>INDEX(Nodes!$B:$B, MATCH(B409, Nodes!$A:$A, 0))</f>
        <v>Supplier</v>
      </c>
    </row>
    <row r="410" spans="1:12" ht="16" x14ac:dyDescent="0.2">
      <c r="A410" s="6">
        <v>418</v>
      </c>
      <c r="B410" s="6">
        <v>422</v>
      </c>
      <c r="C410" s="4" t="str">
        <f>INDEX(Nodes!$C:$C, MATCH(A410, Nodes!$A:$A, 0))</f>
        <v xml:space="preserve">Azimuth Security </v>
      </c>
      <c r="D410" s="4" t="str">
        <f>INDEX(Nodes!$C:$C, MATCH(B410, Nodes!$A:$A, 0))</f>
        <v>Trenchant Group (United Kingdom)</v>
      </c>
      <c r="E410" s="4" t="str">
        <f>INDEX(Nodes!$J:$J, MATCH(C410, Nodes!$C:$C, 0))</f>
        <v>Unchanged</v>
      </c>
      <c r="F410" s="4" t="str">
        <f>INDEX(Nodes!$J:$J, MATCH(D410, Nodes!$C:$C, 0))</f>
        <v>Unchanged</v>
      </c>
      <c r="G410" s="4" t="str">
        <f>INDEX(Nodes!$F:$F, MATCH(B410, Nodes!$A:$A, 0))</f>
        <v>Azimuth</v>
      </c>
      <c r="H410" t="str">
        <f>INDEX(Nodes!$F:$F, MATCH(B410, Nodes!$A:$A, 0))</f>
        <v>Azimuth</v>
      </c>
      <c r="I410" s="4" t="str">
        <f>INDEX(Nodes!$D:$D, MATCH(A410, Nodes!$A:$A, 0))</f>
        <v>Australia</v>
      </c>
      <c r="J410" t="str">
        <f>INDEX(Nodes!$D:$D, MATCH(B410, Nodes!$A:$A, 0))</f>
        <v>United Kingdom</v>
      </c>
      <c r="K410" s="4" t="str">
        <f>INDEX(Nodes!$B:$B, MATCH(A410, Nodes!$A:$A, 0))</f>
        <v>Supplier</v>
      </c>
      <c r="L410" t="str">
        <f>INDEX(Nodes!$B:$B, MATCH(B410, Nodes!$A:$A, 0))</f>
        <v>Supplier</v>
      </c>
    </row>
    <row r="411" spans="1:12" ht="16" x14ac:dyDescent="0.2">
      <c r="A411" s="6">
        <v>418</v>
      </c>
      <c r="B411" s="6">
        <v>423</v>
      </c>
      <c r="C411" s="4" t="str">
        <f>INDEX(Nodes!$C:$C, MATCH(A411, Nodes!$A:$A, 0))</f>
        <v xml:space="preserve">Azimuth Security </v>
      </c>
      <c r="D411" s="4" t="str">
        <f>INDEX(Nodes!$C:$C, MATCH(B411, Nodes!$A:$A, 0))</f>
        <v>L3Harris Trenchant LTD</v>
      </c>
      <c r="E411" s="4" t="str">
        <f>INDEX(Nodes!$J:$J, MATCH(C411, Nodes!$C:$C, 0))</f>
        <v>Unchanged</v>
      </c>
      <c r="F411" s="4" t="str">
        <f>INDEX(Nodes!$J:$J, MATCH(D411, Nodes!$C:$C, 0))</f>
        <v>Unchanged</v>
      </c>
      <c r="G411" s="4" t="str">
        <f>INDEX(Nodes!$F:$F, MATCH(B411, Nodes!$A:$A, 0))</f>
        <v>Azimuth</v>
      </c>
      <c r="H411" t="str">
        <f>INDEX(Nodes!$F:$F, MATCH(B411, Nodes!$A:$A, 0))</f>
        <v>Azimuth</v>
      </c>
      <c r="I411" s="4" t="str">
        <f>INDEX(Nodes!$D:$D, MATCH(A411, Nodes!$A:$A, 0))</f>
        <v>Australia</v>
      </c>
      <c r="J411" t="str">
        <f>INDEX(Nodes!$D:$D, MATCH(B411, Nodes!$A:$A, 0))</f>
        <v>United Kingdom</v>
      </c>
      <c r="K411" s="4" t="str">
        <f>INDEX(Nodes!$B:$B, MATCH(A411, Nodes!$A:$A, 0))</f>
        <v>Supplier</v>
      </c>
      <c r="L411" t="str">
        <f>INDEX(Nodes!$B:$B, MATCH(B411, Nodes!$A:$A, 0))</f>
        <v>Supplier</v>
      </c>
    </row>
    <row r="412" spans="1:12" ht="16" x14ac:dyDescent="0.2">
      <c r="A412" s="6">
        <v>418</v>
      </c>
      <c r="B412" s="6">
        <v>424</v>
      </c>
      <c r="C412" s="4" t="str">
        <f>INDEX(Nodes!$C:$C, MATCH(A412, Nodes!$A:$A, 0))</f>
        <v xml:space="preserve">Azimuth Security </v>
      </c>
      <c r="D412" s="4" t="str">
        <f>INDEX(Nodes!$C:$C, MATCH(B412, Nodes!$A:$A, 0))</f>
        <v>L3Harris Trenchant Canada Inc.</v>
      </c>
      <c r="E412" s="4" t="str">
        <f>INDEX(Nodes!$J:$J, MATCH(C412, Nodes!$C:$C, 0))</f>
        <v>Unchanged</v>
      </c>
      <c r="F412" s="4" t="str">
        <f>INDEX(Nodes!$J:$J, MATCH(D412, Nodes!$C:$C, 0))</f>
        <v>Unchanged</v>
      </c>
      <c r="G412" s="4" t="str">
        <f>INDEX(Nodes!$F:$F, MATCH(B412, Nodes!$A:$A, 0))</f>
        <v>Azimuth</v>
      </c>
      <c r="H412" t="str">
        <f>INDEX(Nodes!$F:$F, MATCH(B412, Nodes!$A:$A, 0))</f>
        <v>Azimuth</v>
      </c>
      <c r="I412" s="4" t="str">
        <f>INDEX(Nodes!$D:$D, MATCH(A412, Nodes!$A:$A, 0))</f>
        <v>Australia</v>
      </c>
      <c r="J412" t="str">
        <f>INDEX(Nodes!$D:$D, MATCH(B412, Nodes!$A:$A, 0))</f>
        <v>Canada</v>
      </c>
      <c r="K412" s="4" t="str">
        <f>INDEX(Nodes!$B:$B, MATCH(A412, Nodes!$A:$A, 0))</f>
        <v>Supplier</v>
      </c>
      <c r="L412" t="str">
        <f>INDEX(Nodes!$B:$B, MATCH(B412, Nodes!$A:$A, 0))</f>
        <v>Supplier</v>
      </c>
    </row>
    <row r="413" spans="1:12" ht="16" x14ac:dyDescent="0.2">
      <c r="A413" s="6">
        <v>418</v>
      </c>
      <c r="B413" s="6">
        <v>425</v>
      </c>
      <c r="C413" s="4" t="str">
        <f>INDEX(Nodes!$C:$C, MATCH(A413, Nodes!$A:$A, 0))</f>
        <v xml:space="preserve">Azimuth Security </v>
      </c>
      <c r="D413" s="4" t="str">
        <f>INDEX(Nodes!$C:$C, MATCH(B413, Nodes!$A:$A, 0))</f>
        <v>L3Harris Azimuth Security PTY</v>
      </c>
      <c r="E413" s="4" t="str">
        <f>INDEX(Nodes!$J:$J, MATCH(C413, Nodes!$C:$C, 0))</f>
        <v>Unchanged</v>
      </c>
      <c r="F413" s="4" t="str">
        <f>INDEX(Nodes!$J:$J, MATCH(D413, Nodes!$C:$C, 0))</f>
        <v>Unchanged</v>
      </c>
      <c r="G413" s="4" t="str">
        <f>INDEX(Nodes!$F:$F, MATCH(B413, Nodes!$A:$A, 0))</f>
        <v>Azimuth</v>
      </c>
      <c r="H413" t="str">
        <f>INDEX(Nodes!$F:$F, MATCH(B413, Nodes!$A:$A, 0))</f>
        <v>Azimuth</v>
      </c>
      <c r="I413" s="4" t="str">
        <f>INDEX(Nodes!$D:$D, MATCH(A413, Nodes!$A:$A, 0))</f>
        <v>Australia</v>
      </c>
      <c r="J413" t="str">
        <f>INDEX(Nodes!$D:$D, MATCH(B413, Nodes!$A:$A, 0))</f>
        <v>Australia</v>
      </c>
      <c r="K413" s="4" t="str">
        <f>INDEX(Nodes!$B:$B, MATCH(A413, Nodes!$A:$A, 0))</f>
        <v>Supplier</v>
      </c>
      <c r="L413" t="str">
        <f>INDEX(Nodes!$B:$B, MATCH(B413, Nodes!$A:$A, 0))</f>
        <v>Supplier</v>
      </c>
    </row>
    <row r="414" spans="1:12" ht="16" x14ac:dyDescent="0.2">
      <c r="A414" s="6">
        <v>418</v>
      </c>
      <c r="B414" s="6">
        <v>426</v>
      </c>
      <c r="C414" s="4" t="str">
        <f>INDEX(Nodes!$C:$C, MATCH(A414, Nodes!$A:$A, 0))</f>
        <v xml:space="preserve">Azimuth Security </v>
      </c>
      <c r="D414" s="4" t="str">
        <f>INDEX(Nodes!$C:$C, MATCH(B414, Nodes!$A:$A, 0))</f>
        <v>Mark Down</v>
      </c>
      <c r="E414" s="4" t="str">
        <f>INDEX(Nodes!$J:$J, MATCH(C414, Nodes!$C:$C, 0))</f>
        <v>Unchanged</v>
      </c>
      <c r="F414" s="4" t="str">
        <f>INDEX(Nodes!$J:$J, MATCH(D414, Nodes!$C:$C, 0))</f>
        <v>Unchanged</v>
      </c>
      <c r="G414" s="4" t="str">
        <f>INDEX(Nodes!$F:$F, MATCH(B414, Nodes!$A:$A, 0))</f>
        <v>Azimuth</v>
      </c>
      <c r="H414" t="str">
        <f>INDEX(Nodes!$F:$F, MATCH(B414, Nodes!$A:$A, 0))</f>
        <v>Azimuth</v>
      </c>
      <c r="I414" s="4" t="str">
        <f>INDEX(Nodes!$D:$D, MATCH(A414, Nodes!$A:$A, 0))</f>
        <v>Australia</v>
      </c>
      <c r="J414">
        <f>INDEX(Nodes!$D:$D, MATCH(B414, Nodes!$A:$A, 0))</f>
        <v>0</v>
      </c>
      <c r="K414" s="4" t="str">
        <f>INDEX(Nodes!$B:$B, MATCH(A414, Nodes!$A:$A, 0))</f>
        <v>Supplier</v>
      </c>
      <c r="L414" t="str">
        <f>INDEX(Nodes!$B:$B, MATCH(B414, Nodes!$A:$A, 0))</f>
        <v>Individual</v>
      </c>
    </row>
    <row r="415" spans="1:12" ht="16" x14ac:dyDescent="0.2">
      <c r="A415" s="6">
        <v>418</v>
      </c>
      <c r="B415" s="6">
        <v>427</v>
      </c>
      <c r="C415" s="4" t="str">
        <f>INDEX(Nodes!$C:$C, MATCH(A415, Nodes!$A:$A, 0))</f>
        <v xml:space="preserve">Azimuth Security </v>
      </c>
      <c r="D415" s="4" t="str">
        <f>INDEX(Nodes!$C:$C, MATCH(B415, Nodes!$A:$A, 0))</f>
        <v>John McDonald</v>
      </c>
      <c r="E415" s="4" t="str">
        <f>INDEX(Nodes!$J:$J, MATCH(C415, Nodes!$C:$C, 0))</f>
        <v>Unchanged</v>
      </c>
      <c r="F415" s="4" t="str">
        <f>INDEX(Nodes!$J:$J, MATCH(D415, Nodes!$C:$C, 0))</f>
        <v>Unchanged</v>
      </c>
      <c r="G415" s="4" t="str">
        <f>INDEX(Nodes!$F:$F, MATCH(B415, Nodes!$A:$A, 0))</f>
        <v>Azimuth</v>
      </c>
      <c r="H415" t="str">
        <f>INDEX(Nodes!$F:$F, MATCH(B415, Nodes!$A:$A, 0))</f>
        <v>Azimuth</v>
      </c>
      <c r="I415" s="4" t="str">
        <f>INDEX(Nodes!$D:$D, MATCH(A415, Nodes!$A:$A, 0))</f>
        <v>Australia</v>
      </c>
      <c r="J415">
        <f>INDEX(Nodes!$D:$D, MATCH(B415, Nodes!$A:$A, 0))</f>
        <v>0</v>
      </c>
      <c r="K415" s="4" t="str">
        <f>INDEX(Nodes!$B:$B, MATCH(A415, Nodes!$A:$A, 0))</f>
        <v>Supplier</v>
      </c>
      <c r="L415" t="str">
        <f>INDEX(Nodes!$B:$B, MATCH(B415, Nodes!$A:$A, 0))</f>
        <v>Individual</v>
      </c>
    </row>
    <row r="416" spans="1:12" ht="16" x14ac:dyDescent="0.2">
      <c r="A416" s="6">
        <v>418</v>
      </c>
      <c r="B416" s="6">
        <v>428</v>
      </c>
      <c r="C416" s="4" t="str">
        <f>INDEX(Nodes!$C:$C, MATCH(A416, Nodes!$A:$A, 0))</f>
        <v xml:space="preserve">Azimuth Security </v>
      </c>
      <c r="D416" s="4" t="str">
        <f>INDEX(Nodes!$C:$C, MATCH(B416, Nodes!$A:$A, 0))</f>
        <v>L3Harris</v>
      </c>
      <c r="E416" s="4" t="str">
        <f>INDEX(Nodes!$J:$J, MATCH(C416, Nodes!$C:$C, 0))</f>
        <v>Unchanged</v>
      </c>
      <c r="F416" s="4" t="str">
        <f>INDEX(Nodes!$J:$J, MATCH(D416, Nodes!$C:$C, 0))</f>
        <v>Unchanged</v>
      </c>
      <c r="G416" s="4" t="str">
        <f>INDEX(Nodes!$F:$F, MATCH(B416, Nodes!$A:$A, 0))</f>
        <v>Azimuth</v>
      </c>
      <c r="H416" t="str">
        <f>INDEX(Nodes!$F:$F, MATCH(B416, Nodes!$A:$A, 0))</f>
        <v>Azimuth</v>
      </c>
      <c r="I416" s="4" t="str">
        <f>INDEX(Nodes!$D:$D, MATCH(A416, Nodes!$A:$A, 0))</f>
        <v>Australia</v>
      </c>
      <c r="J416" t="str">
        <f>INDEX(Nodes!$D:$D, MATCH(B416, Nodes!$A:$A, 0))</f>
        <v>United States</v>
      </c>
      <c r="K416" s="4" t="str">
        <f>INDEX(Nodes!$B:$B, MATCH(A416, Nodes!$A:$A, 0))</f>
        <v>Supplier</v>
      </c>
      <c r="L416" t="str">
        <f>INDEX(Nodes!$B:$B, MATCH(B416, Nodes!$A:$A, 0))</f>
        <v>Investor</v>
      </c>
    </row>
    <row r="417" spans="1:12" ht="16" x14ac:dyDescent="0.2">
      <c r="A417" s="6">
        <v>419</v>
      </c>
      <c r="B417" s="6">
        <v>428</v>
      </c>
      <c r="C417" s="4" t="str">
        <f>INDEX(Nodes!$C:$C, MATCH(A417, Nodes!$A:$A, 0))</f>
        <v>Linchpin Labs</v>
      </c>
      <c r="D417" s="4" t="str">
        <f>INDEX(Nodes!$C:$C, MATCH(B417, Nodes!$A:$A, 0))</f>
        <v>L3Harris</v>
      </c>
      <c r="E417" s="4" t="str">
        <f>INDEX(Nodes!$J:$J, MATCH(C417, Nodes!$C:$C, 0))</f>
        <v>Unchanged</v>
      </c>
      <c r="F417" s="4" t="str">
        <f>INDEX(Nodes!$J:$J, MATCH(D417, Nodes!$C:$C, 0))</f>
        <v>Unchanged</v>
      </c>
      <c r="G417" s="4" t="str">
        <f>INDEX(Nodes!$F:$F, MATCH(B417, Nodes!$A:$A, 0))</f>
        <v>Azimuth</v>
      </c>
      <c r="H417" t="str">
        <f>INDEX(Nodes!$F:$F, MATCH(B417, Nodes!$A:$A, 0))</f>
        <v>Azimuth</v>
      </c>
      <c r="I417" s="4" t="str">
        <f>INDEX(Nodes!$D:$D, MATCH(A417, Nodes!$A:$A, 0))</f>
        <v>Canada</v>
      </c>
      <c r="J417" t="str">
        <f>INDEX(Nodes!$D:$D, MATCH(B417, Nodes!$A:$A, 0))</f>
        <v>United States</v>
      </c>
      <c r="K417" s="4" t="str">
        <f>INDEX(Nodes!$B:$B, MATCH(A417, Nodes!$A:$A, 0))</f>
        <v>Partner</v>
      </c>
      <c r="L417" t="str">
        <f>INDEX(Nodes!$B:$B, MATCH(B417, Nodes!$A:$A, 0))</f>
        <v>Investor</v>
      </c>
    </row>
    <row r="418" spans="1:12" ht="16" x14ac:dyDescent="0.2">
      <c r="A418" s="6">
        <v>419</v>
      </c>
      <c r="B418" s="6">
        <v>429</v>
      </c>
      <c r="C418" s="4" t="str">
        <f>INDEX(Nodes!$C:$C, MATCH(A418, Nodes!$A:$A, 0))</f>
        <v>Linchpin Labs</v>
      </c>
      <c r="D418" s="4" t="str">
        <f>INDEX(Nodes!$C:$C, MATCH(B418, Nodes!$A:$A, 0))</f>
        <v>L3Harris Technologies</v>
      </c>
      <c r="E418" s="4" t="str">
        <f>INDEX(Nodes!$J:$J, MATCH(C418, Nodes!$C:$C, 0))</f>
        <v>Unchanged</v>
      </c>
      <c r="F418" s="4" t="str">
        <f>INDEX(Nodes!$J:$J, MATCH(D418, Nodes!$C:$C, 0))</f>
        <v>Unchanged</v>
      </c>
      <c r="G418" s="4" t="str">
        <f>INDEX(Nodes!$F:$F, MATCH(B418, Nodes!$A:$A, 0))</f>
        <v>Azimuth</v>
      </c>
      <c r="H418" t="str">
        <f>INDEX(Nodes!$F:$F, MATCH(B418, Nodes!$A:$A, 0))</f>
        <v>Azimuth</v>
      </c>
      <c r="I418" s="4" t="str">
        <f>INDEX(Nodes!$D:$D, MATCH(A418, Nodes!$A:$A, 0))</f>
        <v>Canada</v>
      </c>
      <c r="J418" t="str">
        <f>INDEX(Nodes!$D:$D, MATCH(B418, Nodes!$A:$A, 0))</f>
        <v>United States</v>
      </c>
      <c r="K418" s="4" t="str">
        <f>INDEX(Nodes!$B:$B, MATCH(A418, Nodes!$A:$A, 0))</f>
        <v>Partner</v>
      </c>
      <c r="L418" t="str">
        <f>INDEX(Nodes!$B:$B, MATCH(B418, Nodes!$A:$A, 0))</f>
        <v>Investor</v>
      </c>
    </row>
    <row r="419" spans="1:12" ht="16" x14ac:dyDescent="0.2">
      <c r="A419" s="6">
        <v>430</v>
      </c>
      <c r="B419" s="6">
        <v>431</v>
      </c>
      <c r="C419" s="4" t="str">
        <f>INDEX(Nodes!$C:$C, MATCH(A419, Nodes!$A:$A, 0))</f>
        <v>PARS Defense</v>
      </c>
      <c r="D419" s="4" t="str">
        <f>INDEX(Nodes!$C:$C, MATCH(B419, Nodes!$A:$A, 0))</f>
        <v>Ibrahim Baliç</v>
      </c>
      <c r="E419" s="4" t="str">
        <f>INDEX(Nodes!$J:$J, MATCH(C419, Nodes!$C:$C, 0))</f>
        <v>Unchanged</v>
      </c>
      <c r="F419" s="4" t="str">
        <f>INDEX(Nodes!$J:$J, MATCH(D419, Nodes!$C:$C, 0))</f>
        <v>Unchanged</v>
      </c>
      <c r="G419" s="4" t="str">
        <f>INDEX(Nodes!$F:$F, MATCH(B419, Nodes!$A:$A, 0))</f>
        <v>PARS Defense</v>
      </c>
      <c r="H419" t="str">
        <f>INDEX(Nodes!$F:$F, MATCH(B419, Nodes!$A:$A, 0))</f>
        <v>PARS Defense</v>
      </c>
      <c r="I419" s="4" t="str">
        <f>INDEX(Nodes!$D:$D, MATCH(A419, Nodes!$A:$A, 0))</f>
        <v>Turkey</v>
      </c>
      <c r="J419">
        <f>INDEX(Nodes!$D:$D, MATCH(B419, Nodes!$A:$A, 0))</f>
        <v>0</v>
      </c>
      <c r="K419" s="4" t="str">
        <f>INDEX(Nodes!$B:$B, MATCH(A419, Nodes!$A:$A, 0))</f>
        <v>Supplier</v>
      </c>
      <c r="L419" t="str">
        <f>INDEX(Nodes!$B:$B, MATCH(B419, Nodes!$A:$A, 0))</f>
        <v>Individual</v>
      </c>
    </row>
    <row r="420" spans="1:12" ht="16" x14ac:dyDescent="0.2">
      <c r="A420" s="6">
        <v>432</v>
      </c>
      <c r="B420" s="6">
        <v>433</v>
      </c>
      <c r="C420" s="4" t="str">
        <f>INDEX(Nodes!$C:$C, MATCH(A420, Nodes!$A:$A, 0))</f>
        <v>DataForense s.r.l</v>
      </c>
      <c r="D420" s="4" t="str">
        <f>INDEX(Nodes!$C:$C, MATCH(B420, Nodes!$A:$A, 0))</f>
        <v>Annunziata Cirillo</v>
      </c>
      <c r="E420" s="4" t="str">
        <f>INDEX(Nodes!$J:$J, MATCH(C420, Nodes!$C:$C, 0))</f>
        <v>Unchanged</v>
      </c>
      <c r="F420" s="4" t="str">
        <f>INDEX(Nodes!$J:$J, MATCH(D420, Nodes!$C:$C, 0))</f>
        <v>Unchanged</v>
      </c>
      <c r="G420" s="4" t="str">
        <f>INDEX(Nodes!$F:$F, MATCH(B420, Nodes!$A:$A, 0))</f>
        <v>Dataforense</v>
      </c>
      <c r="H420" t="str">
        <f>INDEX(Nodes!$F:$F, MATCH(B420, Nodes!$A:$A, 0))</f>
        <v>Dataforense</v>
      </c>
      <c r="I420" s="4" t="str">
        <f>INDEX(Nodes!$D:$D, MATCH(A420, Nodes!$A:$A, 0))</f>
        <v>Italy</v>
      </c>
      <c r="J420">
        <f>INDEX(Nodes!$D:$D, MATCH(B420, Nodes!$A:$A, 0))</f>
        <v>0</v>
      </c>
      <c r="K420" s="4" t="str">
        <f>INDEX(Nodes!$B:$B, MATCH(A420, Nodes!$A:$A, 0))</f>
        <v>Vendor</v>
      </c>
      <c r="L420" t="str">
        <f>INDEX(Nodes!$B:$B, MATCH(B420, Nodes!$A:$A, 0))</f>
        <v>Individual</v>
      </c>
    </row>
    <row r="421" spans="1:12" ht="16" x14ac:dyDescent="0.2">
      <c r="A421" s="6">
        <v>434</v>
      </c>
      <c r="B421" s="6">
        <v>435</v>
      </c>
      <c r="C421" s="4" t="str">
        <f>INDEX(Nodes!$C:$C, MATCH(A421, Nodes!$A:$A, 0))</f>
        <v>Dataflow Security s.r.l.</v>
      </c>
      <c r="D421" s="4" t="str">
        <f>INDEX(Nodes!$C:$C, MATCH(B421, Nodes!$A:$A, 0))</f>
        <v>Dataflow Forensics</v>
      </c>
      <c r="E421" s="4" t="str">
        <f>INDEX(Nodes!$J:$J, MATCH(C421, Nodes!$C:$C, 0))</f>
        <v>Unchanged</v>
      </c>
      <c r="F421" s="4" t="str">
        <f>INDEX(Nodes!$J:$J, MATCH(D421, Nodes!$C:$C, 0))</f>
        <v>Unchanged</v>
      </c>
      <c r="G421" s="4" t="str">
        <f>INDEX(Nodes!$F:$F, MATCH(B421, Nodes!$A:$A, 0))</f>
        <v xml:space="preserve">Dataflow Security DFSEC </v>
      </c>
      <c r="H421" t="str">
        <f>INDEX(Nodes!$F:$F, MATCH(B421, Nodes!$A:$A, 0))</f>
        <v xml:space="preserve">Dataflow Security DFSEC </v>
      </c>
      <c r="I421" s="4" t="str">
        <f>INDEX(Nodes!$D:$D, MATCH(A421, Nodes!$A:$A, 0))</f>
        <v>Italy</v>
      </c>
      <c r="J421" t="str">
        <f>INDEX(Nodes!$D:$D, MATCH(B421, Nodes!$A:$A, 0))</f>
        <v>United States</v>
      </c>
      <c r="K421" s="4" t="str">
        <f>INDEX(Nodes!$B:$B, MATCH(A421, Nodes!$A:$A, 0))</f>
        <v>Vendor</v>
      </c>
      <c r="L421" t="str">
        <f>INDEX(Nodes!$B:$B, MATCH(B421, Nodes!$A:$A, 0))</f>
        <v>Subsidiary</v>
      </c>
    </row>
    <row r="422" spans="1:12" ht="16" x14ac:dyDescent="0.2">
      <c r="A422" s="6">
        <v>434</v>
      </c>
      <c r="B422" s="6">
        <v>436</v>
      </c>
      <c r="C422" s="4" t="str">
        <f>INDEX(Nodes!$C:$C, MATCH(A422, Nodes!$A:$A, 0))</f>
        <v>Dataflow Security s.r.l.</v>
      </c>
      <c r="D422" s="4" t="str">
        <f>INDEX(Nodes!$C:$C, MATCH(B422, Nodes!$A:$A, 0))</f>
        <v>Dataflow Security Spain SL</v>
      </c>
      <c r="E422" s="4" t="str">
        <f>INDEX(Nodes!$J:$J, MATCH(C422, Nodes!$C:$C, 0))</f>
        <v>Unchanged</v>
      </c>
      <c r="F422" s="4" t="str">
        <f>INDEX(Nodes!$J:$J, MATCH(D422, Nodes!$C:$C, 0))</f>
        <v>Unchanged</v>
      </c>
      <c r="G422" s="4" t="str">
        <f>INDEX(Nodes!$F:$F, MATCH(B422, Nodes!$A:$A, 0))</f>
        <v xml:space="preserve">Dataflow Security DFSEC </v>
      </c>
      <c r="H422" t="str">
        <f>INDEX(Nodes!$F:$F, MATCH(B422, Nodes!$A:$A, 0))</f>
        <v xml:space="preserve">Dataflow Security DFSEC </v>
      </c>
      <c r="I422" s="4" t="str">
        <f>INDEX(Nodes!$D:$D, MATCH(A422, Nodes!$A:$A, 0))</f>
        <v>Italy</v>
      </c>
      <c r="J422" t="str">
        <f>INDEX(Nodes!$D:$D, MATCH(B422, Nodes!$A:$A, 0))</f>
        <v>Spain</v>
      </c>
      <c r="K422" s="4" t="str">
        <f>INDEX(Nodes!$B:$B, MATCH(A422, Nodes!$A:$A, 0))</f>
        <v>Vendor</v>
      </c>
      <c r="L422" t="str">
        <f>INDEX(Nodes!$B:$B, MATCH(B422, Nodes!$A:$A, 0))</f>
        <v>Partner</v>
      </c>
    </row>
    <row r="423" spans="1:12" ht="16" x14ac:dyDescent="0.2">
      <c r="A423" s="6">
        <v>434</v>
      </c>
      <c r="B423" s="6">
        <v>437</v>
      </c>
      <c r="C423" s="4" t="str">
        <f>INDEX(Nodes!$C:$C, MATCH(A423, Nodes!$A:$A, 0))</f>
        <v>Dataflow Security s.r.l.</v>
      </c>
      <c r="D423" s="4" t="str">
        <f>INDEX(Nodes!$C:$C, MATCH(B423, Nodes!$A:$A, 0))</f>
        <v>Random Research</v>
      </c>
      <c r="E423" s="4" t="str">
        <f>INDEX(Nodes!$J:$J, MATCH(C423, Nodes!$C:$C, 0))</f>
        <v>Unchanged</v>
      </c>
      <c r="F423" s="4" t="str">
        <f>INDEX(Nodes!$J:$J, MATCH(D423, Nodes!$C:$C, 0))</f>
        <v>Unchanged</v>
      </c>
      <c r="G423" s="4" t="str">
        <f>INDEX(Nodes!$F:$F, MATCH(B423, Nodes!$A:$A, 0))</f>
        <v xml:space="preserve">Dataflow Security DFSEC </v>
      </c>
      <c r="H423" t="str">
        <f>INDEX(Nodes!$F:$F, MATCH(B423, Nodes!$A:$A, 0))</f>
        <v xml:space="preserve">Dataflow Security DFSEC </v>
      </c>
      <c r="I423" s="4" t="str">
        <f>INDEX(Nodes!$D:$D, MATCH(A423, Nodes!$A:$A, 0))</f>
        <v>Italy</v>
      </c>
      <c r="J423" t="str">
        <f>INDEX(Nodes!$D:$D, MATCH(B423, Nodes!$A:$A, 0))</f>
        <v>Israel</v>
      </c>
      <c r="K423" s="4" t="str">
        <f>INDEX(Nodes!$B:$B, MATCH(A423, Nodes!$A:$A, 0))</f>
        <v>Vendor</v>
      </c>
      <c r="L423" t="str">
        <f>INDEX(Nodes!$B:$B, MATCH(B423, Nodes!$A:$A, 0))</f>
        <v>Subsidiary</v>
      </c>
    </row>
    <row r="424" spans="1:12" ht="16" x14ac:dyDescent="0.2">
      <c r="A424" s="6">
        <v>434</v>
      </c>
      <c r="B424" s="6">
        <v>438</v>
      </c>
      <c r="C424" s="4" t="str">
        <f>INDEX(Nodes!$C:$C, MATCH(A424, Nodes!$A:$A, 0))</f>
        <v>Dataflow Security s.r.l.</v>
      </c>
      <c r="D424" s="4" t="str">
        <f>INDEX(Nodes!$C:$C, MATCH(B424, Nodes!$A:$A, 0))</f>
        <v>Ofer Cohen</v>
      </c>
      <c r="E424" s="4" t="str">
        <f>INDEX(Nodes!$J:$J, MATCH(C424, Nodes!$C:$C, 0))</f>
        <v>Unchanged</v>
      </c>
      <c r="F424" s="4" t="str">
        <f>INDEX(Nodes!$J:$J, MATCH(D424, Nodes!$C:$C, 0))</f>
        <v>Unchanged</v>
      </c>
      <c r="G424" s="4" t="str">
        <f>INDEX(Nodes!$F:$F, MATCH(B424, Nodes!$A:$A, 0))</f>
        <v xml:space="preserve">Dataflow Security DFSEC </v>
      </c>
      <c r="H424" t="str">
        <f>INDEX(Nodes!$F:$F, MATCH(B424, Nodes!$A:$A, 0))</f>
        <v xml:space="preserve">Dataflow Security DFSEC </v>
      </c>
      <c r="I424" s="4" t="str">
        <f>INDEX(Nodes!$D:$D, MATCH(A424, Nodes!$A:$A, 0))</f>
        <v>Italy</v>
      </c>
      <c r="J424">
        <f>INDEX(Nodes!$D:$D, MATCH(B424, Nodes!$A:$A, 0))</f>
        <v>0</v>
      </c>
      <c r="K424" s="4" t="str">
        <f>INDEX(Nodes!$B:$B, MATCH(A424, Nodes!$A:$A, 0))</f>
        <v>Vendor</v>
      </c>
      <c r="L424" t="str">
        <f>INDEX(Nodes!$B:$B, MATCH(B424, Nodes!$A:$A, 0))</f>
        <v>Individual</v>
      </c>
    </row>
    <row r="425" spans="1:12" ht="16" x14ac:dyDescent="0.2">
      <c r="A425" s="6">
        <v>435</v>
      </c>
      <c r="B425" s="6">
        <v>439</v>
      </c>
      <c r="C425" s="4" t="str">
        <f>INDEX(Nodes!$C:$C, MATCH(A425, Nodes!$A:$A, 0))</f>
        <v>Dataflow Forensics</v>
      </c>
      <c r="D425" s="4" t="str">
        <f>INDEX(Nodes!$C:$C, MATCH(B425, Nodes!$A:$A, 0))</f>
        <v>Jonathan Levin</v>
      </c>
      <c r="E425" s="4" t="str">
        <f>INDEX(Nodes!$J:$J, MATCH(C425, Nodes!$C:$C, 0))</f>
        <v>Unchanged</v>
      </c>
      <c r="F425" s="4" t="str">
        <f>INDEX(Nodes!$J:$J, MATCH(D425, Nodes!$C:$C, 0))</f>
        <v>Unchanged</v>
      </c>
      <c r="G425" s="4" t="str">
        <f>INDEX(Nodes!$F:$F, MATCH(B425, Nodes!$A:$A, 0))</f>
        <v xml:space="preserve">Dataflow Security DFSEC </v>
      </c>
      <c r="H425" t="str">
        <f>INDEX(Nodes!$F:$F, MATCH(B425, Nodes!$A:$A, 0))</f>
        <v xml:space="preserve">Dataflow Security DFSEC </v>
      </c>
      <c r="I425" s="4" t="str">
        <f>INDEX(Nodes!$D:$D, MATCH(A425, Nodes!$A:$A, 0))</f>
        <v>United States</v>
      </c>
      <c r="J425">
        <f>INDEX(Nodes!$D:$D, MATCH(B425, Nodes!$A:$A, 0))</f>
        <v>0</v>
      </c>
      <c r="K425" s="4" t="str">
        <f>INDEX(Nodes!$B:$B, MATCH(A425, Nodes!$A:$A, 0))</f>
        <v>Subsidiary</v>
      </c>
      <c r="L425" t="str">
        <f>INDEX(Nodes!$B:$B, MATCH(B425, Nodes!$A:$A, 0))</f>
        <v>Individual</v>
      </c>
    </row>
    <row r="426" spans="1:12" ht="16" x14ac:dyDescent="0.2">
      <c r="A426" s="6">
        <v>435</v>
      </c>
      <c r="B426" s="6">
        <v>440</v>
      </c>
      <c r="C426" s="4" t="str">
        <f>INDEX(Nodes!$C:$C, MATCH(A426, Nodes!$A:$A, 0))</f>
        <v>Dataflow Forensics</v>
      </c>
      <c r="D426" s="4" t="str">
        <f>INDEX(Nodes!$C:$C, MATCH(B426, Nodes!$A:$A, 0))</f>
        <v>John Aakerblom</v>
      </c>
      <c r="E426" s="4" t="str">
        <f>INDEX(Nodes!$J:$J, MATCH(C426, Nodes!$C:$C, 0))</f>
        <v>Unchanged</v>
      </c>
      <c r="F426" s="4" t="str">
        <f>INDEX(Nodes!$J:$J, MATCH(D426, Nodes!$C:$C, 0))</f>
        <v>Unchanged</v>
      </c>
      <c r="G426" s="4" t="str">
        <f>INDEX(Nodes!$F:$F, MATCH(B426, Nodes!$A:$A, 0))</f>
        <v xml:space="preserve">Dataflow Security DFSEC </v>
      </c>
      <c r="H426" t="str">
        <f>INDEX(Nodes!$F:$F, MATCH(B426, Nodes!$A:$A, 0))</f>
        <v xml:space="preserve">Dataflow Security DFSEC </v>
      </c>
      <c r="I426" s="4" t="str">
        <f>INDEX(Nodes!$D:$D, MATCH(A426, Nodes!$A:$A, 0))</f>
        <v>United States</v>
      </c>
      <c r="J426">
        <f>INDEX(Nodes!$D:$D, MATCH(B426, Nodes!$A:$A, 0))</f>
        <v>0</v>
      </c>
      <c r="K426" s="4" t="str">
        <f>INDEX(Nodes!$B:$B, MATCH(A426, Nodes!$A:$A, 0))</f>
        <v>Subsidiary</v>
      </c>
      <c r="L426" t="str">
        <f>INDEX(Nodes!$B:$B, MATCH(B426, Nodes!$A:$A, 0))</f>
        <v>Individual</v>
      </c>
    </row>
    <row r="427" spans="1:12" ht="16" x14ac:dyDescent="0.2">
      <c r="A427" s="6">
        <v>436</v>
      </c>
      <c r="B427" s="6">
        <v>441</v>
      </c>
      <c r="C427" s="4" t="str">
        <f>INDEX(Nodes!$C:$C, MATCH(A427, Nodes!$A:$A, 0))</f>
        <v>Dataflow Security Spain SL</v>
      </c>
      <c r="D427" s="4" t="str">
        <f>INDEX(Nodes!$C:$C, MATCH(B427, Nodes!$A:$A, 0))</f>
        <v>Andrea Todesco</v>
      </c>
      <c r="E427" s="4" t="str">
        <f>INDEX(Nodes!$J:$J, MATCH(C427, Nodes!$C:$C, 0))</f>
        <v>Unchanged</v>
      </c>
      <c r="F427" s="4" t="str">
        <f>INDEX(Nodes!$J:$J, MATCH(D427, Nodes!$C:$C, 0))</f>
        <v>Unchanged</v>
      </c>
      <c r="G427" s="4" t="str">
        <f>INDEX(Nodes!$F:$F, MATCH(B427, Nodes!$A:$A, 0))</f>
        <v xml:space="preserve">Dataflow Security DFSEC </v>
      </c>
      <c r="H427" t="str">
        <f>INDEX(Nodes!$F:$F, MATCH(B427, Nodes!$A:$A, 0))</f>
        <v xml:space="preserve">Dataflow Security DFSEC </v>
      </c>
      <c r="I427" s="4" t="str">
        <f>INDEX(Nodes!$D:$D, MATCH(A427, Nodes!$A:$A, 0))</f>
        <v>Spain</v>
      </c>
      <c r="J427">
        <f>INDEX(Nodes!$D:$D, MATCH(B427, Nodes!$A:$A, 0))</f>
        <v>0</v>
      </c>
      <c r="K427" s="4" t="str">
        <f>INDEX(Nodes!$B:$B, MATCH(A427, Nodes!$A:$A, 0))</f>
        <v>Partner</v>
      </c>
      <c r="L427" t="str">
        <f>INDEX(Nodes!$B:$B, MATCH(B427, Nodes!$A:$A, 0))</f>
        <v>Individual</v>
      </c>
    </row>
    <row r="428" spans="1:12" ht="16" x14ac:dyDescent="0.2">
      <c r="A428" s="6">
        <v>436</v>
      </c>
      <c r="B428" s="6">
        <v>442</v>
      </c>
      <c r="C428" s="4" t="str">
        <f>INDEX(Nodes!$C:$C, MATCH(A428, Nodes!$A:$A, 0))</f>
        <v>Dataflow Security Spain SL</v>
      </c>
      <c r="D428" s="4" t="str">
        <f>INDEX(Nodes!$C:$C, MATCH(B428, Nodes!$A:$A, 0))</f>
        <v>Federica Marin</v>
      </c>
      <c r="E428" s="4" t="str">
        <f>INDEX(Nodes!$J:$J, MATCH(C428, Nodes!$C:$C, 0))</f>
        <v>Unchanged</v>
      </c>
      <c r="F428" s="4" t="str">
        <f>INDEX(Nodes!$J:$J, MATCH(D428, Nodes!$C:$C, 0))</f>
        <v>Unchanged</v>
      </c>
      <c r="G428" s="4" t="str">
        <f>INDEX(Nodes!$F:$F, MATCH(B428, Nodes!$A:$A, 0))</f>
        <v xml:space="preserve">Dataflow Security DFSEC </v>
      </c>
      <c r="H428" t="str">
        <f>INDEX(Nodes!$F:$F, MATCH(B428, Nodes!$A:$A, 0))</f>
        <v xml:space="preserve">Dataflow Security DFSEC </v>
      </c>
      <c r="I428" s="4" t="str">
        <f>INDEX(Nodes!$D:$D, MATCH(A428, Nodes!$A:$A, 0))</f>
        <v>Spain</v>
      </c>
      <c r="J428">
        <f>INDEX(Nodes!$D:$D, MATCH(B428, Nodes!$A:$A, 0))</f>
        <v>0</v>
      </c>
      <c r="K428" s="4" t="str">
        <f>INDEX(Nodes!$B:$B, MATCH(A428, Nodes!$A:$A, 0))</f>
        <v>Partner</v>
      </c>
      <c r="L428" t="str">
        <f>INDEX(Nodes!$B:$B, MATCH(B428, Nodes!$A:$A, 0))</f>
        <v>Individual</v>
      </c>
    </row>
    <row r="429" spans="1:12" ht="16" x14ac:dyDescent="0.2">
      <c r="A429" s="6">
        <v>436</v>
      </c>
      <c r="B429" s="6">
        <v>443</v>
      </c>
      <c r="C429" s="4" t="str">
        <f>INDEX(Nodes!$C:$C, MATCH(A429, Nodes!$A:$A, 0))</f>
        <v>Dataflow Security Spain SL</v>
      </c>
      <c r="D429" s="4" t="str">
        <f>INDEX(Nodes!$C:$C, MATCH(B429, Nodes!$A:$A, 0))</f>
        <v>Paolo Ronco</v>
      </c>
      <c r="E429" s="4" t="str">
        <f>INDEX(Nodes!$J:$J, MATCH(C429, Nodes!$C:$C, 0))</f>
        <v>Unchanged</v>
      </c>
      <c r="F429" s="4" t="str">
        <f>INDEX(Nodes!$J:$J, MATCH(D429, Nodes!$C:$C, 0))</f>
        <v>Unchanged</v>
      </c>
      <c r="G429" s="4" t="str">
        <f>INDEX(Nodes!$F:$F, MATCH(B429, Nodes!$A:$A, 0))</f>
        <v xml:space="preserve">Dataflow Security DFSEC </v>
      </c>
      <c r="H429" t="str">
        <f>INDEX(Nodes!$F:$F, MATCH(B429, Nodes!$A:$A, 0))</f>
        <v xml:space="preserve">Dataflow Security DFSEC </v>
      </c>
      <c r="I429" s="4" t="str">
        <f>INDEX(Nodes!$D:$D, MATCH(A429, Nodes!$A:$A, 0))</f>
        <v>Spain</v>
      </c>
      <c r="J429">
        <f>INDEX(Nodes!$D:$D, MATCH(B429, Nodes!$A:$A, 0))</f>
        <v>0</v>
      </c>
      <c r="K429" s="4" t="str">
        <f>INDEX(Nodes!$B:$B, MATCH(A429, Nodes!$A:$A, 0))</f>
        <v>Partner</v>
      </c>
      <c r="L429" t="str">
        <f>INDEX(Nodes!$B:$B, MATCH(B429, Nodes!$A:$A, 0))</f>
        <v>Individual</v>
      </c>
    </row>
    <row r="430" spans="1:12" ht="16" x14ac:dyDescent="0.2">
      <c r="A430" s="6">
        <v>434</v>
      </c>
      <c r="B430" s="6">
        <v>444</v>
      </c>
      <c r="C430" s="4" t="str">
        <f>INDEX(Nodes!$C:$C, MATCH(A430, Nodes!$A:$A, 0))</f>
        <v>Dataflow Security s.r.l.</v>
      </c>
      <c r="D430" s="4" t="str">
        <f>INDEX(Nodes!$C:$C, MATCH(B430, Nodes!$A:$A, 0))</f>
        <v>Jonathan Shuman</v>
      </c>
      <c r="E430" s="4" t="str">
        <f>INDEX(Nodes!$J:$J, MATCH(C430, Nodes!$C:$C, 0))</f>
        <v>Unchanged</v>
      </c>
      <c r="F430" s="4" t="str">
        <f>INDEX(Nodes!$J:$J, MATCH(D430, Nodes!$C:$C, 0))</f>
        <v>Unchanged</v>
      </c>
      <c r="G430" s="4" t="str">
        <f>INDEX(Nodes!$F:$F, MATCH(B430, Nodes!$A:$A, 0))</f>
        <v xml:space="preserve">Dataflow Security DFSEC </v>
      </c>
      <c r="H430" t="str">
        <f>INDEX(Nodes!$F:$F, MATCH(B430, Nodes!$A:$A, 0))</f>
        <v xml:space="preserve">Dataflow Security DFSEC </v>
      </c>
      <c r="I430" s="4" t="str">
        <f>INDEX(Nodes!$D:$D, MATCH(A430, Nodes!$A:$A, 0))</f>
        <v>Italy</v>
      </c>
      <c r="J430">
        <f>INDEX(Nodes!$D:$D, MATCH(B430, Nodes!$A:$A, 0))</f>
        <v>0</v>
      </c>
      <c r="K430" s="4" t="str">
        <f>INDEX(Nodes!$B:$B, MATCH(A430, Nodes!$A:$A, 0))</f>
        <v>Vendor</v>
      </c>
      <c r="L430" t="str">
        <f>INDEX(Nodes!$B:$B, MATCH(B430, Nodes!$A:$A, 0))</f>
        <v>Individual</v>
      </c>
    </row>
    <row r="431" spans="1:12" ht="16" x14ac:dyDescent="0.2">
      <c r="A431" s="6">
        <v>435</v>
      </c>
      <c r="B431" s="6">
        <v>439</v>
      </c>
      <c r="C431" s="4" t="str">
        <f>INDEX(Nodes!$C:$C, MATCH(A431, Nodes!$A:$A, 0))</f>
        <v>Dataflow Forensics</v>
      </c>
      <c r="D431" s="4" t="str">
        <f>INDEX(Nodes!$C:$C, MATCH(B431, Nodes!$A:$A, 0))</f>
        <v>Jonathan Levin</v>
      </c>
      <c r="E431" s="4" t="str">
        <f>INDEX(Nodes!$J:$J, MATCH(C431, Nodes!$C:$C, 0))</f>
        <v>Unchanged</v>
      </c>
      <c r="F431" s="4" t="str">
        <f>INDEX(Nodes!$J:$J, MATCH(D431, Nodes!$C:$C, 0))</f>
        <v>Unchanged</v>
      </c>
      <c r="G431" s="4" t="str">
        <f>INDEX(Nodes!$F:$F, MATCH(B431, Nodes!$A:$A, 0))</f>
        <v xml:space="preserve">Dataflow Security DFSEC </v>
      </c>
      <c r="H431" t="str">
        <f>INDEX(Nodes!$F:$F, MATCH(B431, Nodes!$A:$A, 0))</f>
        <v xml:space="preserve">Dataflow Security DFSEC </v>
      </c>
      <c r="I431" s="4" t="str">
        <f>INDEX(Nodes!$D:$D, MATCH(A431, Nodes!$A:$A, 0))</f>
        <v>United States</v>
      </c>
      <c r="J431">
        <f>INDEX(Nodes!$D:$D, MATCH(B431, Nodes!$A:$A, 0))</f>
        <v>0</v>
      </c>
      <c r="K431" s="4" t="str">
        <f>INDEX(Nodes!$B:$B, MATCH(A431, Nodes!$A:$A, 0))</f>
        <v>Subsidiary</v>
      </c>
      <c r="L431" t="str">
        <f>INDEX(Nodes!$B:$B, MATCH(B431, Nodes!$A:$A, 0))</f>
        <v>Individual</v>
      </c>
    </row>
    <row r="432" spans="1:12" ht="16" x14ac:dyDescent="0.2">
      <c r="A432" s="6">
        <v>435</v>
      </c>
      <c r="B432" s="6">
        <v>440</v>
      </c>
      <c r="C432" s="4" t="str">
        <f>INDEX(Nodes!$C:$C, MATCH(A432, Nodes!$A:$A, 0))</f>
        <v>Dataflow Forensics</v>
      </c>
      <c r="D432" s="4" t="str">
        <f>INDEX(Nodes!$C:$C, MATCH(B432, Nodes!$A:$A, 0))</f>
        <v>John Aakerblom</v>
      </c>
      <c r="E432" s="4" t="str">
        <f>INDEX(Nodes!$J:$J, MATCH(C432, Nodes!$C:$C, 0))</f>
        <v>Unchanged</v>
      </c>
      <c r="F432" s="4" t="str">
        <f>INDEX(Nodes!$J:$J, MATCH(D432, Nodes!$C:$C, 0))</f>
        <v>Unchanged</v>
      </c>
      <c r="G432" s="4" t="str">
        <f>INDEX(Nodes!$F:$F, MATCH(B432, Nodes!$A:$A, 0))</f>
        <v xml:space="preserve">Dataflow Security DFSEC </v>
      </c>
      <c r="H432" t="str">
        <f>INDEX(Nodes!$F:$F, MATCH(B432, Nodes!$A:$A, 0))</f>
        <v xml:space="preserve">Dataflow Security DFSEC </v>
      </c>
      <c r="I432" s="4" t="str">
        <f>INDEX(Nodes!$D:$D, MATCH(A432, Nodes!$A:$A, 0))</f>
        <v>United States</v>
      </c>
      <c r="J432">
        <f>INDEX(Nodes!$D:$D, MATCH(B432, Nodes!$A:$A, 0))</f>
        <v>0</v>
      </c>
      <c r="K432" s="4" t="str">
        <f>INDEX(Nodes!$B:$B, MATCH(A432, Nodes!$A:$A, 0))</f>
        <v>Subsidiary</v>
      </c>
      <c r="L432" t="str">
        <f>INDEX(Nodes!$B:$B, MATCH(B432, Nodes!$A:$A, 0))</f>
        <v>Individual</v>
      </c>
    </row>
    <row r="433" spans="1:12" ht="16" x14ac:dyDescent="0.2">
      <c r="A433" s="6">
        <v>437</v>
      </c>
      <c r="B433" s="6">
        <v>438</v>
      </c>
      <c r="C433" s="4" t="str">
        <f>INDEX(Nodes!$C:$C, MATCH(A433, Nodes!$A:$A, 0))</f>
        <v>Random Research</v>
      </c>
      <c r="D433" s="4" t="str">
        <f>INDEX(Nodes!$C:$C, MATCH(B433, Nodes!$A:$A, 0))</f>
        <v>Ofer Cohen</v>
      </c>
      <c r="E433" s="4" t="str">
        <f>INDEX(Nodes!$J:$J, MATCH(C433, Nodes!$C:$C, 0))</f>
        <v>Unchanged</v>
      </c>
      <c r="F433" s="4" t="str">
        <f>INDEX(Nodes!$J:$J, MATCH(D433, Nodes!$C:$C, 0))</f>
        <v>Unchanged</v>
      </c>
      <c r="G433" s="4" t="str">
        <f>INDEX(Nodes!$F:$F, MATCH(B433, Nodes!$A:$A, 0))</f>
        <v xml:space="preserve">Dataflow Security DFSEC </v>
      </c>
      <c r="H433" t="str">
        <f>INDEX(Nodes!$F:$F, MATCH(B433, Nodes!$A:$A, 0))</f>
        <v xml:space="preserve">Dataflow Security DFSEC </v>
      </c>
      <c r="I433" s="4" t="str">
        <f>INDEX(Nodes!$D:$D, MATCH(A433, Nodes!$A:$A, 0))</f>
        <v>Israel</v>
      </c>
      <c r="J433">
        <f>INDEX(Nodes!$D:$D, MATCH(B433, Nodes!$A:$A, 0))</f>
        <v>0</v>
      </c>
      <c r="K433" s="4" t="str">
        <f>INDEX(Nodes!$B:$B, MATCH(A433, Nodes!$A:$A, 0))</f>
        <v>Subsidiary</v>
      </c>
      <c r="L433" t="str">
        <f>INDEX(Nodes!$B:$B, MATCH(B433, Nodes!$A:$A, 0))</f>
        <v>Individual</v>
      </c>
    </row>
    <row r="434" spans="1:12" ht="16" x14ac:dyDescent="0.2">
      <c r="A434" s="6">
        <v>434</v>
      </c>
      <c r="B434" s="6">
        <v>445</v>
      </c>
      <c r="C434" s="4" t="str">
        <f>INDEX(Nodes!$C:$C, MATCH(A434, Nodes!$A:$A, 0))</f>
        <v>Dataflow Security s.r.l.</v>
      </c>
      <c r="D434" s="4" t="str">
        <f>INDEX(Nodes!$C:$C, MATCH(B434, Nodes!$A:$A, 0))</f>
        <v>Banca del Mezzogiorno MedioCredito Centrale S.p.A.</v>
      </c>
      <c r="E434" s="4" t="str">
        <f>INDEX(Nodes!$J:$J, MATCH(C434, Nodes!$C:$C, 0))</f>
        <v>Unchanged</v>
      </c>
      <c r="F434" s="4" t="str">
        <f>INDEX(Nodes!$J:$J, MATCH(D434, Nodes!$C:$C, 0))</f>
        <v>Unchanged</v>
      </c>
      <c r="G434" s="4" t="str">
        <f>INDEX(Nodes!$F:$F, MATCH(B434, Nodes!$A:$A, 0))</f>
        <v xml:space="preserve">Dataflow Security DFSEC </v>
      </c>
      <c r="H434" t="str">
        <f>INDEX(Nodes!$F:$F, MATCH(B434, Nodes!$A:$A, 0))</f>
        <v xml:space="preserve">Dataflow Security DFSEC </v>
      </c>
      <c r="I434" s="4" t="str">
        <f>INDEX(Nodes!$D:$D, MATCH(A434, Nodes!$A:$A, 0))</f>
        <v>Italy</v>
      </c>
      <c r="J434" t="str">
        <f>INDEX(Nodes!$D:$D, MATCH(B434, Nodes!$A:$A, 0))</f>
        <v>Italy</v>
      </c>
      <c r="K434" s="4" t="str">
        <f>INDEX(Nodes!$B:$B, MATCH(A434, Nodes!$A:$A, 0))</f>
        <v>Vendor</v>
      </c>
      <c r="L434" t="str">
        <f>INDEX(Nodes!$B:$B, MATCH(B434, Nodes!$A:$A, 0))</f>
        <v>Investor</v>
      </c>
    </row>
    <row r="435" spans="1:12" ht="16" x14ac:dyDescent="0.2">
      <c r="A435" s="6">
        <v>446</v>
      </c>
      <c r="B435" s="6">
        <v>447</v>
      </c>
      <c r="C435" s="4" t="str">
        <f>INDEX(Nodes!$C:$C, MATCH(A435, Nodes!$A:$A, 0))</f>
        <v>DSIRF GmbH</v>
      </c>
      <c r="D435" s="4" t="str">
        <f>INDEX(Nodes!$C:$C, MATCH(B435, Nodes!$A:$A, 0))</f>
        <v>MLS Machine Learning Solutions (Austria)</v>
      </c>
      <c r="E435" s="4" t="str">
        <f>INDEX(Nodes!$J:$J, MATCH(C435, Nodes!$C:$C, 0))</f>
        <v>Unchanged</v>
      </c>
      <c r="F435" s="4" t="str">
        <f>INDEX(Nodes!$J:$J, MATCH(D435, Nodes!$C:$C, 0))</f>
        <v>Unchanged</v>
      </c>
      <c r="G435" s="4" t="str">
        <f>INDEX(Nodes!$F:$F, MATCH(B435, Nodes!$A:$A, 0))</f>
        <v>DSIRF</v>
      </c>
      <c r="H435" t="str">
        <f>INDEX(Nodes!$F:$F, MATCH(B435, Nodes!$A:$A, 0))</f>
        <v>DSIRF</v>
      </c>
      <c r="I435" s="4" t="str">
        <f>INDEX(Nodes!$D:$D, MATCH(A435, Nodes!$A:$A, 0))</f>
        <v>Austria</v>
      </c>
      <c r="J435" t="str">
        <f>INDEX(Nodes!$D:$D, MATCH(B435, Nodes!$A:$A, 0))</f>
        <v>Austria</v>
      </c>
      <c r="K435" s="4" t="str">
        <f>INDEX(Nodes!$B:$B, MATCH(A435, Nodes!$A:$A, 0))</f>
        <v>Vendor</v>
      </c>
      <c r="L435" t="str">
        <f>INDEX(Nodes!$B:$B, MATCH(B435, Nodes!$A:$A, 0))</f>
        <v>Subsidiary</v>
      </c>
    </row>
    <row r="436" spans="1:12" ht="16" x14ac:dyDescent="0.2">
      <c r="A436" s="6">
        <v>446</v>
      </c>
      <c r="B436" s="6">
        <v>448</v>
      </c>
      <c r="C436" s="4" t="str">
        <f>INDEX(Nodes!$C:$C, MATCH(A436, Nodes!$A:$A, 0))</f>
        <v>DSIRF GmbH</v>
      </c>
      <c r="D436" s="4" t="str">
        <f>INDEX(Nodes!$C:$C, MATCH(B436, Nodes!$A:$A, 0))</f>
        <v>MLS Machine Learning Solutions (Spain)</v>
      </c>
      <c r="E436" s="4" t="str">
        <f>INDEX(Nodes!$J:$J, MATCH(C436, Nodes!$C:$C, 0))</f>
        <v>Unchanged</v>
      </c>
      <c r="F436" s="4" t="str">
        <f>INDEX(Nodes!$J:$J, MATCH(D436, Nodes!$C:$C, 0))</f>
        <v>Unchanged</v>
      </c>
      <c r="G436" s="4" t="str">
        <f>INDEX(Nodes!$F:$F, MATCH(B436, Nodes!$A:$A, 0))</f>
        <v>DSIRF</v>
      </c>
      <c r="H436" t="str">
        <f>INDEX(Nodes!$F:$F, MATCH(B436, Nodes!$A:$A, 0))</f>
        <v>DSIRF</v>
      </c>
      <c r="I436" s="4" t="str">
        <f>INDEX(Nodes!$D:$D, MATCH(A436, Nodes!$A:$A, 0))</f>
        <v>Austria</v>
      </c>
      <c r="J436" t="str">
        <f>INDEX(Nodes!$D:$D, MATCH(B436, Nodes!$A:$A, 0))</f>
        <v>Spain</v>
      </c>
      <c r="K436" s="4" t="str">
        <f>INDEX(Nodes!$B:$B, MATCH(A436, Nodes!$A:$A, 0))</f>
        <v>Vendor</v>
      </c>
      <c r="L436" t="str">
        <f>INDEX(Nodes!$B:$B, MATCH(B436, Nodes!$A:$A, 0))</f>
        <v>Subsidiary</v>
      </c>
    </row>
    <row r="437" spans="1:12" ht="16" x14ac:dyDescent="0.2">
      <c r="A437" s="6">
        <v>446</v>
      </c>
      <c r="B437" s="6">
        <v>449</v>
      </c>
      <c r="C437" s="4" t="str">
        <f>INDEX(Nodes!$C:$C, MATCH(A437, Nodes!$A:$A, 0))</f>
        <v>DSIRF GmbH</v>
      </c>
      <c r="D437" s="4" t="str">
        <f>INDEX(Nodes!$C:$C, MATCH(B437, Nodes!$A:$A, 0))</f>
        <v>Stefan Gesselbauer</v>
      </c>
      <c r="E437" s="4" t="str">
        <f>INDEX(Nodes!$J:$J, MATCH(C437, Nodes!$C:$C, 0))</f>
        <v>Unchanged</v>
      </c>
      <c r="F437" s="4" t="str">
        <f>INDEX(Nodes!$J:$J, MATCH(D437, Nodes!$C:$C, 0))</f>
        <v>Unchanged</v>
      </c>
      <c r="G437" s="4" t="str">
        <f>INDEX(Nodes!$F:$F, MATCH(B437, Nodes!$A:$A, 0))</f>
        <v>DSIRF</v>
      </c>
      <c r="H437" t="str">
        <f>INDEX(Nodes!$F:$F, MATCH(B437, Nodes!$A:$A, 0))</f>
        <v>DSIRF</v>
      </c>
      <c r="I437" s="4" t="str">
        <f>INDEX(Nodes!$D:$D, MATCH(A437, Nodes!$A:$A, 0))</f>
        <v>Austria</v>
      </c>
      <c r="J437">
        <f>INDEX(Nodes!$D:$D, MATCH(B437, Nodes!$A:$A, 0))</f>
        <v>0</v>
      </c>
      <c r="K437" s="4" t="str">
        <f>INDEX(Nodes!$B:$B, MATCH(A437, Nodes!$A:$A, 0))</f>
        <v>Vendor</v>
      </c>
      <c r="L437" t="str">
        <f>INDEX(Nodes!$B:$B, MATCH(B437, Nodes!$A:$A, 0))</f>
        <v>Individual</v>
      </c>
    </row>
    <row r="438" spans="1:12" ht="16" x14ac:dyDescent="0.2">
      <c r="A438" s="6">
        <v>446</v>
      </c>
      <c r="B438" s="6">
        <v>450</v>
      </c>
      <c r="C438" s="4" t="str">
        <f>INDEX(Nodes!$C:$C, MATCH(A438, Nodes!$A:$A, 0))</f>
        <v>DSIRF GmbH</v>
      </c>
      <c r="D438" s="4" t="str">
        <f>INDEX(Nodes!$C:$C, MATCH(B438, Nodes!$A:$A, 0))</f>
        <v>Julian Thomas Erdödy</v>
      </c>
      <c r="E438" s="4" t="str">
        <f>INDEX(Nodes!$J:$J, MATCH(C438, Nodes!$C:$C, 0))</f>
        <v>Unchanged</v>
      </c>
      <c r="F438" s="4" t="str">
        <f>INDEX(Nodes!$J:$J, MATCH(D438, Nodes!$C:$C, 0))</f>
        <v>Unchanged</v>
      </c>
      <c r="G438" s="4" t="str">
        <f>INDEX(Nodes!$F:$F, MATCH(B438, Nodes!$A:$A, 0))</f>
        <v>DSIRF</v>
      </c>
      <c r="H438" t="str">
        <f>INDEX(Nodes!$F:$F, MATCH(B438, Nodes!$A:$A, 0))</f>
        <v>DSIRF</v>
      </c>
      <c r="I438" s="4" t="str">
        <f>INDEX(Nodes!$D:$D, MATCH(A438, Nodes!$A:$A, 0))</f>
        <v>Austria</v>
      </c>
      <c r="J438">
        <f>INDEX(Nodes!$D:$D, MATCH(B438, Nodes!$A:$A, 0))</f>
        <v>0</v>
      </c>
      <c r="K438" s="4" t="str">
        <f>INDEX(Nodes!$B:$B, MATCH(A438, Nodes!$A:$A, 0))</f>
        <v>Vendor</v>
      </c>
      <c r="L438" t="str">
        <f>INDEX(Nodes!$B:$B, MATCH(B438, Nodes!$A:$A, 0))</f>
        <v>Individual</v>
      </c>
    </row>
    <row r="439" spans="1:12" ht="16" x14ac:dyDescent="0.2">
      <c r="A439" s="6">
        <v>446</v>
      </c>
      <c r="B439" s="6">
        <v>453</v>
      </c>
      <c r="C439" s="4" t="str">
        <f>INDEX(Nodes!$C:$C, MATCH(A439, Nodes!$A:$A, 0))</f>
        <v>DSIRF GmbH</v>
      </c>
      <c r="D439" s="4" t="str">
        <f>INDEX(Nodes!$C:$C, MATCH(B439, Nodes!$A:$A, 0))</f>
        <v>DSR Decision Supporting Information Research Forensic GmBh</v>
      </c>
      <c r="E439" s="4" t="str">
        <f>INDEX(Nodes!$J:$J, MATCH(C439, Nodes!$C:$C, 0))</f>
        <v>Unchanged</v>
      </c>
      <c r="F439" s="4" t="str">
        <f>INDEX(Nodes!$J:$J, MATCH(D439, Nodes!$C:$C, 0))</f>
        <v>Unchanged</v>
      </c>
      <c r="G439" s="4" t="str">
        <f>INDEX(Nodes!$F:$F, MATCH(B439, Nodes!$A:$A, 0))</f>
        <v>DSIRF</v>
      </c>
      <c r="H439" t="str">
        <f>INDEX(Nodes!$F:$F, MATCH(B439, Nodes!$A:$A, 0))</f>
        <v>DSIRF</v>
      </c>
      <c r="I439" s="4" t="str">
        <f>INDEX(Nodes!$D:$D, MATCH(A439, Nodes!$A:$A, 0))</f>
        <v>Austria</v>
      </c>
      <c r="J439" t="str">
        <f>INDEX(Nodes!$D:$D, MATCH(B439, Nodes!$A:$A, 0))</f>
        <v>Austria</v>
      </c>
      <c r="K439" s="4" t="str">
        <f>INDEX(Nodes!$B:$B, MATCH(A439, Nodes!$A:$A, 0))</f>
        <v>Vendor</v>
      </c>
      <c r="L439" t="str">
        <f>INDEX(Nodes!$B:$B, MATCH(B439, Nodes!$A:$A, 0))</f>
        <v>Investor</v>
      </c>
    </row>
    <row r="440" spans="1:12" ht="16" x14ac:dyDescent="0.2">
      <c r="A440" s="6">
        <v>452</v>
      </c>
      <c r="B440" s="6">
        <v>453</v>
      </c>
      <c r="C440" s="4" t="str">
        <f>INDEX(Nodes!$C:$C, MATCH(A440, Nodes!$A:$A, 0))</f>
        <v>Deep Dive Research AG</v>
      </c>
      <c r="D440" s="4" t="str">
        <f>INDEX(Nodes!$C:$C, MATCH(B440, Nodes!$A:$A, 0))</f>
        <v>DSR Decision Supporting Information Research Forensic GmBh</v>
      </c>
      <c r="E440" s="4" t="str">
        <f>INDEX(Nodes!$J:$J, MATCH(C440, Nodes!$C:$C, 0))</f>
        <v>Unchanged</v>
      </c>
      <c r="F440" s="4" t="str">
        <f>INDEX(Nodes!$J:$J, MATCH(D440, Nodes!$C:$C, 0))</f>
        <v>Unchanged</v>
      </c>
      <c r="G440" s="4" t="str">
        <f>INDEX(Nodes!$F:$F, MATCH(B440, Nodes!$A:$A, 0))</f>
        <v>DSIRF</v>
      </c>
      <c r="H440" t="str">
        <f>INDEX(Nodes!$F:$F, MATCH(B440, Nodes!$A:$A, 0))</f>
        <v>DSIRF</v>
      </c>
      <c r="I440" s="4" t="str">
        <f>INDEX(Nodes!$D:$D, MATCH(A440, Nodes!$A:$A, 0))</f>
        <v>Liechtenstein</v>
      </c>
      <c r="J440" t="str">
        <f>INDEX(Nodes!$D:$D, MATCH(B440, Nodes!$A:$A, 0))</f>
        <v>Austria</v>
      </c>
      <c r="K440" s="4" t="str">
        <f>INDEX(Nodes!$B:$B, MATCH(A440, Nodes!$A:$A, 0))</f>
        <v>Investor</v>
      </c>
      <c r="L440" t="str">
        <f>INDEX(Nodes!$B:$B, MATCH(B440, Nodes!$A:$A, 0))</f>
        <v>Investor</v>
      </c>
    </row>
    <row r="441" spans="1:12" ht="16" x14ac:dyDescent="0.2">
      <c r="A441" s="6">
        <v>451</v>
      </c>
      <c r="B441" s="6">
        <v>446</v>
      </c>
      <c r="C441" s="4" t="str">
        <f>INDEX(Nodes!$C:$C, MATCH(A441, Nodes!$A:$A, 0))</f>
        <v>DSIRF Decision Supporting Information Research and Forensic Ltd</v>
      </c>
      <c r="D441" s="4" t="str">
        <f>INDEX(Nodes!$C:$C, MATCH(B441, Nodes!$A:$A, 0))</f>
        <v>DSIRF GmbH</v>
      </c>
      <c r="E441" s="4" t="str">
        <f>INDEX(Nodes!$J:$J, MATCH(C441, Nodes!$C:$C, 0))</f>
        <v>Unchanged</v>
      </c>
      <c r="F441" s="4" t="str">
        <f>INDEX(Nodes!$J:$J, MATCH(D441, Nodes!$C:$C, 0))</f>
        <v>Unchanged</v>
      </c>
      <c r="G441" s="4" t="str">
        <f>INDEX(Nodes!$F:$F, MATCH(B441, Nodes!$A:$A, 0))</f>
        <v>DSIRF</v>
      </c>
      <c r="H441" t="str">
        <f>INDEX(Nodes!$F:$F, MATCH(B441, Nodes!$A:$A, 0))</f>
        <v>DSIRF</v>
      </c>
      <c r="I441" s="4" t="str">
        <f>INDEX(Nodes!$D:$D, MATCH(A441, Nodes!$A:$A, 0))</f>
        <v>Switzerland</v>
      </c>
      <c r="J441" t="str">
        <f>INDEX(Nodes!$D:$D, MATCH(B441, Nodes!$A:$A, 0))</f>
        <v>Austria</v>
      </c>
      <c r="K441" s="4" t="str">
        <f>INDEX(Nodes!$B:$B, MATCH(A441, Nodes!$A:$A, 0))</f>
        <v>Holding Company</v>
      </c>
      <c r="L441" t="str">
        <f>INDEX(Nodes!$B:$B, MATCH(B441, Nodes!$A:$A, 0))</f>
        <v>Vendor</v>
      </c>
    </row>
    <row r="442" spans="1:12" ht="16" x14ac:dyDescent="0.2">
      <c r="A442" s="6">
        <v>322</v>
      </c>
      <c r="B442" s="6">
        <v>325</v>
      </c>
      <c r="C442" s="4" t="str">
        <f>INDEX(Nodes!$C:$C, MATCH(A442, Nodes!$A:$A, 0))</f>
        <v xml:space="preserve">Yerha Ebuzz Private Limited &gt; Yerha Online Private Limited </v>
      </c>
      <c r="D442" s="4" t="str">
        <f>INDEX(Nodes!$C:$C, MATCH(B442, Nodes!$A:$A, 0))</f>
        <v>Ritu Jain</v>
      </c>
      <c r="E442" s="4" t="str">
        <f>INDEX(Nodes!$J:$J, MATCH(C442, Nodes!$C:$C, 0))</f>
        <v>Changed</v>
      </c>
      <c r="F442" s="4" t="str">
        <f>INDEX(Nodes!$J:$J, MATCH(D442, Nodes!$C:$C, 0))</f>
        <v>Unchanged</v>
      </c>
      <c r="G442" s="4" t="str">
        <f>INDEX(Nodes!$F:$F, MATCH(B442, Nodes!$A:$A, 0))</f>
        <v>Aglaya Scientific Aerospace Technology Systems Private Limited</v>
      </c>
      <c r="H442" t="str">
        <f>INDEX(Nodes!$F:$F, MATCH(B442, Nodes!$A:$A, 0))</f>
        <v>Aglaya Scientific Aerospace Technology Systems Private Limited</v>
      </c>
      <c r="I442" s="4" t="str">
        <f>INDEX(Nodes!$D:$D, MATCH(A442, Nodes!$A:$A, 0))</f>
        <v>India</v>
      </c>
      <c r="J442">
        <f>INDEX(Nodes!$D:$D, MATCH(B442, Nodes!$A:$A, 0))</f>
        <v>0</v>
      </c>
      <c r="K442" s="4" t="str">
        <f>INDEX(Nodes!$B:$B, MATCH(A442, Nodes!$A:$A, 0))</f>
        <v>Holding Company</v>
      </c>
      <c r="L442" t="str">
        <f>INDEX(Nodes!$B:$B, MATCH(B442, Nodes!$A:$A, 0))</f>
        <v>Individual</v>
      </c>
    </row>
    <row r="443" spans="1:12" ht="16" x14ac:dyDescent="0.2">
      <c r="A443" s="6">
        <v>350</v>
      </c>
      <c r="B443" s="6">
        <v>351</v>
      </c>
      <c r="C443" s="4" t="str">
        <f>INDEX(Nodes!$C:$C, MATCH(A443, Nodes!$A:$A, 0))</f>
        <v>Rebsec Solutions</v>
      </c>
      <c r="D443" s="4" t="str">
        <f>INDEX(Nodes!$C:$C, MATCH(B443, Nodes!$A:$A, 0))</f>
        <v>Vishvadeep Singh</v>
      </c>
      <c r="E443" s="4" t="str">
        <f>INDEX(Nodes!$J:$J, MATCH(C443, Nodes!$C:$C, 0))</f>
        <v>Unchanged</v>
      </c>
      <c r="F443" s="4" t="str">
        <f>INDEX(Nodes!$J:$J, MATCH(D443, Nodes!$C:$C, 0))</f>
        <v>Unchanged</v>
      </c>
      <c r="G443" s="4" t="str">
        <f>INDEX(Nodes!$F:$F, MATCH(B443, Nodes!$A:$A, 0))</f>
        <v>Rebsec</v>
      </c>
      <c r="H443" t="str">
        <f>INDEX(Nodes!$F:$F, MATCH(B443, Nodes!$A:$A, 0))</f>
        <v>Rebsec</v>
      </c>
      <c r="I443" s="4" t="str">
        <f>INDEX(Nodes!$D:$D, MATCH(A443, Nodes!$A:$A, 0))</f>
        <v>India</v>
      </c>
      <c r="J443">
        <f>INDEX(Nodes!$D:$D, MATCH(B443, Nodes!$A:$A, 0))</f>
        <v>0</v>
      </c>
      <c r="K443" s="4" t="str">
        <f>INDEX(Nodes!$B:$B, MATCH(A443, Nodes!$A:$A, 0))</f>
        <v>Supplier</v>
      </c>
      <c r="L443" t="str">
        <f>INDEX(Nodes!$B:$B, MATCH(B443, Nodes!$A:$A, 0))</f>
        <v>Individual</v>
      </c>
    </row>
    <row r="444" spans="1:12" ht="16" x14ac:dyDescent="0.2">
      <c r="A444" s="6">
        <v>444</v>
      </c>
      <c r="B444" s="6">
        <v>1</v>
      </c>
      <c r="C444" s="4" t="str">
        <f>INDEX(Nodes!$C:$C, MATCH(A444, Nodes!$A:$A, 0))</f>
        <v>Jonathan Shuman</v>
      </c>
      <c r="D444" s="4" t="str">
        <f>INDEX(Nodes!$C:$C, MATCH(B444, Nodes!$A:$A, 0))</f>
        <v>NSO Group</v>
      </c>
      <c r="E444" s="4" t="str">
        <f>INDEX(Nodes!$J:$J, MATCH(C444, Nodes!$C:$C, 0))</f>
        <v>Unchanged</v>
      </c>
      <c r="F444" s="4" t="str">
        <f>INDEX(Nodes!$J:$J, MATCH(D444, Nodes!$C:$C, 0))</f>
        <v>Unchanged</v>
      </c>
      <c r="G444" s="4" t="str">
        <f>INDEX(Nodes!$F:$F, MATCH(B444, Nodes!$A:$A, 0))</f>
        <v>NSO Group</v>
      </c>
      <c r="H444" t="str">
        <f>INDEX(Nodes!$F:$F, MATCH(B444, Nodes!$A:$A, 0))</f>
        <v>NSO Group</v>
      </c>
      <c r="I444" s="4">
        <f>INDEX(Nodes!$D:$D, MATCH(A444, Nodes!$A:$A, 0))</f>
        <v>0</v>
      </c>
      <c r="J444" t="str">
        <f>INDEX(Nodes!$D:$D, MATCH(B444, Nodes!$A:$A, 0))</f>
        <v>Israel</v>
      </c>
      <c r="K444" s="4" t="str">
        <f>INDEX(Nodes!$B:$B, MATCH(A444, Nodes!$A:$A, 0))</f>
        <v>Individual</v>
      </c>
      <c r="L444" t="str">
        <f>INDEX(Nodes!$B:$B, MATCH(B444, Nodes!$A:$A, 0))</f>
        <v>Vendor</v>
      </c>
    </row>
    <row r="445" spans="1:12" ht="16" x14ac:dyDescent="0.2">
      <c r="A445" s="6">
        <v>354</v>
      </c>
      <c r="B445" s="6">
        <v>352</v>
      </c>
      <c r="C445" s="4" t="str">
        <f>INDEX(Nodes!$C:$C, MATCH(A445, Nodes!$A:$A, 0))</f>
        <v>Tykelab Srl</v>
      </c>
      <c r="D445" s="4" t="str">
        <f>INDEX(Nodes!$C:$C, MATCH(B445, Nodes!$A:$A, 0))</f>
        <v>RCS ETM Sicurezza S.p.A.</v>
      </c>
      <c r="E445" s="4" t="str">
        <f>INDEX(Nodes!$J:$J, MATCH(C445, Nodes!$C:$C, 0))</f>
        <v>Unchanged</v>
      </c>
      <c r="F445" s="4" t="str">
        <f>INDEX(Nodes!$J:$J, MATCH(D445, Nodes!$C:$C, 0))</f>
        <v>Unchanged</v>
      </c>
      <c r="G445" s="4" t="str">
        <f>INDEX(Nodes!$F:$F, MATCH(B445, Nodes!$A:$A, 0))</f>
        <v>RCS Labs</v>
      </c>
      <c r="H445" t="str">
        <f>INDEX(Nodes!$F:$F, MATCH(B445, Nodes!$A:$A, 0))</f>
        <v>RCS Labs</v>
      </c>
      <c r="I445" s="4" t="str">
        <f>INDEX(Nodes!$D:$D, MATCH(A445, Nodes!$A:$A, 0))</f>
        <v>Italy</v>
      </c>
      <c r="J445" t="str">
        <f>INDEX(Nodes!$D:$D, MATCH(B445, Nodes!$A:$A, 0))</f>
        <v>Italy</v>
      </c>
      <c r="K445" s="4" t="str">
        <f>INDEX(Nodes!$B:$B, MATCH(A445, Nodes!$A:$A, 0))</f>
        <v>Partner</v>
      </c>
      <c r="L445" t="str">
        <f>INDEX(Nodes!$B:$B, MATCH(B445, Nodes!$A:$A, 0))</f>
        <v>Vendor</v>
      </c>
    </row>
    <row r="446" spans="1:12" ht="16" x14ac:dyDescent="0.2">
      <c r="A446" s="6">
        <v>355</v>
      </c>
      <c r="B446" s="6">
        <v>63</v>
      </c>
      <c r="C446" s="4" t="str">
        <f>INDEX(Nodes!$C:$C, MATCH(A446, Nodes!$A:$A, 0))</f>
        <v>Vytautas Celiesius</v>
      </c>
      <c r="D446" s="4" t="str">
        <f>INDEX(Nodes!$C:$C, MATCH(B446, Nodes!$A:$A, 0))</f>
        <v>Trovicor fz/Trovicor Intelligence</v>
      </c>
      <c r="E446" s="4" t="str">
        <f>INDEX(Nodes!$J:$J, MATCH(C446, Nodes!$C:$C, 0))</f>
        <v>Unchanged</v>
      </c>
      <c r="F446" s="4" t="str">
        <f>INDEX(Nodes!$J:$J, MATCH(D446, Nodes!$C:$C, 0))</f>
        <v>Unchanged</v>
      </c>
      <c r="G446" s="4" t="str">
        <f>INDEX(Nodes!$F:$F, MATCH(B446, Nodes!$A:$A, 0))</f>
        <v>Intellexa Consortium</v>
      </c>
      <c r="H446" t="str">
        <f>INDEX(Nodes!$F:$F, MATCH(B446, Nodes!$A:$A, 0))</f>
        <v>Intellexa Consortium</v>
      </c>
      <c r="I446" s="4">
        <f>INDEX(Nodes!$D:$D, MATCH(A446, Nodes!$A:$A, 0))</f>
        <v>0</v>
      </c>
      <c r="J446" t="str">
        <f>INDEX(Nodes!$D:$D, MATCH(B446, Nodes!$A:$A, 0))</f>
        <v>United Arab Emirates</v>
      </c>
      <c r="K446" s="4" t="str">
        <f>INDEX(Nodes!$B:$B, MATCH(A446, Nodes!$A:$A, 0))</f>
        <v>Individual</v>
      </c>
      <c r="L446" t="str">
        <f>INDEX(Nodes!$B:$B, MATCH(B446, Nodes!$A:$A, 0))</f>
        <v>Partner</v>
      </c>
    </row>
    <row r="447" spans="1:12" ht="16" x14ac:dyDescent="0.2">
      <c r="A447" s="6">
        <v>305</v>
      </c>
      <c r="B447" s="6">
        <v>307</v>
      </c>
      <c r="C447" s="4" t="str">
        <f>INDEX(Nodes!$C:$C, MATCH(A447, Nodes!$A:$A, 0))</f>
        <v>Sumit Gupta</v>
      </c>
      <c r="D447" s="4" t="str">
        <f>INDEX(Nodes!$C:$C, MATCH(B447, Nodes!$A:$A, 0))</f>
        <v xml:space="preserve">Appin Security Group &gt; Approachinfinate Computer and Security Consultancy Grp. </v>
      </c>
      <c r="E447" s="4" t="str">
        <f>INDEX(Nodes!$J:$J, MATCH(C447, Nodes!$C:$C, 0))</f>
        <v>Unchanged</v>
      </c>
      <c r="F447" s="4" t="str">
        <f>INDEX(Nodes!$J:$J, MATCH(D447, Nodes!$C:$C, 0))</f>
        <v>Changed</v>
      </c>
      <c r="G447" s="4" t="str">
        <f>INDEX(Nodes!$F:$F, MATCH(B447, Nodes!$A:$A, 0))</f>
        <v>Appin</v>
      </c>
      <c r="H447" t="str">
        <f>INDEX(Nodes!$F:$F, MATCH(B447, Nodes!$A:$A, 0))</f>
        <v>Appin</v>
      </c>
      <c r="I447" s="4">
        <f>INDEX(Nodes!$D:$D, MATCH(A447, Nodes!$A:$A, 0))</f>
        <v>0</v>
      </c>
      <c r="J447" t="str">
        <f>INDEX(Nodes!$D:$D, MATCH(B447, Nodes!$A:$A, 0))</f>
        <v>India</v>
      </c>
      <c r="K447" s="4" t="str">
        <f>INDEX(Nodes!$B:$B, MATCH(A447, Nodes!$A:$A, 0))</f>
        <v>Individual</v>
      </c>
      <c r="L447" t="str">
        <f>INDEX(Nodes!$B:$B, MATCH(B447, Nodes!$A:$A, 0))</f>
        <v>Vendor</v>
      </c>
    </row>
    <row r="448" spans="1:12" ht="16" x14ac:dyDescent="0.2">
      <c r="A448" s="6">
        <v>46</v>
      </c>
      <c r="B448" s="6">
        <v>265</v>
      </c>
      <c r="C448" s="4" t="str">
        <f>INDEX(Nodes!$C:$C, MATCH(A448, Nodes!$A:$A, 0))</f>
        <v>BellTroX Infotech Services Private Ltd</v>
      </c>
      <c r="D448" s="4" t="str">
        <f>INDEX(Nodes!$C:$C, MATCH(B448, Nodes!$A:$A, 0))</f>
        <v xml:space="preserve">CyberRoot Risk Advisory Private Limited &gt; CyberRoot Software Solutions LTD </v>
      </c>
      <c r="E448" s="4" t="str">
        <f>INDEX(Nodes!$J:$J, MATCH(C448, Nodes!$C:$C, 0))</f>
        <v>Unchanged</v>
      </c>
      <c r="F448" s="4" t="str">
        <f>INDEX(Nodes!$J:$J, MATCH(D448, Nodes!$C:$C, 0))</f>
        <v>Changed</v>
      </c>
      <c r="G448" s="4" t="str">
        <f>INDEX(Nodes!$F:$F, MATCH(B448, Nodes!$A:$A, 0))</f>
        <v>CyberRoot</v>
      </c>
      <c r="H448" t="str">
        <f>INDEX(Nodes!$F:$F, MATCH(B448, Nodes!$A:$A, 0))</f>
        <v>CyberRoot</v>
      </c>
      <c r="I448" s="4" t="str">
        <f>INDEX(Nodes!$D:$D, MATCH(A448, Nodes!$A:$A, 0))</f>
        <v>India</v>
      </c>
      <c r="J448" t="str">
        <f>INDEX(Nodes!$D:$D, MATCH(B448, Nodes!$A:$A, 0))</f>
        <v>India</v>
      </c>
      <c r="K448" s="4" t="str">
        <f>INDEX(Nodes!$B:$B, MATCH(A448, Nodes!$A:$A, 0))</f>
        <v>Vendor</v>
      </c>
      <c r="L448" t="str">
        <f>INDEX(Nodes!$B:$B, MATCH(B448, Nodes!$A:$A, 0))</f>
        <v>Vendor</v>
      </c>
    </row>
    <row r="449" spans="1:12" ht="16" x14ac:dyDescent="0.2">
      <c r="A449" s="6">
        <v>30</v>
      </c>
      <c r="B449" s="6">
        <v>352</v>
      </c>
      <c r="C449" s="4" t="str">
        <f>INDEX(Nodes!$C:$C, MATCH(A449, Nodes!$A:$A, 0))</f>
        <v>Hacking Team Srl (Italy) &gt; Memento Labs Srl</v>
      </c>
      <c r="D449" s="4" t="str">
        <f>INDEX(Nodes!$C:$C, MATCH(B449, Nodes!$A:$A, 0))</f>
        <v>RCS ETM Sicurezza S.p.A.</v>
      </c>
      <c r="E449" s="4" t="str">
        <f>INDEX(Nodes!$J:$J, MATCH(C449, Nodes!$C:$C, 0))</f>
        <v>Changed</v>
      </c>
      <c r="F449" s="4" t="str">
        <f>INDEX(Nodes!$J:$J, MATCH(D449, Nodes!$C:$C, 0))</f>
        <v>Unchanged</v>
      </c>
      <c r="G449" s="4" t="str">
        <f>INDEX(Nodes!$F:$F, MATCH(B449, Nodes!$A:$A, 0))</f>
        <v>RCS Labs</v>
      </c>
      <c r="H449" t="str">
        <f>INDEX(Nodes!$F:$F, MATCH(B449, Nodes!$A:$A, 0))</f>
        <v>RCS Labs</v>
      </c>
      <c r="I449" s="4" t="str">
        <f>INDEX(Nodes!$D:$D, MATCH(A449, Nodes!$A:$A, 0))</f>
        <v>Italy</v>
      </c>
      <c r="J449" t="str">
        <f>INDEX(Nodes!$D:$D, MATCH(B449, Nodes!$A:$A, 0))</f>
        <v>Italy</v>
      </c>
      <c r="K449" s="4" t="str">
        <f>INDEX(Nodes!$B:$B, MATCH(A449, Nodes!$A:$A, 0))</f>
        <v>Vendor</v>
      </c>
      <c r="L449" t="str">
        <f>INDEX(Nodes!$B:$B, MATCH(B449, Nodes!$A:$A, 0))</f>
        <v>Vendor</v>
      </c>
    </row>
    <row r="450" spans="1:12" ht="16" x14ac:dyDescent="0.2">
      <c r="A450" s="6">
        <v>265</v>
      </c>
      <c r="B450" s="6">
        <v>321</v>
      </c>
      <c r="C450" s="4" t="str">
        <f>INDEX(Nodes!$C:$C, MATCH(A450, Nodes!$A:$A, 0))</f>
        <v xml:space="preserve">CyberRoot Risk Advisory Private Limited &gt; CyberRoot Software Solutions LTD </v>
      </c>
      <c r="D450" s="4" t="str">
        <f>INDEX(Nodes!$C:$C, MATCH(B450, Nodes!$A:$A, 0))</f>
        <v>Ankur Srivastava</v>
      </c>
      <c r="E450" s="4" t="str">
        <f>INDEX(Nodes!$J:$J, MATCH(C450, Nodes!$C:$C, 0))</f>
        <v>Changed</v>
      </c>
      <c r="F450" s="4" t="str">
        <f>INDEX(Nodes!$J:$J, MATCH(D450, Nodes!$C:$C, 0))</f>
        <v>Unchanged</v>
      </c>
      <c r="G450" s="4" t="str">
        <f>INDEX(Nodes!$F:$F, MATCH(B450, Nodes!$A:$A, 0))</f>
        <v>Aglaya Scientific Aerospace Technology Systems Private Limited</v>
      </c>
      <c r="H450" t="str">
        <f>INDEX(Nodes!$F:$F, MATCH(B450, Nodes!$A:$A, 0))</f>
        <v>Aglaya Scientific Aerospace Technology Systems Private Limited</v>
      </c>
      <c r="I450" s="4" t="str">
        <f>INDEX(Nodes!$D:$D, MATCH(A450, Nodes!$A:$A, 0))</f>
        <v>India</v>
      </c>
      <c r="J450">
        <f>INDEX(Nodes!$D:$D, MATCH(B450, Nodes!$A:$A, 0))</f>
        <v>0</v>
      </c>
      <c r="K450" s="4" t="str">
        <f>INDEX(Nodes!$B:$B, MATCH(A450, Nodes!$A:$A, 0))</f>
        <v>Vendor</v>
      </c>
      <c r="L450" t="str">
        <f>INDEX(Nodes!$B:$B, MATCH(B450, Nodes!$A:$A, 0))</f>
        <v>Individual</v>
      </c>
    </row>
    <row r="451" spans="1:12" ht="16" x14ac:dyDescent="0.2">
      <c r="A451" s="6">
        <v>199</v>
      </c>
      <c r="B451" s="6">
        <v>1</v>
      </c>
      <c r="C451" s="4" t="str">
        <f>INDEX(Nodes!$C:$C, MATCH(A451, Nodes!$A:$A, 0))</f>
        <v>Verint Systems Inc.</v>
      </c>
      <c r="D451" s="4" t="str">
        <f>INDEX(Nodes!$C:$C, MATCH(B451, Nodes!$A:$A, 0))</f>
        <v>NSO Group</v>
      </c>
      <c r="E451" s="4" t="str">
        <f>INDEX(Nodes!$J:$J, MATCH(C451, Nodes!$C:$C, 0))</f>
        <v>Unchanged</v>
      </c>
      <c r="F451" s="4" t="str">
        <f>INDEX(Nodes!$J:$J, MATCH(D451, Nodes!$C:$C, 0))</f>
        <v>Unchanged</v>
      </c>
      <c r="G451" s="4" t="str">
        <f>INDEX(Nodes!$F:$F, MATCH(B451, Nodes!$A:$A, 0))</f>
        <v>NSO Group</v>
      </c>
      <c r="H451" t="str">
        <f>INDEX(Nodes!$F:$F, MATCH(B451, Nodes!$A:$A, 0))</f>
        <v>NSO Group</v>
      </c>
      <c r="I451" s="4" t="str">
        <f>INDEX(Nodes!$D:$D, MATCH(A451, Nodes!$A:$A, 0))</f>
        <v>United States</v>
      </c>
      <c r="J451" t="str">
        <f>INDEX(Nodes!$D:$D, MATCH(B451, Nodes!$A:$A, 0))</f>
        <v>Israel</v>
      </c>
      <c r="K451" s="4" t="str">
        <f>INDEX(Nodes!$B:$B, MATCH(A451, Nodes!$A:$A, 0))</f>
        <v>Vendor</v>
      </c>
      <c r="L451" t="str">
        <f>INDEX(Nodes!$B:$B, MATCH(B451, Nodes!$A:$A, 0))</f>
        <v>Vendor</v>
      </c>
    </row>
    <row r="452" spans="1:12" ht="16" x14ac:dyDescent="0.2">
      <c r="A452" s="6">
        <v>358</v>
      </c>
      <c r="B452" s="6">
        <v>354</v>
      </c>
      <c r="C452" s="4" t="str">
        <f>INDEX(Nodes!$C:$C, MATCH(A452, Nodes!$A:$A, 0))</f>
        <v>Aurora S.p.A. &gt; RCS Group</v>
      </c>
      <c r="D452" s="4" t="str">
        <f>INDEX(Nodes!$C:$C, MATCH(B452, Nodes!$A:$A, 0))</f>
        <v>Tykelab Srl</v>
      </c>
      <c r="E452" s="4" t="str">
        <f>INDEX(Nodes!$J:$J, MATCH(C452, Nodes!$C:$C, 0))</f>
        <v>Changed</v>
      </c>
      <c r="F452" s="4" t="str">
        <f>INDEX(Nodes!$J:$J, MATCH(D452, Nodes!$C:$C, 0))</f>
        <v>Unchanged</v>
      </c>
      <c r="G452" s="4" t="str">
        <f>INDEX(Nodes!$F:$F, MATCH(B452, Nodes!$A:$A, 0))</f>
        <v>RCS Labs</v>
      </c>
      <c r="H452" t="str">
        <f>INDEX(Nodes!$F:$F, MATCH(B452, Nodes!$A:$A, 0))</f>
        <v>RCS Labs</v>
      </c>
      <c r="I452" s="4" t="str">
        <f>INDEX(Nodes!$D:$D, MATCH(A452, Nodes!$A:$A, 0))</f>
        <v>Italy</v>
      </c>
      <c r="J452" t="str">
        <f>INDEX(Nodes!$D:$D, MATCH(B452, Nodes!$A:$A, 0))</f>
        <v>Italy</v>
      </c>
      <c r="K452" s="4" t="str">
        <f>INDEX(Nodes!$B:$B, MATCH(A452, Nodes!$A:$A, 0))</f>
        <v>Investor</v>
      </c>
      <c r="L452" t="str">
        <f>INDEX(Nodes!$B:$B, MATCH(B452, Nodes!$A:$A, 0))</f>
        <v>Partner</v>
      </c>
    </row>
    <row r="453" spans="1:12" ht="16" x14ac:dyDescent="0.2">
      <c r="A453" s="1">
        <v>303</v>
      </c>
      <c r="B453" s="1">
        <v>454</v>
      </c>
      <c r="C453" s="4" t="str">
        <f>INDEX(Nodes!$C:$C, MATCH(A453, Nodes!$A:$A, 0))</f>
        <v>Positive Group PJSC</v>
      </c>
      <c r="D453" s="4" t="str">
        <f>INDEX(Nodes!$C:$C, MATCH(B453, Nodes!$A:$A, 0))</f>
        <v>Aleksey Vyacheslavovich Andreyev</v>
      </c>
      <c r="E453" s="4" t="str">
        <f>INDEX(Nodes!$J:$J, MATCH(C453, Nodes!$C:$C, 0))</f>
        <v>Unchanged</v>
      </c>
      <c r="F453" s="4" t="str">
        <f>INDEX(Nodes!$J:$J, MATCH(D453, Nodes!$C:$C, 0))</f>
        <v>Unchanged</v>
      </c>
      <c r="G453" s="4" t="str">
        <f>INDEX(Nodes!$F:$F, MATCH(B453, Nodes!$A:$A, 0))</f>
        <v>Positive Technologies AO</v>
      </c>
      <c r="H453" t="str">
        <f>INDEX(Nodes!$F:$F, MATCH(B453, Nodes!$A:$A, 0))</f>
        <v>Positive Technologies AO</v>
      </c>
      <c r="I453" s="4" t="str">
        <f>INDEX(Nodes!$D:$D, MATCH(A453, Nodes!$A:$A, 0))</f>
        <v>Russia</v>
      </c>
      <c r="J453">
        <f>INDEX(Nodes!$D:$D, MATCH(B453, Nodes!$A:$A, 0))</f>
        <v>0</v>
      </c>
      <c r="K453" s="4" t="str">
        <f>INDEX(Nodes!$B:$B, MATCH(A453, Nodes!$A:$A, 0))</f>
        <v>Holding Company</v>
      </c>
      <c r="L453" t="str">
        <f>INDEX(Nodes!$B:$B, MATCH(B453, Nodes!$A:$A, 0))</f>
        <v>Individual</v>
      </c>
    </row>
    <row r="454" spans="1:12" ht="16" x14ac:dyDescent="0.2">
      <c r="A454" s="1">
        <v>303</v>
      </c>
      <c r="B454" s="1">
        <v>455</v>
      </c>
      <c r="C454" s="4" t="str">
        <f>INDEX(Nodes!$C:$C, MATCH(A454, Nodes!$A:$A, 0))</f>
        <v>Positive Group PJSC</v>
      </c>
      <c r="D454" s="4" t="str">
        <f>INDEX(Nodes!$C:$C, MATCH(B454, Nodes!$A:$A, 0))</f>
        <v>Boris Borisovich Simis</v>
      </c>
      <c r="E454" s="4" t="str">
        <f>INDEX(Nodes!$J:$J, MATCH(C454, Nodes!$C:$C, 0))</f>
        <v>Unchanged</v>
      </c>
      <c r="F454" s="4" t="str">
        <f>INDEX(Nodes!$J:$J, MATCH(D454, Nodes!$C:$C, 0))</f>
        <v>Unchanged</v>
      </c>
      <c r="G454" s="4" t="str">
        <f>INDEX(Nodes!$F:$F, MATCH(B454, Nodes!$A:$A, 0))</f>
        <v>Positive Technologies AO</v>
      </c>
      <c r="H454" t="str">
        <f>INDEX(Nodes!$F:$F, MATCH(B454, Nodes!$A:$A, 0))</f>
        <v>Positive Technologies AO</v>
      </c>
      <c r="I454" s="4" t="str">
        <f>INDEX(Nodes!$D:$D, MATCH(A454, Nodes!$A:$A, 0))</f>
        <v>Russia</v>
      </c>
      <c r="J454">
        <f>INDEX(Nodes!$D:$D, MATCH(B454, Nodes!$A:$A, 0))</f>
        <v>0</v>
      </c>
      <c r="K454" s="4" t="str">
        <f>INDEX(Nodes!$B:$B, MATCH(A454, Nodes!$A:$A, 0))</f>
        <v>Holding Company</v>
      </c>
      <c r="L454" t="str">
        <f>INDEX(Nodes!$B:$B, MATCH(B454, Nodes!$A:$A, 0))</f>
        <v>Individual</v>
      </c>
    </row>
    <row r="455" spans="1:12" ht="15.75" customHeight="1" x14ac:dyDescent="0.2">
      <c r="A455" s="1">
        <v>303</v>
      </c>
      <c r="B455" s="1">
        <v>456</v>
      </c>
      <c r="C455" s="4" t="str">
        <f>INDEX(Nodes!$C:$C, MATCH(A455, Nodes!$A:$A, 0))</f>
        <v>Positive Group PJSC</v>
      </c>
      <c r="D455" s="4" t="str">
        <f>INDEX(Nodes!$C:$C, MATCH(B455, Nodes!$A:$A, 0))</f>
        <v xml:space="preserve">Andrey Kuzin </v>
      </c>
      <c r="E455" s="4" t="str">
        <f>INDEX(Nodes!$J:$J, MATCH(C455, Nodes!$C:$C, 0))</f>
        <v>Unchanged</v>
      </c>
      <c r="F455" s="4" t="str">
        <f>INDEX(Nodes!$J:$J, MATCH(D455, Nodes!$C:$C, 0))</f>
        <v>Unchanged</v>
      </c>
      <c r="G455" s="4" t="str">
        <f>INDEX(Nodes!$F:$F, MATCH(B455, Nodes!$A:$A, 0))</f>
        <v>Positive Technologies AO</v>
      </c>
      <c r="H455" t="str">
        <f>INDEX(Nodes!$F:$F, MATCH(B455, Nodes!$A:$A, 0))</f>
        <v>Positive Technologies AO</v>
      </c>
      <c r="I455" s="4" t="str">
        <f>INDEX(Nodes!$D:$D, MATCH(A455, Nodes!$A:$A, 0))</f>
        <v>Russia</v>
      </c>
      <c r="J455">
        <f>INDEX(Nodes!$D:$D, MATCH(B455, Nodes!$A:$A, 0))</f>
        <v>0</v>
      </c>
      <c r="K455" s="4" t="str">
        <f>INDEX(Nodes!$B:$B, MATCH(A455, Nodes!$A:$A, 0))</f>
        <v>Holding Company</v>
      </c>
      <c r="L455" t="str">
        <f>INDEX(Nodes!$B:$B, MATCH(B455, Nodes!$A:$A, 0))</f>
        <v>Individual</v>
      </c>
    </row>
    <row r="456" spans="1:12" ht="15.75" customHeight="1" x14ac:dyDescent="0.2">
      <c r="A456">
        <v>352</v>
      </c>
      <c r="B456">
        <v>367</v>
      </c>
      <c r="C456" s="4" t="str">
        <f>INDEX(Nodes!$C:$C, MATCH(A456, Nodes!$A:$A, 0))</f>
        <v>RCS ETM Sicurezza S.p.A.</v>
      </c>
      <c r="D456" s="4" t="str">
        <f>INDEX(Nodes!$C:$C, MATCH(B456, Nodes!$A:$A, 0))</f>
        <v>Simon Thewes</v>
      </c>
      <c r="E456" s="4" t="str">
        <f>INDEX(Nodes!$J:$J, MATCH(C456, Nodes!$C:$C, 0))</f>
        <v>Unchanged</v>
      </c>
      <c r="F456" s="4" t="str">
        <f>INDEX(Nodes!$J:$J, MATCH(D456, Nodes!$C:$C, 0))</f>
        <v>Unchanged</v>
      </c>
      <c r="G456" s="4" t="str">
        <f>INDEX(Nodes!$F:$F, MATCH(B456, Nodes!$A:$A, 0))</f>
        <v>RCS Labs</v>
      </c>
      <c r="H456" t="str">
        <f>INDEX(Nodes!$F:$F, MATCH(B456, Nodes!$A:$A, 0))</f>
        <v>RCS Labs</v>
      </c>
      <c r="I456" s="4" t="str">
        <f>INDEX(Nodes!$D:$D, MATCH(A456, Nodes!$A:$A, 0))</f>
        <v>Italy</v>
      </c>
      <c r="J456">
        <f>INDEX(Nodes!$D:$D, MATCH(B456, Nodes!$A:$A, 0))</f>
        <v>0</v>
      </c>
      <c r="K456" s="4" t="str">
        <f>INDEX(Nodes!$B:$B, MATCH(A456, Nodes!$A:$A, 0))</f>
        <v>Vendor</v>
      </c>
      <c r="L456" t="str">
        <f>INDEX(Nodes!$B:$B, MATCH(B456, Nodes!$A:$A, 0))</f>
        <v>Investor</v>
      </c>
    </row>
    <row r="457" spans="1:12" ht="15.75" customHeight="1" x14ac:dyDescent="0.2">
      <c r="A457">
        <v>287</v>
      </c>
      <c r="B457">
        <v>457</v>
      </c>
      <c r="C457" s="4" t="str">
        <f>INDEX(Nodes!$C:$C, MATCH(A457, Nodes!$A:$A, 0))</f>
        <v>Positive Technologies AO (Russia)</v>
      </c>
      <c r="D457" s="4" t="str">
        <f>INDEX(Nodes!$C:$C, MATCH(B457, Nodes!$A:$A, 0))</f>
        <v>Positive Technologies Global Solutions Ltd (United Kingdom)</v>
      </c>
      <c r="E457" s="4" t="str">
        <f>INDEX(Nodes!$J:$J, MATCH(C457, Nodes!$C:$C, 0))</f>
        <v>Unchanged</v>
      </c>
      <c r="F457" s="4" t="str">
        <f>INDEX(Nodes!$J:$J, MATCH(D457, Nodes!$C:$C, 0))</f>
        <v>Unchanged</v>
      </c>
      <c r="G457" s="4" t="str">
        <f>INDEX(Nodes!$F:$F, MATCH(B457, Nodes!$A:$A, 0))</f>
        <v>Positive Technologies AO</v>
      </c>
      <c r="H457" t="str">
        <f>INDEX(Nodes!$F:$F, MATCH(B457, Nodes!$A:$A, 0))</f>
        <v>Positive Technologies AO</v>
      </c>
      <c r="I457" s="4" t="str">
        <f>INDEX(Nodes!$D:$D, MATCH(A457, Nodes!$A:$A, 0))</f>
        <v>Russia</v>
      </c>
      <c r="J457" t="str">
        <f>INDEX(Nodes!$D:$D, MATCH(B457, Nodes!$A:$A, 0))</f>
        <v>United Kingdom</v>
      </c>
      <c r="K457" s="4" t="str">
        <f>INDEX(Nodes!$B:$B, MATCH(A457, Nodes!$A:$A, 0))</f>
        <v>Vendor</v>
      </c>
      <c r="L457" t="str">
        <f>INDEX(Nodes!$B:$B, MATCH(B457, Nodes!$A:$A, 0))</f>
        <v>Vendor</v>
      </c>
    </row>
    <row r="458" spans="1:12" ht="15.75" customHeight="1" x14ac:dyDescent="0.2">
      <c r="A458">
        <v>287</v>
      </c>
      <c r="B458">
        <v>458</v>
      </c>
      <c r="C458" s="4" t="str">
        <f>INDEX(Nodes!$C:$C, MATCH(A458, Nodes!$A:$A, 0))</f>
        <v>Positive Technologies AO (Russia)</v>
      </c>
      <c r="D458" s="4" t="str">
        <f>INDEX(Nodes!$C:$C, MATCH(B458, Nodes!$A:$A, 0))</f>
        <v>Positive Technologies Holding AG (Switzerland)</v>
      </c>
      <c r="E458" s="4" t="str">
        <f>INDEX(Nodes!$J:$J, MATCH(C458, Nodes!$C:$C, 0))</f>
        <v>Unchanged</v>
      </c>
      <c r="F458" s="4" t="str">
        <f>INDEX(Nodes!$J:$J, MATCH(D458, Nodes!$C:$C, 0))</f>
        <v>Unchanged</v>
      </c>
      <c r="G458" s="4" t="str">
        <f>INDEX(Nodes!$F:$F, MATCH(B458, Nodes!$A:$A, 0))</f>
        <v>Positive Technologies AO</v>
      </c>
      <c r="H458" t="str">
        <f>INDEX(Nodes!$F:$F, MATCH(B458, Nodes!$A:$A, 0))</f>
        <v>Positive Technologies AO</v>
      </c>
      <c r="I458" s="4" t="str">
        <f>INDEX(Nodes!$D:$D, MATCH(A458, Nodes!$A:$A, 0))</f>
        <v>Russia</v>
      </c>
      <c r="J458" t="str">
        <f>INDEX(Nodes!$D:$D, MATCH(B458, Nodes!$A:$A, 0))</f>
        <v>Switzerland</v>
      </c>
      <c r="K458" s="4" t="str">
        <f>INDEX(Nodes!$B:$B, MATCH(A458, Nodes!$A:$A, 0))</f>
        <v>Vendor</v>
      </c>
      <c r="L458" t="str">
        <f>INDEX(Nodes!$B:$B, MATCH(B458, Nodes!$A:$A, 0))</f>
        <v>Vendor</v>
      </c>
    </row>
    <row r="459" spans="1:12" ht="15.75" customHeight="1" x14ac:dyDescent="0.2">
      <c r="A459">
        <v>287</v>
      </c>
      <c r="B459">
        <v>459</v>
      </c>
      <c r="C459" s="4" t="str">
        <f>INDEX(Nodes!$C:$C, MATCH(A459, Nodes!$A:$A, 0))</f>
        <v>Positive Technologies AO (Russia)</v>
      </c>
      <c r="D459" s="4" t="str">
        <f>INDEX(Nodes!$C:$C, MATCH(B459, Nodes!$A:$A, 0))</f>
        <v xml:space="preserve">Positive Technologies S.R.L (Romania) </v>
      </c>
      <c r="E459" s="4" t="str">
        <f>INDEX(Nodes!$J:$J, MATCH(C459, Nodes!$C:$C, 0))</f>
        <v>Unchanged</v>
      </c>
      <c r="F459" s="4" t="str">
        <f>INDEX(Nodes!$J:$J, MATCH(D459, Nodes!$C:$C, 0))</f>
        <v>Unchanged</v>
      </c>
      <c r="G459" s="4" t="str">
        <f>INDEX(Nodes!$F:$F, MATCH(B459, Nodes!$A:$A, 0))</f>
        <v>Positive Technologies AO</v>
      </c>
      <c r="H459" t="str">
        <f>INDEX(Nodes!$F:$F, MATCH(B459, Nodes!$A:$A, 0))</f>
        <v>Positive Technologies AO</v>
      </c>
      <c r="I459" s="4" t="str">
        <f>INDEX(Nodes!$D:$D, MATCH(A459, Nodes!$A:$A, 0))</f>
        <v>Russia</v>
      </c>
      <c r="J459" t="str">
        <f>INDEX(Nodes!$D:$D, MATCH(B459, Nodes!$A:$A, 0))</f>
        <v>Romania</v>
      </c>
      <c r="K459" s="4" t="str">
        <f>INDEX(Nodes!$B:$B, MATCH(A459, Nodes!$A:$A, 0))</f>
        <v>Vendor</v>
      </c>
      <c r="L459" t="str">
        <f>INDEX(Nodes!$B:$B, MATCH(B459, Nodes!$A:$A, 0))</f>
        <v>Vendor</v>
      </c>
    </row>
  </sheetData>
  <autoFilter ref="A1:G458" xr:uid="{2E246E1F-8572-8B49-9715-5019389329BC}">
    <sortState xmlns:xlrd2="http://schemas.microsoft.com/office/spreadsheetml/2017/richdata2" ref="A2:G458">
      <sortCondition ref="D1:D45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621A4-01DC-4814-B72E-39D8EC3BECCD}">
  <dimension ref="A1:C44"/>
  <sheetViews>
    <sheetView workbookViewId="0">
      <selection activeCell="B42" sqref="B42"/>
    </sheetView>
  </sheetViews>
  <sheetFormatPr baseColWidth="10" defaultColWidth="8.83203125" defaultRowHeight="16" x14ac:dyDescent="0.2"/>
  <cols>
    <col min="1" max="1" width="22.6640625" customWidth="1"/>
    <col min="2" max="2" width="24" customWidth="1"/>
  </cols>
  <sheetData>
    <row r="1" spans="1:3" x14ac:dyDescent="0.2">
      <c r="A1" s="29" t="s">
        <v>1117</v>
      </c>
      <c r="B1" s="30" t="s">
        <v>4</v>
      </c>
      <c r="C1" t="s">
        <v>1118</v>
      </c>
    </row>
    <row r="2" spans="1:3" x14ac:dyDescent="0.2">
      <c r="A2" s="31" t="s">
        <v>776</v>
      </c>
      <c r="B2" s="32" t="s">
        <v>1119</v>
      </c>
      <c r="C2" t="s">
        <v>1120</v>
      </c>
    </row>
    <row r="3" spans="1:3" x14ac:dyDescent="0.2">
      <c r="A3" s="31" t="s">
        <v>1070</v>
      </c>
      <c r="B3" s="32" t="s">
        <v>1121</v>
      </c>
      <c r="C3" t="s">
        <v>1120</v>
      </c>
    </row>
    <row r="4" spans="1:3" x14ac:dyDescent="0.2">
      <c r="A4" s="31" t="s">
        <v>665</v>
      </c>
      <c r="B4" s="32" t="s">
        <v>1122</v>
      </c>
      <c r="C4" t="s">
        <v>1123</v>
      </c>
    </row>
    <row r="5" spans="1:3" x14ac:dyDescent="0.2">
      <c r="A5" s="31" t="s">
        <v>670</v>
      </c>
      <c r="B5" s="32" t="s">
        <v>1124</v>
      </c>
      <c r="C5" t="s">
        <v>1123</v>
      </c>
    </row>
    <row r="6" spans="1:3" x14ac:dyDescent="0.2">
      <c r="A6" s="31" t="s">
        <v>924</v>
      </c>
      <c r="B6" s="32" t="s">
        <v>1121</v>
      </c>
      <c r="C6" t="s">
        <v>1120</v>
      </c>
    </row>
    <row r="7" spans="1:3" x14ac:dyDescent="0.2">
      <c r="A7" s="31" t="s">
        <v>501</v>
      </c>
      <c r="B7" s="32" t="s">
        <v>1125</v>
      </c>
      <c r="C7" t="s">
        <v>1123</v>
      </c>
    </row>
    <row r="8" spans="1:3" x14ac:dyDescent="0.2">
      <c r="A8" s="31" t="s">
        <v>72</v>
      </c>
      <c r="B8" s="32" t="s">
        <v>1125</v>
      </c>
      <c r="C8" t="s">
        <v>1123</v>
      </c>
    </row>
    <row r="9" spans="1:3" x14ac:dyDescent="0.2">
      <c r="A9" s="31" t="s">
        <v>57</v>
      </c>
      <c r="B9" s="32" t="s">
        <v>1121</v>
      </c>
      <c r="C9" t="s">
        <v>1120</v>
      </c>
    </row>
    <row r="10" spans="1:3" x14ac:dyDescent="0.2">
      <c r="A10" s="31" t="s">
        <v>504</v>
      </c>
      <c r="B10" s="32" t="s">
        <v>1126</v>
      </c>
      <c r="C10" t="s">
        <v>1120</v>
      </c>
    </row>
    <row r="11" spans="1:3" x14ac:dyDescent="0.2">
      <c r="A11" s="31" t="s">
        <v>46</v>
      </c>
      <c r="B11" s="32" t="s">
        <v>1121</v>
      </c>
      <c r="C11" t="s">
        <v>1123</v>
      </c>
    </row>
    <row r="12" spans="1:3" x14ac:dyDescent="0.2">
      <c r="A12" s="31" t="s">
        <v>211</v>
      </c>
      <c r="B12" s="32" t="s">
        <v>1121</v>
      </c>
      <c r="C12" t="s">
        <v>1120</v>
      </c>
    </row>
    <row r="13" spans="1:3" x14ac:dyDescent="0.2">
      <c r="A13" s="31" t="s">
        <v>195</v>
      </c>
      <c r="B13" s="32" t="s">
        <v>1121</v>
      </c>
      <c r="C13" t="s">
        <v>1120</v>
      </c>
    </row>
    <row r="14" spans="1:3" x14ac:dyDescent="0.2">
      <c r="A14" s="31" t="s">
        <v>155</v>
      </c>
      <c r="B14" s="32" t="s">
        <v>1121</v>
      </c>
      <c r="C14" t="s">
        <v>1120</v>
      </c>
    </row>
    <row r="15" spans="1:3" x14ac:dyDescent="0.2">
      <c r="A15" s="31" t="s">
        <v>224</v>
      </c>
      <c r="B15" s="32" t="s">
        <v>1121</v>
      </c>
      <c r="C15" t="s">
        <v>1120</v>
      </c>
    </row>
    <row r="16" spans="1:3" x14ac:dyDescent="0.2">
      <c r="A16" s="31" t="s">
        <v>236</v>
      </c>
      <c r="B16" s="32" t="s">
        <v>1121</v>
      </c>
      <c r="C16" t="s">
        <v>1120</v>
      </c>
    </row>
    <row r="17" spans="1:3" x14ac:dyDescent="0.2">
      <c r="A17" s="31" t="s">
        <v>165</v>
      </c>
      <c r="B17" s="32" t="s">
        <v>1124</v>
      </c>
      <c r="C17" t="s">
        <v>1120</v>
      </c>
    </row>
    <row r="18" spans="1:3" x14ac:dyDescent="0.2">
      <c r="A18" s="31" t="s">
        <v>256</v>
      </c>
      <c r="B18" s="32" t="s">
        <v>1121</v>
      </c>
      <c r="C18" t="s">
        <v>1120</v>
      </c>
    </row>
    <row r="19" spans="1:3" x14ac:dyDescent="0.2">
      <c r="A19" s="31" t="s">
        <v>22</v>
      </c>
      <c r="B19" s="32" t="s">
        <v>1122</v>
      </c>
      <c r="C19" t="s">
        <v>1123</v>
      </c>
    </row>
    <row r="20" spans="1:3" x14ac:dyDescent="0.2">
      <c r="A20" s="31" t="s">
        <v>111</v>
      </c>
      <c r="B20" s="32" t="s">
        <v>1121</v>
      </c>
      <c r="C20" t="s">
        <v>1120</v>
      </c>
    </row>
    <row r="21" spans="1:3" x14ac:dyDescent="0.2">
      <c r="A21" s="31" t="s">
        <v>1116</v>
      </c>
      <c r="B21" s="32" t="s">
        <v>1122</v>
      </c>
      <c r="C21" t="s">
        <v>1123</v>
      </c>
    </row>
    <row r="22" spans="1:3" x14ac:dyDescent="0.2">
      <c r="A22" s="31" t="s">
        <v>1089</v>
      </c>
      <c r="B22" s="32" t="s">
        <v>1121</v>
      </c>
      <c r="C22" t="s">
        <v>1123</v>
      </c>
    </row>
    <row r="23" spans="1:3" x14ac:dyDescent="0.2">
      <c r="A23" s="31" t="s">
        <v>40</v>
      </c>
      <c r="B23" s="32" t="s">
        <v>1121</v>
      </c>
      <c r="C23" t="s">
        <v>1120</v>
      </c>
    </row>
    <row r="24" spans="1:3" x14ac:dyDescent="0.2">
      <c r="A24" s="31" t="s">
        <v>103</v>
      </c>
      <c r="B24" s="32" t="s">
        <v>1121</v>
      </c>
      <c r="C24" t="s">
        <v>1120</v>
      </c>
    </row>
    <row r="25" spans="1:3" x14ac:dyDescent="0.2">
      <c r="A25" s="31" t="s">
        <v>507</v>
      </c>
      <c r="B25" s="32" t="s">
        <v>1125</v>
      </c>
      <c r="C25" t="s">
        <v>1120</v>
      </c>
    </row>
    <row r="26" spans="1:3" x14ac:dyDescent="0.2">
      <c r="A26" s="31" t="s">
        <v>521</v>
      </c>
      <c r="B26" s="32" t="s">
        <v>1121</v>
      </c>
      <c r="C26" t="s">
        <v>1120</v>
      </c>
    </row>
    <row r="27" spans="1:3" x14ac:dyDescent="0.2">
      <c r="A27" s="31" t="s">
        <v>215</v>
      </c>
      <c r="B27" s="32" t="s">
        <v>1121</v>
      </c>
      <c r="C27" t="s">
        <v>1123</v>
      </c>
    </row>
    <row r="28" spans="1:3" x14ac:dyDescent="0.2">
      <c r="A28" s="31" t="s">
        <v>555</v>
      </c>
      <c r="B28" s="32" t="s">
        <v>1121</v>
      </c>
      <c r="C28" t="s">
        <v>1120</v>
      </c>
    </row>
    <row r="29" spans="1:3" x14ac:dyDescent="0.2">
      <c r="A29" s="31" t="s">
        <v>402</v>
      </c>
      <c r="B29" s="32" t="s">
        <v>1122</v>
      </c>
      <c r="C29" t="s">
        <v>1123</v>
      </c>
    </row>
    <row r="30" spans="1:3" x14ac:dyDescent="0.2">
      <c r="A30" s="31" t="s">
        <v>99</v>
      </c>
      <c r="B30" s="32" t="s">
        <v>1122</v>
      </c>
      <c r="C30" t="s">
        <v>1123</v>
      </c>
    </row>
    <row r="31" spans="1:3" x14ac:dyDescent="0.2">
      <c r="A31" s="31" t="s">
        <v>523</v>
      </c>
      <c r="B31" s="32" t="s">
        <v>1121</v>
      </c>
      <c r="C31" t="s">
        <v>1120</v>
      </c>
    </row>
    <row r="32" spans="1:3" x14ac:dyDescent="0.2">
      <c r="A32" s="31" t="s">
        <v>634</v>
      </c>
      <c r="B32" s="32" t="s">
        <v>1121</v>
      </c>
      <c r="C32" t="s">
        <v>1120</v>
      </c>
    </row>
    <row r="33" spans="1:3" x14ac:dyDescent="0.2">
      <c r="A33" s="31" t="s">
        <v>126</v>
      </c>
      <c r="B33" s="32" t="s">
        <v>1119</v>
      </c>
      <c r="C33" t="s">
        <v>1123</v>
      </c>
    </row>
    <row r="34" spans="1:3" x14ac:dyDescent="0.2">
      <c r="A34" s="31" t="s">
        <v>132</v>
      </c>
      <c r="B34" s="32" t="s">
        <v>1127</v>
      </c>
      <c r="C34" t="s">
        <v>1120</v>
      </c>
    </row>
    <row r="35" spans="1:3" x14ac:dyDescent="0.2">
      <c r="A35" s="31" t="s">
        <v>648</v>
      </c>
      <c r="B35" s="32" t="s">
        <v>1119</v>
      </c>
      <c r="C35" t="s">
        <v>1120</v>
      </c>
    </row>
    <row r="36" spans="1:3" x14ac:dyDescent="0.2">
      <c r="A36" s="31" t="s">
        <v>604</v>
      </c>
      <c r="B36" s="32" t="s">
        <v>1121</v>
      </c>
      <c r="C36" t="s">
        <v>1120</v>
      </c>
    </row>
    <row r="37" spans="1:3" x14ac:dyDescent="0.2">
      <c r="A37" s="31" t="s">
        <v>143</v>
      </c>
      <c r="B37" s="32" t="s">
        <v>1121</v>
      </c>
      <c r="C37" t="s">
        <v>1120</v>
      </c>
    </row>
    <row r="38" spans="1:3" x14ac:dyDescent="0.2">
      <c r="A38" s="31" t="s">
        <v>512</v>
      </c>
      <c r="B38" s="32" t="s">
        <v>1119</v>
      </c>
      <c r="C38" t="s">
        <v>1123</v>
      </c>
    </row>
    <row r="39" spans="1:3" x14ac:dyDescent="0.2">
      <c r="A39" s="31" t="s">
        <v>651</v>
      </c>
      <c r="B39" s="32" t="s">
        <v>1122</v>
      </c>
      <c r="C39" t="s">
        <v>1123</v>
      </c>
    </row>
    <row r="40" spans="1:3" x14ac:dyDescent="0.2">
      <c r="A40" s="31" t="s">
        <v>1023</v>
      </c>
      <c r="B40" s="32" t="s">
        <v>1121</v>
      </c>
      <c r="C40" t="s">
        <v>1120</v>
      </c>
    </row>
    <row r="41" spans="1:3" x14ac:dyDescent="0.2">
      <c r="A41" s="31" t="s">
        <v>207</v>
      </c>
      <c r="B41" s="32" t="s">
        <v>1122</v>
      </c>
      <c r="C41" t="s">
        <v>1123</v>
      </c>
    </row>
    <row r="42" spans="1:3" x14ac:dyDescent="0.2">
      <c r="A42" s="31" t="s">
        <v>28</v>
      </c>
      <c r="B42" s="32" t="s">
        <v>642</v>
      </c>
      <c r="C42" t="s">
        <v>1120</v>
      </c>
    </row>
    <row r="43" spans="1:3" x14ac:dyDescent="0.2">
      <c r="A43" s="33" t="s">
        <v>36</v>
      </c>
      <c r="B43" s="34" t="s">
        <v>1126</v>
      </c>
      <c r="C43" t="s">
        <v>1120</v>
      </c>
    </row>
    <row r="44" spans="1:3" x14ac:dyDescent="0.2">
      <c r="C44">
        <f>COUNTIF(C2:C43, "Yes")</f>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6860-894E-44BE-9692-95D333FF3017}">
  <sheetPr filterMode="1"/>
  <dimension ref="A1:N441"/>
  <sheetViews>
    <sheetView workbookViewId="0">
      <pane ySplit="1" topLeftCell="A409" activePane="bottomLeft" state="frozen"/>
      <selection pane="bottomLeft" activeCell="C2" sqref="C2:C434"/>
    </sheetView>
  </sheetViews>
  <sheetFormatPr baseColWidth="10" defaultColWidth="8.83203125" defaultRowHeight="16" x14ac:dyDescent="0.2"/>
  <cols>
    <col min="2" max="2" width="12.33203125" customWidth="1"/>
    <col min="3" max="3" width="54.33203125" customWidth="1"/>
    <col min="4" max="4" width="23.5" bestFit="1" customWidth="1"/>
    <col min="5" max="5" width="18.1640625" bestFit="1" customWidth="1"/>
    <col min="6" max="6" width="11.1640625" customWidth="1"/>
    <col min="7" max="7" width="14.5" customWidth="1"/>
    <col min="8" max="8" width="10" customWidth="1"/>
  </cols>
  <sheetData>
    <row r="1" spans="1:8" x14ac:dyDescent="0.2">
      <c r="A1" s="3" t="s">
        <v>0</v>
      </c>
      <c r="B1" s="3" t="s">
        <v>1</v>
      </c>
      <c r="C1" s="3" t="s">
        <v>2</v>
      </c>
      <c r="D1" s="3" t="s">
        <v>5</v>
      </c>
      <c r="E1" s="3" t="s">
        <v>6</v>
      </c>
      <c r="F1" s="3" t="s">
        <v>7</v>
      </c>
      <c r="G1" s="3" t="s">
        <v>8</v>
      </c>
      <c r="H1" s="2" t="s">
        <v>1128</v>
      </c>
    </row>
    <row r="2" spans="1:8" x14ac:dyDescent="0.2">
      <c r="A2" s="1">
        <v>352</v>
      </c>
      <c r="B2" s="4" t="s">
        <v>20</v>
      </c>
      <c r="C2" s="4" t="s">
        <v>796</v>
      </c>
      <c r="D2" s="4" t="s">
        <v>797</v>
      </c>
      <c r="E2" s="1" t="s">
        <v>111</v>
      </c>
      <c r="F2" s="4">
        <v>1992</v>
      </c>
      <c r="G2" s="4">
        <v>2023</v>
      </c>
      <c r="H2">
        <f t="shared" ref="H2:H65" si="0">(G2-F2)+1</f>
        <v>32</v>
      </c>
    </row>
    <row r="3" spans="1:8" hidden="1" x14ac:dyDescent="0.2">
      <c r="A3" s="1">
        <v>356</v>
      </c>
      <c r="B3" s="4" t="s">
        <v>273</v>
      </c>
      <c r="C3" s="22" t="s">
        <v>812</v>
      </c>
      <c r="D3" s="4" t="s">
        <v>797</v>
      </c>
      <c r="E3" s="4" t="s">
        <v>111</v>
      </c>
      <c r="F3" s="26">
        <v>1992</v>
      </c>
      <c r="G3" s="26">
        <v>2023</v>
      </c>
      <c r="H3">
        <f t="shared" si="0"/>
        <v>32</v>
      </c>
    </row>
    <row r="4" spans="1:8" x14ac:dyDescent="0.2">
      <c r="A4" s="1">
        <v>303</v>
      </c>
      <c r="B4" s="4" t="s">
        <v>66</v>
      </c>
      <c r="C4" s="4" t="s">
        <v>679</v>
      </c>
      <c r="D4" s="4" t="s">
        <v>1133</v>
      </c>
      <c r="E4" s="1" t="s">
        <v>152</v>
      </c>
      <c r="F4" s="4">
        <v>1998</v>
      </c>
      <c r="G4" s="4">
        <v>2023</v>
      </c>
      <c r="H4">
        <f t="shared" si="0"/>
        <v>26</v>
      </c>
    </row>
    <row r="5" spans="1:8" hidden="1" x14ac:dyDescent="0.2">
      <c r="A5" s="1">
        <v>454</v>
      </c>
      <c r="B5" s="4" t="s">
        <v>273</v>
      </c>
      <c r="C5" s="4" t="s">
        <v>1095</v>
      </c>
      <c r="D5" s="4" t="s">
        <v>1133</v>
      </c>
      <c r="E5" s="4" t="s">
        <v>152</v>
      </c>
      <c r="F5">
        <v>1998</v>
      </c>
      <c r="G5">
        <v>2023</v>
      </c>
      <c r="H5">
        <f t="shared" si="0"/>
        <v>26</v>
      </c>
    </row>
    <row r="6" spans="1:8" hidden="1" x14ac:dyDescent="0.2">
      <c r="A6" s="1">
        <v>455</v>
      </c>
      <c r="B6" s="4" t="s">
        <v>273</v>
      </c>
      <c r="C6" s="4" t="s">
        <v>1097</v>
      </c>
      <c r="D6" s="4" t="s">
        <v>1133</v>
      </c>
      <c r="E6" s="4" t="s">
        <v>152</v>
      </c>
      <c r="F6">
        <v>1998</v>
      </c>
      <c r="G6">
        <v>2023</v>
      </c>
      <c r="H6">
        <f t="shared" si="0"/>
        <v>26</v>
      </c>
    </row>
    <row r="7" spans="1:8" hidden="1" x14ac:dyDescent="0.2">
      <c r="A7" s="1">
        <v>456</v>
      </c>
      <c r="B7" s="4" t="s">
        <v>273</v>
      </c>
      <c r="C7" s="4" t="s">
        <v>1099</v>
      </c>
      <c r="D7" s="4" t="s">
        <v>1133</v>
      </c>
      <c r="E7" s="4" t="s">
        <v>152</v>
      </c>
      <c r="F7">
        <v>1998</v>
      </c>
      <c r="G7">
        <v>2023</v>
      </c>
      <c r="H7">
        <f t="shared" si="0"/>
        <v>26</v>
      </c>
    </row>
    <row r="8" spans="1:8" x14ac:dyDescent="0.2">
      <c r="A8" s="4">
        <v>35</v>
      </c>
      <c r="B8" s="1" t="s">
        <v>130</v>
      </c>
      <c r="C8" s="1" t="s">
        <v>131</v>
      </c>
      <c r="D8" s="1" t="s">
        <v>133</v>
      </c>
      <c r="E8" s="1" t="s">
        <v>111</v>
      </c>
      <c r="F8" s="24">
        <v>1999</v>
      </c>
      <c r="G8" s="24">
        <v>2023</v>
      </c>
      <c r="H8">
        <f t="shared" si="0"/>
        <v>25</v>
      </c>
    </row>
    <row r="9" spans="1:8" x14ac:dyDescent="0.2">
      <c r="A9" s="4">
        <v>48</v>
      </c>
      <c r="B9" s="1" t="s">
        <v>66</v>
      </c>
      <c r="C9" s="1" t="s">
        <v>174</v>
      </c>
      <c r="D9" s="1" t="s">
        <v>151</v>
      </c>
      <c r="E9" s="1" t="s">
        <v>152</v>
      </c>
      <c r="F9" s="4">
        <v>1999</v>
      </c>
      <c r="G9" s="4">
        <v>2023</v>
      </c>
      <c r="H9">
        <f t="shared" si="0"/>
        <v>25</v>
      </c>
    </row>
    <row r="10" spans="1:8" hidden="1" x14ac:dyDescent="0.2">
      <c r="A10" s="1">
        <v>158</v>
      </c>
      <c r="B10" s="4" t="s">
        <v>273</v>
      </c>
      <c r="C10" s="4" t="s">
        <v>273</v>
      </c>
      <c r="D10" s="1" t="s">
        <v>133</v>
      </c>
      <c r="E10" s="1" t="s">
        <v>152</v>
      </c>
      <c r="F10" s="25">
        <v>1999</v>
      </c>
      <c r="G10" s="25">
        <v>2023</v>
      </c>
      <c r="H10">
        <f t="shared" si="0"/>
        <v>25</v>
      </c>
    </row>
    <row r="11" spans="1:8" hidden="1" x14ac:dyDescent="0.2">
      <c r="A11" s="1">
        <v>169</v>
      </c>
      <c r="B11" s="4" t="s">
        <v>273</v>
      </c>
      <c r="C11" s="4" t="s">
        <v>273</v>
      </c>
      <c r="D11" s="1" t="s">
        <v>133</v>
      </c>
      <c r="E11" s="1" t="s">
        <v>152</v>
      </c>
      <c r="F11" s="25">
        <v>1999</v>
      </c>
      <c r="G11" s="25">
        <v>2023</v>
      </c>
      <c r="H11">
        <f t="shared" si="0"/>
        <v>25</v>
      </c>
    </row>
    <row r="12" spans="1:8" hidden="1" x14ac:dyDescent="0.2">
      <c r="A12" s="1">
        <v>170</v>
      </c>
      <c r="B12" s="4" t="s">
        <v>273</v>
      </c>
      <c r="C12" s="18" t="s">
        <v>407</v>
      </c>
      <c r="D12" s="1" t="s">
        <v>133</v>
      </c>
      <c r="E12" s="1" t="s">
        <v>152</v>
      </c>
      <c r="F12" s="25">
        <v>1999</v>
      </c>
      <c r="G12" s="25">
        <v>2023</v>
      </c>
      <c r="H12">
        <f t="shared" si="0"/>
        <v>25</v>
      </c>
    </row>
    <row r="13" spans="1:8" hidden="1" x14ac:dyDescent="0.2">
      <c r="A13" s="1">
        <v>171</v>
      </c>
      <c r="B13" s="4" t="s">
        <v>273</v>
      </c>
      <c r="C13" s="22" t="s">
        <v>410</v>
      </c>
      <c r="D13" s="1" t="s">
        <v>133</v>
      </c>
      <c r="E13" s="1" t="s">
        <v>152</v>
      </c>
      <c r="F13" s="25">
        <v>1999</v>
      </c>
      <c r="G13" s="25">
        <v>2023</v>
      </c>
      <c r="H13">
        <f t="shared" si="0"/>
        <v>25</v>
      </c>
    </row>
    <row r="14" spans="1:8" hidden="1" x14ac:dyDescent="0.2">
      <c r="A14" s="1">
        <v>172</v>
      </c>
      <c r="B14" s="4" t="s">
        <v>273</v>
      </c>
      <c r="C14" s="4" t="s">
        <v>273</v>
      </c>
      <c r="D14" s="1" t="s">
        <v>133</v>
      </c>
      <c r="E14" s="1" t="s">
        <v>152</v>
      </c>
      <c r="F14" s="25">
        <v>1999</v>
      </c>
      <c r="G14" s="25">
        <v>2023</v>
      </c>
      <c r="H14">
        <f t="shared" si="0"/>
        <v>25</v>
      </c>
    </row>
    <row r="15" spans="1:8" hidden="1" x14ac:dyDescent="0.2">
      <c r="A15" s="1">
        <v>173</v>
      </c>
      <c r="B15" s="4" t="s">
        <v>273</v>
      </c>
      <c r="C15" s="22" t="s">
        <v>414</v>
      </c>
      <c r="D15" s="1" t="s">
        <v>133</v>
      </c>
      <c r="E15" s="1" t="s">
        <v>152</v>
      </c>
      <c r="F15" s="25">
        <v>1999</v>
      </c>
      <c r="G15" s="25">
        <v>2023</v>
      </c>
      <c r="H15">
        <f t="shared" si="0"/>
        <v>25</v>
      </c>
    </row>
    <row r="16" spans="1:8" x14ac:dyDescent="0.2">
      <c r="A16" s="4">
        <v>47</v>
      </c>
      <c r="B16" s="1" t="s">
        <v>66</v>
      </c>
      <c r="C16" s="1" t="s">
        <v>171</v>
      </c>
      <c r="D16" s="1" t="s">
        <v>151</v>
      </c>
      <c r="E16" s="1" t="s">
        <v>152</v>
      </c>
      <c r="F16" s="4">
        <v>1998</v>
      </c>
      <c r="G16" s="4">
        <v>2021</v>
      </c>
      <c r="H16">
        <f t="shared" si="0"/>
        <v>24</v>
      </c>
    </row>
    <row r="17" spans="1:8" x14ac:dyDescent="0.2">
      <c r="A17" s="1">
        <v>49</v>
      </c>
      <c r="B17" s="1" t="s">
        <v>66</v>
      </c>
      <c r="C17" s="1" t="s">
        <v>177</v>
      </c>
      <c r="D17" s="1" t="s">
        <v>151</v>
      </c>
      <c r="E17" s="1" t="s">
        <v>152</v>
      </c>
      <c r="F17" s="4">
        <v>1999</v>
      </c>
      <c r="G17" s="4">
        <v>2021</v>
      </c>
      <c r="H17">
        <f t="shared" si="0"/>
        <v>23</v>
      </c>
    </row>
    <row r="18" spans="1:8" x14ac:dyDescent="0.2">
      <c r="A18" s="1">
        <v>50</v>
      </c>
      <c r="B18" s="1" t="s">
        <v>66</v>
      </c>
      <c r="C18" s="1" t="s">
        <v>179</v>
      </c>
      <c r="D18" s="1" t="s">
        <v>151</v>
      </c>
      <c r="E18" s="1" t="s">
        <v>152</v>
      </c>
      <c r="F18" s="4">
        <v>2000</v>
      </c>
      <c r="G18" s="4">
        <v>2021</v>
      </c>
      <c r="H18">
        <f t="shared" si="0"/>
        <v>22</v>
      </c>
    </row>
    <row r="19" spans="1:8" x14ac:dyDescent="0.2">
      <c r="A19" s="1">
        <v>287</v>
      </c>
      <c r="B19" s="4" t="s">
        <v>20</v>
      </c>
      <c r="C19" s="4" t="s">
        <v>636</v>
      </c>
      <c r="D19" s="4" t="s">
        <v>1133</v>
      </c>
      <c r="E19" s="1" t="s">
        <v>152</v>
      </c>
      <c r="F19" s="4">
        <v>2002</v>
      </c>
      <c r="G19" s="4">
        <v>2023</v>
      </c>
      <c r="H19">
        <f t="shared" si="0"/>
        <v>22</v>
      </c>
    </row>
    <row r="20" spans="1:8" hidden="1" x14ac:dyDescent="0.2">
      <c r="A20" s="1">
        <v>300</v>
      </c>
      <c r="B20" s="4" t="s">
        <v>273</v>
      </c>
      <c r="C20" s="18" t="s">
        <v>671</v>
      </c>
      <c r="D20" s="4" t="s">
        <v>1133</v>
      </c>
      <c r="E20" s="1" t="s">
        <v>152</v>
      </c>
      <c r="F20" s="25">
        <v>2002</v>
      </c>
      <c r="G20" s="25">
        <v>2023</v>
      </c>
      <c r="H20">
        <f t="shared" si="0"/>
        <v>22</v>
      </c>
    </row>
    <row r="21" spans="1:8" hidden="1" x14ac:dyDescent="0.2">
      <c r="A21" s="1">
        <v>302</v>
      </c>
      <c r="B21" s="4" t="s">
        <v>273</v>
      </c>
      <c r="C21" s="22" t="s">
        <v>678</v>
      </c>
      <c r="D21" s="4" t="s">
        <v>1133</v>
      </c>
      <c r="E21" s="1" t="s">
        <v>152</v>
      </c>
      <c r="F21" s="25">
        <v>2002</v>
      </c>
      <c r="G21" s="25">
        <v>2023</v>
      </c>
      <c r="H21">
        <f t="shared" si="0"/>
        <v>22</v>
      </c>
    </row>
    <row r="22" spans="1:8" hidden="1" x14ac:dyDescent="0.2">
      <c r="A22" s="1">
        <v>304</v>
      </c>
      <c r="B22" s="4" t="s">
        <v>273</v>
      </c>
      <c r="C22" s="22" t="s">
        <v>684</v>
      </c>
      <c r="D22" s="4" t="s">
        <v>1133</v>
      </c>
      <c r="E22" s="1" t="s">
        <v>152</v>
      </c>
      <c r="F22" s="25">
        <v>2002</v>
      </c>
      <c r="G22" s="25">
        <v>2023</v>
      </c>
      <c r="H22">
        <f t="shared" si="0"/>
        <v>22</v>
      </c>
    </row>
    <row r="23" spans="1:8" x14ac:dyDescent="0.2">
      <c r="A23" s="1">
        <v>378</v>
      </c>
      <c r="B23" s="4" t="s">
        <v>20</v>
      </c>
      <c r="C23" s="4" t="s">
        <v>863</v>
      </c>
      <c r="D23" s="4" t="s">
        <v>864</v>
      </c>
      <c r="E23" s="1" t="s">
        <v>111</v>
      </c>
      <c r="F23" s="4">
        <v>2002</v>
      </c>
      <c r="G23" s="4">
        <v>2023</v>
      </c>
      <c r="H23">
        <f t="shared" si="0"/>
        <v>22</v>
      </c>
    </row>
    <row r="24" spans="1:8" hidden="1" x14ac:dyDescent="0.2">
      <c r="A24" s="1">
        <v>380</v>
      </c>
      <c r="B24" s="4" t="s">
        <v>273</v>
      </c>
      <c r="C24" s="18" t="s">
        <v>872</v>
      </c>
      <c r="D24" s="4" t="s">
        <v>864</v>
      </c>
      <c r="E24" s="1" t="s">
        <v>111</v>
      </c>
      <c r="F24" s="23">
        <v>2002</v>
      </c>
      <c r="G24" s="23">
        <v>2023</v>
      </c>
      <c r="H24">
        <f t="shared" si="0"/>
        <v>22</v>
      </c>
    </row>
    <row r="25" spans="1:8" x14ac:dyDescent="0.2">
      <c r="A25" s="4">
        <v>30</v>
      </c>
      <c r="B25" s="1" t="s">
        <v>20</v>
      </c>
      <c r="C25" s="1" t="s">
        <v>113</v>
      </c>
      <c r="D25" s="1" t="s">
        <v>1134</v>
      </c>
      <c r="E25" s="1" t="s">
        <v>111</v>
      </c>
      <c r="F25" s="1">
        <v>2003</v>
      </c>
      <c r="G25" s="1">
        <v>2023</v>
      </c>
      <c r="H25">
        <f t="shared" si="0"/>
        <v>21</v>
      </c>
    </row>
    <row r="26" spans="1:8" hidden="1" x14ac:dyDescent="0.2">
      <c r="A26" s="1">
        <v>155</v>
      </c>
      <c r="B26" s="1" t="s">
        <v>273</v>
      </c>
      <c r="C26" s="18" t="s">
        <v>383</v>
      </c>
      <c r="D26" s="4" t="s">
        <v>1134</v>
      </c>
      <c r="E26" s="1" t="s">
        <v>111</v>
      </c>
      <c r="F26" s="25">
        <v>2003</v>
      </c>
      <c r="G26" s="25">
        <v>2023</v>
      </c>
      <c r="H26">
        <f t="shared" si="0"/>
        <v>21</v>
      </c>
    </row>
    <row r="27" spans="1:8" hidden="1" x14ac:dyDescent="0.2">
      <c r="A27" s="1">
        <v>156</v>
      </c>
      <c r="B27" s="1" t="s">
        <v>273</v>
      </c>
      <c r="C27" s="18" t="s">
        <v>385</v>
      </c>
      <c r="D27" s="4" t="s">
        <v>1134</v>
      </c>
      <c r="E27" s="1" t="s">
        <v>111</v>
      </c>
      <c r="F27" s="25">
        <v>2003</v>
      </c>
      <c r="G27" s="25">
        <v>2023</v>
      </c>
      <c r="H27">
        <f t="shared" si="0"/>
        <v>21</v>
      </c>
    </row>
    <row r="28" spans="1:8" hidden="1" x14ac:dyDescent="0.2">
      <c r="A28" s="1">
        <v>157</v>
      </c>
      <c r="B28" s="4" t="s">
        <v>273</v>
      </c>
      <c r="C28" s="4" t="s">
        <v>273</v>
      </c>
      <c r="D28" s="1" t="s">
        <v>1134</v>
      </c>
      <c r="E28" s="1" t="s">
        <v>111</v>
      </c>
      <c r="F28" s="25">
        <v>2003</v>
      </c>
      <c r="G28" s="25">
        <v>2023</v>
      </c>
      <c r="H28">
        <f t="shared" si="0"/>
        <v>21</v>
      </c>
    </row>
    <row r="29" spans="1:8" hidden="1" x14ac:dyDescent="0.2">
      <c r="A29" s="1">
        <v>159</v>
      </c>
      <c r="B29" s="4" t="s">
        <v>273</v>
      </c>
      <c r="C29" s="4" t="s">
        <v>273</v>
      </c>
      <c r="D29" s="1" t="s">
        <v>1134</v>
      </c>
      <c r="E29" s="1" t="s">
        <v>111</v>
      </c>
      <c r="F29" s="25">
        <v>2003</v>
      </c>
      <c r="G29" s="25">
        <v>2023</v>
      </c>
      <c r="H29">
        <f t="shared" si="0"/>
        <v>21</v>
      </c>
    </row>
    <row r="30" spans="1:8" hidden="1" x14ac:dyDescent="0.2">
      <c r="A30" s="1">
        <v>160</v>
      </c>
      <c r="B30" s="4" t="s">
        <v>273</v>
      </c>
      <c r="C30" s="4" t="s">
        <v>273</v>
      </c>
      <c r="D30" s="1" t="s">
        <v>1134</v>
      </c>
      <c r="E30" s="1" t="s">
        <v>111</v>
      </c>
      <c r="F30" s="25">
        <v>2003</v>
      </c>
      <c r="G30" s="25">
        <v>2023</v>
      </c>
      <c r="H30">
        <f t="shared" si="0"/>
        <v>21</v>
      </c>
    </row>
    <row r="31" spans="1:8" hidden="1" x14ac:dyDescent="0.2">
      <c r="A31" s="1">
        <v>161</v>
      </c>
      <c r="B31" s="4" t="s">
        <v>273</v>
      </c>
      <c r="C31" s="4" t="s">
        <v>273</v>
      </c>
      <c r="D31" s="1" t="s">
        <v>1134</v>
      </c>
      <c r="E31" s="1" t="s">
        <v>111</v>
      </c>
      <c r="F31" s="25">
        <v>2003</v>
      </c>
      <c r="G31" s="25">
        <v>2023</v>
      </c>
      <c r="H31">
        <f t="shared" si="0"/>
        <v>21</v>
      </c>
    </row>
    <row r="32" spans="1:8" hidden="1" x14ac:dyDescent="0.2">
      <c r="A32" s="1">
        <v>162</v>
      </c>
      <c r="B32" s="1" t="s">
        <v>273</v>
      </c>
      <c r="C32" s="22" t="s">
        <v>389</v>
      </c>
      <c r="D32" s="1" t="s">
        <v>1134</v>
      </c>
      <c r="E32" s="1" t="s">
        <v>111</v>
      </c>
      <c r="F32" s="25">
        <v>2003</v>
      </c>
      <c r="G32" s="25">
        <v>2023</v>
      </c>
      <c r="H32">
        <f t="shared" si="0"/>
        <v>21</v>
      </c>
    </row>
    <row r="33" spans="1:8" hidden="1" x14ac:dyDescent="0.2">
      <c r="A33" s="1">
        <v>163</v>
      </c>
      <c r="B33" s="1" t="s">
        <v>273</v>
      </c>
      <c r="C33" s="22" t="s">
        <v>391</v>
      </c>
      <c r="D33" s="1" t="s">
        <v>1134</v>
      </c>
      <c r="E33" s="1" t="s">
        <v>111</v>
      </c>
      <c r="F33" s="25">
        <v>2003</v>
      </c>
      <c r="G33" s="25">
        <v>2023</v>
      </c>
      <c r="H33">
        <f t="shared" si="0"/>
        <v>21</v>
      </c>
    </row>
    <row r="34" spans="1:8" hidden="1" x14ac:dyDescent="0.2">
      <c r="A34" s="1">
        <v>164</v>
      </c>
      <c r="B34" s="4" t="s">
        <v>273</v>
      </c>
      <c r="C34" s="22" t="s">
        <v>393</v>
      </c>
      <c r="D34" s="1" t="s">
        <v>1134</v>
      </c>
      <c r="E34" s="1" t="s">
        <v>111</v>
      </c>
      <c r="F34" s="25">
        <v>2003</v>
      </c>
      <c r="G34" s="25">
        <v>2023</v>
      </c>
      <c r="H34">
        <f t="shared" si="0"/>
        <v>21</v>
      </c>
    </row>
    <row r="35" spans="1:8" x14ac:dyDescent="0.2">
      <c r="A35" s="1">
        <v>315</v>
      </c>
      <c r="B35" s="4" t="s">
        <v>66</v>
      </c>
      <c r="C35" s="4" t="s">
        <v>701</v>
      </c>
      <c r="D35" s="4" t="s">
        <v>688</v>
      </c>
      <c r="E35" s="1" t="s">
        <v>165</v>
      </c>
      <c r="F35" s="4">
        <v>2004</v>
      </c>
      <c r="G35" s="4">
        <v>2022</v>
      </c>
      <c r="H35">
        <f t="shared" si="0"/>
        <v>19</v>
      </c>
    </row>
    <row r="36" spans="1:8" x14ac:dyDescent="0.2">
      <c r="A36" s="1">
        <v>348</v>
      </c>
      <c r="B36" s="4" t="s">
        <v>130</v>
      </c>
      <c r="C36" s="4" t="s">
        <v>780</v>
      </c>
      <c r="D36" s="4" t="s">
        <v>781</v>
      </c>
      <c r="E36" s="1" t="s">
        <v>152</v>
      </c>
      <c r="F36" s="4">
        <v>2004</v>
      </c>
      <c r="G36" s="4">
        <v>2022</v>
      </c>
      <c r="H36">
        <f t="shared" si="0"/>
        <v>19</v>
      </c>
    </row>
    <row r="37" spans="1:8" hidden="1" x14ac:dyDescent="0.2">
      <c r="A37" s="1">
        <v>349</v>
      </c>
      <c r="B37" s="4" t="s">
        <v>273</v>
      </c>
      <c r="C37" s="18" t="s">
        <v>786</v>
      </c>
      <c r="D37" s="4" t="s">
        <v>781</v>
      </c>
      <c r="E37" s="1" t="s">
        <v>152</v>
      </c>
      <c r="F37" s="23">
        <v>2004</v>
      </c>
      <c r="G37" s="23">
        <v>2022</v>
      </c>
      <c r="H37">
        <f t="shared" si="0"/>
        <v>19</v>
      </c>
    </row>
    <row r="38" spans="1:8" x14ac:dyDescent="0.2">
      <c r="A38" s="1">
        <v>51</v>
      </c>
      <c r="B38" s="1" t="s">
        <v>66</v>
      </c>
      <c r="C38" s="1" t="s">
        <v>182</v>
      </c>
      <c r="D38" s="1" t="s">
        <v>151</v>
      </c>
      <c r="E38" s="1" t="s">
        <v>152</v>
      </c>
      <c r="F38" s="4">
        <v>2006</v>
      </c>
      <c r="G38" s="4">
        <v>2023</v>
      </c>
      <c r="H38">
        <f t="shared" si="0"/>
        <v>18</v>
      </c>
    </row>
    <row r="39" spans="1:8" x14ac:dyDescent="0.2">
      <c r="A39" s="1">
        <v>53</v>
      </c>
      <c r="B39" s="1" t="s">
        <v>66</v>
      </c>
      <c r="C39" s="1" t="s">
        <v>186</v>
      </c>
      <c r="D39" s="1" t="s">
        <v>151</v>
      </c>
      <c r="E39" s="1" t="s">
        <v>152</v>
      </c>
      <c r="F39" s="4">
        <v>2007</v>
      </c>
      <c r="G39" s="4">
        <v>2023</v>
      </c>
      <c r="H39">
        <f t="shared" si="0"/>
        <v>17</v>
      </c>
    </row>
    <row r="40" spans="1:8" hidden="1" x14ac:dyDescent="0.2">
      <c r="A40" s="1">
        <v>139</v>
      </c>
      <c r="B40" s="1" t="s">
        <v>273</v>
      </c>
      <c r="C40" s="21" t="s">
        <v>358</v>
      </c>
      <c r="D40" s="4" t="s">
        <v>151</v>
      </c>
      <c r="E40" s="1" t="s">
        <v>152</v>
      </c>
      <c r="F40" s="25">
        <v>2007</v>
      </c>
      <c r="G40" s="25">
        <v>2023</v>
      </c>
      <c r="H40">
        <f t="shared" si="0"/>
        <v>17</v>
      </c>
    </row>
    <row r="41" spans="1:8" hidden="1" x14ac:dyDescent="0.2">
      <c r="A41" s="1">
        <v>140</v>
      </c>
      <c r="B41" s="1" t="s">
        <v>273</v>
      </c>
      <c r="C41" s="21" t="s">
        <v>361</v>
      </c>
      <c r="D41" s="4" t="s">
        <v>151</v>
      </c>
      <c r="E41" s="1" t="s">
        <v>152</v>
      </c>
      <c r="F41" s="25">
        <v>2007</v>
      </c>
      <c r="G41" s="25">
        <v>2023</v>
      </c>
      <c r="H41">
        <f t="shared" si="0"/>
        <v>17</v>
      </c>
    </row>
    <row r="42" spans="1:8" hidden="1" x14ac:dyDescent="0.2">
      <c r="A42" s="1">
        <v>141</v>
      </c>
      <c r="B42" s="1" t="s">
        <v>273</v>
      </c>
      <c r="C42" s="22" t="s">
        <v>362</v>
      </c>
      <c r="D42" s="4" t="s">
        <v>151</v>
      </c>
      <c r="E42" s="1" t="s">
        <v>152</v>
      </c>
      <c r="F42" s="25">
        <v>2007</v>
      </c>
      <c r="G42" s="25">
        <v>2023</v>
      </c>
      <c r="H42">
        <f t="shared" si="0"/>
        <v>17</v>
      </c>
    </row>
    <row r="43" spans="1:8" hidden="1" x14ac:dyDescent="0.2">
      <c r="A43" s="1">
        <v>142</v>
      </c>
      <c r="B43" s="1" t="s">
        <v>273</v>
      </c>
      <c r="C43" s="4" t="s">
        <v>273</v>
      </c>
      <c r="D43" s="4" t="s">
        <v>151</v>
      </c>
      <c r="E43" s="1" t="s">
        <v>152</v>
      </c>
      <c r="F43" s="25">
        <v>2007</v>
      </c>
      <c r="G43" s="25">
        <v>2023</v>
      </c>
      <c r="H43">
        <f t="shared" si="0"/>
        <v>17</v>
      </c>
    </row>
    <row r="44" spans="1:8" hidden="1" x14ac:dyDescent="0.2">
      <c r="A44" s="1">
        <v>143</v>
      </c>
      <c r="B44" s="1" t="s">
        <v>273</v>
      </c>
      <c r="C44" s="4" t="s">
        <v>273</v>
      </c>
      <c r="D44" s="4" t="s">
        <v>151</v>
      </c>
      <c r="E44" s="1" t="s">
        <v>152</v>
      </c>
      <c r="F44" s="25">
        <v>2007</v>
      </c>
      <c r="G44" s="25">
        <v>2023</v>
      </c>
      <c r="H44">
        <f t="shared" si="0"/>
        <v>17</v>
      </c>
    </row>
    <row r="45" spans="1:8" hidden="1" x14ac:dyDescent="0.2">
      <c r="A45" s="1">
        <v>263</v>
      </c>
      <c r="B45" s="1" t="s">
        <v>273</v>
      </c>
      <c r="C45" s="21" t="s">
        <v>583</v>
      </c>
      <c r="D45" s="4" t="s">
        <v>151</v>
      </c>
      <c r="E45" s="1" t="s">
        <v>152</v>
      </c>
      <c r="F45" s="25">
        <v>2007</v>
      </c>
      <c r="G45" s="25">
        <v>2023</v>
      </c>
      <c r="H45">
        <f t="shared" si="0"/>
        <v>17</v>
      </c>
    </row>
    <row r="46" spans="1:8" hidden="1" x14ac:dyDescent="0.2">
      <c r="A46" s="1">
        <v>264</v>
      </c>
      <c r="B46" s="4" t="s">
        <v>273</v>
      </c>
      <c r="C46" s="22" t="s">
        <v>584</v>
      </c>
      <c r="D46" s="4" t="s">
        <v>151</v>
      </c>
      <c r="E46" s="1" t="s">
        <v>152</v>
      </c>
      <c r="F46" s="25">
        <v>2007</v>
      </c>
      <c r="G46" s="25">
        <v>2023</v>
      </c>
      <c r="H46">
        <f t="shared" si="0"/>
        <v>17</v>
      </c>
    </row>
    <row r="47" spans="1:8" hidden="1" x14ac:dyDescent="0.2">
      <c r="A47" s="1">
        <v>313</v>
      </c>
      <c r="B47" s="4" t="s">
        <v>273</v>
      </c>
      <c r="C47" s="18" t="s">
        <v>698</v>
      </c>
      <c r="D47" s="4" t="s">
        <v>688</v>
      </c>
      <c r="E47" s="1" t="s">
        <v>165</v>
      </c>
      <c r="F47" s="23">
        <v>2007</v>
      </c>
      <c r="G47" s="23">
        <v>2022</v>
      </c>
      <c r="H47">
        <f t="shared" si="0"/>
        <v>16</v>
      </c>
    </row>
    <row r="48" spans="1:8" hidden="1" x14ac:dyDescent="0.2">
      <c r="A48" s="1">
        <v>314</v>
      </c>
      <c r="B48" s="4" t="s">
        <v>273</v>
      </c>
      <c r="C48" s="18" t="s">
        <v>700</v>
      </c>
      <c r="D48" s="4" t="s">
        <v>688</v>
      </c>
      <c r="E48" s="1" t="s">
        <v>165</v>
      </c>
      <c r="F48" s="23">
        <v>2007</v>
      </c>
      <c r="G48" s="23">
        <v>2022</v>
      </c>
      <c r="H48">
        <f t="shared" si="0"/>
        <v>16</v>
      </c>
    </row>
    <row r="49" spans="1:8" x14ac:dyDescent="0.2">
      <c r="A49" s="1">
        <v>42</v>
      </c>
      <c r="B49" s="1" t="s">
        <v>130</v>
      </c>
      <c r="C49" s="1" t="s">
        <v>154</v>
      </c>
      <c r="D49" s="1" t="s">
        <v>151</v>
      </c>
      <c r="E49" s="1" t="s">
        <v>152</v>
      </c>
      <c r="F49" s="1">
        <v>2007</v>
      </c>
      <c r="G49" s="1">
        <v>2021</v>
      </c>
      <c r="H49">
        <f t="shared" si="0"/>
        <v>15</v>
      </c>
    </row>
    <row r="50" spans="1:8" x14ac:dyDescent="0.2">
      <c r="A50" s="1">
        <v>43</v>
      </c>
      <c r="B50" s="1" t="s">
        <v>20</v>
      </c>
      <c r="C50" s="1" t="s">
        <v>158</v>
      </c>
      <c r="D50" s="1" t="s">
        <v>151</v>
      </c>
      <c r="E50" s="1" t="s">
        <v>152</v>
      </c>
      <c r="F50" s="1">
        <v>2008</v>
      </c>
      <c r="G50" s="1">
        <v>2022</v>
      </c>
      <c r="H50">
        <f t="shared" si="0"/>
        <v>15</v>
      </c>
    </row>
    <row r="51" spans="1:8" x14ac:dyDescent="0.2">
      <c r="A51" s="1">
        <v>52</v>
      </c>
      <c r="B51" s="1" t="s">
        <v>66</v>
      </c>
      <c r="C51" s="1" t="s">
        <v>184</v>
      </c>
      <c r="D51" s="1" t="s">
        <v>151</v>
      </c>
      <c r="E51" s="1" t="s">
        <v>152</v>
      </c>
      <c r="F51" s="4">
        <v>2007</v>
      </c>
      <c r="G51" s="4">
        <v>2021</v>
      </c>
      <c r="H51">
        <f t="shared" si="0"/>
        <v>15</v>
      </c>
    </row>
    <row r="52" spans="1:8" x14ac:dyDescent="0.2">
      <c r="A52" s="1">
        <v>308</v>
      </c>
      <c r="B52" s="4" t="s">
        <v>26</v>
      </c>
      <c r="C52" s="4" t="s">
        <v>692</v>
      </c>
      <c r="D52" s="4" t="s">
        <v>688</v>
      </c>
      <c r="E52" s="1" t="s">
        <v>165</v>
      </c>
      <c r="F52" s="4">
        <v>2008</v>
      </c>
      <c r="G52" s="4">
        <v>2022</v>
      </c>
      <c r="H52">
        <f t="shared" si="0"/>
        <v>15</v>
      </c>
    </row>
    <row r="53" spans="1:8" hidden="1" x14ac:dyDescent="0.2">
      <c r="A53" s="1">
        <v>328</v>
      </c>
      <c r="B53" s="4" t="s">
        <v>273</v>
      </c>
      <c r="C53" s="22" t="s">
        <v>733</v>
      </c>
      <c r="D53" s="4" t="s">
        <v>727</v>
      </c>
      <c r="E53" s="1" t="s">
        <v>165</v>
      </c>
      <c r="F53" s="23">
        <v>2009</v>
      </c>
      <c r="G53" s="23">
        <v>2023</v>
      </c>
      <c r="H53">
        <f t="shared" si="0"/>
        <v>15</v>
      </c>
    </row>
    <row r="54" spans="1:8" hidden="1" x14ac:dyDescent="0.2">
      <c r="A54" s="1">
        <v>330</v>
      </c>
      <c r="B54" s="4" t="s">
        <v>273</v>
      </c>
      <c r="C54" s="22" t="s">
        <v>738</v>
      </c>
      <c r="D54" s="4" t="s">
        <v>727</v>
      </c>
      <c r="E54" s="1" t="s">
        <v>165</v>
      </c>
      <c r="F54" s="23">
        <v>2009</v>
      </c>
      <c r="G54" s="23">
        <v>2023</v>
      </c>
      <c r="H54">
        <f t="shared" si="0"/>
        <v>15</v>
      </c>
    </row>
    <row r="55" spans="1:8" x14ac:dyDescent="0.2">
      <c r="A55" s="4">
        <v>1</v>
      </c>
      <c r="B55" s="4" t="s">
        <v>20</v>
      </c>
      <c r="C55" s="4" t="s">
        <v>21</v>
      </c>
      <c r="D55" s="4" t="s">
        <v>21</v>
      </c>
      <c r="E55" s="4" t="s">
        <v>22</v>
      </c>
      <c r="F55" s="4">
        <v>2010</v>
      </c>
      <c r="G55" s="4">
        <v>2023</v>
      </c>
      <c r="H55">
        <f t="shared" si="0"/>
        <v>14</v>
      </c>
    </row>
    <row r="56" spans="1:8" hidden="1" x14ac:dyDescent="0.2">
      <c r="A56" s="1">
        <v>81</v>
      </c>
      <c r="B56" s="1" t="s">
        <v>273</v>
      </c>
      <c r="C56" s="17" t="s">
        <v>274</v>
      </c>
      <c r="D56" s="1" t="s">
        <v>21</v>
      </c>
      <c r="E56" s="4" t="s">
        <v>22</v>
      </c>
      <c r="F56" s="25">
        <v>2010</v>
      </c>
      <c r="G56" s="25">
        <v>2023</v>
      </c>
      <c r="H56">
        <f t="shared" si="0"/>
        <v>14</v>
      </c>
    </row>
    <row r="57" spans="1:8" hidden="1" x14ac:dyDescent="0.2">
      <c r="A57" s="1">
        <v>82</v>
      </c>
      <c r="B57" s="1" t="s">
        <v>273</v>
      </c>
      <c r="C57" s="17" t="s">
        <v>276</v>
      </c>
      <c r="D57" s="1" t="s">
        <v>21</v>
      </c>
      <c r="E57" s="4" t="s">
        <v>22</v>
      </c>
      <c r="F57" s="25">
        <v>2010</v>
      </c>
      <c r="G57" s="25">
        <v>2023</v>
      </c>
      <c r="H57">
        <f t="shared" si="0"/>
        <v>14</v>
      </c>
    </row>
    <row r="58" spans="1:8" hidden="1" x14ac:dyDescent="0.2">
      <c r="A58" s="1">
        <v>83</v>
      </c>
      <c r="B58" s="1" t="s">
        <v>273</v>
      </c>
      <c r="C58" s="17" t="s">
        <v>277</v>
      </c>
      <c r="D58" s="1" t="s">
        <v>21</v>
      </c>
      <c r="E58" s="4" t="s">
        <v>22</v>
      </c>
      <c r="F58" s="25">
        <v>2010</v>
      </c>
      <c r="G58" s="25">
        <v>2023</v>
      </c>
      <c r="H58">
        <f t="shared" si="0"/>
        <v>14</v>
      </c>
    </row>
    <row r="59" spans="1:8" hidden="1" x14ac:dyDescent="0.2">
      <c r="A59" s="1">
        <v>84</v>
      </c>
      <c r="B59" s="1" t="s">
        <v>273</v>
      </c>
      <c r="C59" s="17" t="s">
        <v>278</v>
      </c>
      <c r="D59" s="1" t="s">
        <v>21</v>
      </c>
      <c r="E59" s="4" t="s">
        <v>22</v>
      </c>
      <c r="F59" s="25">
        <v>2010</v>
      </c>
      <c r="G59" s="25">
        <v>2023</v>
      </c>
      <c r="H59">
        <f t="shared" si="0"/>
        <v>14</v>
      </c>
    </row>
    <row r="60" spans="1:8" hidden="1" x14ac:dyDescent="0.2">
      <c r="A60" s="1">
        <v>85</v>
      </c>
      <c r="B60" s="1" t="s">
        <v>273</v>
      </c>
      <c r="C60" s="21" t="s">
        <v>279</v>
      </c>
      <c r="D60" s="1" t="s">
        <v>21</v>
      </c>
      <c r="E60" s="4" t="s">
        <v>22</v>
      </c>
      <c r="F60" s="25">
        <v>2010</v>
      </c>
      <c r="G60" s="25">
        <v>2023</v>
      </c>
      <c r="H60">
        <f t="shared" si="0"/>
        <v>14</v>
      </c>
    </row>
    <row r="61" spans="1:8" hidden="1" x14ac:dyDescent="0.2">
      <c r="A61" s="1">
        <v>86</v>
      </c>
      <c r="B61" s="1" t="s">
        <v>273</v>
      </c>
      <c r="C61" s="21" t="s">
        <v>282</v>
      </c>
      <c r="D61" s="1" t="s">
        <v>21</v>
      </c>
      <c r="E61" s="4" t="s">
        <v>22</v>
      </c>
      <c r="F61" s="25">
        <v>2010</v>
      </c>
      <c r="G61" s="25">
        <v>2023</v>
      </c>
      <c r="H61">
        <f t="shared" si="0"/>
        <v>14</v>
      </c>
    </row>
    <row r="62" spans="1:8" hidden="1" x14ac:dyDescent="0.2">
      <c r="A62" s="1">
        <v>87</v>
      </c>
      <c r="B62" s="1" t="s">
        <v>273</v>
      </c>
      <c r="C62" s="22" t="s">
        <v>284</v>
      </c>
      <c r="D62" s="1" t="s">
        <v>21</v>
      </c>
      <c r="E62" s="4" t="s">
        <v>22</v>
      </c>
      <c r="F62" s="25">
        <v>2010</v>
      </c>
      <c r="G62" s="25">
        <v>2023</v>
      </c>
      <c r="H62">
        <f t="shared" si="0"/>
        <v>14</v>
      </c>
    </row>
    <row r="63" spans="1:8" hidden="1" x14ac:dyDescent="0.2">
      <c r="A63" s="1">
        <v>88</v>
      </c>
      <c r="B63" s="1" t="s">
        <v>273</v>
      </c>
      <c r="C63" s="21" t="s">
        <v>285</v>
      </c>
      <c r="D63" s="1" t="s">
        <v>21</v>
      </c>
      <c r="E63" s="4" t="s">
        <v>22</v>
      </c>
      <c r="F63" s="25">
        <v>2010</v>
      </c>
      <c r="G63" s="25">
        <v>2023</v>
      </c>
      <c r="H63">
        <f t="shared" si="0"/>
        <v>14</v>
      </c>
    </row>
    <row r="64" spans="1:8" hidden="1" x14ac:dyDescent="0.2">
      <c r="A64" s="1">
        <v>89</v>
      </c>
      <c r="B64" s="1" t="s">
        <v>273</v>
      </c>
      <c r="C64" s="1" t="s">
        <v>273</v>
      </c>
      <c r="D64" s="1" t="s">
        <v>21</v>
      </c>
      <c r="E64" s="4" t="s">
        <v>22</v>
      </c>
      <c r="F64" s="25">
        <v>2010</v>
      </c>
      <c r="G64" s="25">
        <v>2023</v>
      </c>
      <c r="H64">
        <f t="shared" si="0"/>
        <v>14</v>
      </c>
    </row>
    <row r="65" spans="1:8" hidden="1" x14ac:dyDescent="0.2">
      <c r="A65" s="1">
        <v>90</v>
      </c>
      <c r="B65" s="1" t="s">
        <v>273</v>
      </c>
      <c r="C65" s="21" t="s">
        <v>286</v>
      </c>
      <c r="D65" s="1" t="s">
        <v>21</v>
      </c>
      <c r="E65" s="4" t="s">
        <v>22</v>
      </c>
      <c r="F65" s="25">
        <v>2010</v>
      </c>
      <c r="G65" s="25">
        <v>2023</v>
      </c>
      <c r="H65">
        <f t="shared" si="0"/>
        <v>14</v>
      </c>
    </row>
    <row r="66" spans="1:8" hidden="1" x14ac:dyDescent="0.2">
      <c r="A66" s="1">
        <v>91</v>
      </c>
      <c r="B66" s="1" t="s">
        <v>273</v>
      </c>
      <c r="C66" s="1" t="s">
        <v>273</v>
      </c>
      <c r="D66" s="1" t="s">
        <v>21</v>
      </c>
      <c r="E66" s="4" t="s">
        <v>22</v>
      </c>
      <c r="F66" s="25">
        <v>2010</v>
      </c>
      <c r="G66" s="25">
        <v>2023</v>
      </c>
      <c r="H66">
        <f t="shared" ref="H66:H129" si="1">(G66-F66)+1</f>
        <v>14</v>
      </c>
    </row>
    <row r="67" spans="1:8" hidden="1" x14ac:dyDescent="0.2">
      <c r="A67" s="1">
        <v>92</v>
      </c>
      <c r="B67" s="1" t="s">
        <v>273</v>
      </c>
      <c r="C67" s="1" t="s">
        <v>273</v>
      </c>
      <c r="D67" s="1" t="s">
        <v>21</v>
      </c>
      <c r="E67" s="4" t="s">
        <v>22</v>
      </c>
      <c r="F67" s="25">
        <v>2010</v>
      </c>
      <c r="G67" s="25">
        <v>2023</v>
      </c>
      <c r="H67">
        <f t="shared" si="1"/>
        <v>14</v>
      </c>
    </row>
    <row r="68" spans="1:8" hidden="1" x14ac:dyDescent="0.2">
      <c r="A68" s="1">
        <v>93</v>
      </c>
      <c r="B68" s="1" t="s">
        <v>273</v>
      </c>
      <c r="C68" s="21" t="s">
        <v>291</v>
      </c>
      <c r="D68" s="1" t="s">
        <v>21</v>
      </c>
      <c r="E68" s="4" t="s">
        <v>22</v>
      </c>
      <c r="F68" s="25">
        <v>2010</v>
      </c>
      <c r="G68" s="25">
        <v>2023</v>
      </c>
      <c r="H68">
        <f t="shared" si="1"/>
        <v>14</v>
      </c>
    </row>
    <row r="69" spans="1:8" hidden="1" x14ac:dyDescent="0.2">
      <c r="A69" s="1">
        <v>94</v>
      </c>
      <c r="B69" s="1" t="s">
        <v>273</v>
      </c>
      <c r="C69" s="21" t="s">
        <v>293</v>
      </c>
      <c r="D69" s="1" t="s">
        <v>21</v>
      </c>
      <c r="E69" s="4" t="s">
        <v>22</v>
      </c>
      <c r="F69" s="25">
        <v>2010</v>
      </c>
      <c r="G69" s="25">
        <v>2023</v>
      </c>
      <c r="H69">
        <f t="shared" si="1"/>
        <v>14</v>
      </c>
    </row>
    <row r="70" spans="1:8" hidden="1" x14ac:dyDescent="0.2">
      <c r="A70" s="1">
        <v>95</v>
      </c>
      <c r="B70" s="1" t="s">
        <v>273</v>
      </c>
      <c r="C70" s="21" t="s">
        <v>294</v>
      </c>
      <c r="D70" s="1" t="s">
        <v>21</v>
      </c>
      <c r="E70" s="4" t="s">
        <v>22</v>
      </c>
      <c r="F70" s="25">
        <v>2010</v>
      </c>
      <c r="G70" s="25">
        <v>2023</v>
      </c>
      <c r="H70">
        <f t="shared" si="1"/>
        <v>14</v>
      </c>
    </row>
    <row r="71" spans="1:8" hidden="1" x14ac:dyDescent="0.2">
      <c r="A71" s="1">
        <v>96</v>
      </c>
      <c r="B71" s="1" t="s">
        <v>273</v>
      </c>
      <c r="C71" s="1" t="s">
        <v>273</v>
      </c>
      <c r="D71" s="1" t="s">
        <v>21</v>
      </c>
      <c r="E71" s="4" t="s">
        <v>22</v>
      </c>
      <c r="F71" s="25">
        <v>2010</v>
      </c>
      <c r="G71" s="25">
        <v>2023</v>
      </c>
      <c r="H71">
        <f t="shared" si="1"/>
        <v>14</v>
      </c>
    </row>
    <row r="72" spans="1:8" hidden="1" x14ac:dyDescent="0.2">
      <c r="A72" s="1">
        <v>182</v>
      </c>
      <c r="B72" s="4" t="s">
        <v>273</v>
      </c>
      <c r="C72" s="4" t="s">
        <v>273</v>
      </c>
      <c r="D72" s="1" t="s">
        <v>1114</v>
      </c>
      <c r="E72" s="1" t="s">
        <v>22</v>
      </c>
      <c r="F72" s="23">
        <v>2010</v>
      </c>
      <c r="G72" s="25">
        <v>2023</v>
      </c>
      <c r="H72">
        <f t="shared" si="1"/>
        <v>14</v>
      </c>
    </row>
    <row r="73" spans="1:8" x14ac:dyDescent="0.2">
      <c r="A73" s="1">
        <v>242</v>
      </c>
      <c r="B73" s="4" t="s">
        <v>66</v>
      </c>
      <c r="C73" s="4" t="s">
        <v>544</v>
      </c>
      <c r="D73" s="1" t="s">
        <v>471</v>
      </c>
      <c r="E73" s="1" t="s">
        <v>22</v>
      </c>
      <c r="F73" s="4">
        <v>1999</v>
      </c>
      <c r="G73" s="4">
        <v>2012</v>
      </c>
      <c r="H73">
        <f t="shared" si="1"/>
        <v>14</v>
      </c>
    </row>
    <row r="74" spans="1:8" hidden="1" x14ac:dyDescent="0.2">
      <c r="A74" s="1">
        <v>301</v>
      </c>
      <c r="B74" s="4" t="s">
        <v>273</v>
      </c>
      <c r="C74" s="22" t="s">
        <v>673</v>
      </c>
      <c r="D74" s="4" t="s">
        <v>1133</v>
      </c>
      <c r="E74" s="1" t="s">
        <v>152</v>
      </c>
      <c r="F74" s="22">
        <v>2010</v>
      </c>
      <c r="G74" s="25">
        <v>2023</v>
      </c>
      <c r="H74">
        <f t="shared" si="1"/>
        <v>14</v>
      </c>
    </row>
    <row r="75" spans="1:8" x14ac:dyDescent="0.2">
      <c r="A75" s="1">
        <v>316</v>
      </c>
      <c r="B75" s="4" t="s">
        <v>66</v>
      </c>
      <c r="C75" s="4" t="s">
        <v>703</v>
      </c>
      <c r="D75" s="4" t="s">
        <v>688</v>
      </c>
      <c r="E75" s="1" t="s">
        <v>165</v>
      </c>
      <c r="F75" s="4">
        <v>2009</v>
      </c>
      <c r="G75" s="4">
        <v>2022</v>
      </c>
      <c r="H75">
        <f t="shared" si="1"/>
        <v>14</v>
      </c>
    </row>
    <row r="76" spans="1:8" x14ac:dyDescent="0.2">
      <c r="A76" s="1">
        <v>327</v>
      </c>
      <c r="B76" s="4" t="s">
        <v>20</v>
      </c>
      <c r="C76" s="4" t="s">
        <v>730</v>
      </c>
      <c r="D76" s="4" t="s">
        <v>727</v>
      </c>
      <c r="E76" s="1" t="s">
        <v>165</v>
      </c>
      <c r="F76" s="4">
        <v>2010</v>
      </c>
      <c r="G76" s="4">
        <v>2023</v>
      </c>
      <c r="H76">
        <f t="shared" si="1"/>
        <v>14</v>
      </c>
    </row>
    <row r="77" spans="1:8" x14ac:dyDescent="0.2">
      <c r="A77" s="1">
        <v>353</v>
      </c>
      <c r="B77" s="4" t="s">
        <v>20</v>
      </c>
      <c r="C77" s="4" t="s">
        <v>802</v>
      </c>
      <c r="D77" s="4" t="s">
        <v>797</v>
      </c>
      <c r="E77" s="1" t="s">
        <v>111</v>
      </c>
      <c r="F77" s="4">
        <v>2011</v>
      </c>
      <c r="G77" s="4">
        <v>2023</v>
      </c>
      <c r="H77">
        <f t="shared" si="1"/>
        <v>13</v>
      </c>
    </row>
    <row r="78" spans="1:8" hidden="1" x14ac:dyDescent="0.2">
      <c r="A78" s="1">
        <v>355</v>
      </c>
      <c r="B78" s="4" t="s">
        <v>273</v>
      </c>
      <c r="C78" s="15" t="s">
        <v>809</v>
      </c>
      <c r="D78" s="4" t="s">
        <v>797</v>
      </c>
      <c r="E78" s="1" t="s">
        <v>111</v>
      </c>
      <c r="F78" s="23">
        <v>2011</v>
      </c>
      <c r="G78" s="23">
        <v>2023</v>
      </c>
      <c r="H78">
        <f t="shared" si="1"/>
        <v>13</v>
      </c>
    </row>
    <row r="79" spans="1:8" x14ac:dyDescent="0.2">
      <c r="A79" s="1">
        <v>418</v>
      </c>
      <c r="B79" s="4" t="s">
        <v>130</v>
      </c>
      <c r="C79" s="4" t="s">
        <v>984</v>
      </c>
      <c r="D79" s="4" t="s">
        <v>985</v>
      </c>
      <c r="E79" s="1" t="s">
        <v>152</v>
      </c>
      <c r="F79" s="4">
        <v>2008</v>
      </c>
      <c r="G79" s="4">
        <v>2020</v>
      </c>
      <c r="H79">
        <f t="shared" si="1"/>
        <v>13</v>
      </c>
    </row>
    <row r="80" spans="1:8" x14ac:dyDescent="0.2">
      <c r="A80" s="1">
        <v>57</v>
      </c>
      <c r="B80" s="1" t="s">
        <v>26</v>
      </c>
      <c r="C80" s="1" t="s">
        <v>194</v>
      </c>
      <c r="D80" s="1" t="s">
        <v>196</v>
      </c>
      <c r="E80" s="4" t="s">
        <v>22</v>
      </c>
      <c r="F80" s="4">
        <v>2012</v>
      </c>
      <c r="G80" s="4">
        <v>2023</v>
      </c>
      <c r="H80">
        <f t="shared" si="1"/>
        <v>12</v>
      </c>
    </row>
    <row r="81" spans="1:8" x14ac:dyDescent="0.2">
      <c r="A81" s="1">
        <v>78</v>
      </c>
      <c r="B81" s="1" t="s">
        <v>66</v>
      </c>
      <c r="C81" s="1" t="s">
        <v>267</v>
      </c>
      <c r="D81" s="1" t="s">
        <v>1114</v>
      </c>
      <c r="E81" s="1" t="s">
        <v>22</v>
      </c>
      <c r="F81" s="4">
        <v>2010</v>
      </c>
      <c r="G81" s="4">
        <v>2021</v>
      </c>
      <c r="H81">
        <f t="shared" si="1"/>
        <v>12</v>
      </c>
    </row>
    <row r="82" spans="1:8" x14ac:dyDescent="0.2">
      <c r="A82" s="1">
        <v>174</v>
      </c>
      <c r="B82" s="4" t="s">
        <v>51</v>
      </c>
      <c r="C82" s="4" t="s">
        <v>416</v>
      </c>
      <c r="D82" s="1" t="s">
        <v>133</v>
      </c>
      <c r="E82" s="1" t="s">
        <v>152</v>
      </c>
      <c r="F82" s="4">
        <v>2002</v>
      </c>
      <c r="G82" s="4">
        <v>2013</v>
      </c>
      <c r="H82">
        <f t="shared" si="1"/>
        <v>12</v>
      </c>
    </row>
    <row r="83" spans="1:8" x14ac:dyDescent="0.2">
      <c r="A83" s="1">
        <v>350</v>
      </c>
      <c r="B83" s="4" t="s">
        <v>130</v>
      </c>
      <c r="C83" s="4" t="s">
        <v>788</v>
      </c>
      <c r="D83" s="4" t="s">
        <v>789</v>
      </c>
      <c r="E83" s="1" t="s">
        <v>165</v>
      </c>
      <c r="F83" s="4">
        <v>2012</v>
      </c>
      <c r="G83" s="4">
        <v>2023</v>
      </c>
      <c r="H83">
        <f t="shared" si="1"/>
        <v>12</v>
      </c>
    </row>
    <row r="84" spans="1:8" hidden="1" x14ac:dyDescent="0.2">
      <c r="A84" s="1">
        <v>351</v>
      </c>
      <c r="B84" s="4" t="s">
        <v>273</v>
      </c>
      <c r="C84" s="18" t="s">
        <v>794</v>
      </c>
      <c r="D84" s="4" t="s">
        <v>789</v>
      </c>
      <c r="E84" s="1" t="s">
        <v>165</v>
      </c>
      <c r="F84" s="23">
        <v>2012</v>
      </c>
      <c r="G84" s="23">
        <v>2023</v>
      </c>
      <c r="H84">
        <f t="shared" si="1"/>
        <v>12</v>
      </c>
    </row>
    <row r="85" spans="1:8" x14ac:dyDescent="0.2">
      <c r="A85" s="1">
        <v>394</v>
      </c>
      <c r="B85" s="4" t="s">
        <v>130</v>
      </c>
      <c r="C85" s="4" t="s">
        <v>1135</v>
      </c>
      <c r="D85" s="4" t="s">
        <v>1136</v>
      </c>
      <c r="E85" s="1" t="s">
        <v>152</v>
      </c>
      <c r="F85" s="4">
        <v>2012</v>
      </c>
      <c r="G85" s="4">
        <v>2023</v>
      </c>
      <c r="H85">
        <f t="shared" si="1"/>
        <v>12</v>
      </c>
    </row>
    <row r="86" spans="1:8" x14ac:dyDescent="0.2">
      <c r="A86" s="1">
        <v>46</v>
      </c>
      <c r="B86" s="4" t="s">
        <v>20</v>
      </c>
      <c r="C86" s="4" t="s">
        <v>164</v>
      </c>
      <c r="D86" s="1" t="s">
        <v>166</v>
      </c>
      <c r="E86" s="1" t="s">
        <v>165</v>
      </c>
      <c r="F86" s="1">
        <v>2013</v>
      </c>
      <c r="G86" s="1">
        <v>2023</v>
      </c>
      <c r="H86">
        <f t="shared" si="1"/>
        <v>11</v>
      </c>
    </row>
    <row r="87" spans="1:8" x14ac:dyDescent="0.2">
      <c r="A87" s="1">
        <v>58</v>
      </c>
      <c r="B87" s="1" t="s">
        <v>26</v>
      </c>
      <c r="C87" s="1" t="s">
        <v>200</v>
      </c>
      <c r="D87" s="1" t="s">
        <v>196</v>
      </c>
      <c r="E87" s="4" t="s">
        <v>22</v>
      </c>
      <c r="F87" s="4">
        <v>2013</v>
      </c>
      <c r="G87" s="4">
        <v>2023</v>
      </c>
      <c r="H87">
        <f t="shared" si="1"/>
        <v>11</v>
      </c>
    </row>
    <row r="88" spans="1:8" x14ac:dyDescent="0.2">
      <c r="A88" s="1">
        <v>59</v>
      </c>
      <c r="B88" s="1" t="s">
        <v>26</v>
      </c>
      <c r="C88" s="1" t="s">
        <v>206</v>
      </c>
      <c r="D88" s="1" t="s">
        <v>196</v>
      </c>
      <c r="E88" s="4" t="s">
        <v>22</v>
      </c>
      <c r="F88" s="4">
        <v>2013</v>
      </c>
      <c r="G88" s="4">
        <v>2023</v>
      </c>
      <c r="H88">
        <f t="shared" si="1"/>
        <v>11</v>
      </c>
    </row>
    <row r="89" spans="1:8" x14ac:dyDescent="0.2">
      <c r="A89" s="1">
        <v>168</v>
      </c>
      <c r="B89" s="4" t="s">
        <v>26</v>
      </c>
      <c r="C89" s="4" t="s">
        <v>404</v>
      </c>
      <c r="D89" s="1" t="s">
        <v>133</v>
      </c>
      <c r="E89" s="1" t="s">
        <v>152</v>
      </c>
      <c r="F89" s="4">
        <v>2013</v>
      </c>
      <c r="G89" s="4">
        <v>2023</v>
      </c>
      <c r="H89">
        <f t="shared" si="1"/>
        <v>11</v>
      </c>
    </row>
    <row r="90" spans="1:8" x14ac:dyDescent="0.2">
      <c r="A90" s="1">
        <v>265</v>
      </c>
      <c r="B90" s="4" t="s">
        <v>20</v>
      </c>
      <c r="C90" s="4" t="s">
        <v>585</v>
      </c>
      <c r="D90" s="1" t="s">
        <v>586</v>
      </c>
      <c r="E90" s="1" t="s">
        <v>165</v>
      </c>
      <c r="F90" s="4">
        <v>2013</v>
      </c>
      <c r="G90" s="4">
        <v>2023</v>
      </c>
      <c r="H90">
        <f t="shared" si="1"/>
        <v>11</v>
      </c>
    </row>
    <row r="91" spans="1:8" x14ac:dyDescent="0.2">
      <c r="A91" s="1">
        <v>266</v>
      </c>
      <c r="B91" s="4" t="s">
        <v>66</v>
      </c>
      <c r="C91" s="4" t="s">
        <v>589</v>
      </c>
      <c r="D91" s="1" t="s">
        <v>586</v>
      </c>
      <c r="E91" s="1" t="s">
        <v>165</v>
      </c>
      <c r="F91" s="25">
        <v>2013</v>
      </c>
      <c r="G91" s="25">
        <v>2023</v>
      </c>
      <c r="H91">
        <f t="shared" si="1"/>
        <v>11</v>
      </c>
    </row>
    <row r="92" spans="1:8" hidden="1" x14ac:dyDescent="0.2">
      <c r="A92" s="1">
        <v>269</v>
      </c>
      <c r="B92" s="4" t="s">
        <v>273</v>
      </c>
      <c r="C92" s="18" t="s">
        <v>593</v>
      </c>
      <c r="D92" s="1" t="s">
        <v>586</v>
      </c>
      <c r="E92" s="1" t="s">
        <v>165</v>
      </c>
      <c r="F92" s="25">
        <v>2013</v>
      </c>
      <c r="G92" s="25">
        <v>2023</v>
      </c>
      <c r="H92">
        <f t="shared" si="1"/>
        <v>11</v>
      </c>
    </row>
    <row r="93" spans="1:8" hidden="1" x14ac:dyDescent="0.2">
      <c r="A93" s="1">
        <v>270</v>
      </c>
      <c r="B93" s="4" t="s">
        <v>273</v>
      </c>
      <c r="C93" s="22" t="s">
        <v>595</v>
      </c>
      <c r="D93" s="1" t="s">
        <v>586</v>
      </c>
      <c r="E93" s="1" t="s">
        <v>165</v>
      </c>
      <c r="F93" s="25">
        <v>2013</v>
      </c>
      <c r="G93" s="25">
        <v>2023</v>
      </c>
      <c r="H93">
        <f t="shared" si="1"/>
        <v>11</v>
      </c>
    </row>
    <row r="94" spans="1:8" hidden="1" x14ac:dyDescent="0.2">
      <c r="A94" s="1">
        <v>271</v>
      </c>
      <c r="B94" s="4" t="s">
        <v>273</v>
      </c>
      <c r="C94" s="22" t="s">
        <v>598</v>
      </c>
      <c r="D94" s="1" t="s">
        <v>586</v>
      </c>
      <c r="E94" s="1" t="s">
        <v>165</v>
      </c>
      <c r="F94" s="25">
        <v>2013</v>
      </c>
      <c r="G94" s="25">
        <v>2023</v>
      </c>
      <c r="H94">
        <f t="shared" si="1"/>
        <v>11</v>
      </c>
    </row>
    <row r="95" spans="1:8" hidden="1" x14ac:dyDescent="0.2">
      <c r="A95" s="1">
        <v>272</v>
      </c>
      <c r="B95" s="4" t="s">
        <v>273</v>
      </c>
      <c r="C95" s="18" t="s">
        <v>600</v>
      </c>
      <c r="D95" s="1" t="s">
        <v>586</v>
      </c>
      <c r="E95" s="1" t="s">
        <v>165</v>
      </c>
      <c r="F95" s="25">
        <v>2013</v>
      </c>
      <c r="G95" s="25">
        <v>2023</v>
      </c>
      <c r="H95">
        <f t="shared" si="1"/>
        <v>11</v>
      </c>
    </row>
    <row r="96" spans="1:8" hidden="1" x14ac:dyDescent="0.2">
      <c r="A96" s="1">
        <v>273</v>
      </c>
      <c r="B96" s="4" t="s">
        <v>273</v>
      </c>
      <c r="C96" s="18" t="s">
        <v>601</v>
      </c>
      <c r="D96" s="1" t="s">
        <v>586</v>
      </c>
      <c r="E96" s="1" t="s">
        <v>165</v>
      </c>
      <c r="F96" s="25">
        <v>2013</v>
      </c>
      <c r="G96" s="25">
        <v>2023</v>
      </c>
      <c r="H96">
        <f t="shared" si="1"/>
        <v>11</v>
      </c>
    </row>
    <row r="97" spans="1:8" hidden="1" x14ac:dyDescent="0.2">
      <c r="A97" s="1">
        <v>274</v>
      </c>
      <c r="B97" s="4" t="s">
        <v>273</v>
      </c>
      <c r="C97" s="22" t="s">
        <v>602</v>
      </c>
      <c r="D97" s="1" t="s">
        <v>586</v>
      </c>
      <c r="E97" s="1" t="s">
        <v>165</v>
      </c>
      <c r="F97" s="25">
        <v>2013</v>
      </c>
      <c r="G97" s="25">
        <v>2023</v>
      </c>
      <c r="H97">
        <f t="shared" si="1"/>
        <v>11</v>
      </c>
    </row>
    <row r="98" spans="1:8" hidden="1" x14ac:dyDescent="0.2">
      <c r="A98" s="1">
        <v>305</v>
      </c>
      <c r="B98" s="4" t="s">
        <v>273</v>
      </c>
      <c r="C98" s="18" t="s">
        <v>685</v>
      </c>
      <c r="D98" s="4" t="s">
        <v>166</v>
      </c>
      <c r="E98" s="1" t="s">
        <v>165</v>
      </c>
      <c r="F98" s="25">
        <v>2013</v>
      </c>
      <c r="G98" s="25">
        <v>2023</v>
      </c>
      <c r="H98">
        <f t="shared" si="1"/>
        <v>11</v>
      </c>
    </row>
    <row r="99" spans="1:8" x14ac:dyDescent="0.2">
      <c r="A99" s="1">
        <v>326</v>
      </c>
      <c r="B99" s="4" t="s">
        <v>20</v>
      </c>
      <c r="C99" s="4" t="s">
        <v>726</v>
      </c>
      <c r="D99" s="4" t="s">
        <v>727</v>
      </c>
      <c r="E99" s="1" t="s">
        <v>165</v>
      </c>
      <c r="F99" s="4">
        <v>2009</v>
      </c>
      <c r="G99" s="4">
        <v>2019</v>
      </c>
      <c r="H99">
        <f t="shared" si="1"/>
        <v>11</v>
      </c>
    </row>
    <row r="100" spans="1:8" x14ac:dyDescent="0.2">
      <c r="A100" s="1">
        <v>405</v>
      </c>
      <c r="B100" s="4" t="s">
        <v>20</v>
      </c>
      <c r="C100" s="4" t="s">
        <v>938</v>
      </c>
      <c r="D100" s="4" t="s">
        <v>939</v>
      </c>
      <c r="E100" s="1" t="s">
        <v>111</v>
      </c>
      <c r="F100" s="4">
        <v>2013</v>
      </c>
      <c r="G100" s="4">
        <v>2023</v>
      </c>
      <c r="H100">
        <f t="shared" si="1"/>
        <v>11</v>
      </c>
    </row>
    <row r="101" spans="1:8" hidden="1" x14ac:dyDescent="0.2">
      <c r="A101" s="1">
        <v>407</v>
      </c>
      <c r="B101" s="4" t="s">
        <v>273</v>
      </c>
      <c r="C101" s="18" t="s">
        <v>947</v>
      </c>
      <c r="D101" s="4" t="s">
        <v>939</v>
      </c>
      <c r="E101" s="1" t="s">
        <v>111</v>
      </c>
      <c r="F101" s="23">
        <v>2013</v>
      </c>
      <c r="G101" s="23">
        <v>2023</v>
      </c>
      <c r="H101">
        <f t="shared" si="1"/>
        <v>11</v>
      </c>
    </row>
    <row r="102" spans="1:8" hidden="1" x14ac:dyDescent="0.2">
      <c r="A102" s="1">
        <v>409</v>
      </c>
      <c r="B102" s="4" t="s">
        <v>273</v>
      </c>
      <c r="C102" s="18" t="s">
        <v>955</v>
      </c>
      <c r="D102" s="4" t="s">
        <v>939</v>
      </c>
      <c r="E102" s="1" t="s">
        <v>111</v>
      </c>
      <c r="F102" s="23">
        <v>2013</v>
      </c>
      <c r="G102" s="23">
        <v>2023</v>
      </c>
      <c r="H102">
        <f t="shared" si="1"/>
        <v>11</v>
      </c>
    </row>
    <row r="103" spans="1:8" x14ac:dyDescent="0.2">
      <c r="A103" s="1">
        <v>432</v>
      </c>
      <c r="B103" s="4" t="s">
        <v>20</v>
      </c>
      <c r="C103" s="4" t="s">
        <v>1029</v>
      </c>
      <c r="D103" s="4" t="s">
        <v>1030</v>
      </c>
      <c r="E103" s="1" t="s">
        <v>111</v>
      </c>
      <c r="F103" s="4">
        <v>2013</v>
      </c>
      <c r="G103" s="4">
        <v>2023</v>
      </c>
      <c r="H103">
        <f t="shared" si="1"/>
        <v>11</v>
      </c>
    </row>
    <row r="104" spans="1:8" x14ac:dyDescent="0.2">
      <c r="A104" s="4">
        <v>3</v>
      </c>
      <c r="B104" s="4" t="s">
        <v>20</v>
      </c>
      <c r="C104" s="4" t="s">
        <v>31</v>
      </c>
      <c r="D104" s="4" t="s">
        <v>21</v>
      </c>
      <c r="E104" s="4" t="s">
        <v>22</v>
      </c>
      <c r="F104" s="4">
        <v>2013</v>
      </c>
      <c r="G104" s="4">
        <v>2022</v>
      </c>
      <c r="H104">
        <f t="shared" si="1"/>
        <v>10</v>
      </c>
    </row>
    <row r="105" spans="1:8" x14ac:dyDescent="0.2">
      <c r="A105" s="4">
        <v>21</v>
      </c>
      <c r="B105" s="4" t="s">
        <v>20</v>
      </c>
      <c r="C105" s="4" t="s">
        <v>54</v>
      </c>
      <c r="D105" s="4" t="s">
        <v>1115</v>
      </c>
      <c r="E105" s="4" t="s">
        <v>22</v>
      </c>
      <c r="F105" s="4">
        <v>2014</v>
      </c>
      <c r="G105" s="4">
        <v>2023</v>
      </c>
      <c r="H105">
        <f t="shared" si="1"/>
        <v>10</v>
      </c>
    </row>
    <row r="106" spans="1:8" x14ac:dyDescent="0.2">
      <c r="A106" s="4">
        <v>23</v>
      </c>
      <c r="B106" s="4" t="s">
        <v>51</v>
      </c>
      <c r="C106" s="4" t="s">
        <v>98</v>
      </c>
      <c r="D106" s="4" t="s">
        <v>1115</v>
      </c>
      <c r="E106" s="4" t="s">
        <v>22</v>
      </c>
      <c r="F106" s="25">
        <v>2014</v>
      </c>
      <c r="G106" s="25">
        <v>2023</v>
      </c>
      <c r="H106">
        <f t="shared" si="1"/>
        <v>10</v>
      </c>
    </row>
    <row r="107" spans="1:8" x14ac:dyDescent="0.2">
      <c r="A107" s="4">
        <v>24</v>
      </c>
      <c r="B107" s="4" t="s">
        <v>51</v>
      </c>
      <c r="C107" s="4" t="s">
        <v>101</v>
      </c>
      <c r="D107" s="4" t="s">
        <v>1115</v>
      </c>
      <c r="E107" s="4" t="s">
        <v>22</v>
      </c>
      <c r="F107" s="25">
        <v>2014</v>
      </c>
      <c r="G107" s="25">
        <v>2023</v>
      </c>
      <c r="H107">
        <f t="shared" si="1"/>
        <v>10</v>
      </c>
    </row>
    <row r="108" spans="1:8" x14ac:dyDescent="0.2">
      <c r="A108" s="4">
        <v>25</v>
      </c>
      <c r="B108" s="4" t="s">
        <v>51</v>
      </c>
      <c r="C108" s="4" t="s">
        <v>102</v>
      </c>
      <c r="D108" s="4" t="s">
        <v>1115</v>
      </c>
      <c r="E108" s="4" t="s">
        <v>22</v>
      </c>
      <c r="F108" s="25">
        <v>2014</v>
      </c>
      <c r="G108" s="25">
        <v>2023</v>
      </c>
      <c r="H108">
        <f t="shared" si="1"/>
        <v>10</v>
      </c>
    </row>
    <row r="109" spans="1:8" x14ac:dyDescent="0.2">
      <c r="A109" s="4">
        <v>26</v>
      </c>
      <c r="B109" s="4" t="s">
        <v>51</v>
      </c>
      <c r="C109" s="4" t="s">
        <v>104</v>
      </c>
      <c r="D109" s="4" t="s">
        <v>1115</v>
      </c>
      <c r="E109" s="4" t="s">
        <v>22</v>
      </c>
      <c r="F109" s="25">
        <v>2014</v>
      </c>
      <c r="G109" s="25">
        <v>2023</v>
      </c>
      <c r="H109">
        <f t="shared" si="1"/>
        <v>10</v>
      </c>
    </row>
    <row r="110" spans="1:8" x14ac:dyDescent="0.2">
      <c r="A110" s="4">
        <v>27</v>
      </c>
      <c r="B110" s="4" t="s">
        <v>51</v>
      </c>
      <c r="C110" s="4" t="s">
        <v>106</v>
      </c>
      <c r="D110" s="4" t="s">
        <v>1115</v>
      </c>
      <c r="E110" s="4" t="s">
        <v>22</v>
      </c>
      <c r="F110" s="25">
        <v>2014</v>
      </c>
      <c r="G110" s="25">
        <v>2023</v>
      </c>
      <c r="H110">
        <f t="shared" si="1"/>
        <v>10</v>
      </c>
    </row>
    <row r="111" spans="1:8" x14ac:dyDescent="0.2">
      <c r="A111" s="4">
        <v>28</v>
      </c>
      <c r="B111" s="4" t="s">
        <v>51</v>
      </c>
      <c r="C111" s="4" t="s">
        <v>107</v>
      </c>
      <c r="D111" s="4" t="s">
        <v>1115</v>
      </c>
      <c r="E111" s="4" t="s">
        <v>22</v>
      </c>
      <c r="F111" s="25">
        <v>2014</v>
      </c>
      <c r="G111" s="25">
        <v>2023</v>
      </c>
      <c r="H111">
        <f t="shared" si="1"/>
        <v>10</v>
      </c>
    </row>
    <row r="112" spans="1:8" x14ac:dyDescent="0.2">
      <c r="A112" s="4">
        <v>29</v>
      </c>
      <c r="B112" s="4" t="s">
        <v>51</v>
      </c>
      <c r="C112" s="4" t="s">
        <v>109</v>
      </c>
      <c r="D112" s="4" t="s">
        <v>1115</v>
      </c>
      <c r="E112" s="4" t="s">
        <v>22</v>
      </c>
      <c r="F112" s="25">
        <v>2014</v>
      </c>
      <c r="G112" s="25">
        <v>2023</v>
      </c>
      <c r="H112">
        <f t="shared" si="1"/>
        <v>10</v>
      </c>
    </row>
    <row r="113" spans="1:8" hidden="1" x14ac:dyDescent="0.2">
      <c r="A113" s="1">
        <v>125</v>
      </c>
      <c r="B113" s="4" t="s">
        <v>273</v>
      </c>
      <c r="C113" s="1" t="s">
        <v>273</v>
      </c>
      <c r="D113" s="4" t="s">
        <v>1115</v>
      </c>
      <c r="E113" s="4" t="s">
        <v>22</v>
      </c>
      <c r="F113" s="25">
        <v>2014</v>
      </c>
      <c r="G113" s="25">
        <v>2023</v>
      </c>
      <c r="H113">
        <f t="shared" si="1"/>
        <v>10</v>
      </c>
    </row>
    <row r="114" spans="1:8" hidden="1" x14ac:dyDescent="0.2">
      <c r="A114" s="1">
        <v>126</v>
      </c>
      <c r="B114" s="4" t="s">
        <v>273</v>
      </c>
      <c r="C114" s="1" t="s">
        <v>273</v>
      </c>
      <c r="D114" s="4" t="s">
        <v>1115</v>
      </c>
      <c r="E114" s="4" t="s">
        <v>22</v>
      </c>
      <c r="F114" s="25">
        <v>2014</v>
      </c>
      <c r="G114" s="25">
        <v>2023</v>
      </c>
      <c r="H114">
        <f t="shared" si="1"/>
        <v>10</v>
      </c>
    </row>
    <row r="115" spans="1:8" hidden="1" x14ac:dyDescent="0.2">
      <c r="A115" s="1">
        <v>127</v>
      </c>
      <c r="B115" s="4" t="s">
        <v>273</v>
      </c>
      <c r="C115" s="1" t="s">
        <v>273</v>
      </c>
      <c r="D115" s="4" t="s">
        <v>1115</v>
      </c>
      <c r="E115" s="4" t="s">
        <v>22</v>
      </c>
      <c r="F115" s="25">
        <v>2014</v>
      </c>
      <c r="G115" s="25">
        <v>2023</v>
      </c>
      <c r="H115">
        <f t="shared" si="1"/>
        <v>10</v>
      </c>
    </row>
    <row r="116" spans="1:8" hidden="1" x14ac:dyDescent="0.2">
      <c r="A116" s="1">
        <v>128</v>
      </c>
      <c r="B116" s="4" t="s">
        <v>273</v>
      </c>
      <c r="C116" s="1" t="s">
        <v>273</v>
      </c>
      <c r="D116" s="4" t="s">
        <v>1115</v>
      </c>
      <c r="E116" s="4" t="s">
        <v>22</v>
      </c>
      <c r="F116" s="25">
        <v>2014</v>
      </c>
      <c r="G116" s="25">
        <v>2023</v>
      </c>
      <c r="H116">
        <f t="shared" si="1"/>
        <v>10</v>
      </c>
    </row>
    <row r="117" spans="1:8" hidden="1" x14ac:dyDescent="0.2">
      <c r="A117" s="1">
        <v>129</v>
      </c>
      <c r="B117" s="4" t="s">
        <v>273</v>
      </c>
      <c r="C117" s="1" t="s">
        <v>273</v>
      </c>
      <c r="D117" s="4" t="s">
        <v>1115</v>
      </c>
      <c r="E117" s="4" t="s">
        <v>22</v>
      </c>
      <c r="F117" s="25">
        <v>2014</v>
      </c>
      <c r="G117" s="25">
        <v>2023</v>
      </c>
      <c r="H117">
        <f t="shared" si="1"/>
        <v>10</v>
      </c>
    </row>
    <row r="118" spans="1:8" hidden="1" x14ac:dyDescent="0.2">
      <c r="A118" s="1">
        <v>130</v>
      </c>
      <c r="B118" s="4" t="s">
        <v>273</v>
      </c>
      <c r="C118" s="1" t="s">
        <v>273</v>
      </c>
      <c r="D118" s="4" t="s">
        <v>1115</v>
      </c>
      <c r="E118" s="4" t="s">
        <v>22</v>
      </c>
      <c r="F118" s="25">
        <v>2014</v>
      </c>
      <c r="G118" s="25">
        <v>2023</v>
      </c>
      <c r="H118">
        <f t="shared" si="1"/>
        <v>10</v>
      </c>
    </row>
    <row r="119" spans="1:8" hidden="1" x14ac:dyDescent="0.2">
      <c r="A119" s="1">
        <v>131</v>
      </c>
      <c r="B119" s="4" t="s">
        <v>273</v>
      </c>
      <c r="C119" s="17" t="s">
        <v>352</v>
      </c>
      <c r="D119" s="4" t="s">
        <v>1115</v>
      </c>
      <c r="E119" s="4" t="s">
        <v>22</v>
      </c>
      <c r="F119" s="25">
        <v>2014</v>
      </c>
      <c r="G119" s="25">
        <v>2023</v>
      </c>
      <c r="H119">
        <f t="shared" si="1"/>
        <v>10</v>
      </c>
    </row>
    <row r="120" spans="1:8" hidden="1" x14ac:dyDescent="0.2">
      <c r="A120" s="1">
        <v>132</v>
      </c>
      <c r="B120" s="4" t="s">
        <v>273</v>
      </c>
      <c r="C120" s="18" t="s">
        <v>354</v>
      </c>
      <c r="D120" s="1" t="s">
        <v>1115</v>
      </c>
      <c r="E120" s="4" t="s">
        <v>22</v>
      </c>
      <c r="F120" s="25">
        <v>2014</v>
      </c>
      <c r="G120" s="25">
        <v>2023</v>
      </c>
      <c r="H120">
        <f t="shared" si="1"/>
        <v>10</v>
      </c>
    </row>
    <row r="121" spans="1:8" hidden="1" x14ac:dyDescent="0.2">
      <c r="A121" s="1">
        <v>133</v>
      </c>
      <c r="B121" s="4" t="s">
        <v>273</v>
      </c>
      <c r="C121" s="1" t="s">
        <v>273</v>
      </c>
      <c r="D121" s="1" t="s">
        <v>1115</v>
      </c>
      <c r="E121" s="4" t="s">
        <v>22</v>
      </c>
      <c r="F121" s="25">
        <v>2014</v>
      </c>
      <c r="G121" s="25">
        <v>2023</v>
      </c>
      <c r="H121">
        <f t="shared" si="1"/>
        <v>10</v>
      </c>
    </row>
    <row r="122" spans="1:8" hidden="1" x14ac:dyDescent="0.2">
      <c r="A122" s="1">
        <v>134</v>
      </c>
      <c r="B122" s="4" t="s">
        <v>273</v>
      </c>
      <c r="C122" s="1" t="s">
        <v>273</v>
      </c>
      <c r="D122" s="1" t="s">
        <v>1115</v>
      </c>
      <c r="E122" s="4" t="s">
        <v>22</v>
      </c>
      <c r="F122" s="25">
        <v>2014</v>
      </c>
      <c r="G122" s="25">
        <v>2023</v>
      </c>
      <c r="H122">
        <f t="shared" si="1"/>
        <v>10</v>
      </c>
    </row>
    <row r="123" spans="1:8" hidden="1" x14ac:dyDescent="0.2">
      <c r="A123" s="1">
        <v>138</v>
      </c>
      <c r="B123" s="4" t="s">
        <v>273</v>
      </c>
      <c r="C123" s="22" t="s">
        <v>356</v>
      </c>
      <c r="D123" s="4" t="s">
        <v>1115</v>
      </c>
      <c r="E123" s="4" t="s">
        <v>22</v>
      </c>
      <c r="F123" s="25">
        <v>2014</v>
      </c>
      <c r="G123" s="25">
        <v>2023</v>
      </c>
      <c r="H123">
        <f t="shared" si="1"/>
        <v>10</v>
      </c>
    </row>
    <row r="124" spans="1:8" x14ac:dyDescent="0.2">
      <c r="A124" s="1">
        <v>206</v>
      </c>
      <c r="B124" s="4" t="s">
        <v>44</v>
      </c>
      <c r="C124" s="4" t="s">
        <v>497</v>
      </c>
      <c r="D124" s="1" t="s">
        <v>471</v>
      </c>
      <c r="E124" s="1" t="s">
        <v>22</v>
      </c>
      <c r="F124" s="25">
        <v>2014</v>
      </c>
      <c r="G124" s="25">
        <v>2023</v>
      </c>
      <c r="H124">
        <f t="shared" si="1"/>
        <v>10</v>
      </c>
    </row>
    <row r="125" spans="1:8" x14ac:dyDescent="0.2">
      <c r="A125" s="1">
        <v>207</v>
      </c>
      <c r="B125" s="4" t="s">
        <v>44</v>
      </c>
      <c r="C125" s="4" t="s">
        <v>500</v>
      </c>
      <c r="D125" s="1" t="s">
        <v>471</v>
      </c>
      <c r="E125" s="1" t="s">
        <v>22</v>
      </c>
      <c r="F125" s="25">
        <v>2014</v>
      </c>
      <c r="G125" s="25">
        <v>2023</v>
      </c>
      <c r="H125">
        <f t="shared" si="1"/>
        <v>10</v>
      </c>
    </row>
    <row r="126" spans="1:8" x14ac:dyDescent="0.2">
      <c r="A126" s="1">
        <v>208</v>
      </c>
      <c r="B126" s="4" t="s">
        <v>44</v>
      </c>
      <c r="C126" s="4" t="s">
        <v>502</v>
      </c>
      <c r="D126" s="1" t="s">
        <v>471</v>
      </c>
      <c r="E126" s="1" t="s">
        <v>22</v>
      </c>
      <c r="F126" s="25">
        <v>2014</v>
      </c>
      <c r="G126" s="25">
        <v>2023</v>
      </c>
      <c r="H126">
        <f t="shared" si="1"/>
        <v>10</v>
      </c>
    </row>
    <row r="127" spans="1:8" x14ac:dyDescent="0.2">
      <c r="A127" s="1">
        <v>209</v>
      </c>
      <c r="B127" s="4" t="s">
        <v>44</v>
      </c>
      <c r="C127" s="4" t="s">
        <v>503</v>
      </c>
      <c r="D127" s="1" t="s">
        <v>471</v>
      </c>
      <c r="E127" s="1" t="s">
        <v>22</v>
      </c>
      <c r="F127" s="25">
        <v>2014</v>
      </c>
      <c r="G127" s="25">
        <v>2023</v>
      </c>
      <c r="H127">
        <f t="shared" si="1"/>
        <v>10</v>
      </c>
    </row>
    <row r="128" spans="1:8" x14ac:dyDescent="0.2">
      <c r="A128" s="1">
        <v>210</v>
      </c>
      <c r="B128" s="4" t="s">
        <v>44</v>
      </c>
      <c r="C128" s="4" t="s">
        <v>505</v>
      </c>
      <c r="D128" s="1" t="s">
        <v>471</v>
      </c>
      <c r="E128" s="1" t="s">
        <v>22</v>
      </c>
      <c r="F128" s="25">
        <v>2014</v>
      </c>
      <c r="G128" s="25">
        <v>2023</v>
      </c>
      <c r="H128">
        <f t="shared" si="1"/>
        <v>10</v>
      </c>
    </row>
    <row r="129" spans="1:8" x14ac:dyDescent="0.2">
      <c r="A129" s="1">
        <v>211</v>
      </c>
      <c r="B129" s="4" t="s">
        <v>44</v>
      </c>
      <c r="C129" s="4" t="s">
        <v>506</v>
      </c>
      <c r="D129" s="1" t="s">
        <v>471</v>
      </c>
      <c r="E129" s="1" t="s">
        <v>22</v>
      </c>
      <c r="F129" s="25">
        <v>2014</v>
      </c>
      <c r="G129" s="25">
        <v>2023</v>
      </c>
      <c r="H129">
        <f t="shared" si="1"/>
        <v>10</v>
      </c>
    </row>
    <row r="130" spans="1:8" x14ac:dyDescent="0.2">
      <c r="A130" s="1">
        <v>212</v>
      </c>
      <c r="B130" s="4" t="s">
        <v>44</v>
      </c>
      <c r="C130" s="4" t="s">
        <v>508</v>
      </c>
      <c r="D130" s="1" t="s">
        <v>471</v>
      </c>
      <c r="E130" s="1" t="s">
        <v>22</v>
      </c>
      <c r="F130" s="25">
        <v>2014</v>
      </c>
      <c r="G130" s="25">
        <v>2023</v>
      </c>
      <c r="H130">
        <f t="shared" ref="H130:H193" si="2">(G130-F130)+1</f>
        <v>10</v>
      </c>
    </row>
    <row r="131" spans="1:8" x14ac:dyDescent="0.2">
      <c r="A131" s="1">
        <v>213</v>
      </c>
      <c r="B131" s="4" t="s">
        <v>44</v>
      </c>
      <c r="C131" s="4" t="s">
        <v>509</v>
      </c>
      <c r="D131" s="1" t="s">
        <v>471</v>
      </c>
      <c r="E131" s="1" t="s">
        <v>22</v>
      </c>
      <c r="F131" s="25">
        <v>2014</v>
      </c>
      <c r="G131" s="25">
        <v>2023</v>
      </c>
      <c r="H131">
        <f t="shared" si="2"/>
        <v>10</v>
      </c>
    </row>
    <row r="132" spans="1:8" x14ac:dyDescent="0.2">
      <c r="A132" s="1">
        <v>214</v>
      </c>
      <c r="B132" s="4" t="s">
        <v>44</v>
      </c>
      <c r="C132" s="4" t="s">
        <v>510</v>
      </c>
      <c r="D132" s="1" t="s">
        <v>471</v>
      </c>
      <c r="E132" s="1" t="s">
        <v>22</v>
      </c>
      <c r="F132" s="25">
        <v>2014</v>
      </c>
      <c r="G132" s="25">
        <v>2023</v>
      </c>
      <c r="H132">
        <f t="shared" si="2"/>
        <v>10</v>
      </c>
    </row>
    <row r="133" spans="1:8" x14ac:dyDescent="0.2">
      <c r="A133" s="1">
        <v>215</v>
      </c>
      <c r="B133" s="4" t="s">
        <v>44</v>
      </c>
      <c r="C133" s="4" t="s">
        <v>511</v>
      </c>
      <c r="D133" s="1" t="s">
        <v>471</v>
      </c>
      <c r="E133" s="1" t="s">
        <v>22</v>
      </c>
      <c r="F133" s="25">
        <v>2014</v>
      </c>
      <c r="G133" s="25">
        <v>2023</v>
      </c>
      <c r="H133">
        <f t="shared" si="2"/>
        <v>10</v>
      </c>
    </row>
    <row r="134" spans="1:8" x14ac:dyDescent="0.2">
      <c r="A134" s="1">
        <v>216</v>
      </c>
      <c r="B134" s="4" t="s">
        <v>44</v>
      </c>
      <c r="C134" s="4" t="s">
        <v>513</v>
      </c>
      <c r="D134" s="1" t="s">
        <v>471</v>
      </c>
      <c r="E134" s="1" t="s">
        <v>22</v>
      </c>
      <c r="F134" s="25">
        <v>2014</v>
      </c>
      <c r="G134" s="25">
        <v>2023</v>
      </c>
      <c r="H134">
        <f t="shared" si="2"/>
        <v>10</v>
      </c>
    </row>
    <row r="135" spans="1:8" x14ac:dyDescent="0.2">
      <c r="A135" s="1">
        <v>217</v>
      </c>
      <c r="B135" s="4" t="s">
        <v>44</v>
      </c>
      <c r="C135" s="4" t="s">
        <v>514</v>
      </c>
      <c r="D135" s="1" t="s">
        <v>471</v>
      </c>
      <c r="E135" s="1" t="s">
        <v>22</v>
      </c>
      <c r="F135" s="25">
        <v>2014</v>
      </c>
      <c r="G135" s="25">
        <v>2023</v>
      </c>
      <c r="H135">
        <f t="shared" si="2"/>
        <v>10</v>
      </c>
    </row>
    <row r="136" spans="1:8" x14ac:dyDescent="0.2">
      <c r="A136" s="1">
        <v>218</v>
      </c>
      <c r="B136" s="4" t="s">
        <v>44</v>
      </c>
      <c r="C136" s="4" t="s">
        <v>515</v>
      </c>
      <c r="D136" s="1" t="s">
        <v>471</v>
      </c>
      <c r="E136" s="1" t="s">
        <v>22</v>
      </c>
      <c r="F136" s="25">
        <v>2014</v>
      </c>
      <c r="G136" s="25">
        <v>2023</v>
      </c>
      <c r="H136">
        <f t="shared" si="2"/>
        <v>10</v>
      </c>
    </row>
    <row r="137" spans="1:8" x14ac:dyDescent="0.2">
      <c r="A137" s="1">
        <v>219</v>
      </c>
      <c r="B137" s="4" t="s">
        <v>44</v>
      </c>
      <c r="C137" s="4" t="s">
        <v>516</v>
      </c>
      <c r="D137" s="1" t="s">
        <v>471</v>
      </c>
      <c r="E137" s="1" t="s">
        <v>22</v>
      </c>
      <c r="F137" s="25">
        <v>2014</v>
      </c>
      <c r="G137" s="25">
        <v>2023</v>
      </c>
      <c r="H137">
        <f t="shared" si="2"/>
        <v>10</v>
      </c>
    </row>
    <row r="138" spans="1:8" x14ac:dyDescent="0.2">
      <c r="A138" s="1">
        <v>220</v>
      </c>
      <c r="B138" s="4" t="s">
        <v>44</v>
      </c>
      <c r="C138" s="4" t="s">
        <v>517</v>
      </c>
      <c r="D138" s="1" t="s">
        <v>471</v>
      </c>
      <c r="E138" s="1" t="s">
        <v>22</v>
      </c>
      <c r="F138" s="25">
        <v>2014</v>
      </c>
      <c r="G138" s="25">
        <v>2023</v>
      </c>
      <c r="H138">
        <f t="shared" si="2"/>
        <v>10</v>
      </c>
    </row>
    <row r="139" spans="1:8" x14ac:dyDescent="0.2">
      <c r="A139" s="1">
        <v>221</v>
      </c>
      <c r="B139" s="4" t="s">
        <v>44</v>
      </c>
      <c r="C139" s="4" t="s">
        <v>518</v>
      </c>
      <c r="D139" s="1" t="s">
        <v>471</v>
      </c>
      <c r="E139" s="1" t="s">
        <v>22</v>
      </c>
      <c r="F139" s="25">
        <v>2014</v>
      </c>
      <c r="G139" s="25">
        <v>2023</v>
      </c>
      <c r="H139">
        <f t="shared" si="2"/>
        <v>10</v>
      </c>
    </row>
    <row r="140" spans="1:8" x14ac:dyDescent="0.2">
      <c r="A140" s="1">
        <v>222</v>
      </c>
      <c r="B140" s="4" t="s">
        <v>44</v>
      </c>
      <c r="C140" s="4" t="s">
        <v>519</v>
      </c>
      <c r="D140" s="1" t="s">
        <v>471</v>
      </c>
      <c r="E140" s="1" t="s">
        <v>22</v>
      </c>
      <c r="F140" s="25">
        <v>2014</v>
      </c>
      <c r="G140" s="25">
        <v>2023</v>
      </c>
      <c r="H140">
        <f t="shared" si="2"/>
        <v>10</v>
      </c>
    </row>
    <row r="141" spans="1:8" x14ac:dyDescent="0.2">
      <c r="A141" s="1">
        <v>224</v>
      </c>
      <c r="B141" s="4" t="s">
        <v>44</v>
      </c>
      <c r="C141" s="4" t="s">
        <v>520</v>
      </c>
      <c r="D141" s="1" t="s">
        <v>471</v>
      </c>
      <c r="E141" s="1" t="s">
        <v>22</v>
      </c>
      <c r="F141" s="25">
        <v>2014</v>
      </c>
      <c r="G141" s="25">
        <v>2023</v>
      </c>
      <c r="H141">
        <f t="shared" si="2"/>
        <v>10</v>
      </c>
    </row>
    <row r="142" spans="1:8" x14ac:dyDescent="0.2">
      <c r="A142" s="1">
        <v>225</v>
      </c>
      <c r="B142" s="4" t="s">
        <v>44</v>
      </c>
      <c r="C142" s="4" t="s">
        <v>522</v>
      </c>
      <c r="D142" s="1" t="s">
        <v>471</v>
      </c>
      <c r="E142" s="1" t="s">
        <v>22</v>
      </c>
      <c r="F142" s="25">
        <v>2014</v>
      </c>
      <c r="G142" s="25">
        <v>2023</v>
      </c>
      <c r="H142">
        <f t="shared" si="2"/>
        <v>10</v>
      </c>
    </row>
    <row r="143" spans="1:8" hidden="1" x14ac:dyDescent="0.2">
      <c r="A143" s="1">
        <v>226</v>
      </c>
      <c r="B143" s="4" t="s">
        <v>273</v>
      </c>
      <c r="C143" s="22" t="s">
        <v>524</v>
      </c>
      <c r="D143" s="1" t="s">
        <v>471</v>
      </c>
      <c r="E143" s="1" t="s">
        <v>22</v>
      </c>
      <c r="F143" s="25">
        <v>2014</v>
      </c>
      <c r="G143" s="25">
        <v>2023</v>
      </c>
      <c r="H143">
        <f t="shared" si="2"/>
        <v>10</v>
      </c>
    </row>
    <row r="144" spans="1:8" hidden="1" x14ac:dyDescent="0.2">
      <c r="A144" s="1">
        <v>227</v>
      </c>
      <c r="B144" s="4" t="s">
        <v>273</v>
      </c>
      <c r="C144" s="15" t="s">
        <v>527</v>
      </c>
      <c r="D144" s="1" t="s">
        <v>471</v>
      </c>
      <c r="E144" s="1" t="s">
        <v>22</v>
      </c>
      <c r="F144" s="25">
        <v>2014</v>
      </c>
      <c r="G144" s="25">
        <v>2023</v>
      </c>
      <c r="H144">
        <f t="shared" si="2"/>
        <v>10</v>
      </c>
    </row>
    <row r="145" spans="1:8" hidden="1" x14ac:dyDescent="0.2">
      <c r="A145" s="1">
        <v>228</v>
      </c>
      <c r="B145" s="4" t="s">
        <v>273</v>
      </c>
      <c r="C145" s="18" t="s">
        <v>531</v>
      </c>
      <c r="D145" s="1" t="s">
        <v>471</v>
      </c>
      <c r="E145" s="1" t="s">
        <v>22</v>
      </c>
      <c r="F145" s="25">
        <v>2014</v>
      </c>
      <c r="G145" s="25">
        <v>2023</v>
      </c>
      <c r="H145">
        <f t="shared" si="2"/>
        <v>10</v>
      </c>
    </row>
    <row r="146" spans="1:8" hidden="1" x14ac:dyDescent="0.2">
      <c r="A146" s="1">
        <v>229</v>
      </c>
      <c r="B146" s="4" t="s">
        <v>273</v>
      </c>
      <c r="C146" s="22" t="s">
        <v>534</v>
      </c>
      <c r="D146" s="1" t="s">
        <v>471</v>
      </c>
      <c r="E146" s="1" t="s">
        <v>22</v>
      </c>
      <c r="F146" s="25">
        <v>2014</v>
      </c>
      <c r="G146" s="25">
        <v>2023</v>
      </c>
      <c r="H146">
        <f t="shared" si="2"/>
        <v>10</v>
      </c>
    </row>
    <row r="147" spans="1:8" hidden="1" x14ac:dyDescent="0.2">
      <c r="A147" s="1">
        <v>230</v>
      </c>
      <c r="B147" s="4" t="s">
        <v>273</v>
      </c>
      <c r="C147" s="22" t="s">
        <v>536</v>
      </c>
      <c r="D147" s="1" t="s">
        <v>471</v>
      </c>
      <c r="E147" s="1" t="s">
        <v>22</v>
      </c>
      <c r="F147" s="25">
        <v>2014</v>
      </c>
      <c r="G147" s="25">
        <v>2023</v>
      </c>
      <c r="H147">
        <f t="shared" si="2"/>
        <v>10</v>
      </c>
    </row>
    <row r="148" spans="1:8" hidden="1" x14ac:dyDescent="0.2">
      <c r="A148" s="1">
        <v>231</v>
      </c>
      <c r="B148" s="4" t="s">
        <v>273</v>
      </c>
      <c r="C148" s="22" t="s">
        <v>538</v>
      </c>
      <c r="D148" s="1" t="s">
        <v>471</v>
      </c>
      <c r="E148" s="1" t="s">
        <v>22</v>
      </c>
      <c r="F148" s="25">
        <v>2014</v>
      </c>
      <c r="G148" s="25">
        <v>2023</v>
      </c>
      <c r="H148">
        <f t="shared" si="2"/>
        <v>10</v>
      </c>
    </row>
    <row r="149" spans="1:8" hidden="1" x14ac:dyDescent="0.2">
      <c r="A149" s="1">
        <v>232</v>
      </c>
      <c r="B149" s="4" t="s">
        <v>273</v>
      </c>
      <c r="C149" s="22" t="s">
        <v>539</v>
      </c>
      <c r="D149" s="1" t="s">
        <v>471</v>
      </c>
      <c r="E149" s="1" t="s">
        <v>22</v>
      </c>
      <c r="F149" s="25">
        <v>2014</v>
      </c>
      <c r="G149" s="25">
        <v>2023</v>
      </c>
      <c r="H149">
        <f t="shared" si="2"/>
        <v>10</v>
      </c>
    </row>
    <row r="150" spans="1:8" hidden="1" x14ac:dyDescent="0.2">
      <c r="A150" s="1">
        <v>233</v>
      </c>
      <c r="B150" s="4" t="s">
        <v>273</v>
      </c>
      <c r="C150" s="22" t="s">
        <v>541</v>
      </c>
      <c r="D150" s="1" t="s">
        <v>471</v>
      </c>
      <c r="E150" s="1" t="s">
        <v>22</v>
      </c>
      <c r="F150" s="25">
        <v>2014</v>
      </c>
      <c r="G150" s="25">
        <v>2023</v>
      </c>
      <c r="H150">
        <f t="shared" si="2"/>
        <v>10</v>
      </c>
    </row>
    <row r="151" spans="1:8" hidden="1" x14ac:dyDescent="0.2">
      <c r="A151" s="1">
        <v>248</v>
      </c>
      <c r="B151" s="4" t="s">
        <v>273</v>
      </c>
      <c r="C151" s="15" t="s">
        <v>559</v>
      </c>
      <c r="D151" s="1" t="s">
        <v>471</v>
      </c>
      <c r="E151" s="1" t="s">
        <v>22</v>
      </c>
      <c r="F151" s="25">
        <v>2014</v>
      </c>
      <c r="G151" s="25">
        <v>2023</v>
      </c>
      <c r="H151">
        <f t="shared" si="2"/>
        <v>10</v>
      </c>
    </row>
    <row r="152" spans="1:8" hidden="1" x14ac:dyDescent="0.2">
      <c r="A152" s="1">
        <v>249</v>
      </c>
      <c r="B152" s="4" t="s">
        <v>273</v>
      </c>
      <c r="C152" s="22" t="s">
        <v>561</v>
      </c>
      <c r="D152" s="1" t="s">
        <v>471</v>
      </c>
      <c r="E152" s="1" t="s">
        <v>22</v>
      </c>
      <c r="F152" s="25">
        <v>2014</v>
      </c>
      <c r="G152" s="25">
        <v>2023</v>
      </c>
      <c r="H152">
        <f t="shared" si="2"/>
        <v>10</v>
      </c>
    </row>
    <row r="153" spans="1:8" hidden="1" x14ac:dyDescent="0.2">
      <c r="A153" s="1">
        <v>250</v>
      </c>
      <c r="B153" s="4" t="s">
        <v>273</v>
      </c>
      <c r="C153" s="22" t="s">
        <v>563</v>
      </c>
      <c r="D153" s="1" t="s">
        <v>471</v>
      </c>
      <c r="E153" s="1" t="s">
        <v>22</v>
      </c>
      <c r="F153" s="25">
        <v>2014</v>
      </c>
      <c r="G153" s="25">
        <v>2023</v>
      </c>
      <c r="H153">
        <f t="shared" si="2"/>
        <v>10</v>
      </c>
    </row>
    <row r="154" spans="1:8" hidden="1" x14ac:dyDescent="0.2">
      <c r="A154" s="1">
        <v>251</v>
      </c>
      <c r="B154" s="4" t="s">
        <v>273</v>
      </c>
      <c r="C154" s="22" t="s">
        <v>565</v>
      </c>
      <c r="D154" s="1" t="s">
        <v>471</v>
      </c>
      <c r="E154" s="1" t="s">
        <v>22</v>
      </c>
      <c r="F154" s="25">
        <v>2014</v>
      </c>
      <c r="G154" s="25">
        <v>2023</v>
      </c>
      <c r="H154">
        <f t="shared" si="2"/>
        <v>10</v>
      </c>
    </row>
    <row r="155" spans="1:8" hidden="1" x14ac:dyDescent="0.2">
      <c r="A155" s="1">
        <v>252</v>
      </c>
      <c r="B155" s="4" t="s">
        <v>273</v>
      </c>
      <c r="C155" s="22" t="s">
        <v>567</v>
      </c>
      <c r="D155" s="1" t="s">
        <v>471</v>
      </c>
      <c r="E155" s="1" t="s">
        <v>22</v>
      </c>
      <c r="F155" s="25">
        <v>2014</v>
      </c>
      <c r="G155" s="25">
        <v>2023</v>
      </c>
      <c r="H155">
        <f t="shared" si="2"/>
        <v>10</v>
      </c>
    </row>
    <row r="156" spans="1:8" hidden="1" x14ac:dyDescent="0.2">
      <c r="A156" s="1">
        <v>253</v>
      </c>
      <c r="B156" s="4" t="s">
        <v>273</v>
      </c>
      <c r="C156" s="22" t="s">
        <v>569</v>
      </c>
      <c r="D156" s="1" t="s">
        <v>471</v>
      </c>
      <c r="E156" s="1" t="s">
        <v>22</v>
      </c>
      <c r="F156" s="25">
        <v>2014</v>
      </c>
      <c r="G156" s="25">
        <v>2023</v>
      </c>
      <c r="H156">
        <f t="shared" si="2"/>
        <v>10</v>
      </c>
    </row>
    <row r="157" spans="1:8" hidden="1" x14ac:dyDescent="0.2">
      <c r="A157" s="1">
        <v>254</v>
      </c>
      <c r="B157" s="4" t="s">
        <v>273</v>
      </c>
      <c r="C157" s="22" t="s">
        <v>571</v>
      </c>
      <c r="D157" s="1" t="s">
        <v>471</v>
      </c>
      <c r="E157" s="1" t="s">
        <v>22</v>
      </c>
      <c r="F157" s="25">
        <v>2014</v>
      </c>
      <c r="G157" s="25">
        <v>2023</v>
      </c>
      <c r="H157">
        <f t="shared" si="2"/>
        <v>10</v>
      </c>
    </row>
    <row r="158" spans="1:8" hidden="1" x14ac:dyDescent="0.2">
      <c r="A158" s="1">
        <v>255</v>
      </c>
      <c r="B158" s="4" t="s">
        <v>273</v>
      </c>
      <c r="C158" s="22" t="s">
        <v>573</v>
      </c>
      <c r="D158" s="1" t="s">
        <v>471</v>
      </c>
      <c r="E158" s="1" t="s">
        <v>22</v>
      </c>
      <c r="F158" s="25">
        <v>2014</v>
      </c>
      <c r="G158" s="25">
        <v>2023</v>
      </c>
      <c r="H158">
        <f t="shared" si="2"/>
        <v>10</v>
      </c>
    </row>
    <row r="159" spans="1:8" hidden="1" x14ac:dyDescent="0.2">
      <c r="A159" s="1">
        <v>256</v>
      </c>
      <c r="B159" s="4" t="s">
        <v>273</v>
      </c>
      <c r="C159" s="22" t="s">
        <v>575</v>
      </c>
      <c r="D159" s="1" t="s">
        <v>471</v>
      </c>
      <c r="E159" s="1" t="s">
        <v>22</v>
      </c>
      <c r="F159" s="25">
        <v>2014</v>
      </c>
      <c r="G159" s="25">
        <v>2023</v>
      </c>
      <c r="H159">
        <f t="shared" si="2"/>
        <v>10</v>
      </c>
    </row>
    <row r="160" spans="1:8" hidden="1" x14ac:dyDescent="0.2">
      <c r="A160" s="1">
        <v>257</v>
      </c>
      <c r="B160" s="4" t="s">
        <v>273</v>
      </c>
      <c r="C160" s="22" t="s">
        <v>577</v>
      </c>
      <c r="D160" s="1" t="s">
        <v>471</v>
      </c>
      <c r="E160" s="1" t="s">
        <v>22</v>
      </c>
      <c r="F160" s="25">
        <v>2014</v>
      </c>
      <c r="G160" s="25">
        <v>2023</v>
      </c>
      <c r="H160">
        <f t="shared" si="2"/>
        <v>10</v>
      </c>
    </row>
    <row r="161" spans="1:8" hidden="1" x14ac:dyDescent="0.2">
      <c r="A161" s="1">
        <v>258</v>
      </c>
      <c r="B161" s="4" t="s">
        <v>273</v>
      </c>
      <c r="C161" s="22" t="s">
        <v>579</v>
      </c>
      <c r="D161" s="1" t="s">
        <v>471</v>
      </c>
      <c r="E161" s="1" t="s">
        <v>22</v>
      </c>
      <c r="F161" s="25">
        <v>2014</v>
      </c>
      <c r="G161" s="25">
        <v>2023</v>
      </c>
      <c r="H161">
        <f t="shared" si="2"/>
        <v>10</v>
      </c>
    </row>
    <row r="162" spans="1:8" hidden="1" x14ac:dyDescent="0.2">
      <c r="A162" s="1">
        <v>259</v>
      </c>
      <c r="B162" s="4" t="s">
        <v>273</v>
      </c>
      <c r="C162" s="22" t="s">
        <v>581</v>
      </c>
      <c r="D162" s="1" t="s">
        <v>471</v>
      </c>
      <c r="E162" s="1" t="s">
        <v>22</v>
      </c>
      <c r="F162" s="25">
        <v>2014</v>
      </c>
      <c r="G162" s="25">
        <v>2023</v>
      </c>
      <c r="H162">
        <f t="shared" si="2"/>
        <v>10</v>
      </c>
    </row>
    <row r="163" spans="1:8" x14ac:dyDescent="0.2">
      <c r="A163" s="1">
        <v>317</v>
      </c>
      <c r="B163" s="4" t="s">
        <v>66</v>
      </c>
      <c r="C163" s="4" t="s">
        <v>705</v>
      </c>
      <c r="D163" s="4" t="s">
        <v>688</v>
      </c>
      <c r="E163" s="1" t="s">
        <v>165</v>
      </c>
      <c r="F163" s="4">
        <v>2013</v>
      </c>
      <c r="G163" s="4">
        <v>2022</v>
      </c>
      <c r="H163">
        <f t="shared" si="2"/>
        <v>10</v>
      </c>
    </row>
    <row r="164" spans="1:8" hidden="1" x14ac:dyDescent="0.2">
      <c r="A164" s="1">
        <v>323</v>
      </c>
      <c r="B164" s="4" t="s">
        <v>273</v>
      </c>
      <c r="C164" s="22" t="s">
        <v>722</v>
      </c>
      <c r="D164" s="4" t="s">
        <v>712</v>
      </c>
      <c r="E164" s="1" t="s">
        <v>165</v>
      </c>
      <c r="F164" s="23">
        <v>2014</v>
      </c>
      <c r="G164" s="23">
        <v>2023</v>
      </c>
      <c r="H164">
        <f t="shared" si="2"/>
        <v>10</v>
      </c>
    </row>
    <row r="165" spans="1:8" hidden="1" x14ac:dyDescent="0.2">
      <c r="A165" s="1">
        <v>324</v>
      </c>
      <c r="B165" s="4" t="s">
        <v>273</v>
      </c>
      <c r="C165" s="22" t="s">
        <v>724</v>
      </c>
      <c r="D165" s="4" t="s">
        <v>712</v>
      </c>
      <c r="E165" s="1" t="s">
        <v>165</v>
      </c>
      <c r="F165" s="23">
        <v>2014</v>
      </c>
      <c r="G165" s="23">
        <v>2023</v>
      </c>
      <c r="H165">
        <f t="shared" si="2"/>
        <v>10</v>
      </c>
    </row>
    <row r="166" spans="1:8" hidden="1" x14ac:dyDescent="0.2">
      <c r="A166" s="1">
        <v>325</v>
      </c>
      <c r="B166" s="4" t="s">
        <v>273</v>
      </c>
      <c r="C166" s="22" t="s">
        <v>725</v>
      </c>
      <c r="D166" s="4" t="s">
        <v>712</v>
      </c>
      <c r="E166" s="1" t="s">
        <v>165</v>
      </c>
      <c r="F166" s="23">
        <v>2014</v>
      </c>
      <c r="G166" s="23">
        <v>2023</v>
      </c>
      <c r="H166">
        <f t="shared" si="2"/>
        <v>10</v>
      </c>
    </row>
    <row r="167" spans="1:8" x14ac:dyDescent="0.2">
      <c r="A167" s="1">
        <v>331</v>
      </c>
      <c r="B167" s="4" t="s">
        <v>20</v>
      </c>
      <c r="C167" s="4" t="s">
        <v>740</v>
      </c>
      <c r="D167" s="4" t="s">
        <v>1113</v>
      </c>
      <c r="E167" s="1" t="s">
        <v>22</v>
      </c>
      <c r="F167" s="22">
        <v>2014</v>
      </c>
      <c r="G167" s="4">
        <v>2023</v>
      </c>
      <c r="H167">
        <f t="shared" si="2"/>
        <v>10</v>
      </c>
    </row>
    <row r="168" spans="1:8" hidden="1" x14ac:dyDescent="0.2">
      <c r="A168" s="1">
        <v>334</v>
      </c>
      <c r="B168" s="4" t="s">
        <v>273</v>
      </c>
      <c r="C168" s="18" t="s">
        <v>751</v>
      </c>
      <c r="D168" s="4" t="s">
        <v>1113</v>
      </c>
      <c r="E168" s="1" t="s">
        <v>22</v>
      </c>
      <c r="F168" s="23">
        <v>2014</v>
      </c>
      <c r="G168" s="23">
        <v>2023</v>
      </c>
      <c r="H168">
        <f t="shared" si="2"/>
        <v>10</v>
      </c>
    </row>
    <row r="169" spans="1:8" hidden="1" x14ac:dyDescent="0.2">
      <c r="A169" s="1">
        <v>335</v>
      </c>
      <c r="B169" s="4" t="s">
        <v>273</v>
      </c>
      <c r="C169" s="18" t="s">
        <v>753</v>
      </c>
      <c r="D169" s="4" t="s">
        <v>1113</v>
      </c>
      <c r="E169" s="1" t="s">
        <v>22</v>
      </c>
      <c r="F169" s="23">
        <v>2014</v>
      </c>
      <c r="G169" s="23">
        <v>2023</v>
      </c>
      <c r="H169">
        <f t="shared" si="2"/>
        <v>10</v>
      </c>
    </row>
    <row r="170" spans="1:8" x14ac:dyDescent="0.2">
      <c r="A170" s="4">
        <v>4</v>
      </c>
      <c r="B170" s="4" t="s">
        <v>20</v>
      </c>
      <c r="C170" s="4" t="s">
        <v>35</v>
      </c>
      <c r="D170" s="4" t="s">
        <v>21</v>
      </c>
      <c r="E170" s="4" t="s">
        <v>22</v>
      </c>
      <c r="F170" s="4">
        <v>2014</v>
      </c>
      <c r="G170" s="4">
        <v>2022</v>
      </c>
      <c r="H170">
        <f t="shared" si="2"/>
        <v>9</v>
      </c>
    </row>
    <row r="171" spans="1:8" x14ac:dyDescent="0.2">
      <c r="A171" s="4">
        <v>5</v>
      </c>
      <c r="B171" s="4" t="s">
        <v>20</v>
      </c>
      <c r="C171" s="4" t="s">
        <v>39</v>
      </c>
      <c r="D171" s="4" t="s">
        <v>21</v>
      </c>
      <c r="E171" s="4" t="s">
        <v>22</v>
      </c>
      <c r="F171" s="4">
        <v>2014</v>
      </c>
      <c r="G171" s="4">
        <v>2022</v>
      </c>
      <c r="H171">
        <f t="shared" si="2"/>
        <v>9</v>
      </c>
    </row>
    <row r="172" spans="1:8" x14ac:dyDescent="0.2">
      <c r="A172" s="1">
        <v>60</v>
      </c>
      <c r="B172" s="1" t="s">
        <v>26</v>
      </c>
      <c r="C172" s="1" t="s">
        <v>210</v>
      </c>
      <c r="D172" s="1" t="s">
        <v>196</v>
      </c>
      <c r="E172" s="4" t="s">
        <v>22</v>
      </c>
      <c r="F172" s="4">
        <v>2015</v>
      </c>
      <c r="G172" s="4">
        <v>2023</v>
      </c>
      <c r="H172">
        <f t="shared" si="2"/>
        <v>9</v>
      </c>
    </row>
    <row r="173" spans="1:8" x14ac:dyDescent="0.2">
      <c r="A173" s="1">
        <v>97</v>
      </c>
      <c r="B173" s="1" t="s">
        <v>20</v>
      </c>
      <c r="C173" s="1" t="s">
        <v>296</v>
      </c>
      <c r="D173" s="1" t="s">
        <v>297</v>
      </c>
      <c r="E173" s="1" t="s">
        <v>22</v>
      </c>
      <c r="F173" s="4">
        <v>2015</v>
      </c>
      <c r="G173" s="4">
        <v>2023</v>
      </c>
      <c r="H173">
        <f t="shared" si="2"/>
        <v>9</v>
      </c>
    </row>
    <row r="174" spans="1:8" hidden="1" x14ac:dyDescent="0.2">
      <c r="A174" s="1">
        <v>98</v>
      </c>
      <c r="B174" s="4" t="s">
        <v>273</v>
      </c>
      <c r="C174" s="16" t="s">
        <v>301</v>
      </c>
      <c r="D174" s="1" t="s">
        <v>297</v>
      </c>
      <c r="E174" s="1" t="s">
        <v>22</v>
      </c>
      <c r="F174" s="25">
        <v>2015</v>
      </c>
      <c r="G174" s="25">
        <v>2023</v>
      </c>
      <c r="H174">
        <f t="shared" si="2"/>
        <v>9</v>
      </c>
    </row>
    <row r="175" spans="1:8" hidden="1" x14ac:dyDescent="0.2">
      <c r="A175" s="1">
        <v>99</v>
      </c>
      <c r="B175" s="4" t="s">
        <v>273</v>
      </c>
      <c r="C175" s="15" t="s">
        <v>306</v>
      </c>
      <c r="D175" s="1" t="s">
        <v>297</v>
      </c>
      <c r="E175" s="1" t="s">
        <v>22</v>
      </c>
      <c r="F175" s="25">
        <v>2015</v>
      </c>
      <c r="G175" s="25">
        <v>2023</v>
      </c>
      <c r="H175">
        <f t="shared" si="2"/>
        <v>9</v>
      </c>
    </row>
    <row r="176" spans="1:8" hidden="1" x14ac:dyDescent="0.2">
      <c r="A176" s="1">
        <v>100</v>
      </c>
      <c r="B176" s="4" t="s">
        <v>273</v>
      </c>
      <c r="C176" s="16" t="s">
        <v>309</v>
      </c>
      <c r="D176" s="1" t="s">
        <v>297</v>
      </c>
      <c r="E176" s="1" t="s">
        <v>22</v>
      </c>
      <c r="F176" s="25">
        <v>2015</v>
      </c>
      <c r="G176" s="25">
        <v>2023</v>
      </c>
      <c r="H176">
        <f t="shared" si="2"/>
        <v>9</v>
      </c>
    </row>
    <row r="177" spans="1:8" hidden="1" x14ac:dyDescent="0.2">
      <c r="A177" s="1">
        <v>101</v>
      </c>
      <c r="B177" s="4" t="s">
        <v>273</v>
      </c>
      <c r="C177" s="16" t="s">
        <v>314</v>
      </c>
      <c r="D177" s="1" t="s">
        <v>297</v>
      </c>
      <c r="E177" s="1" t="s">
        <v>22</v>
      </c>
      <c r="F177" s="25">
        <v>2015</v>
      </c>
      <c r="G177" s="25">
        <v>2023</v>
      </c>
      <c r="H177">
        <f t="shared" si="2"/>
        <v>9</v>
      </c>
    </row>
    <row r="178" spans="1:8" x14ac:dyDescent="0.2">
      <c r="A178" s="1">
        <v>102</v>
      </c>
      <c r="B178" s="4" t="s">
        <v>51</v>
      </c>
      <c r="C178" s="4" t="s">
        <v>318</v>
      </c>
      <c r="D178" s="4" t="s">
        <v>297</v>
      </c>
      <c r="E178" s="1" t="s">
        <v>22</v>
      </c>
      <c r="F178" s="25">
        <v>2015</v>
      </c>
      <c r="G178" s="25">
        <v>2023</v>
      </c>
      <c r="H178">
        <f t="shared" si="2"/>
        <v>9</v>
      </c>
    </row>
    <row r="179" spans="1:8" x14ac:dyDescent="0.2">
      <c r="A179" s="1">
        <v>103</v>
      </c>
      <c r="B179" s="1" t="s">
        <v>51</v>
      </c>
      <c r="C179" s="1" t="s">
        <v>321</v>
      </c>
      <c r="D179" s="4" t="s">
        <v>297</v>
      </c>
      <c r="E179" s="1" t="s">
        <v>22</v>
      </c>
      <c r="F179" s="25">
        <v>2015</v>
      </c>
      <c r="G179" s="25">
        <v>2023</v>
      </c>
      <c r="H179">
        <f t="shared" si="2"/>
        <v>9</v>
      </c>
    </row>
    <row r="180" spans="1:8" x14ac:dyDescent="0.2">
      <c r="A180" s="1">
        <v>104</v>
      </c>
      <c r="B180" s="1" t="s">
        <v>51</v>
      </c>
      <c r="C180" s="1" t="s">
        <v>326</v>
      </c>
      <c r="D180" s="4" t="s">
        <v>297</v>
      </c>
      <c r="E180" s="1" t="s">
        <v>22</v>
      </c>
      <c r="F180" s="25">
        <v>2015</v>
      </c>
      <c r="G180" s="25">
        <v>2023</v>
      </c>
      <c r="H180">
        <f t="shared" si="2"/>
        <v>9</v>
      </c>
    </row>
    <row r="181" spans="1:8" x14ac:dyDescent="0.2">
      <c r="A181" s="1">
        <v>105</v>
      </c>
      <c r="B181" s="1" t="s">
        <v>51</v>
      </c>
      <c r="C181" s="1" t="s">
        <v>331</v>
      </c>
      <c r="D181" s="4" t="s">
        <v>297</v>
      </c>
      <c r="E181" s="1" t="s">
        <v>22</v>
      </c>
      <c r="F181" s="25">
        <v>2015</v>
      </c>
      <c r="G181" s="25">
        <v>2023</v>
      </c>
      <c r="H181">
        <f t="shared" si="2"/>
        <v>9</v>
      </c>
    </row>
    <row r="182" spans="1:8" x14ac:dyDescent="0.2">
      <c r="A182" s="1">
        <v>106</v>
      </c>
      <c r="B182" s="4" t="s">
        <v>51</v>
      </c>
      <c r="C182" s="14" t="s">
        <v>336</v>
      </c>
      <c r="D182" s="4" t="s">
        <v>297</v>
      </c>
      <c r="E182" s="1" t="s">
        <v>22</v>
      </c>
      <c r="F182" s="25">
        <v>2015</v>
      </c>
      <c r="G182" s="25">
        <v>2023</v>
      </c>
      <c r="H182">
        <f t="shared" si="2"/>
        <v>9</v>
      </c>
    </row>
    <row r="183" spans="1:8" x14ac:dyDescent="0.2">
      <c r="A183" s="1">
        <v>107</v>
      </c>
      <c r="B183" s="4" t="s">
        <v>51</v>
      </c>
      <c r="C183" s="14" t="s">
        <v>336</v>
      </c>
      <c r="D183" s="4" t="s">
        <v>297</v>
      </c>
      <c r="E183" s="1" t="s">
        <v>22</v>
      </c>
      <c r="F183" s="25">
        <v>2015</v>
      </c>
      <c r="G183" s="25">
        <v>2023</v>
      </c>
      <c r="H183">
        <f t="shared" si="2"/>
        <v>9</v>
      </c>
    </row>
    <row r="184" spans="1:8" x14ac:dyDescent="0.2">
      <c r="A184" s="1">
        <v>108</v>
      </c>
      <c r="B184" s="4" t="s">
        <v>51</v>
      </c>
      <c r="C184" s="14" t="s">
        <v>336</v>
      </c>
      <c r="D184" s="4" t="s">
        <v>297</v>
      </c>
      <c r="E184" s="1" t="s">
        <v>22</v>
      </c>
      <c r="F184" s="25">
        <v>2015</v>
      </c>
      <c r="G184" s="25">
        <v>2023</v>
      </c>
      <c r="H184">
        <f t="shared" si="2"/>
        <v>9</v>
      </c>
    </row>
    <row r="185" spans="1:8" x14ac:dyDescent="0.2">
      <c r="A185" s="1">
        <v>109</v>
      </c>
      <c r="B185" s="4" t="s">
        <v>51</v>
      </c>
      <c r="C185" s="14" t="s">
        <v>336</v>
      </c>
      <c r="D185" s="4" t="s">
        <v>297</v>
      </c>
      <c r="E185" s="1" t="s">
        <v>22</v>
      </c>
      <c r="F185" s="25">
        <v>2015</v>
      </c>
      <c r="G185" s="25">
        <v>2023</v>
      </c>
      <c r="H185">
        <f t="shared" si="2"/>
        <v>9</v>
      </c>
    </row>
    <row r="186" spans="1:8" x14ac:dyDescent="0.2">
      <c r="A186" s="1">
        <v>110</v>
      </c>
      <c r="B186" s="4" t="s">
        <v>51</v>
      </c>
      <c r="C186" s="14" t="s">
        <v>336</v>
      </c>
      <c r="D186" s="4" t="s">
        <v>297</v>
      </c>
      <c r="E186" s="1" t="s">
        <v>22</v>
      </c>
      <c r="F186" s="25">
        <v>2015</v>
      </c>
      <c r="G186" s="25">
        <v>2023</v>
      </c>
      <c r="H186">
        <f t="shared" si="2"/>
        <v>9</v>
      </c>
    </row>
    <row r="187" spans="1:8" x14ac:dyDescent="0.2">
      <c r="A187" s="1">
        <v>111</v>
      </c>
      <c r="B187" s="4" t="s">
        <v>51</v>
      </c>
      <c r="C187" s="14" t="s">
        <v>336</v>
      </c>
      <c r="D187" s="4" t="s">
        <v>297</v>
      </c>
      <c r="E187" s="1" t="s">
        <v>22</v>
      </c>
      <c r="F187" s="25">
        <v>2015</v>
      </c>
      <c r="G187" s="25">
        <v>2023</v>
      </c>
      <c r="H187">
        <f t="shared" si="2"/>
        <v>9</v>
      </c>
    </row>
    <row r="188" spans="1:8" x14ac:dyDescent="0.2">
      <c r="A188" s="1">
        <v>112</v>
      </c>
      <c r="B188" s="4" t="s">
        <v>51</v>
      </c>
      <c r="C188" s="14" t="s">
        <v>336</v>
      </c>
      <c r="D188" s="4" t="s">
        <v>297</v>
      </c>
      <c r="E188" s="1" t="s">
        <v>22</v>
      </c>
      <c r="F188" s="25">
        <v>2015</v>
      </c>
      <c r="G188" s="25">
        <v>2023</v>
      </c>
      <c r="H188">
        <f t="shared" si="2"/>
        <v>9</v>
      </c>
    </row>
    <row r="189" spans="1:8" x14ac:dyDescent="0.2">
      <c r="A189" s="1">
        <v>113</v>
      </c>
      <c r="B189" s="4" t="s">
        <v>51</v>
      </c>
      <c r="C189" s="14" t="s">
        <v>336</v>
      </c>
      <c r="D189" s="4" t="s">
        <v>297</v>
      </c>
      <c r="E189" s="1" t="s">
        <v>22</v>
      </c>
      <c r="F189" s="25">
        <v>2015</v>
      </c>
      <c r="G189" s="25">
        <v>2023</v>
      </c>
      <c r="H189">
        <f t="shared" si="2"/>
        <v>9</v>
      </c>
    </row>
    <row r="190" spans="1:8" x14ac:dyDescent="0.2">
      <c r="A190" s="1">
        <v>114</v>
      </c>
      <c r="B190" s="4" t="s">
        <v>51</v>
      </c>
      <c r="C190" s="14" t="s">
        <v>336</v>
      </c>
      <c r="D190" s="4" t="s">
        <v>297</v>
      </c>
      <c r="E190" s="1" t="s">
        <v>22</v>
      </c>
      <c r="F190" s="25">
        <v>2015</v>
      </c>
      <c r="G190" s="25">
        <v>2023</v>
      </c>
      <c r="H190">
        <f t="shared" si="2"/>
        <v>9</v>
      </c>
    </row>
    <row r="191" spans="1:8" x14ac:dyDescent="0.2">
      <c r="A191" s="1">
        <v>115</v>
      </c>
      <c r="B191" s="4" t="s">
        <v>51</v>
      </c>
      <c r="C191" s="14" t="s">
        <v>336</v>
      </c>
      <c r="D191" s="4" t="s">
        <v>297</v>
      </c>
      <c r="E191" s="1" t="s">
        <v>22</v>
      </c>
      <c r="F191" s="25">
        <v>2015</v>
      </c>
      <c r="G191" s="25">
        <v>2023</v>
      </c>
      <c r="H191">
        <f t="shared" si="2"/>
        <v>9</v>
      </c>
    </row>
    <row r="192" spans="1:8" x14ac:dyDescent="0.2">
      <c r="A192" s="1">
        <v>116</v>
      </c>
      <c r="B192" s="4" t="s">
        <v>51</v>
      </c>
      <c r="C192" s="14" t="s">
        <v>336</v>
      </c>
      <c r="D192" s="4" t="s">
        <v>297</v>
      </c>
      <c r="E192" s="1" t="s">
        <v>22</v>
      </c>
      <c r="F192" s="25">
        <v>2015</v>
      </c>
      <c r="G192" s="25">
        <v>2023</v>
      </c>
      <c r="H192">
        <f t="shared" si="2"/>
        <v>9</v>
      </c>
    </row>
    <row r="193" spans="1:8" x14ac:dyDescent="0.2">
      <c r="A193" s="1">
        <v>117</v>
      </c>
      <c r="B193" s="4" t="s">
        <v>51</v>
      </c>
      <c r="C193" s="14" t="s">
        <v>336</v>
      </c>
      <c r="D193" s="4" t="s">
        <v>297</v>
      </c>
      <c r="E193" s="1" t="s">
        <v>22</v>
      </c>
      <c r="F193" s="25">
        <v>2015</v>
      </c>
      <c r="G193" s="25">
        <v>2023</v>
      </c>
      <c r="H193">
        <f t="shared" si="2"/>
        <v>9</v>
      </c>
    </row>
    <row r="194" spans="1:8" x14ac:dyDescent="0.2">
      <c r="A194" s="1">
        <v>118</v>
      </c>
      <c r="B194" s="4" t="s">
        <v>51</v>
      </c>
      <c r="C194" s="14" t="s">
        <v>336</v>
      </c>
      <c r="D194" s="4" t="s">
        <v>297</v>
      </c>
      <c r="E194" s="1" t="s">
        <v>22</v>
      </c>
      <c r="F194" s="25">
        <v>2015</v>
      </c>
      <c r="G194" s="25">
        <v>2023</v>
      </c>
      <c r="H194">
        <f t="shared" ref="H194:H257" si="3">(G194-F194)+1</f>
        <v>9</v>
      </c>
    </row>
    <row r="195" spans="1:8" x14ac:dyDescent="0.2">
      <c r="A195" s="1">
        <v>119</v>
      </c>
      <c r="B195" s="4" t="s">
        <v>51</v>
      </c>
      <c r="C195" s="14" t="s">
        <v>336</v>
      </c>
      <c r="D195" s="4" t="s">
        <v>297</v>
      </c>
      <c r="E195" s="1" t="s">
        <v>22</v>
      </c>
      <c r="F195" s="25">
        <v>2015</v>
      </c>
      <c r="G195" s="25">
        <v>2023</v>
      </c>
      <c r="H195">
        <f t="shared" si="3"/>
        <v>9</v>
      </c>
    </row>
    <row r="196" spans="1:8" x14ac:dyDescent="0.2">
      <c r="A196" s="1">
        <v>120</v>
      </c>
      <c r="B196" s="4" t="s">
        <v>51</v>
      </c>
      <c r="C196" s="14" t="s">
        <v>336</v>
      </c>
      <c r="D196" s="4" t="s">
        <v>297</v>
      </c>
      <c r="E196" s="1" t="s">
        <v>22</v>
      </c>
      <c r="F196" s="25">
        <v>2015</v>
      </c>
      <c r="G196" s="25">
        <v>2023</v>
      </c>
      <c r="H196">
        <f t="shared" si="3"/>
        <v>9</v>
      </c>
    </row>
    <row r="197" spans="1:8" x14ac:dyDescent="0.2">
      <c r="A197" s="1">
        <v>121</v>
      </c>
      <c r="B197" s="4" t="s">
        <v>51</v>
      </c>
      <c r="C197" s="14" t="s">
        <v>336</v>
      </c>
      <c r="D197" s="4" t="s">
        <v>297</v>
      </c>
      <c r="E197" s="1" t="s">
        <v>22</v>
      </c>
      <c r="F197" s="25">
        <v>2015</v>
      </c>
      <c r="G197" s="25">
        <v>2023</v>
      </c>
      <c r="H197">
        <f t="shared" si="3"/>
        <v>9</v>
      </c>
    </row>
    <row r="198" spans="1:8" x14ac:dyDescent="0.2">
      <c r="A198" s="1">
        <v>122</v>
      </c>
      <c r="B198" s="4" t="s">
        <v>51</v>
      </c>
      <c r="C198" s="14" t="s">
        <v>336</v>
      </c>
      <c r="D198" s="4" t="s">
        <v>297</v>
      </c>
      <c r="E198" s="1" t="s">
        <v>22</v>
      </c>
      <c r="F198" s="25">
        <v>2015</v>
      </c>
      <c r="G198" s="25">
        <v>2023</v>
      </c>
      <c r="H198">
        <f t="shared" si="3"/>
        <v>9</v>
      </c>
    </row>
    <row r="199" spans="1:8" x14ac:dyDescent="0.2">
      <c r="A199" s="1">
        <v>123</v>
      </c>
      <c r="B199" s="4" t="s">
        <v>51</v>
      </c>
      <c r="C199" s="14" t="s">
        <v>336</v>
      </c>
      <c r="D199" s="4" t="s">
        <v>297</v>
      </c>
      <c r="E199" s="1" t="s">
        <v>22</v>
      </c>
      <c r="F199" s="25">
        <v>2015</v>
      </c>
      <c r="G199" s="25">
        <v>2023</v>
      </c>
      <c r="H199">
        <f t="shared" si="3"/>
        <v>9</v>
      </c>
    </row>
    <row r="200" spans="1:8" x14ac:dyDescent="0.2">
      <c r="A200" s="1">
        <v>124</v>
      </c>
      <c r="B200" s="4" t="s">
        <v>51</v>
      </c>
      <c r="C200" s="14" t="s">
        <v>336</v>
      </c>
      <c r="D200" s="4" t="s">
        <v>297</v>
      </c>
      <c r="E200" s="1" t="s">
        <v>22</v>
      </c>
      <c r="F200" s="25">
        <v>2015</v>
      </c>
      <c r="G200" s="25">
        <v>2023</v>
      </c>
      <c r="H200">
        <f t="shared" si="3"/>
        <v>9</v>
      </c>
    </row>
    <row r="201" spans="1:8" x14ac:dyDescent="0.2">
      <c r="A201" s="1">
        <v>135</v>
      </c>
      <c r="B201" s="4" t="s">
        <v>51</v>
      </c>
      <c r="C201" s="13" t="s">
        <v>336</v>
      </c>
      <c r="D201" s="4" t="s">
        <v>297</v>
      </c>
      <c r="E201" s="1" t="s">
        <v>22</v>
      </c>
      <c r="F201" s="25">
        <v>2015</v>
      </c>
      <c r="G201" s="25">
        <v>2023</v>
      </c>
      <c r="H201">
        <f t="shared" si="3"/>
        <v>9</v>
      </c>
    </row>
    <row r="202" spans="1:8" x14ac:dyDescent="0.2">
      <c r="A202" s="1">
        <v>136</v>
      </c>
      <c r="B202" s="4" t="s">
        <v>51</v>
      </c>
      <c r="C202" s="13" t="s">
        <v>336</v>
      </c>
      <c r="D202" s="4" t="s">
        <v>297</v>
      </c>
      <c r="E202" s="1" t="s">
        <v>22</v>
      </c>
      <c r="F202" s="25">
        <v>2015</v>
      </c>
      <c r="G202" s="25">
        <v>2023</v>
      </c>
      <c r="H202">
        <f t="shared" si="3"/>
        <v>9</v>
      </c>
    </row>
    <row r="203" spans="1:8" x14ac:dyDescent="0.2">
      <c r="A203" s="1">
        <v>137</v>
      </c>
      <c r="B203" s="4" t="s">
        <v>51</v>
      </c>
      <c r="C203" s="13" t="s">
        <v>336</v>
      </c>
      <c r="D203" s="4" t="s">
        <v>297</v>
      </c>
      <c r="E203" s="1" t="s">
        <v>22</v>
      </c>
      <c r="F203" s="25">
        <v>2015</v>
      </c>
      <c r="G203" s="25">
        <v>2023</v>
      </c>
      <c r="H203">
        <f t="shared" si="3"/>
        <v>9</v>
      </c>
    </row>
    <row r="204" spans="1:8" hidden="1" x14ac:dyDescent="0.2">
      <c r="A204" s="1">
        <v>181</v>
      </c>
      <c r="B204" s="4" t="s">
        <v>273</v>
      </c>
      <c r="C204" s="22" t="s">
        <v>435</v>
      </c>
      <c r="D204" s="1" t="s">
        <v>1114</v>
      </c>
      <c r="E204" s="1" t="s">
        <v>22</v>
      </c>
      <c r="F204" s="23">
        <v>2010</v>
      </c>
      <c r="G204" s="23">
        <v>2018</v>
      </c>
      <c r="H204">
        <f t="shared" si="3"/>
        <v>9</v>
      </c>
    </row>
    <row r="205" spans="1:8" hidden="1" x14ac:dyDescent="0.2">
      <c r="A205" s="19">
        <v>238</v>
      </c>
      <c r="B205" s="20" t="s">
        <v>273</v>
      </c>
      <c r="C205" s="20" t="s">
        <v>1137</v>
      </c>
      <c r="D205" s="19" t="s">
        <v>1138</v>
      </c>
      <c r="E205" s="1" t="s">
        <v>22</v>
      </c>
      <c r="F205" s="25">
        <v>2015</v>
      </c>
      <c r="G205" s="25">
        <v>2023</v>
      </c>
      <c r="H205">
        <f t="shared" si="3"/>
        <v>9</v>
      </c>
    </row>
    <row r="206" spans="1:8" hidden="1" x14ac:dyDescent="0.2">
      <c r="A206" s="1">
        <v>239</v>
      </c>
      <c r="B206" s="4" t="s">
        <v>273</v>
      </c>
      <c r="C206" s="22" t="s">
        <v>1139</v>
      </c>
      <c r="D206" s="1" t="s">
        <v>1138</v>
      </c>
      <c r="E206" s="1" t="s">
        <v>22</v>
      </c>
      <c r="F206" s="25">
        <v>2015</v>
      </c>
      <c r="G206" s="25">
        <v>2023</v>
      </c>
      <c r="H206">
        <f t="shared" si="3"/>
        <v>9</v>
      </c>
    </row>
    <row r="207" spans="1:8" hidden="1" x14ac:dyDescent="0.2">
      <c r="A207" s="1">
        <v>240</v>
      </c>
      <c r="B207" s="4" t="s">
        <v>273</v>
      </c>
      <c r="C207" s="22" t="s">
        <v>1140</v>
      </c>
      <c r="D207" s="1" t="s">
        <v>1138</v>
      </c>
      <c r="E207" s="1" t="s">
        <v>22</v>
      </c>
      <c r="F207" s="25">
        <v>2015</v>
      </c>
      <c r="G207" s="25">
        <v>2023</v>
      </c>
      <c r="H207">
        <f t="shared" si="3"/>
        <v>9</v>
      </c>
    </row>
    <row r="208" spans="1:8" hidden="1" x14ac:dyDescent="0.2">
      <c r="A208" s="1">
        <v>241</v>
      </c>
      <c r="B208" s="4" t="s">
        <v>273</v>
      </c>
      <c r="C208" s="22" t="s">
        <v>1141</v>
      </c>
      <c r="D208" s="1" t="s">
        <v>1138</v>
      </c>
      <c r="E208" s="1" t="s">
        <v>22</v>
      </c>
      <c r="F208" s="25">
        <v>2015</v>
      </c>
      <c r="G208" s="25">
        <v>2023</v>
      </c>
      <c r="H208">
        <f t="shared" si="3"/>
        <v>9</v>
      </c>
    </row>
    <row r="209" spans="1:8" hidden="1" x14ac:dyDescent="0.2">
      <c r="A209" s="1">
        <v>329</v>
      </c>
      <c r="B209" s="4" t="s">
        <v>273</v>
      </c>
      <c r="C209" s="22" t="s">
        <v>735</v>
      </c>
      <c r="D209" s="4" t="s">
        <v>727</v>
      </c>
      <c r="E209" s="1" t="s">
        <v>165</v>
      </c>
      <c r="F209" s="23">
        <v>2010</v>
      </c>
      <c r="G209" s="23">
        <v>2018</v>
      </c>
      <c r="H209">
        <f t="shared" si="3"/>
        <v>9</v>
      </c>
    </row>
    <row r="210" spans="1:8" x14ac:dyDescent="0.2">
      <c r="A210" s="1">
        <v>358</v>
      </c>
      <c r="B210" s="4" t="s">
        <v>51</v>
      </c>
      <c r="C210" s="4" t="s">
        <v>815</v>
      </c>
      <c r="D210" s="4" t="s">
        <v>797</v>
      </c>
      <c r="E210" s="1" t="s">
        <v>111</v>
      </c>
      <c r="F210" s="4">
        <v>2015</v>
      </c>
      <c r="G210" s="4">
        <v>2023</v>
      </c>
      <c r="H210">
        <f t="shared" si="3"/>
        <v>9</v>
      </c>
    </row>
    <row r="211" spans="1:8" x14ac:dyDescent="0.2">
      <c r="A211" s="1">
        <v>364</v>
      </c>
      <c r="B211" s="4" t="s">
        <v>130</v>
      </c>
      <c r="C211" s="4" t="s">
        <v>828</v>
      </c>
      <c r="D211" s="4" t="s">
        <v>829</v>
      </c>
      <c r="E211" s="1" t="s">
        <v>22</v>
      </c>
      <c r="F211" s="4">
        <v>2015</v>
      </c>
      <c r="G211" s="4">
        <v>2023</v>
      </c>
      <c r="H211">
        <f t="shared" si="3"/>
        <v>9</v>
      </c>
    </row>
    <row r="212" spans="1:8" hidden="1" x14ac:dyDescent="0.2">
      <c r="A212" s="1">
        <v>369</v>
      </c>
      <c r="B212" s="4" t="s">
        <v>273</v>
      </c>
      <c r="C212" s="18" t="s">
        <v>846</v>
      </c>
      <c r="D212" s="4" t="s">
        <v>829</v>
      </c>
      <c r="E212" s="1" t="s">
        <v>22</v>
      </c>
      <c r="F212" s="23">
        <v>2015</v>
      </c>
      <c r="G212" s="23">
        <v>2023</v>
      </c>
      <c r="H212">
        <f t="shared" si="3"/>
        <v>9</v>
      </c>
    </row>
    <row r="213" spans="1:8" hidden="1" x14ac:dyDescent="0.2">
      <c r="A213" s="1">
        <v>370</v>
      </c>
      <c r="B213" s="4" t="s">
        <v>273</v>
      </c>
      <c r="C213" s="18" t="s">
        <v>848</v>
      </c>
      <c r="D213" s="4" t="s">
        <v>829</v>
      </c>
      <c r="E213" s="1" t="s">
        <v>22</v>
      </c>
      <c r="F213" s="23">
        <v>2015</v>
      </c>
      <c r="G213" s="23">
        <v>2023</v>
      </c>
      <c r="H213">
        <f t="shared" si="3"/>
        <v>9</v>
      </c>
    </row>
    <row r="214" spans="1:8" hidden="1" x14ac:dyDescent="0.2">
      <c r="A214" s="1">
        <v>371</v>
      </c>
      <c r="B214" s="4" t="s">
        <v>273</v>
      </c>
      <c r="C214" s="22" t="s">
        <v>849</v>
      </c>
      <c r="D214" s="4" t="s">
        <v>829</v>
      </c>
      <c r="E214" s="1" t="s">
        <v>22</v>
      </c>
      <c r="F214" s="23">
        <v>2015</v>
      </c>
      <c r="G214" s="23">
        <v>2023</v>
      </c>
      <c r="H214">
        <f t="shared" si="3"/>
        <v>9</v>
      </c>
    </row>
    <row r="215" spans="1:8" hidden="1" x14ac:dyDescent="0.2">
      <c r="A215" s="1">
        <v>372</v>
      </c>
      <c r="B215" s="4" t="s">
        <v>273</v>
      </c>
      <c r="C215" s="22" t="s">
        <v>851</v>
      </c>
      <c r="D215" s="4" t="s">
        <v>829</v>
      </c>
      <c r="E215" s="1" t="s">
        <v>22</v>
      </c>
      <c r="F215" s="23">
        <v>2015</v>
      </c>
      <c r="G215" s="23">
        <v>2023</v>
      </c>
      <c r="H215">
        <f t="shared" si="3"/>
        <v>9</v>
      </c>
    </row>
    <row r="216" spans="1:8" hidden="1" x14ac:dyDescent="0.2">
      <c r="A216" s="1">
        <v>396</v>
      </c>
      <c r="B216" s="4" t="s">
        <v>273</v>
      </c>
      <c r="C216" s="18" t="s">
        <v>919</v>
      </c>
      <c r="D216" s="4" t="s">
        <v>1136</v>
      </c>
      <c r="E216" s="1" t="s">
        <v>152</v>
      </c>
      <c r="F216" s="23">
        <v>2015</v>
      </c>
      <c r="G216" s="23">
        <v>2023</v>
      </c>
      <c r="H216">
        <f t="shared" si="3"/>
        <v>9</v>
      </c>
    </row>
    <row r="217" spans="1:8" hidden="1" x14ac:dyDescent="0.2">
      <c r="A217" s="1">
        <v>397</v>
      </c>
      <c r="B217" s="4" t="s">
        <v>273</v>
      </c>
      <c r="C217" s="18" t="s">
        <v>921</v>
      </c>
      <c r="D217" s="4" t="s">
        <v>1136</v>
      </c>
      <c r="E217" s="1" t="s">
        <v>152</v>
      </c>
      <c r="F217" s="23">
        <v>2015</v>
      </c>
      <c r="G217" s="23">
        <v>2023</v>
      </c>
      <c r="H217">
        <f t="shared" si="3"/>
        <v>9</v>
      </c>
    </row>
    <row r="218" spans="1:8" x14ac:dyDescent="0.2">
      <c r="A218" s="4">
        <v>56</v>
      </c>
      <c r="B218" s="1" t="s">
        <v>51</v>
      </c>
      <c r="C218" s="1" t="s">
        <v>192</v>
      </c>
      <c r="D218" s="1" t="s">
        <v>151</v>
      </c>
      <c r="E218" s="1" t="s">
        <v>152</v>
      </c>
      <c r="F218" s="4">
        <v>2014</v>
      </c>
      <c r="G218" s="4">
        <v>2021</v>
      </c>
      <c r="H218">
        <f t="shared" si="3"/>
        <v>8</v>
      </c>
    </row>
    <row r="219" spans="1:8" x14ac:dyDescent="0.2">
      <c r="A219" s="1">
        <v>76</v>
      </c>
      <c r="B219" s="1" t="s">
        <v>20</v>
      </c>
      <c r="C219" s="1" t="s">
        <v>260</v>
      </c>
      <c r="D219" s="1" t="s">
        <v>1114</v>
      </c>
      <c r="E219" s="1" t="s">
        <v>22</v>
      </c>
      <c r="F219" s="4">
        <v>2016</v>
      </c>
      <c r="G219" s="4">
        <v>2023</v>
      </c>
      <c r="H219">
        <f t="shared" si="3"/>
        <v>8</v>
      </c>
    </row>
    <row r="220" spans="1:8" x14ac:dyDescent="0.2">
      <c r="A220" s="1">
        <v>165</v>
      </c>
      <c r="B220" s="1" t="s">
        <v>26</v>
      </c>
      <c r="C220" s="4" t="s">
        <v>394</v>
      </c>
      <c r="D220" s="4" t="s">
        <v>196</v>
      </c>
      <c r="E220" s="4" t="s">
        <v>22</v>
      </c>
      <c r="F220" s="4">
        <v>2016</v>
      </c>
      <c r="G220" s="4">
        <v>2023</v>
      </c>
      <c r="H220">
        <f t="shared" si="3"/>
        <v>8</v>
      </c>
    </row>
    <row r="221" spans="1:8" x14ac:dyDescent="0.2">
      <c r="A221" s="1">
        <v>166</v>
      </c>
      <c r="B221" s="4" t="s">
        <v>26</v>
      </c>
      <c r="C221" s="4" t="s">
        <v>398</v>
      </c>
      <c r="D221" s="1" t="s">
        <v>133</v>
      </c>
      <c r="E221" s="1" t="s">
        <v>152</v>
      </c>
      <c r="F221" s="4">
        <v>2008</v>
      </c>
      <c r="G221" s="4">
        <v>2015</v>
      </c>
      <c r="H221">
        <f t="shared" si="3"/>
        <v>8</v>
      </c>
    </row>
    <row r="222" spans="1:8" hidden="1" x14ac:dyDescent="0.2">
      <c r="A222" s="1">
        <v>175</v>
      </c>
      <c r="B222" s="4" t="s">
        <v>273</v>
      </c>
      <c r="C222" s="18" t="s">
        <v>421</v>
      </c>
      <c r="D222" s="1" t="s">
        <v>1114</v>
      </c>
      <c r="E222" s="1" t="s">
        <v>22</v>
      </c>
      <c r="F222" s="25">
        <v>2016</v>
      </c>
      <c r="G222" s="25">
        <v>2023</v>
      </c>
      <c r="H222">
        <f t="shared" si="3"/>
        <v>8</v>
      </c>
    </row>
    <row r="223" spans="1:8" hidden="1" x14ac:dyDescent="0.2">
      <c r="A223" s="1">
        <v>176</v>
      </c>
      <c r="B223" s="4" t="s">
        <v>273</v>
      </c>
      <c r="C223" s="18" t="s">
        <v>423</v>
      </c>
      <c r="D223" s="1" t="s">
        <v>1114</v>
      </c>
      <c r="E223" s="1" t="s">
        <v>22</v>
      </c>
      <c r="F223" s="25">
        <v>2016</v>
      </c>
      <c r="G223" s="25">
        <v>2023</v>
      </c>
      <c r="H223">
        <f t="shared" si="3"/>
        <v>8</v>
      </c>
    </row>
    <row r="224" spans="1:8" hidden="1" x14ac:dyDescent="0.2">
      <c r="A224" s="1">
        <v>177</v>
      </c>
      <c r="B224" s="4" t="s">
        <v>273</v>
      </c>
      <c r="C224" s="18" t="s">
        <v>426</v>
      </c>
      <c r="D224" s="1" t="s">
        <v>1114</v>
      </c>
      <c r="E224" s="1" t="s">
        <v>22</v>
      </c>
      <c r="F224" s="25">
        <v>2016</v>
      </c>
      <c r="G224" s="25">
        <v>2023</v>
      </c>
      <c r="H224">
        <f t="shared" si="3"/>
        <v>8</v>
      </c>
    </row>
    <row r="225" spans="1:8" hidden="1" x14ac:dyDescent="0.2">
      <c r="A225" s="1">
        <v>178</v>
      </c>
      <c r="B225" s="4" t="s">
        <v>273</v>
      </c>
      <c r="C225" s="18" t="s">
        <v>430</v>
      </c>
      <c r="D225" s="1" t="s">
        <v>1114</v>
      </c>
      <c r="E225" s="1" t="s">
        <v>22</v>
      </c>
      <c r="F225" s="25">
        <v>2016</v>
      </c>
      <c r="G225" s="25">
        <v>2023</v>
      </c>
      <c r="H225">
        <f t="shared" si="3"/>
        <v>8</v>
      </c>
    </row>
    <row r="226" spans="1:8" hidden="1" x14ac:dyDescent="0.2">
      <c r="A226" s="1">
        <v>179</v>
      </c>
      <c r="B226" s="4" t="s">
        <v>273</v>
      </c>
      <c r="C226" s="18" t="s">
        <v>431</v>
      </c>
      <c r="D226" s="1" t="s">
        <v>1114</v>
      </c>
      <c r="E226" s="1" t="s">
        <v>22</v>
      </c>
      <c r="F226" s="25">
        <v>2016</v>
      </c>
      <c r="G226" s="25">
        <v>2023</v>
      </c>
      <c r="H226">
        <f t="shared" si="3"/>
        <v>8</v>
      </c>
    </row>
    <row r="227" spans="1:8" hidden="1" x14ac:dyDescent="0.2">
      <c r="A227" s="1">
        <v>180</v>
      </c>
      <c r="B227" s="4" t="s">
        <v>273</v>
      </c>
      <c r="C227" s="18" t="s">
        <v>433</v>
      </c>
      <c r="D227" s="1" t="s">
        <v>1114</v>
      </c>
      <c r="E227" s="1" t="s">
        <v>22</v>
      </c>
      <c r="F227" s="25">
        <v>2016</v>
      </c>
      <c r="G227" s="25">
        <v>2023</v>
      </c>
      <c r="H227">
        <f t="shared" si="3"/>
        <v>8</v>
      </c>
    </row>
    <row r="228" spans="1:8" hidden="1" x14ac:dyDescent="0.2">
      <c r="A228" s="1">
        <v>183</v>
      </c>
      <c r="B228" s="4" t="s">
        <v>273</v>
      </c>
      <c r="C228" s="15" t="s">
        <v>438</v>
      </c>
      <c r="D228" s="1" t="s">
        <v>1114</v>
      </c>
      <c r="E228" s="1" t="s">
        <v>22</v>
      </c>
      <c r="F228" s="25">
        <v>2016</v>
      </c>
      <c r="G228" s="25">
        <v>2023</v>
      </c>
      <c r="H228">
        <f t="shared" si="3"/>
        <v>8</v>
      </c>
    </row>
    <row r="229" spans="1:8" hidden="1" x14ac:dyDescent="0.2">
      <c r="A229" s="1">
        <v>184</v>
      </c>
      <c r="B229" s="4" t="s">
        <v>273</v>
      </c>
      <c r="C229" s="22" t="s">
        <v>439</v>
      </c>
      <c r="D229" s="1" t="s">
        <v>1114</v>
      </c>
      <c r="E229" s="1" t="s">
        <v>22</v>
      </c>
      <c r="F229" s="25">
        <v>2016</v>
      </c>
      <c r="G229" s="25">
        <v>2023</v>
      </c>
      <c r="H229">
        <f t="shared" si="3"/>
        <v>8</v>
      </c>
    </row>
    <row r="230" spans="1:8" x14ac:dyDescent="0.2">
      <c r="A230" s="1">
        <v>307</v>
      </c>
      <c r="B230" s="4" t="s">
        <v>20</v>
      </c>
      <c r="C230" s="4" t="s">
        <v>687</v>
      </c>
      <c r="D230" s="4" t="s">
        <v>688</v>
      </c>
      <c r="E230" s="1" t="s">
        <v>165</v>
      </c>
      <c r="F230" s="4">
        <v>2007</v>
      </c>
      <c r="G230" s="4">
        <v>2014</v>
      </c>
      <c r="H230">
        <f t="shared" si="3"/>
        <v>8</v>
      </c>
    </row>
    <row r="231" spans="1:8" x14ac:dyDescent="0.2">
      <c r="A231" s="1">
        <v>320</v>
      </c>
      <c r="B231" s="4" t="s">
        <v>20</v>
      </c>
      <c r="C231" s="4" t="s">
        <v>712</v>
      </c>
      <c r="D231" s="4" t="s">
        <v>712</v>
      </c>
      <c r="E231" s="1" t="s">
        <v>165</v>
      </c>
      <c r="F231" s="4">
        <v>2014</v>
      </c>
      <c r="G231" s="4">
        <v>2021</v>
      </c>
      <c r="H231">
        <f t="shared" si="3"/>
        <v>8</v>
      </c>
    </row>
    <row r="232" spans="1:8" hidden="1" x14ac:dyDescent="0.2">
      <c r="A232" s="1">
        <v>321</v>
      </c>
      <c r="B232" s="4" t="s">
        <v>273</v>
      </c>
      <c r="C232" s="18" t="s">
        <v>717</v>
      </c>
      <c r="D232" s="4" t="s">
        <v>712</v>
      </c>
      <c r="E232" s="1" t="s">
        <v>165</v>
      </c>
      <c r="F232" s="23">
        <v>2014</v>
      </c>
      <c r="G232" s="23">
        <v>2021</v>
      </c>
      <c r="H232">
        <f t="shared" si="3"/>
        <v>8</v>
      </c>
    </row>
    <row r="233" spans="1:8" x14ac:dyDescent="0.2">
      <c r="A233" s="1">
        <v>322</v>
      </c>
      <c r="B233" s="4" t="s">
        <v>66</v>
      </c>
      <c r="C233" s="4" t="s">
        <v>719</v>
      </c>
      <c r="D233" s="4" t="s">
        <v>712</v>
      </c>
      <c r="E233" s="1" t="s">
        <v>165</v>
      </c>
      <c r="F233" s="4">
        <v>2014</v>
      </c>
      <c r="G233" s="4">
        <v>2021</v>
      </c>
      <c r="H233">
        <f t="shared" si="3"/>
        <v>8</v>
      </c>
    </row>
    <row r="234" spans="1:8" x14ac:dyDescent="0.2">
      <c r="A234" s="1">
        <v>410</v>
      </c>
      <c r="B234" s="4" t="s">
        <v>130</v>
      </c>
      <c r="C234" s="4" t="s">
        <v>956</v>
      </c>
      <c r="D234" s="4" t="s">
        <v>1142</v>
      </c>
      <c r="E234" s="1" t="s">
        <v>152</v>
      </c>
      <c r="F234" s="4">
        <v>2016</v>
      </c>
      <c r="G234" s="4">
        <v>2023</v>
      </c>
      <c r="H234">
        <f t="shared" si="3"/>
        <v>8</v>
      </c>
    </row>
    <row r="235" spans="1:8" hidden="1" x14ac:dyDescent="0.2">
      <c r="A235" s="1">
        <v>411</v>
      </c>
      <c r="B235" s="4" t="s">
        <v>273</v>
      </c>
      <c r="C235" s="22" t="s">
        <v>960</v>
      </c>
      <c r="D235" s="4" t="s">
        <v>1142</v>
      </c>
      <c r="E235" s="1" t="s">
        <v>152</v>
      </c>
      <c r="F235" s="23">
        <v>2016</v>
      </c>
      <c r="G235" s="23">
        <v>2023</v>
      </c>
      <c r="H235">
        <f t="shared" si="3"/>
        <v>8</v>
      </c>
    </row>
    <row r="236" spans="1:8" hidden="1" x14ac:dyDescent="0.2">
      <c r="A236" s="1">
        <v>413</v>
      </c>
      <c r="B236" s="4" t="s">
        <v>273</v>
      </c>
      <c r="C236" s="22" t="s">
        <v>965</v>
      </c>
      <c r="D236" s="4" t="s">
        <v>1142</v>
      </c>
      <c r="E236" s="1" t="s">
        <v>152</v>
      </c>
      <c r="F236" s="23">
        <v>2016</v>
      </c>
      <c r="G236" s="23">
        <v>2023</v>
      </c>
      <c r="H236">
        <f t="shared" si="3"/>
        <v>8</v>
      </c>
    </row>
    <row r="237" spans="1:8" hidden="1" x14ac:dyDescent="0.2">
      <c r="A237" s="1">
        <v>414</v>
      </c>
      <c r="B237" s="4" t="s">
        <v>273</v>
      </c>
      <c r="C237" s="22" t="s">
        <v>968</v>
      </c>
      <c r="D237" s="4" t="s">
        <v>1142</v>
      </c>
      <c r="E237" s="1" t="s">
        <v>152</v>
      </c>
      <c r="F237" s="23">
        <v>2016</v>
      </c>
      <c r="G237" s="23">
        <v>2023</v>
      </c>
      <c r="H237">
        <f t="shared" si="3"/>
        <v>8</v>
      </c>
    </row>
    <row r="238" spans="1:8" x14ac:dyDescent="0.2">
      <c r="A238" s="1">
        <v>446</v>
      </c>
      <c r="B238" s="4" t="s">
        <v>20</v>
      </c>
      <c r="C238" s="4" t="s">
        <v>1069</v>
      </c>
      <c r="D238" s="4" t="s">
        <v>1071</v>
      </c>
      <c r="E238" s="1" t="s">
        <v>152</v>
      </c>
      <c r="F238" s="4">
        <v>2016</v>
      </c>
      <c r="G238" s="4">
        <v>2023</v>
      </c>
      <c r="H238">
        <f t="shared" si="3"/>
        <v>8</v>
      </c>
    </row>
    <row r="239" spans="1:8" x14ac:dyDescent="0.2">
      <c r="A239" s="1">
        <v>451</v>
      </c>
      <c r="B239" s="4" t="s">
        <v>66</v>
      </c>
      <c r="C239" s="4" t="s">
        <v>1085</v>
      </c>
      <c r="D239" s="4" t="s">
        <v>1071</v>
      </c>
      <c r="E239" s="1" t="s">
        <v>152</v>
      </c>
      <c r="F239" s="4">
        <v>2016</v>
      </c>
      <c r="G239" s="4">
        <v>2023</v>
      </c>
      <c r="H239">
        <f t="shared" si="3"/>
        <v>8</v>
      </c>
    </row>
    <row r="240" spans="1:8" x14ac:dyDescent="0.2">
      <c r="A240" s="4">
        <v>6</v>
      </c>
      <c r="B240" s="1" t="s">
        <v>44</v>
      </c>
      <c r="C240" s="4" t="s">
        <v>45</v>
      </c>
      <c r="D240" s="4" t="s">
        <v>21</v>
      </c>
      <c r="E240" s="4" t="s">
        <v>22</v>
      </c>
      <c r="F240" s="4">
        <v>2014</v>
      </c>
      <c r="G240" s="4">
        <v>2020</v>
      </c>
      <c r="H240">
        <f t="shared" si="3"/>
        <v>7</v>
      </c>
    </row>
    <row r="241" spans="1:8" x14ac:dyDescent="0.2">
      <c r="A241" s="1">
        <v>44</v>
      </c>
      <c r="B241" s="1" t="s">
        <v>44</v>
      </c>
      <c r="C241" s="1" t="s">
        <v>161</v>
      </c>
      <c r="D241" s="1" t="s">
        <v>151</v>
      </c>
      <c r="E241" s="1" t="s">
        <v>152</v>
      </c>
      <c r="F241" s="1">
        <v>2015</v>
      </c>
      <c r="G241" s="1">
        <v>2021</v>
      </c>
      <c r="H241">
        <f t="shared" si="3"/>
        <v>7</v>
      </c>
    </row>
    <row r="242" spans="1:8" x14ac:dyDescent="0.2">
      <c r="A242" s="4">
        <v>61</v>
      </c>
      <c r="B242" s="1" t="s">
        <v>20</v>
      </c>
      <c r="C242" s="1" t="s">
        <v>214</v>
      </c>
      <c r="D242" s="1" t="s">
        <v>196</v>
      </c>
      <c r="E242" s="4" t="s">
        <v>22</v>
      </c>
      <c r="F242" s="4">
        <v>2017</v>
      </c>
      <c r="G242" s="4">
        <v>2023</v>
      </c>
      <c r="H242">
        <f t="shared" si="3"/>
        <v>7</v>
      </c>
    </row>
    <row r="243" spans="1:8" x14ac:dyDescent="0.2">
      <c r="A243" s="1">
        <v>66</v>
      </c>
      <c r="B243" s="1" t="s">
        <v>66</v>
      </c>
      <c r="C243" s="1" t="s">
        <v>231</v>
      </c>
      <c r="D243" s="1" t="s">
        <v>196</v>
      </c>
      <c r="E243" s="4" t="s">
        <v>22</v>
      </c>
      <c r="F243" s="4">
        <v>2017</v>
      </c>
      <c r="G243" s="4">
        <v>2023</v>
      </c>
      <c r="H243">
        <f t="shared" si="3"/>
        <v>7</v>
      </c>
    </row>
    <row r="244" spans="1:8" x14ac:dyDescent="0.2">
      <c r="A244" s="1">
        <v>67</v>
      </c>
      <c r="B244" s="1" t="s">
        <v>66</v>
      </c>
      <c r="C244" s="1" t="s">
        <v>235</v>
      </c>
      <c r="D244" s="1" t="s">
        <v>196</v>
      </c>
      <c r="E244" s="4" t="s">
        <v>22</v>
      </c>
      <c r="F244" s="4">
        <v>2017</v>
      </c>
      <c r="G244" s="4">
        <v>2023</v>
      </c>
      <c r="H244">
        <f t="shared" si="3"/>
        <v>7</v>
      </c>
    </row>
    <row r="245" spans="1:8" x14ac:dyDescent="0.2">
      <c r="A245" s="4">
        <v>68</v>
      </c>
      <c r="B245" s="1" t="s">
        <v>66</v>
      </c>
      <c r="C245" s="1" t="s">
        <v>238</v>
      </c>
      <c r="D245" s="1" t="s">
        <v>196</v>
      </c>
      <c r="E245" s="4" t="s">
        <v>22</v>
      </c>
      <c r="F245" s="4">
        <v>2017</v>
      </c>
      <c r="G245" s="4">
        <v>2023</v>
      </c>
      <c r="H245">
        <f t="shared" si="3"/>
        <v>7</v>
      </c>
    </row>
    <row r="246" spans="1:8" x14ac:dyDescent="0.2">
      <c r="A246" s="1">
        <v>79</v>
      </c>
      <c r="B246" s="1" t="s">
        <v>66</v>
      </c>
      <c r="C246" s="1" t="s">
        <v>268</v>
      </c>
      <c r="D246" s="1" t="s">
        <v>1114</v>
      </c>
      <c r="E246" s="1" t="s">
        <v>22</v>
      </c>
      <c r="F246" s="4">
        <v>2016</v>
      </c>
      <c r="G246" s="4">
        <v>2022</v>
      </c>
      <c r="H246">
        <f t="shared" si="3"/>
        <v>7</v>
      </c>
    </row>
    <row r="247" spans="1:8" x14ac:dyDescent="0.2">
      <c r="A247" s="1">
        <v>153</v>
      </c>
      <c r="B247" s="1" t="s">
        <v>66</v>
      </c>
      <c r="C247" s="4" t="s">
        <v>379</v>
      </c>
      <c r="D247" s="4" t="s">
        <v>196</v>
      </c>
      <c r="E247" s="4" t="s">
        <v>22</v>
      </c>
      <c r="F247" s="4">
        <v>2017</v>
      </c>
      <c r="G247" s="4">
        <v>2023</v>
      </c>
      <c r="H247">
        <f t="shared" si="3"/>
        <v>7</v>
      </c>
    </row>
    <row r="248" spans="1:8" x14ac:dyDescent="0.2">
      <c r="A248" s="1">
        <v>199</v>
      </c>
      <c r="B248" s="4" t="s">
        <v>20</v>
      </c>
      <c r="C248" s="4" t="s">
        <v>470</v>
      </c>
      <c r="D248" s="1" t="s">
        <v>471</v>
      </c>
      <c r="E248" s="1" t="s">
        <v>22</v>
      </c>
      <c r="F248" s="4">
        <v>2014</v>
      </c>
      <c r="G248" s="4">
        <v>2020</v>
      </c>
      <c r="H248">
        <f t="shared" si="3"/>
        <v>7</v>
      </c>
    </row>
    <row r="249" spans="1:8" x14ac:dyDescent="0.2">
      <c r="A249" s="1">
        <v>310</v>
      </c>
      <c r="B249" s="4" t="s">
        <v>20</v>
      </c>
      <c r="C249" s="4" t="s">
        <v>695</v>
      </c>
      <c r="D249" s="4" t="s">
        <v>688</v>
      </c>
      <c r="E249" s="1" t="s">
        <v>165</v>
      </c>
      <c r="F249" s="4">
        <v>2009</v>
      </c>
      <c r="G249" s="4">
        <v>2015</v>
      </c>
      <c r="H249">
        <f t="shared" si="3"/>
        <v>7</v>
      </c>
    </row>
    <row r="250" spans="1:8" x14ac:dyDescent="0.2">
      <c r="A250" s="1">
        <v>384</v>
      </c>
      <c r="B250" s="4" t="s">
        <v>20</v>
      </c>
      <c r="C250" s="4" t="s">
        <v>882</v>
      </c>
      <c r="D250" s="4" t="s">
        <v>882</v>
      </c>
      <c r="E250" s="1" t="s">
        <v>152</v>
      </c>
      <c r="F250" s="4">
        <v>2017</v>
      </c>
      <c r="G250" s="4">
        <v>2023</v>
      </c>
      <c r="H250">
        <f t="shared" si="3"/>
        <v>7</v>
      </c>
    </row>
    <row r="251" spans="1:8" hidden="1" x14ac:dyDescent="0.2">
      <c r="A251" s="1">
        <v>387</v>
      </c>
      <c r="B251" s="4" t="s">
        <v>273</v>
      </c>
      <c r="C251" s="18" t="s">
        <v>891</v>
      </c>
      <c r="D251" s="4" t="s">
        <v>882</v>
      </c>
      <c r="E251" s="1" t="s">
        <v>152</v>
      </c>
      <c r="F251" s="23">
        <v>2017</v>
      </c>
      <c r="G251" s="23">
        <v>2023</v>
      </c>
      <c r="H251">
        <f t="shared" si="3"/>
        <v>7</v>
      </c>
    </row>
    <row r="252" spans="1:8" x14ac:dyDescent="0.2">
      <c r="A252" s="1">
        <v>415</v>
      </c>
      <c r="B252" s="4" t="s">
        <v>130</v>
      </c>
      <c r="C252" s="4" t="s">
        <v>969</v>
      </c>
      <c r="D252" s="4" t="s">
        <v>970</v>
      </c>
      <c r="E252" s="1" t="s">
        <v>152</v>
      </c>
      <c r="F252" s="4">
        <v>2017</v>
      </c>
      <c r="G252" s="4">
        <v>2023</v>
      </c>
      <c r="H252">
        <f t="shared" si="3"/>
        <v>7</v>
      </c>
    </row>
    <row r="253" spans="1:8" hidden="1" x14ac:dyDescent="0.2">
      <c r="A253" s="1">
        <v>416</v>
      </c>
      <c r="B253" s="4" t="s">
        <v>273</v>
      </c>
      <c r="C253" s="22" t="s">
        <v>975</v>
      </c>
      <c r="D253" s="4" t="s">
        <v>970</v>
      </c>
      <c r="E253" s="1" t="s">
        <v>152</v>
      </c>
      <c r="F253" s="23">
        <v>2017</v>
      </c>
      <c r="G253" s="23">
        <v>2023</v>
      </c>
      <c r="H253">
        <f t="shared" si="3"/>
        <v>7</v>
      </c>
    </row>
    <row r="254" spans="1:8" x14ac:dyDescent="0.2">
      <c r="A254" s="4">
        <v>9</v>
      </c>
      <c r="B254" s="1" t="s">
        <v>44</v>
      </c>
      <c r="C254" s="4" t="s">
        <v>56</v>
      </c>
      <c r="D254" s="4" t="s">
        <v>21</v>
      </c>
      <c r="E254" s="4" t="s">
        <v>22</v>
      </c>
      <c r="F254" s="4">
        <v>2017</v>
      </c>
      <c r="G254" s="4">
        <v>2022</v>
      </c>
      <c r="H254">
        <f t="shared" si="3"/>
        <v>6</v>
      </c>
    </row>
    <row r="255" spans="1:8" x14ac:dyDescent="0.2">
      <c r="A255" s="4">
        <v>14</v>
      </c>
      <c r="B255" s="4" t="s">
        <v>51</v>
      </c>
      <c r="C255" s="4" t="s">
        <v>75</v>
      </c>
      <c r="D255" s="4" t="s">
        <v>21</v>
      </c>
      <c r="E255" s="4" t="s">
        <v>22</v>
      </c>
      <c r="F255" s="4">
        <v>2014</v>
      </c>
      <c r="G255" s="4">
        <v>2019</v>
      </c>
      <c r="H255">
        <f t="shared" si="3"/>
        <v>6</v>
      </c>
    </row>
    <row r="256" spans="1:8" x14ac:dyDescent="0.2">
      <c r="A256" s="4">
        <v>62</v>
      </c>
      <c r="B256" s="1" t="s">
        <v>26</v>
      </c>
      <c r="C256" s="1" t="s">
        <v>218</v>
      </c>
      <c r="D256" s="1" t="s">
        <v>196</v>
      </c>
      <c r="E256" s="4" t="s">
        <v>22</v>
      </c>
      <c r="F256" s="4">
        <v>2018</v>
      </c>
      <c r="G256" s="4">
        <v>2023</v>
      </c>
      <c r="H256">
        <f t="shared" si="3"/>
        <v>6</v>
      </c>
    </row>
    <row r="257" spans="1:8" x14ac:dyDescent="0.2">
      <c r="A257" s="1">
        <v>71</v>
      </c>
      <c r="B257" s="1" t="s">
        <v>51</v>
      </c>
      <c r="C257" s="1" t="s">
        <v>242</v>
      </c>
      <c r="D257" s="1" t="s">
        <v>196</v>
      </c>
      <c r="E257" s="4" t="s">
        <v>22</v>
      </c>
      <c r="F257" s="4">
        <v>2018</v>
      </c>
      <c r="G257" s="4">
        <v>2023</v>
      </c>
      <c r="H257">
        <f t="shared" si="3"/>
        <v>6</v>
      </c>
    </row>
    <row r="258" spans="1:8" x14ac:dyDescent="0.2">
      <c r="A258" s="1">
        <v>275</v>
      </c>
      <c r="B258" s="4" t="s">
        <v>20</v>
      </c>
      <c r="C258" s="4" t="s">
        <v>603</v>
      </c>
      <c r="D258" s="4" t="s">
        <v>603</v>
      </c>
      <c r="E258" s="1" t="s">
        <v>152</v>
      </c>
      <c r="F258" s="4">
        <v>2018</v>
      </c>
      <c r="G258" s="4">
        <v>2023</v>
      </c>
      <c r="H258">
        <f t="shared" ref="H258:H321" si="4">(G258-F258)+1</f>
        <v>6</v>
      </c>
    </row>
    <row r="259" spans="1:8" hidden="1" x14ac:dyDescent="0.2">
      <c r="A259" s="1">
        <v>277</v>
      </c>
      <c r="B259" s="4" t="s">
        <v>273</v>
      </c>
      <c r="C259" s="18" t="s">
        <v>609</v>
      </c>
      <c r="D259" s="4" t="s">
        <v>603</v>
      </c>
      <c r="E259" s="1" t="s">
        <v>152</v>
      </c>
      <c r="F259" s="25">
        <v>2018</v>
      </c>
      <c r="G259" s="25">
        <v>2023</v>
      </c>
      <c r="H259">
        <f t="shared" si="4"/>
        <v>6</v>
      </c>
    </row>
    <row r="260" spans="1:8" hidden="1" x14ac:dyDescent="0.2">
      <c r="A260" s="1">
        <v>278</v>
      </c>
      <c r="B260" s="4" t="s">
        <v>273</v>
      </c>
      <c r="C260" s="18" t="s">
        <v>611</v>
      </c>
      <c r="D260" s="4" t="s">
        <v>603</v>
      </c>
      <c r="E260" s="1" t="s">
        <v>152</v>
      </c>
      <c r="F260" s="25">
        <v>2018</v>
      </c>
      <c r="G260" s="25">
        <v>2023</v>
      </c>
      <c r="H260">
        <f t="shared" si="4"/>
        <v>6</v>
      </c>
    </row>
    <row r="261" spans="1:8" x14ac:dyDescent="0.2">
      <c r="A261" s="1">
        <v>279</v>
      </c>
      <c r="B261" s="4" t="s">
        <v>20</v>
      </c>
      <c r="C261" s="4" t="s">
        <v>613</v>
      </c>
      <c r="D261" s="4" t="s">
        <v>614</v>
      </c>
      <c r="E261" s="1" t="s">
        <v>152</v>
      </c>
      <c r="F261" s="4">
        <v>2018</v>
      </c>
      <c r="G261" s="4">
        <v>2023</v>
      </c>
      <c r="H261">
        <f t="shared" si="4"/>
        <v>6</v>
      </c>
    </row>
    <row r="262" spans="1:8" hidden="1" x14ac:dyDescent="0.2">
      <c r="A262" s="1">
        <v>280</v>
      </c>
      <c r="B262" s="4" t="s">
        <v>273</v>
      </c>
      <c r="C262" s="18" t="s">
        <v>619</v>
      </c>
      <c r="D262" s="4" t="s">
        <v>614</v>
      </c>
      <c r="E262" s="1" t="s">
        <v>152</v>
      </c>
      <c r="F262" s="25">
        <v>2018</v>
      </c>
      <c r="G262" s="25">
        <v>2023</v>
      </c>
      <c r="H262">
        <f t="shared" si="4"/>
        <v>6</v>
      </c>
    </row>
    <row r="263" spans="1:8" hidden="1" x14ac:dyDescent="0.2">
      <c r="A263" s="1">
        <v>281</v>
      </c>
      <c r="B263" s="4" t="s">
        <v>273</v>
      </c>
      <c r="C263" s="18" t="s">
        <v>621</v>
      </c>
      <c r="D263" s="4" t="s">
        <v>614</v>
      </c>
      <c r="E263" s="1" t="s">
        <v>152</v>
      </c>
      <c r="F263" s="25">
        <v>2018</v>
      </c>
      <c r="G263" s="25">
        <v>2023</v>
      </c>
      <c r="H263">
        <f t="shared" si="4"/>
        <v>6</v>
      </c>
    </row>
    <row r="264" spans="1:8" x14ac:dyDescent="0.2">
      <c r="A264" s="1">
        <v>284</v>
      </c>
      <c r="B264" s="4" t="s">
        <v>51</v>
      </c>
      <c r="C264" s="4" t="s">
        <v>628</v>
      </c>
      <c r="D264" s="4" t="s">
        <v>614</v>
      </c>
      <c r="E264" s="1" t="s">
        <v>152</v>
      </c>
      <c r="F264" s="25">
        <v>2018</v>
      </c>
      <c r="G264" s="25">
        <v>2023</v>
      </c>
      <c r="H264">
        <f t="shared" si="4"/>
        <v>6</v>
      </c>
    </row>
    <row r="265" spans="1:8" x14ac:dyDescent="0.2">
      <c r="A265" s="1">
        <v>285</v>
      </c>
      <c r="B265" s="4" t="s">
        <v>51</v>
      </c>
      <c r="C265" s="4" t="s">
        <v>629</v>
      </c>
      <c r="D265" s="4" t="s">
        <v>614</v>
      </c>
      <c r="E265" s="1" t="s">
        <v>152</v>
      </c>
      <c r="F265" s="25">
        <v>2018</v>
      </c>
      <c r="G265" s="25">
        <v>2023</v>
      </c>
      <c r="H265">
        <f t="shared" si="4"/>
        <v>6</v>
      </c>
    </row>
    <row r="266" spans="1:8" x14ac:dyDescent="0.2">
      <c r="A266" s="1">
        <v>286</v>
      </c>
      <c r="B266" s="4" t="s">
        <v>51</v>
      </c>
      <c r="C266" s="4" t="s">
        <v>631</v>
      </c>
      <c r="D266" s="4" t="s">
        <v>614</v>
      </c>
      <c r="E266" s="1" t="s">
        <v>152</v>
      </c>
      <c r="F266" s="25">
        <v>2018</v>
      </c>
      <c r="G266" s="25">
        <v>2023</v>
      </c>
      <c r="H266">
        <f t="shared" si="4"/>
        <v>6</v>
      </c>
    </row>
    <row r="267" spans="1:8" x14ac:dyDescent="0.2">
      <c r="A267" s="1">
        <v>398</v>
      </c>
      <c r="B267" s="4" t="s">
        <v>51</v>
      </c>
      <c r="C267" s="4" t="s">
        <v>923</v>
      </c>
      <c r="D267" s="4" t="s">
        <v>1136</v>
      </c>
      <c r="E267" s="1" t="s">
        <v>152</v>
      </c>
      <c r="F267" s="4">
        <v>2009</v>
      </c>
      <c r="G267" s="4">
        <v>2014</v>
      </c>
      <c r="H267">
        <f t="shared" si="4"/>
        <v>6</v>
      </c>
    </row>
    <row r="268" spans="1:8" x14ac:dyDescent="0.2">
      <c r="A268" s="1">
        <v>399</v>
      </c>
      <c r="B268" s="4" t="s">
        <v>51</v>
      </c>
      <c r="C268" s="4" t="s">
        <v>928</v>
      </c>
      <c r="D268" s="4" t="s">
        <v>1136</v>
      </c>
      <c r="E268" s="1" t="s">
        <v>152</v>
      </c>
      <c r="F268" s="4">
        <v>2009</v>
      </c>
      <c r="G268" s="4">
        <v>2014</v>
      </c>
      <c r="H268">
        <f t="shared" si="4"/>
        <v>6</v>
      </c>
    </row>
    <row r="269" spans="1:8" x14ac:dyDescent="0.2">
      <c r="A269" s="1">
        <v>400</v>
      </c>
      <c r="B269" s="4" t="s">
        <v>51</v>
      </c>
      <c r="C269" s="4" t="s">
        <v>932</v>
      </c>
      <c r="D269" s="4" t="s">
        <v>1136</v>
      </c>
      <c r="E269" s="1" t="s">
        <v>152</v>
      </c>
      <c r="F269" s="4">
        <v>2009</v>
      </c>
      <c r="G269" s="4">
        <v>2014</v>
      </c>
      <c r="H269">
        <f t="shared" si="4"/>
        <v>6</v>
      </c>
    </row>
    <row r="270" spans="1:8" hidden="1" x14ac:dyDescent="0.2">
      <c r="A270" s="1">
        <v>401</v>
      </c>
      <c r="B270" s="4" t="s">
        <v>273</v>
      </c>
      <c r="C270" s="22" t="s">
        <v>933</v>
      </c>
      <c r="D270" s="4" t="s">
        <v>1136</v>
      </c>
      <c r="E270" s="1" t="s">
        <v>152</v>
      </c>
      <c r="F270" s="23">
        <v>2009</v>
      </c>
      <c r="G270" s="23">
        <v>2014</v>
      </c>
      <c r="H270">
        <f t="shared" si="4"/>
        <v>6</v>
      </c>
    </row>
    <row r="271" spans="1:8" hidden="1" x14ac:dyDescent="0.2">
      <c r="A271" s="1">
        <v>402</v>
      </c>
      <c r="B271" s="4" t="s">
        <v>273</v>
      </c>
      <c r="C271" s="22" t="s">
        <v>935</v>
      </c>
      <c r="D271" s="4" t="s">
        <v>1136</v>
      </c>
      <c r="E271" s="1" t="s">
        <v>152</v>
      </c>
      <c r="F271" s="23">
        <v>2009</v>
      </c>
      <c r="G271" s="23">
        <v>2014</v>
      </c>
      <c r="H271">
        <f t="shared" si="4"/>
        <v>6</v>
      </c>
    </row>
    <row r="272" spans="1:8" hidden="1" x14ac:dyDescent="0.2">
      <c r="A272" s="1">
        <v>403</v>
      </c>
      <c r="B272" s="4" t="s">
        <v>273</v>
      </c>
      <c r="C272" s="22" t="s">
        <v>936</v>
      </c>
      <c r="D272" s="4" t="s">
        <v>1136</v>
      </c>
      <c r="E272" s="1" t="s">
        <v>152</v>
      </c>
      <c r="F272" s="23">
        <v>2009</v>
      </c>
      <c r="G272" s="23">
        <v>2014</v>
      </c>
      <c r="H272">
        <f t="shared" si="4"/>
        <v>6</v>
      </c>
    </row>
    <row r="273" spans="1:8" hidden="1" x14ac:dyDescent="0.2">
      <c r="A273" s="1">
        <v>404</v>
      </c>
      <c r="B273" s="4" t="s">
        <v>273</v>
      </c>
      <c r="C273" s="22" t="s">
        <v>937</v>
      </c>
      <c r="D273" s="4" t="s">
        <v>1136</v>
      </c>
      <c r="E273" s="1" t="s">
        <v>152</v>
      </c>
      <c r="F273" s="23">
        <v>2009</v>
      </c>
      <c r="G273" s="23">
        <v>2014</v>
      </c>
      <c r="H273">
        <f t="shared" si="4"/>
        <v>6</v>
      </c>
    </row>
    <row r="274" spans="1:8" x14ac:dyDescent="0.2">
      <c r="A274" s="1">
        <v>424</v>
      </c>
      <c r="B274" s="4" t="s">
        <v>130</v>
      </c>
      <c r="C274" s="4" t="s">
        <v>1001</v>
      </c>
      <c r="D274" s="4" t="s">
        <v>985</v>
      </c>
      <c r="E274" s="1" t="s">
        <v>152</v>
      </c>
      <c r="F274" s="4">
        <v>2018</v>
      </c>
      <c r="G274" s="4">
        <v>2023</v>
      </c>
      <c r="H274">
        <f t="shared" si="4"/>
        <v>6</v>
      </c>
    </row>
    <row r="275" spans="1:8" x14ac:dyDescent="0.2">
      <c r="A275" s="4">
        <v>31</v>
      </c>
      <c r="B275" s="1" t="s">
        <v>20</v>
      </c>
      <c r="C275" s="1" t="s">
        <v>118</v>
      </c>
      <c r="D275" s="1" t="s">
        <v>1134</v>
      </c>
      <c r="E275" s="1" t="s">
        <v>111</v>
      </c>
      <c r="F275" s="1">
        <v>2011</v>
      </c>
      <c r="G275" s="1">
        <v>2015</v>
      </c>
      <c r="H275">
        <f t="shared" si="4"/>
        <v>5</v>
      </c>
    </row>
    <row r="276" spans="1:8" x14ac:dyDescent="0.2">
      <c r="A276" s="4">
        <v>39</v>
      </c>
      <c r="B276" s="4" t="s">
        <v>51</v>
      </c>
      <c r="C276" s="4" t="s">
        <v>1130</v>
      </c>
      <c r="D276" s="1" t="s">
        <v>1134</v>
      </c>
      <c r="E276" s="1" t="s">
        <v>111</v>
      </c>
      <c r="F276" s="4">
        <v>2019</v>
      </c>
      <c r="G276" s="4">
        <v>2023</v>
      </c>
      <c r="H276">
        <f t="shared" si="4"/>
        <v>5</v>
      </c>
    </row>
    <row r="277" spans="1:8" x14ac:dyDescent="0.2">
      <c r="A277" s="4">
        <v>40</v>
      </c>
      <c r="B277" s="4" t="s">
        <v>51</v>
      </c>
      <c r="C277" s="4" t="s">
        <v>148</v>
      </c>
      <c r="D277" s="1" t="s">
        <v>1134</v>
      </c>
      <c r="E277" s="1" t="s">
        <v>111</v>
      </c>
      <c r="F277" s="4">
        <v>2019</v>
      </c>
      <c r="G277" s="4">
        <v>2023</v>
      </c>
      <c r="H277">
        <f t="shared" si="4"/>
        <v>5</v>
      </c>
    </row>
    <row r="278" spans="1:8" x14ac:dyDescent="0.2">
      <c r="A278" s="1">
        <v>54</v>
      </c>
      <c r="B278" s="1" t="s">
        <v>66</v>
      </c>
      <c r="C278" s="1" t="s">
        <v>188</v>
      </c>
      <c r="D278" s="1" t="s">
        <v>151</v>
      </c>
      <c r="E278" s="1" t="s">
        <v>152</v>
      </c>
      <c r="F278" s="4">
        <v>2010</v>
      </c>
      <c r="G278" s="4">
        <v>2014</v>
      </c>
      <c r="H278">
        <f t="shared" si="4"/>
        <v>5</v>
      </c>
    </row>
    <row r="279" spans="1:8" x14ac:dyDescent="0.2">
      <c r="A279" s="4">
        <v>55</v>
      </c>
      <c r="B279" s="1" t="s">
        <v>66</v>
      </c>
      <c r="C279" s="1" t="s">
        <v>190</v>
      </c>
      <c r="D279" s="1" t="s">
        <v>151</v>
      </c>
      <c r="E279" s="1" t="s">
        <v>152</v>
      </c>
      <c r="F279" s="4">
        <v>2017</v>
      </c>
      <c r="G279" s="4">
        <v>2021</v>
      </c>
      <c r="H279">
        <f t="shared" si="4"/>
        <v>5</v>
      </c>
    </row>
    <row r="280" spans="1:8" x14ac:dyDescent="0.2">
      <c r="A280" s="1">
        <v>63</v>
      </c>
      <c r="B280" s="1" t="s">
        <v>26</v>
      </c>
      <c r="C280" s="1" t="s">
        <v>222</v>
      </c>
      <c r="D280" s="1" t="s">
        <v>196</v>
      </c>
      <c r="E280" s="4" t="s">
        <v>22</v>
      </c>
      <c r="F280" s="4">
        <v>2019</v>
      </c>
      <c r="G280" s="4">
        <v>2023</v>
      </c>
      <c r="H280">
        <f t="shared" si="4"/>
        <v>5</v>
      </c>
    </row>
    <row r="281" spans="1:8" x14ac:dyDescent="0.2">
      <c r="A281" s="1">
        <v>80</v>
      </c>
      <c r="B281" s="1" t="s">
        <v>66</v>
      </c>
      <c r="C281" s="1" t="s">
        <v>271</v>
      </c>
      <c r="D281" s="1" t="s">
        <v>1114</v>
      </c>
      <c r="E281" s="1" t="s">
        <v>22</v>
      </c>
      <c r="F281" s="4">
        <v>2017</v>
      </c>
      <c r="G281" s="4">
        <v>2021</v>
      </c>
      <c r="H281">
        <f t="shared" si="4"/>
        <v>5</v>
      </c>
    </row>
    <row r="282" spans="1:8" x14ac:dyDescent="0.2">
      <c r="A282" s="1">
        <v>186</v>
      </c>
      <c r="B282" s="4" t="s">
        <v>20</v>
      </c>
      <c r="C282" s="4" t="s">
        <v>441</v>
      </c>
      <c r="D282" s="1" t="s">
        <v>442</v>
      </c>
      <c r="E282" s="1" t="s">
        <v>22</v>
      </c>
      <c r="F282" s="4">
        <v>2019</v>
      </c>
      <c r="G282" s="4">
        <v>2023</v>
      </c>
      <c r="H282">
        <f t="shared" si="4"/>
        <v>5</v>
      </c>
    </row>
    <row r="283" spans="1:8" hidden="1" x14ac:dyDescent="0.2">
      <c r="A283" s="1">
        <v>188</v>
      </c>
      <c r="B283" s="4" t="s">
        <v>273</v>
      </c>
      <c r="C283" s="18" t="s">
        <v>446</v>
      </c>
      <c r="D283" s="1" t="s">
        <v>442</v>
      </c>
      <c r="E283" s="1" t="s">
        <v>22</v>
      </c>
      <c r="F283" s="25">
        <v>2019</v>
      </c>
      <c r="G283" s="25">
        <v>2023</v>
      </c>
      <c r="H283">
        <f t="shared" si="4"/>
        <v>5</v>
      </c>
    </row>
    <row r="284" spans="1:8" hidden="1" x14ac:dyDescent="0.2">
      <c r="A284" s="1">
        <v>189</v>
      </c>
      <c r="B284" s="4" t="s">
        <v>273</v>
      </c>
      <c r="C284" s="18" t="s">
        <v>448</v>
      </c>
      <c r="D284" s="1" t="s">
        <v>442</v>
      </c>
      <c r="E284" s="1" t="s">
        <v>22</v>
      </c>
      <c r="F284" s="25">
        <v>2019</v>
      </c>
      <c r="G284" s="25">
        <v>2023</v>
      </c>
      <c r="H284">
        <f t="shared" si="4"/>
        <v>5</v>
      </c>
    </row>
    <row r="285" spans="1:8" hidden="1" x14ac:dyDescent="0.2">
      <c r="A285" s="1">
        <v>190</v>
      </c>
      <c r="B285" s="4" t="s">
        <v>273</v>
      </c>
      <c r="C285" s="18" t="s">
        <v>451</v>
      </c>
      <c r="D285" s="1" t="s">
        <v>442</v>
      </c>
      <c r="E285" s="1" t="s">
        <v>22</v>
      </c>
      <c r="F285" s="25">
        <v>2019</v>
      </c>
      <c r="G285" s="25">
        <v>2023</v>
      </c>
      <c r="H285">
        <f t="shared" si="4"/>
        <v>5</v>
      </c>
    </row>
    <row r="286" spans="1:8" hidden="1" x14ac:dyDescent="0.2">
      <c r="A286" s="1">
        <v>191</v>
      </c>
      <c r="B286" s="4" t="s">
        <v>273</v>
      </c>
      <c r="C286" s="18" t="s">
        <v>454</v>
      </c>
      <c r="D286" s="1" t="s">
        <v>442</v>
      </c>
      <c r="E286" s="1" t="s">
        <v>22</v>
      </c>
      <c r="F286" s="25">
        <v>2019</v>
      </c>
      <c r="G286" s="25">
        <v>2023</v>
      </c>
      <c r="H286">
        <f t="shared" si="4"/>
        <v>5</v>
      </c>
    </row>
    <row r="287" spans="1:8" hidden="1" x14ac:dyDescent="0.2">
      <c r="A287" s="1">
        <v>197</v>
      </c>
      <c r="B287" s="4" t="s">
        <v>273</v>
      </c>
      <c r="C287" s="22" t="s">
        <v>466</v>
      </c>
      <c r="D287" s="1" t="s">
        <v>442</v>
      </c>
      <c r="E287" s="1" t="s">
        <v>22</v>
      </c>
      <c r="F287" s="25">
        <v>2019</v>
      </c>
      <c r="G287" s="25">
        <v>2023</v>
      </c>
      <c r="H287">
        <f t="shared" si="4"/>
        <v>5</v>
      </c>
    </row>
    <row r="288" spans="1:8" hidden="1" x14ac:dyDescent="0.2">
      <c r="A288" s="1">
        <v>198</v>
      </c>
      <c r="B288" s="4" t="s">
        <v>273</v>
      </c>
      <c r="C288" s="4" t="s">
        <v>273</v>
      </c>
      <c r="D288" s="1" t="s">
        <v>442</v>
      </c>
      <c r="E288" s="1" t="s">
        <v>22</v>
      </c>
      <c r="F288" s="25">
        <v>2019</v>
      </c>
      <c r="G288" s="25">
        <v>2023</v>
      </c>
      <c r="H288">
        <f t="shared" si="4"/>
        <v>5</v>
      </c>
    </row>
    <row r="289" spans="1:8" hidden="1" x14ac:dyDescent="0.2">
      <c r="A289" s="1">
        <v>367</v>
      </c>
      <c r="B289" s="4" t="s">
        <v>273</v>
      </c>
      <c r="C289" s="22" t="s">
        <v>840</v>
      </c>
      <c r="D289" s="4" t="s">
        <v>797</v>
      </c>
      <c r="E289" s="1" t="s">
        <v>111</v>
      </c>
      <c r="F289" s="23">
        <v>2015</v>
      </c>
      <c r="G289" s="23">
        <v>2019</v>
      </c>
      <c r="H289">
        <f t="shared" si="4"/>
        <v>5</v>
      </c>
    </row>
    <row r="290" spans="1:8" x14ac:dyDescent="0.2">
      <c r="A290" s="1">
        <v>420</v>
      </c>
      <c r="B290" s="4" t="s">
        <v>130</v>
      </c>
      <c r="C290" s="4" t="s">
        <v>992</v>
      </c>
      <c r="D290" s="4" t="s">
        <v>985</v>
      </c>
      <c r="E290" s="1" t="s">
        <v>152</v>
      </c>
      <c r="F290" s="4">
        <v>2019</v>
      </c>
      <c r="G290" s="4">
        <v>2023</v>
      </c>
      <c r="H290">
        <f t="shared" si="4"/>
        <v>5</v>
      </c>
    </row>
    <row r="291" spans="1:8" x14ac:dyDescent="0.2">
      <c r="A291" s="1">
        <v>421</v>
      </c>
      <c r="B291" s="4" t="s">
        <v>130</v>
      </c>
      <c r="C291" s="4" t="s">
        <v>995</v>
      </c>
      <c r="D291" s="4" t="s">
        <v>985</v>
      </c>
      <c r="E291" s="1" t="s">
        <v>152</v>
      </c>
      <c r="F291" s="4">
        <v>2019</v>
      </c>
      <c r="G291" s="4">
        <v>2023</v>
      </c>
      <c r="H291">
        <f t="shared" si="4"/>
        <v>5</v>
      </c>
    </row>
    <row r="292" spans="1:8" x14ac:dyDescent="0.2">
      <c r="A292" s="1">
        <v>422</v>
      </c>
      <c r="B292" s="4" t="s">
        <v>130</v>
      </c>
      <c r="C292" s="4" t="s">
        <v>998</v>
      </c>
      <c r="D292" s="4" t="s">
        <v>985</v>
      </c>
      <c r="E292" s="1" t="s">
        <v>152</v>
      </c>
      <c r="F292" s="4">
        <v>2019</v>
      </c>
      <c r="G292" s="4">
        <v>2023</v>
      </c>
      <c r="H292">
        <f t="shared" si="4"/>
        <v>5</v>
      </c>
    </row>
    <row r="293" spans="1:8" x14ac:dyDescent="0.2">
      <c r="A293" s="1">
        <v>429</v>
      </c>
      <c r="B293" s="4" t="s">
        <v>51</v>
      </c>
      <c r="C293" s="4" t="s">
        <v>1018</v>
      </c>
      <c r="D293" s="4" t="s">
        <v>985</v>
      </c>
      <c r="E293" s="1" t="s">
        <v>152</v>
      </c>
      <c r="F293" s="4">
        <v>2019</v>
      </c>
      <c r="G293" s="4">
        <v>2023</v>
      </c>
      <c r="H293">
        <f t="shared" si="4"/>
        <v>5</v>
      </c>
    </row>
    <row r="294" spans="1:8" x14ac:dyDescent="0.2">
      <c r="A294" s="1">
        <v>447</v>
      </c>
      <c r="B294" s="4" t="s">
        <v>44</v>
      </c>
      <c r="C294" s="4" t="s">
        <v>1074</v>
      </c>
      <c r="D294" s="4" t="s">
        <v>1071</v>
      </c>
      <c r="E294" s="1" t="s">
        <v>152</v>
      </c>
      <c r="F294" s="4">
        <v>2019</v>
      </c>
      <c r="G294" s="4">
        <v>2023</v>
      </c>
      <c r="H294">
        <f t="shared" si="4"/>
        <v>5</v>
      </c>
    </row>
    <row r="295" spans="1:8" x14ac:dyDescent="0.2">
      <c r="A295" s="1">
        <v>453</v>
      </c>
      <c r="B295" s="4" t="s">
        <v>51</v>
      </c>
      <c r="C295" s="4" t="s">
        <v>1092</v>
      </c>
      <c r="D295" s="4" t="s">
        <v>1071</v>
      </c>
      <c r="E295" s="1" t="s">
        <v>152</v>
      </c>
      <c r="F295" s="4">
        <v>2019</v>
      </c>
      <c r="G295" s="4">
        <v>2023</v>
      </c>
      <c r="H295">
        <f t="shared" si="4"/>
        <v>5</v>
      </c>
    </row>
    <row r="296" spans="1:8" x14ac:dyDescent="0.2">
      <c r="A296" s="4">
        <v>2</v>
      </c>
      <c r="B296" s="4" t="s">
        <v>26</v>
      </c>
      <c r="C296" s="4" t="s">
        <v>27</v>
      </c>
      <c r="D296" s="4" t="s">
        <v>21</v>
      </c>
      <c r="E296" s="4" t="s">
        <v>22</v>
      </c>
      <c r="F296" s="4">
        <v>2013</v>
      </c>
      <c r="G296" s="4">
        <v>2016</v>
      </c>
      <c r="H296">
        <f t="shared" si="4"/>
        <v>4</v>
      </c>
    </row>
    <row r="297" spans="1:8" x14ac:dyDescent="0.2">
      <c r="A297" s="4">
        <v>7</v>
      </c>
      <c r="B297" s="4" t="s">
        <v>20</v>
      </c>
      <c r="C297" s="4" t="s">
        <v>49</v>
      </c>
      <c r="D297" s="4" t="s">
        <v>21</v>
      </c>
      <c r="E297" s="4" t="s">
        <v>22</v>
      </c>
      <c r="F297" s="4">
        <v>2016</v>
      </c>
      <c r="G297" s="4">
        <v>2019</v>
      </c>
      <c r="H297">
        <f t="shared" si="4"/>
        <v>4</v>
      </c>
    </row>
    <row r="298" spans="1:8" x14ac:dyDescent="0.2">
      <c r="A298" s="4">
        <v>15</v>
      </c>
      <c r="B298" s="4" t="s">
        <v>51</v>
      </c>
      <c r="C298" s="4" t="s">
        <v>78</v>
      </c>
      <c r="D298" s="4" t="s">
        <v>21</v>
      </c>
      <c r="E298" s="4" t="s">
        <v>22</v>
      </c>
      <c r="F298" s="4">
        <v>2018</v>
      </c>
      <c r="G298" s="4">
        <v>2021</v>
      </c>
      <c r="H298">
        <f t="shared" si="4"/>
        <v>4</v>
      </c>
    </row>
    <row r="299" spans="1:8" x14ac:dyDescent="0.2">
      <c r="A299" s="4">
        <v>16</v>
      </c>
      <c r="B299" s="4" t="s">
        <v>51</v>
      </c>
      <c r="C299" s="4" t="s">
        <v>82</v>
      </c>
      <c r="D299" s="4" t="s">
        <v>21</v>
      </c>
      <c r="E299" s="4" t="s">
        <v>22</v>
      </c>
      <c r="F299" s="4">
        <v>2019</v>
      </c>
      <c r="G299" s="4">
        <v>2022</v>
      </c>
      <c r="H299">
        <f t="shared" si="4"/>
        <v>4</v>
      </c>
    </row>
    <row r="300" spans="1:8" x14ac:dyDescent="0.2">
      <c r="A300" s="4">
        <v>22</v>
      </c>
      <c r="B300" s="4" t="s">
        <v>44</v>
      </c>
      <c r="C300" s="4" t="s">
        <v>95</v>
      </c>
      <c r="D300" s="4" t="s">
        <v>1115</v>
      </c>
      <c r="E300" s="4" t="s">
        <v>22</v>
      </c>
      <c r="F300" s="4">
        <v>2020</v>
      </c>
      <c r="G300" s="4">
        <v>2023</v>
      </c>
      <c r="H300">
        <f t="shared" si="4"/>
        <v>4</v>
      </c>
    </row>
    <row r="301" spans="1:8" x14ac:dyDescent="0.2">
      <c r="A301" s="1">
        <v>45</v>
      </c>
      <c r="B301" s="1" t="s">
        <v>44</v>
      </c>
      <c r="C301" s="1" t="s">
        <v>163</v>
      </c>
      <c r="D301" s="1" t="s">
        <v>151</v>
      </c>
      <c r="E301" s="1" t="s">
        <v>152</v>
      </c>
      <c r="F301" s="1">
        <v>2017</v>
      </c>
      <c r="G301" s="1">
        <v>2020</v>
      </c>
      <c r="H301">
        <f t="shared" si="4"/>
        <v>4</v>
      </c>
    </row>
    <row r="302" spans="1:8" x14ac:dyDescent="0.2">
      <c r="A302" s="1">
        <v>64</v>
      </c>
      <c r="B302" s="1" t="s">
        <v>20</v>
      </c>
      <c r="C302" s="1" t="s">
        <v>202</v>
      </c>
      <c r="D302" s="1" t="s">
        <v>196</v>
      </c>
      <c r="E302" s="4" t="s">
        <v>22</v>
      </c>
      <c r="F302" s="4">
        <v>2020</v>
      </c>
      <c r="G302" s="4">
        <v>2023</v>
      </c>
      <c r="H302">
        <f t="shared" si="4"/>
        <v>4</v>
      </c>
    </row>
    <row r="303" spans="1:8" x14ac:dyDescent="0.2">
      <c r="A303" s="1">
        <v>73</v>
      </c>
      <c r="B303" s="1" t="s">
        <v>51</v>
      </c>
      <c r="C303" s="1" t="s">
        <v>250</v>
      </c>
      <c r="D303" s="1" t="s">
        <v>196</v>
      </c>
      <c r="E303" s="4" t="s">
        <v>22</v>
      </c>
      <c r="F303" s="4">
        <v>2019</v>
      </c>
      <c r="G303" s="4">
        <v>2022</v>
      </c>
      <c r="H303">
        <f t="shared" si="4"/>
        <v>4</v>
      </c>
    </row>
    <row r="304" spans="1:8" x14ac:dyDescent="0.2">
      <c r="A304" s="4">
        <v>75</v>
      </c>
      <c r="B304" s="1" t="s">
        <v>51</v>
      </c>
      <c r="C304" s="1" t="s">
        <v>255</v>
      </c>
      <c r="D304" s="1" t="s">
        <v>196</v>
      </c>
      <c r="E304" s="4" t="s">
        <v>22</v>
      </c>
      <c r="F304" s="4">
        <v>2020</v>
      </c>
      <c r="G304" s="4">
        <v>2023</v>
      </c>
      <c r="H304">
        <f t="shared" si="4"/>
        <v>4</v>
      </c>
    </row>
    <row r="305" spans="1:8" x14ac:dyDescent="0.2">
      <c r="A305" s="1">
        <v>77</v>
      </c>
      <c r="B305" s="1" t="s">
        <v>130</v>
      </c>
      <c r="C305" s="1" t="s">
        <v>1131</v>
      </c>
      <c r="D305" s="1" t="s">
        <v>1114</v>
      </c>
      <c r="E305" s="1" t="s">
        <v>22</v>
      </c>
      <c r="F305" s="4">
        <v>2017</v>
      </c>
      <c r="G305" s="4">
        <v>2020</v>
      </c>
      <c r="H305">
        <f t="shared" si="4"/>
        <v>4</v>
      </c>
    </row>
    <row r="306" spans="1:8" hidden="1" x14ac:dyDescent="0.2">
      <c r="A306" s="1">
        <v>144</v>
      </c>
      <c r="B306" s="1" t="s">
        <v>273</v>
      </c>
      <c r="C306" s="15" t="s">
        <v>366</v>
      </c>
      <c r="D306" s="4" t="s">
        <v>196</v>
      </c>
      <c r="E306" s="4" t="s">
        <v>22</v>
      </c>
      <c r="F306" s="25">
        <v>2020</v>
      </c>
      <c r="G306" s="25">
        <v>2023</v>
      </c>
      <c r="H306">
        <f t="shared" si="4"/>
        <v>4</v>
      </c>
    </row>
    <row r="307" spans="1:8" hidden="1" x14ac:dyDescent="0.2">
      <c r="A307" s="1">
        <v>145</v>
      </c>
      <c r="B307" s="1" t="s">
        <v>273</v>
      </c>
      <c r="C307" s="22" t="s">
        <v>369</v>
      </c>
      <c r="D307" s="4" t="s">
        <v>196</v>
      </c>
      <c r="E307" s="4" t="s">
        <v>22</v>
      </c>
      <c r="F307" s="25">
        <v>2020</v>
      </c>
      <c r="G307" s="25">
        <v>2023</v>
      </c>
      <c r="H307">
        <f t="shared" si="4"/>
        <v>4</v>
      </c>
    </row>
    <row r="308" spans="1:8" hidden="1" x14ac:dyDescent="0.2">
      <c r="A308" s="1">
        <v>146</v>
      </c>
      <c r="B308" s="1" t="s">
        <v>273</v>
      </c>
      <c r="C308" s="18" t="s">
        <v>372</v>
      </c>
      <c r="D308" s="4" t="s">
        <v>196</v>
      </c>
      <c r="E308" s="4" t="s">
        <v>22</v>
      </c>
      <c r="F308" s="25">
        <v>2020</v>
      </c>
      <c r="G308" s="25">
        <v>2023</v>
      </c>
      <c r="H308">
        <f t="shared" si="4"/>
        <v>4</v>
      </c>
    </row>
    <row r="309" spans="1:8" hidden="1" x14ac:dyDescent="0.2">
      <c r="A309" s="1">
        <v>147</v>
      </c>
      <c r="B309" s="1" t="s">
        <v>273</v>
      </c>
      <c r="C309" s="18" t="s">
        <v>374</v>
      </c>
      <c r="D309" s="4" t="s">
        <v>196</v>
      </c>
      <c r="E309" s="4" t="s">
        <v>22</v>
      </c>
      <c r="F309" s="25">
        <v>2020</v>
      </c>
      <c r="G309" s="25">
        <v>2023</v>
      </c>
      <c r="H309">
        <f t="shared" si="4"/>
        <v>4</v>
      </c>
    </row>
    <row r="310" spans="1:8" hidden="1" x14ac:dyDescent="0.2">
      <c r="A310" s="1">
        <v>148</v>
      </c>
      <c r="B310" s="1" t="s">
        <v>273</v>
      </c>
      <c r="C310" s="4" t="s">
        <v>273</v>
      </c>
      <c r="D310" s="4" t="s">
        <v>196</v>
      </c>
      <c r="E310" s="4" t="s">
        <v>22</v>
      </c>
      <c r="F310" s="25">
        <v>2020</v>
      </c>
      <c r="G310" s="25">
        <v>2023</v>
      </c>
      <c r="H310">
        <f t="shared" si="4"/>
        <v>4</v>
      </c>
    </row>
    <row r="311" spans="1:8" hidden="1" x14ac:dyDescent="0.2">
      <c r="A311" s="1">
        <v>149</v>
      </c>
      <c r="B311" s="1" t="s">
        <v>273</v>
      </c>
      <c r="C311" s="4" t="s">
        <v>273</v>
      </c>
      <c r="D311" s="4" t="s">
        <v>196</v>
      </c>
      <c r="E311" s="4" t="s">
        <v>22</v>
      </c>
      <c r="F311" s="25">
        <v>2020</v>
      </c>
      <c r="G311" s="25">
        <v>2023</v>
      </c>
      <c r="H311">
        <f t="shared" si="4"/>
        <v>4</v>
      </c>
    </row>
    <row r="312" spans="1:8" hidden="1" x14ac:dyDescent="0.2">
      <c r="A312" s="1">
        <v>150</v>
      </c>
      <c r="B312" s="1" t="s">
        <v>273</v>
      </c>
      <c r="C312" s="4" t="s">
        <v>273</v>
      </c>
      <c r="D312" s="4" t="s">
        <v>196</v>
      </c>
      <c r="E312" s="4" t="s">
        <v>22</v>
      </c>
      <c r="F312" s="25">
        <v>2020</v>
      </c>
      <c r="G312" s="25">
        <v>2023</v>
      </c>
      <c r="H312">
        <f t="shared" si="4"/>
        <v>4</v>
      </c>
    </row>
    <row r="313" spans="1:8" hidden="1" x14ac:dyDescent="0.2">
      <c r="A313" s="1">
        <v>151</v>
      </c>
      <c r="B313" s="1" t="s">
        <v>273</v>
      </c>
      <c r="C313" s="4" t="s">
        <v>273</v>
      </c>
      <c r="D313" s="4" t="s">
        <v>196</v>
      </c>
      <c r="E313" s="4" t="s">
        <v>22</v>
      </c>
      <c r="F313" s="25">
        <v>2020</v>
      </c>
      <c r="G313" s="25">
        <v>2023</v>
      </c>
      <c r="H313">
        <f t="shared" si="4"/>
        <v>4</v>
      </c>
    </row>
    <row r="314" spans="1:8" hidden="1" x14ac:dyDescent="0.2">
      <c r="A314" s="1">
        <v>152</v>
      </c>
      <c r="B314" s="1" t="s">
        <v>273</v>
      </c>
      <c r="C314" s="22" t="s">
        <v>377</v>
      </c>
      <c r="D314" s="4" t="s">
        <v>196</v>
      </c>
      <c r="E314" s="4" t="s">
        <v>22</v>
      </c>
      <c r="F314" s="25">
        <v>2020</v>
      </c>
      <c r="G314" s="25">
        <v>2023</v>
      </c>
      <c r="H314">
        <f t="shared" si="4"/>
        <v>4</v>
      </c>
    </row>
    <row r="315" spans="1:8" x14ac:dyDescent="0.2">
      <c r="A315" s="1">
        <v>192</v>
      </c>
      <c r="B315" s="4" t="s">
        <v>51</v>
      </c>
      <c r="C315" s="4" t="s">
        <v>457</v>
      </c>
      <c r="D315" s="1" t="s">
        <v>442</v>
      </c>
      <c r="E315" s="1" t="s">
        <v>22</v>
      </c>
      <c r="F315" s="4">
        <v>2020</v>
      </c>
      <c r="G315" s="4">
        <v>2023</v>
      </c>
      <c r="H315">
        <f t="shared" si="4"/>
        <v>4</v>
      </c>
    </row>
    <row r="316" spans="1:8" x14ac:dyDescent="0.2">
      <c r="A316" s="1">
        <v>193</v>
      </c>
      <c r="B316" s="4" t="s">
        <v>51</v>
      </c>
      <c r="C316" s="4" t="s">
        <v>459</v>
      </c>
      <c r="D316" s="1" t="s">
        <v>442</v>
      </c>
      <c r="E316" s="1" t="s">
        <v>22</v>
      </c>
      <c r="F316" s="4">
        <v>2020</v>
      </c>
      <c r="G316" s="4">
        <v>2023</v>
      </c>
      <c r="H316">
        <f t="shared" si="4"/>
        <v>4</v>
      </c>
    </row>
    <row r="317" spans="1:8" x14ac:dyDescent="0.2">
      <c r="A317" s="1">
        <v>194</v>
      </c>
      <c r="B317" s="4" t="s">
        <v>51</v>
      </c>
      <c r="C317" s="4" t="s">
        <v>460</v>
      </c>
      <c r="D317" s="1" t="s">
        <v>442</v>
      </c>
      <c r="E317" s="1" t="s">
        <v>22</v>
      </c>
      <c r="F317" s="4">
        <v>2020</v>
      </c>
      <c r="G317" s="4">
        <v>2023</v>
      </c>
      <c r="H317">
        <f t="shared" si="4"/>
        <v>4</v>
      </c>
    </row>
    <row r="318" spans="1:8" hidden="1" x14ac:dyDescent="0.2">
      <c r="A318" s="1">
        <v>389</v>
      </c>
      <c r="B318" s="4" t="s">
        <v>273</v>
      </c>
      <c r="C318" s="22" t="s">
        <v>897</v>
      </c>
      <c r="D318" s="4" t="s">
        <v>882</v>
      </c>
      <c r="E318" s="1" t="s">
        <v>152</v>
      </c>
      <c r="F318" s="23">
        <v>2020</v>
      </c>
      <c r="G318" s="23">
        <v>2023</v>
      </c>
      <c r="H318">
        <f t="shared" si="4"/>
        <v>4</v>
      </c>
    </row>
    <row r="319" spans="1:8" x14ac:dyDescent="0.2">
      <c r="A319" s="1">
        <v>423</v>
      </c>
      <c r="B319" s="4" t="s">
        <v>130</v>
      </c>
      <c r="C319" s="4" t="s">
        <v>999</v>
      </c>
      <c r="D319" s="4" t="s">
        <v>985</v>
      </c>
      <c r="E319" s="1" t="s">
        <v>152</v>
      </c>
      <c r="F319" s="4">
        <v>2020</v>
      </c>
      <c r="G319" s="4">
        <v>2023</v>
      </c>
      <c r="H319">
        <f t="shared" si="4"/>
        <v>4</v>
      </c>
    </row>
    <row r="320" spans="1:8" x14ac:dyDescent="0.2">
      <c r="A320" s="1">
        <v>425</v>
      </c>
      <c r="B320" s="4" t="s">
        <v>130</v>
      </c>
      <c r="C320" s="4" t="s">
        <v>1005</v>
      </c>
      <c r="D320" s="4" t="s">
        <v>985</v>
      </c>
      <c r="E320" s="1" t="s">
        <v>152</v>
      </c>
      <c r="F320" s="4">
        <v>2020</v>
      </c>
      <c r="G320" s="4">
        <v>2023</v>
      </c>
      <c r="H320">
        <f t="shared" si="4"/>
        <v>4</v>
      </c>
    </row>
    <row r="321" spans="1:8" x14ac:dyDescent="0.2">
      <c r="A321" s="1">
        <v>434</v>
      </c>
      <c r="B321" s="4" t="s">
        <v>20</v>
      </c>
      <c r="C321" s="4" t="s">
        <v>1036</v>
      </c>
      <c r="D321" s="4" t="s">
        <v>1037</v>
      </c>
      <c r="E321" s="1" t="s">
        <v>111</v>
      </c>
      <c r="F321" s="4">
        <v>2020</v>
      </c>
      <c r="G321" s="4">
        <v>2023</v>
      </c>
      <c r="H321">
        <f t="shared" si="4"/>
        <v>4</v>
      </c>
    </row>
    <row r="322" spans="1:8" x14ac:dyDescent="0.2">
      <c r="A322" s="1">
        <v>452</v>
      </c>
      <c r="B322" s="4" t="s">
        <v>51</v>
      </c>
      <c r="C322" s="4" t="s">
        <v>1088</v>
      </c>
      <c r="D322" s="4" t="s">
        <v>1071</v>
      </c>
      <c r="E322" s="1" t="s">
        <v>152</v>
      </c>
      <c r="F322" s="4">
        <v>2019</v>
      </c>
      <c r="G322" s="4">
        <v>2022</v>
      </c>
      <c r="H322">
        <f t="shared" ref="H322:H385" si="5">(G322-F322)+1</f>
        <v>4</v>
      </c>
    </row>
    <row r="323" spans="1:8" x14ac:dyDescent="0.2">
      <c r="A323" s="4">
        <v>10</v>
      </c>
      <c r="B323" s="1" t="s">
        <v>44</v>
      </c>
      <c r="C323" s="4" t="s">
        <v>60</v>
      </c>
      <c r="D323" s="4" t="s">
        <v>21</v>
      </c>
      <c r="E323" s="4" t="s">
        <v>22</v>
      </c>
      <c r="F323" s="4">
        <v>2020</v>
      </c>
      <c r="G323" s="4">
        <v>2022</v>
      </c>
      <c r="H323">
        <f t="shared" si="5"/>
        <v>3</v>
      </c>
    </row>
    <row r="324" spans="1:8" x14ac:dyDescent="0.2">
      <c r="A324" s="4">
        <v>13</v>
      </c>
      <c r="B324" s="4" t="s">
        <v>66</v>
      </c>
      <c r="C324" s="4" t="s">
        <v>71</v>
      </c>
      <c r="D324" s="4" t="s">
        <v>21</v>
      </c>
      <c r="E324" s="4" t="s">
        <v>22</v>
      </c>
      <c r="F324" s="4">
        <v>2014</v>
      </c>
      <c r="G324" s="4">
        <v>2016</v>
      </c>
      <c r="H324">
        <f t="shared" si="5"/>
        <v>3</v>
      </c>
    </row>
    <row r="325" spans="1:8" x14ac:dyDescent="0.2">
      <c r="A325" s="1">
        <v>65</v>
      </c>
      <c r="B325" s="1" t="s">
        <v>51</v>
      </c>
      <c r="C325" s="1" t="s">
        <v>226</v>
      </c>
      <c r="D325" s="1" t="s">
        <v>196</v>
      </c>
      <c r="E325" s="4" t="s">
        <v>22</v>
      </c>
      <c r="F325" s="4">
        <v>2017</v>
      </c>
      <c r="G325" s="4">
        <v>2019</v>
      </c>
      <c r="H325">
        <f t="shared" si="5"/>
        <v>3</v>
      </c>
    </row>
    <row r="326" spans="1:8" x14ac:dyDescent="0.2">
      <c r="A326" s="1">
        <v>74</v>
      </c>
      <c r="B326" s="1" t="s">
        <v>51</v>
      </c>
      <c r="C326" s="1" t="s">
        <v>253</v>
      </c>
      <c r="D326" s="1" t="s">
        <v>196</v>
      </c>
      <c r="E326" s="4" t="s">
        <v>22</v>
      </c>
      <c r="F326" s="4">
        <v>2021</v>
      </c>
      <c r="G326" s="4">
        <v>2023</v>
      </c>
      <c r="H326">
        <f t="shared" si="5"/>
        <v>3</v>
      </c>
    </row>
    <row r="327" spans="1:8" x14ac:dyDescent="0.2">
      <c r="A327" s="1">
        <v>154</v>
      </c>
      <c r="B327" s="1" t="s">
        <v>66</v>
      </c>
      <c r="C327" s="4" t="s">
        <v>381</v>
      </c>
      <c r="D327" s="4" t="s">
        <v>196</v>
      </c>
      <c r="E327" s="4" t="s">
        <v>22</v>
      </c>
      <c r="F327" s="4">
        <v>2020</v>
      </c>
      <c r="G327" s="4">
        <v>2022</v>
      </c>
      <c r="H327">
        <f t="shared" si="5"/>
        <v>3</v>
      </c>
    </row>
    <row r="328" spans="1:8" x14ac:dyDescent="0.2">
      <c r="A328" s="1">
        <v>203</v>
      </c>
      <c r="B328" s="4" t="s">
        <v>20</v>
      </c>
      <c r="C328" s="4" t="s">
        <v>484</v>
      </c>
      <c r="D328" s="1" t="s">
        <v>471</v>
      </c>
      <c r="E328" s="1" t="s">
        <v>22</v>
      </c>
      <c r="F328" s="4">
        <v>2015</v>
      </c>
      <c r="G328" s="4">
        <v>2017</v>
      </c>
      <c r="H328">
        <f t="shared" si="5"/>
        <v>3</v>
      </c>
    </row>
    <row r="329" spans="1:8" x14ac:dyDescent="0.2">
      <c r="A329" s="1">
        <v>205</v>
      </c>
      <c r="B329" s="4" t="s">
        <v>20</v>
      </c>
      <c r="C329" s="4" t="s">
        <v>492</v>
      </c>
      <c r="D329" s="1" t="s">
        <v>471</v>
      </c>
      <c r="E329" s="1" t="s">
        <v>22</v>
      </c>
      <c r="F329" s="4">
        <v>2021</v>
      </c>
      <c r="G329" s="4">
        <v>2023</v>
      </c>
      <c r="H329">
        <f t="shared" si="5"/>
        <v>3</v>
      </c>
    </row>
    <row r="330" spans="1:8" x14ac:dyDescent="0.2">
      <c r="A330" s="1">
        <v>244</v>
      </c>
      <c r="B330" s="4" t="s">
        <v>51</v>
      </c>
      <c r="C330" s="4" t="s">
        <v>549</v>
      </c>
      <c r="D330" s="1" t="s">
        <v>471</v>
      </c>
      <c r="E330" s="1" t="s">
        <v>22</v>
      </c>
      <c r="F330" s="4">
        <v>2019</v>
      </c>
      <c r="G330" s="4">
        <v>2021</v>
      </c>
      <c r="H330">
        <f t="shared" si="5"/>
        <v>3</v>
      </c>
    </row>
    <row r="331" spans="1:8" x14ac:dyDescent="0.2">
      <c r="A331" s="1">
        <v>282</v>
      </c>
      <c r="B331" s="4" t="s">
        <v>51</v>
      </c>
      <c r="C331" s="4" t="s">
        <v>622</v>
      </c>
      <c r="D331" s="4" t="s">
        <v>614</v>
      </c>
      <c r="E331" s="1" t="s">
        <v>152</v>
      </c>
      <c r="F331" s="4">
        <v>2019</v>
      </c>
      <c r="G331" s="4">
        <v>2021</v>
      </c>
      <c r="H331">
        <f t="shared" si="5"/>
        <v>3</v>
      </c>
    </row>
    <row r="332" spans="1:8" x14ac:dyDescent="0.2">
      <c r="A332" s="1">
        <v>332</v>
      </c>
      <c r="B332" s="4" t="s">
        <v>51</v>
      </c>
      <c r="C332" s="4" t="s">
        <v>744</v>
      </c>
      <c r="D332" s="4" t="s">
        <v>1113</v>
      </c>
      <c r="E332" s="1" t="s">
        <v>22</v>
      </c>
      <c r="F332" s="4">
        <v>2021</v>
      </c>
      <c r="G332" s="4">
        <v>2023</v>
      </c>
      <c r="H332">
        <f t="shared" si="5"/>
        <v>3</v>
      </c>
    </row>
    <row r="333" spans="1:8" x14ac:dyDescent="0.2">
      <c r="A333" s="1">
        <v>391</v>
      </c>
      <c r="B333" s="4" t="s">
        <v>130</v>
      </c>
      <c r="C333" s="4" t="s">
        <v>901</v>
      </c>
      <c r="D333" s="4" t="s">
        <v>901</v>
      </c>
      <c r="E333" s="1" t="s">
        <v>152</v>
      </c>
      <c r="F333" s="4">
        <v>2021</v>
      </c>
      <c r="G333" s="4">
        <v>2023</v>
      </c>
      <c r="H333">
        <f t="shared" si="5"/>
        <v>3</v>
      </c>
    </row>
    <row r="334" spans="1:8" hidden="1" x14ac:dyDescent="0.2">
      <c r="A334" s="1">
        <v>392</v>
      </c>
      <c r="B334" s="4" t="s">
        <v>273</v>
      </c>
      <c r="C334" s="18" t="s">
        <v>906</v>
      </c>
      <c r="D334" s="4" t="s">
        <v>901</v>
      </c>
      <c r="E334" s="1" t="s">
        <v>152</v>
      </c>
      <c r="F334" s="23">
        <v>2021</v>
      </c>
      <c r="G334" s="23">
        <v>2023</v>
      </c>
      <c r="H334">
        <f t="shared" si="5"/>
        <v>3</v>
      </c>
    </row>
    <row r="335" spans="1:8" x14ac:dyDescent="0.2">
      <c r="A335" s="1">
        <v>393</v>
      </c>
      <c r="B335" s="4" t="s">
        <v>51</v>
      </c>
      <c r="C335" s="4" t="s">
        <v>909</v>
      </c>
      <c r="D335" s="4" t="s">
        <v>901</v>
      </c>
      <c r="E335" s="4" t="s">
        <v>152</v>
      </c>
      <c r="F335" s="26">
        <v>2021</v>
      </c>
      <c r="G335" s="26">
        <v>2023</v>
      </c>
      <c r="H335">
        <f t="shared" si="5"/>
        <v>3</v>
      </c>
    </row>
    <row r="336" spans="1:8" x14ac:dyDescent="0.2">
      <c r="A336" s="1">
        <v>406</v>
      </c>
      <c r="B336" s="4" t="s">
        <v>20</v>
      </c>
      <c r="C336" s="4" t="s">
        <v>943</v>
      </c>
      <c r="D336" s="4" t="s">
        <v>939</v>
      </c>
      <c r="E336" s="1" t="s">
        <v>111</v>
      </c>
      <c r="F336" s="4">
        <v>2020</v>
      </c>
      <c r="G336" s="4">
        <v>2022</v>
      </c>
      <c r="H336">
        <f t="shared" si="5"/>
        <v>3</v>
      </c>
    </row>
    <row r="337" spans="1:8" x14ac:dyDescent="0.2">
      <c r="A337" s="1">
        <v>430</v>
      </c>
      <c r="B337" s="4" t="s">
        <v>130</v>
      </c>
      <c r="C337" s="4" t="s">
        <v>1022</v>
      </c>
      <c r="D337" s="4" t="s">
        <v>1022</v>
      </c>
      <c r="E337" s="1" t="s">
        <v>152</v>
      </c>
      <c r="F337" s="4">
        <v>2021</v>
      </c>
      <c r="G337" s="4">
        <v>2023</v>
      </c>
      <c r="H337">
        <f t="shared" si="5"/>
        <v>3</v>
      </c>
    </row>
    <row r="338" spans="1:8" hidden="1" x14ac:dyDescent="0.2">
      <c r="A338" s="1">
        <v>431</v>
      </c>
      <c r="B338" s="4" t="s">
        <v>273</v>
      </c>
      <c r="C338" s="18" t="s">
        <v>1027</v>
      </c>
      <c r="D338" s="4" t="s">
        <v>1022</v>
      </c>
      <c r="E338" s="1" t="s">
        <v>152</v>
      </c>
      <c r="F338" s="23">
        <v>2021</v>
      </c>
      <c r="G338" s="23">
        <v>2023</v>
      </c>
      <c r="H338">
        <f t="shared" si="5"/>
        <v>3</v>
      </c>
    </row>
    <row r="339" spans="1:8" x14ac:dyDescent="0.2">
      <c r="A339" s="4">
        <v>11</v>
      </c>
      <c r="B339" s="4" t="s">
        <v>26</v>
      </c>
      <c r="C339" s="4" t="s">
        <v>63</v>
      </c>
      <c r="D339" s="4" t="s">
        <v>21</v>
      </c>
      <c r="E339" s="4" t="s">
        <v>22</v>
      </c>
      <c r="F339" s="4">
        <v>2022</v>
      </c>
      <c r="G339" s="4">
        <v>2023</v>
      </c>
      <c r="H339">
        <f t="shared" si="5"/>
        <v>2</v>
      </c>
    </row>
    <row r="340" spans="1:8" x14ac:dyDescent="0.2">
      <c r="A340" s="4">
        <v>17</v>
      </c>
      <c r="B340" s="4" t="s">
        <v>51</v>
      </c>
      <c r="C340" s="4" t="s">
        <v>85</v>
      </c>
      <c r="D340" s="4" t="s">
        <v>21</v>
      </c>
      <c r="E340" s="4" t="s">
        <v>22</v>
      </c>
      <c r="F340" s="4">
        <v>2021</v>
      </c>
      <c r="G340" s="4">
        <v>2022</v>
      </c>
      <c r="H340">
        <f t="shared" si="5"/>
        <v>2</v>
      </c>
    </row>
    <row r="341" spans="1:8" x14ac:dyDescent="0.2">
      <c r="A341" s="4">
        <v>32</v>
      </c>
      <c r="B341" s="1" t="s">
        <v>20</v>
      </c>
      <c r="C341" s="1" t="s">
        <v>120</v>
      </c>
      <c r="D341" s="1" t="s">
        <v>1134</v>
      </c>
      <c r="E341" s="1" t="s">
        <v>111</v>
      </c>
      <c r="F341" s="1">
        <v>2016</v>
      </c>
      <c r="G341" s="1">
        <v>2017</v>
      </c>
      <c r="H341">
        <f t="shared" si="5"/>
        <v>2</v>
      </c>
    </row>
    <row r="342" spans="1:8" x14ac:dyDescent="0.2">
      <c r="A342" s="4">
        <v>33</v>
      </c>
      <c r="B342" s="1" t="s">
        <v>20</v>
      </c>
      <c r="C342" s="1" t="s">
        <v>123</v>
      </c>
      <c r="D342" s="1" t="s">
        <v>1134</v>
      </c>
      <c r="E342" s="1" t="s">
        <v>111</v>
      </c>
      <c r="F342" s="1">
        <v>2017</v>
      </c>
      <c r="G342" s="1">
        <v>2018</v>
      </c>
      <c r="H342">
        <f t="shared" si="5"/>
        <v>2</v>
      </c>
    </row>
    <row r="343" spans="1:8" x14ac:dyDescent="0.2">
      <c r="A343" s="1">
        <v>187</v>
      </c>
      <c r="B343" s="4" t="s">
        <v>44</v>
      </c>
      <c r="C343" s="4" t="s">
        <v>444</v>
      </c>
      <c r="D343" s="1" t="s">
        <v>442</v>
      </c>
      <c r="E343" s="1" t="s">
        <v>22</v>
      </c>
      <c r="F343" s="4">
        <v>2022</v>
      </c>
      <c r="G343" s="4">
        <v>2023</v>
      </c>
      <c r="H343">
        <f t="shared" si="5"/>
        <v>2</v>
      </c>
    </row>
    <row r="344" spans="1:8" x14ac:dyDescent="0.2">
      <c r="A344" s="1">
        <v>268</v>
      </c>
      <c r="B344" s="4" t="s">
        <v>66</v>
      </c>
      <c r="C344" s="4" t="s">
        <v>591</v>
      </c>
      <c r="D344" s="1" t="s">
        <v>586</v>
      </c>
      <c r="E344" s="1" t="s">
        <v>165</v>
      </c>
      <c r="F344" s="4">
        <v>2022</v>
      </c>
      <c r="G344" s="4">
        <v>2023</v>
      </c>
      <c r="H344">
        <f t="shared" si="5"/>
        <v>2</v>
      </c>
    </row>
    <row r="345" spans="1:8" x14ac:dyDescent="0.2">
      <c r="A345" s="1">
        <v>276</v>
      </c>
      <c r="B345" s="4" t="s">
        <v>44</v>
      </c>
      <c r="C345" s="4" t="s">
        <v>607</v>
      </c>
      <c r="D345" s="4" t="s">
        <v>603</v>
      </c>
      <c r="E345" s="1" t="s">
        <v>152</v>
      </c>
      <c r="F345" s="4">
        <v>2018</v>
      </c>
      <c r="G345" s="4">
        <v>2019</v>
      </c>
      <c r="H345">
        <f t="shared" si="5"/>
        <v>2</v>
      </c>
    </row>
    <row r="346" spans="1:8" x14ac:dyDescent="0.2">
      <c r="A346" s="1">
        <v>361</v>
      </c>
      <c r="B346" s="4" t="s">
        <v>51</v>
      </c>
      <c r="C346" s="4" t="s">
        <v>820</v>
      </c>
      <c r="D346" s="4" t="s">
        <v>797</v>
      </c>
      <c r="E346" s="1" t="s">
        <v>111</v>
      </c>
      <c r="F346" s="4">
        <v>2022</v>
      </c>
      <c r="G346" s="4">
        <v>2023</v>
      </c>
      <c r="H346">
        <f t="shared" si="5"/>
        <v>2</v>
      </c>
    </row>
    <row r="347" spans="1:8" hidden="1" x14ac:dyDescent="0.2">
      <c r="A347" s="1">
        <v>365</v>
      </c>
      <c r="B347" s="4" t="s">
        <v>273</v>
      </c>
      <c r="C347" s="22" t="s">
        <v>834</v>
      </c>
      <c r="D347" s="4" t="s">
        <v>797</v>
      </c>
      <c r="E347" s="1" t="s">
        <v>111</v>
      </c>
      <c r="F347" s="23">
        <v>2022</v>
      </c>
      <c r="G347" s="23">
        <v>2023</v>
      </c>
      <c r="H347">
        <f t="shared" si="5"/>
        <v>2</v>
      </c>
    </row>
    <row r="348" spans="1:8" hidden="1" x14ac:dyDescent="0.2">
      <c r="A348" s="1">
        <v>366</v>
      </c>
      <c r="B348" s="4" t="s">
        <v>273</v>
      </c>
      <c r="C348" s="22" t="s">
        <v>838</v>
      </c>
      <c r="D348" s="4" t="s">
        <v>797</v>
      </c>
      <c r="E348" s="1" t="s">
        <v>111</v>
      </c>
      <c r="F348" s="23">
        <v>2022</v>
      </c>
      <c r="G348" s="23">
        <v>2023</v>
      </c>
      <c r="H348">
        <f t="shared" si="5"/>
        <v>2</v>
      </c>
    </row>
    <row r="349" spans="1:8" hidden="1" x14ac:dyDescent="0.2">
      <c r="A349" s="1">
        <v>368</v>
      </c>
      <c r="B349" s="4" t="s">
        <v>273</v>
      </c>
      <c r="C349" s="22" t="s">
        <v>844</v>
      </c>
      <c r="D349" s="4" t="s">
        <v>797</v>
      </c>
      <c r="E349" s="1" t="s">
        <v>111</v>
      </c>
      <c r="F349" s="23">
        <v>2022</v>
      </c>
      <c r="G349" s="23">
        <v>2023</v>
      </c>
      <c r="H349">
        <f t="shared" si="5"/>
        <v>2</v>
      </c>
    </row>
    <row r="350" spans="1:8" x14ac:dyDescent="0.2">
      <c r="A350" s="1">
        <v>385</v>
      </c>
      <c r="B350" s="4" t="s">
        <v>26</v>
      </c>
      <c r="C350" s="4" t="s">
        <v>887</v>
      </c>
      <c r="D350" s="4" t="s">
        <v>882</v>
      </c>
      <c r="E350" s="1" t="s">
        <v>152</v>
      </c>
      <c r="F350" s="4">
        <v>2021</v>
      </c>
      <c r="G350" s="4">
        <v>2022</v>
      </c>
      <c r="H350">
        <f t="shared" si="5"/>
        <v>2</v>
      </c>
    </row>
    <row r="351" spans="1:8" x14ac:dyDescent="0.2">
      <c r="A351" s="1">
        <v>386</v>
      </c>
      <c r="B351" s="4" t="s">
        <v>26</v>
      </c>
      <c r="C351" s="4" t="s">
        <v>890</v>
      </c>
      <c r="D351" s="4" t="s">
        <v>882</v>
      </c>
      <c r="E351" s="1" t="s">
        <v>152</v>
      </c>
      <c r="F351" s="4">
        <v>2021</v>
      </c>
      <c r="G351" s="4">
        <v>2022</v>
      </c>
      <c r="H351">
        <f t="shared" si="5"/>
        <v>2</v>
      </c>
    </row>
    <row r="352" spans="1:8" x14ac:dyDescent="0.2">
      <c r="A352" s="1">
        <v>428</v>
      </c>
      <c r="B352" s="4" t="s">
        <v>51</v>
      </c>
      <c r="C352" s="4" t="s">
        <v>1013</v>
      </c>
      <c r="D352" s="4" t="s">
        <v>985</v>
      </c>
      <c r="E352" s="1" t="s">
        <v>152</v>
      </c>
      <c r="F352" s="4">
        <v>2018</v>
      </c>
      <c r="G352" s="4">
        <v>2019</v>
      </c>
      <c r="H352">
        <f t="shared" si="5"/>
        <v>2</v>
      </c>
    </row>
    <row r="353" spans="1:8" hidden="1" x14ac:dyDescent="0.2">
      <c r="A353" s="1">
        <v>433</v>
      </c>
      <c r="B353" s="4" t="s">
        <v>273</v>
      </c>
      <c r="C353" s="22" t="s">
        <v>1035</v>
      </c>
      <c r="D353" s="4" t="s">
        <v>1030</v>
      </c>
      <c r="E353" s="1" t="s">
        <v>111</v>
      </c>
      <c r="F353" s="23">
        <v>2022</v>
      </c>
      <c r="G353" s="23">
        <v>2023</v>
      </c>
      <c r="H353">
        <f t="shared" si="5"/>
        <v>2</v>
      </c>
    </row>
    <row r="354" spans="1:8" x14ac:dyDescent="0.2">
      <c r="A354" s="1">
        <v>435</v>
      </c>
      <c r="B354" s="4" t="s">
        <v>44</v>
      </c>
      <c r="C354" s="4" t="s">
        <v>1042</v>
      </c>
      <c r="D354" s="4" t="s">
        <v>1037</v>
      </c>
      <c r="E354" s="1" t="s">
        <v>111</v>
      </c>
      <c r="F354" s="4">
        <v>2022</v>
      </c>
      <c r="G354" s="4">
        <v>2023</v>
      </c>
      <c r="H354">
        <f t="shared" si="5"/>
        <v>2</v>
      </c>
    </row>
    <row r="355" spans="1:8" x14ac:dyDescent="0.2">
      <c r="A355" s="1">
        <v>436</v>
      </c>
      <c r="B355" s="4" t="s">
        <v>26</v>
      </c>
      <c r="C355" s="4" t="s">
        <v>1046</v>
      </c>
      <c r="D355" s="4" t="s">
        <v>1037</v>
      </c>
      <c r="E355" s="1" t="s">
        <v>111</v>
      </c>
      <c r="F355" s="4">
        <v>2022</v>
      </c>
      <c r="G355" s="4">
        <v>2023</v>
      </c>
      <c r="H355">
        <f t="shared" si="5"/>
        <v>2</v>
      </c>
    </row>
    <row r="356" spans="1:8" hidden="1" x14ac:dyDescent="0.2">
      <c r="A356" s="1">
        <v>438</v>
      </c>
      <c r="B356" s="4" t="s">
        <v>273</v>
      </c>
      <c r="C356" s="18" t="s">
        <v>1052</v>
      </c>
      <c r="D356" s="4" t="s">
        <v>1037</v>
      </c>
      <c r="E356" s="1" t="s">
        <v>111</v>
      </c>
      <c r="F356" s="23">
        <v>2022</v>
      </c>
      <c r="G356" s="23">
        <v>2023</v>
      </c>
      <c r="H356">
        <f t="shared" si="5"/>
        <v>2</v>
      </c>
    </row>
    <row r="357" spans="1:8" hidden="1" x14ac:dyDescent="0.2">
      <c r="A357" s="1">
        <v>439</v>
      </c>
      <c r="B357" s="4" t="s">
        <v>273</v>
      </c>
      <c r="C357" s="18" t="s">
        <v>1054</v>
      </c>
      <c r="D357" s="4" t="s">
        <v>1037</v>
      </c>
      <c r="E357" s="1" t="s">
        <v>111</v>
      </c>
      <c r="F357" s="23">
        <v>2022</v>
      </c>
      <c r="G357" s="23">
        <v>2023</v>
      </c>
      <c r="H357">
        <f t="shared" si="5"/>
        <v>2</v>
      </c>
    </row>
    <row r="358" spans="1:8" x14ac:dyDescent="0.2">
      <c r="A358" s="4">
        <v>8</v>
      </c>
      <c r="B358" s="4" t="s">
        <v>51</v>
      </c>
      <c r="C358" s="4" t="s">
        <v>52</v>
      </c>
      <c r="D358" s="4" t="s">
        <v>1115</v>
      </c>
      <c r="E358" s="4" t="s">
        <v>22</v>
      </c>
      <c r="F358" s="4">
        <v>2019</v>
      </c>
      <c r="G358" s="4">
        <v>2019</v>
      </c>
      <c r="H358">
        <f t="shared" si="5"/>
        <v>1</v>
      </c>
    </row>
    <row r="359" spans="1:8" x14ac:dyDescent="0.2">
      <c r="A359" s="4">
        <v>12</v>
      </c>
      <c r="B359" s="4" t="s">
        <v>66</v>
      </c>
      <c r="C359" s="4" t="s">
        <v>67</v>
      </c>
      <c r="D359" s="4" t="s">
        <v>21</v>
      </c>
      <c r="E359" s="4" t="s">
        <v>22</v>
      </c>
      <c r="F359" s="4">
        <v>2023</v>
      </c>
      <c r="G359" s="4">
        <v>2023</v>
      </c>
      <c r="H359">
        <f t="shared" si="5"/>
        <v>1</v>
      </c>
    </row>
    <row r="360" spans="1:8" x14ac:dyDescent="0.2">
      <c r="A360" s="4">
        <v>19</v>
      </c>
      <c r="B360" s="4" t="s">
        <v>51</v>
      </c>
      <c r="C360" s="4" t="s">
        <v>88</v>
      </c>
      <c r="D360" s="4" t="s">
        <v>21</v>
      </c>
      <c r="E360" s="4" t="s">
        <v>22</v>
      </c>
      <c r="F360" s="4">
        <v>2017</v>
      </c>
      <c r="G360" s="4">
        <v>2017</v>
      </c>
      <c r="H360">
        <f t="shared" si="5"/>
        <v>1</v>
      </c>
    </row>
    <row r="361" spans="1:8" x14ac:dyDescent="0.2">
      <c r="A361" s="4">
        <v>34</v>
      </c>
      <c r="B361" s="1" t="s">
        <v>26</v>
      </c>
      <c r="C361" s="1" t="s">
        <v>125</v>
      </c>
      <c r="D361" s="1" t="s">
        <v>1134</v>
      </c>
      <c r="E361" s="1" t="s">
        <v>111</v>
      </c>
      <c r="F361" s="1">
        <v>2014</v>
      </c>
      <c r="G361" s="1">
        <v>2014</v>
      </c>
      <c r="H361">
        <f t="shared" si="5"/>
        <v>1</v>
      </c>
    </row>
    <row r="362" spans="1:8" x14ac:dyDescent="0.2">
      <c r="A362" s="4">
        <v>36</v>
      </c>
      <c r="B362" s="4" t="s">
        <v>51</v>
      </c>
      <c r="C362" s="4" t="s">
        <v>136</v>
      </c>
      <c r="D362" s="1" t="s">
        <v>1134</v>
      </c>
      <c r="E362" s="1" t="s">
        <v>111</v>
      </c>
      <c r="F362" s="4">
        <v>2007</v>
      </c>
      <c r="G362" s="4">
        <v>2007</v>
      </c>
      <c r="H362">
        <f t="shared" si="5"/>
        <v>1</v>
      </c>
    </row>
    <row r="363" spans="1:8" x14ac:dyDescent="0.2">
      <c r="A363" s="4">
        <v>37</v>
      </c>
      <c r="B363" s="4" t="s">
        <v>51</v>
      </c>
      <c r="C363" s="4" t="s">
        <v>1129</v>
      </c>
      <c r="D363" s="1" t="s">
        <v>1134</v>
      </c>
      <c r="E363" s="1" t="s">
        <v>111</v>
      </c>
      <c r="F363" s="4">
        <v>2007</v>
      </c>
      <c r="G363" s="4">
        <v>2007</v>
      </c>
      <c r="H363">
        <f t="shared" si="5"/>
        <v>1</v>
      </c>
    </row>
    <row r="364" spans="1:8" x14ac:dyDescent="0.2">
      <c r="A364" s="4">
        <v>38</v>
      </c>
      <c r="B364" s="4" t="s">
        <v>51</v>
      </c>
      <c r="C364" s="4" t="s">
        <v>139</v>
      </c>
      <c r="D364" s="1" t="s">
        <v>1134</v>
      </c>
      <c r="E364" s="1" t="s">
        <v>111</v>
      </c>
      <c r="F364" s="4">
        <v>2016</v>
      </c>
      <c r="G364" s="4">
        <v>2016</v>
      </c>
      <c r="H364">
        <f t="shared" si="5"/>
        <v>1</v>
      </c>
    </row>
    <row r="365" spans="1:8" x14ac:dyDescent="0.2">
      <c r="A365" s="1">
        <v>41</v>
      </c>
      <c r="B365" s="1" t="s">
        <v>20</v>
      </c>
      <c r="C365" s="1" t="s">
        <v>149</v>
      </c>
      <c r="D365" s="1" t="s">
        <v>151</v>
      </c>
      <c r="E365" s="1" t="s">
        <v>152</v>
      </c>
      <c r="F365" s="1">
        <v>2007</v>
      </c>
      <c r="G365" s="1">
        <v>2007</v>
      </c>
      <c r="H365">
        <f t="shared" si="5"/>
        <v>1</v>
      </c>
    </row>
    <row r="366" spans="1:8" x14ac:dyDescent="0.2">
      <c r="A366" s="1">
        <v>70</v>
      </c>
      <c r="B366" s="1" t="s">
        <v>51</v>
      </c>
      <c r="C366" s="1" t="s">
        <v>240</v>
      </c>
      <c r="D366" s="1" t="s">
        <v>196</v>
      </c>
      <c r="E366" s="4" t="s">
        <v>22</v>
      </c>
      <c r="F366" s="4">
        <v>2018</v>
      </c>
      <c r="G366" s="4">
        <v>2018</v>
      </c>
      <c r="H366">
        <f t="shared" si="5"/>
        <v>1</v>
      </c>
    </row>
    <row r="367" spans="1:8" x14ac:dyDescent="0.2">
      <c r="A367" s="1">
        <v>72</v>
      </c>
      <c r="B367" s="1" t="s">
        <v>51</v>
      </c>
      <c r="C367" s="1" t="s">
        <v>246</v>
      </c>
      <c r="D367" s="1" t="s">
        <v>196</v>
      </c>
      <c r="E367" s="4" t="s">
        <v>22</v>
      </c>
      <c r="F367" s="4">
        <v>2019</v>
      </c>
      <c r="G367" s="4">
        <v>2019</v>
      </c>
      <c r="H367">
        <f t="shared" si="5"/>
        <v>1</v>
      </c>
    </row>
    <row r="368" spans="1:8" x14ac:dyDescent="0.2">
      <c r="A368" s="1">
        <v>167</v>
      </c>
      <c r="B368" s="4" t="s">
        <v>26</v>
      </c>
      <c r="C368" s="4" t="s">
        <v>401</v>
      </c>
      <c r="D368" s="1" t="s">
        <v>133</v>
      </c>
      <c r="E368" s="1" t="s">
        <v>152</v>
      </c>
      <c r="F368" s="4">
        <v>2011</v>
      </c>
      <c r="G368" s="4">
        <v>2011</v>
      </c>
      <c r="H368">
        <f t="shared" si="5"/>
        <v>1</v>
      </c>
    </row>
    <row r="369" spans="1:8" x14ac:dyDescent="0.2">
      <c r="A369" s="1">
        <v>195</v>
      </c>
      <c r="B369" s="4" t="s">
        <v>51</v>
      </c>
      <c r="C369" s="4" t="s">
        <v>461</v>
      </c>
      <c r="D369" s="1" t="s">
        <v>442</v>
      </c>
      <c r="E369" s="1" t="s">
        <v>22</v>
      </c>
      <c r="F369" s="4">
        <v>2023</v>
      </c>
      <c r="G369" s="4">
        <v>2023</v>
      </c>
      <c r="H369">
        <f t="shared" si="5"/>
        <v>1</v>
      </c>
    </row>
    <row r="370" spans="1:8" x14ac:dyDescent="0.2">
      <c r="A370" s="1">
        <v>196</v>
      </c>
      <c r="B370" s="4" t="s">
        <v>51</v>
      </c>
      <c r="C370" s="4" t="s">
        <v>464</v>
      </c>
      <c r="D370" s="1" t="s">
        <v>442</v>
      </c>
      <c r="E370" s="1" t="s">
        <v>22</v>
      </c>
      <c r="F370" s="4">
        <v>2023</v>
      </c>
      <c r="G370" s="4">
        <v>2023</v>
      </c>
      <c r="H370">
        <f t="shared" si="5"/>
        <v>1</v>
      </c>
    </row>
    <row r="371" spans="1:8" x14ac:dyDescent="0.2">
      <c r="A371" s="1">
        <v>200</v>
      </c>
      <c r="B371" s="4" t="s">
        <v>44</v>
      </c>
      <c r="C371" s="4" t="s">
        <v>474</v>
      </c>
      <c r="D371" s="1" t="s">
        <v>471</v>
      </c>
      <c r="E371" s="1" t="s">
        <v>22</v>
      </c>
      <c r="F371" s="4">
        <v>2014</v>
      </c>
      <c r="G371" s="4">
        <v>2014</v>
      </c>
      <c r="H371">
        <f t="shared" si="5"/>
        <v>1</v>
      </c>
    </row>
    <row r="372" spans="1:8" x14ac:dyDescent="0.2">
      <c r="A372" s="1">
        <v>201</v>
      </c>
      <c r="B372" s="4" t="s">
        <v>44</v>
      </c>
      <c r="C372" s="4" t="s">
        <v>477</v>
      </c>
      <c r="D372" s="1" t="s">
        <v>471</v>
      </c>
      <c r="E372" s="1" t="s">
        <v>22</v>
      </c>
      <c r="F372" s="4">
        <v>2018</v>
      </c>
      <c r="G372" s="4">
        <v>2018</v>
      </c>
      <c r="H372">
        <f t="shared" si="5"/>
        <v>1</v>
      </c>
    </row>
    <row r="373" spans="1:8" x14ac:dyDescent="0.2">
      <c r="A373" s="1">
        <v>202</v>
      </c>
      <c r="B373" s="4" t="s">
        <v>44</v>
      </c>
      <c r="C373" s="4" t="s">
        <v>480</v>
      </c>
      <c r="D373" s="1" t="s">
        <v>471</v>
      </c>
      <c r="E373" s="1" t="s">
        <v>22</v>
      </c>
      <c r="F373" s="4">
        <v>2020</v>
      </c>
      <c r="G373" s="4">
        <v>2020</v>
      </c>
      <c r="H373">
        <f t="shared" si="5"/>
        <v>1</v>
      </c>
    </row>
    <row r="374" spans="1:8" x14ac:dyDescent="0.2">
      <c r="A374" s="1">
        <v>204</v>
      </c>
      <c r="B374" s="4" t="s">
        <v>44</v>
      </c>
      <c r="C374" s="4" t="s">
        <v>488</v>
      </c>
      <c r="D374" s="1" t="s">
        <v>471</v>
      </c>
      <c r="E374" s="1" t="s">
        <v>22</v>
      </c>
      <c r="F374" s="4">
        <v>2022</v>
      </c>
      <c r="G374" s="4">
        <v>2022</v>
      </c>
      <c r="H374">
        <f t="shared" si="5"/>
        <v>1</v>
      </c>
    </row>
    <row r="375" spans="1:8" x14ac:dyDescent="0.2">
      <c r="A375" s="1">
        <v>243</v>
      </c>
      <c r="B375" s="4" t="s">
        <v>51</v>
      </c>
      <c r="C375" s="4" t="s">
        <v>546</v>
      </c>
      <c r="D375" s="1" t="s">
        <v>471</v>
      </c>
      <c r="E375" s="1" t="s">
        <v>22</v>
      </c>
      <c r="F375" s="4">
        <v>2019</v>
      </c>
      <c r="G375" s="4">
        <v>2019</v>
      </c>
      <c r="H375">
        <f t="shared" si="5"/>
        <v>1</v>
      </c>
    </row>
    <row r="376" spans="1:8" x14ac:dyDescent="0.2">
      <c r="A376" s="1">
        <v>245</v>
      </c>
      <c r="B376" s="4" t="s">
        <v>51</v>
      </c>
      <c r="C376" s="4" t="s">
        <v>1132</v>
      </c>
      <c r="D376" s="1" t="s">
        <v>471</v>
      </c>
      <c r="E376" s="1" t="s">
        <v>22</v>
      </c>
      <c r="F376" s="4">
        <v>2019</v>
      </c>
      <c r="G376" s="4">
        <v>2019</v>
      </c>
      <c r="H376">
        <f t="shared" si="5"/>
        <v>1</v>
      </c>
    </row>
    <row r="377" spans="1:8" x14ac:dyDescent="0.2">
      <c r="A377" s="1">
        <v>247</v>
      </c>
      <c r="B377" s="4" t="s">
        <v>51</v>
      </c>
      <c r="C377" s="4" t="s">
        <v>554</v>
      </c>
      <c r="D377" s="1" t="s">
        <v>471</v>
      </c>
      <c r="E377" s="1" t="s">
        <v>22</v>
      </c>
      <c r="F377" s="4">
        <v>2022</v>
      </c>
      <c r="G377" s="4">
        <v>2022</v>
      </c>
      <c r="H377">
        <f t="shared" si="5"/>
        <v>1</v>
      </c>
    </row>
    <row r="378" spans="1:8" x14ac:dyDescent="0.2">
      <c r="A378" s="1">
        <v>283</v>
      </c>
      <c r="B378" s="4" t="s">
        <v>51</v>
      </c>
      <c r="C378" s="4" t="s">
        <v>626</v>
      </c>
      <c r="D378" s="4" t="s">
        <v>614</v>
      </c>
      <c r="E378" s="1" t="s">
        <v>152</v>
      </c>
      <c r="F378" s="4">
        <v>2022</v>
      </c>
      <c r="G378" s="4">
        <v>2022</v>
      </c>
      <c r="H378">
        <f t="shared" si="5"/>
        <v>1</v>
      </c>
    </row>
    <row r="379" spans="1:8" x14ac:dyDescent="0.2">
      <c r="A379" s="1">
        <v>288</v>
      </c>
      <c r="B379" s="4" t="s">
        <v>20</v>
      </c>
      <c r="C379" s="4" t="s">
        <v>1143</v>
      </c>
      <c r="D379" s="4" t="s">
        <v>1133</v>
      </c>
      <c r="E379" s="1" t="s">
        <v>152</v>
      </c>
      <c r="F379" s="4">
        <v>2010</v>
      </c>
      <c r="G379" s="4">
        <v>2010</v>
      </c>
      <c r="H379">
        <f t="shared" si="5"/>
        <v>1</v>
      </c>
    </row>
    <row r="380" spans="1:8" x14ac:dyDescent="0.2">
      <c r="A380" s="1">
        <v>289</v>
      </c>
      <c r="B380" s="4" t="s">
        <v>20</v>
      </c>
      <c r="C380" s="4" t="s">
        <v>1144</v>
      </c>
      <c r="D380" s="4" t="s">
        <v>1133</v>
      </c>
      <c r="E380" s="1" t="s">
        <v>152</v>
      </c>
      <c r="F380" s="4">
        <v>2012</v>
      </c>
      <c r="G380" s="4">
        <v>2012</v>
      </c>
      <c r="H380">
        <f t="shared" si="5"/>
        <v>1</v>
      </c>
    </row>
    <row r="381" spans="1:8" x14ac:dyDescent="0.2">
      <c r="A381" s="1">
        <v>290</v>
      </c>
      <c r="B381" s="4" t="s">
        <v>20</v>
      </c>
      <c r="C381" s="4" t="s">
        <v>647</v>
      </c>
      <c r="D381" s="4" t="s">
        <v>1133</v>
      </c>
      <c r="E381" s="1" t="s">
        <v>152</v>
      </c>
      <c r="F381" s="4">
        <v>2012</v>
      </c>
      <c r="G381" s="4">
        <v>2012</v>
      </c>
      <c r="H381">
        <f t="shared" si="5"/>
        <v>1</v>
      </c>
    </row>
    <row r="382" spans="1:8" x14ac:dyDescent="0.2">
      <c r="A382" s="1">
        <v>291</v>
      </c>
      <c r="B382" s="4" t="s">
        <v>20</v>
      </c>
      <c r="C382" s="4" t="s">
        <v>650</v>
      </c>
      <c r="D382" s="4" t="s">
        <v>1133</v>
      </c>
      <c r="E382" s="1" t="s">
        <v>152</v>
      </c>
      <c r="F382" s="4">
        <v>2012</v>
      </c>
      <c r="G382" s="4">
        <v>2012</v>
      </c>
      <c r="H382">
        <f t="shared" si="5"/>
        <v>1</v>
      </c>
    </row>
    <row r="383" spans="1:8" x14ac:dyDescent="0.2">
      <c r="A383" s="1">
        <v>292</v>
      </c>
      <c r="B383" s="4" t="s">
        <v>20</v>
      </c>
      <c r="C383" s="1" t="s">
        <v>1145</v>
      </c>
      <c r="D383" s="4" t="s">
        <v>1133</v>
      </c>
      <c r="E383" s="1" t="s">
        <v>152</v>
      </c>
      <c r="F383" s="4">
        <v>2012</v>
      </c>
      <c r="G383" s="4">
        <v>2012</v>
      </c>
      <c r="H383">
        <f t="shared" si="5"/>
        <v>1</v>
      </c>
    </row>
    <row r="384" spans="1:8" x14ac:dyDescent="0.2">
      <c r="A384" s="1">
        <v>293</v>
      </c>
      <c r="B384" s="4" t="s">
        <v>26</v>
      </c>
      <c r="C384" s="4" t="s">
        <v>655</v>
      </c>
      <c r="D384" s="4" t="s">
        <v>1133</v>
      </c>
      <c r="E384" s="1" t="s">
        <v>152</v>
      </c>
      <c r="F384" s="4">
        <v>2015</v>
      </c>
      <c r="G384" s="4">
        <v>2015</v>
      </c>
      <c r="H384">
        <f t="shared" si="5"/>
        <v>1</v>
      </c>
    </row>
    <row r="385" spans="1:8" x14ac:dyDescent="0.2">
      <c r="A385" s="1">
        <v>294</v>
      </c>
      <c r="B385" s="4" t="s">
        <v>130</v>
      </c>
      <c r="C385" s="4" t="s">
        <v>657</v>
      </c>
      <c r="D385" s="4" t="s">
        <v>1133</v>
      </c>
      <c r="E385" s="1" t="s">
        <v>152</v>
      </c>
      <c r="F385" s="4">
        <v>2015</v>
      </c>
      <c r="G385" s="4">
        <v>2015</v>
      </c>
      <c r="H385">
        <f t="shared" si="5"/>
        <v>1</v>
      </c>
    </row>
    <row r="386" spans="1:8" x14ac:dyDescent="0.2">
      <c r="A386" s="1">
        <v>295</v>
      </c>
      <c r="B386" s="4" t="s">
        <v>20</v>
      </c>
      <c r="C386" s="4" t="s">
        <v>1146</v>
      </c>
      <c r="D386" s="4" t="s">
        <v>1133</v>
      </c>
      <c r="E386" s="1" t="s">
        <v>152</v>
      </c>
      <c r="F386" s="4">
        <v>2012</v>
      </c>
      <c r="G386" s="4">
        <v>2012</v>
      </c>
      <c r="H386">
        <f t="shared" ref="H386:H449" si="6">(G386-F386)+1</f>
        <v>1</v>
      </c>
    </row>
    <row r="387" spans="1:8" x14ac:dyDescent="0.2">
      <c r="A387" s="1">
        <v>296</v>
      </c>
      <c r="B387" s="4" t="s">
        <v>26</v>
      </c>
      <c r="C387" s="4" t="s">
        <v>662</v>
      </c>
      <c r="D387" s="4" t="s">
        <v>1133</v>
      </c>
      <c r="E387" s="1" t="s">
        <v>152</v>
      </c>
      <c r="F387" s="4">
        <v>2017</v>
      </c>
      <c r="G387" s="4">
        <v>2017</v>
      </c>
      <c r="H387">
        <f t="shared" si="6"/>
        <v>1</v>
      </c>
    </row>
    <row r="388" spans="1:8" x14ac:dyDescent="0.2">
      <c r="A388" s="1">
        <v>297</v>
      </c>
      <c r="B388" s="4" t="s">
        <v>26</v>
      </c>
      <c r="C388" s="4" t="s">
        <v>664</v>
      </c>
      <c r="D388" s="4" t="s">
        <v>1133</v>
      </c>
      <c r="E388" s="1" t="s">
        <v>152</v>
      </c>
      <c r="F388" s="4">
        <v>2023</v>
      </c>
      <c r="G388" s="4">
        <v>2023</v>
      </c>
      <c r="H388">
        <f t="shared" si="6"/>
        <v>1</v>
      </c>
    </row>
    <row r="389" spans="1:8" x14ac:dyDescent="0.2">
      <c r="A389" s="1">
        <v>298</v>
      </c>
      <c r="B389" s="4" t="s">
        <v>26</v>
      </c>
      <c r="C389" s="4" t="s">
        <v>668</v>
      </c>
      <c r="D389" s="4" t="s">
        <v>1133</v>
      </c>
      <c r="E389" s="1" t="s">
        <v>152</v>
      </c>
      <c r="F389" s="4">
        <v>2023</v>
      </c>
      <c r="G389" s="4">
        <v>2023</v>
      </c>
      <c r="H389">
        <f t="shared" si="6"/>
        <v>1</v>
      </c>
    </row>
    <row r="390" spans="1:8" x14ac:dyDescent="0.2">
      <c r="A390" s="1">
        <v>299</v>
      </c>
      <c r="B390" s="4" t="s">
        <v>26</v>
      </c>
      <c r="C390" s="4" t="s">
        <v>669</v>
      </c>
      <c r="D390" s="4" t="s">
        <v>1133</v>
      </c>
      <c r="E390" s="1" t="s">
        <v>152</v>
      </c>
      <c r="F390" s="4">
        <v>2023</v>
      </c>
      <c r="G390" s="4">
        <v>2023</v>
      </c>
      <c r="H390">
        <f t="shared" si="6"/>
        <v>1</v>
      </c>
    </row>
    <row r="391" spans="1:8" x14ac:dyDescent="0.2">
      <c r="A391" s="1">
        <v>318</v>
      </c>
      <c r="B391" s="4" t="s">
        <v>66</v>
      </c>
      <c r="C391" s="4" t="s">
        <v>707</v>
      </c>
      <c r="D391" s="4" t="s">
        <v>688</v>
      </c>
      <c r="E391" s="1" t="s">
        <v>165</v>
      </c>
      <c r="F391" s="4">
        <v>2021</v>
      </c>
      <c r="G391" s="4">
        <v>2021</v>
      </c>
      <c r="H391">
        <f t="shared" si="6"/>
        <v>1</v>
      </c>
    </row>
    <row r="392" spans="1:8" hidden="1" x14ac:dyDescent="0.2">
      <c r="A392" s="1">
        <v>319</v>
      </c>
      <c r="B392" s="4" t="s">
        <v>273</v>
      </c>
      <c r="C392" s="4" t="s">
        <v>273</v>
      </c>
      <c r="D392" s="4" t="s">
        <v>688</v>
      </c>
      <c r="E392" s="1" t="s">
        <v>165</v>
      </c>
      <c r="F392" s="23">
        <v>2004</v>
      </c>
      <c r="G392" s="23">
        <v>2004</v>
      </c>
      <c r="H392">
        <f t="shared" si="6"/>
        <v>1</v>
      </c>
    </row>
    <row r="393" spans="1:8" x14ac:dyDescent="0.2">
      <c r="A393" s="1">
        <v>333</v>
      </c>
      <c r="B393" s="4" t="s">
        <v>51</v>
      </c>
      <c r="C393" s="4" t="s">
        <v>748</v>
      </c>
      <c r="D393" s="4" t="s">
        <v>1113</v>
      </c>
      <c r="E393" s="1" t="s">
        <v>22</v>
      </c>
      <c r="F393" s="4">
        <v>2023</v>
      </c>
      <c r="G393" s="4">
        <v>2023</v>
      </c>
      <c r="H393">
        <f t="shared" si="6"/>
        <v>1</v>
      </c>
    </row>
    <row r="394" spans="1:8" hidden="1" x14ac:dyDescent="0.2">
      <c r="A394" s="1">
        <v>336</v>
      </c>
      <c r="B394" s="4" t="s">
        <v>273</v>
      </c>
      <c r="C394" s="22" t="s">
        <v>754</v>
      </c>
      <c r="D394" s="4" t="s">
        <v>1113</v>
      </c>
      <c r="E394" s="1" t="s">
        <v>22</v>
      </c>
      <c r="F394" s="23">
        <v>2021</v>
      </c>
      <c r="G394" s="23">
        <v>2021</v>
      </c>
      <c r="H394">
        <f t="shared" si="6"/>
        <v>1</v>
      </c>
    </row>
    <row r="395" spans="1:8" hidden="1" x14ac:dyDescent="0.2">
      <c r="A395" s="1">
        <v>337</v>
      </c>
      <c r="B395" s="4" t="s">
        <v>273</v>
      </c>
      <c r="C395" s="22" t="s">
        <v>758</v>
      </c>
      <c r="D395" s="4" t="s">
        <v>1113</v>
      </c>
      <c r="E395" s="1" t="s">
        <v>22</v>
      </c>
      <c r="F395" s="23">
        <v>2021</v>
      </c>
      <c r="G395" s="23">
        <v>2021</v>
      </c>
      <c r="H395">
        <f t="shared" si="6"/>
        <v>1</v>
      </c>
    </row>
    <row r="396" spans="1:8" hidden="1" x14ac:dyDescent="0.2">
      <c r="A396" s="1">
        <v>338</v>
      </c>
      <c r="B396" s="4" t="s">
        <v>273</v>
      </c>
      <c r="C396" s="22" t="s">
        <v>759</v>
      </c>
      <c r="D396" s="4" t="s">
        <v>1113</v>
      </c>
      <c r="E396" s="1" t="s">
        <v>22</v>
      </c>
      <c r="F396" s="23">
        <v>2021</v>
      </c>
      <c r="G396" s="23">
        <v>2021</v>
      </c>
      <c r="H396">
        <f t="shared" si="6"/>
        <v>1</v>
      </c>
    </row>
    <row r="397" spans="1:8" hidden="1" x14ac:dyDescent="0.2">
      <c r="A397" s="1">
        <v>339</v>
      </c>
      <c r="B397" s="4" t="s">
        <v>273</v>
      </c>
      <c r="C397" s="22" t="s">
        <v>760</v>
      </c>
      <c r="D397" s="4" t="s">
        <v>1113</v>
      </c>
      <c r="E397" s="1" t="s">
        <v>22</v>
      </c>
      <c r="F397" s="23">
        <v>2021</v>
      </c>
      <c r="G397" s="23">
        <v>2021</v>
      </c>
      <c r="H397">
        <f t="shared" si="6"/>
        <v>1</v>
      </c>
    </row>
    <row r="398" spans="1:8" x14ac:dyDescent="0.2">
      <c r="A398" s="1">
        <v>340</v>
      </c>
      <c r="B398" s="4" t="s">
        <v>66</v>
      </c>
      <c r="C398" s="4" t="s">
        <v>761</v>
      </c>
      <c r="D398" s="4" t="s">
        <v>1113</v>
      </c>
      <c r="E398" s="1" t="s">
        <v>22</v>
      </c>
      <c r="F398" s="4">
        <v>2021</v>
      </c>
      <c r="G398" s="4">
        <v>2021</v>
      </c>
      <c r="H398">
        <f t="shared" si="6"/>
        <v>1</v>
      </c>
    </row>
    <row r="399" spans="1:8" x14ac:dyDescent="0.2">
      <c r="A399" s="1">
        <v>341</v>
      </c>
      <c r="B399" s="4" t="s">
        <v>51</v>
      </c>
      <c r="C399" s="4" t="s">
        <v>766</v>
      </c>
      <c r="D399" s="4" t="s">
        <v>1113</v>
      </c>
      <c r="E399" s="1" t="s">
        <v>22</v>
      </c>
      <c r="F399" s="4">
        <v>2021</v>
      </c>
      <c r="G399" s="4">
        <v>2021</v>
      </c>
      <c r="H399">
        <f t="shared" si="6"/>
        <v>1</v>
      </c>
    </row>
    <row r="400" spans="1:8" x14ac:dyDescent="0.2">
      <c r="A400" s="1">
        <v>342</v>
      </c>
      <c r="B400" s="4" t="s">
        <v>51</v>
      </c>
      <c r="C400" s="4" t="s">
        <v>767</v>
      </c>
      <c r="D400" s="4" t="s">
        <v>1113</v>
      </c>
      <c r="E400" s="1" t="s">
        <v>22</v>
      </c>
      <c r="F400" s="4">
        <v>2023</v>
      </c>
      <c r="G400" s="4">
        <v>2023</v>
      </c>
      <c r="H400">
        <f t="shared" si="6"/>
        <v>1</v>
      </c>
    </row>
    <row r="401" spans="1:14" x14ac:dyDescent="0.2">
      <c r="A401" s="1">
        <v>343</v>
      </c>
      <c r="B401" s="4" t="s">
        <v>51</v>
      </c>
      <c r="C401" s="4" t="s">
        <v>770</v>
      </c>
      <c r="D401" s="4" t="s">
        <v>1113</v>
      </c>
      <c r="E401" s="1" t="s">
        <v>22</v>
      </c>
      <c r="F401" s="4">
        <v>2023</v>
      </c>
      <c r="G401" s="4">
        <v>2023</v>
      </c>
      <c r="H401">
        <f t="shared" si="6"/>
        <v>1</v>
      </c>
    </row>
    <row r="402" spans="1:14" x14ac:dyDescent="0.2">
      <c r="A402" s="1">
        <v>344</v>
      </c>
      <c r="B402" s="4" t="s">
        <v>51</v>
      </c>
      <c r="C402" s="4" t="s">
        <v>770</v>
      </c>
      <c r="D402" s="4" t="s">
        <v>1113</v>
      </c>
      <c r="E402" s="1" t="s">
        <v>22</v>
      </c>
      <c r="F402" s="4">
        <v>2023</v>
      </c>
      <c r="G402" s="4">
        <v>2023</v>
      </c>
      <c r="H402">
        <f t="shared" si="6"/>
        <v>1</v>
      </c>
    </row>
    <row r="403" spans="1:14" x14ac:dyDescent="0.2">
      <c r="A403" s="1">
        <v>345</v>
      </c>
      <c r="B403" s="4" t="s">
        <v>51</v>
      </c>
      <c r="C403" s="4" t="s">
        <v>773</v>
      </c>
      <c r="D403" s="4" t="s">
        <v>1113</v>
      </c>
      <c r="E403" s="1" t="s">
        <v>22</v>
      </c>
      <c r="F403" s="4">
        <v>2023</v>
      </c>
      <c r="G403" s="4">
        <v>2023</v>
      </c>
      <c r="H403">
        <f t="shared" si="6"/>
        <v>1</v>
      </c>
    </row>
    <row r="404" spans="1:14" x14ac:dyDescent="0.2">
      <c r="A404" s="1">
        <v>346</v>
      </c>
      <c r="B404" s="4" t="s">
        <v>51</v>
      </c>
      <c r="C404" s="4" t="s">
        <v>775</v>
      </c>
      <c r="D404" s="4" t="s">
        <v>1113</v>
      </c>
      <c r="E404" s="1" t="s">
        <v>22</v>
      </c>
      <c r="F404" s="4">
        <v>2023</v>
      </c>
      <c r="G404" s="4">
        <v>2023</v>
      </c>
      <c r="H404">
        <f t="shared" si="6"/>
        <v>1</v>
      </c>
    </row>
    <row r="405" spans="1:14" hidden="1" x14ac:dyDescent="0.2">
      <c r="A405" s="1">
        <v>347</v>
      </c>
      <c r="B405" s="4" t="s">
        <v>273</v>
      </c>
      <c r="C405" s="4" t="s">
        <v>273</v>
      </c>
      <c r="D405" s="4" t="s">
        <v>1113</v>
      </c>
      <c r="E405" s="1" t="s">
        <v>22</v>
      </c>
      <c r="F405" s="23">
        <v>2021</v>
      </c>
      <c r="G405" s="23">
        <v>2021</v>
      </c>
      <c r="H405">
        <f t="shared" si="6"/>
        <v>1</v>
      </c>
    </row>
    <row r="406" spans="1:14" x14ac:dyDescent="0.2">
      <c r="A406" s="1">
        <v>354</v>
      </c>
      <c r="B406" s="4" t="s">
        <v>26</v>
      </c>
      <c r="C406" s="4" t="s">
        <v>805</v>
      </c>
      <c r="D406" s="4" t="s">
        <v>797</v>
      </c>
      <c r="E406" s="1" t="s">
        <v>111</v>
      </c>
      <c r="F406" s="4">
        <v>2022</v>
      </c>
      <c r="G406" s="4">
        <v>2022</v>
      </c>
      <c r="H406">
        <f t="shared" si="6"/>
        <v>1</v>
      </c>
    </row>
    <row r="407" spans="1:14" x14ac:dyDescent="0.2">
      <c r="A407" s="1">
        <v>360</v>
      </c>
      <c r="B407" s="4" t="s">
        <v>51</v>
      </c>
      <c r="C407" s="4" t="s">
        <v>818</v>
      </c>
      <c r="D407" s="4" t="s">
        <v>797</v>
      </c>
      <c r="E407" s="1" t="s">
        <v>111</v>
      </c>
      <c r="F407" s="4">
        <v>2022</v>
      </c>
      <c r="G407" s="4">
        <v>2022</v>
      </c>
      <c r="H407">
        <f t="shared" si="6"/>
        <v>1</v>
      </c>
    </row>
    <row r="408" spans="1:14" x14ac:dyDescent="0.2">
      <c r="A408" s="1">
        <v>362</v>
      </c>
      <c r="B408" s="4" t="s">
        <v>66</v>
      </c>
      <c r="C408" s="4" t="s">
        <v>824</v>
      </c>
      <c r="D408" s="4" t="s">
        <v>797</v>
      </c>
      <c r="E408" s="1" t="s">
        <v>111</v>
      </c>
      <c r="F408" s="4">
        <v>2022</v>
      </c>
      <c r="G408" s="4">
        <v>2022</v>
      </c>
      <c r="H408">
        <f t="shared" si="6"/>
        <v>1</v>
      </c>
    </row>
    <row r="409" spans="1:14" x14ac:dyDescent="0.2">
      <c r="A409" s="1">
        <v>363</v>
      </c>
      <c r="B409" s="4" t="s">
        <v>51</v>
      </c>
      <c r="C409" s="4" t="s">
        <v>826</v>
      </c>
      <c r="D409" s="4" t="s">
        <v>797</v>
      </c>
      <c r="E409" s="1" t="s">
        <v>111</v>
      </c>
      <c r="F409" s="4">
        <v>2022</v>
      </c>
      <c r="G409" s="4">
        <v>2022</v>
      </c>
      <c r="H409">
        <f t="shared" si="6"/>
        <v>1</v>
      </c>
    </row>
    <row r="410" spans="1:14" hidden="1" x14ac:dyDescent="0.2">
      <c r="A410" s="1">
        <v>373</v>
      </c>
      <c r="B410" s="4" t="s">
        <v>273</v>
      </c>
      <c r="C410" s="22" t="s">
        <v>853</v>
      </c>
      <c r="D410" s="4" t="s">
        <v>829</v>
      </c>
      <c r="E410" s="1" t="s">
        <v>22</v>
      </c>
      <c r="F410" s="23">
        <v>2023</v>
      </c>
      <c r="G410" s="23">
        <v>2023</v>
      </c>
      <c r="H410">
        <f t="shared" si="6"/>
        <v>1</v>
      </c>
    </row>
    <row r="411" spans="1:14" hidden="1" x14ac:dyDescent="0.2">
      <c r="A411" s="1">
        <v>374</v>
      </c>
      <c r="B411" s="4" t="s">
        <v>273</v>
      </c>
      <c r="C411" s="22" t="s">
        <v>856</v>
      </c>
      <c r="D411" s="4" t="s">
        <v>829</v>
      </c>
      <c r="E411" s="1" t="s">
        <v>22</v>
      </c>
      <c r="F411" s="23">
        <v>2023</v>
      </c>
      <c r="G411" s="23">
        <v>2023</v>
      </c>
      <c r="H411">
        <f t="shared" si="6"/>
        <v>1</v>
      </c>
    </row>
    <row r="412" spans="1:14" x14ac:dyDescent="0.2">
      <c r="A412" s="1">
        <v>375</v>
      </c>
      <c r="B412" s="4" t="s">
        <v>51</v>
      </c>
      <c r="C412" s="4" t="s">
        <v>857</v>
      </c>
      <c r="D412" s="4" t="s">
        <v>829</v>
      </c>
      <c r="E412" s="1" t="s">
        <v>22</v>
      </c>
      <c r="F412" s="4">
        <v>2023</v>
      </c>
      <c r="G412" s="4">
        <v>2023</v>
      </c>
      <c r="H412">
        <f t="shared" si="6"/>
        <v>1</v>
      </c>
    </row>
    <row r="413" spans="1:14" x14ac:dyDescent="0.2">
      <c r="A413" s="1">
        <v>376</v>
      </c>
      <c r="B413" s="4" t="s">
        <v>51</v>
      </c>
      <c r="C413" s="4" t="s">
        <v>858</v>
      </c>
      <c r="D413" s="4" t="s">
        <v>829</v>
      </c>
      <c r="E413" s="1" t="s">
        <v>22</v>
      </c>
      <c r="F413" s="4">
        <v>2023</v>
      </c>
      <c r="G413" s="4">
        <v>2023</v>
      </c>
      <c r="H413">
        <f t="shared" si="6"/>
        <v>1</v>
      </c>
    </row>
    <row r="414" spans="1:14" x14ac:dyDescent="0.2">
      <c r="A414" s="1">
        <v>377</v>
      </c>
      <c r="B414" s="4" t="s">
        <v>51</v>
      </c>
      <c r="C414" s="4" t="s">
        <v>860</v>
      </c>
      <c r="D414" s="4" t="s">
        <v>829</v>
      </c>
      <c r="E414" s="1" t="s">
        <v>22</v>
      </c>
      <c r="F414" s="4">
        <v>2023</v>
      </c>
      <c r="G414" s="4">
        <v>2023</v>
      </c>
      <c r="H414">
        <f t="shared" si="6"/>
        <v>1</v>
      </c>
      <c r="N414" s="28"/>
    </row>
    <row r="415" spans="1:14" x14ac:dyDescent="0.2">
      <c r="A415" s="1">
        <v>379</v>
      </c>
      <c r="B415" s="4" t="s">
        <v>44</v>
      </c>
      <c r="C415" s="4" t="s">
        <v>869</v>
      </c>
      <c r="D415" s="4" t="s">
        <v>864</v>
      </c>
      <c r="E415" s="1" t="s">
        <v>111</v>
      </c>
      <c r="F415" s="4">
        <v>2023</v>
      </c>
      <c r="G415" s="4">
        <v>2023</v>
      </c>
      <c r="H415">
        <f t="shared" si="6"/>
        <v>1</v>
      </c>
      <c r="N415" s="28"/>
    </row>
    <row r="416" spans="1:14" x14ac:dyDescent="0.2">
      <c r="A416" s="1">
        <v>381</v>
      </c>
      <c r="B416" s="4" t="s">
        <v>66</v>
      </c>
      <c r="C416" s="4" t="s">
        <v>875</v>
      </c>
      <c r="D416" s="4" t="s">
        <v>864</v>
      </c>
      <c r="E416" s="1" t="s">
        <v>111</v>
      </c>
      <c r="F416" s="4">
        <v>2022</v>
      </c>
      <c r="G416" s="4">
        <v>2022</v>
      </c>
      <c r="H416">
        <f t="shared" si="6"/>
        <v>1</v>
      </c>
      <c r="N416" s="28"/>
    </row>
    <row r="417" spans="1:14" hidden="1" x14ac:dyDescent="0.2">
      <c r="A417" s="1">
        <v>382</v>
      </c>
      <c r="B417" s="4" t="s">
        <v>273</v>
      </c>
      <c r="C417" s="4" t="s">
        <v>273</v>
      </c>
      <c r="D417" s="4" t="s">
        <v>864</v>
      </c>
      <c r="E417" s="1" t="s">
        <v>111</v>
      </c>
      <c r="F417" s="23">
        <v>2022</v>
      </c>
      <c r="G417" s="23">
        <v>2022</v>
      </c>
      <c r="H417">
        <f t="shared" si="6"/>
        <v>1</v>
      </c>
      <c r="N417" s="28"/>
    </row>
    <row r="418" spans="1:14" hidden="1" x14ac:dyDescent="0.2">
      <c r="A418" s="1">
        <v>383</v>
      </c>
      <c r="B418" s="4" t="s">
        <v>273</v>
      </c>
      <c r="C418" s="22" t="s">
        <v>880</v>
      </c>
      <c r="D418" s="4" t="s">
        <v>864</v>
      </c>
      <c r="E418" s="1" t="s">
        <v>111</v>
      </c>
      <c r="F418" s="23">
        <v>2022</v>
      </c>
      <c r="G418" s="23">
        <v>2022</v>
      </c>
      <c r="H418">
        <f t="shared" si="6"/>
        <v>1</v>
      </c>
      <c r="N418" s="28"/>
    </row>
    <row r="419" spans="1:14" hidden="1" x14ac:dyDescent="0.2">
      <c r="A419" s="1">
        <v>388</v>
      </c>
      <c r="B419" s="4" t="s">
        <v>273</v>
      </c>
      <c r="C419" s="22" t="s">
        <v>894</v>
      </c>
      <c r="D419" s="4" t="s">
        <v>882</v>
      </c>
      <c r="E419" s="1" t="s">
        <v>152</v>
      </c>
      <c r="F419" s="23">
        <v>2017</v>
      </c>
      <c r="G419" s="23">
        <v>2017</v>
      </c>
      <c r="H419">
        <f t="shared" si="6"/>
        <v>1</v>
      </c>
    </row>
    <row r="420" spans="1:14" hidden="1" x14ac:dyDescent="0.2">
      <c r="A420" s="1">
        <v>390</v>
      </c>
      <c r="B420" s="4" t="s">
        <v>273</v>
      </c>
      <c r="C420" s="22" t="s">
        <v>899</v>
      </c>
      <c r="D420" s="4" t="s">
        <v>882</v>
      </c>
      <c r="E420" s="1" t="s">
        <v>152</v>
      </c>
      <c r="F420" s="23">
        <v>2017</v>
      </c>
      <c r="G420" s="23">
        <v>2017</v>
      </c>
      <c r="H420">
        <f t="shared" si="6"/>
        <v>1</v>
      </c>
    </row>
    <row r="421" spans="1:14" x14ac:dyDescent="0.2">
      <c r="A421" s="1">
        <v>395</v>
      </c>
      <c r="B421" s="4" t="s">
        <v>130</v>
      </c>
      <c r="C421" s="4" t="s">
        <v>916</v>
      </c>
      <c r="D421" s="4" t="s">
        <v>1136</v>
      </c>
      <c r="E421" s="1" t="s">
        <v>152</v>
      </c>
      <c r="F421" s="4">
        <v>2015</v>
      </c>
      <c r="G421" s="4">
        <v>2015</v>
      </c>
      <c r="H421">
        <f t="shared" si="6"/>
        <v>1</v>
      </c>
    </row>
    <row r="422" spans="1:14" x14ac:dyDescent="0.2">
      <c r="A422" s="1">
        <v>408</v>
      </c>
      <c r="B422" s="4" t="s">
        <v>51</v>
      </c>
      <c r="C422" s="4" t="s">
        <v>951</v>
      </c>
      <c r="D422" s="4" t="s">
        <v>939</v>
      </c>
      <c r="E422" s="1" t="s">
        <v>111</v>
      </c>
      <c r="F422" s="4">
        <v>2014</v>
      </c>
      <c r="G422" s="4">
        <v>2014</v>
      </c>
      <c r="H422">
        <f t="shared" si="6"/>
        <v>1</v>
      </c>
    </row>
    <row r="423" spans="1:14" x14ac:dyDescent="0.2">
      <c r="A423" s="1">
        <v>412</v>
      </c>
      <c r="B423" s="4" t="s">
        <v>51</v>
      </c>
      <c r="C423" s="4" t="s">
        <v>963</v>
      </c>
      <c r="D423" s="4" t="s">
        <v>1142</v>
      </c>
      <c r="E423" s="1" t="s">
        <v>152</v>
      </c>
      <c r="F423" s="4">
        <v>2021</v>
      </c>
      <c r="G423" s="4">
        <v>2021</v>
      </c>
      <c r="H423">
        <f t="shared" si="6"/>
        <v>1</v>
      </c>
    </row>
    <row r="424" spans="1:14" hidden="1" x14ac:dyDescent="0.2">
      <c r="A424" s="1">
        <v>417</v>
      </c>
      <c r="B424" s="4" t="s">
        <v>273</v>
      </c>
      <c r="C424" s="22" t="s">
        <v>980</v>
      </c>
      <c r="D424" s="4" t="s">
        <v>970</v>
      </c>
      <c r="E424" s="1" t="s">
        <v>152</v>
      </c>
      <c r="F424" s="23">
        <v>2023</v>
      </c>
      <c r="G424" s="23">
        <v>2023</v>
      </c>
      <c r="H424">
        <f t="shared" si="6"/>
        <v>1</v>
      </c>
    </row>
    <row r="425" spans="1:14" x14ac:dyDescent="0.2">
      <c r="A425" s="1">
        <v>419</v>
      </c>
      <c r="B425" s="4" t="s">
        <v>26</v>
      </c>
      <c r="C425" s="4" t="s">
        <v>989</v>
      </c>
      <c r="D425" s="4" t="s">
        <v>985</v>
      </c>
      <c r="E425" s="1" t="s">
        <v>152</v>
      </c>
      <c r="F425" s="4">
        <v>2018</v>
      </c>
      <c r="G425" s="4">
        <v>2018</v>
      </c>
      <c r="H425">
        <f t="shared" si="6"/>
        <v>1</v>
      </c>
    </row>
    <row r="426" spans="1:14" hidden="1" x14ac:dyDescent="0.2">
      <c r="A426" s="1">
        <v>426</v>
      </c>
      <c r="B426" s="4" t="s">
        <v>273</v>
      </c>
      <c r="C426" s="18" t="s">
        <v>1007</v>
      </c>
      <c r="D426" s="4" t="s">
        <v>985</v>
      </c>
      <c r="E426" s="1" t="s">
        <v>152</v>
      </c>
      <c r="F426" s="23">
        <v>2008</v>
      </c>
      <c r="G426" s="23">
        <v>2008</v>
      </c>
      <c r="H426">
        <f t="shared" si="6"/>
        <v>1</v>
      </c>
    </row>
    <row r="427" spans="1:14" hidden="1" x14ac:dyDescent="0.2">
      <c r="A427" s="1">
        <v>427</v>
      </c>
      <c r="B427" s="4" t="s">
        <v>273</v>
      </c>
      <c r="C427" s="18" t="s">
        <v>1012</v>
      </c>
      <c r="D427" s="4" t="s">
        <v>985</v>
      </c>
      <c r="E427" s="1" t="s">
        <v>152</v>
      </c>
      <c r="F427" s="23">
        <v>2008</v>
      </c>
      <c r="G427" s="23">
        <v>2008</v>
      </c>
      <c r="H427">
        <f t="shared" si="6"/>
        <v>1</v>
      </c>
    </row>
    <row r="428" spans="1:14" x14ac:dyDescent="0.2">
      <c r="A428" s="1">
        <v>437</v>
      </c>
      <c r="B428" s="4" t="s">
        <v>44</v>
      </c>
      <c r="C428" s="4" t="s">
        <v>1048</v>
      </c>
      <c r="D428" s="4" t="s">
        <v>1037</v>
      </c>
      <c r="E428" s="1" t="s">
        <v>111</v>
      </c>
      <c r="F428" s="4">
        <v>2023</v>
      </c>
      <c r="G428" s="4">
        <v>2023</v>
      </c>
      <c r="H428">
        <f t="shared" si="6"/>
        <v>1</v>
      </c>
    </row>
    <row r="429" spans="1:14" hidden="1" x14ac:dyDescent="0.2">
      <c r="A429" s="1">
        <v>440</v>
      </c>
      <c r="B429" s="4" t="s">
        <v>273</v>
      </c>
      <c r="C429" s="18" t="s">
        <v>1056</v>
      </c>
      <c r="D429" s="4" t="s">
        <v>1037</v>
      </c>
      <c r="E429" s="1" t="s">
        <v>111</v>
      </c>
      <c r="F429" s="23">
        <v>2023</v>
      </c>
      <c r="G429" s="23">
        <v>2023</v>
      </c>
      <c r="H429">
        <f t="shared" si="6"/>
        <v>1</v>
      </c>
    </row>
    <row r="430" spans="1:14" hidden="1" x14ac:dyDescent="0.2">
      <c r="A430" s="1">
        <v>441</v>
      </c>
      <c r="B430" s="4" t="s">
        <v>273</v>
      </c>
      <c r="C430" s="22" t="s">
        <v>1058</v>
      </c>
      <c r="D430" s="4" t="s">
        <v>1037</v>
      </c>
      <c r="E430" s="1" t="s">
        <v>111</v>
      </c>
      <c r="F430" s="23">
        <v>2023</v>
      </c>
      <c r="G430" s="23">
        <v>2023</v>
      </c>
      <c r="H430">
        <f t="shared" si="6"/>
        <v>1</v>
      </c>
    </row>
    <row r="431" spans="1:14" hidden="1" x14ac:dyDescent="0.2">
      <c r="A431" s="1">
        <v>442</v>
      </c>
      <c r="B431" s="4" t="s">
        <v>273</v>
      </c>
      <c r="C431" s="22" t="s">
        <v>1060</v>
      </c>
      <c r="D431" s="4" t="s">
        <v>1037</v>
      </c>
      <c r="E431" s="1" t="s">
        <v>111</v>
      </c>
      <c r="F431" s="23">
        <v>2023</v>
      </c>
      <c r="G431" s="23">
        <v>2023</v>
      </c>
      <c r="H431">
        <f t="shared" si="6"/>
        <v>1</v>
      </c>
    </row>
    <row r="432" spans="1:14" hidden="1" x14ac:dyDescent="0.2">
      <c r="A432" s="1">
        <v>443</v>
      </c>
      <c r="B432" s="4" t="s">
        <v>273</v>
      </c>
      <c r="C432" s="22" t="s">
        <v>1062</v>
      </c>
      <c r="D432" s="4" t="s">
        <v>1037</v>
      </c>
      <c r="E432" s="1" t="s">
        <v>111</v>
      </c>
      <c r="F432" s="23">
        <v>2023</v>
      </c>
      <c r="G432" s="23">
        <v>2023</v>
      </c>
      <c r="H432">
        <f t="shared" si="6"/>
        <v>1</v>
      </c>
    </row>
    <row r="433" spans="1:8" hidden="1" x14ac:dyDescent="0.2">
      <c r="A433" s="1">
        <v>444</v>
      </c>
      <c r="B433" s="4" t="s">
        <v>273</v>
      </c>
      <c r="C433" s="15" t="s">
        <v>1063</v>
      </c>
      <c r="D433" s="4" t="s">
        <v>1037</v>
      </c>
      <c r="E433" s="1" t="s">
        <v>111</v>
      </c>
      <c r="F433" s="23">
        <v>2023</v>
      </c>
      <c r="G433" s="23">
        <v>2023</v>
      </c>
      <c r="H433">
        <f t="shared" si="6"/>
        <v>1</v>
      </c>
    </row>
    <row r="434" spans="1:8" x14ac:dyDescent="0.2">
      <c r="A434" s="1">
        <v>445</v>
      </c>
      <c r="B434" s="4" t="s">
        <v>51</v>
      </c>
      <c r="C434" s="4" t="s">
        <v>1066</v>
      </c>
      <c r="D434" s="4" t="s">
        <v>1037</v>
      </c>
      <c r="E434" s="1" t="s">
        <v>111</v>
      </c>
      <c r="F434" s="4">
        <v>2023</v>
      </c>
      <c r="G434" s="4">
        <v>2023</v>
      </c>
      <c r="H434">
        <f t="shared" si="6"/>
        <v>1</v>
      </c>
    </row>
    <row r="435" spans="1:8" x14ac:dyDescent="0.2">
      <c r="A435" s="1">
        <v>448</v>
      </c>
      <c r="B435" s="4" t="s">
        <v>44</v>
      </c>
      <c r="C435" s="4" t="s">
        <v>1078</v>
      </c>
      <c r="D435" s="4" t="s">
        <v>1071</v>
      </c>
      <c r="E435" s="1" t="s">
        <v>152</v>
      </c>
      <c r="F435" s="4">
        <v>2023</v>
      </c>
      <c r="G435" s="4">
        <v>2023</v>
      </c>
      <c r="H435">
        <f t="shared" si="6"/>
        <v>1</v>
      </c>
    </row>
    <row r="436" spans="1:8" hidden="1" x14ac:dyDescent="0.2">
      <c r="A436" s="1">
        <v>449</v>
      </c>
      <c r="B436" s="4" t="s">
        <v>273</v>
      </c>
      <c r="C436" s="18" t="s">
        <v>1080</v>
      </c>
      <c r="D436" s="4" t="s">
        <v>1071</v>
      </c>
      <c r="E436" s="1" t="s">
        <v>152</v>
      </c>
      <c r="F436" s="23">
        <v>2023</v>
      </c>
      <c r="G436" s="23">
        <v>2023</v>
      </c>
      <c r="H436">
        <f t="shared" si="6"/>
        <v>1</v>
      </c>
    </row>
    <row r="437" spans="1:8" hidden="1" x14ac:dyDescent="0.2">
      <c r="A437" s="1">
        <v>450</v>
      </c>
      <c r="B437" s="4" t="s">
        <v>273</v>
      </c>
      <c r="C437" s="22" t="s">
        <v>1082</v>
      </c>
      <c r="D437" s="4" t="s">
        <v>1071</v>
      </c>
      <c r="E437" s="1" t="s">
        <v>152</v>
      </c>
      <c r="F437" s="23">
        <v>2020</v>
      </c>
      <c r="G437" s="23">
        <v>2020</v>
      </c>
      <c r="H437">
        <f t="shared" si="6"/>
        <v>1</v>
      </c>
    </row>
    <row r="438" spans="1:8" x14ac:dyDescent="0.2">
      <c r="A438" s="1"/>
      <c r="B438" s="4"/>
      <c r="D438" s="4"/>
      <c r="E438" s="4"/>
      <c r="H438" s="27"/>
    </row>
    <row r="439" spans="1:8" x14ac:dyDescent="0.2">
      <c r="A439" s="1"/>
      <c r="B439" s="4"/>
      <c r="C439" s="4"/>
      <c r="D439" s="4"/>
      <c r="E439" s="4"/>
      <c r="G439" t="s">
        <v>1147</v>
      </c>
      <c r="H439">
        <f>AVERAGE(H2:H435)</f>
        <v>8.2903225806451619</v>
      </c>
    </row>
    <row r="440" spans="1:8" x14ac:dyDescent="0.2">
      <c r="A440" s="1"/>
      <c r="B440" s="4"/>
      <c r="C440" s="4"/>
      <c r="D440" s="4"/>
      <c r="E440" s="4"/>
    </row>
    <row r="441" spans="1:8" x14ac:dyDescent="0.2">
      <c r="A441" s="1"/>
      <c r="B441" s="4"/>
      <c r="C441" s="4"/>
      <c r="D441" s="4"/>
      <c r="E441" s="4"/>
    </row>
  </sheetData>
  <autoFilter ref="A1:H437" xr:uid="{63106860-894E-44BE-9692-95D333FF3017}">
    <filterColumn colId="1">
      <filters>
        <filter val="Holding Company"/>
        <filter val="Investor"/>
        <filter val="Partner"/>
        <filter val="Subsidiary"/>
        <filter val="Supplier"/>
        <filter val="Vendor"/>
      </filters>
    </filterColumn>
  </autoFilter>
  <sortState xmlns:xlrd2="http://schemas.microsoft.com/office/spreadsheetml/2017/richdata2" ref="A2:H1048564">
    <sortCondition descending="1" ref="H2:H1048564"/>
  </sortState>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9" ma:contentTypeDescription="Create a new document." ma:contentTypeScope="" ma:versionID="fe1c0ba8b30e236f808d719fd1900f94">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05996058906290aa7e031b46f350ca46"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AdditionalNote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4ff546-2ebc-477d-bf66-1c6cc1cc0046" ma:termSetId="09814cd3-568e-fe90-9814-8d621ff8fb84" ma:anchorId="fba54fb3-c3e1-fe81-a776-ca4b69148c4d" ma:open="true" ma:isKeyword="false">
      <xsd:complexType>
        <xsd:sequence>
          <xsd:element ref="pc:Terms" minOccurs="0" maxOccurs="1"/>
        </xsd:sequence>
      </xsd:complexType>
    </xsd:element>
    <xsd:element name="AdditionalNotes" ma:index="24" nillable="true" ma:displayName="Additional Notes" ma:format="Dropdown" ma:internalName="AdditionalNotes">
      <xsd:simpleType>
        <xsd:restriction base="dms:Note">
          <xsd:maxLength value="255"/>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cc8aaad-b21c-47f2-ad5c-52096c5aecc8}" ma:internalName="TaxCatchAll" ma:showField="CatchAllData" ma:web="524b8a52-4bca-4208-9a8a-241c3482a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8c134-3655-4b7f-a861-0a54193e5883">
      <Terms xmlns="http://schemas.microsoft.com/office/infopath/2007/PartnerControls"/>
    </lcf76f155ced4ddcb4097134ff3c332f>
    <AdditionalNotes xmlns="46f8c134-3655-4b7f-a861-0a54193e5883" xsi:nil="true"/>
    <TaxCatchAll xmlns="524b8a52-4bca-4208-9a8a-241c3482aeb5" xsi:nil="true"/>
  </documentManagement>
</p:properties>
</file>

<file path=customXml/itemProps1.xml><?xml version="1.0" encoding="utf-8"?>
<ds:datastoreItem xmlns:ds="http://schemas.openxmlformats.org/officeDocument/2006/customXml" ds:itemID="{77D9C0D4-C82E-4904-9A94-FE654A9952FD}">
  <ds:schemaRefs>
    <ds:schemaRef ds:uri="http://schemas.microsoft.com/sharepoint/v3/contenttype/forms"/>
  </ds:schemaRefs>
</ds:datastoreItem>
</file>

<file path=customXml/itemProps2.xml><?xml version="1.0" encoding="utf-8"?>
<ds:datastoreItem xmlns:ds="http://schemas.openxmlformats.org/officeDocument/2006/customXml" ds:itemID="{46194758-617E-4E44-AD28-01B124C6EE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8c134-3655-4b7f-a861-0a54193e5883"/>
    <ds:schemaRef ds:uri="524b8a52-4bca-4208-9a8a-241c3482a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9C7FC4-187A-4761-96A0-A6A4B35A2D49}">
  <ds:schemaRefs>
    <ds:schemaRef ds:uri="http://schemas.microsoft.com/office/2006/metadata/properties"/>
    <ds:schemaRef ds:uri="http://schemas.microsoft.com/office/infopath/2007/PartnerControls"/>
    <ds:schemaRef ds:uri="46f8c134-3655-4b7f-a861-0a54193e5883"/>
    <ds:schemaRef ds:uri="524b8a52-4bca-4208-9a8a-241c3482aeb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Nodes</vt:lpstr>
      <vt:lpstr>Edges</vt:lpstr>
      <vt:lpstr>Countries</vt:lpstr>
      <vt:lpstr>Average years of activity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Nancy Messieh</dc:creator>
  <cp:keywords/>
  <dc:description/>
  <cp:lastModifiedBy>Nancy Messieh</cp:lastModifiedBy>
  <cp:revision/>
  <dcterms:created xsi:type="dcterms:W3CDTF">2024-05-01T18:29:09Z</dcterms:created>
  <dcterms:modified xsi:type="dcterms:W3CDTF">2024-08-27T17:18:32Z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y fmtid="{D5CDD505-2E9C-101B-9397-08002B2CF9AE}" pid="3" name="MediaServiceImageTags">
    <vt:lpwstr/>
  </property>
</Properties>
</file>