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corry/Desktop/"/>
    </mc:Choice>
  </mc:AlternateContent>
  <xr:revisionPtr revIDLastSave="0" documentId="13_ncr:1_{027202BB-AA7C-E540-B5D5-83D1644C2BFE}" xr6:coauthVersionLast="47" xr6:coauthVersionMax="47" xr10:uidLastSave="{00000000-0000-0000-0000-000000000000}"/>
  <bookViews>
    <workbookView xWindow="20" yWindow="500" windowWidth="27160" windowHeight="17500" activeTab="2" xr2:uid="{00000000-000D-0000-FFFF-FFFF00000000}"/>
  </bookViews>
  <sheets>
    <sheet name="Data" sheetId="2" r:id="rId1"/>
    <sheet name="Chart 1" sheetId="5" r:id="rId2"/>
    <sheet name="Chart 2" sheetId="6" r:id="rId3"/>
  </sheets>
  <definedNames>
    <definedName name="_xlchart.v1.0" hidden="1">'Chart 1'!$I$1</definedName>
    <definedName name="_xlchart.v1.1" hidden="1">'Chart 1'!$I$2:$I$11</definedName>
    <definedName name="_xlchart.v1.10" hidden="1">'Chart 1'!$F$2:$F$11</definedName>
    <definedName name="_xlchart.v1.11" hidden="1">'Chart 1'!$I$1</definedName>
    <definedName name="_xlchart.v1.12" hidden="1">'Chart 1'!$I$2:$I$11</definedName>
    <definedName name="_xlchart.v1.2" hidden="1">'Chart 1'!$I$1</definedName>
    <definedName name="_xlchart.v1.3" hidden="1">'Chart 1'!$I$2:$I$11</definedName>
    <definedName name="_xlchart.v1.4" hidden="1">'Chart 1'!$A$2:$A$11</definedName>
    <definedName name="_xlchart.v1.5" hidden="1">'Chart 1'!$B$1</definedName>
    <definedName name="_xlchart.v1.6" hidden="1">'Chart 1'!$B$2:$B$11</definedName>
    <definedName name="_xlchart.v1.7" hidden="1">'Chart 1'!$D$1</definedName>
    <definedName name="_xlchart.v1.8" hidden="1">'Chart 1'!$D$2:$D$11</definedName>
    <definedName name="_xlchart.v1.9" hidden="1">'Chart 1'!$F$1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 s="1"/>
  <c r="E6" i="5" s="1"/>
  <c r="E7" i="5" s="1"/>
  <c r="E8" i="5" s="1"/>
  <c r="E9" i="5" s="1"/>
  <c r="E10" i="5" s="1"/>
  <c r="E3" i="5"/>
  <c r="D5" i="5"/>
  <c r="C2" i="5"/>
  <c r="C3" i="5" s="1"/>
  <c r="C4" i="5" s="1"/>
  <c r="D3" i="6"/>
  <c r="D4" i="6"/>
  <c r="D5" i="6"/>
  <c r="D6" i="6"/>
  <c r="D7" i="6"/>
  <c r="D8" i="6"/>
  <c r="D9" i="6"/>
  <c r="D10" i="6"/>
  <c r="D2" i="6"/>
  <c r="C5" i="6"/>
  <c r="B5" i="6"/>
  <c r="B5" i="5"/>
  <c r="I11" i="5"/>
  <c r="F11" i="5"/>
  <c r="C5" i="5" l="1"/>
  <c r="C6" i="5" s="1"/>
  <c r="C7" i="5" s="1"/>
  <c r="C8" i="5" s="1"/>
  <c r="C9" i="5" s="1"/>
  <c r="C10" i="5" s="1"/>
  <c r="C11" i="5" s="1"/>
</calcChain>
</file>

<file path=xl/sharedStrings.xml><?xml version="1.0" encoding="utf-8"?>
<sst xmlns="http://schemas.openxmlformats.org/spreadsheetml/2006/main" count="136" uniqueCount="27">
  <si>
    <t>Age Group</t>
  </si>
  <si>
    <t>Male</t>
  </si>
  <si>
    <t>Female</t>
  </si>
  <si>
    <t>Under 1 Year</t>
  </si>
  <si>
    <t>Under 30 mins</t>
  </si>
  <si>
    <t>30 mins and under 1 day</t>
  </si>
  <si>
    <t>Under 1 day</t>
  </si>
  <si>
    <t>Under 7 days</t>
  </si>
  <si>
    <t>7-13 days</t>
  </si>
  <si>
    <t>14-20 days</t>
  </si>
  <si>
    <t>21-27 days</t>
  </si>
  <si>
    <t>Under 4 weeks</t>
  </si>
  <si>
    <t>4 weeks to 1 year</t>
  </si>
  <si>
    <t>STATISTIC Label</t>
  </si>
  <si>
    <t>Year</t>
  </si>
  <si>
    <t>Sex</t>
  </si>
  <si>
    <t>Cause of Death</t>
  </si>
  <si>
    <t>UNIT</t>
  </si>
  <si>
    <t>VALUE</t>
  </si>
  <si>
    <t>Infant Mortality Deaths Under 1 Year</t>
  </si>
  <si>
    <t>A00-Y89 All causes</t>
  </si>
  <si>
    <t>Number</t>
  </si>
  <si>
    <t>Sequence</t>
  </si>
  <si>
    <t>2-7 days</t>
  </si>
  <si>
    <t>Total</t>
  </si>
  <si>
    <t>Cum M</t>
  </si>
  <si>
    <t>Cum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</si>
</sst>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432FF"/>
      <color rgb="FF0123B4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</a:t>
            </a:r>
            <a:r>
              <a:rPr lang="en-GB" baseline="0"/>
              <a:t> Deaths by Age Group &amp; Gender in 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1'!$B$1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1'!$A$2:$A$10</c:f>
              <c:strCache>
                <c:ptCount val="7"/>
                <c:pt idx="0">
                  <c:v>Under 30 mins</c:v>
                </c:pt>
                <c:pt idx="1">
                  <c:v>30 mins and under 1 day</c:v>
                </c:pt>
                <c:pt idx="2">
                  <c:v>2-7 days</c:v>
                </c:pt>
                <c:pt idx="3">
                  <c:v>7-13 days</c:v>
                </c:pt>
                <c:pt idx="4">
                  <c:v>14-20 days</c:v>
                </c:pt>
                <c:pt idx="5">
                  <c:v>21-27 days</c:v>
                </c:pt>
                <c:pt idx="6">
                  <c:v>4 weeks to 1 year</c:v>
                </c:pt>
              </c:strCache>
            </c:strRef>
          </c:cat>
          <c:val>
            <c:numRef>
              <c:f>'Chart 1'!$B$2:$B$10</c:f>
            </c:numRef>
          </c:val>
          <c:smooth val="0"/>
          <c:extLst>
            <c:ext xmlns:c16="http://schemas.microsoft.com/office/drawing/2014/chart" uri="{C3380CC4-5D6E-409C-BE32-E72D297353CC}">
              <c16:uniqueId val="{00000000-92D0-EE42-8247-3B819CC2011B}"/>
            </c:ext>
          </c:extLst>
        </c:ser>
        <c:ser>
          <c:idx val="1"/>
          <c:order val="1"/>
          <c:tx>
            <c:strRef>
              <c:f>'Chart 1'!$C$1</c:f>
              <c:strCache>
                <c:ptCount val="1"/>
                <c:pt idx="0">
                  <c:v>Cum M</c:v>
                </c:pt>
              </c:strCache>
            </c:strRef>
          </c:tx>
          <c:spPr>
            <a:ln w="28575" cap="rnd">
              <a:solidFill>
                <a:srgbClr val="0123B4"/>
              </a:solidFill>
              <a:round/>
            </a:ln>
            <a:effectLst/>
          </c:spPr>
          <c:marker>
            <c:symbol val="none"/>
          </c:marker>
          <c:cat>
            <c:strRef>
              <c:f>'Chart 1'!$A$2:$A$10</c:f>
              <c:strCache>
                <c:ptCount val="7"/>
                <c:pt idx="0">
                  <c:v>Under 30 mins</c:v>
                </c:pt>
                <c:pt idx="1">
                  <c:v>30 mins and under 1 day</c:v>
                </c:pt>
                <c:pt idx="2">
                  <c:v>2-7 days</c:v>
                </c:pt>
                <c:pt idx="3">
                  <c:v>7-13 days</c:v>
                </c:pt>
                <c:pt idx="4">
                  <c:v>14-20 days</c:v>
                </c:pt>
                <c:pt idx="5">
                  <c:v>21-27 days</c:v>
                </c:pt>
                <c:pt idx="6">
                  <c:v>4 weeks to 1 year</c:v>
                </c:pt>
              </c:strCache>
            </c:strRef>
          </c:cat>
          <c:val>
            <c:numRef>
              <c:f>'Chart 1'!$C$2:$C$10</c:f>
              <c:numCache>
                <c:formatCode>General</c:formatCode>
                <c:ptCount val="7"/>
                <c:pt idx="0">
                  <c:v>9</c:v>
                </c:pt>
                <c:pt idx="1">
                  <c:v>34</c:v>
                </c:pt>
                <c:pt idx="2">
                  <c:v>82</c:v>
                </c:pt>
                <c:pt idx="3">
                  <c:v>88</c:v>
                </c:pt>
                <c:pt idx="4">
                  <c:v>93</c:v>
                </c:pt>
                <c:pt idx="5">
                  <c:v>95</c:v>
                </c:pt>
                <c:pt idx="6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0-EE42-8247-3B819CC2011B}"/>
            </c:ext>
          </c:extLst>
        </c:ser>
        <c:ser>
          <c:idx val="2"/>
          <c:order val="2"/>
          <c:tx>
            <c:strRef>
              <c:f>'Chart 1'!$D$1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1'!$A$2:$A$10</c:f>
              <c:strCache>
                <c:ptCount val="7"/>
                <c:pt idx="0">
                  <c:v>Under 30 mins</c:v>
                </c:pt>
                <c:pt idx="1">
                  <c:v>30 mins and under 1 day</c:v>
                </c:pt>
                <c:pt idx="2">
                  <c:v>2-7 days</c:v>
                </c:pt>
                <c:pt idx="3">
                  <c:v>7-13 days</c:v>
                </c:pt>
                <c:pt idx="4">
                  <c:v>14-20 days</c:v>
                </c:pt>
                <c:pt idx="5">
                  <c:v>21-27 days</c:v>
                </c:pt>
                <c:pt idx="6">
                  <c:v>4 weeks to 1 year</c:v>
                </c:pt>
              </c:strCache>
            </c:strRef>
          </c:cat>
          <c:val>
            <c:numRef>
              <c:f>'Chart 1'!$D$2:$D$10</c:f>
            </c:numRef>
          </c:val>
          <c:smooth val="0"/>
          <c:extLst>
            <c:ext xmlns:c16="http://schemas.microsoft.com/office/drawing/2014/chart" uri="{C3380CC4-5D6E-409C-BE32-E72D297353CC}">
              <c16:uniqueId val="{00000002-92D0-EE42-8247-3B819CC2011B}"/>
            </c:ext>
          </c:extLst>
        </c:ser>
        <c:ser>
          <c:idx val="3"/>
          <c:order val="3"/>
          <c:tx>
            <c:strRef>
              <c:f>'Chart 1'!$E$1</c:f>
              <c:strCache>
                <c:ptCount val="1"/>
                <c:pt idx="0">
                  <c:v>Cum F</c:v>
                </c:pt>
              </c:strCache>
            </c:strRef>
          </c:tx>
          <c:spPr>
            <a:ln w="28575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cat>
            <c:strRef>
              <c:f>'Chart 1'!$A$2:$A$10</c:f>
              <c:strCache>
                <c:ptCount val="7"/>
                <c:pt idx="0">
                  <c:v>Under 30 mins</c:v>
                </c:pt>
                <c:pt idx="1">
                  <c:v>30 mins and under 1 day</c:v>
                </c:pt>
                <c:pt idx="2">
                  <c:v>2-7 days</c:v>
                </c:pt>
                <c:pt idx="3">
                  <c:v>7-13 days</c:v>
                </c:pt>
                <c:pt idx="4">
                  <c:v>14-20 days</c:v>
                </c:pt>
                <c:pt idx="5">
                  <c:v>21-27 days</c:v>
                </c:pt>
                <c:pt idx="6">
                  <c:v>4 weeks to 1 year</c:v>
                </c:pt>
              </c:strCache>
            </c:strRef>
          </c:cat>
          <c:val>
            <c:numRef>
              <c:f>'Chart 1'!$E$2:$E$10</c:f>
              <c:numCache>
                <c:formatCode>General</c:formatCode>
                <c:ptCount val="7"/>
                <c:pt idx="0">
                  <c:v>6</c:v>
                </c:pt>
                <c:pt idx="1">
                  <c:v>30</c:v>
                </c:pt>
                <c:pt idx="2">
                  <c:v>77</c:v>
                </c:pt>
                <c:pt idx="3">
                  <c:v>92</c:v>
                </c:pt>
                <c:pt idx="4">
                  <c:v>93</c:v>
                </c:pt>
                <c:pt idx="5">
                  <c:v>97</c:v>
                </c:pt>
                <c:pt idx="6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D0-EE42-8247-3B819CC2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884047"/>
        <c:axId val="1941008879"/>
      </c:lineChart>
      <c:catAx>
        <c:axId val="204188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08879"/>
        <c:crosses val="autoZero"/>
        <c:auto val="1"/>
        <c:lblAlgn val="ctr"/>
        <c:lblOffset val="100"/>
        <c:noMultiLvlLbl val="0"/>
      </c:catAx>
      <c:valAx>
        <c:axId val="19410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8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Deaths</a:t>
            </a:r>
            <a:r>
              <a:rPr lang="en-GB" baseline="0"/>
              <a:t> by Age Group &amp; Gender in 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2'!$B$1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123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2'!$A$2:$A$10</c:f>
              <c:strCache>
                <c:ptCount val="7"/>
                <c:pt idx="0">
                  <c:v>Under 30 mins</c:v>
                </c:pt>
                <c:pt idx="1">
                  <c:v>30 mins and under 1 day</c:v>
                </c:pt>
                <c:pt idx="2">
                  <c:v>2-7 days</c:v>
                </c:pt>
                <c:pt idx="3">
                  <c:v>7-13 days</c:v>
                </c:pt>
                <c:pt idx="4">
                  <c:v>14-20 days</c:v>
                </c:pt>
                <c:pt idx="5">
                  <c:v>21-27 days</c:v>
                </c:pt>
                <c:pt idx="6">
                  <c:v>4 weeks to 1 year</c:v>
                </c:pt>
              </c:strCache>
            </c:strRef>
          </c:cat>
          <c:val>
            <c:numRef>
              <c:f>'Chart 2'!$B$2:$B$10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14</c:v>
                </c:pt>
                <c:pt idx="3">
                  <c:v>6</c:v>
                </c:pt>
                <c:pt idx="4">
                  <c:v>5</c:v>
                </c:pt>
                <c:pt idx="5">
                  <c:v>2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B-5C42-BF35-5BB23CFB85B4}"/>
            </c:ext>
          </c:extLst>
        </c:ser>
        <c:ser>
          <c:idx val="1"/>
          <c:order val="1"/>
          <c:tx>
            <c:strRef>
              <c:f>'Chart 2'!$C$1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4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2'!$A$2:$A$10</c:f>
              <c:strCache>
                <c:ptCount val="7"/>
                <c:pt idx="0">
                  <c:v>Under 30 mins</c:v>
                </c:pt>
                <c:pt idx="1">
                  <c:v>30 mins and under 1 day</c:v>
                </c:pt>
                <c:pt idx="2">
                  <c:v>2-7 days</c:v>
                </c:pt>
                <c:pt idx="3">
                  <c:v>7-13 days</c:v>
                </c:pt>
                <c:pt idx="4">
                  <c:v>14-20 days</c:v>
                </c:pt>
                <c:pt idx="5">
                  <c:v>21-27 days</c:v>
                </c:pt>
                <c:pt idx="6">
                  <c:v>4 weeks to 1 year</c:v>
                </c:pt>
              </c:strCache>
            </c:strRef>
          </c:cat>
          <c:val>
            <c:numRef>
              <c:f>'Chart 2'!$C$2:$C$10</c:f>
              <c:numCache>
                <c:formatCode>General</c:formatCode>
                <c:ptCount val="7"/>
                <c:pt idx="0">
                  <c:v>6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1</c:v>
                </c:pt>
                <c:pt idx="5">
                  <c:v>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B-5C42-BF35-5BB23CFB85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041907983"/>
        <c:axId val="2041909711"/>
      </c:barChart>
      <c:catAx>
        <c:axId val="2041907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09711"/>
        <c:crosses val="autoZero"/>
        <c:auto val="1"/>
        <c:lblAlgn val="ctr"/>
        <c:lblOffset val="100"/>
        <c:noMultiLvlLbl val="0"/>
      </c:catAx>
      <c:valAx>
        <c:axId val="204190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0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101217</xdr:colOff>
      <xdr:row>0</xdr:row>
      <xdr:rowOff>38196</xdr:rowOff>
    </xdr:from>
    <xdr:to>
      <xdr:col>11</xdr:col>
      <xdr:colOff>19096</xdr:colOff>
      <xdr:row>24</xdr:row>
      <xdr:rowOff>143233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366A66-5540-CFCB-0387-668D94239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114300</xdr:rowOff>
    </xdr:from>
    <xdr:to>
      <xdr:col>14</xdr:col>
      <xdr:colOff>76200</xdr:colOff>
      <xdr:row>26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7EA887-03B2-5AED-7E44-362B807D7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FC64-CF51-6644-83C3-7039E995104C}">
  <dimension ref="A1:H21"/>
  <sheetViews>
    <sheetView workbookViewId="0">
      <selection activeCell="D17" sqref="D17"/>
    </sheetView>
  </sheetViews>
  <sheetFormatPr baseColWidth="10" defaultRowHeight="16" x14ac:dyDescent="0.2"/>
  <cols>
    <col min="1" max="1" width="32" bestFit="1" customWidth="1"/>
    <col min="2" max="2" width="9" bestFit="1" customWidth="1"/>
    <col min="3" max="3" width="5.1640625" bestFit="1" customWidth="1"/>
    <col min="4" max="4" width="21.5" bestFit="1" customWidth="1"/>
    <col min="5" max="5" width="7.33203125" bestFit="1" customWidth="1"/>
    <col min="6" max="6" width="16.83203125" bestFit="1" customWidth="1"/>
    <col min="7" max="7" width="7.83203125" bestFit="1" customWidth="1"/>
    <col min="8" max="8" width="6.6640625" bestFit="1" customWidth="1"/>
  </cols>
  <sheetData>
    <row r="1" spans="1:8" x14ac:dyDescent="0.2">
      <c r="A1" s="1" t="s">
        <v>13</v>
      </c>
      <c r="B1" s="1" t="s">
        <v>22</v>
      </c>
      <c r="C1" s="1" t="s">
        <v>14</v>
      </c>
      <c r="D1" s="1" t="s">
        <v>0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x14ac:dyDescent="0.2">
      <c r="A2" t="s">
        <v>19</v>
      </c>
      <c r="B2">
        <v>6</v>
      </c>
      <c r="C2">
        <v>2019</v>
      </c>
      <c r="D2" t="s">
        <v>9</v>
      </c>
      <c r="E2" t="s">
        <v>2</v>
      </c>
      <c r="F2" t="s">
        <v>20</v>
      </c>
      <c r="G2" t="s">
        <v>21</v>
      </c>
      <c r="H2">
        <v>1</v>
      </c>
    </row>
    <row r="3" spans="1:8" x14ac:dyDescent="0.2">
      <c r="A3" t="s">
        <v>19</v>
      </c>
      <c r="B3">
        <v>7</v>
      </c>
      <c r="C3">
        <v>2019</v>
      </c>
      <c r="D3" t="s">
        <v>10</v>
      </c>
      <c r="E3" t="s">
        <v>2</v>
      </c>
      <c r="F3" t="s">
        <v>20</v>
      </c>
      <c r="G3" t="s">
        <v>21</v>
      </c>
      <c r="H3">
        <v>4</v>
      </c>
    </row>
    <row r="4" spans="1:8" x14ac:dyDescent="0.2">
      <c r="A4" t="s">
        <v>19</v>
      </c>
      <c r="B4">
        <v>2</v>
      </c>
      <c r="C4">
        <v>2019</v>
      </c>
      <c r="D4" t="s">
        <v>5</v>
      </c>
      <c r="E4" t="s">
        <v>2</v>
      </c>
      <c r="F4" t="s">
        <v>20</v>
      </c>
      <c r="G4" t="s">
        <v>21</v>
      </c>
      <c r="H4">
        <v>24</v>
      </c>
    </row>
    <row r="5" spans="1:8" x14ac:dyDescent="0.2">
      <c r="A5" t="s">
        <v>19</v>
      </c>
      <c r="B5">
        <v>9</v>
      </c>
      <c r="C5">
        <v>2019</v>
      </c>
      <c r="D5" t="s">
        <v>12</v>
      </c>
      <c r="E5" t="s">
        <v>2</v>
      </c>
      <c r="F5" t="s">
        <v>20</v>
      </c>
      <c r="G5" t="s">
        <v>21</v>
      </c>
      <c r="H5">
        <v>14</v>
      </c>
    </row>
    <row r="6" spans="1:8" x14ac:dyDescent="0.2">
      <c r="A6" t="s">
        <v>19</v>
      </c>
      <c r="B6">
        <v>5</v>
      </c>
      <c r="C6">
        <v>2019</v>
      </c>
      <c r="D6" t="s">
        <v>8</v>
      </c>
      <c r="E6" t="s">
        <v>2</v>
      </c>
      <c r="F6" t="s">
        <v>20</v>
      </c>
      <c r="G6" t="s">
        <v>21</v>
      </c>
      <c r="H6">
        <v>15</v>
      </c>
    </row>
    <row r="7" spans="1:8" x14ac:dyDescent="0.2">
      <c r="A7" t="s">
        <v>19</v>
      </c>
      <c r="B7">
        <v>3</v>
      </c>
      <c r="C7">
        <v>2019</v>
      </c>
      <c r="D7" t="s">
        <v>6</v>
      </c>
      <c r="E7" t="s">
        <v>2</v>
      </c>
      <c r="F7" t="s">
        <v>20</v>
      </c>
      <c r="G7" t="s">
        <v>21</v>
      </c>
      <c r="H7">
        <v>30</v>
      </c>
    </row>
    <row r="8" spans="1:8" x14ac:dyDescent="0.2">
      <c r="A8" t="s">
        <v>19</v>
      </c>
      <c r="B8">
        <v>10</v>
      </c>
      <c r="C8">
        <v>2019</v>
      </c>
      <c r="D8" t="s">
        <v>3</v>
      </c>
      <c r="E8" t="s">
        <v>2</v>
      </c>
      <c r="F8" t="s">
        <v>20</v>
      </c>
      <c r="G8" t="s">
        <v>21</v>
      </c>
      <c r="H8">
        <v>81</v>
      </c>
    </row>
    <row r="9" spans="1:8" x14ac:dyDescent="0.2">
      <c r="A9" t="s">
        <v>19</v>
      </c>
      <c r="B9">
        <v>1</v>
      </c>
      <c r="C9">
        <v>2019</v>
      </c>
      <c r="D9" t="s">
        <v>4</v>
      </c>
      <c r="E9" t="s">
        <v>2</v>
      </c>
      <c r="F9" t="s">
        <v>20</v>
      </c>
      <c r="G9" t="s">
        <v>21</v>
      </c>
      <c r="H9">
        <v>6</v>
      </c>
    </row>
    <row r="10" spans="1:8" x14ac:dyDescent="0.2">
      <c r="A10" t="s">
        <v>19</v>
      </c>
      <c r="B10">
        <v>8</v>
      </c>
      <c r="C10">
        <v>2019</v>
      </c>
      <c r="D10" t="s">
        <v>11</v>
      </c>
      <c r="E10" t="s">
        <v>2</v>
      </c>
      <c r="F10" t="s">
        <v>20</v>
      </c>
      <c r="G10" t="s">
        <v>21</v>
      </c>
      <c r="H10">
        <v>67</v>
      </c>
    </row>
    <row r="11" spans="1:8" x14ac:dyDescent="0.2">
      <c r="A11" t="s">
        <v>19</v>
      </c>
      <c r="B11">
        <v>4</v>
      </c>
      <c r="C11">
        <v>2019</v>
      </c>
      <c r="D11" t="s">
        <v>7</v>
      </c>
      <c r="E11" t="s">
        <v>2</v>
      </c>
      <c r="F11" t="s">
        <v>20</v>
      </c>
      <c r="G11" t="s">
        <v>21</v>
      </c>
      <c r="H11">
        <v>47</v>
      </c>
    </row>
    <row r="12" spans="1:8" x14ac:dyDescent="0.2">
      <c r="A12" t="s">
        <v>19</v>
      </c>
      <c r="B12">
        <v>6</v>
      </c>
      <c r="C12">
        <v>2019</v>
      </c>
      <c r="D12" t="s">
        <v>9</v>
      </c>
      <c r="E12" t="s">
        <v>1</v>
      </c>
      <c r="F12" t="s">
        <v>20</v>
      </c>
      <c r="G12" t="s">
        <v>21</v>
      </c>
      <c r="H12">
        <v>5</v>
      </c>
    </row>
    <row r="13" spans="1:8" x14ac:dyDescent="0.2">
      <c r="A13" t="s">
        <v>19</v>
      </c>
      <c r="B13">
        <v>7</v>
      </c>
      <c r="C13">
        <v>2019</v>
      </c>
      <c r="D13" t="s">
        <v>10</v>
      </c>
      <c r="E13" t="s">
        <v>1</v>
      </c>
      <c r="F13" t="s">
        <v>20</v>
      </c>
      <c r="G13" t="s">
        <v>21</v>
      </c>
      <c r="H13">
        <v>2</v>
      </c>
    </row>
    <row r="14" spans="1:8" x14ac:dyDescent="0.2">
      <c r="A14" t="s">
        <v>19</v>
      </c>
      <c r="B14">
        <v>2</v>
      </c>
      <c r="C14">
        <v>2019</v>
      </c>
      <c r="D14" t="s">
        <v>5</v>
      </c>
      <c r="E14" t="s">
        <v>1</v>
      </c>
      <c r="F14" t="s">
        <v>20</v>
      </c>
      <c r="G14" t="s">
        <v>21</v>
      </c>
      <c r="H14">
        <v>25</v>
      </c>
    </row>
    <row r="15" spans="1:8" x14ac:dyDescent="0.2">
      <c r="A15" t="s">
        <v>19</v>
      </c>
      <c r="B15">
        <v>9</v>
      </c>
      <c r="C15">
        <v>2019</v>
      </c>
      <c r="D15" t="s">
        <v>12</v>
      </c>
      <c r="E15" t="s">
        <v>1</v>
      </c>
      <c r="F15" t="s">
        <v>20</v>
      </c>
      <c r="G15" t="s">
        <v>21</v>
      </c>
      <c r="H15">
        <v>25</v>
      </c>
    </row>
    <row r="16" spans="1:8" x14ac:dyDescent="0.2">
      <c r="A16" t="s">
        <v>19</v>
      </c>
      <c r="B16">
        <v>5</v>
      </c>
      <c r="C16">
        <v>2019</v>
      </c>
      <c r="D16" t="s">
        <v>8</v>
      </c>
      <c r="E16" t="s">
        <v>1</v>
      </c>
      <c r="F16" t="s">
        <v>20</v>
      </c>
      <c r="G16" t="s">
        <v>21</v>
      </c>
      <c r="H16">
        <v>6</v>
      </c>
    </row>
    <row r="17" spans="1:8" x14ac:dyDescent="0.2">
      <c r="A17" t="s">
        <v>19</v>
      </c>
      <c r="B17">
        <v>3</v>
      </c>
      <c r="C17">
        <v>2019</v>
      </c>
      <c r="D17" t="s">
        <v>6</v>
      </c>
      <c r="E17" t="s">
        <v>1</v>
      </c>
      <c r="F17" t="s">
        <v>20</v>
      </c>
      <c r="G17" t="s">
        <v>21</v>
      </c>
      <c r="H17">
        <v>34</v>
      </c>
    </row>
    <row r="18" spans="1:8" x14ac:dyDescent="0.2">
      <c r="A18" t="s">
        <v>19</v>
      </c>
      <c r="B18">
        <v>10</v>
      </c>
      <c r="C18">
        <v>2019</v>
      </c>
      <c r="D18" t="s">
        <v>3</v>
      </c>
      <c r="E18" t="s">
        <v>1</v>
      </c>
      <c r="F18" t="s">
        <v>20</v>
      </c>
      <c r="G18" t="s">
        <v>21</v>
      </c>
      <c r="H18">
        <v>86</v>
      </c>
    </row>
    <row r="19" spans="1:8" x14ac:dyDescent="0.2">
      <c r="A19" t="s">
        <v>19</v>
      </c>
      <c r="B19">
        <v>1</v>
      </c>
      <c r="C19">
        <v>2019</v>
      </c>
      <c r="D19" t="s">
        <v>4</v>
      </c>
      <c r="E19" t="s">
        <v>1</v>
      </c>
      <c r="F19" t="s">
        <v>20</v>
      </c>
      <c r="G19" t="s">
        <v>21</v>
      </c>
      <c r="H19">
        <v>9</v>
      </c>
    </row>
    <row r="20" spans="1:8" x14ac:dyDescent="0.2">
      <c r="A20" t="s">
        <v>19</v>
      </c>
      <c r="B20">
        <v>8</v>
      </c>
      <c r="C20">
        <v>2019</v>
      </c>
      <c r="D20" t="s">
        <v>11</v>
      </c>
      <c r="E20" t="s">
        <v>1</v>
      </c>
      <c r="F20" t="s">
        <v>20</v>
      </c>
      <c r="G20" t="s">
        <v>21</v>
      </c>
      <c r="H20">
        <v>61</v>
      </c>
    </row>
    <row r="21" spans="1:8" x14ac:dyDescent="0.2">
      <c r="A21" t="s">
        <v>19</v>
      </c>
      <c r="B21">
        <v>4</v>
      </c>
      <c r="C21">
        <v>2019</v>
      </c>
      <c r="D21" t="s">
        <v>7</v>
      </c>
      <c r="E21" t="s">
        <v>1</v>
      </c>
      <c r="F21" t="s">
        <v>20</v>
      </c>
      <c r="G21" t="s">
        <v>21</v>
      </c>
      <c r="H21">
        <v>48</v>
      </c>
    </row>
  </sheetData>
  <sortState xmlns:xlrd2="http://schemas.microsoft.com/office/spreadsheetml/2017/richdata2" ref="A2:H21">
    <sortCondition ref="E2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62CE-AEDB-0D41-98DC-6D4338BB7018}">
  <dimension ref="A1:I32"/>
  <sheetViews>
    <sheetView zoomScale="133" workbookViewId="0">
      <selection activeCell="L27" sqref="L27"/>
    </sheetView>
  </sheetViews>
  <sheetFormatPr baseColWidth="10" defaultRowHeight="16" x14ac:dyDescent="0.2"/>
  <cols>
    <col min="1" max="1" width="21.5" bestFit="1" customWidth="1"/>
    <col min="2" max="2" width="5.33203125" hidden="1" customWidth="1"/>
    <col min="3" max="3" width="7" bestFit="1" customWidth="1"/>
    <col min="4" max="4" width="7.33203125" hidden="1" customWidth="1"/>
    <col min="5" max="5" width="6.33203125" bestFit="1" customWidth="1"/>
    <col min="6" max="6" width="8" bestFit="1" customWidth="1"/>
    <col min="8" max="8" width="12.1640625" bestFit="1" customWidth="1"/>
    <col min="9" max="9" width="15.5" bestFit="1" customWidth="1"/>
  </cols>
  <sheetData>
    <row r="1" spans="1:9" x14ac:dyDescent="0.2">
      <c r="A1" s="1" t="s">
        <v>0</v>
      </c>
      <c r="B1" s="1" t="s">
        <v>1</v>
      </c>
      <c r="C1" s="1" t="s">
        <v>25</v>
      </c>
      <c r="D1" s="1" t="s">
        <v>2</v>
      </c>
      <c r="E1" s="1" t="s">
        <v>26</v>
      </c>
      <c r="F1" s="1"/>
      <c r="H1" s="1"/>
      <c r="I1" s="1"/>
    </row>
    <row r="2" spans="1:9" x14ac:dyDescent="0.2">
      <c r="A2" t="s">
        <v>4</v>
      </c>
      <c r="B2">
        <v>9</v>
      </c>
      <c r="C2">
        <f>B2</f>
        <v>9</v>
      </c>
      <c r="D2">
        <v>6</v>
      </c>
      <c r="E2">
        <v>6</v>
      </c>
    </row>
    <row r="3" spans="1:9" x14ac:dyDescent="0.2">
      <c r="A3" t="s">
        <v>5</v>
      </c>
      <c r="B3">
        <v>25</v>
      </c>
      <c r="C3">
        <f>C2+B3</f>
        <v>34</v>
      </c>
      <c r="D3">
        <v>24</v>
      </c>
      <c r="E3">
        <f>SUM(E2,D3)</f>
        <v>30</v>
      </c>
    </row>
    <row r="4" spans="1:9" s="1" customFormat="1" hidden="1" x14ac:dyDescent="0.2">
      <c r="A4" s="1" t="s">
        <v>6</v>
      </c>
      <c r="B4" s="1">
        <v>34</v>
      </c>
      <c r="C4">
        <f t="shared" ref="C4:C11" si="0">C3+B4</f>
        <v>68</v>
      </c>
      <c r="D4" s="1">
        <v>30</v>
      </c>
      <c r="E4">
        <f t="shared" ref="E4:E10" si="1">SUM(E3,D4)</f>
        <v>60</v>
      </c>
      <c r="I4"/>
    </row>
    <row r="5" spans="1:9" x14ac:dyDescent="0.2">
      <c r="A5" s="2" t="s">
        <v>23</v>
      </c>
      <c r="B5">
        <f>48-B4</f>
        <v>14</v>
      </c>
      <c r="C5">
        <f t="shared" si="0"/>
        <v>82</v>
      </c>
      <c r="D5">
        <f>47-D4</f>
        <v>17</v>
      </c>
      <c r="E5">
        <f t="shared" si="1"/>
        <v>77</v>
      </c>
    </row>
    <row r="6" spans="1:9" x14ac:dyDescent="0.2">
      <c r="A6" t="s">
        <v>8</v>
      </c>
      <c r="B6">
        <v>6</v>
      </c>
      <c r="C6">
        <f t="shared" si="0"/>
        <v>88</v>
      </c>
      <c r="D6">
        <v>15</v>
      </c>
      <c r="E6">
        <f t="shared" si="1"/>
        <v>92</v>
      </c>
    </row>
    <row r="7" spans="1:9" x14ac:dyDescent="0.2">
      <c r="A7" t="s">
        <v>9</v>
      </c>
      <c r="B7">
        <v>5</v>
      </c>
      <c r="C7">
        <f t="shared" si="0"/>
        <v>93</v>
      </c>
      <c r="D7">
        <v>1</v>
      </c>
      <c r="E7">
        <f t="shared" si="1"/>
        <v>93</v>
      </c>
    </row>
    <row r="8" spans="1:9" x14ac:dyDescent="0.2">
      <c r="A8" t="s">
        <v>10</v>
      </c>
      <c r="B8">
        <v>2</v>
      </c>
      <c r="C8">
        <f t="shared" si="0"/>
        <v>95</v>
      </c>
      <c r="D8">
        <v>4</v>
      </c>
      <c r="E8">
        <f t="shared" si="1"/>
        <v>97</v>
      </c>
    </row>
    <row r="9" spans="1:9" s="1" customFormat="1" hidden="1" x14ac:dyDescent="0.2">
      <c r="A9" s="1" t="s">
        <v>11</v>
      </c>
      <c r="B9" s="1">
        <v>61</v>
      </c>
      <c r="C9">
        <f t="shared" si="0"/>
        <v>156</v>
      </c>
      <c r="D9" s="1">
        <v>67</v>
      </c>
      <c r="E9">
        <f t="shared" si="1"/>
        <v>164</v>
      </c>
      <c r="I9"/>
    </row>
    <row r="10" spans="1:9" x14ac:dyDescent="0.2">
      <c r="A10" t="s">
        <v>12</v>
      </c>
      <c r="B10">
        <v>25</v>
      </c>
      <c r="C10">
        <f t="shared" si="0"/>
        <v>181</v>
      </c>
      <c r="D10">
        <v>14</v>
      </c>
      <c r="E10">
        <f t="shared" si="1"/>
        <v>178</v>
      </c>
    </row>
    <row r="11" spans="1:9" hidden="1" x14ac:dyDescent="0.2">
      <c r="A11" s="1" t="s">
        <v>3</v>
      </c>
      <c r="B11">
        <v>86</v>
      </c>
      <c r="C11">
        <f t="shared" si="0"/>
        <v>267</v>
      </c>
      <c r="D11">
        <v>81</v>
      </c>
      <c r="F11">
        <f>AVERAGE(B11,D11)</f>
        <v>83.5</v>
      </c>
      <c r="G11">
        <v>10</v>
      </c>
      <c r="H11">
        <v>365</v>
      </c>
      <c r="I11">
        <f>B11/H11</f>
        <v>0.23561643835616439</v>
      </c>
    </row>
    <row r="24" spans="6:8" x14ac:dyDescent="0.2">
      <c r="F24" s="1"/>
      <c r="G24" s="1"/>
      <c r="H24" s="1"/>
    </row>
    <row r="27" spans="6:8" x14ac:dyDescent="0.2">
      <c r="F27" s="1"/>
      <c r="G27" s="1"/>
      <c r="H27" s="1"/>
    </row>
    <row r="28" spans="6:8" x14ac:dyDescent="0.2">
      <c r="F28" s="2"/>
    </row>
    <row r="32" spans="6:8" x14ac:dyDescent="0.2">
      <c r="F32" s="1"/>
      <c r="G32" s="1"/>
      <c r="H32" s="1"/>
    </row>
  </sheetData>
  <sortState xmlns:xlrd2="http://schemas.microsoft.com/office/spreadsheetml/2017/richdata2" ref="A2:G11">
    <sortCondition ref="G2:G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9016D-D9F1-E94C-9F88-070E5C5F041A}">
  <dimension ref="A1:D10"/>
  <sheetViews>
    <sheetView tabSelected="1" workbookViewId="0">
      <selection activeCell="M39" sqref="M39"/>
    </sheetView>
  </sheetViews>
  <sheetFormatPr baseColWidth="10" defaultRowHeight="16" x14ac:dyDescent="0.2"/>
  <cols>
    <col min="1" max="1" width="21.5" bestFit="1" customWidth="1"/>
    <col min="2" max="2" width="5.33203125" bestFit="1" customWidth="1"/>
    <col min="3" max="3" width="7.33203125" bestFit="1" customWidth="1"/>
    <col min="4" max="4" width="5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24</v>
      </c>
    </row>
    <row r="2" spans="1:4" x14ac:dyDescent="0.2">
      <c r="A2" t="s">
        <v>4</v>
      </c>
      <c r="B2">
        <v>9</v>
      </c>
      <c r="C2">
        <v>6</v>
      </c>
      <c r="D2">
        <f>SUM(B2,C2)</f>
        <v>15</v>
      </c>
    </row>
    <row r="3" spans="1:4" x14ac:dyDescent="0.2">
      <c r="A3" t="s">
        <v>5</v>
      </c>
      <c r="B3">
        <v>25</v>
      </c>
      <c r="C3">
        <v>24</v>
      </c>
      <c r="D3">
        <f t="shared" ref="D3:D10" si="0">SUM(B3,C3)</f>
        <v>49</v>
      </c>
    </row>
    <row r="4" spans="1:4" hidden="1" x14ac:dyDescent="0.2">
      <c r="A4" s="1" t="s">
        <v>6</v>
      </c>
      <c r="B4" s="1">
        <v>34</v>
      </c>
      <c r="C4" s="1">
        <v>30</v>
      </c>
      <c r="D4">
        <f t="shared" si="0"/>
        <v>64</v>
      </c>
    </row>
    <row r="5" spans="1:4" x14ac:dyDescent="0.2">
      <c r="A5" s="2" t="s">
        <v>23</v>
      </c>
      <c r="B5">
        <f>48-B4</f>
        <v>14</v>
      </c>
      <c r="C5">
        <f>47-C4</f>
        <v>17</v>
      </c>
      <c r="D5">
        <f t="shared" si="0"/>
        <v>31</v>
      </c>
    </row>
    <row r="6" spans="1:4" x14ac:dyDescent="0.2">
      <c r="A6" t="s">
        <v>8</v>
      </c>
      <c r="B6">
        <v>6</v>
      </c>
      <c r="C6">
        <v>15</v>
      </c>
      <c r="D6">
        <f t="shared" si="0"/>
        <v>21</v>
      </c>
    </row>
    <row r="7" spans="1:4" x14ac:dyDescent="0.2">
      <c r="A7" t="s">
        <v>9</v>
      </c>
      <c r="B7">
        <v>5</v>
      </c>
      <c r="C7">
        <v>1</v>
      </c>
      <c r="D7">
        <f t="shared" si="0"/>
        <v>6</v>
      </c>
    </row>
    <row r="8" spans="1:4" x14ac:dyDescent="0.2">
      <c r="A8" t="s">
        <v>10</v>
      </c>
      <c r="B8">
        <v>2</v>
      </c>
      <c r="C8">
        <v>4</v>
      </c>
      <c r="D8">
        <f t="shared" si="0"/>
        <v>6</v>
      </c>
    </row>
    <row r="9" spans="1:4" hidden="1" x14ac:dyDescent="0.2">
      <c r="A9" s="1" t="s">
        <v>11</v>
      </c>
      <c r="B9" s="1">
        <v>61</v>
      </c>
      <c r="C9" s="1">
        <v>67</v>
      </c>
      <c r="D9">
        <f t="shared" si="0"/>
        <v>128</v>
      </c>
    </row>
    <row r="10" spans="1:4" x14ac:dyDescent="0.2">
      <c r="A10" t="s">
        <v>12</v>
      </c>
      <c r="B10">
        <v>25</v>
      </c>
      <c r="C10">
        <v>14</v>
      </c>
      <c r="D10">
        <f t="shared" si="0"/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 1</vt:lpstr>
      <vt:lpstr>Chart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2023-03-19T16:01:00Z</dcterms:modified>
</cp:coreProperties>
</file>