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589AD0F-770E-47C8-8386-51037AECDB34}" xr6:coauthVersionLast="41" xr6:coauthVersionMax="41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1" i="1" l="1"/>
  <c r="F44" i="1"/>
  <c r="F52" i="1"/>
  <c r="F53" i="1"/>
  <c r="F54" i="1"/>
  <c r="F55" i="1"/>
  <c r="F56" i="1"/>
  <c r="F57" i="1"/>
  <c r="F58" i="1"/>
  <c r="F59" i="1"/>
  <c r="F60" i="1"/>
  <c r="F3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5" i="1"/>
  <c r="F36" i="1"/>
  <c r="F37" i="1"/>
  <c r="F38" i="1"/>
  <c r="F39" i="1"/>
  <c r="F40" i="1"/>
  <c r="F41" i="1"/>
  <c r="F42" i="1"/>
  <c r="F43" i="1"/>
  <c r="F51" i="1" l="1"/>
  <c r="F4" i="1"/>
</calcChain>
</file>

<file path=xl/sharedStrings.xml><?xml version="1.0" encoding="utf-8"?>
<sst xmlns="http://schemas.openxmlformats.org/spreadsheetml/2006/main" count="9" uniqueCount="9">
  <si>
    <t>室温</t>
    <rPh sb="0" eb="2">
      <t>シツオン</t>
    </rPh>
    <phoneticPr fontId="1"/>
  </si>
  <si>
    <t>℃</t>
    <phoneticPr fontId="1"/>
  </si>
  <si>
    <t>加熱時間 [min]</t>
    <rPh sb="0" eb="2">
      <t>カネツ</t>
    </rPh>
    <rPh sb="2" eb="4">
      <t>ジカン</t>
    </rPh>
    <phoneticPr fontId="1"/>
  </si>
  <si>
    <t>開始温度 [℃]</t>
    <rPh sb="0" eb="2">
      <t>カイシ</t>
    </rPh>
    <rPh sb="2" eb="4">
      <t>オンド</t>
    </rPh>
    <phoneticPr fontId="1"/>
  </si>
  <si>
    <t>測定温度 [℃]</t>
    <rPh sb="0" eb="2">
      <t>ソクテイ</t>
    </rPh>
    <rPh sb="2" eb="4">
      <t>オンド</t>
    </rPh>
    <phoneticPr fontId="1"/>
  </si>
  <si>
    <t>学習結果(keras)</t>
    <rPh sb="0" eb="2">
      <t>ガクシュウ</t>
    </rPh>
    <rPh sb="2" eb="4">
      <t>ケッカ</t>
    </rPh>
    <phoneticPr fontId="1"/>
  </si>
  <si>
    <t>epoch</t>
    <phoneticPr fontId="1"/>
  </si>
  <si>
    <t>bat_size</t>
    <phoneticPr fontId="1"/>
  </si>
  <si>
    <t>誤差 [%]</t>
    <rPh sb="0" eb="2">
      <t>ゴサ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</si>
</sst>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22" fontId="0" fillId="0" borderId="0" xfId="0" applyNumberFormat="1"/>
    <xf numFmtId="177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432279869125945E-2"/>
          <c:y val="2.7542257217847765E-2"/>
          <c:w val="0.89934850609427242"/>
          <c:h val="0.939203079615048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測定温度 [℃]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5"/>
            <c:dispRSqr val="1"/>
            <c:dispEq val="1"/>
            <c:trendlineLbl>
              <c:layout>
                <c:manualLayout>
                  <c:x val="-0.41320907489303565"/>
                  <c:y val="6.69246119515959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Sheet1!$A$4:$A$43</c:f>
              <c:numCache>
                <c:formatCode>0.0_);[Red]\(0.0\)</c:formatCode>
                <c:ptCount val="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Sheet1!$C$4:$C$43</c:f>
              <c:numCache>
                <c:formatCode>0.0_);[Red]\(0.0\)</c:formatCode>
                <c:ptCount val="40"/>
                <c:pt idx="0">
                  <c:v>21.4</c:v>
                </c:pt>
                <c:pt idx="1">
                  <c:v>24</c:v>
                </c:pt>
                <c:pt idx="2">
                  <c:v>26.5</c:v>
                </c:pt>
                <c:pt idx="3">
                  <c:v>34.5</c:v>
                </c:pt>
                <c:pt idx="4">
                  <c:v>30.8</c:v>
                </c:pt>
                <c:pt idx="5">
                  <c:v>34.6</c:v>
                </c:pt>
                <c:pt idx="6">
                  <c:v>33</c:v>
                </c:pt>
                <c:pt idx="7">
                  <c:v>34</c:v>
                </c:pt>
                <c:pt idx="8">
                  <c:v>42</c:v>
                </c:pt>
                <c:pt idx="9">
                  <c:v>38</c:v>
                </c:pt>
                <c:pt idx="10">
                  <c:v>43.1</c:v>
                </c:pt>
                <c:pt idx="11">
                  <c:v>42.3</c:v>
                </c:pt>
                <c:pt idx="12">
                  <c:v>48.2</c:v>
                </c:pt>
                <c:pt idx="13">
                  <c:v>47.9</c:v>
                </c:pt>
                <c:pt idx="14">
                  <c:v>50.1</c:v>
                </c:pt>
                <c:pt idx="15">
                  <c:v>50.3</c:v>
                </c:pt>
                <c:pt idx="16">
                  <c:v>51.3</c:v>
                </c:pt>
                <c:pt idx="17">
                  <c:v>57.9</c:v>
                </c:pt>
                <c:pt idx="18">
                  <c:v>55</c:v>
                </c:pt>
                <c:pt idx="19">
                  <c:v>56.7</c:v>
                </c:pt>
                <c:pt idx="20">
                  <c:v>59.2</c:v>
                </c:pt>
                <c:pt idx="21">
                  <c:v>68.900000000000006</c:v>
                </c:pt>
                <c:pt idx="22">
                  <c:v>63.6</c:v>
                </c:pt>
                <c:pt idx="23">
                  <c:v>66.099999999999994</c:v>
                </c:pt>
                <c:pt idx="24">
                  <c:v>67.099999999999994</c:v>
                </c:pt>
                <c:pt idx="25">
                  <c:v>69</c:v>
                </c:pt>
                <c:pt idx="26">
                  <c:v>71.8</c:v>
                </c:pt>
                <c:pt idx="27">
                  <c:v>75.900000000000006</c:v>
                </c:pt>
                <c:pt idx="28">
                  <c:v>75</c:v>
                </c:pt>
                <c:pt idx="29">
                  <c:v>77.5</c:v>
                </c:pt>
                <c:pt idx="30">
                  <c:v>85.6</c:v>
                </c:pt>
                <c:pt idx="31">
                  <c:v>79.5</c:v>
                </c:pt>
                <c:pt idx="32">
                  <c:v>83.1</c:v>
                </c:pt>
                <c:pt idx="33">
                  <c:v>83.3</c:v>
                </c:pt>
                <c:pt idx="34">
                  <c:v>86.1</c:v>
                </c:pt>
                <c:pt idx="35">
                  <c:v>91</c:v>
                </c:pt>
                <c:pt idx="36">
                  <c:v>88.6</c:v>
                </c:pt>
                <c:pt idx="37">
                  <c:v>92</c:v>
                </c:pt>
                <c:pt idx="38">
                  <c:v>94.2</c:v>
                </c:pt>
                <c:pt idx="3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9-477E-B8C8-3091F1BAF59E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学習結果(keras)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Sheet1!$A$4:$A$43</c:f>
              <c:numCache>
                <c:formatCode>0.0_);[Red]\(0.0\)</c:formatCode>
                <c:ptCount val="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Sheet1!$E$4:$E$43</c:f>
              <c:numCache>
                <c:formatCode>General</c:formatCode>
                <c:ptCount val="40"/>
                <c:pt idx="0">
                  <c:v>28.37</c:v>
                </c:pt>
                <c:pt idx="1">
                  <c:v>28.19</c:v>
                </c:pt>
                <c:pt idx="2">
                  <c:v>24.72</c:v>
                </c:pt>
                <c:pt idx="3">
                  <c:v>33.49</c:v>
                </c:pt>
                <c:pt idx="4">
                  <c:v>35.51</c:v>
                </c:pt>
                <c:pt idx="5">
                  <c:v>40.58</c:v>
                </c:pt>
                <c:pt idx="6">
                  <c:v>38.81</c:v>
                </c:pt>
                <c:pt idx="7">
                  <c:v>38.54</c:v>
                </c:pt>
                <c:pt idx="8">
                  <c:v>37.43</c:v>
                </c:pt>
                <c:pt idx="9">
                  <c:v>50.54</c:v>
                </c:pt>
                <c:pt idx="10">
                  <c:v>51.81</c:v>
                </c:pt>
                <c:pt idx="11">
                  <c:v>53.08</c:v>
                </c:pt>
                <c:pt idx="12">
                  <c:v>47.14</c:v>
                </c:pt>
                <c:pt idx="13">
                  <c:v>54.8</c:v>
                </c:pt>
                <c:pt idx="14">
                  <c:v>50.21</c:v>
                </c:pt>
                <c:pt idx="15">
                  <c:v>52.87</c:v>
                </c:pt>
                <c:pt idx="16">
                  <c:v>44.08</c:v>
                </c:pt>
                <c:pt idx="17">
                  <c:v>49.96</c:v>
                </c:pt>
                <c:pt idx="18">
                  <c:v>42.08</c:v>
                </c:pt>
                <c:pt idx="19">
                  <c:v>41.58</c:v>
                </c:pt>
                <c:pt idx="20">
                  <c:v>58.26</c:v>
                </c:pt>
                <c:pt idx="21">
                  <c:v>61.4</c:v>
                </c:pt>
                <c:pt idx="22">
                  <c:v>63.96</c:v>
                </c:pt>
                <c:pt idx="23">
                  <c:v>55.14</c:v>
                </c:pt>
                <c:pt idx="24">
                  <c:v>62.59</c:v>
                </c:pt>
                <c:pt idx="25">
                  <c:v>71.739999999999995</c:v>
                </c:pt>
                <c:pt idx="26">
                  <c:v>65.61</c:v>
                </c:pt>
                <c:pt idx="27">
                  <c:v>69.73</c:v>
                </c:pt>
                <c:pt idx="28">
                  <c:v>58.46</c:v>
                </c:pt>
                <c:pt idx="29">
                  <c:v>65.709999999999994</c:v>
                </c:pt>
                <c:pt idx="30">
                  <c:v>79.67</c:v>
                </c:pt>
                <c:pt idx="31">
                  <c:v>84.09</c:v>
                </c:pt>
                <c:pt idx="32">
                  <c:v>89.04</c:v>
                </c:pt>
                <c:pt idx="33">
                  <c:v>77.430000000000007</c:v>
                </c:pt>
                <c:pt idx="34">
                  <c:v>94.23</c:v>
                </c:pt>
                <c:pt idx="35">
                  <c:v>109.5</c:v>
                </c:pt>
                <c:pt idx="36">
                  <c:v>118.71</c:v>
                </c:pt>
                <c:pt idx="37">
                  <c:v>73.209999999999994</c:v>
                </c:pt>
                <c:pt idx="38">
                  <c:v>73.78</c:v>
                </c:pt>
                <c:pt idx="39">
                  <c:v>63.06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A5-4400-925E-24B73DBD4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60008"/>
        <c:axId val="5925606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Sheet1!$A$4:$A$43</c15:sqref>
                        </c15:formulaRef>
                      </c:ext>
                    </c:extLst>
                    <c:numCache>
                      <c:formatCode>0.0_);[Red]\(0.0\)</c:formatCode>
                      <c:ptCount val="4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1.5</c:v>
                      </c:pt>
                      <c:pt idx="10">
                        <c:v>1.5</c:v>
                      </c:pt>
                      <c:pt idx="11">
                        <c:v>1.5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2.5</c:v>
                      </c:pt>
                      <c:pt idx="18">
                        <c:v>2.5</c:v>
                      </c:pt>
                      <c:pt idx="19">
                        <c:v>2.5</c:v>
                      </c:pt>
                      <c:pt idx="20">
                        <c:v>2.5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3.5</c:v>
                      </c:pt>
                      <c:pt idx="27">
                        <c:v>3.5</c:v>
                      </c:pt>
                      <c:pt idx="28">
                        <c:v>3.5</c:v>
                      </c:pt>
                      <c:pt idx="29">
                        <c:v>3.5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4.5</c:v>
                      </c:pt>
                      <c:pt idx="36">
                        <c:v>4.5</c:v>
                      </c:pt>
                      <c:pt idx="37">
                        <c:v>4.5</c:v>
                      </c:pt>
                      <c:pt idx="38">
                        <c:v>5</c:v>
                      </c:pt>
                      <c:pt idx="3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Sheet1!$D$4:$D$43</c15:sqref>
                        </c15:formulaRef>
                      </c:ext>
                    </c:extLst>
                    <c:numCache>
                      <c:formatCode>General</c:formatCode>
                      <c:ptCount val="4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7A5-4400-925E-24B73DBD4734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Sheet1!$A$51:$A$60</c15:sqref>
                        </c15:formulaRef>
                      </c:ext>
                    </c:extLst>
                    <c:numCache>
                      <c:formatCode>0.0_);[Red]\(0.0\)</c:formatCode>
                      <c:ptCount val="10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Sheet1!$C$51:$C$60</c15:sqref>
                        </c15:formulaRef>
                      </c:ext>
                    </c:extLst>
                    <c:numCache>
                      <c:formatCode>0.0_);[Red]\(0.0\)</c:formatCode>
                      <c:ptCount val="10"/>
                      <c:pt idx="0">
                        <c:v>33</c:v>
                      </c:pt>
                      <c:pt idx="1">
                        <c:v>42.2</c:v>
                      </c:pt>
                      <c:pt idx="2">
                        <c:v>49.8</c:v>
                      </c:pt>
                      <c:pt idx="3">
                        <c:v>60.5</c:v>
                      </c:pt>
                      <c:pt idx="4">
                        <c:v>67</c:v>
                      </c:pt>
                      <c:pt idx="5">
                        <c:v>70.5</c:v>
                      </c:pt>
                      <c:pt idx="6">
                        <c:v>75.900000000000006</c:v>
                      </c:pt>
                      <c:pt idx="7">
                        <c:v>82.1</c:v>
                      </c:pt>
                      <c:pt idx="8">
                        <c:v>85.8</c:v>
                      </c:pt>
                      <c:pt idx="9">
                        <c:v>91.7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7A5-4400-925E-24B73DBD4734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Sheet1!$A$51:$A$60</c15:sqref>
                        </c15:formulaRef>
                      </c:ext>
                    </c:extLst>
                    <c:numCache>
                      <c:formatCode>0.0_);[Red]\(0.0\)</c:formatCode>
                      <c:ptCount val="10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Sheet1!$E$51:$E$60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33.57</c:v>
                      </c:pt>
                      <c:pt idx="1">
                        <c:v>52.27</c:v>
                      </c:pt>
                      <c:pt idx="2">
                        <c:v>56.38</c:v>
                      </c:pt>
                      <c:pt idx="3">
                        <c:v>53.48</c:v>
                      </c:pt>
                      <c:pt idx="4">
                        <c:v>56.21</c:v>
                      </c:pt>
                      <c:pt idx="5">
                        <c:v>48.47</c:v>
                      </c:pt>
                      <c:pt idx="6">
                        <c:v>49.01</c:v>
                      </c:pt>
                      <c:pt idx="7">
                        <c:v>90.82</c:v>
                      </c:pt>
                      <c:pt idx="8">
                        <c:v>69.459999999999994</c:v>
                      </c:pt>
                      <c:pt idx="9">
                        <c:v>74.760000000000005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7A5-4400-925E-24B73DBD4734}"/>
                  </c:ext>
                </c:extLst>
              </c15:ser>
            </c15:filteredScatterSeries>
          </c:ext>
        </c:extLst>
      </c:scatterChart>
      <c:valAx>
        <c:axId val="59256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560664"/>
        <c:crosses val="autoZero"/>
        <c:crossBetween val="midCat"/>
      </c:valAx>
      <c:valAx>
        <c:axId val="5925606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56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714375</xdr:colOff>
      <xdr:row>31</xdr:row>
      <xdr:rowOff>114300</xdr:rowOff>
    </xdr:from>
    <xdr:to>
      <xdr:col>16</xdr:col>
      <xdr:colOff>466725</xdr:colOff>
      <xdr:row>62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7CC513-24C1-4ABF-B172-62273054F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zoomScale="80" zoomScaleNormal="80" workbookViewId="0">
      <selection activeCell="R48" sqref="R48"/>
    </sheetView>
  </sheetViews>
  <sheetFormatPr defaultRowHeight="18"/>
  <cols>
    <col min="1" max="1" width="13.8984375" style="3" bestFit="1" customWidth="1"/>
    <col min="2" max="3" width="12.5" style="3" bestFit="1" customWidth="1"/>
    <col min="5" max="5" width="15" bestFit="1" customWidth="1"/>
    <col min="6" max="6" width="11.19921875" customWidth="1"/>
    <col min="7" max="7" width="15.69921875" bestFit="1" customWidth="1"/>
  </cols>
  <sheetData>
    <row r="1" spans="1:7">
      <c r="A1" s="3">
        <v>43506</v>
      </c>
      <c r="B1" s="3" t="s">
        <v>0</v>
      </c>
      <c r="C1" s="3">
        <v>21</v>
      </c>
      <c r="D1" t="s">
        <v>1</v>
      </c>
    </row>
    <row r="3" spans="1:7">
      <c r="A3" s="3" t="s">
        <v>2</v>
      </c>
      <c r="B3" s="3" t="s">
        <v>3</v>
      </c>
      <c r="C3" s="3" t="s">
        <v>4</v>
      </c>
      <c r="E3" t="s">
        <v>5</v>
      </c>
      <c r="F3" t="s">
        <v>8</v>
      </c>
    </row>
    <row r="4" spans="1:7">
      <c r="A4" s="3">
        <v>0.5</v>
      </c>
      <c r="B4" s="3">
        <v>10.4</v>
      </c>
      <c r="C4" s="3">
        <v>21.4</v>
      </c>
      <c r="E4" s="4">
        <v>28.37</v>
      </c>
      <c r="F4" s="1">
        <f>(E4-C4)/C4*100</f>
        <v>32.570093457943941</v>
      </c>
      <c r="G4" s="2"/>
    </row>
    <row r="5" spans="1:7">
      <c r="A5" s="3">
        <v>0.5</v>
      </c>
      <c r="B5" s="3">
        <v>13.2</v>
      </c>
      <c r="C5" s="3">
        <v>24</v>
      </c>
      <c r="E5" s="4">
        <v>28.19</v>
      </c>
      <c r="F5" s="1">
        <f t="shared" ref="F5:F43" si="0">(E5-C5)/C5*100</f>
        <v>17.458333333333339</v>
      </c>
      <c r="G5" s="2"/>
    </row>
    <row r="6" spans="1:7">
      <c r="A6" s="3">
        <v>0.5</v>
      </c>
      <c r="B6" s="3">
        <v>15.7</v>
      </c>
      <c r="C6" s="3">
        <v>26.5</v>
      </c>
      <c r="E6" s="4">
        <v>24.72</v>
      </c>
      <c r="F6" s="1">
        <f t="shared" si="0"/>
        <v>-6.7169811320754764</v>
      </c>
      <c r="G6" s="2"/>
    </row>
    <row r="7" spans="1:7">
      <c r="A7" s="3">
        <v>1</v>
      </c>
      <c r="B7" s="3">
        <v>8.4</v>
      </c>
      <c r="C7" s="3">
        <v>34.5</v>
      </c>
      <c r="E7" s="4">
        <v>33.49</v>
      </c>
      <c r="F7" s="1">
        <f t="shared" si="0"/>
        <v>-2.9275362318840523</v>
      </c>
    </row>
    <row r="8" spans="1:7">
      <c r="A8" s="3">
        <v>1</v>
      </c>
      <c r="B8" s="3">
        <v>10.1</v>
      </c>
      <c r="C8" s="3">
        <v>30.8</v>
      </c>
      <c r="E8" s="4">
        <v>35.51</v>
      </c>
      <c r="F8" s="1">
        <f t="shared" si="0"/>
        <v>15.292207792207781</v>
      </c>
    </row>
    <row r="9" spans="1:7">
      <c r="A9" s="3">
        <v>1</v>
      </c>
      <c r="B9" s="3">
        <v>15.3</v>
      </c>
      <c r="C9" s="3">
        <v>34.6</v>
      </c>
      <c r="E9" s="4">
        <v>40.58</v>
      </c>
      <c r="F9" s="1">
        <f t="shared" si="0"/>
        <v>17.283236994219646</v>
      </c>
    </row>
    <row r="10" spans="1:7">
      <c r="A10" s="3">
        <v>1</v>
      </c>
      <c r="B10" s="3">
        <v>13.5</v>
      </c>
      <c r="C10" s="3">
        <v>33</v>
      </c>
      <c r="E10" s="4">
        <v>38.81</v>
      </c>
      <c r="F10" s="1">
        <f t="shared" si="0"/>
        <v>17.606060606060613</v>
      </c>
    </row>
    <row r="11" spans="1:7">
      <c r="A11" s="3">
        <v>1</v>
      </c>
      <c r="B11" s="3">
        <v>14.2</v>
      </c>
      <c r="C11" s="3">
        <v>34</v>
      </c>
      <c r="E11" s="4">
        <v>38.54</v>
      </c>
      <c r="F11" s="1">
        <f t="shared" si="0"/>
        <v>13.352941176470587</v>
      </c>
    </row>
    <row r="12" spans="1:7">
      <c r="A12" s="3">
        <v>1.5</v>
      </c>
      <c r="B12" s="3">
        <v>13.3</v>
      </c>
      <c r="C12" s="3">
        <v>42</v>
      </c>
      <c r="D12" s="1"/>
      <c r="E12" s="4">
        <v>37.43</v>
      </c>
      <c r="F12" s="1">
        <f t="shared" si="0"/>
        <v>-10.880952380952381</v>
      </c>
    </row>
    <row r="13" spans="1:7">
      <c r="A13" s="3">
        <v>1.5</v>
      </c>
      <c r="B13" s="3">
        <v>9.1</v>
      </c>
      <c r="C13" s="3">
        <v>38</v>
      </c>
      <c r="D13" s="1"/>
      <c r="E13" s="4">
        <v>50.54</v>
      </c>
      <c r="F13" s="1">
        <f t="shared" si="0"/>
        <v>32.999999999999993</v>
      </c>
    </row>
    <row r="14" spans="1:7">
      <c r="A14" s="3">
        <v>1.5</v>
      </c>
      <c r="B14" s="3">
        <v>13.3</v>
      </c>
      <c r="C14" s="3">
        <v>43.1</v>
      </c>
      <c r="E14" s="4">
        <v>51.81</v>
      </c>
      <c r="F14" s="1">
        <f t="shared" si="0"/>
        <v>20.208816705336428</v>
      </c>
    </row>
    <row r="15" spans="1:7">
      <c r="A15" s="3">
        <v>1.5</v>
      </c>
      <c r="B15" s="3">
        <v>13.9</v>
      </c>
      <c r="C15" s="3">
        <v>42.3</v>
      </c>
      <c r="E15" s="4">
        <v>53.08</v>
      </c>
      <c r="F15" s="1">
        <f t="shared" si="0"/>
        <v>25.484633569739955</v>
      </c>
    </row>
    <row r="16" spans="1:7">
      <c r="A16" s="3">
        <v>2</v>
      </c>
      <c r="B16" s="3">
        <v>10.3</v>
      </c>
      <c r="C16" s="3">
        <v>48.2</v>
      </c>
      <c r="E16" s="4">
        <v>47.14</v>
      </c>
      <c r="F16" s="1">
        <f t="shared" si="0"/>
        <v>-2.1991701244813324</v>
      </c>
    </row>
    <row r="17" spans="1:6">
      <c r="A17" s="3">
        <v>2</v>
      </c>
      <c r="B17" s="3">
        <v>9.6999999999999993</v>
      </c>
      <c r="C17" s="3">
        <v>47.9</v>
      </c>
      <c r="E17" s="4">
        <v>54.8</v>
      </c>
      <c r="F17" s="1">
        <f t="shared" si="0"/>
        <v>14.40501043841336</v>
      </c>
    </row>
    <row r="18" spans="1:6">
      <c r="A18" s="3">
        <v>2</v>
      </c>
      <c r="B18" s="3">
        <v>14</v>
      </c>
      <c r="C18" s="3">
        <v>50.1</v>
      </c>
      <c r="D18" s="1"/>
      <c r="E18" s="4">
        <v>50.21</v>
      </c>
      <c r="F18" s="1">
        <f t="shared" si="0"/>
        <v>0.21956087824351184</v>
      </c>
    </row>
    <row r="19" spans="1:6">
      <c r="A19" s="3">
        <v>2</v>
      </c>
      <c r="B19" s="3">
        <v>14</v>
      </c>
      <c r="C19" s="3">
        <v>50.3</v>
      </c>
      <c r="D19" s="1"/>
      <c r="E19" s="4">
        <v>52.87</v>
      </c>
      <c r="F19" s="1">
        <f t="shared" si="0"/>
        <v>5.1093439363817108</v>
      </c>
    </row>
    <row r="20" spans="1:6">
      <c r="A20" s="3">
        <v>2</v>
      </c>
      <c r="B20" s="3">
        <v>13.5</v>
      </c>
      <c r="C20" s="3">
        <v>51.3</v>
      </c>
      <c r="D20" s="1"/>
      <c r="E20" s="4">
        <v>44.08</v>
      </c>
      <c r="F20" s="1">
        <f t="shared" si="0"/>
        <v>-14.074074074074073</v>
      </c>
    </row>
    <row r="21" spans="1:6">
      <c r="A21" s="3">
        <v>2.5</v>
      </c>
      <c r="B21" s="3">
        <v>14</v>
      </c>
      <c r="C21" s="3">
        <v>57.9</v>
      </c>
      <c r="E21" s="4">
        <v>49.96</v>
      </c>
      <c r="F21" s="1">
        <f t="shared" si="0"/>
        <v>-13.713298791018994</v>
      </c>
    </row>
    <row r="22" spans="1:6">
      <c r="A22" s="3">
        <v>2.5</v>
      </c>
      <c r="B22" s="3">
        <v>9.6</v>
      </c>
      <c r="C22" s="3">
        <v>55</v>
      </c>
      <c r="E22" s="4">
        <v>42.08</v>
      </c>
      <c r="F22" s="1">
        <f t="shared" si="0"/>
        <v>-23.490909090909092</v>
      </c>
    </row>
    <row r="23" spans="1:6">
      <c r="A23" s="3">
        <v>2.5</v>
      </c>
      <c r="B23" s="3">
        <v>13</v>
      </c>
      <c r="C23" s="3">
        <v>56.7</v>
      </c>
      <c r="E23" s="4">
        <v>41.58</v>
      </c>
      <c r="F23" s="1">
        <f t="shared" si="0"/>
        <v>-26.666666666666671</v>
      </c>
    </row>
    <row r="24" spans="1:6">
      <c r="A24" s="3">
        <v>2.5</v>
      </c>
      <c r="B24" s="3">
        <v>13.8</v>
      </c>
      <c r="C24" s="3">
        <v>59.2</v>
      </c>
      <c r="E24" s="4">
        <v>58.26</v>
      </c>
      <c r="F24" s="1">
        <f t="shared" si="0"/>
        <v>-1.5878378378378459</v>
      </c>
    </row>
    <row r="25" spans="1:6">
      <c r="A25" s="3">
        <v>3</v>
      </c>
      <c r="B25" s="3">
        <v>10</v>
      </c>
      <c r="C25" s="3">
        <v>68.900000000000006</v>
      </c>
      <c r="E25" s="4">
        <v>61.4</v>
      </c>
      <c r="F25" s="1">
        <f t="shared" si="0"/>
        <v>-10.885341074020328</v>
      </c>
    </row>
    <row r="26" spans="1:6">
      <c r="A26" s="3">
        <v>3</v>
      </c>
      <c r="B26" s="3">
        <v>9.1</v>
      </c>
      <c r="C26" s="3">
        <v>63.6</v>
      </c>
      <c r="E26" s="4">
        <v>63.96</v>
      </c>
      <c r="F26" s="1">
        <f t="shared" si="0"/>
        <v>0.5660377358490557</v>
      </c>
    </row>
    <row r="27" spans="1:6">
      <c r="A27" s="3">
        <v>3</v>
      </c>
      <c r="B27" s="3">
        <v>13</v>
      </c>
      <c r="C27" s="3">
        <v>66.099999999999994</v>
      </c>
      <c r="E27" s="4">
        <v>55.14</v>
      </c>
      <c r="F27" s="1">
        <f t="shared" si="0"/>
        <v>-16.580937972768524</v>
      </c>
    </row>
    <row r="28" spans="1:6">
      <c r="A28" s="3">
        <v>3</v>
      </c>
      <c r="B28" s="3">
        <v>14.1</v>
      </c>
      <c r="C28" s="3">
        <v>67.099999999999994</v>
      </c>
      <c r="E28" s="4">
        <v>62.59</v>
      </c>
      <c r="F28" s="1">
        <f t="shared" si="0"/>
        <v>-6.7213114754098235</v>
      </c>
    </row>
    <row r="29" spans="1:6">
      <c r="A29" s="3">
        <v>3</v>
      </c>
      <c r="B29" s="3">
        <v>14.5</v>
      </c>
      <c r="C29" s="3">
        <v>69</v>
      </c>
      <c r="E29" s="4">
        <v>71.739999999999995</v>
      </c>
      <c r="F29" s="1">
        <f t="shared" si="0"/>
        <v>3.9710144927536155</v>
      </c>
    </row>
    <row r="30" spans="1:6">
      <c r="A30" s="3">
        <v>3.5</v>
      </c>
      <c r="B30" s="3">
        <v>10</v>
      </c>
      <c r="C30" s="3">
        <v>71.8</v>
      </c>
      <c r="E30" s="4">
        <v>65.61</v>
      </c>
      <c r="F30" s="1">
        <f t="shared" si="0"/>
        <v>-8.6211699164345372</v>
      </c>
    </row>
    <row r="31" spans="1:6">
      <c r="A31" s="3">
        <v>3.5</v>
      </c>
      <c r="B31" s="3">
        <v>13</v>
      </c>
      <c r="C31" s="3">
        <v>75.900000000000006</v>
      </c>
      <c r="E31" s="4">
        <v>69.73</v>
      </c>
      <c r="F31" s="1">
        <f t="shared" si="0"/>
        <v>-8.1291172595520429</v>
      </c>
    </row>
    <row r="32" spans="1:6">
      <c r="A32" s="3">
        <v>3.5</v>
      </c>
      <c r="B32" s="3">
        <v>13</v>
      </c>
      <c r="C32" s="3">
        <v>75</v>
      </c>
      <c r="E32" s="4">
        <v>58.46</v>
      </c>
      <c r="F32" s="1">
        <f t="shared" si="0"/>
        <v>-22.053333333333335</v>
      </c>
    </row>
    <row r="33" spans="1:6">
      <c r="A33" s="3">
        <v>3.5</v>
      </c>
      <c r="B33" s="3">
        <v>15</v>
      </c>
      <c r="C33" s="3">
        <v>77.5</v>
      </c>
      <c r="E33" s="4">
        <v>65.709999999999994</v>
      </c>
      <c r="F33" s="1">
        <f t="shared" si="0"/>
        <v>-15.212903225806459</v>
      </c>
    </row>
    <row r="34" spans="1:6">
      <c r="A34" s="3">
        <v>4</v>
      </c>
      <c r="B34" s="3">
        <v>13.3</v>
      </c>
      <c r="C34" s="3">
        <v>85.6</v>
      </c>
      <c r="E34" s="4">
        <v>79.67</v>
      </c>
      <c r="F34" s="1">
        <f>(E34-C34)/C34*100</f>
        <v>-6.9275700934579358</v>
      </c>
    </row>
    <row r="35" spans="1:6">
      <c r="A35" s="3">
        <v>4</v>
      </c>
      <c r="B35" s="3">
        <v>9.6999999999999993</v>
      </c>
      <c r="C35" s="3">
        <v>79.5</v>
      </c>
      <c r="E35" s="4">
        <v>84.09</v>
      </c>
      <c r="F35" s="1">
        <f t="shared" si="0"/>
        <v>5.7735849056603818</v>
      </c>
    </row>
    <row r="36" spans="1:6">
      <c r="A36" s="3">
        <v>4</v>
      </c>
      <c r="B36" s="3">
        <v>13.5</v>
      </c>
      <c r="C36" s="3">
        <v>83.1</v>
      </c>
      <c r="E36" s="4">
        <v>89.04</v>
      </c>
      <c r="F36" s="1">
        <f t="shared" si="0"/>
        <v>7.1480144404332284</v>
      </c>
    </row>
    <row r="37" spans="1:6">
      <c r="A37" s="3">
        <v>4</v>
      </c>
      <c r="B37" s="3">
        <v>14</v>
      </c>
      <c r="C37" s="3">
        <v>83.3</v>
      </c>
      <c r="E37" s="4">
        <v>77.430000000000007</v>
      </c>
      <c r="F37" s="1">
        <f t="shared" si="0"/>
        <v>-7.0468187274909848</v>
      </c>
    </row>
    <row r="38" spans="1:6">
      <c r="A38" s="3">
        <v>4</v>
      </c>
      <c r="B38" s="3">
        <v>15.5</v>
      </c>
      <c r="C38" s="3">
        <v>86.1</v>
      </c>
      <c r="E38" s="4">
        <v>94.23</v>
      </c>
      <c r="F38" s="1">
        <f t="shared" si="0"/>
        <v>9.4425087108014054</v>
      </c>
    </row>
    <row r="39" spans="1:6">
      <c r="A39" s="3">
        <v>4.5</v>
      </c>
      <c r="B39" s="3">
        <v>12.9</v>
      </c>
      <c r="C39" s="3">
        <v>91</v>
      </c>
      <c r="E39" s="4">
        <v>109.5</v>
      </c>
      <c r="F39" s="1">
        <f t="shared" si="0"/>
        <v>20.329670329670328</v>
      </c>
    </row>
    <row r="40" spans="1:6">
      <c r="A40" s="3">
        <v>4.5</v>
      </c>
      <c r="B40" s="3">
        <v>9.6999999999999993</v>
      </c>
      <c r="C40" s="3">
        <v>88.6</v>
      </c>
      <c r="E40" s="4">
        <v>118.71</v>
      </c>
      <c r="F40" s="1">
        <f t="shared" si="0"/>
        <v>33.984198645598198</v>
      </c>
    </row>
    <row r="41" spans="1:6">
      <c r="A41" s="3">
        <v>4.5</v>
      </c>
      <c r="B41" s="3">
        <v>14.6</v>
      </c>
      <c r="C41" s="3">
        <v>92</v>
      </c>
      <c r="E41" s="4">
        <v>73.209999999999994</v>
      </c>
      <c r="F41" s="1">
        <f t="shared" si="0"/>
        <v>-20.423913043478269</v>
      </c>
    </row>
    <row r="42" spans="1:6">
      <c r="A42" s="3">
        <v>5</v>
      </c>
      <c r="B42" s="3">
        <v>13</v>
      </c>
      <c r="C42" s="3">
        <v>94.2</v>
      </c>
      <c r="E42" s="4">
        <v>73.78</v>
      </c>
      <c r="F42" s="1">
        <f t="shared" si="0"/>
        <v>-21.677282377919322</v>
      </c>
    </row>
    <row r="43" spans="1:6">
      <c r="A43" s="3">
        <v>5</v>
      </c>
      <c r="B43" s="3">
        <v>9.1999999999999993</v>
      </c>
      <c r="C43" s="3">
        <v>94</v>
      </c>
      <c r="E43" s="4">
        <v>63.06</v>
      </c>
      <c r="F43" s="1">
        <f t="shared" si="0"/>
        <v>-32.914893617021271</v>
      </c>
    </row>
    <row r="44" spans="1:6">
      <c r="E44">
        <v>4096</v>
      </c>
      <c r="F44" s="1">
        <f>AVERAGE(F4:F43)</f>
        <v>0.34383124256310837</v>
      </c>
    </row>
    <row r="45" spans="1:6">
      <c r="E45">
        <v>512</v>
      </c>
    </row>
    <row r="46" spans="1:6">
      <c r="E46" s="5">
        <v>128</v>
      </c>
    </row>
    <row r="47" spans="1:6">
      <c r="E47">
        <v>1</v>
      </c>
    </row>
    <row r="48" spans="1:6">
      <c r="D48" t="s">
        <v>6</v>
      </c>
      <c r="E48">
        <v>80</v>
      </c>
    </row>
    <row r="49" spans="1:6">
      <c r="D49" t="s">
        <v>7</v>
      </c>
      <c r="E49">
        <v>20</v>
      </c>
    </row>
    <row r="51" spans="1:6">
      <c r="A51" s="3">
        <v>1</v>
      </c>
      <c r="B51" s="3">
        <v>13.8</v>
      </c>
      <c r="C51" s="3">
        <v>33</v>
      </c>
      <c r="E51">
        <v>33.57</v>
      </c>
      <c r="F51" s="1">
        <f>(E51-C51)/C51*100</f>
        <v>1.727272727272728</v>
      </c>
    </row>
    <row r="52" spans="1:6">
      <c r="A52" s="3">
        <v>1.5</v>
      </c>
      <c r="B52" s="3">
        <v>13.8</v>
      </c>
      <c r="C52" s="3">
        <v>42.2</v>
      </c>
      <c r="E52">
        <v>52.27</v>
      </c>
      <c r="F52" s="1">
        <f t="shared" ref="F52:F60" si="1">(E52-C52)/C52*100</f>
        <v>23.862559241706162</v>
      </c>
    </row>
    <row r="53" spans="1:6">
      <c r="A53" s="3">
        <v>2</v>
      </c>
      <c r="B53" s="3">
        <v>13</v>
      </c>
      <c r="C53" s="3">
        <v>49.8</v>
      </c>
      <c r="E53">
        <v>56.38</v>
      </c>
      <c r="F53" s="1">
        <f t="shared" si="1"/>
        <v>13.212851405622503</v>
      </c>
    </row>
    <row r="54" spans="1:6">
      <c r="A54" s="3">
        <v>2.5</v>
      </c>
      <c r="B54" s="3">
        <v>14</v>
      </c>
      <c r="C54" s="3">
        <v>60.5</v>
      </c>
      <c r="E54">
        <v>53.48</v>
      </c>
      <c r="F54" s="1">
        <f t="shared" si="1"/>
        <v>-11.603305785123972</v>
      </c>
    </row>
    <row r="55" spans="1:6">
      <c r="A55" s="3">
        <v>3</v>
      </c>
      <c r="B55" s="3">
        <v>13.1</v>
      </c>
      <c r="C55" s="3">
        <v>67</v>
      </c>
      <c r="E55">
        <v>56.21</v>
      </c>
      <c r="F55" s="1">
        <f t="shared" si="1"/>
        <v>-16.104477611940297</v>
      </c>
    </row>
    <row r="56" spans="1:6">
      <c r="A56" s="3">
        <v>3</v>
      </c>
      <c r="B56" s="3">
        <v>15.6</v>
      </c>
      <c r="C56" s="3">
        <v>70.5</v>
      </c>
      <c r="E56">
        <v>48.47</v>
      </c>
      <c r="F56" s="1">
        <f t="shared" si="1"/>
        <v>-31.248226950354614</v>
      </c>
    </row>
    <row r="57" spans="1:6">
      <c r="A57" s="3">
        <v>3.5</v>
      </c>
      <c r="B57" s="3">
        <v>14</v>
      </c>
      <c r="C57" s="3">
        <v>75.900000000000006</v>
      </c>
      <c r="E57">
        <v>49.01</v>
      </c>
      <c r="F57" s="1">
        <f t="shared" si="1"/>
        <v>-35.42819499341239</v>
      </c>
    </row>
    <row r="58" spans="1:6">
      <c r="A58" s="3">
        <v>4</v>
      </c>
      <c r="B58" s="3">
        <v>13.8</v>
      </c>
      <c r="C58" s="3">
        <v>82.1</v>
      </c>
      <c r="E58">
        <v>90.82</v>
      </c>
      <c r="F58" s="1">
        <f t="shared" si="1"/>
        <v>10.621193666260657</v>
      </c>
    </row>
    <row r="59" spans="1:6">
      <c r="A59" s="3">
        <v>4</v>
      </c>
      <c r="B59" s="3">
        <v>14.7</v>
      </c>
      <c r="C59" s="3">
        <v>85.8</v>
      </c>
      <c r="E59">
        <v>69.459999999999994</v>
      </c>
      <c r="F59" s="1">
        <f t="shared" si="1"/>
        <v>-19.044289044289048</v>
      </c>
    </row>
    <row r="60" spans="1:6">
      <c r="A60" s="3">
        <v>4.5</v>
      </c>
      <c r="B60" s="3">
        <v>14.9</v>
      </c>
      <c r="C60" s="3">
        <v>91.7</v>
      </c>
      <c r="E60">
        <v>74.760000000000005</v>
      </c>
      <c r="F60" s="1">
        <f t="shared" si="1"/>
        <v>-18.473282442748086</v>
      </c>
    </row>
    <row r="61" spans="1:6">
      <c r="F61" s="1">
        <f>AVERAGE(F51:F60)</f>
        <v>-8.2477899787006344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2019-03-23T14:18:55Z</dcterms:modified>
</cp:coreProperties>
</file>