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12C8752-E09C-4E5B-8E83-C03687CEFF97}" xr6:coauthVersionLast="41" xr6:coauthVersionMax="41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In-situ" sheetId="2" r:id="rId2"/>
    <sheet name="In-situ処理後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4" l="1"/>
  <c r="I40" i="4"/>
  <c r="I52" i="4"/>
  <c r="I51" i="4"/>
  <c r="I50" i="4"/>
  <c r="I49" i="4"/>
  <c r="I48" i="4"/>
  <c r="I47" i="4"/>
  <c r="I46" i="4"/>
  <c r="I45" i="4"/>
  <c r="I44" i="4"/>
  <c r="I43" i="4"/>
  <c r="I42" i="4"/>
  <c r="I41" i="4"/>
  <c r="F43" i="4"/>
  <c r="I39" i="4"/>
  <c r="F42" i="4"/>
  <c r="I38" i="4"/>
  <c r="F41" i="4"/>
  <c r="I37" i="4"/>
  <c r="F40" i="4"/>
  <c r="I36" i="4"/>
  <c r="F39" i="4"/>
  <c r="I35" i="4"/>
  <c r="F38" i="4"/>
  <c r="I34" i="4"/>
  <c r="F37" i="4"/>
  <c r="I33" i="4"/>
  <c r="F36" i="4"/>
  <c r="I32" i="4"/>
  <c r="F35" i="4"/>
  <c r="I31" i="4"/>
  <c r="F34" i="4"/>
  <c r="I30" i="4"/>
  <c r="F33" i="4"/>
  <c r="I29" i="4"/>
  <c r="F32" i="4"/>
  <c r="I28" i="4"/>
  <c r="F31" i="4"/>
  <c r="I27" i="4"/>
  <c r="F30" i="4"/>
  <c r="I26" i="4"/>
  <c r="F29" i="4"/>
  <c r="I25" i="4"/>
  <c r="F28" i="4"/>
  <c r="I24" i="4"/>
  <c r="F27" i="4"/>
  <c r="F26" i="4"/>
  <c r="I23" i="4"/>
  <c r="F25" i="4"/>
  <c r="F24" i="4"/>
  <c r="I21" i="4"/>
  <c r="F23" i="4"/>
  <c r="I20" i="4"/>
  <c r="F22" i="4"/>
  <c r="I19" i="4"/>
  <c r="F21" i="4"/>
  <c r="F20" i="4"/>
  <c r="I18" i="4"/>
  <c r="F19" i="4"/>
  <c r="I17" i="4"/>
  <c r="F18" i="4"/>
  <c r="F17" i="4"/>
  <c r="I16" i="4"/>
  <c r="F16" i="4"/>
  <c r="I15" i="4"/>
  <c r="F15" i="4"/>
  <c r="I14" i="4"/>
  <c r="F14" i="4"/>
  <c r="I13" i="4"/>
  <c r="F13" i="4"/>
  <c r="I12" i="4"/>
  <c r="F12" i="4"/>
  <c r="I11" i="4"/>
  <c r="F11" i="4"/>
  <c r="I10" i="4"/>
  <c r="F10" i="4"/>
  <c r="I9" i="4"/>
  <c r="F9" i="4"/>
  <c r="I8" i="4"/>
  <c r="F8" i="4"/>
  <c r="I7" i="4"/>
  <c r="F7" i="4"/>
  <c r="I6" i="4"/>
  <c r="F6" i="4"/>
  <c r="I5" i="4"/>
  <c r="F5" i="4"/>
  <c r="I4" i="4"/>
  <c r="F4" i="4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5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44" i="2" s="1"/>
  <c r="F44" i="4" l="1"/>
  <c r="F52" i="1"/>
  <c r="F53" i="1"/>
  <c r="F54" i="1"/>
  <c r="F55" i="1"/>
  <c r="F56" i="1"/>
  <c r="F57" i="1"/>
  <c r="F58" i="1"/>
  <c r="F59" i="1"/>
  <c r="F60" i="1"/>
  <c r="F3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36" i="1"/>
  <c r="F37" i="1"/>
  <c r="F38" i="1"/>
  <c r="F39" i="1"/>
  <c r="F40" i="1"/>
  <c r="F41" i="1"/>
  <c r="F42" i="1"/>
  <c r="F43" i="1"/>
  <c r="F51" i="1" l="1"/>
  <c r="F61" i="1" s="1"/>
  <c r="F4" i="1"/>
  <c r="F44" i="1" s="1"/>
</calcChain>
</file>

<file path=xl/sharedStrings.xml><?xml version="1.0" encoding="utf-8"?>
<sst xmlns="http://schemas.openxmlformats.org/spreadsheetml/2006/main" count="35" uniqueCount="13">
  <si>
    <t>室温</t>
    <rPh sb="0" eb="2">
      <t>シツオン</t>
    </rPh>
    <phoneticPr fontId="1"/>
  </si>
  <si>
    <t>℃</t>
    <phoneticPr fontId="1"/>
  </si>
  <si>
    <t>加熱時間 [min]</t>
    <rPh sb="0" eb="2">
      <t>カネツ</t>
    </rPh>
    <rPh sb="2" eb="4">
      <t>ジカン</t>
    </rPh>
    <phoneticPr fontId="1"/>
  </si>
  <si>
    <t>開始温度 [℃]</t>
    <rPh sb="0" eb="2">
      <t>カイシ</t>
    </rPh>
    <rPh sb="2" eb="4">
      <t>オンド</t>
    </rPh>
    <phoneticPr fontId="1"/>
  </si>
  <si>
    <t>測定温度 [℃]</t>
    <rPh sb="0" eb="2">
      <t>ソクテイ</t>
    </rPh>
    <rPh sb="2" eb="4">
      <t>オンド</t>
    </rPh>
    <phoneticPr fontId="1"/>
  </si>
  <si>
    <t>学習結果(keras)</t>
    <rPh sb="0" eb="2">
      <t>ガクシュウ</t>
    </rPh>
    <rPh sb="2" eb="4">
      <t>ケッカ</t>
    </rPh>
    <phoneticPr fontId="1"/>
  </si>
  <si>
    <t>epoch</t>
    <phoneticPr fontId="1"/>
  </si>
  <si>
    <t>bat_size</t>
    <phoneticPr fontId="1"/>
  </si>
  <si>
    <t>誤差 [%]</t>
    <rPh sb="0" eb="2">
      <t>ゴサ</t>
    </rPh>
    <phoneticPr fontId="1"/>
  </si>
  <si>
    <t>val_split</t>
    <phoneticPr fontId="1"/>
  </si>
  <si>
    <t>時間</t>
    <rPh sb="0" eb="2">
      <t>ジカン</t>
    </rPh>
    <phoneticPr fontId="1"/>
  </si>
  <si>
    <t>予測温度</t>
    <rPh sb="0" eb="2">
      <t>ヨソク</t>
    </rPh>
    <rPh sb="2" eb="4">
      <t>オンド</t>
    </rPh>
    <phoneticPr fontId="1"/>
  </si>
  <si>
    <t>時間 [min]</t>
    <rPh sb="0" eb="2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</si>
</sst>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83" formatCode="0.00_ 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22" fontId="0" fillId="0" borderId="0" xfId="0" applyNumberFormat="1"/>
    <xf numFmtId="177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4" fontId="0" fillId="0" borderId="0" xfId="0" applyNumberFormat="1"/>
    <xf numFmtId="183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432279869125945E-2"/>
          <c:y val="2.7542257217847765E-2"/>
          <c:w val="0.89934850609427242"/>
          <c:h val="0.939203079615048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測定温度 [℃]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5"/>
            <c:dispRSqr val="1"/>
            <c:dispEq val="1"/>
            <c:trendlineLbl>
              <c:layout>
                <c:manualLayout>
                  <c:x val="-0.41320907489303565"/>
                  <c:y val="6.69246119515959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Sheet1!$C$4:$C$43</c:f>
              <c:numCache>
                <c:formatCode>0.0_);[Red]\(0.0\)</c:formatCode>
                <c:ptCount val="40"/>
                <c:pt idx="0">
                  <c:v>21.4</c:v>
                </c:pt>
                <c:pt idx="1">
                  <c:v>24</c:v>
                </c:pt>
                <c:pt idx="2">
                  <c:v>26.5</c:v>
                </c:pt>
                <c:pt idx="3">
                  <c:v>34.5</c:v>
                </c:pt>
                <c:pt idx="4">
                  <c:v>30.8</c:v>
                </c:pt>
                <c:pt idx="5">
                  <c:v>34.6</c:v>
                </c:pt>
                <c:pt idx="6">
                  <c:v>33</c:v>
                </c:pt>
                <c:pt idx="7">
                  <c:v>34</c:v>
                </c:pt>
                <c:pt idx="8">
                  <c:v>42</c:v>
                </c:pt>
                <c:pt idx="9">
                  <c:v>38</c:v>
                </c:pt>
                <c:pt idx="10">
                  <c:v>43.1</c:v>
                </c:pt>
                <c:pt idx="11">
                  <c:v>42.3</c:v>
                </c:pt>
                <c:pt idx="12">
                  <c:v>48.2</c:v>
                </c:pt>
                <c:pt idx="13">
                  <c:v>47.9</c:v>
                </c:pt>
                <c:pt idx="14">
                  <c:v>50.1</c:v>
                </c:pt>
                <c:pt idx="15">
                  <c:v>50.3</c:v>
                </c:pt>
                <c:pt idx="16">
                  <c:v>51.3</c:v>
                </c:pt>
                <c:pt idx="17">
                  <c:v>57.9</c:v>
                </c:pt>
                <c:pt idx="18">
                  <c:v>55</c:v>
                </c:pt>
                <c:pt idx="19">
                  <c:v>56.7</c:v>
                </c:pt>
                <c:pt idx="20">
                  <c:v>59.2</c:v>
                </c:pt>
                <c:pt idx="21">
                  <c:v>68.900000000000006</c:v>
                </c:pt>
                <c:pt idx="22">
                  <c:v>63.6</c:v>
                </c:pt>
                <c:pt idx="23">
                  <c:v>66.099999999999994</c:v>
                </c:pt>
                <c:pt idx="24">
                  <c:v>67.099999999999994</c:v>
                </c:pt>
                <c:pt idx="25">
                  <c:v>69</c:v>
                </c:pt>
                <c:pt idx="26">
                  <c:v>71.8</c:v>
                </c:pt>
                <c:pt idx="27">
                  <c:v>75.900000000000006</c:v>
                </c:pt>
                <c:pt idx="28">
                  <c:v>75</c:v>
                </c:pt>
                <c:pt idx="29">
                  <c:v>77.5</c:v>
                </c:pt>
                <c:pt idx="30">
                  <c:v>85.6</c:v>
                </c:pt>
                <c:pt idx="31">
                  <c:v>79.5</c:v>
                </c:pt>
                <c:pt idx="32">
                  <c:v>83.1</c:v>
                </c:pt>
                <c:pt idx="33">
                  <c:v>83.3</c:v>
                </c:pt>
                <c:pt idx="34">
                  <c:v>86.1</c:v>
                </c:pt>
                <c:pt idx="35">
                  <c:v>91</c:v>
                </c:pt>
                <c:pt idx="36">
                  <c:v>88.6</c:v>
                </c:pt>
                <c:pt idx="37">
                  <c:v>92</c:v>
                </c:pt>
                <c:pt idx="38">
                  <c:v>94.2</c:v>
                </c:pt>
                <c:pt idx="3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9-477E-B8C8-3091F1BAF59E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学習結果(keras)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Sheet1!$E$4:$E$43</c:f>
              <c:numCache>
                <c:formatCode>General</c:formatCode>
                <c:ptCount val="40"/>
                <c:pt idx="0">
                  <c:v>23.9</c:v>
                </c:pt>
                <c:pt idx="1">
                  <c:v>23.14</c:v>
                </c:pt>
                <c:pt idx="2">
                  <c:v>25.5</c:v>
                </c:pt>
                <c:pt idx="3">
                  <c:v>30.47</c:v>
                </c:pt>
                <c:pt idx="4">
                  <c:v>31.9</c:v>
                </c:pt>
                <c:pt idx="5">
                  <c:v>32.06</c:v>
                </c:pt>
                <c:pt idx="6">
                  <c:v>35.630000000000003</c:v>
                </c:pt>
                <c:pt idx="7">
                  <c:v>31.58</c:v>
                </c:pt>
                <c:pt idx="8">
                  <c:v>38.42</c:v>
                </c:pt>
                <c:pt idx="9">
                  <c:v>38.880000000000003</c:v>
                </c:pt>
                <c:pt idx="10">
                  <c:v>40.68</c:v>
                </c:pt>
                <c:pt idx="11">
                  <c:v>42.65</c:v>
                </c:pt>
                <c:pt idx="12">
                  <c:v>40.33</c:v>
                </c:pt>
                <c:pt idx="13">
                  <c:v>45.83</c:v>
                </c:pt>
                <c:pt idx="14">
                  <c:v>48.34</c:v>
                </c:pt>
                <c:pt idx="15">
                  <c:v>43.18</c:v>
                </c:pt>
                <c:pt idx="16">
                  <c:v>46.34</c:v>
                </c:pt>
                <c:pt idx="17">
                  <c:v>51.29</c:v>
                </c:pt>
                <c:pt idx="18">
                  <c:v>46.41</c:v>
                </c:pt>
                <c:pt idx="19">
                  <c:v>48.05</c:v>
                </c:pt>
                <c:pt idx="20">
                  <c:v>55.64</c:v>
                </c:pt>
                <c:pt idx="21">
                  <c:v>61.78</c:v>
                </c:pt>
                <c:pt idx="22">
                  <c:v>59.67</c:v>
                </c:pt>
                <c:pt idx="23">
                  <c:v>59.89</c:v>
                </c:pt>
                <c:pt idx="24">
                  <c:v>62.2</c:v>
                </c:pt>
                <c:pt idx="25">
                  <c:v>65.41</c:v>
                </c:pt>
                <c:pt idx="26">
                  <c:v>68.22</c:v>
                </c:pt>
                <c:pt idx="27">
                  <c:v>69.19</c:v>
                </c:pt>
                <c:pt idx="28">
                  <c:v>66.349999999999994</c:v>
                </c:pt>
                <c:pt idx="29">
                  <c:v>68.260000000000005</c:v>
                </c:pt>
                <c:pt idx="30">
                  <c:v>75.63</c:v>
                </c:pt>
                <c:pt idx="31">
                  <c:v>76.08</c:v>
                </c:pt>
                <c:pt idx="32">
                  <c:v>79.33</c:v>
                </c:pt>
                <c:pt idx="33">
                  <c:v>74.8</c:v>
                </c:pt>
                <c:pt idx="34">
                  <c:v>82.54</c:v>
                </c:pt>
                <c:pt idx="35">
                  <c:v>85.06</c:v>
                </c:pt>
                <c:pt idx="36">
                  <c:v>88.07</c:v>
                </c:pt>
                <c:pt idx="37">
                  <c:v>80.92</c:v>
                </c:pt>
                <c:pt idx="38">
                  <c:v>91.3</c:v>
                </c:pt>
                <c:pt idx="39">
                  <c:v>84.89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5-4400-925E-24B73DBD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60008"/>
        <c:axId val="5925606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Sheet1!$A$4:$A$43</c15:sqref>
                        </c15:formulaRef>
                      </c:ext>
                    </c:extLst>
                    <c:numCache>
                      <c:formatCode>0.0_);[Red]\(0.0\)</c:formatCode>
                      <c:ptCount val="4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1.5</c:v>
                      </c:pt>
                      <c:pt idx="10">
                        <c:v>1.5</c:v>
                      </c:pt>
                      <c:pt idx="11">
                        <c:v>1.5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2.5</c:v>
                      </c:pt>
                      <c:pt idx="18">
                        <c:v>2.5</c:v>
                      </c:pt>
                      <c:pt idx="19">
                        <c:v>2.5</c:v>
                      </c:pt>
                      <c:pt idx="20">
                        <c:v>2.5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3.5</c:v>
                      </c:pt>
                      <c:pt idx="27">
                        <c:v>3.5</c:v>
                      </c:pt>
                      <c:pt idx="28">
                        <c:v>3.5</c:v>
                      </c:pt>
                      <c:pt idx="29">
                        <c:v>3.5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4.5</c:v>
                      </c:pt>
                      <c:pt idx="36">
                        <c:v>4.5</c:v>
                      </c:pt>
                      <c:pt idx="37">
                        <c:v>4.5</c:v>
                      </c:pt>
                      <c:pt idx="38">
                        <c:v>5</c:v>
                      </c:pt>
                      <c:pt idx="3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Sheet1!$D$4:$D$43</c15:sqref>
                        </c15:formulaRef>
                      </c:ext>
                    </c:extLst>
                    <c:numCache>
                      <c:formatCode>General</c:formatCode>
                      <c:ptCount val="4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7A5-4400-925E-24B73DBD4734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Sheet1!$A$51:$A$60</c15:sqref>
                        </c15:formulaRef>
                      </c:ext>
                    </c:extLst>
                    <c:numCache>
                      <c:formatCode>0.0_);[Red]\(0.0\)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Sheet1!$C$51:$C$60</c15:sqref>
                        </c15:formulaRef>
                      </c:ext>
                    </c:extLst>
                    <c:numCache>
                      <c:formatCode>0.0_);[Red]\(0.0\)</c:formatCode>
                      <c:ptCount val="10"/>
                      <c:pt idx="0">
                        <c:v>33</c:v>
                      </c:pt>
                      <c:pt idx="1">
                        <c:v>42.2</c:v>
                      </c:pt>
                      <c:pt idx="2">
                        <c:v>49.8</c:v>
                      </c:pt>
                      <c:pt idx="3">
                        <c:v>60.5</c:v>
                      </c:pt>
                      <c:pt idx="4">
                        <c:v>67</c:v>
                      </c:pt>
                      <c:pt idx="5">
                        <c:v>70.5</c:v>
                      </c:pt>
                      <c:pt idx="6">
                        <c:v>75.900000000000006</c:v>
                      </c:pt>
                      <c:pt idx="7">
                        <c:v>82.1</c:v>
                      </c:pt>
                      <c:pt idx="8">
                        <c:v>85.8</c:v>
                      </c:pt>
                      <c:pt idx="9">
                        <c:v>91.7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A5-4400-925E-24B73DBD4734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Sheet1!$A$51:$A$60</c15:sqref>
                        </c15:formulaRef>
                      </c:ext>
                    </c:extLst>
                    <c:numCache>
                      <c:formatCode>0.0_);[Red]\(0.0\)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Sheet1!$E$51:$E$60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25.4</c:v>
                      </c:pt>
                      <c:pt idx="1">
                        <c:v>49.95</c:v>
                      </c:pt>
                      <c:pt idx="2">
                        <c:v>52.12</c:v>
                      </c:pt>
                      <c:pt idx="3">
                        <c:v>55.74</c:v>
                      </c:pt>
                      <c:pt idx="4">
                        <c:v>62.49</c:v>
                      </c:pt>
                      <c:pt idx="5">
                        <c:v>49.08</c:v>
                      </c:pt>
                      <c:pt idx="6">
                        <c:v>46.57</c:v>
                      </c:pt>
                      <c:pt idx="7">
                        <c:v>78.7</c:v>
                      </c:pt>
                      <c:pt idx="8">
                        <c:v>62.58</c:v>
                      </c:pt>
                      <c:pt idx="9">
                        <c:v>79.83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7A5-4400-925E-24B73DBD4734}"/>
                  </c:ext>
                </c:extLst>
              </c15:ser>
            </c15:filteredScatterSeries>
          </c:ext>
        </c:extLst>
      </c:scatterChart>
      <c:valAx>
        <c:axId val="59256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560664"/>
        <c:crosses val="autoZero"/>
        <c:crossBetween val="midCat"/>
      </c:valAx>
      <c:valAx>
        <c:axId val="5925606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56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64243142800937E-2"/>
          <c:y val="4.1917957076881285E-2"/>
          <c:w val="0.87596963107498127"/>
          <c:h val="0.900832964339115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'In-situ'!$C$3</c:f>
              <c:strCache>
                <c:ptCount val="1"/>
                <c:pt idx="0">
                  <c:v>測定温度 [℃]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'In-situ'!$A$4:$A$43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'In-situ'!$C$4:$C$43</c:f>
              <c:numCache>
                <c:formatCode>0.0_);[Red]\(0.0\)</c:formatCode>
                <c:ptCount val="40"/>
                <c:pt idx="0">
                  <c:v>21.4</c:v>
                </c:pt>
                <c:pt idx="1">
                  <c:v>24</c:v>
                </c:pt>
                <c:pt idx="2">
                  <c:v>26.5</c:v>
                </c:pt>
                <c:pt idx="3">
                  <c:v>34.5</c:v>
                </c:pt>
                <c:pt idx="4">
                  <c:v>30.8</c:v>
                </c:pt>
                <c:pt idx="5">
                  <c:v>34.6</c:v>
                </c:pt>
                <c:pt idx="6">
                  <c:v>33</c:v>
                </c:pt>
                <c:pt idx="7">
                  <c:v>34</c:v>
                </c:pt>
                <c:pt idx="8">
                  <c:v>42</c:v>
                </c:pt>
                <c:pt idx="9">
                  <c:v>38</c:v>
                </c:pt>
                <c:pt idx="10">
                  <c:v>43.1</c:v>
                </c:pt>
                <c:pt idx="11">
                  <c:v>42.3</c:v>
                </c:pt>
                <c:pt idx="12">
                  <c:v>48.2</c:v>
                </c:pt>
                <c:pt idx="13">
                  <c:v>47.9</c:v>
                </c:pt>
                <c:pt idx="14">
                  <c:v>50.1</c:v>
                </c:pt>
                <c:pt idx="15">
                  <c:v>50.3</c:v>
                </c:pt>
                <c:pt idx="16">
                  <c:v>51.3</c:v>
                </c:pt>
                <c:pt idx="17">
                  <c:v>57.9</c:v>
                </c:pt>
                <c:pt idx="18">
                  <c:v>55</c:v>
                </c:pt>
                <c:pt idx="19">
                  <c:v>56.7</c:v>
                </c:pt>
                <c:pt idx="20">
                  <c:v>59.2</c:v>
                </c:pt>
                <c:pt idx="21">
                  <c:v>68.900000000000006</c:v>
                </c:pt>
                <c:pt idx="22">
                  <c:v>63.6</c:v>
                </c:pt>
                <c:pt idx="23">
                  <c:v>66.099999999999994</c:v>
                </c:pt>
                <c:pt idx="24">
                  <c:v>67.099999999999994</c:v>
                </c:pt>
                <c:pt idx="25">
                  <c:v>69</c:v>
                </c:pt>
                <c:pt idx="26">
                  <c:v>71.8</c:v>
                </c:pt>
                <c:pt idx="27">
                  <c:v>75.900000000000006</c:v>
                </c:pt>
                <c:pt idx="28">
                  <c:v>75</c:v>
                </c:pt>
                <c:pt idx="29">
                  <c:v>77.5</c:v>
                </c:pt>
                <c:pt idx="30">
                  <c:v>85.6</c:v>
                </c:pt>
                <c:pt idx="31">
                  <c:v>79.5</c:v>
                </c:pt>
                <c:pt idx="32">
                  <c:v>83.1</c:v>
                </c:pt>
                <c:pt idx="33">
                  <c:v>83.3</c:v>
                </c:pt>
                <c:pt idx="34">
                  <c:v>86.1</c:v>
                </c:pt>
                <c:pt idx="35">
                  <c:v>91</c:v>
                </c:pt>
                <c:pt idx="36">
                  <c:v>88.6</c:v>
                </c:pt>
                <c:pt idx="37">
                  <c:v>92</c:v>
                </c:pt>
                <c:pt idx="38">
                  <c:v>94.2</c:v>
                </c:pt>
                <c:pt idx="3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2-4252-ADC0-FAE1BBC9D7C4}"/>
            </c:ext>
          </c:extLst>
        </c:ser>
        <c:ser>
          <c:idx val="1"/>
          <c:order val="1"/>
          <c:tx>
            <c:strRef>
              <c:f>'In-situ'!$E$3</c:f>
              <c:strCache>
                <c:ptCount val="1"/>
                <c:pt idx="0">
                  <c:v>学習結果(keras)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'In-situ'!$A$4:$A$43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'In-situ'!$E$4:$E$43</c:f>
              <c:numCache>
                <c:formatCode>General</c:formatCode>
                <c:ptCount val="40"/>
                <c:pt idx="0">
                  <c:v>23.9</c:v>
                </c:pt>
                <c:pt idx="1">
                  <c:v>23.14</c:v>
                </c:pt>
                <c:pt idx="2">
                  <c:v>25.5</c:v>
                </c:pt>
                <c:pt idx="3">
                  <c:v>30.47</c:v>
                </c:pt>
                <c:pt idx="4">
                  <c:v>31.9</c:v>
                </c:pt>
                <c:pt idx="5">
                  <c:v>32.06</c:v>
                </c:pt>
                <c:pt idx="6">
                  <c:v>35.630000000000003</c:v>
                </c:pt>
                <c:pt idx="7">
                  <c:v>31.58</c:v>
                </c:pt>
                <c:pt idx="8">
                  <c:v>38.42</c:v>
                </c:pt>
                <c:pt idx="9">
                  <c:v>38.880000000000003</c:v>
                </c:pt>
                <c:pt idx="10">
                  <c:v>40.68</c:v>
                </c:pt>
                <c:pt idx="11">
                  <c:v>42.65</c:v>
                </c:pt>
                <c:pt idx="12">
                  <c:v>40.33</c:v>
                </c:pt>
                <c:pt idx="13">
                  <c:v>45.83</c:v>
                </c:pt>
                <c:pt idx="14">
                  <c:v>48.34</c:v>
                </c:pt>
                <c:pt idx="15">
                  <c:v>43.18</c:v>
                </c:pt>
                <c:pt idx="16">
                  <c:v>46.34</c:v>
                </c:pt>
                <c:pt idx="17">
                  <c:v>51.29</c:v>
                </c:pt>
                <c:pt idx="18">
                  <c:v>46.41</c:v>
                </c:pt>
                <c:pt idx="19">
                  <c:v>48.05</c:v>
                </c:pt>
                <c:pt idx="20">
                  <c:v>55.64</c:v>
                </c:pt>
                <c:pt idx="21">
                  <c:v>61.78</c:v>
                </c:pt>
                <c:pt idx="22">
                  <c:v>59.67</c:v>
                </c:pt>
                <c:pt idx="23">
                  <c:v>59.89</c:v>
                </c:pt>
                <c:pt idx="24">
                  <c:v>62.2</c:v>
                </c:pt>
                <c:pt idx="25">
                  <c:v>65.41</c:v>
                </c:pt>
                <c:pt idx="26">
                  <c:v>68.22</c:v>
                </c:pt>
                <c:pt idx="27">
                  <c:v>69.19</c:v>
                </c:pt>
                <c:pt idx="28">
                  <c:v>66.349999999999994</c:v>
                </c:pt>
                <c:pt idx="29">
                  <c:v>68.260000000000005</c:v>
                </c:pt>
                <c:pt idx="30">
                  <c:v>75.63</c:v>
                </c:pt>
                <c:pt idx="31">
                  <c:v>76.08</c:v>
                </c:pt>
                <c:pt idx="32">
                  <c:v>79.33</c:v>
                </c:pt>
                <c:pt idx="33">
                  <c:v>74.8</c:v>
                </c:pt>
                <c:pt idx="34">
                  <c:v>82.54</c:v>
                </c:pt>
                <c:pt idx="35">
                  <c:v>85.06</c:v>
                </c:pt>
                <c:pt idx="36">
                  <c:v>88.07</c:v>
                </c:pt>
                <c:pt idx="37">
                  <c:v>80.92</c:v>
                </c:pt>
                <c:pt idx="38">
                  <c:v>91.3</c:v>
                </c:pt>
                <c:pt idx="39">
                  <c:v>84.89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2-4252-ADC0-FAE1BBC9D7C4}"/>
            </c:ext>
          </c:extLst>
        </c:ser>
        <c:ser>
          <c:idx val="2"/>
          <c:order val="2"/>
          <c:tx>
            <c:v>予測温度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15"/>
            <c:dispRSqr val="0"/>
            <c:dispEq val="0"/>
          </c:trendline>
          <c:xVal>
            <c:numRef>
              <c:f>'In-situ'!$I$4:$I$61</c:f>
              <c:numCache>
                <c:formatCode>0.00_ </c:formatCode>
                <c:ptCount val="58"/>
                <c:pt idx="0">
                  <c:v>8.6166666666666669E-2</c:v>
                </c:pt>
                <c:pt idx="1">
                  <c:v>0.17249999999999999</c:v>
                </c:pt>
                <c:pt idx="2">
                  <c:v>0.2588333333333333</c:v>
                </c:pt>
                <c:pt idx="3">
                  <c:v>0.34499999999999997</c:v>
                </c:pt>
                <c:pt idx="4">
                  <c:v>0.4311666666666667</c:v>
                </c:pt>
                <c:pt idx="5">
                  <c:v>0.51749999999999996</c:v>
                </c:pt>
                <c:pt idx="6">
                  <c:v>0.60383333333333333</c:v>
                </c:pt>
                <c:pt idx="7">
                  <c:v>0.69</c:v>
                </c:pt>
                <c:pt idx="8">
                  <c:v>0.77633333333333332</c:v>
                </c:pt>
                <c:pt idx="9">
                  <c:v>0.86266666666666658</c:v>
                </c:pt>
                <c:pt idx="10">
                  <c:v>0.94883333333333331</c:v>
                </c:pt>
                <c:pt idx="11">
                  <c:v>1.0351666666666666</c:v>
                </c:pt>
                <c:pt idx="12">
                  <c:v>1.1215000000000002</c:v>
                </c:pt>
                <c:pt idx="13">
                  <c:v>1.2076666666666667</c:v>
                </c:pt>
                <c:pt idx="14">
                  <c:v>1.294</c:v>
                </c:pt>
                <c:pt idx="15">
                  <c:v>1.3803333333333332</c:v>
                </c:pt>
                <c:pt idx="16">
                  <c:v>1.4666666666666666</c:v>
                </c:pt>
                <c:pt idx="17">
                  <c:v>1.5528333333333333</c:v>
                </c:pt>
                <c:pt idx="18">
                  <c:v>1.6391666666666667</c:v>
                </c:pt>
                <c:pt idx="19">
                  <c:v>1.7255</c:v>
                </c:pt>
                <c:pt idx="20">
                  <c:v>1.8116666666666668</c:v>
                </c:pt>
                <c:pt idx="21">
                  <c:v>1.8979999999999999</c:v>
                </c:pt>
                <c:pt idx="22">
                  <c:v>1.9843333333333333</c:v>
                </c:pt>
                <c:pt idx="23">
                  <c:v>2.0705</c:v>
                </c:pt>
                <c:pt idx="24">
                  <c:v>2.1568333333333332</c:v>
                </c:pt>
                <c:pt idx="25">
                  <c:v>2.2431666666666668</c:v>
                </c:pt>
                <c:pt idx="26">
                  <c:v>2.329333333333333</c:v>
                </c:pt>
                <c:pt idx="27">
                  <c:v>2.4155000000000002</c:v>
                </c:pt>
                <c:pt idx="28">
                  <c:v>2.5018333333333334</c:v>
                </c:pt>
                <c:pt idx="29">
                  <c:v>2.5880000000000001</c:v>
                </c:pt>
                <c:pt idx="30">
                  <c:v>2.6743333333333337</c:v>
                </c:pt>
                <c:pt idx="31">
                  <c:v>2.7606666666666664</c:v>
                </c:pt>
                <c:pt idx="32">
                  <c:v>2.8468333333333335</c:v>
                </c:pt>
                <c:pt idx="33">
                  <c:v>2.9331666666666667</c:v>
                </c:pt>
                <c:pt idx="34">
                  <c:v>3.0194999999999999</c:v>
                </c:pt>
                <c:pt idx="35">
                  <c:v>3.1056666666666666</c:v>
                </c:pt>
                <c:pt idx="36">
                  <c:v>3.1920000000000002</c:v>
                </c:pt>
                <c:pt idx="37">
                  <c:v>3.2783333333333333</c:v>
                </c:pt>
                <c:pt idx="38">
                  <c:v>3.3645</c:v>
                </c:pt>
                <c:pt idx="39">
                  <c:v>3.4508333333333336</c:v>
                </c:pt>
                <c:pt idx="40">
                  <c:v>3.5371666666666663</c:v>
                </c:pt>
                <c:pt idx="41">
                  <c:v>3.6234999999999999</c:v>
                </c:pt>
                <c:pt idx="42">
                  <c:v>3.7096666666666667</c:v>
                </c:pt>
                <c:pt idx="43">
                  <c:v>3.7959999999999998</c:v>
                </c:pt>
                <c:pt idx="44">
                  <c:v>3.882166666666667</c:v>
                </c:pt>
                <c:pt idx="45">
                  <c:v>3.9685000000000001</c:v>
                </c:pt>
                <c:pt idx="46">
                  <c:v>4.0548333333333328</c:v>
                </c:pt>
                <c:pt idx="47">
                  <c:v>4.1411666666666669</c:v>
                </c:pt>
                <c:pt idx="48">
                  <c:v>4.2273333333333332</c:v>
                </c:pt>
                <c:pt idx="49">
                  <c:v>4.3138333333333332</c:v>
                </c:pt>
                <c:pt idx="50">
                  <c:v>4.4000000000000004</c:v>
                </c:pt>
                <c:pt idx="51">
                  <c:v>4.4863333333333335</c:v>
                </c:pt>
                <c:pt idx="52">
                  <c:v>4.5726666666666667</c:v>
                </c:pt>
                <c:pt idx="53">
                  <c:v>4.6590000000000007</c:v>
                </c:pt>
                <c:pt idx="54">
                  <c:v>4.7453333333333338</c:v>
                </c:pt>
                <c:pt idx="55">
                  <c:v>4.8315000000000001</c:v>
                </c:pt>
                <c:pt idx="56">
                  <c:v>4.9178333333333333</c:v>
                </c:pt>
                <c:pt idx="57">
                  <c:v>5.0040000000000004</c:v>
                </c:pt>
              </c:numCache>
            </c:numRef>
          </c:xVal>
          <c:yVal>
            <c:numRef>
              <c:f>'In-situ'!$J$4:$J$61</c:f>
              <c:numCache>
                <c:formatCode>General</c:formatCode>
                <c:ptCount val="58"/>
                <c:pt idx="0">
                  <c:v>29.97</c:v>
                </c:pt>
                <c:pt idx="1">
                  <c:v>29.01</c:v>
                </c:pt>
                <c:pt idx="2">
                  <c:v>28.27</c:v>
                </c:pt>
                <c:pt idx="3">
                  <c:v>27.22</c:v>
                </c:pt>
                <c:pt idx="4">
                  <c:v>31.44</c:v>
                </c:pt>
                <c:pt idx="5">
                  <c:v>27.48</c:v>
                </c:pt>
                <c:pt idx="6">
                  <c:v>36.340000000000003</c:v>
                </c:pt>
                <c:pt idx="7">
                  <c:v>36.590000000000003</c:v>
                </c:pt>
                <c:pt idx="8">
                  <c:v>35.9</c:v>
                </c:pt>
                <c:pt idx="9">
                  <c:v>44.29</c:v>
                </c:pt>
                <c:pt idx="10">
                  <c:v>42.58</c:v>
                </c:pt>
                <c:pt idx="11">
                  <c:v>45.45</c:v>
                </c:pt>
                <c:pt idx="12">
                  <c:v>43.16</c:v>
                </c:pt>
                <c:pt idx="13">
                  <c:v>53.94</c:v>
                </c:pt>
                <c:pt idx="14">
                  <c:v>47.75</c:v>
                </c:pt>
                <c:pt idx="15">
                  <c:v>49</c:v>
                </c:pt>
                <c:pt idx="16">
                  <c:v>60.84</c:v>
                </c:pt>
                <c:pt idx="17">
                  <c:v>50.31</c:v>
                </c:pt>
                <c:pt idx="18">
                  <c:v>45.45</c:v>
                </c:pt>
                <c:pt idx="19">
                  <c:v>42.3</c:v>
                </c:pt>
                <c:pt idx="20">
                  <c:v>57.89</c:v>
                </c:pt>
                <c:pt idx="21">
                  <c:v>53.4</c:v>
                </c:pt>
                <c:pt idx="22">
                  <c:v>73.680000000000007</c:v>
                </c:pt>
                <c:pt idx="23">
                  <c:v>51</c:v>
                </c:pt>
                <c:pt idx="24">
                  <c:v>49.38</c:v>
                </c:pt>
                <c:pt idx="25">
                  <c:v>55.26</c:v>
                </c:pt>
                <c:pt idx="26">
                  <c:v>45.9</c:v>
                </c:pt>
                <c:pt idx="27">
                  <c:v>53.1</c:v>
                </c:pt>
                <c:pt idx="28">
                  <c:v>54.96</c:v>
                </c:pt>
                <c:pt idx="29">
                  <c:v>60.36</c:v>
                </c:pt>
                <c:pt idx="30">
                  <c:v>48.18</c:v>
                </c:pt>
                <c:pt idx="31">
                  <c:v>52.55</c:v>
                </c:pt>
                <c:pt idx="32">
                  <c:v>60.73</c:v>
                </c:pt>
                <c:pt idx="33">
                  <c:v>54.69</c:v>
                </c:pt>
                <c:pt idx="34">
                  <c:v>59.34</c:v>
                </c:pt>
                <c:pt idx="35">
                  <c:v>59.16</c:v>
                </c:pt>
                <c:pt idx="36">
                  <c:v>53.96</c:v>
                </c:pt>
                <c:pt idx="37">
                  <c:v>60.99</c:v>
                </c:pt>
                <c:pt idx="38">
                  <c:v>59.87</c:v>
                </c:pt>
                <c:pt idx="39">
                  <c:v>75.41</c:v>
                </c:pt>
                <c:pt idx="40">
                  <c:v>63.94</c:v>
                </c:pt>
                <c:pt idx="41">
                  <c:v>59.77</c:v>
                </c:pt>
                <c:pt idx="42">
                  <c:v>72.12</c:v>
                </c:pt>
                <c:pt idx="43">
                  <c:v>75.319999999999993</c:v>
                </c:pt>
                <c:pt idx="44">
                  <c:v>51.91</c:v>
                </c:pt>
                <c:pt idx="45">
                  <c:v>49.89</c:v>
                </c:pt>
                <c:pt idx="46">
                  <c:v>68.650000000000006</c:v>
                </c:pt>
                <c:pt idx="47">
                  <c:v>61.52</c:v>
                </c:pt>
                <c:pt idx="48">
                  <c:v>81.510000000000005</c:v>
                </c:pt>
                <c:pt idx="49">
                  <c:v>54.18</c:v>
                </c:pt>
                <c:pt idx="50">
                  <c:v>81.93</c:v>
                </c:pt>
                <c:pt idx="51">
                  <c:v>96.99</c:v>
                </c:pt>
                <c:pt idx="52">
                  <c:v>96.52</c:v>
                </c:pt>
                <c:pt idx="53">
                  <c:v>92.86</c:v>
                </c:pt>
                <c:pt idx="54">
                  <c:v>75.819999999999993</c:v>
                </c:pt>
                <c:pt idx="55">
                  <c:v>69.569999999999993</c:v>
                </c:pt>
                <c:pt idx="56">
                  <c:v>80.599999999999994</c:v>
                </c:pt>
                <c:pt idx="57">
                  <c:v>88.89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62-4252-ADC0-FAE1BBC9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71120"/>
        <c:axId val="687377024"/>
      </c:scatterChart>
      <c:valAx>
        <c:axId val="6873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377024"/>
        <c:crosses val="autoZero"/>
        <c:crossBetween val="midCat"/>
      </c:valAx>
      <c:valAx>
        <c:axId val="6873770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37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56999686315379"/>
          <c:y val="0.64174105376192281"/>
          <c:w val="0.23856335986360921"/>
          <c:h val="0.20612637356760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64243142800937E-2"/>
          <c:y val="4.1917957076881285E-2"/>
          <c:w val="0.87596963107498127"/>
          <c:h val="0.900832964339115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'In-situ処理後'!$C$3</c:f>
              <c:strCache>
                <c:ptCount val="1"/>
                <c:pt idx="0">
                  <c:v>測定温度 [℃]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'In-situ処理後'!$A$4:$A$43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'In-situ処理後'!$C$4:$C$43</c:f>
              <c:numCache>
                <c:formatCode>0.0_);[Red]\(0.0\)</c:formatCode>
                <c:ptCount val="40"/>
                <c:pt idx="0">
                  <c:v>21.4</c:v>
                </c:pt>
                <c:pt idx="1">
                  <c:v>24</c:v>
                </c:pt>
                <c:pt idx="2">
                  <c:v>26.5</c:v>
                </c:pt>
                <c:pt idx="3">
                  <c:v>34.5</c:v>
                </c:pt>
                <c:pt idx="4">
                  <c:v>30.8</c:v>
                </c:pt>
                <c:pt idx="5">
                  <c:v>34.6</c:v>
                </c:pt>
                <c:pt idx="6">
                  <c:v>33</c:v>
                </c:pt>
                <c:pt idx="7">
                  <c:v>34</c:v>
                </c:pt>
                <c:pt idx="8">
                  <c:v>42</c:v>
                </c:pt>
                <c:pt idx="9">
                  <c:v>38</c:v>
                </c:pt>
                <c:pt idx="10">
                  <c:v>43.1</c:v>
                </c:pt>
                <c:pt idx="11">
                  <c:v>42.3</c:v>
                </c:pt>
                <c:pt idx="12">
                  <c:v>48.2</c:v>
                </c:pt>
                <c:pt idx="13">
                  <c:v>47.9</c:v>
                </c:pt>
                <c:pt idx="14">
                  <c:v>50.1</c:v>
                </c:pt>
                <c:pt idx="15">
                  <c:v>50.3</c:v>
                </c:pt>
                <c:pt idx="16">
                  <c:v>51.3</c:v>
                </c:pt>
                <c:pt idx="17">
                  <c:v>57.9</c:v>
                </c:pt>
                <c:pt idx="18">
                  <c:v>55</c:v>
                </c:pt>
                <c:pt idx="19">
                  <c:v>56.7</c:v>
                </c:pt>
                <c:pt idx="20">
                  <c:v>59.2</c:v>
                </c:pt>
                <c:pt idx="21">
                  <c:v>68.900000000000006</c:v>
                </c:pt>
                <c:pt idx="22">
                  <c:v>63.6</c:v>
                </c:pt>
                <c:pt idx="23">
                  <c:v>66.099999999999994</c:v>
                </c:pt>
                <c:pt idx="24">
                  <c:v>67.099999999999994</c:v>
                </c:pt>
                <c:pt idx="25">
                  <c:v>69</c:v>
                </c:pt>
                <c:pt idx="26">
                  <c:v>71.8</c:v>
                </c:pt>
                <c:pt idx="27">
                  <c:v>75.900000000000006</c:v>
                </c:pt>
                <c:pt idx="28">
                  <c:v>75</c:v>
                </c:pt>
                <c:pt idx="29">
                  <c:v>77.5</c:v>
                </c:pt>
                <c:pt idx="30">
                  <c:v>85.6</c:v>
                </c:pt>
                <c:pt idx="31">
                  <c:v>79.5</c:v>
                </c:pt>
                <c:pt idx="32">
                  <c:v>83.1</c:v>
                </c:pt>
                <c:pt idx="33">
                  <c:v>83.3</c:v>
                </c:pt>
                <c:pt idx="34">
                  <c:v>86.1</c:v>
                </c:pt>
                <c:pt idx="35">
                  <c:v>91</c:v>
                </c:pt>
                <c:pt idx="36">
                  <c:v>88.6</c:v>
                </c:pt>
                <c:pt idx="37">
                  <c:v>92</c:v>
                </c:pt>
                <c:pt idx="38">
                  <c:v>94.2</c:v>
                </c:pt>
                <c:pt idx="3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F8-45C4-ACE9-F43A4E55E18C}"/>
            </c:ext>
          </c:extLst>
        </c:ser>
        <c:ser>
          <c:idx val="1"/>
          <c:order val="1"/>
          <c:tx>
            <c:strRef>
              <c:f>'In-situ処理後'!$E$3</c:f>
              <c:strCache>
                <c:ptCount val="1"/>
                <c:pt idx="0">
                  <c:v>学習結果(keras)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'In-situ処理後'!$A$4:$A$43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'In-situ処理後'!$E$4:$E$43</c:f>
              <c:numCache>
                <c:formatCode>General</c:formatCode>
                <c:ptCount val="40"/>
                <c:pt idx="0">
                  <c:v>23.9</c:v>
                </c:pt>
                <c:pt idx="1">
                  <c:v>23.14</c:v>
                </c:pt>
                <c:pt idx="2">
                  <c:v>25.5</c:v>
                </c:pt>
                <c:pt idx="3">
                  <c:v>30.47</c:v>
                </c:pt>
                <c:pt idx="4">
                  <c:v>31.9</c:v>
                </c:pt>
                <c:pt idx="5">
                  <c:v>32.06</c:v>
                </c:pt>
                <c:pt idx="6">
                  <c:v>35.630000000000003</c:v>
                </c:pt>
                <c:pt idx="7">
                  <c:v>31.58</c:v>
                </c:pt>
                <c:pt idx="8">
                  <c:v>38.42</c:v>
                </c:pt>
                <c:pt idx="9">
                  <c:v>38.880000000000003</c:v>
                </c:pt>
                <c:pt idx="10">
                  <c:v>40.68</c:v>
                </c:pt>
                <c:pt idx="11">
                  <c:v>42.65</c:v>
                </c:pt>
                <c:pt idx="12">
                  <c:v>40.33</c:v>
                </c:pt>
                <c:pt idx="13">
                  <c:v>45.83</c:v>
                </c:pt>
                <c:pt idx="14">
                  <c:v>48.34</c:v>
                </c:pt>
                <c:pt idx="15">
                  <c:v>43.18</c:v>
                </c:pt>
                <c:pt idx="16">
                  <c:v>46.34</c:v>
                </c:pt>
                <c:pt idx="17">
                  <c:v>51.29</c:v>
                </c:pt>
                <c:pt idx="18">
                  <c:v>46.41</c:v>
                </c:pt>
                <c:pt idx="19">
                  <c:v>48.05</c:v>
                </c:pt>
                <c:pt idx="20">
                  <c:v>55.64</c:v>
                </c:pt>
                <c:pt idx="21">
                  <c:v>61.78</c:v>
                </c:pt>
                <c:pt idx="22">
                  <c:v>59.67</c:v>
                </c:pt>
                <c:pt idx="23">
                  <c:v>59.89</c:v>
                </c:pt>
                <c:pt idx="24">
                  <c:v>62.2</c:v>
                </c:pt>
                <c:pt idx="25">
                  <c:v>65.41</c:v>
                </c:pt>
                <c:pt idx="26">
                  <c:v>68.22</c:v>
                </c:pt>
                <c:pt idx="27">
                  <c:v>69.19</c:v>
                </c:pt>
                <c:pt idx="28">
                  <c:v>66.349999999999994</c:v>
                </c:pt>
                <c:pt idx="29">
                  <c:v>68.260000000000005</c:v>
                </c:pt>
                <c:pt idx="30">
                  <c:v>75.63</c:v>
                </c:pt>
                <c:pt idx="31">
                  <c:v>76.08</c:v>
                </c:pt>
                <c:pt idx="32">
                  <c:v>79.33</c:v>
                </c:pt>
                <c:pt idx="33">
                  <c:v>74.8</c:v>
                </c:pt>
                <c:pt idx="34">
                  <c:v>82.54</c:v>
                </c:pt>
                <c:pt idx="35">
                  <c:v>85.06</c:v>
                </c:pt>
                <c:pt idx="36">
                  <c:v>88.07</c:v>
                </c:pt>
                <c:pt idx="37">
                  <c:v>80.92</c:v>
                </c:pt>
                <c:pt idx="38">
                  <c:v>91.3</c:v>
                </c:pt>
                <c:pt idx="39">
                  <c:v>84.89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F8-45C4-ACE9-F43A4E55E18C}"/>
            </c:ext>
          </c:extLst>
        </c:ser>
        <c:ser>
          <c:idx val="2"/>
          <c:order val="2"/>
          <c:tx>
            <c:v>予測温度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15"/>
            <c:dispRSqr val="0"/>
            <c:dispEq val="0"/>
          </c:trendline>
          <c:xVal>
            <c:numRef>
              <c:f>'In-situ処理後'!$I$4:$I$52</c:f>
              <c:numCache>
                <c:formatCode>0.00_ </c:formatCode>
                <c:ptCount val="49"/>
                <c:pt idx="0">
                  <c:v>8.6166666666666669E-2</c:v>
                </c:pt>
                <c:pt idx="1">
                  <c:v>0.17249999999999999</c:v>
                </c:pt>
                <c:pt idx="2">
                  <c:v>0.2588333333333333</c:v>
                </c:pt>
                <c:pt idx="3">
                  <c:v>0.34499999999999997</c:v>
                </c:pt>
                <c:pt idx="4">
                  <c:v>0.4311666666666667</c:v>
                </c:pt>
                <c:pt idx="5">
                  <c:v>0.51749999999999996</c:v>
                </c:pt>
                <c:pt idx="6">
                  <c:v>0.60383333333333333</c:v>
                </c:pt>
                <c:pt idx="7">
                  <c:v>0.69</c:v>
                </c:pt>
                <c:pt idx="8">
                  <c:v>0.77633333333333332</c:v>
                </c:pt>
                <c:pt idx="9">
                  <c:v>0.86266666666666658</c:v>
                </c:pt>
                <c:pt idx="10">
                  <c:v>0.94883333333333331</c:v>
                </c:pt>
                <c:pt idx="11">
                  <c:v>1.0351666666666666</c:v>
                </c:pt>
                <c:pt idx="12">
                  <c:v>1.1215000000000002</c:v>
                </c:pt>
                <c:pt idx="13">
                  <c:v>1.294</c:v>
                </c:pt>
                <c:pt idx="14">
                  <c:v>1.3803333333333332</c:v>
                </c:pt>
                <c:pt idx="15">
                  <c:v>1.5528333333333333</c:v>
                </c:pt>
                <c:pt idx="16">
                  <c:v>1.6391666666666667</c:v>
                </c:pt>
                <c:pt idx="17">
                  <c:v>1.7255</c:v>
                </c:pt>
                <c:pt idx="18">
                  <c:v>1.8116666666666668</c:v>
                </c:pt>
                <c:pt idx="19">
                  <c:v>1.8979999999999999</c:v>
                </c:pt>
                <c:pt idx="20">
                  <c:v>2.0705</c:v>
                </c:pt>
                <c:pt idx="21">
                  <c:v>2.1568333333333332</c:v>
                </c:pt>
                <c:pt idx="22">
                  <c:v>2.2431666666666668</c:v>
                </c:pt>
                <c:pt idx="23">
                  <c:v>2.329333333333333</c:v>
                </c:pt>
                <c:pt idx="24">
                  <c:v>2.4155000000000002</c:v>
                </c:pt>
                <c:pt idx="25">
                  <c:v>2.5018333333333334</c:v>
                </c:pt>
                <c:pt idx="26">
                  <c:v>2.5880000000000001</c:v>
                </c:pt>
                <c:pt idx="27">
                  <c:v>2.6743333333333337</c:v>
                </c:pt>
                <c:pt idx="28">
                  <c:v>2.7606666666666664</c:v>
                </c:pt>
                <c:pt idx="29">
                  <c:v>2.8468333333333335</c:v>
                </c:pt>
                <c:pt idx="30">
                  <c:v>2.9331666666666667</c:v>
                </c:pt>
                <c:pt idx="31">
                  <c:v>3.0194999999999999</c:v>
                </c:pt>
                <c:pt idx="32">
                  <c:v>3.1056666666666666</c:v>
                </c:pt>
                <c:pt idx="33">
                  <c:v>3.1920000000000002</c:v>
                </c:pt>
                <c:pt idx="34">
                  <c:v>3.2783333333333333</c:v>
                </c:pt>
                <c:pt idx="35">
                  <c:v>3.3645</c:v>
                </c:pt>
                <c:pt idx="36">
                  <c:v>3.4508333333333336</c:v>
                </c:pt>
                <c:pt idx="37">
                  <c:v>3.5371666666666663</c:v>
                </c:pt>
                <c:pt idx="38">
                  <c:v>3.6234999999999999</c:v>
                </c:pt>
                <c:pt idx="39">
                  <c:v>3.7096666666666667</c:v>
                </c:pt>
                <c:pt idx="40">
                  <c:v>3.7959999999999998</c:v>
                </c:pt>
                <c:pt idx="41">
                  <c:v>4.0548333333333328</c:v>
                </c:pt>
                <c:pt idx="42">
                  <c:v>4.2273333333333332</c:v>
                </c:pt>
                <c:pt idx="43">
                  <c:v>4.4000000000000004</c:v>
                </c:pt>
                <c:pt idx="44">
                  <c:v>4.4863333333333335</c:v>
                </c:pt>
                <c:pt idx="45">
                  <c:v>4.5726666666666667</c:v>
                </c:pt>
                <c:pt idx="46">
                  <c:v>4.6590000000000007</c:v>
                </c:pt>
                <c:pt idx="47">
                  <c:v>4.9178333333333333</c:v>
                </c:pt>
                <c:pt idx="48">
                  <c:v>5.0040000000000004</c:v>
                </c:pt>
              </c:numCache>
            </c:numRef>
          </c:xVal>
          <c:yVal>
            <c:numRef>
              <c:f>'In-situ処理後'!$J$4:$J$52</c:f>
              <c:numCache>
                <c:formatCode>General</c:formatCode>
                <c:ptCount val="49"/>
                <c:pt idx="0">
                  <c:v>29.97</c:v>
                </c:pt>
                <c:pt idx="1">
                  <c:v>29.01</c:v>
                </c:pt>
                <c:pt idx="2">
                  <c:v>28.27</c:v>
                </c:pt>
                <c:pt idx="3">
                  <c:v>27.22</c:v>
                </c:pt>
                <c:pt idx="4">
                  <c:v>31.44</c:v>
                </c:pt>
                <c:pt idx="5">
                  <c:v>27.48</c:v>
                </c:pt>
                <c:pt idx="6">
                  <c:v>36.340000000000003</c:v>
                </c:pt>
                <c:pt idx="7">
                  <c:v>36.590000000000003</c:v>
                </c:pt>
                <c:pt idx="8">
                  <c:v>35.9</c:v>
                </c:pt>
                <c:pt idx="9">
                  <c:v>44.29</c:v>
                </c:pt>
                <c:pt idx="10">
                  <c:v>42.58</c:v>
                </c:pt>
                <c:pt idx="11">
                  <c:v>45.45</c:v>
                </c:pt>
                <c:pt idx="12">
                  <c:v>43.16</c:v>
                </c:pt>
                <c:pt idx="13">
                  <c:v>47.75</c:v>
                </c:pt>
                <c:pt idx="14">
                  <c:v>49</c:v>
                </c:pt>
                <c:pt idx="15">
                  <c:v>50.31</c:v>
                </c:pt>
                <c:pt idx="16">
                  <c:v>45.45</c:v>
                </c:pt>
                <c:pt idx="17">
                  <c:v>42.3</c:v>
                </c:pt>
                <c:pt idx="18">
                  <c:v>57.89</c:v>
                </c:pt>
                <c:pt idx="19">
                  <c:v>53.4</c:v>
                </c:pt>
                <c:pt idx="20">
                  <c:v>51</c:v>
                </c:pt>
                <c:pt idx="21">
                  <c:v>49.38</c:v>
                </c:pt>
                <c:pt idx="22">
                  <c:v>55.26</c:v>
                </c:pt>
                <c:pt idx="23">
                  <c:v>45.9</c:v>
                </c:pt>
                <c:pt idx="24">
                  <c:v>53.1</c:v>
                </c:pt>
                <c:pt idx="25">
                  <c:v>54.96</c:v>
                </c:pt>
                <c:pt idx="26">
                  <c:v>60.36</c:v>
                </c:pt>
                <c:pt idx="27">
                  <c:v>48.18</c:v>
                </c:pt>
                <c:pt idx="28">
                  <c:v>52.55</c:v>
                </c:pt>
                <c:pt idx="29">
                  <c:v>60.73</c:v>
                </c:pt>
                <c:pt idx="30">
                  <c:v>54.69</c:v>
                </c:pt>
                <c:pt idx="31">
                  <c:v>59.34</c:v>
                </c:pt>
                <c:pt idx="32">
                  <c:v>59.16</c:v>
                </c:pt>
                <c:pt idx="33">
                  <c:v>53.96</c:v>
                </c:pt>
                <c:pt idx="34">
                  <c:v>60.99</c:v>
                </c:pt>
                <c:pt idx="35">
                  <c:v>59.87</c:v>
                </c:pt>
                <c:pt idx="36">
                  <c:v>75.41</c:v>
                </c:pt>
                <c:pt idx="37">
                  <c:v>63.94</c:v>
                </c:pt>
                <c:pt idx="38">
                  <c:v>59.77</c:v>
                </c:pt>
                <c:pt idx="39">
                  <c:v>72.12</c:v>
                </c:pt>
                <c:pt idx="40">
                  <c:v>75.319999999999993</c:v>
                </c:pt>
                <c:pt idx="41">
                  <c:v>68.650000000000006</c:v>
                </c:pt>
                <c:pt idx="42">
                  <c:v>81.510000000000005</c:v>
                </c:pt>
                <c:pt idx="43">
                  <c:v>81.93</c:v>
                </c:pt>
                <c:pt idx="44">
                  <c:v>96.99</c:v>
                </c:pt>
                <c:pt idx="45">
                  <c:v>96.52</c:v>
                </c:pt>
                <c:pt idx="46">
                  <c:v>92.86</c:v>
                </c:pt>
                <c:pt idx="47">
                  <c:v>80.599999999999994</c:v>
                </c:pt>
                <c:pt idx="48">
                  <c:v>88.89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F8-45C4-ACE9-F43A4E55E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71120"/>
        <c:axId val="687377024"/>
      </c:scatterChart>
      <c:valAx>
        <c:axId val="6873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377024"/>
        <c:crosses val="autoZero"/>
        <c:crossBetween val="midCat"/>
      </c:valAx>
      <c:valAx>
        <c:axId val="6873770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37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56999686315379"/>
          <c:y val="0.64174105376192281"/>
          <c:w val="0.23856335986360921"/>
          <c:h val="0.20612637356760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133350</xdr:rowOff>
    </xdr:from>
    <xdr:to>
      <xdr:col>16</xdr:col>
      <xdr:colOff>247650</xdr:colOff>
      <xdr:row>32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7CC513-24C1-4ABF-B172-62273054F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</xdr:colOff>
      <xdr:row>1</xdr:row>
      <xdr:rowOff>140970</xdr:rowOff>
    </xdr:from>
    <xdr:to>
      <xdr:col>19</xdr:col>
      <xdr:colOff>381000</xdr:colOff>
      <xdr:row>22</xdr:row>
      <xdr:rowOff>15240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3C18B2-6668-4EBE-8618-FB6ED35CE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</xdr:colOff>
      <xdr:row>1</xdr:row>
      <xdr:rowOff>140970</xdr:rowOff>
    </xdr:from>
    <xdr:to>
      <xdr:col>19</xdr:col>
      <xdr:colOff>381000</xdr:colOff>
      <xdr:row>22</xdr:row>
      <xdr:rowOff>15240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16BDB8-A631-4F08-83F7-0AEF6E5C2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opLeftCell="A29" zoomScale="80" zoomScaleNormal="80" workbookViewId="0">
      <selection sqref="A1:F49"/>
    </sheetView>
  </sheetViews>
  <sheetFormatPr defaultRowHeight="18"/>
  <cols>
    <col min="1" max="1" width="13.8984375" style="3" bestFit="1" customWidth="1"/>
    <col min="2" max="3" width="12.5" style="3" bestFit="1" customWidth="1"/>
    <col min="5" max="5" width="15" bestFit="1" customWidth="1"/>
    <col min="6" max="6" width="11.19921875" customWidth="1"/>
    <col min="7" max="7" width="15.69921875" bestFit="1" customWidth="1"/>
  </cols>
  <sheetData>
    <row r="1" spans="1:7">
      <c r="A1" s="6">
        <v>43506</v>
      </c>
      <c r="B1" s="3" t="s">
        <v>0</v>
      </c>
      <c r="C1" s="3">
        <v>21</v>
      </c>
      <c r="D1" t="s">
        <v>1</v>
      </c>
    </row>
    <row r="3" spans="1:7">
      <c r="A3" s="3" t="s">
        <v>2</v>
      </c>
      <c r="B3" s="3" t="s">
        <v>3</v>
      </c>
      <c r="C3" s="3" t="s">
        <v>4</v>
      </c>
      <c r="E3" t="s">
        <v>5</v>
      </c>
      <c r="F3" t="s">
        <v>8</v>
      </c>
    </row>
    <row r="4" spans="1:7">
      <c r="A4" s="3">
        <v>0.5</v>
      </c>
      <c r="B4" s="3">
        <v>10.4</v>
      </c>
      <c r="C4" s="3">
        <v>21.4</v>
      </c>
      <c r="E4" s="4">
        <v>23.9</v>
      </c>
      <c r="F4" s="1">
        <f>(E4-C4)/C4*100</f>
        <v>11.682242990654206</v>
      </c>
      <c r="G4" s="2"/>
    </row>
    <row r="5" spans="1:7">
      <c r="A5" s="3">
        <v>0.5</v>
      </c>
      <c r="B5" s="3">
        <v>13.2</v>
      </c>
      <c r="C5" s="3">
        <v>24</v>
      </c>
      <c r="E5" s="4">
        <v>23.14</v>
      </c>
      <c r="F5" s="1">
        <f t="shared" ref="F5:F43" si="0">(E5-C5)/C5*100</f>
        <v>-3.5833333333333308</v>
      </c>
      <c r="G5" s="2"/>
    </row>
    <row r="6" spans="1:7">
      <c r="A6" s="3">
        <v>0.5</v>
      </c>
      <c r="B6" s="3">
        <v>15.7</v>
      </c>
      <c r="C6" s="3">
        <v>26.5</v>
      </c>
      <c r="E6" s="4">
        <v>25.5</v>
      </c>
      <c r="F6" s="1">
        <f t="shared" si="0"/>
        <v>-3.7735849056603774</v>
      </c>
      <c r="G6" s="2"/>
    </row>
    <row r="7" spans="1:7">
      <c r="A7" s="3">
        <v>1</v>
      </c>
      <c r="B7" s="3">
        <v>8.4</v>
      </c>
      <c r="C7" s="3">
        <v>34.5</v>
      </c>
      <c r="E7" s="4">
        <v>30.47</v>
      </c>
      <c r="F7" s="1">
        <f t="shared" si="0"/>
        <v>-11.681159420289857</v>
      </c>
    </row>
    <row r="8" spans="1:7">
      <c r="A8" s="3">
        <v>1</v>
      </c>
      <c r="B8" s="3">
        <v>10.1</v>
      </c>
      <c r="C8" s="3">
        <v>30.8</v>
      </c>
      <c r="E8" s="4">
        <v>31.9</v>
      </c>
      <c r="F8" s="1">
        <f t="shared" si="0"/>
        <v>3.5714285714285641</v>
      </c>
    </row>
    <row r="9" spans="1:7">
      <c r="A9" s="3">
        <v>1</v>
      </c>
      <c r="B9" s="3">
        <v>15.3</v>
      </c>
      <c r="C9" s="3">
        <v>34.6</v>
      </c>
      <c r="E9" s="4">
        <v>32.06</v>
      </c>
      <c r="F9" s="1">
        <f t="shared" si="0"/>
        <v>-7.3410404624277437</v>
      </c>
    </row>
    <row r="10" spans="1:7">
      <c r="A10" s="3">
        <v>1</v>
      </c>
      <c r="B10" s="3">
        <v>13.5</v>
      </c>
      <c r="C10" s="3">
        <v>33</v>
      </c>
      <c r="E10" s="4">
        <v>35.630000000000003</v>
      </c>
      <c r="F10" s="1">
        <f t="shared" si="0"/>
        <v>7.9696969696969777</v>
      </c>
    </row>
    <row r="11" spans="1:7">
      <c r="A11" s="3">
        <v>1</v>
      </c>
      <c r="B11" s="3">
        <v>14.2</v>
      </c>
      <c r="C11" s="3">
        <v>34</v>
      </c>
      <c r="E11" s="4">
        <v>31.58</v>
      </c>
      <c r="F11" s="1">
        <f t="shared" si="0"/>
        <v>-7.1176470588235343</v>
      </c>
    </row>
    <row r="12" spans="1:7">
      <c r="A12" s="3">
        <v>1.5</v>
      </c>
      <c r="B12" s="3">
        <v>13.3</v>
      </c>
      <c r="C12" s="3">
        <v>42</v>
      </c>
      <c r="D12" s="1"/>
      <c r="E12" s="4">
        <v>38.42</v>
      </c>
      <c r="F12" s="1">
        <f t="shared" si="0"/>
        <v>-8.5238095238095202</v>
      </c>
    </row>
    <row r="13" spans="1:7">
      <c r="A13" s="3">
        <v>1.5</v>
      </c>
      <c r="B13" s="3">
        <v>9.1</v>
      </c>
      <c r="C13" s="3">
        <v>38</v>
      </c>
      <c r="D13" s="1"/>
      <c r="E13" s="4">
        <v>38.880000000000003</v>
      </c>
      <c r="F13" s="1">
        <f t="shared" si="0"/>
        <v>2.3157894736842173</v>
      </c>
    </row>
    <row r="14" spans="1:7">
      <c r="A14" s="3">
        <v>1.5</v>
      </c>
      <c r="B14" s="3">
        <v>13.3</v>
      </c>
      <c r="C14" s="3">
        <v>43.1</v>
      </c>
      <c r="E14" s="4">
        <v>40.68</v>
      </c>
      <c r="F14" s="1">
        <f t="shared" si="0"/>
        <v>-5.6148491879350386</v>
      </c>
    </row>
    <row r="15" spans="1:7">
      <c r="A15" s="3">
        <v>1.5</v>
      </c>
      <c r="B15" s="3">
        <v>13.9</v>
      </c>
      <c r="C15" s="3">
        <v>42.3</v>
      </c>
      <c r="E15" s="4">
        <v>42.65</v>
      </c>
      <c r="F15" s="1">
        <f t="shared" si="0"/>
        <v>0.82742316784870318</v>
      </c>
    </row>
    <row r="16" spans="1:7">
      <c r="A16" s="3">
        <v>2</v>
      </c>
      <c r="B16" s="3">
        <v>10.3</v>
      </c>
      <c r="C16" s="3">
        <v>48.2</v>
      </c>
      <c r="E16" s="4">
        <v>40.33</v>
      </c>
      <c r="F16" s="1">
        <f t="shared" si="0"/>
        <v>-16.327800829875528</v>
      </c>
    </row>
    <row r="17" spans="1:6">
      <c r="A17" s="3">
        <v>2</v>
      </c>
      <c r="B17" s="3">
        <v>9.6999999999999993</v>
      </c>
      <c r="C17" s="3">
        <v>47.9</v>
      </c>
      <c r="E17" s="4">
        <v>45.83</v>
      </c>
      <c r="F17" s="1">
        <f t="shared" si="0"/>
        <v>-4.3215031315240093</v>
      </c>
    </row>
    <row r="18" spans="1:6">
      <c r="A18" s="3">
        <v>2</v>
      </c>
      <c r="B18" s="3">
        <v>14</v>
      </c>
      <c r="C18" s="3">
        <v>50.1</v>
      </c>
      <c r="D18" s="1"/>
      <c r="E18" s="4">
        <v>48.34</v>
      </c>
      <c r="F18" s="1">
        <f t="shared" si="0"/>
        <v>-3.5129740518962032</v>
      </c>
    </row>
    <row r="19" spans="1:6">
      <c r="A19" s="3">
        <v>2</v>
      </c>
      <c r="B19" s="3">
        <v>14</v>
      </c>
      <c r="C19" s="3">
        <v>50.3</v>
      </c>
      <c r="D19" s="1"/>
      <c r="E19" s="4">
        <v>43.18</v>
      </c>
      <c r="F19" s="1">
        <f t="shared" si="0"/>
        <v>-14.155069582504968</v>
      </c>
    </row>
    <row r="20" spans="1:6">
      <c r="A20" s="3">
        <v>2</v>
      </c>
      <c r="B20" s="3">
        <v>13.5</v>
      </c>
      <c r="C20" s="3">
        <v>51.3</v>
      </c>
      <c r="D20" s="1"/>
      <c r="E20" s="4">
        <v>46.34</v>
      </c>
      <c r="F20" s="1">
        <f t="shared" si="0"/>
        <v>-9.6686159844054451</v>
      </c>
    </row>
    <row r="21" spans="1:6">
      <c r="A21" s="3">
        <v>2.5</v>
      </c>
      <c r="B21" s="3">
        <v>14</v>
      </c>
      <c r="C21" s="3">
        <v>57.9</v>
      </c>
      <c r="E21" s="4">
        <v>51.29</v>
      </c>
      <c r="F21" s="1">
        <f t="shared" si="0"/>
        <v>-11.416234887737478</v>
      </c>
    </row>
    <row r="22" spans="1:6">
      <c r="A22" s="3">
        <v>2.5</v>
      </c>
      <c r="B22" s="3">
        <v>9.6</v>
      </c>
      <c r="C22" s="3">
        <v>55</v>
      </c>
      <c r="E22" s="4">
        <v>46.41</v>
      </c>
      <c r="F22" s="1">
        <f t="shared" si="0"/>
        <v>-15.618181818181826</v>
      </c>
    </row>
    <row r="23" spans="1:6">
      <c r="A23" s="3">
        <v>2.5</v>
      </c>
      <c r="B23" s="3">
        <v>13</v>
      </c>
      <c r="C23" s="3">
        <v>56.7</v>
      </c>
      <c r="E23" s="4">
        <v>48.05</v>
      </c>
      <c r="F23" s="1">
        <f t="shared" si="0"/>
        <v>-15.255731922398599</v>
      </c>
    </row>
    <row r="24" spans="1:6">
      <c r="A24" s="3">
        <v>2.5</v>
      </c>
      <c r="B24" s="3">
        <v>13.8</v>
      </c>
      <c r="C24" s="3">
        <v>59.2</v>
      </c>
      <c r="E24" s="4">
        <v>55.64</v>
      </c>
      <c r="F24" s="1">
        <f t="shared" si="0"/>
        <v>-6.0135135135135176</v>
      </c>
    </row>
    <row r="25" spans="1:6">
      <c r="A25" s="3">
        <v>3</v>
      </c>
      <c r="B25" s="3">
        <v>10</v>
      </c>
      <c r="C25" s="3">
        <v>68.900000000000006</v>
      </c>
      <c r="E25" s="4">
        <v>61.78</v>
      </c>
      <c r="F25" s="1">
        <f t="shared" si="0"/>
        <v>-10.333817126269961</v>
      </c>
    </row>
    <row r="26" spans="1:6">
      <c r="A26" s="3">
        <v>3</v>
      </c>
      <c r="B26" s="3">
        <v>9.1</v>
      </c>
      <c r="C26" s="3">
        <v>63.6</v>
      </c>
      <c r="E26" s="4">
        <v>59.67</v>
      </c>
      <c r="F26" s="1">
        <f t="shared" si="0"/>
        <v>-6.1792452830188669</v>
      </c>
    </row>
    <row r="27" spans="1:6">
      <c r="A27" s="3">
        <v>3</v>
      </c>
      <c r="B27" s="3">
        <v>13</v>
      </c>
      <c r="C27" s="3">
        <v>66.099999999999994</v>
      </c>
      <c r="E27" s="4">
        <v>59.89</v>
      </c>
      <c r="F27" s="1">
        <f t="shared" si="0"/>
        <v>-9.3948562783661043</v>
      </c>
    </row>
    <row r="28" spans="1:6">
      <c r="A28" s="3">
        <v>3</v>
      </c>
      <c r="B28" s="3">
        <v>14.1</v>
      </c>
      <c r="C28" s="3">
        <v>67.099999999999994</v>
      </c>
      <c r="E28" s="4">
        <v>62.2</v>
      </c>
      <c r="F28" s="1">
        <f t="shared" si="0"/>
        <v>-7.302533532041716</v>
      </c>
    </row>
    <row r="29" spans="1:6">
      <c r="A29" s="3">
        <v>3</v>
      </c>
      <c r="B29" s="3">
        <v>14.5</v>
      </c>
      <c r="C29" s="3">
        <v>69</v>
      </c>
      <c r="E29" s="4">
        <v>65.41</v>
      </c>
      <c r="F29" s="1">
        <f t="shared" si="0"/>
        <v>-5.2028985507246421</v>
      </c>
    </row>
    <row r="30" spans="1:6">
      <c r="A30" s="3">
        <v>3.5</v>
      </c>
      <c r="B30" s="3">
        <v>10</v>
      </c>
      <c r="C30" s="3">
        <v>71.8</v>
      </c>
      <c r="E30" s="4">
        <v>68.22</v>
      </c>
      <c r="F30" s="1">
        <f t="shared" si="0"/>
        <v>-4.9860724233983262</v>
      </c>
    </row>
    <row r="31" spans="1:6">
      <c r="A31" s="3">
        <v>3.5</v>
      </c>
      <c r="B31" s="3">
        <v>13</v>
      </c>
      <c r="C31" s="3">
        <v>75.900000000000006</v>
      </c>
      <c r="E31" s="4">
        <v>69.19</v>
      </c>
      <c r="F31" s="1">
        <f t="shared" si="0"/>
        <v>-8.8405797101449366</v>
      </c>
    </row>
    <row r="32" spans="1:6">
      <c r="A32" s="3">
        <v>3.5</v>
      </c>
      <c r="B32" s="3">
        <v>13</v>
      </c>
      <c r="C32" s="3">
        <v>75</v>
      </c>
      <c r="E32" s="4">
        <v>66.349999999999994</v>
      </c>
      <c r="F32" s="1">
        <f t="shared" si="0"/>
        <v>-11.533333333333342</v>
      </c>
    </row>
    <row r="33" spans="1:6">
      <c r="A33" s="3">
        <v>3.5</v>
      </c>
      <c r="B33" s="3">
        <v>15</v>
      </c>
      <c r="C33" s="3">
        <v>77.5</v>
      </c>
      <c r="E33" s="4">
        <v>68.260000000000005</v>
      </c>
      <c r="F33" s="1">
        <f t="shared" si="0"/>
        <v>-11.922580645161283</v>
      </c>
    </row>
    <row r="34" spans="1:6">
      <c r="A34" s="3">
        <v>4</v>
      </c>
      <c r="B34" s="3">
        <v>13.3</v>
      </c>
      <c r="C34" s="3">
        <v>85.6</v>
      </c>
      <c r="E34" s="4">
        <v>75.63</v>
      </c>
      <c r="F34" s="1">
        <f>(E34-C34)/C34*100</f>
        <v>-11.647196261682243</v>
      </c>
    </row>
    <row r="35" spans="1:6">
      <c r="A35" s="3">
        <v>4</v>
      </c>
      <c r="B35" s="3">
        <v>9.6999999999999993</v>
      </c>
      <c r="C35" s="3">
        <v>79.5</v>
      </c>
      <c r="E35" s="4">
        <v>76.08</v>
      </c>
      <c r="F35" s="1">
        <f t="shared" si="0"/>
        <v>-4.3018867924528328</v>
      </c>
    </row>
    <row r="36" spans="1:6">
      <c r="A36" s="3">
        <v>4</v>
      </c>
      <c r="B36" s="3">
        <v>13.5</v>
      </c>
      <c r="C36" s="3">
        <v>83.1</v>
      </c>
      <c r="E36" s="4">
        <v>79.33</v>
      </c>
      <c r="F36" s="1">
        <f t="shared" si="0"/>
        <v>-4.5367027677496941</v>
      </c>
    </row>
    <row r="37" spans="1:6">
      <c r="A37" s="3">
        <v>4</v>
      </c>
      <c r="B37" s="3">
        <v>14</v>
      </c>
      <c r="C37" s="3">
        <v>83.3</v>
      </c>
      <c r="E37" s="4">
        <v>74.8</v>
      </c>
      <c r="F37" s="1">
        <f t="shared" si="0"/>
        <v>-10.204081632653061</v>
      </c>
    </row>
    <row r="38" spans="1:6">
      <c r="A38" s="3">
        <v>4</v>
      </c>
      <c r="B38" s="3">
        <v>15.5</v>
      </c>
      <c r="C38" s="3">
        <v>86.1</v>
      </c>
      <c r="E38" s="4">
        <v>82.54</v>
      </c>
      <c r="F38" s="1">
        <f t="shared" si="0"/>
        <v>-4.1347270615563163</v>
      </c>
    </row>
    <row r="39" spans="1:6">
      <c r="A39" s="3">
        <v>4.5</v>
      </c>
      <c r="B39" s="3">
        <v>12.9</v>
      </c>
      <c r="C39" s="3">
        <v>91</v>
      </c>
      <c r="E39" s="4">
        <v>85.06</v>
      </c>
      <c r="F39" s="1">
        <f t="shared" si="0"/>
        <v>-6.5274725274725247</v>
      </c>
    </row>
    <row r="40" spans="1:6">
      <c r="A40" s="3">
        <v>4.5</v>
      </c>
      <c r="B40" s="3">
        <v>9.6999999999999993</v>
      </c>
      <c r="C40" s="3">
        <v>88.6</v>
      </c>
      <c r="E40" s="4">
        <v>88.07</v>
      </c>
      <c r="F40" s="1">
        <f t="shared" si="0"/>
        <v>-0.59819413092550922</v>
      </c>
    </row>
    <row r="41" spans="1:6">
      <c r="A41" s="3">
        <v>4.5</v>
      </c>
      <c r="B41" s="3">
        <v>14.6</v>
      </c>
      <c r="C41" s="3">
        <v>92</v>
      </c>
      <c r="E41" s="4">
        <v>80.92</v>
      </c>
      <c r="F41" s="1">
        <f t="shared" si="0"/>
        <v>-12.043478260869565</v>
      </c>
    </row>
    <row r="42" spans="1:6">
      <c r="A42" s="3">
        <v>5</v>
      </c>
      <c r="B42" s="3">
        <v>13</v>
      </c>
      <c r="C42" s="3">
        <v>94.2</v>
      </c>
      <c r="E42" s="4">
        <v>91.3</v>
      </c>
      <c r="F42" s="1">
        <f t="shared" si="0"/>
        <v>-3.078556263269645</v>
      </c>
    </row>
    <row r="43" spans="1:6">
      <c r="A43" s="3">
        <v>5</v>
      </c>
      <c r="B43" s="3">
        <v>9.1999999999999993</v>
      </c>
      <c r="C43" s="3">
        <v>94</v>
      </c>
      <c r="E43" s="4">
        <v>84.89</v>
      </c>
      <c r="F43" s="1">
        <f t="shared" si="0"/>
        <v>-9.6914893617021267</v>
      </c>
    </row>
    <row r="44" spans="1:6">
      <c r="E44">
        <v>4096</v>
      </c>
      <c r="F44" s="1">
        <f>AVERAGE(F4:F43)</f>
        <v>-6.5004542595949228</v>
      </c>
    </row>
    <row r="45" spans="1:6">
      <c r="E45">
        <v>512</v>
      </c>
    </row>
    <row r="46" spans="1:6">
      <c r="E46" s="5">
        <v>128</v>
      </c>
    </row>
    <row r="47" spans="1:6">
      <c r="E47">
        <v>1</v>
      </c>
    </row>
    <row r="48" spans="1:6">
      <c r="D48" t="s">
        <v>6</v>
      </c>
      <c r="E48">
        <v>80</v>
      </c>
    </row>
    <row r="49" spans="1:6">
      <c r="D49" t="s">
        <v>7</v>
      </c>
      <c r="E49">
        <v>20</v>
      </c>
    </row>
    <row r="51" spans="1:6">
      <c r="A51" s="3">
        <v>1</v>
      </c>
      <c r="B51" s="3">
        <v>13.8</v>
      </c>
      <c r="C51" s="3">
        <v>33</v>
      </c>
      <c r="E51">
        <v>25.4</v>
      </c>
      <c r="F51" s="1">
        <f>(E51-C51)/C51*100</f>
        <v>-23.030303030303035</v>
      </c>
    </row>
    <row r="52" spans="1:6">
      <c r="A52" s="3">
        <v>1.5</v>
      </c>
      <c r="B52" s="3">
        <v>13.8</v>
      </c>
      <c r="C52" s="3">
        <v>42.2</v>
      </c>
      <c r="E52">
        <v>49.95</v>
      </c>
      <c r="F52" s="1">
        <f t="shared" ref="F52:F60" si="1">(E52-C52)/C52*100</f>
        <v>18.364928909952603</v>
      </c>
    </row>
    <row r="53" spans="1:6">
      <c r="A53" s="3">
        <v>2</v>
      </c>
      <c r="B53" s="3">
        <v>13</v>
      </c>
      <c r="C53" s="3">
        <v>49.8</v>
      </c>
      <c r="E53">
        <v>52.12</v>
      </c>
      <c r="F53" s="1">
        <f t="shared" si="1"/>
        <v>4.6586345381526106</v>
      </c>
    </row>
    <row r="54" spans="1:6">
      <c r="A54" s="3">
        <v>2.5</v>
      </c>
      <c r="B54" s="3">
        <v>14</v>
      </c>
      <c r="C54" s="3">
        <v>60.5</v>
      </c>
      <c r="E54">
        <v>55.74</v>
      </c>
      <c r="F54" s="1">
        <f t="shared" si="1"/>
        <v>-7.8677685950413192</v>
      </c>
    </row>
    <row r="55" spans="1:6">
      <c r="A55" s="3">
        <v>3</v>
      </c>
      <c r="B55" s="3">
        <v>13.1</v>
      </c>
      <c r="C55" s="3">
        <v>67</v>
      </c>
      <c r="E55">
        <v>62.49</v>
      </c>
      <c r="F55" s="1">
        <f t="shared" si="1"/>
        <v>-6.7313432835820866</v>
      </c>
    </row>
    <row r="56" spans="1:6">
      <c r="A56" s="3">
        <v>3</v>
      </c>
      <c r="B56" s="3">
        <v>15.6</v>
      </c>
      <c r="C56" s="3">
        <v>70.5</v>
      </c>
      <c r="E56">
        <v>49.08</v>
      </c>
      <c r="F56" s="1">
        <f t="shared" si="1"/>
        <v>-30.382978723404257</v>
      </c>
    </row>
    <row r="57" spans="1:6">
      <c r="A57" s="3">
        <v>3.5</v>
      </c>
      <c r="B57" s="3">
        <v>14</v>
      </c>
      <c r="C57" s="3">
        <v>75.900000000000006</v>
      </c>
      <c r="E57">
        <v>46.57</v>
      </c>
      <c r="F57" s="1">
        <f t="shared" si="1"/>
        <v>-38.642951251646906</v>
      </c>
    </row>
    <row r="58" spans="1:6">
      <c r="A58" s="3">
        <v>4</v>
      </c>
      <c r="B58" s="3">
        <v>13.8</v>
      </c>
      <c r="C58" s="3">
        <v>82.1</v>
      </c>
      <c r="E58">
        <v>78.7</v>
      </c>
      <c r="F58" s="1">
        <f t="shared" si="1"/>
        <v>-4.1412911084043751</v>
      </c>
    </row>
    <row r="59" spans="1:6">
      <c r="A59" s="3">
        <v>4</v>
      </c>
      <c r="B59" s="3">
        <v>14.7</v>
      </c>
      <c r="C59" s="3">
        <v>85.8</v>
      </c>
      <c r="E59">
        <v>62.58</v>
      </c>
      <c r="F59" s="1">
        <f t="shared" si="1"/>
        <v>-27.062937062937063</v>
      </c>
    </row>
    <row r="60" spans="1:6">
      <c r="A60" s="3">
        <v>4.5</v>
      </c>
      <c r="B60" s="3">
        <v>14.9</v>
      </c>
      <c r="C60" s="3">
        <v>91.7</v>
      </c>
      <c r="E60">
        <v>79.83</v>
      </c>
      <c r="F60" s="1">
        <f t="shared" si="1"/>
        <v>-12.944383860414399</v>
      </c>
    </row>
    <row r="61" spans="1:6">
      <c r="F61" s="1">
        <f>AVERAGE(F51:F60)</f>
        <v>-12.778039346762824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1486-66CA-431E-83AA-849E5D16D499}">
  <sheetPr codeName="Sheet1"/>
  <dimension ref="A1:K61"/>
  <sheetViews>
    <sheetView topLeftCell="D1" workbookViewId="0">
      <selection activeCell="K12" sqref="K12"/>
    </sheetView>
  </sheetViews>
  <sheetFormatPr defaultRowHeight="18"/>
  <cols>
    <col min="1" max="1" width="13.8984375" bestFit="1" customWidth="1"/>
    <col min="2" max="3" width="12.5" bestFit="1" customWidth="1"/>
    <col min="5" max="5" width="15" bestFit="1" customWidth="1"/>
    <col min="9" max="9" width="10" style="7" bestFit="1" customWidth="1"/>
  </cols>
  <sheetData>
    <row r="1" spans="1:11">
      <c r="A1" s="6">
        <v>43506</v>
      </c>
      <c r="B1" s="3" t="s">
        <v>0</v>
      </c>
      <c r="C1" s="3">
        <v>21</v>
      </c>
      <c r="D1" t="s">
        <v>1</v>
      </c>
    </row>
    <row r="2" spans="1:11">
      <c r="A2" s="3"/>
      <c r="B2" s="3"/>
      <c r="C2" s="3"/>
    </row>
    <row r="3" spans="1:11">
      <c r="A3" s="3" t="s">
        <v>2</v>
      </c>
      <c r="B3" s="3" t="s">
        <v>3</v>
      </c>
      <c r="C3" s="3" t="s">
        <v>4</v>
      </c>
      <c r="E3" t="s">
        <v>5</v>
      </c>
      <c r="F3" t="s">
        <v>8</v>
      </c>
      <c r="H3" t="s">
        <v>10</v>
      </c>
      <c r="I3" s="7" t="s">
        <v>12</v>
      </c>
      <c r="J3" t="s">
        <v>11</v>
      </c>
    </row>
    <row r="4" spans="1:11">
      <c r="A4" s="3">
        <v>0.5</v>
      </c>
      <c r="B4" s="3">
        <v>10.4</v>
      </c>
      <c r="C4" s="3">
        <v>21.4</v>
      </c>
      <c r="E4" s="4">
        <v>23.9</v>
      </c>
      <c r="F4" s="1">
        <f>(E4-C4)/C4*100</f>
        <v>11.682242990654206</v>
      </c>
      <c r="H4">
        <v>5.17</v>
      </c>
      <c r="I4" s="7">
        <f>H4/60</f>
        <v>8.6166666666666669E-2</v>
      </c>
      <c r="J4">
        <v>29.97</v>
      </c>
    </row>
    <row r="5" spans="1:11">
      <c r="A5" s="3">
        <v>0.5</v>
      </c>
      <c r="B5" s="3">
        <v>13.2</v>
      </c>
      <c r="C5" s="3">
        <v>24</v>
      </c>
      <c r="E5" s="4">
        <v>23.14</v>
      </c>
      <c r="F5" s="1">
        <f t="shared" ref="F5:F43" si="0">(E5-C5)/C5*100</f>
        <v>-3.5833333333333308</v>
      </c>
      <c r="H5">
        <v>10.35</v>
      </c>
      <c r="I5" s="7">
        <f t="shared" ref="I5:I63" si="1">H5/60</f>
        <v>0.17249999999999999</v>
      </c>
      <c r="J5">
        <v>29.01</v>
      </c>
      <c r="K5">
        <f>J5-J4</f>
        <v>-0.9599999999999973</v>
      </c>
    </row>
    <row r="6" spans="1:11">
      <c r="A6" s="3">
        <v>0.5</v>
      </c>
      <c r="B6" s="3">
        <v>15.7</v>
      </c>
      <c r="C6" s="3">
        <v>26.5</v>
      </c>
      <c r="E6" s="4">
        <v>25.5</v>
      </c>
      <c r="F6" s="1">
        <f t="shared" si="0"/>
        <v>-3.7735849056603774</v>
      </c>
      <c r="H6">
        <v>15.53</v>
      </c>
      <c r="I6" s="7">
        <f t="shared" si="1"/>
        <v>0.2588333333333333</v>
      </c>
      <c r="J6">
        <v>28.27</v>
      </c>
      <c r="K6">
        <f t="shared" ref="K6:K61" si="2">J6-J5</f>
        <v>-0.74000000000000199</v>
      </c>
    </row>
    <row r="7" spans="1:11">
      <c r="A7" s="3">
        <v>1</v>
      </c>
      <c r="B7" s="3">
        <v>8.4</v>
      </c>
      <c r="C7" s="3">
        <v>34.5</v>
      </c>
      <c r="E7" s="4">
        <v>30.47</v>
      </c>
      <c r="F7" s="1">
        <f t="shared" si="0"/>
        <v>-11.681159420289857</v>
      </c>
      <c r="H7">
        <v>20.7</v>
      </c>
      <c r="I7" s="7">
        <f t="shared" si="1"/>
        <v>0.34499999999999997</v>
      </c>
      <c r="J7">
        <v>27.22</v>
      </c>
      <c r="K7">
        <f t="shared" si="2"/>
        <v>-1.0500000000000007</v>
      </c>
    </row>
    <row r="8" spans="1:11">
      <c r="A8" s="3">
        <v>1</v>
      </c>
      <c r="B8" s="3">
        <v>10.1</v>
      </c>
      <c r="C8" s="3">
        <v>30.8</v>
      </c>
      <c r="E8" s="4">
        <v>31.9</v>
      </c>
      <c r="F8" s="1">
        <f t="shared" si="0"/>
        <v>3.5714285714285641</v>
      </c>
      <c r="H8">
        <v>25.87</v>
      </c>
      <c r="I8" s="7">
        <f t="shared" si="1"/>
        <v>0.4311666666666667</v>
      </c>
      <c r="J8">
        <v>31.44</v>
      </c>
      <c r="K8">
        <f t="shared" si="2"/>
        <v>4.2200000000000024</v>
      </c>
    </row>
    <row r="9" spans="1:11">
      <c r="A9" s="3">
        <v>1</v>
      </c>
      <c r="B9" s="3">
        <v>15.3</v>
      </c>
      <c r="C9" s="3">
        <v>34.6</v>
      </c>
      <c r="E9" s="4">
        <v>32.06</v>
      </c>
      <c r="F9" s="1">
        <f t="shared" si="0"/>
        <v>-7.3410404624277437</v>
      </c>
      <c r="H9">
        <v>31.05</v>
      </c>
      <c r="I9" s="7">
        <f t="shared" si="1"/>
        <v>0.51749999999999996</v>
      </c>
      <c r="J9">
        <v>27.48</v>
      </c>
      <c r="K9">
        <f t="shared" si="2"/>
        <v>-3.9600000000000009</v>
      </c>
    </row>
    <row r="10" spans="1:11">
      <c r="A10" s="3">
        <v>1</v>
      </c>
      <c r="B10" s="3">
        <v>13.5</v>
      </c>
      <c r="C10" s="3">
        <v>33</v>
      </c>
      <c r="E10" s="4">
        <v>35.630000000000003</v>
      </c>
      <c r="F10" s="1">
        <f t="shared" si="0"/>
        <v>7.9696969696969777</v>
      </c>
      <c r="H10">
        <v>36.229999999999997</v>
      </c>
      <c r="I10" s="7">
        <f t="shared" si="1"/>
        <v>0.60383333333333333</v>
      </c>
      <c r="J10">
        <v>36.340000000000003</v>
      </c>
      <c r="K10">
        <f t="shared" si="2"/>
        <v>8.860000000000003</v>
      </c>
    </row>
    <row r="11" spans="1:11">
      <c r="A11" s="3">
        <v>1</v>
      </c>
      <c r="B11" s="3">
        <v>14.2</v>
      </c>
      <c r="C11" s="3">
        <v>34</v>
      </c>
      <c r="E11" s="4">
        <v>31.58</v>
      </c>
      <c r="F11" s="1">
        <f t="shared" si="0"/>
        <v>-7.1176470588235343</v>
      </c>
      <c r="H11">
        <v>41.4</v>
      </c>
      <c r="I11" s="7">
        <f t="shared" si="1"/>
        <v>0.69</v>
      </c>
      <c r="J11">
        <v>36.590000000000003</v>
      </c>
      <c r="K11">
        <f t="shared" si="2"/>
        <v>0.25</v>
      </c>
    </row>
    <row r="12" spans="1:11">
      <c r="A12" s="3">
        <v>1.5</v>
      </c>
      <c r="B12" s="3">
        <v>13.3</v>
      </c>
      <c r="C12" s="3">
        <v>42</v>
      </c>
      <c r="D12" s="1"/>
      <c r="E12" s="4">
        <v>38.42</v>
      </c>
      <c r="F12" s="1">
        <f t="shared" si="0"/>
        <v>-8.5238095238095202</v>
      </c>
      <c r="H12">
        <v>46.58</v>
      </c>
      <c r="I12" s="7">
        <f t="shared" si="1"/>
        <v>0.77633333333333332</v>
      </c>
      <c r="J12">
        <v>35.9</v>
      </c>
      <c r="K12">
        <f t="shared" si="2"/>
        <v>-0.69000000000000483</v>
      </c>
    </row>
    <row r="13" spans="1:11">
      <c r="A13" s="3">
        <v>1.5</v>
      </c>
      <c r="B13" s="3">
        <v>9.1</v>
      </c>
      <c r="C13" s="3">
        <v>38</v>
      </c>
      <c r="D13" s="1"/>
      <c r="E13" s="4">
        <v>38.880000000000003</v>
      </c>
      <c r="F13" s="1">
        <f t="shared" si="0"/>
        <v>2.3157894736842173</v>
      </c>
      <c r="H13">
        <v>51.76</v>
      </c>
      <c r="I13" s="7">
        <f t="shared" si="1"/>
        <v>0.86266666666666658</v>
      </c>
      <c r="J13">
        <v>44.29</v>
      </c>
      <c r="K13">
        <f t="shared" si="2"/>
        <v>8.39</v>
      </c>
    </row>
    <row r="14" spans="1:11">
      <c r="A14" s="3">
        <v>1.5</v>
      </c>
      <c r="B14" s="3">
        <v>13.3</v>
      </c>
      <c r="C14" s="3">
        <v>43.1</v>
      </c>
      <c r="E14" s="4">
        <v>40.68</v>
      </c>
      <c r="F14" s="1">
        <f t="shared" si="0"/>
        <v>-5.6148491879350386</v>
      </c>
      <c r="H14">
        <v>56.93</v>
      </c>
      <c r="I14" s="7">
        <f t="shared" si="1"/>
        <v>0.94883333333333331</v>
      </c>
      <c r="J14">
        <v>42.58</v>
      </c>
      <c r="K14">
        <f t="shared" si="2"/>
        <v>-1.7100000000000009</v>
      </c>
    </row>
    <row r="15" spans="1:11">
      <c r="A15" s="3">
        <v>1.5</v>
      </c>
      <c r="B15" s="3">
        <v>13.9</v>
      </c>
      <c r="C15" s="3">
        <v>42.3</v>
      </c>
      <c r="E15" s="4">
        <v>42.65</v>
      </c>
      <c r="F15" s="1">
        <f t="shared" si="0"/>
        <v>0.82742316784870318</v>
      </c>
      <c r="H15">
        <v>62.11</v>
      </c>
      <c r="I15" s="7">
        <f t="shared" si="1"/>
        <v>1.0351666666666666</v>
      </c>
      <c r="J15">
        <v>45.45</v>
      </c>
      <c r="K15">
        <f t="shared" si="2"/>
        <v>2.8700000000000045</v>
      </c>
    </row>
    <row r="16" spans="1:11">
      <c r="A16" s="3">
        <v>2</v>
      </c>
      <c r="B16" s="3">
        <v>10.3</v>
      </c>
      <c r="C16" s="3">
        <v>48.2</v>
      </c>
      <c r="E16" s="4">
        <v>40.33</v>
      </c>
      <c r="F16" s="1">
        <f t="shared" si="0"/>
        <v>-16.327800829875528</v>
      </c>
      <c r="H16">
        <v>67.290000000000006</v>
      </c>
      <c r="I16" s="7">
        <f t="shared" si="1"/>
        <v>1.1215000000000002</v>
      </c>
      <c r="J16">
        <v>43.16</v>
      </c>
      <c r="K16">
        <f t="shared" si="2"/>
        <v>-2.2900000000000063</v>
      </c>
    </row>
    <row r="17" spans="1:11">
      <c r="A17" s="3">
        <v>2</v>
      </c>
      <c r="B17" s="3">
        <v>9.6999999999999993</v>
      </c>
      <c r="C17" s="3">
        <v>47.9</v>
      </c>
      <c r="E17" s="4">
        <v>45.83</v>
      </c>
      <c r="F17" s="1">
        <f t="shared" si="0"/>
        <v>-4.3215031315240093</v>
      </c>
      <c r="H17">
        <v>72.459999999999994</v>
      </c>
      <c r="I17" s="7">
        <f t="shared" si="1"/>
        <v>1.2076666666666667</v>
      </c>
      <c r="J17">
        <v>53.94</v>
      </c>
      <c r="K17">
        <f t="shared" si="2"/>
        <v>10.780000000000001</v>
      </c>
    </row>
    <row r="18" spans="1:11">
      <c r="A18" s="3">
        <v>2</v>
      </c>
      <c r="B18" s="3">
        <v>14</v>
      </c>
      <c r="C18" s="3">
        <v>50.1</v>
      </c>
      <c r="D18" s="1"/>
      <c r="E18" s="4">
        <v>48.34</v>
      </c>
      <c r="F18" s="1">
        <f t="shared" si="0"/>
        <v>-3.5129740518962032</v>
      </c>
      <c r="H18">
        <v>77.64</v>
      </c>
      <c r="I18" s="7">
        <f t="shared" si="1"/>
        <v>1.294</v>
      </c>
      <c r="J18">
        <v>47.75</v>
      </c>
      <c r="K18">
        <f t="shared" si="2"/>
        <v>-6.1899999999999977</v>
      </c>
    </row>
    <row r="19" spans="1:11">
      <c r="A19" s="3">
        <v>2</v>
      </c>
      <c r="B19" s="3">
        <v>14</v>
      </c>
      <c r="C19" s="3">
        <v>50.3</v>
      </c>
      <c r="D19" s="1"/>
      <c r="E19" s="4">
        <v>43.18</v>
      </c>
      <c r="F19" s="1">
        <f t="shared" si="0"/>
        <v>-14.155069582504968</v>
      </c>
      <c r="H19">
        <v>82.82</v>
      </c>
      <c r="I19" s="7">
        <f t="shared" si="1"/>
        <v>1.3803333333333332</v>
      </c>
      <c r="J19">
        <v>49</v>
      </c>
      <c r="K19">
        <f t="shared" si="2"/>
        <v>1.25</v>
      </c>
    </row>
    <row r="20" spans="1:11">
      <c r="A20" s="3">
        <v>2</v>
      </c>
      <c r="B20" s="3">
        <v>13.5</v>
      </c>
      <c r="C20" s="3">
        <v>51.3</v>
      </c>
      <c r="D20" s="1"/>
      <c r="E20" s="4">
        <v>46.34</v>
      </c>
      <c r="F20" s="1">
        <f t="shared" si="0"/>
        <v>-9.6686159844054451</v>
      </c>
      <c r="H20">
        <v>88</v>
      </c>
      <c r="I20" s="7">
        <f t="shared" si="1"/>
        <v>1.4666666666666666</v>
      </c>
      <c r="J20">
        <v>60.84</v>
      </c>
      <c r="K20">
        <f t="shared" si="2"/>
        <v>11.840000000000003</v>
      </c>
    </row>
    <row r="21" spans="1:11">
      <c r="A21" s="3">
        <v>2.5</v>
      </c>
      <c r="B21" s="3">
        <v>14</v>
      </c>
      <c r="C21" s="3">
        <v>57.9</v>
      </c>
      <c r="E21" s="4">
        <v>51.29</v>
      </c>
      <c r="F21" s="1">
        <f t="shared" si="0"/>
        <v>-11.416234887737478</v>
      </c>
      <c r="H21">
        <v>93.17</v>
      </c>
      <c r="I21" s="7">
        <f t="shared" si="1"/>
        <v>1.5528333333333333</v>
      </c>
      <c r="J21">
        <v>50.31</v>
      </c>
      <c r="K21">
        <f t="shared" si="2"/>
        <v>-10.530000000000001</v>
      </c>
    </row>
    <row r="22" spans="1:11">
      <c r="A22" s="3">
        <v>2.5</v>
      </c>
      <c r="B22" s="3">
        <v>9.6</v>
      </c>
      <c r="C22" s="3">
        <v>55</v>
      </c>
      <c r="E22" s="4">
        <v>46.41</v>
      </c>
      <c r="F22" s="1">
        <f t="shared" si="0"/>
        <v>-15.618181818181826</v>
      </c>
      <c r="H22">
        <v>98.35</v>
      </c>
      <c r="I22" s="7">
        <f t="shared" si="1"/>
        <v>1.6391666666666667</v>
      </c>
      <c r="J22">
        <v>45.45</v>
      </c>
      <c r="K22">
        <f t="shared" si="2"/>
        <v>-4.8599999999999994</v>
      </c>
    </row>
    <row r="23" spans="1:11">
      <c r="A23" s="3">
        <v>2.5</v>
      </c>
      <c r="B23" s="3">
        <v>13</v>
      </c>
      <c r="C23" s="3">
        <v>56.7</v>
      </c>
      <c r="E23" s="4">
        <v>48.05</v>
      </c>
      <c r="F23" s="1">
        <f t="shared" si="0"/>
        <v>-15.255731922398599</v>
      </c>
      <c r="H23">
        <v>103.53</v>
      </c>
      <c r="I23" s="7">
        <f t="shared" si="1"/>
        <v>1.7255</v>
      </c>
      <c r="J23">
        <v>42.3</v>
      </c>
      <c r="K23">
        <f t="shared" si="2"/>
        <v>-3.1500000000000057</v>
      </c>
    </row>
    <row r="24" spans="1:11">
      <c r="A24" s="3">
        <v>2.5</v>
      </c>
      <c r="B24" s="3">
        <v>13.8</v>
      </c>
      <c r="C24" s="3">
        <v>59.2</v>
      </c>
      <c r="E24" s="4">
        <v>55.64</v>
      </c>
      <c r="F24" s="1">
        <f t="shared" si="0"/>
        <v>-6.0135135135135176</v>
      </c>
      <c r="H24">
        <v>108.7</v>
      </c>
      <c r="I24" s="7">
        <f t="shared" si="1"/>
        <v>1.8116666666666668</v>
      </c>
      <c r="J24">
        <v>57.89</v>
      </c>
      <c r="K24">
        <f t="shared" si="2"/>
        <v>15.590000000000003</v>
      </c>
    </row>
    <row r="25" spans="1:11">
      <c r="A25" s="3">
        <v>3</v>
      </c>
      <c r="B25" s="3">
        <v>10</v>
      </c>
      <c r="C25" s="3">
        <v>68.900000000000006</v>
      </c>
      <c r="E25" s="4">
        <v>61.78</v>
      </c>
      <c r="F25" s="1">
        <f t="shared" si="0"/>
        <v>-10.333817126269961</v>
      </c>
      <c r="H25">
        <v>113.88</v>
      </c>
      <c r="I25" s="7">
        <f t="shared" si="1"/>
        <v>1.8979999999999999</v>
      </c>
      <c r="J25">
        <v>53.4</v>
      </c>
      <c r="K25">
        <f t="shared" si="2"/>
        <v>-4.490000000000002</v>
      </c>
    </row>
    <row r="26" spans="1:11">
      <c r="A26" s="3">
        <v>3</v>
      </c>
      <c r="B26" s="3">
        <v>9.1</v>
      </c>
      <c r="C26" s="3">
        <v>63.6</v>
      </c>
      <c r="E26" s="4">
        <v>59.67</v>
      </c>
      <c r="F26" s="1">
        <f t="shared" si="0"/>
        <v>-6.1792452830188669</v>
      </c>
      <c r="H26">
        <v>119.06</v>
      </c>
      <c r="I26" s="7">
        <f t="shared" si="1"/>
        <v>1.9843333333333333</v>
      </c>
      <c r="J26">
        <v>73.680000000000007</v>
      </c>
      <c r="K26">
        <f t="shared" si="2"/>
        <v>20.280000000000008</v>
      </c>
    </row>
    <row r="27" spans="1:11">
      <c r="A27" s="3">
        <v>3</v>
      </c>
      <c r="B27" s="3">
        <v>13</v>
      </c>
      <c r="C27" s="3">
        <v>66.099999999999994</v>
      </c>
      <c r="E27" s="4">
        <v>59.89</v>
      </c>
      <c r="F27" s="1">
        <f t="shared" si="0"/>
        <v>-9.3948562783661043</v>
      </c>
      <c r="H27">
        <v>124.23</v>
      </c>
      <c r="I27" s="7">
        <f t="shared" si="1"/>
        <v>2.0705</v>
      </c>
      <c r="J27">
        <v>51</v>
      </c>
      <c r="K27">
        <f t="shared" si="2"/>
        <v>-22.680000000000007</v>
      </c>
    </row>
    <row r="28" spans="1:11">
      <c r="A28" s="3">
        <v>3</v>
      </c>
      <c r="B28" s="3">
        <v>14.1</v>
      </c>
      <c r="C28" s="3">
        <v>67.099999999999994</v>
      </c>
      <c r="E28" s="4">
        <v>62.2</v>
      </c>
      <c r="F28" s="1">
        <f t="shared" si="0"/>
        <v>-7.302533532041716</v>
      </c>
      <c r="H28">
        <v>129.41</v>
      </c>
      <c r="I28" s="7">
        <f t="shared" si="1"/>
        <v>2.1568333333333332</v>
      </c>
      <c r="J28">
        <v>49.38</v>
      </c>
      <c r="K28">
        <f t="shared" si="2"/>
        <v>-1.6199999999999974</v>
      </c>
    </row>
    <row r="29" spans="1:11">
      <c r="A29" s="3">
        <v>3</v>
      </c>
      <c r="B29" s="3">
        <v>14.5</v>
      </c>
      <c r="C29" s="3">
        <v>69</v>
      </c>
      <c r="E29" s="4">
        <v>65.41</v>
      </c>
      <c r="F29" s="1">
        <f t="shared" si="0"/>
        <v>-5.2028985507246421</v>
      </c>
      <c r="H29">
        <v>134.59</v>
      </c>
      <c r="I29" s="7">
        <f t="shared" si="1"/>
        <v>2.2431666666666668</v>
      </c>
      <c r="J29">
        <v>55.26</v>
      </c>
      <c r="K29">
        <f t="shared" si="2"/>
        <v>5.8799999999999955</v>
      </c>
    </row>
    <row r="30" spans="1:11">
      <c r="A30" s="3">
        <v>3.5</v>
      </c>
      <c r="B30" s="3">
        <v>10</v>
      </c>
      <c r="C30" s="3">
        <v>71.8</v>
      </c>
      <c r="E30" s="4">
        <v>68.22</v>
      </c>
      <c r="F30" s="1">
        <f t="shared" si="0"/>
        <v>-4.9860724233983262</v>
      </c>
      <c r="H30">
        <v>139.76</v>
      </c>
      <c r="I30" s="7">
        <f t="shared" si="1"/>
        <v>2.329333333333333</v>
      </c>
      <c r="J30">
        <v>45.9</v>
      </c>
      <c r="K30">
        <f t="shared" si="2"/>
        <v>-9.36</v>
      </c>
    </row>
    <row r="31" spans="1:11">
      <c r="A31" s="3">
        <v>3.5</v>
      </c>
      <c r="B31" s="3">
        <v>13</v>
      </c>
      <c r="C31" s="3">
        <v>75.900000000000006</v>
      </c>
      <c r="E31" s="4">
        <v>69.19</v>
      </c>
      <c r="F31" s="1">
        <f t="shared" si="0"/>
        <v>-8.8405797101449366</v>
      </c>
      <c r="H31">
        <v>144.93</v>
      </c>
      <c r="I31" s="7">
        <f t="shared" si="1"/>
        <v>2.4155000000000002</v>
      </c>
      <c r="J31">
        <v>53.1</v>
      </c>
      <c r="K31">
        <f t="shared" si="2"/>
        <v>7.2000000000000028</v>
      </c>
    </row>
    <row r="32" spans="1:11">
      <c r="A32" s="3">
        <v>3.5</v>
      </c>
      <c r="B32" s="3">
        <v>13</v>
      </c>
      <c r="C32" s="3">
        <v>75</v>
      </c>
      <c r="E32" s="4">
        <v>66.349999999999994</v>
      </c>
      <c r="F32" s="1">
        <f t="shared" si="0"/>
        <v>-11.533333333333342</v>
      </c>
      <c r="H32">
        <v>150.11000000000001</v>
      </c>
      <c r="I32" s="7">
        <f t="shared" si="1"/>
        <v>2.5018333333333334</v>
      </c>
      <c r="J32">
        <v>54.96</v>
      </c>
      <c r="K32">
        <f t="shared" si="2"/>
        <v>1.8599999999999994</v>
      </c>
    </row>
    <row r="33" spans="1:11">
      <c r="A33" s="3">
        <v>3.5</v>
      </c>
      <c r="B33" s="3">
        <v>15</v>
      </c>
      <c r="C33" s="3">
        <v>77.5</v>
      </c>
      <c r="E33" s="4">
        <v>68.260000000000005</v>
      </c>
      <c r="F33" s="1">
        <f t="shared" si="0"/>
        <v>-11.922580645161283</v>
      </c>
      <c r="H33">
        <v>155.28</v>
      </c>
      <c r="I33" s="7">
        <f t="shared" si="1"/>
        <v>2.5880000000000001</v>
      </c>
      <c r="J33">
        <v>60.36</v>
      </c>
      <c r="K33">
        <f t="shared" si="2"/>
        <v>5.3999999999999986</v>
      </c>
    </row>
    <row r="34" spans="1:11">
      <c r="A34" s="3">
        <v>4</v>
      </c>
      <c r="B34" s="3">
        <v>13.3</v>
      </c>
      <c r="C34" s="3">
        <v>85.6</v>
      </c>
      <c r="E34" s="4">
        <v>75.63</v>
      </c>
      <c r="F34" s="1">
        <f>(E34-C34)/C34*100</f>
        <v>-11.647196261682243</v>
      </c>
      <c r="H34">
        <v>160.46</v>
      </c>
      <c r="I34" s="7">
        <f t="shared" si="1"/>
        <v>2.6743333333333337</v>
      </c>
      <c r="J34">
        <v>48.18</v>
      </c>
      <c r="K34">
        <f t="shared" si="2"/>
        <v>-12.18</v>
      </c>
    </row>
    <row r="35" spans="1:11">
      <c r="A35" s="3">
        <v>4</v>
      </c>
      <c r="B35" s="3">
        <v>9.6999999999999993</v>
      </c>
      <c r="C35" s="3">
        <v>79.5</v>
      </c>
      <c r="E35" s="4">
        <v>76.08</v>
      </c>
      <c r="F35" s="1">
        <f t="shared" si="0"/>
        <v>-4.3018867924528328</v>
      </c>
      <c r="H35">
        <v>165.64</v>
      </c>
      <c r="I35" s="7">
        <f t="shared" si="1"/>
        <v>2.7606666666666664</v>
      </c>
      <c r="J35">
        <v>52.55</v>
      </c>
      <c r="K35">
        <f t="shared" si="2"/>
        <v>4.3699999999999974</v>
      </c>
    </row>
    <row r="36" spans="1:11">
      <c r="A36" s="3">
        <v>4</v>
      </c>
      <c r="B36" s="3">
        <v>13.5</v>
      </c>
      <c r="C36" s="3">
        <v>83.1</v>
      </c>
      <c r="E36" s="4">
        <v>79.33</v>
      </c>
      <c r="F36" s="1">
        <f t="shared" si="0"/>
        <v>-4.5367027677496941</v>
      </c>
      <c r="H36">
        <v>170.81</v>
      </c>
      <c r="I36" s="7">
        <f t="shared" si="1"/>
        <v>2.8468333333333335</v>
      </c>
      <c r="J36">
        <v>60.73</v>
      </c>
      <c r="K36">
        <f t="shared" si="2"/>
        <v>8.18</v>
      </c>
    </row>
    <row r="37" spans="1:11">
      <c r="A37" s="3">
        <v>4</v>
      </c>
      <c r="B37" s="3">
        <v>14</v>
      </c>
      <c r="C37" s="3">
        <v>83.3</v>
      </c>
      <c r="E37" s="4">
        <v>74.8</v>
      </c>
      <c r="F37" s="1">
        <f t="shared" si="0"/>
        <v>-10.204081632653061</v>
      </c>
      <c r="H37">
        <v>175.99</v>
      </c>
      <c r="I37" s="7">
        <f t="shared" si="1"/>
        <v>2.9331666666666667</v>
      </c>
      <c r="J37">
        <v>54.69</v>
      </c>
      <c r="K37">
        <f t="shared" si="2"/>
        <v>-6.0399999999999991</v>
      </c>
    </row>
    <row r="38" spans="1:11">
      <c r="A38" s="3">
        <v>4</v>
      </c>
      <c r="B38" s="3">
        <v>15.5</v>
      </c>
      <c r="C38" s="3">
        <v>86.1</v>
      </c>
      <c r="E38" s="4">
        <v>82.54</v>
      </c>
      <c r="F38" s="1">
        <f t="shared" si="0"/>
        <v>-4.1347270615563163</v>
      </c>
      <c r="H38">
        <v>181.17</v>
      </c>
      <c r="I38" s="7">
        <f t="shared" si="1"/>
        <v>3.0194999999999999</v>
      </c>
      <c r="J38">
        <v>59.34</v>
      </c>
      <c r="K38">
        <f t="shared" si="2"/>
        <v>4.6500000000000057</v>
      </c>
    </row>
    <row r="39" spans="1:11">
      <c r="A39" s="3">
        <v>4.5</v>
      </c>
      <c r="B39" s="3">
        <v>12.9</v>
      </c>
      <c r="C39" s="3">
        <v>91</v>
      </c>
      <c r="E39" s="4">
        <v>85.06</v>
      </c>
      <c r="F39" s="1">
        <f t="shared" si="0"/>
        <v>-6.5274725274725247</v>
      </c>
      <c r="H39">
        <v>186.34</v>
      </c>
      <c r="I39" s="7">
        <f t="shared" si="1"/>
        <v>3.1056666666666666</v>
      </c>
      <c r="J39">
        <v>59.16</v>
      </c>
      <c r="K39">
        <f t="shared" si="2"/>
        <v>-0.18000000000000682</v>
      </c>
    </row>
    <row r="40" spans="1:11">
      <c r="A40" s="3">
        <v>4.5</v>
      </c>
      <c r="B40" s="3">
        <v>9.6999999999999993</v>
      </c>
      <c r="C40" s="3">
        <v>88.6</v>
      </c>
      <c r="E40" s="4">
        <v>88.07</v>
      </c>
      <c r="F40" s="1">
        <f t="shared" si="0"/>
        <v>-0.59819413092550922</v>
      </c>
      <c r="H40">
        <v>191.52</v>
      </c>
      <c r="I40" s="7">
        <f t="shared" si="1"/>
        <v>3.1920000000000002</v>
      </c>
      <c r="J40">
        <v>53.96</v>
      </c>
      <c r="K40">
        <f t="shared" si="2"/>
        <v>-5.1999999999999957</v>
      </c>
    </row>
    <row r="41" spans="1:11">
      <c r="A41" s="3">
        <v>4.5</v>
      </c>
      <c r="B41" s="3">
        <v>14.6</v>
      </c>
      <c r="C41" s="3">
        <v>92</v>
      </c>
      <c r="E41" s="4">
        <v>80.92</v>
      </c>
      <c r="F41" s="1">
        <f t="shared" si="0"/>
        <v>-12.043478260869565</v>
      </c>
      <c r="H41">
        <v>196.7</v>
      </c>
      <c r="I41" s="7">
        <f t="shared" si="1"/>
        <v>3.2783333333333333</v>
      </c>
      <c r="J41">
        <v>60.99</v>
      </c>
      <c r="K41">
        <f t="shared" si="2"/>
        <v>7.0300000000000011</v>
      </c>
    </row>
    <row r="42" spans="1:11">
      <c r="A42" s="3">
        <v>5</v>
      </c>
      <c r="B42" s="3">
        <v>13</v>
      </c>
      <c r="C42" s="3">
        <v>94.2</v>
      </c>
      <c r="E42" s="4">
        <v>91.3</v>
      </c>
      <c r="F42" s="1">
        <f t="shared" si="0"/>
        <v>-3.078556263269645</v>
      </c>
      <c r="H42">
        <v>201.87</v>
      </c>
      <c r="I42" s="7">
        <f t="shared" si="1"/>
        <v>3.3645</v>
      </c>
      <c r="J42">
        <v>59.87</v>
      </c>
      <c r="K42">
        <f t="shared" si="2"/>
        <v>-1.1200000000000045</v>
      </c>
    </row>
    <row r="43" spans="1:11">
      <c r="A43" s="3">
        <v>5</v>
      </c>
      <c r="B43" s="3">
        <v>9.1999999999999993</v>
      </c>
      <c r="C43" s="3">
        <v>94</v>
      </c>
      <c r="E43" s="4">
        <v>84.89</v>
      </c>
      <c r="F43" s="1">
        <f t="shared" si="0"/>
        <v>-9.6914893617021267</v>
      </c>
      <c r="H43">
        <v>207.05</v>
      </c>
      <c r="I43" s="7">
        <f t="shared" si="1"/>
        <v>3.4508333333333336</v>
      </c>
      <c r="J43">
        <v>75.41</v>
      </c>
      <c r="K43">
        <f t="shared" si="2"/>
        <v>15.54</v>
      </c>
    </row>
    <row r="44" spans="1:11">
      <c r="A44" s="3"/>
      <c r="B44" s="3"/>
      <c r="C44" s="3"/>
      <c r="E44">
        <v>4096</v>
      </c>
      <c r="F44" s="1">
        <f>AVERAGE(F4:F43)</f>
        <v>-6.5004542595949228</v>
      </c>
      <c r="H44">
        <v>212.23</v>
      </c>
      <c r="I44" s="7">
        <f t="shared" si="1"/>
        <v>3.5371666666666663</v>
      </c>
      <c r="J44">
        <v>63.94</v>
      </c>
      <c r="K44">
        <f t="shared" si="2"/>
        <v>-11.469999999999999</v>
      </c>
    </row>
    <row r="45" spans="1:11">
      <c r="A45" s="3"/>
      <c r="B45" s="3"/>
      <c r="C45" s="3"/>
      <c r="E45">
        <v>512</v>
      </c>
      <c r="H45">
        <v>217.41</v>
      </c>
      <c r="I45" s="7">
        <f t="shared" si="1"/>
        <v>3.6234999999999999</v>
      </c>
      <c r="J45">
        <v>59.77</v>
      </c>
      <c r="K45">
        <f t="shared" si="2"/>
        <v>-4.1699999999999946</v>
      </c>
    </row>
    <row r="46" spans="1:11">
      <c r="A46" s="3"/>
      <c r="B46" s="3"/>
      <c r="C46" s="3"/>
      <c r="E46" s="5">
        <v>128</v>
      </c>
      <c r="H46">
        <v>222.58</v>
      </c>
      <c r="I46" s="7">
        <f t="shared" si="1"/>
        <v>3.7096666666666667</v>
      </c>
      <c r="J46">
        <v>72.12</v>
      </c>
      <c r="K46">
        <f t="shared" si="2"/>
        <v>12.350000000000001</v>
      </c>
    </row>
    <row r="47" spans="1:11">
      <c r="A47" s="3"/>
      <c r="B47" s="3"/>
      <c r="C47" s="3"/>
      <c r="E47">
        <v>1</v>
      </c>
      <c r="H47">
        <v>227.76</v>
      </c>
      <c r="I47" s="7">
        <f t="shared" si="1"/>
        <v>3.7959999999999998</v>
      </c>
      <c r="J47">
        <v>75.319999999999993</v>
      </c>
      <c r="K47">
        <f t="shared" si="2"/>
        <v>3.1999999999999886</v>
      </c>
    </row>
    <row r="48" spans="1:11">
      <c r="A48" s="3"/>
      <c r="B48" s="3"/>
      <c r="C48" s="3"/>
      <c r="D48" t="s">
        <v>6</v>
      </c>
      <c r="E48">
        <v>50</v>
      </c>
      <c r="H48">
        <v>232.93</v>
      </c>
      <c r="I48" s="7">
        <f t="shared" si="1"/>
        <v>3.882166666666667</v>
      </c>
      <c r="J48">
        <v>51.91</v>
      </c>
      <c r="K48">
        <f t="shared" si="2"/>
        <v>-23.409999999999997</v>
      </c>
    </row>
    <row r="49" spans="1:11">
      <c r="A49" s="3"/>
      <c r="B49" s="3"/>
      <c r="C49" s="3"/>
      <c r="D49" t="s">
        <v>7</v>
      </c>
      <c r="E49">
        <v>0</v>
      </c>
      <c r="H49">
        <v>238.11</v>
      </c>
      <c r="I49" s="7">
        <f t="shared" si="1"/>
        <v>3.9685000000000001</v>
      </c>
      <c r="J49">
        <v>49.89</v>
      </c>
      <c r="K49">
        <f t="shared" si="2"/>
        <v>-2.019999999999996</v>
      </c>
    </row>
    <row r="50" spans="1:11">
      <c r="D50" t="s">
        <v>9</v>
      </c>
      <c r="E50">
        <v>0</v>
      </c>
      <c r="H50">
        <v>243.29</v>
      </c>
      <c r="I50" s="7">
        <f t="shared" si="1"/>
        <v>4.0548333333333328</v>
      </c>
      <c r="J50">
        <v>68.650000000000006</v>
      </c>
      <c r="K50">
        <f t="shared" si="2"/>
        <v>18.760000000000005</v>
      </c>
    </row>
    <row r="51" spans="1:11">
      <c r="H51">
        <v>248.47</v>
      </c>
      <c r="I51" s="7">
        <f t="shared" si="1"/>
        <v>4.1411666666666669</v>
      </c>
      <c r="J51">
        <v>61.52</v>
      </c>
      <c r="K51">
        <f t="shared" si="2"/>
        <v>-7.1300000000000026</v>
      </c>
    </row>
    <row r="52" spans="1:11">
      <c r="H52">
        <v>253.64</v>
      </c>
      <c r="I52" s="7">
        <f t="shared" si="1"/>
        <v>4.2273333333333332</v>
      </c>
      <c r="J52">
        <v>81.510000000000005</v>
      </c>
      <c r="K52">
        <f t="shared" si="2"/>
        <v>19.990000000000002</v>
      </c>
    </row>
    <row r="53" spans="1:11">
      <c r="H53">
        <v>258.83</v>
      </c>
      <c r="I53" s="7">
        <f t="shared" si="1"/>
        <v>4.3138333333333332</v>
      </c>
      <c r="J53">
        <v>54.18</v>
      </c>
      <c r="K53">
        <f t="shared" si="2"/>
        <v>-27.330000000000005</v>
      </c>
    </row>
    <row r="54" spans="1:11">
      <c r="H54">
        <v>264</v>
      </c>
      <c r="I54" s="7">
        <f t="shared" si="1"/>
        <v>4.4000000000000004</v>
      </c>
      <c r="J54">
        <v>81.93</v>
      </c>
      <c r="K54">
        <f t="shared" si="2"/>
        <v>27.750000000000007</v>
      </c>
    </row>
    <row r="55" spans="1:11">
      <c r="H55">
        <v>269.18</v>
      </c>
      <c r="I55" s="7">
        <f t="shared" si="1"/>
        <v>4.4863333333333335</v>
      </c>
      <c r="J55">
        <v>96.99</v>
      </c>
      <c r="K55">
        <f t="shared" si="2"/>
        <v>15.059999999999988</v>
      </c>
    </row>
    <row r="56" spans="1:11">
      <c r="H56">
        <v>274.36</v>
      </c>
      <c r="I56" s="7">
        <f t="shared" si="1"/>
        <v>4.5726666666666667</v>
      </c>
      <c r="J56">
        <v>96.52</v>
      </c>
      <c r="K56">
        <f t="shared" si="2"/>
        <v>-0.46999999999999886</v>
      </c>
    </row>
    <row r="57" spans="1:11">
      <c r="H57">
        <v>279.54000000000002</v>
      </c>
      <c r="I57" s="7">
        <f t="shared" si="1"/>
        <v>4.6590000000000007</v>
      </c>
      <c r="J57">
        <v>92.86</v>
      </c>
      <c r="K57">
        <f t="shared" si="2"/>
        <v>-3.6599999999999966</v>
      </c>
    </row>
    <row r="58" spans="1:11">
      <c r="H58">
        <v>284.72000000000003</v>
      </c>
      <c r="I58" s="7">
        <f t="shared" si="1"/>
        <v>4.7453333333333338</v>
      </c>
      <c r="J58">
        <v>75.819999999999993</v>
      </c>
      <c r="K58">
        <f t="shared" si="2"/>
        <v>-17.040000000000006</v>
      </c>
    </row>
    <row r="59" spans="1:11">
      <c r="H59">
        <v>289.89</v>
      </c>
      <c r="I59" s="7">
        <f t="shared" si="1"/>
        <v>4.8315000000000001</v>
      </c>
      <c r="J59">
        <v>69.569999999999993</v>
      </c>
      <c r="K59">
        <f t="shared" si="2"/>
        <v>-6.25</v>
      </c>
    </row>
    <row r="60" spans="1:11">
      <c r="H60">
        <v>295.07</v>
      </c>
      <c r="I60" s="7">
        <f t="shared" si="1"/>
        <v>4.9178333333333333</v>
      </c>
      <c r="J60">
        <v>80.599999999999994</v>
      </c>
      <c r="K60">
        <f t="shared" si="2"/>
        <v>11.030000000000001</v>
      </c>
    </row>
    <row r="61" spans="1:11">
      <c r="H61">
        <v>300.24</v>
      </c>
      <c r="I61" s="7">
        <f t="shared" si="1"/>
        <v>5.0040000000000004</v>
      </c>
      <c r="J61">
        <v>88.89</v>
      </c>
      <c r="K61">
        <f t="shared" si="2"/>
        <v>8.2900000000000063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83BA-BD0C-47CB-8855-ED87D253F6D6}">
  <sheetPr codeName="Sheet2"/>
  <dimension ref="A1:J52"/>
  <sheetViews>
    <sheetView tabSelected="1" topLeftCell="D1" workbookViewId="0">
      <selection activeCell="U12" sqref="U12"/>
    </sheetView>
  </sheetViews>
  <sheetFormatPr defaultRowHeight="18"/>
  <cols>
    <col min="1" max="1" width="13.8984375" bestFit="1" customWidth="1"/>
    <col min="2" max="3" width="12.5" bestFit="1" customWidth="1"/>
    <col min="5" max="5" width="15" bestFit="1" customWidth="1"/>
    <col min="9" max="9" width="10" style="7" bestFit="1" customWidth="1"/>
  </cols>
  <sheetData>
    <row r="1" spans="1:10">
      <c r="A1" s="6">
        <v>43506</v>
      </c>
      <c r="B1" s="3" t="s">
        <v>0</v>
      </c>
      <c r="C1" s="3">
        <v>21</v>
      </c>
      <c r="D1" t="s">
        <v>1</v>
      </c>
    </row>
    <row r="2" spans="1:10">
      <c r="A2" s="3"/>
      <c r="B2" s="3"/>
      <c r="C2" s="3"/>
    </row>
    <row r="3" spans="1:10">
      <c r="A3" s="3" t="s">
        <v>2</v>
      </c>
      <c r="B3" s="3" t="s">
        <v>3</v>
      </c>
      <c r="C3" s="3" t="s">
        <v>4</v>
      </c>
      <c r="E3" t="s">
        <v>5</v>
      </c>
      <c r="F3" t="s">
        <v>8</v>
      </c>
      <c r="H3" t="s">
        <v>10</v>
      </c>
      <c r="I3" s="7" t="s">
        <v>12</v>
      </c>
      <c r="J3" t="s">
        <v>11</v>
      </c>
    </row>
    <row r="4" spans="1:10">
      <c r="A4" s="3">
        <v>0.5</v>
      </c>
      <c r="B4" s="3">
        <v>10.4</v>
      </c>
      <c r="C4" s="3">
        <v>21.4</v>
      </c>
      <c r="E4" s="4">
        <v>23.9</v>
      </c>
      <c r="F4" s="1">
        <f>(E4-C4)/C4*100</f>
        <v>11.682242990654206</v>
      </c>
      <c r="H4">
        <v>5.17</v>
      </c>
      <c r="I4" s="7">
        <f>H4/60</f>
        <v>8.6166666666666669E-2</v>
      </c>
      <c r="J4">
        <v>29.97</v>
      </c>
    </row>
    <row r="5" spans="1:10">
      <c r="A5" s="3">
        <v>0.5</v>
      </c>
      <c r="B5" s="3">
        <v>13.2</v>
      </c>
      <c r="C5" s="3">
        <v>24</v>
      </c>
      <c r="E5" s="4">
        <v>23.14</v>
      </c>
      <c r="F5" s="1">
        <f t="shared" ref="F5:F43" si="0">(E5-C5)/C5*100</f>
        <v>-3.5833333333333308</v>
      </c>
      <c r="H5">
        <v>10.35</v>
      </c>
      <c r="I5" s="7">
        <f t="shared" ref="I5:I52" si="1">H5/60</f>
        <v>0.17249999999999999</v>
      </c>
      <c r="J5">
        <v>29.01</v>
      </c>
    </row>
    <row r="6" spans="1:10">
      <c r="A6" s="3">
        <v>0.5</v>
      </c>
      <c r="B6" s="3">
        <v>15.7</v>
      </c>
      <c r="C6" s="3">
        <v>26.5</v>
      </c>
      <c r="E6" s="4">
        <v>25.5</v>
      </c>
      <c r="F6" s="1">
        <f t="shared" si="0"/>
        <v>-3.7735849056603774</v>
      </c>
      <c r="H6">
        <v>15.53</v>
      </c>
      <c r="I6" s="7">
        <f t="shared" si="1"/>
        <v>0.2588333333333333</v>
      </c>
      <c r="J6">
        <v>28.27</v>
      </c>
    </row>
    <row r="7" spans="1:10">
      <c r="A7" s="3">
        <v>1</v>
      </c>
      <c r="B7" s="3">
        <v>8.4</v>
      </c>
      <c r="C7" s="3">
        <v>34.5</v>
      </c>
      <c r="E7" s="4">
        <v>30.47</v>
      </c>
      <c r="F7" s="1">
        <f t="shared" si="0"/>
        <v>-11.681159420289857</v>
      </c>
      <c r="H7">
        <v>20.7</v>
      </c>
      <c r="I7" s="7">
        <f t="shared" si="1"/>
        <v>0.34499999999999997</v>
      </c>
      <c r="J7">
        <v>27.22</v>
      </c>
    </row>
    <row r="8" spans="1:10">
      <c r="A8" s="3">
        <v>1</v>
      </c>
      <c r="B8" s="3">
        <v>10.1</v>
      </c>
      <c r="C8" s="3">
        <v>30.8</v>
      </c>
      <c r="E8" s="4">
        <v>31.9</v>
      </c>
      <c r="F8" s="1">
        <f t="shared" si="0"/>
        <v>3.5714285714285641</v>
      </c>
      <c r="H8">
        <v>25.87</v>
      </c>
      <c r="I8" s="7">
        <f t="shared" si="1"/>
        <v>0.4311666666666667</v>
      </c>
      <c r="J8">
        <v>31.44</v>
      </c>
    </row>
    <row r="9" spans="1:10">
      <c r="A9" s="3">
        <v>1</v>
      </c>
      <c r="B9" s="3">
        <v>15.3</v>
      </c>
      <c r="C9" s="3">
        <v>34.6</v>
      </c>
      <c r="E9" s="4">
        <v>32.06</v>
      </c>
      <c r="F9" s="1">
        <f t="shared" si="0"/>
        <v>-7.3410404624277437</v>
      </c>
      <c r="H9">
        <v>31.05</v>
      </c>
      <c r="I9" s="7">
        <f t="shared" si="1"/>
        <v>0.51749999999999996</v>
      </c>
      <c r="J9">
        <v>27.48</v>
      </c>
    </row>
    <row r="10" spans="1:10">
      <c r="A10" s="3">
        <v>1</v>
      </c>
      <c r="B10" s="3">
        <v>13.5</v>
      </c>
      <c r="C10" s="3">
        <v>33</v>
      </c>
      <c r="E10" s="4">
        <v>35.630000000000003</v>
      </c>
      <c r="F10" s="1">
        <f t="shared" si="0"/>
        <v>7.9696969696969777</v>
      </c>
      <c r="H10">
        <v>36.229999999999997</v>
      </c>
      <c r="I10" s="7">
        <f t="shared" si="1"/>
        <v>0.60383333333333333</v>
      </c>
      <c r="J10">
        <v>36.340000000000003</v>
      </c>
    </row>
    <row r="11" spans="1:10">
      <c r="A11" s="3">
        <v>1</v>
      </c>
      <c r="B11" s="3">
        <v>14.2</v>
      </c>
      <c r="C11" s="3">
        <v>34</v>
      </c>
      <c r="E11" s="4">
        <v>31.58</v>
      </c>
      <c r="F11" s="1">
        <f t="shared" si="0"/>
        <v>-7.1176470588235343</v>
      </c>
      <c r="H11">
        <v>41.4</v>
      </c>
      <c r="I11" s="7">
        <f t="shared" si="1"/>
        <v>0.69</v>
      </c>
      <c r="J11">
        <v>36.590000000000003</v>
      </c>
    </row>
    <row r="12" spans="1:10">
      <c r="A12" s="3">
        <v>1.5</v>
      </c>
      <c r="B12" s="3">
        <v>13.3</v>
      </c>
      <c r="C12" s="3">
        <v>42</v>
      </c>
      <c r="D12" s="1"/>
      <c r="E12" s="4">
        <v>38.42</v>
      </c>
      <c r="F12" s="1">
        <f t="shared" si="0"/>
        <v>-8.5238095238095202</v>
      </c>
      <c r="H12">
        <v>46.58</v>
      </c>
      <c r="I12" s="7">
        <f t="shared" si="1"/>
        <v>0.77633333333333332</v>
      </c>
      <c r="J12">
        <v>35.9</v>
      </c>
    </row>
    <row r="13" spans="1:10">
      <c r="A13" s="3">
        <v>1.5</v>
      </c>
      <c r="B13" s="3">
        <v>9.1</v>
      </c>
      <c r="C13" s="3">
        <v>38</v>
      </c>
      <c r="D13" s="1"/>
      <c r="E13" s="4">
        <v>38.880000000000003</v>
      </c>
      <c r="F13" s="1">
        <f t="shared" si="0"/>
        <v>2.3157894736842173</v>
      </c>
      <c r="H13">
        <v>51.76</v>
      </c>
      <c r="I13" s="7">
        <f t="shared" si="1"/>
        <v>0.86266666666666658</v>
      </c>
      <c r="J13">
        <v>44.29</v>
      </c>
    </row>
    <row r="14" spans="1:10">
      <c r="A14" s="3">
        <v>1.5</v>
      </c>
      <c r="B14" s="3">
        <v>13.3</v>
      </c>
      <c r="C14" s="3">
        <v>43.1</v>
      </c>
      <c r="E14" s="4">
        <v>40.68</v>
      </c>
      <c r="F14" s="1">
        <f t="shared" si="0"/>
        <v>-5.6148491879350386</v>
      </c>
      <c r="H14">
        <v>56.93</v>
      </c>
      <c r="I14" s="7">
        <f t="shared" si="1"/>
        <v>0.94883333333333331</v>
      </c>
      <c r="J14">
        <v>42.58</v>
      </c>
    </row>
    <row r="15" spans="1:10">
      <c r="A15" s="3">
        <v>1.5</v>
      </c>
      <c r="B15" s="3">
        <v>13.9</v>
      </c>
      <c r="C15" s="3">
        <v>42.3</v>
      </c>
      <c r="E15" s="4">
        <v>42.65</v>
      </c>
      <c r="F15" s="1">
        <f t="shared" si="0"/>
        <v>0.82742316784870318</v>
      </c>
      <c r="H15">
        <v>62.11</v>
      </c>
      <c r="I15" s="7">
        <f t="shared" si="1"/>
        <v>1.0351666666666666</v>
      </c>
      <c r="J15">
        <v>45.45</v>
      </c>
    </row>
    <row r="16" spans="1:10">
      <c r="A16" s="3">
        <v>2</v>
      </c>
      <c r="B16" s="3">
        <v>10.3</v>
      </c>
      <c r="C16" s="3">
        <v>48.2</v>
      </c>
      <c r="E16" s="4">
        <v>40.33</v>
      </c>
      <c r="F16" s="1">
        <f t="shared" si="0"/>
        <v>-16.327800829875528</v>
      </c>
      <c r="H16">
        <v>67.290000000000006</v>
      </c>
      <c r="I16" s="7">
        <f t="shared" si="1"/>
        <v>1.1215000000000002</v>
      </c>
      <c r="J16">
        <v>43.16</v>
      </c>
    </row>
    <row r="17" spans="1:10">
      <c r="A17" s="3">
        <v>2</v>
      </c>
      <c r="B17" s="3">
        <v>9.6999999999999993</v>
      </c>
      <c r="C17" s="3">
        <v>47.9</v>
      </c>
      <c r="E17" s="4">
        <v>45.83</v>
      </c>
      <c r="F17" s="1">
        <f t="shared" si="0"/>
        <v>-4.3215031315240093</v>
      </c>
      <c r="H17">
        <v>77.64</v>
      </c>
      <c r="I17" s="7">
        <f t="shared" si="1"/>
        <v>1.294</v>
      </c>
      <c r="J17">
        <v>47.75</v>
      </c>
    </row>
    <row r="18" spans="1:10">
      <c r="A18" s="3">
        <v>2</v>
      </c>
      <c r="B18" s="3">
        <v>14</v>
      </c>
      <c r="C18" s="3">
        <v>50.1</v>
      </c>
      <c r="D18" s="1"/>
      <c r="E18" s="4">
        <v>48.34</v>
      </c>
      <c r="F18" s="1">
        <f t="shared" si="0"/>
        <v>-3.5129740518962032</v>
      </c>
      <c r="H18">
        <v>82.82</v>
      </c>
      <c r="I18" s="7">
        <f t="shared" si="1"/>
        <v>1.3803333333333332</v>
      </c>
      <c r="J18">
        <v>49</v>
      </c>
    </row>
    <row r="19" spans="1:10">
      <c r="A19" s="3">
        <v>2</v>
      </c>
      <c r="B19" s="3">
        <v>14</v>
      </c>
      <c r="C19" s="3">
        <v>50.3</v>
      </c>
      <c r="D19" s="1"/>
      <c r="E19" s="4">
        <v>43.18</v>
      </c>
      <c r="F19" s="1">
        <f t="shared" si="0"/>
        <v>-14.155069582504968</v>
      </c>
      <c r="H19">
        <v>93.17</v>
      </c>
      <c r="I19" s="7">
        <f t="shared" si="1"/>
        <v>1.5528333333333333</v>
      </c>
      <c r="J19">
        <v>50.31</v>
      </c>
    </row>
    <row r="20" spans="1:10">
      <c r="A20" s="3">
        <v>2</v>
      </c>
      <c r="B20" s="3">
        <v>13.5</v>
      </c>
      <c r="C20" s="3">
        <v>51.3</v>
      </c>
      <c r="D20" s="1"/>
      <c r="E20" s="4">
        <v>46.34</v>
      </c>
      <c r="F20" s="1">
        <f t="shared" si="0"/>
        <v>-9.6686159844054451</v>
      </c>
      <c r="H20">
        <v>98.35</v>
      </c>
      <c r="I20" s="7">
        <f t="shared" si="1"/>
        <v>1.6391666666666667</v>
      </c>
      <c r="J20">
        <v>45.45</v>
      </c>
    </row>
    <row r="21" spans="1:10">
      <c r="A21" s="3">
        <v>2.5</v>
      </c>
      <c r="B21" s="3">
        <v>14</v>
      </c>
      <c r="C21" s="3">
        <v>57.9</v>
      </c>
      <c r="E21" s="4">
        <v>51.29</v>
      </c>
      <c r="F21" s="1">
        <f t="shared" si="0"/>
        <v>-11.416234887737478</v>
      </c>
      <c r="H21">
        <v>103.53</v>
      </c>
      <c r="I21" s="7">
        <f t="shared" si="1"/>
        <v>1.7255</v>
      </c>
      <c r="J21">
        <v>42.3</v>
      </c>
    </row>
    <row r="22" spans="1:10">
      <c r="A22" s="3">
        <v>2.5</v>
      </c>
      <c r="B22" s="3">
        <v>9.6</v>
      </c>
      <c r="C22" s="3">
        <v>55</v>
      </c>
      <c r="E22" s="4">
        <v>46.41</v>
      </c>
      <c r="F22" s="1">
        <f t="shared" si="0"/>
        <v>-15.618181818181826</v>
      </c>
      <c r="H22">
        <v>108.7</v>
      </c>
      <c r="I22" s="7">
        <f t="shared" si="1"/>
        <v>1.8116666666666668</v>
      </c>
      <c r="J22">
        <v>57.89</v>
      </c>
    </row>
    <row r="23" spans="1:10">
      <c r="A23" s="3">
        <v>2.5</v>
      </c>
      <c r="B23" s="3">
        <v>13</v>
      </c>
      <c r="C23" s="3">
        <v>56.7</v>
      </c>
      <c r="E23" s="4">
        <v>48.05</v>
      </c>
      <c r="F23" s="1">
        <f t="shared" si="0"/>
        <v>-15.255731922398599</v>
      </c>
      <c r="H23">
        <v>113.88</v>
      </c>
      <c r="I23" s="7">
        <f t="shared" si="1"/>
        <v>1.8979999999999999</v>
      </c>
      <c r="J23">
        <v>53.4</v>
      </c>
    </row>
    <row r="24" spans="1:10">
      <c r="A24" s="3">
        <v>2.5</v>
      </c>
      <c r="B24" s="3">
        <v>13.8</v>
      </c>
      <c r="C24" s="3">
        <v>59.2</v>
      </c>
      <c r="E24" s="4">
        <v>55.64</v>
      </c>
      <c r="F24" s="1">
        <f t="shared" si="0"/>
        <v>-6.0135135135135176</v>
      </c>
      <c r="H24">
        <v>124.23</v>
      </c>
      <c r="I24" s="7">
        <f t="shared" si="1"/>
        <v>2.0705</v>
      </c>
      <c r="J24">
        <v>51</v>
      </c>
    </row>
    <row r="25" spans="1:10">
      <c r="A25" s="3">
        <v>3</v>
      </c>
      <c r="B25" s="3">
        <v>10</v>
      </c>
      <c r="C25" s="3">
        <v>68.900000000000006</v>
      </c>
      <c r="E25" s="4">
        <v>61.78</v>
      </c>
      <c r="F25" s="1">
        <f t="shared" si="0"/>
        <v>-10.333817126269961</v>
      </c>
      <c r="H25">
        <v>129.41</v>
      </c>
      <c r="I25" s="7">
        <f t="shared" si="1"/>
        <v>2.1568333333333332</v>
      </c>
      <c r="J25">
        <v>49.38</v>
      </c>
    </row>
    <row r="26" spans="1:10">
      <c r="A26" s="3">
        <v>3</v>
      </c>
      <c r="B26" s="3">
        <v>9.1</v>
      </c>
      <c r="C26" s="3">
        <v>63.6</v>
      </c>
      <c r="E26" s="4">
        <v>59.67</v>
      </c>
      <c r="F26" s="1">
        <f t="shared" si="0"/>
        <v>-6.1792452830188669</v>
      </c>
      <c r="H26">
        <v>134.59</v>
      </c>
      <c r="I26" s="7">
        <f t="shared" si="1"/>
        <v>2.2431666666666668</v>
      </c>
      <c r="J26">
        <v>55.26</v>
      </c>
    </row>
    <row r="27" spans="1:10">
      <c r="A27" s="3">
        <v>3</v>
      </c>
      <c r="B27" s="3">
        <v>13</v>
      </c>
      <c r="C27" s="3">
        <v>66.099999999999994</v>
      </c>
      <c r="E27" s="4">
        <v>59.89</v>
      </c>
      <c r="F27" s="1">
        <f t="shared" si="0"/>
        <v>-9.3948562783661043</v>
      </c>
      <c r="H27">
        <v>139.76</v>
      </c>
      <c r="I27" s="7">
        <f t="shared" si="1"/>
        <v>2.329333333333333</v>
      </c>
      <c r="J27">
        <v>45.9</v>
      </c>
    </row>
    <row r="28" spans="1:10">
      <c r="A28" s="3">
        <v>3</v>
      </c>
      <c r="B28" s="3">
        <v>14.1</v>
      </c>
      <c r="C28" s="3">
        <v>67.099999999999994</v>
      </c>
      <c r="E28" s="4">
        <v>62.2</v>
      </c>
      <c r="F28" s="1">
        <f t="shared" si="0"/>
        <v>-7.302533532041716</v>
      </c>
      <c r="H28">
        <v>144.93</v>
      </c>
      <c r="I28" s="7">
        <f t="shared" si="1"/>
        <v>2.4155000000000002</v>
      </c>
      <c r="J28">
        <v>53.1</v>
      </c>
    </row>
    <row r="29" spans="1:10">
      <c r="A29" s="3">
        <v>3</v>
      </c>
      <c r="B29" s="3">
        <v>14.5</v>
      </c>
      <c r="C29" s="3">
        <v>69</v>
      </c>
      <c r="E29" s="4">
        <v>65.41</v>
      </c>
      <c r="F29" s="1">
        <f t="shared" si="0"/>
        <v>-5.2028985507246421</v>
      </c>
      <c r="H29">
        <v>150.11000000000001</v>
      </c>
      <c r="I29" s="7">
        <f t="shared" si="1"/>
        <v>2.5018333333333334</v>
      </c>
      <c r="J29">
        <v>54.96</v>
      </c>
    </row>
    <row r="30" spans="1:10">
      <c r="A30" s="3">
        <v>3.5</v>
      </c>
      <c r="B30" s="3">
        <v>10</v>
      </c>
      <c r="C30" s="3">
        <v>71.8</v>
      </c>
      <c r="E30" s="4">
        <v>68.22</v>
      </c>
      <c r="F30" s="1">
        <f t="shared" si="0"/>
        <v>-4.9860724233983262</v>
      </c>
      <c r="H30">
        <v>155.28</v>
      </c>
      <c r="I30" s="7">
        <f t="shared" si="1"/>
        <v>2.5880000000000001</v>
      </c>
      <c r="J30">
        <v>60.36</v>
      </c>
    </row>
    <row r="31" spans="1:10">
      <c r="A31" s="3">
        <v>3.5</v>
      </c>
      <c r="B31" s="3">
        <v>13</v>
      </c>
      <c r="C31" s="3">
        <v>75.900000000000006</v>
      </c>
      <c r="E31" s="4">
        <v>69.19</v>
      </c>
      <c r="F31" s="1">
        <f t="shared" si="0"/>
        <v>-8.8405797101449366</v>
      </c>
      <c r="H31">
        <v>160.46</v>
      </c>
      <c r="I31" s="7">
        <f t="shared" si="1"/>
        <v>2.6743333333333337</v>
      </c>
      <c r="J31">
        <v>48.18</v>
      </c>
    </row>
    <row r="32" spans="1:10">
      <c r="A32" s="3">
        <v>3.5</v>
      </c>
      <c r="B32" s="3">
        <v>13</v>
      </c>
      <c r="C32" s="3">
        <v>75</v>
      </c>
      <c r="E32" s="4">
        <v>66.349999999999994</v>
      </c>
      <c r="F32" s="1">
        <f t="shared" si="0"/>
        <v>-11.533333333333342</v>
      </c>
      <c r="H32">
        <v>165.64</v>
      </c>
      <c r="I32" s="7">
        <f t="shared" si="1"/>
        <v>2.7606666666666664</v>
      </c>
      <c r="J32">
        <v>52.55</v>
      </c>
    </row>
    <row r="33" spans="1:10">
      <c r="A33" s="3">
        <v>3.5</v>
      </c>
      <c r="B33" s="3">
        <v>15</v>
      </c>
      <c r="C33" s="3">
        <v>77.5</v>
      </c>
      <c r="E33" s="4">
        <v>68.260000000000005</v>
      </c>
      <c r="F33" s="1">
        <f t="shared" si="0"/>
        <v>-11.922580645161283</v>
      </c>
      <c r="H33">
        <v>170.81</v>
      </c>
      <c r="I33" s="7">
        <f t="shared" si="1"/>
        <v>2.8468333333333335</v>
      </c>
      <c r="J33">
        <v>60.73</v>
      </c>
    </row>
    <row r="34" spans="1:10">
      <c r="A34" s="3">
        <v>4</v>
      </c>
      <c r="B34" s="3">
        <v>13.3</v>
      </c>
      <c r="C34" s="3">
        <v>85.6</v>
      </c>
      <c r="E34" s="4">
        <v>75.63</v>
      </c>
      <c r="F34" s="1">
        <f>(E34-C34)/C34*100</f>
        <v>-11.647196261682243</v>
      </c>
      <c r="H34">
        <v>175.99</v>
      </c>
      <c r="I34" s="7">
        <f t="shared" si="1"/>
        <v>2.9331666666666667</v>
      </c>
      <c r="J34">
        <v>54.69</v>
      </c>
    </row>
    <row r="35" spans="1:10">
      <c r="A35" s="3">
        <v>4</v>
      </c>
      <c r="B35" s="3">
        <v>9.6999999999999993</v>
      </c>
      <c r="C35" s="3">
        <v>79.5</v>
      </c>
      <c r="E35" s="4">
        <v>76.08</v>
      </c>
      <c r="F35" s="1">
        <f t="shared" si="0"/>
        <v>-4.3018867924528328</v>
      </c>
      <c r="H35">
        <v>181.17</v>
      </c>
      <c r="I35" s="7">
        <f t="shared" si="1"/>
        <v>3.0194999999999999</v>
      </c>
      <c r="J35">
        <v>59.34</v>
      </c>
    </row>
    <row r="36" spans="1:10">
      <c r="A36" s="3">
        <v>4</v>
      </c>
      <c r="B36" s="3">
        <v>13.5</v>
      </c>
      <c r="C36" s="3">
        <v>83.1</v>
      </c>
      <c r="E36" s="4">
        <v>79.33</v>
      </c>
      <c r="F36" s="1">
        <f t="shared" si="0"/>
        <v>-4.5367027677496941</v>
      </c>
      <c r="H36">
        <v>186.34</v>
      </c>
      <c r="I36" s="7">
        <f t="shared" si="1"/>
        <v>3.1056666666666666</v>
      </c>
      <c r="J36">
        <v>59.16</v>
      </c>
    </row>
    <row r="37" spans="1:10">
      <c r="A37" s="3">
        <v>4</v>
      </c>
      <c r="B37" s="3">
        <v>14</v>
      </c>
      <c r="C37" s="3">
        <v>83.3</v>
      </c>
      <c r="E37" s="4">
        <v>74.8</v>
      </c>
      <c r="F37" s="1">
        <f t="shared" si="0"/>
        <v>-10.204081632653061</v>
      </c>
      <c r="H37">
        <v>191.52</v>
      </c>
      <c r="I37" s="7">
        <f t="shared" si="1"/>
        <v>3.1920000000000002</v>
      </c>
      <c r="J37">
        <v>53.96</v>
      </c>
    </row>
    <row r="38" spans="1:10">
      <c r="A38" s="3">
        <v>4</v>
      </c>
      <c r="B38" s="3">
        <v>15.5</v>
      </c>
      <c r="C38" s="3">
        <v>86.1</v>
      </c>
      <c r="E38" s="4">
        <v>82.54</v>
      </c>
      <c r="F38" s="1">
        <f t="shared" si="0"/>
        <v>-4.1347270615563163</v>
      </c>
      <c r="H38">
        <v>196.7</v>
      </c>
      <c r="I38" s="7">
        <f t="shared" si="1"/>
        <v>3.2783333333333333</v>
      </c>
      <c r="J38">
        <v>60.99</v>
      </c>
    </row>
    <row r="39" spans="1:10">
      <c r="A39" s="3">
        <v>4.5</v>
      </c>
      <c r="B39" s="3">
        <v>12.9</v>
      </c>
      <c r="C39" s="3">
        <v>91</v>
      </c>
      <c r="E39" s="4">
        <v>85.06</v>
      </c>
      <c r="F39" s="1">
        <f t="shared" si="0"/>
        <v>-6.5274725274725247</v>
      </c>
      <c r="H39">
        <v>201.87</v>
      </c>
      <c r="I39" s="7">
        <f t="shared" si="1"/>
        <v>3.3645</v>
      </c>
      <c r="J39">
        <v>59.87</v>
      </c>
    </row>
    <row r="40" spans="1:10">
      <c r="A40" s="3">
        <v>4.5</v>
      </c>
      <c r="B40" s="3">
        <v>9.6999999999999993</v>
      </c>
      <c r="C40" s="3">
        <v>88.6</v>
      </c>
      <c r="E40" s="4">
        <v>88.07</v>
      </c>
      <c r="F40" s="1">
        <f t="shared" si="0"/>
        <v>-0.59819413092550922</v>
      </c>
      <c r="H40">
        <v>207.05</v>
      </c>
      <c r="I40" s="7">
        <f t="shared" si="1"/>
        <v>3.4508333333333336</v>
      </c>
      <c r="J40">
        <v>75.41</v>
      </c>
    </row>
    <row r="41" spans="1:10">
      <c r="A41" s="3">
        <v>4.5</v>
      </c>
      <c r="B41" s="3">
        <v>14.6</v>
      </c>
      <c r="C41" s="3">
        <v>92</v>
      </c>
      <c r="E41" s="4">
        <v>80.92</v>
      </c>
      <c r="F41" s="1">
        <f t="shared" si="0"/>
        <v>-12.043478260869565</v>
      </c>
      <c r="H41">
        <v>212.23</v>
      </c>
      <c r="I41" s="7">
        <f t="shared" si="1"/>
        <v>3.5371666666666663</v>
      </c>
      <c r="J41">
        <v>63.94</v>
      </c>
    </row>
    <row r="42" spans="1:10">
      <c r="A42" s="3">
        <v>5</v>
      </c>
      <c r="B42" s="3">
        <v>13</v>
      </c>
      <c r="C42" s="3">
        <v>94.2</v>
      </c>
      <c r="E42" s="4">
        <v>91.3</v>
      </c>
      <c r="F42" s="1">
        <f t="shared" si="0"/>
        <v>-3.078556263269645</v>
      </c>
      <c r="H42">
        <v>217.41</v>
      </c>
      <c r="I42" s="7">
        <f t="shared" si="1"/>
        <v>3.6234999999999999</v>
      </c>
      <c r="J42">
        <v>59.77</v>
      </c>
    </row>
    <row r="43" spans="1:10">
      <c r="A43" s="3">
        <v>5</v>
      </c>
      <c r="B43" s="3">
        <v>9.1999999999999993</v>
      </c>
      <c r="C43" s="3">
        <v>94</v>
      </c>
      <c r="E43" s="4">
        <v>84.89</v>
      </c>
      <c r="F43" s="1">
        <f t="shared" si="0"/>
        <v>-9.6914893617021267</v>
      </c>
      <c r="H43">
        <v>222.58</v>
      </c>
      <c r="I43" s="7">
        <f t="shared" si="1"/>
        <v>3.7096666666666667</v>
      </c>
      <c r="J43">
        <v>72.12</v>
      </c>
    </row>
    <row r="44" spans="1:10">
      <c r="A44" s="3"/>
      <c r="B44" s="3"/>
      <c r="C44" s="3"/>
      <c r="E44">
        <v>4096</v>
      </c>
      <c r="F44" s="1">
        <f>AVERAGE(F4:F43)</f>
        <v>-6.5004542595949228</v>
      </c>
      <c r="H44">
        <v>227.76</v>
      </c>
      <c r="I44" s="7">
        <f t="shared" si="1"/>
        <v>3.7959999999999998</v>
      </c>
      <c r="J44">
        <v>75.319999999999993</v>
      </c>
    </row>
    <row r="45" spans="1:10">
      <c r="A45" s="3"/>
      <c r="B45" s="3"/>
      <c r="C45" s="3"/>
      <c r="E45">
        <v>512</v>
      </c>
      <c r="H45">
        <v>243.29</v>
      </c>
      <c r="I45" s="7">
        <f t="shared" si="1"/>
        <v>4.0548333333333328</v>
      </c>
      <c r="J45">
        <v>68.650000000000006</v>
      </c>
    </row>
    <row r="46" spans="1:10">
      <c r="A46" s="3"/>
      <c r="B46" s="3"/>
      <c r="C46" s="3"/>
      <c r="E46" s="5">
        <v>128</v>
      </c>
      <c r="H46">
        <v>253.64</v>
      </c>
      <c r="I46" s="7">
        <f t="shared" si="1"/>
        <v>4.2273333333333332</v>
      </c>
      <c r="J46">
        <v>81.510000000000005</v>
      </c>
    </row>
    <row r="47" spans="1:10">
      <c r="A47" s="3"/>
      <c r="B47" s="3"/>
      <c r="C47" s="3"/>
      <c r="E47">
        <v>1</v>
      </c>
      <c r="H47">
        <v>264</v>
      </c>
      <c r="I47" s="7">
        <f t="shared" si="1"/>
        <v>4.4000000000000004</v>
      </c>
      <c r="J47">
        <v>81.93</v>
      </c>
    </row>
    <row r="48" spans="1:10">
      <c r="A48" s="3"/>
      <c r="B48" s="3"/>
      <c r="C48" s="3"/>
      <c r="D48" t="s">
        <v>6</v>
      </c>
      <c r="E48">
        <v>50</v>
      </c>
      <c r="H48">
        <v>269.18</v>
      </c>
      <c r="I48" s="7">
        <f t="shared" si="1"/>
        <v>4.4863333333333335</v>
      </c>
      <c r="J48">
        <v>96.99</v>
      </c>
    </row>
    <row r="49" spans="1:10">
      <c r="A49" s="3"/>
      <c r="B49" s="3"/>
      <c r="C49" s="3"/>
      <c r="D49" t="s">
        <v>7</v>
      </c>
      <c r="E49">
        <v>0</v>
      </c>
      <c r="H49">
        <v>274.36</v>
      </c>
      <c r="I49" s="7">
        <f t="shared" si="1"/>
        <v>4.5726666666666667</v>
      </c>
      <c r="J49">
        <v>96.52</v>
      </c>
    </row>
    <row r="50" spans="1:10">
      <c r="D50" t="s">
        <v>9</v>
      </c>
      <c r="E50">
        <v>0</v>
      </c>
      <c r="H50">
        <v>279.54000000000002</v>
      </c>
      <c r="I50" s="7">
        <f t="shared" si="1"/>
        <v>4.6590000000000007</v>
      </c>
      <c r="J50">
        <v>92.86</v>
      </c>
    </row>
    <row r="51" spans="1:10">
      <c r="H51">
        <v>295.07</v>
      </c>
      <c r="I51" s="7">
        <f t="shared" si="1"/>
        <v>4.9178333333333333</v>
      </c>
      <c r="J51">
        <v>80.599999999999994</v>
      </c>
    </row>
    <row r="52" spans="1:10">
      <c r="H52">
        <v>300.24</v>
      </c>
      <c r="I52" s="7">
        <f t="shared" si="1"/>
        <v>5.0040000000000004</v>
      </c>
      <c r="J52">
        <v>88.89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In-situ</vt:lpstr>
      <vt:lpstr>In-situ処理後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2019-03-30T16:04:01Z</dcterms:modified>
</cp:coreProperties>
</file>