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AM DIsk 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<sst xmlns="http://schemas.openxmlformats.org/spreadsheetml/2006/main" count="59" uniqueCount="59">
  <si>
    <t xml:space="preserve">Assumptions</t>
  </si>
  <si>
    <t xml:space="preserve">Normal</t>
  </si>
  <si>
    <t xml:space="preserve">Lite</t>
  </si>
  <si>
    <t xml:space="preserve">How a potential “lite" Pacsat Header is calculated</t>
  </si>
  <si>
    <t xml:space="preserve">Pacsat Header Min</t>
  </si>
  <si>
    <t xml:space="preserve">Remove 4 dates,  restrict callsigns to 14 bytes, saving 40 bytes</t>
  </si>
  <si>
    <t xml:space="preserve">Pacsat Header Max</t>
  </si>
  <si>
    <t xml:space="preserve">Limit title, keywords and filenames</t>
  </si>
  <si>
    <t xml:space="preserve">Avg Pacsat Header</t>
  </si>
  <si>
    <t xml:space="preserve">MAX</t>
  </si>
  <si>
    <t xml:space="preserve">MIN</t>
  </si>
  <si>
    <t xml:space="preserve">Start Bytes</t>
  </si>
  <si>
    <t xml:space="preserve">If we want these they could be added automatically to the downlink when file is broadcast, but it would complicate checksums etc</t>
  </si>
  <si>
    <t xml:space="preserve">Avg Body Size</t>
  </si>
  <si>
    <t xml:space="preserve">'(based on 500 ascii chars compressed)</t>
  </si>
  <si>
    <t xml:space="preserve">File Id</t>
  </si>
  <si>
    <t xml:space="preserve">Avg File Size</t>
  </si>
  <si>
    <t xml:space="preserve">FileSize</t>
  </si>
  <si>
    <t xml:space="preserve">Avg Image Size</t>
  </si>
  <si>
    <t xml:space="preserve">'(set max file size to limit e.g. to 60k)</t>
  </si>
  <si>
    <t xml:space="preserve">Type</t>
  </si>
  <si>
    <t xml:space="preserve">Avg size of Replies with inc message</t>
  </si>
  <si>
    <t xml:space="preserve">(assumed reply-inc constrained in lite version)</t>
  </si>
  <si>
    <t xml:space="preserve">bodyCRC</t>
  </si>
  <si>
    <t xml:space="preserve">We omit the CRCs and reply on the MRAM and FEC</t>
  </si>
  <si>
    <t xml:space="preserve">HeaderCRC</t>
  </si>
  <si>
    <t xml:space="preserve">Active stations globally</t>
  </si>
  <si>
    <t xml:space="preserve">bodyOffset</t>
  </si>
  <si>
    <t xml:space="preserve">We limit to one byte and guarantee the header is less than 256 bytes</t>
  </si>
  <si>
    <t xml:space="preserve">uploadTime</t>
  </si>
  <si>
    <t xml:space="preserve">New files per active user each day</t>
  </si>
  <si>
    <t xml:space="preserve">Replies per user per day</t>
  </si>
  <si>
    <t xml:space="preserve">to</t>
  </si>
  <si>
    <t xml:space="preserve">This would not allow a list of recipients and is restrictive</t>
  </si>
  <si>
    <t xml:space="preserve">Images per user per day </t>
  </si>
  <si>
    <t xml:space="preserve">from</t>
  </si>
  <si>
    <t xml:space="preserve">expireDuration</t>
  </si>
  <si>
    <t xml:space="preserve">Store expire time as a global paramater, add some bits for exceptions</t>
  </si>
  <si>
    <t xml:space="preserve">Total New files per day</t>
  </si>
  <si>
    <t xml:space="preserve">Control Bites</t>
  </si>
  <si>
    <t xml:space="preserve">Include compression types, files that do not expire, files to automatically broadcast etc</t>
  </si>
  <si>
    <t xml:space="preserve">Total Replies per day</t>
  </si>
  <si>
    <t xml:space="preserve">Title</t>
  </si>
  <si>
    <t xml:space="preserve">Total Images per day</t>
  </si>
  <si>
    <t xml:space="preserve">userFileName</t>
  </si>
  <si>
    <t xml:space="preserve">You don’t need a filename unless a file is attached</t>
  </si>
  <si>
    <t xml:space="preserve">Bytes new files</t>
  </si>
  <si>
    <t xml:space="preserve">Bytes replies</t>
  </si>
  <si>
    <t xml:space="preserve">Bytes images</t>
  </si>
  <si>
    <t xml:space="preserve">Bytes per day</t>
  </si>
  <si>
    <t xml:space="preserve">Files Expire after (Days)</t>
  </si>
  <si>
    <t xml:space="preserve">(This can be changed by command station)</t>
  </si>
  <si>
    <t xml:space="preserve">Total files</t>
  </si>
  <si>
    <t xml:space="preserve">Total Bytes in memory</t>
  </si>
  <si>
    <t xml:space="preserve">MB in memory</t>
  </si>
  <si>
    <t xml:space="preserve">Bits in memory</t>
  </si>
  <si>
    <t xml:space="preserve">Mbit in Memory</t>
  </si>
  <si>
    <t xml:space="preserve">Bits in MRAM</t>
  </si>
  <si>
    <t xml:space="preserve">SRAM Chips (@4MBit/chip)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</si>
</sst>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4.86"/>
    <col collapsed="false" customWidth="true" hidden="false" outlineLevel="0" max="5" min="5" style="0" width="27.92"/>
    <col collapsed="false" customWidth="true" hidden="false" outlineLevel="0" max="7" min="7" style="0" width="15.84"/>
    <col collapsed="false" customWidth="true" hidden="false" outlineLevel="0" max="8" min="8" style="0" width="5.83"/>
    <col collapsed="false" customWidth="true" hidden="false" outlineLevel="0" max="9" min="9" style="0" width="5.96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G1" s="1" t="s">
        <v>3</v>
      </c>
    </row>
    <row r="2" customFormat="false" ht="12.8" hidden="false" customHeight="false" outlineLevel="0" collapsed="false">
      <c r="A2" s="0" t="s">
        <v>4</v>
      </c>
      <c r="B2" s="2" t="n">
        <v>200</v>
      </c>
      <c r="D2" s="3" t="n">
        <f aca="false">I20</f>
        <v>52</v>
      </c>
      <c r="G2" s="0" t="s">
        <v>5</v>
      </c>
    </row>
    <row r="3" customFormat="false" ht="12.8" hidden="false" customHeight="false" outlineLevel="0" collapsed="false">
      <c r="A3" s="0" t="s">
        <v>6</v>
      </c>
      <c r="B3" s="2" t="n">
        <v>300</v>
      </c>
      <c r="D3" s="3" t="n">
        <f aca="false">H20</f>
        <v>125</v>
      </c>
      <c r="G3" s="0" t="s">
        <v>7</v>
      </c>
    </row>
    <row r="4" customFormat="false" ht="12.8" hidden="false" customHeight="false" outlineLevel="0" collapsed="false">
      <c r="A4" s="0" t="s">
        <v>8</v>
      </c>
      <c r="B4" s="0" t="n">
        <f aca="false">AVERAGE(B2:B3)</f>
        <v>250</v>
      </c>
      <c r="D4" s="3" t="n">
        <f aca="false">AVERAGE(D2:D3)</f>
        <v>88.5</v>
      </c>
      <c r="H4" s="1" t="s">
        <v>9</v>
      </c>
      <c r="I4" s="1" t="s">
        <v>10</v>
      </c>
    </row>
    <row r="5" customFormat="false" ht="12.8" hidden="false" customHeight="false" outlineLevel="0" collapsed="false">
      <c r="B5" s="3"/>
      <c r="D5" s="3"/>
      <c r="G5" s="0" t="s">
        <v>11</v>
      </c>
      <c r="H5" s="0" t="n">
        <v>0</v>
      </c>
      <c r="I5" s="0" t="n">
        <v>0</v>
      </c>
      <c r="J5" s="0" t="s">
        <v>12</v>
      </c>
    </row>
    <row r="6" customFormat="false" ht="12.8" hidden="false" customHeight="false" outlineLevel="0" collapsed="false">
      <c r="A6" s="0" t="s">
        <v>13</v>
      </c>
      <c r="B6" s="2" t="n">
        <v>232</v>
      </c>
      <c r="D6" s="2" t="n">
        <v>232</v>
      </c>
      <c r="E6" s="0" t="s">
        <v>14</v>
      </c>
      <c r="G6" s="0" t="s">
        <v>15</v>
      </c>
      <c r="H6" s="0" t="n">
        <v>2</v>
      </c>
      <c r="I6" s="0" t="n">
        <v>2</v>
      </c>
    </row>
    <row r="7" customFormat="false" ht="12.8" hidden="false" customHeight="false" outlineLevel="0" collapsed="false">
      <c r="A7" s="0" t="s">
        <v>16</v>
      </c>
      <c r="B7" s="0" t="n">
        <f aca="false">B6+B4</f>
        <v>482</v>
      </c>
      <c r="D7" s="3" t="n">
        <f aca="false">D6+D4</f>
        <v>320.5</v>
      </c>
      <c r="G7" s="0" t="s">
        <v>17</v>
      </c>
      <c r="H7" s="0" t="n">
        <v>4</v>
      </c>
      <c r="I7" s="0" t="n">
        <v>4</v>
      </c>
    </row>
    <row r="8" customFormat="false" ht="12.8" hidden="false" customHeight="false" outlineLevel="0" collapsed="false">
      <c r="A8" s="0" t="s">
        <v>18</v>
      </c>
      <c r="B8" s="2" t="n">
        <v>45000</v>
      </c>
      <c r="D8" s="2" t="n">
        <v>45000</v>
      </c>
      <c r="E8" s="0" t="s">
        <v>19</v>
      </c>
      <c r="G8" s="0" t="s">
        <v>20</v>
      </c>
      <c r="H8" s="0" t="n">
        <v>1</v>
      </c>
      <c r="I8" s="0" t="n">
        <v>1</v>
      </c>
    </row>
    <row r="9" customFormat="false" ht="12.8" hidden="false" customHeight="false" outlineLevel="0" collapsed="false">
      <c r="A9" s="0" t="s">
        <v>21</v>
      </c>
      <c r="B9" s="0" t="n">
        <f aca="false">B7*1.3</f>
        <v>626.6</v>
      </c>
      <c r="D9" s="3" t="n">
        <f aca="false">D7*1.1</f>
        <v>352.55</v>
      </c>
      <c r="E9" s="0" t="s">
        <v>22</v>
      </c>
      <c r="G9" s="0" t="s">
        <v>23</v>
      </c>
      <c r="H9" s="0" t="n">
        <v>0</v>
      </c>
      <c r="I9" s="0" t="n">
        <v>0</v>
      </c>
      <c r="J9" s="0" t="s">
        <v>24</v>
      </c>
    </row>
    <row r="10" customFormat="false" ht="12.8" hidden="false" customHeight="false" outlineLevel="0" collapsed="false">
      <c r="G10" s="0" t="s">
        <v>25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0" t="s">
        <v>26</v>
      </c>
      <c r="B11" s="2" t="n">
        <v>30</v>
      </c>
      <c r="D11" s="2" t="n">
        <v>30</v>
      </c>
      <c r="G11" s="0" t="s">
        <v>27</v>
      </c>
      <c r="H11" s="0" t="n">
        <v>1</v>
      </c>
      <c r="I11" s="0" t="n">
        <v>1</v>
      </c>
      <c r="J11" s="0" t="s">
        <v>28</v>
      </c>
    </row>
    <row r="12" customFormat="false" ht="12.8" hidden="false" customHeight="false" outlineLevel="0" collapsed="false">
      <c r="G12" s="0" t="s">
        <v>29</v>
      </c>
      <c r="H12" s="0" t="n">
        <v>4</v>
      </c>
      <c r="I12" s="0" t="n">
        <v>4</v>
      </c>
    </row>
    <row r="13" customFormat="false" ht="12.8" hidden="false" customHeight="false" outlineLevel="0" collapsed="false">
      <c r="A13" s="0" t="s">
        <v>30</v>
      </c>
      <c r="B13" s="2" t="n">
        <v>1</v>
      </c>
      <c r="D13" s="2" t="n">
        <v>1</v>
      </c>
    </row>
    <row r="14" customFormat="false" ht="12.8" hidden="false" customHeight="false" outlineLevel="0" collapsed="false">
      <c r="A14" s="0" t="s">
        <v>31</v>
      </c>
      <c r="B14" s="2" t="n">
        <v>3</v>
      </c>
      <c r="D14" s="2" t="n">
        <v>3</v>
      </c>
      <c r="G14" s="0" t="s">
        <v>32</v>
      </c>
      <c r="H14" s="0" t="n">
        <v>7</v>
      </c>
      <c r="I14" s="0" t="n">
        <v>7</v>
      </c>
      <c r="J14" s="0" t="s">
        <v>33</v>
      </c>
    </row>
    <row r="15" customFormat="false" ht="12.8" hidden="false" customHeight="false" outlineLevel="0" collapsed="false">
      <c r="A15" s="0" t="s">
        <v>34</v>
      </c>
      <c r="B15" s="4" t="n">
        <f aca="false">1/30</f>
        <v>0.0333333333333333</v>
      </c>
      <c r="D15" s="4" t="n">
        <f aca="false">1/30</f>
        <v>0.0333333333333333</v>
      </c>
      <c r="G15" s="0" t="s">
        <v>35</v>
      </c>
      <c r="H15" s="0" t="n">
        <v>7</v>
      </c>
      <c r="I15" s="0" t="n">
        <v>7</v>
      </c>
    </row>
    <row r="16" customFormat="false" ht="12.8" hidden="false" customHeight="false" outlineLevel="0" collapsed="false">
      <c r="G16" s="0" t="s">
        <v>36</v>
      </c>
      <c r="H16" s="0" t="n">
        <v>0</v>
      </c>
      <c r="I16" s="0" t="n">
        <v>0</v>
      </c>
      <c r="J16" s="0" t="s">
        <v>37</v>
      </c>
    </row>
    <row r="17" customFormat="false" ht="12.8" hidden="false" customHeight="false" outlineLevel="0" collapsed="false">
      <c r="A17" s="0" t="s">
        <v>38</v>
      </c>
      <c r="B17" s="0" t="n">
        <f aca="false">B13*B$11</f>
        <v>30</v>
      </c>
      <c r="D17" s="3" t="n">
        <f aca="false">D13*D$11</f>
        <v>30</v>
      </c>
      <c r="G17" s="0" t="s">
        <v>39</v>
      </c>
      <c r="H17" s="0" t="n">
        <v>1</v>
      </c>
      <c r="I17" s="0" t="n">
        <v>1</v>
      </c>
      <c r="J17" s="0" t="s">
        <v>40</v>
      </c>
    </row>
    <row r="18" customFormat="false" ht="12.8" hidden="false" customHeight="false" outlineLevel="0" collapsed="false">
      <c r="A18" s="0" t="s">
        <v>41</v>
      </c>
      <c r="B18" s="3" t="n">
        <f aca="false">B14*B$11</f>
        <v>90</v>
      </c>
      <c r="C18" s="3"/>
      <c r="D18" s="3" t="n">
        <f aca="false">D14*D$11</f>
        <v>90</v>
      </c>
      <c r="G18" s="0" t="s">
        <v>42</v>
      </c>
      <c r="H18" s="0" t="n">
        <v>65</v>
      </c>
      <c r="I18" s="0" t="n">
        <v>25</v>
      </c>
    </row>
    <row r="19" customFormat="false" ht="12.8" hidden="false" customHeight="false" outlineLevel="0" collapsed="false">
      <c r="A19" s="0" t="s">
        <v>43</v>
      </c>
      <c r="B19" s="3" t="n">
        <v>1</v>
      </c>
      <c r="C19" s="3"/>
      <c r="D19" s="3" t="n">
        <f aca="false">D15*D$11</f>
        <v>1</v>
      </c>
      <c r="G19" s="0" t="s">
        <v>44</v>
      </c>
      <c r="H19" s="0" t="n">
        <v>33</v>
      </c>
      <c r="I19" s="0" t="n">
        <v>0</v>
      </c>
      <c r="J19" s="0" t="s">
        <v>45</v>
      </c>
    </row>
    <row r="20" customFormat="false" ht="12.8" hidden="false" customHeight="false" outlineLevel="0" collapsed="false">
      <c r="H20" s="3" t="n">
        <f aca="false">SUM(H5:H19)</f>
        <v>125</v>
      </c>
      <c r="I20" s="3" t="n">
        <f aca="false">SUM(I5:I19)</f>
        <v>52</v>
      </c>
    </row>
    <row r="21" customFormat="false" ht="12.8" hidden="false" customHeight="false" outlineLevel="0" collapsed="false">
      <c r="A21" s="0" t="s">
        <v>46</v>
      </c>
      <c r="B21" s="0" t="n">
        <f aca="false">B17*B7</f>
        <v>14460</v>
      </c>
      <c r="D21" s="0" t="n">
        <f aca="false">D17*D7</f>
        <v>9615</v>
      </c>
    </row>
    <row r="22" customFormat="false" ht="12.8" hidden="false" customHeight="false" outlineLevel="0" collapsed="false">
      <c r="A22" s="0" t="s">
        <v>47</v>
      </c>
      <c r="B22" s="0" t="n">
        <f aca="false">B9*B18</f>
        <v>56394</v>
      </c>
      <c r="D22" s="0" t="n">
        <f aca="false">D9*D18</f>
        <v>31729.5</v>
      </c>
    </row>
    <row r="23" customFormat="false" ht="12.8" hidden="false" customHeight="false" outlineLevel="0" collapsed="false">
      <c r="A23" s="0" t="s">
        <v>48</v>
      </c>
      <c r="B23" s="0" t="n">
        <f aca="false">B19*B8</f>
        <v>45000</v>
      </c>
      <c r="D23" s="0" t="n">
        <f aca="false">D19*D8</f>
        <v>45000</v>
      </c>
    </row>
    <row r="24" customFormat="false" ht="12.8" hidden="false" customHeight="false" outlineLevel="0" collapsed="false">
      <c r="A24" s="0" t="s">
        <v>49</v>
      </c>
      <c r="B24" s="1" t="n">
        <f aca="false">SUM(B21:B23)</f>
        <v>115854</v>
      </c>
      <c r="C24" s="1"/>
      <c r="D24" s="1" t="n">
        <f aca="false">SUM(D21:D23)</f>
        <v>86344.5</v>
      </c>
    </row>
    <row r="25" customFormat="false" ht="12.8" hidden="false" customHeight="false" outlineLevel="0" collapsed="false">
      <c r="B25" s="1"/>
      <c r="C25" s="1"/>
      <c r="D25" s="1"/>
    </row>
    <row r="26" customFormat="false" ht="12.8" hidden="false" customHeight="false" outlineLevel="0" collapsed="false">
      <c r="A26" s="3" t="s">
        <v>50</v>
      </c>
      <c r="B26" s="5" t="n">
        <v>10</v>
      </c>
      <c r="C26" s="3"/>
      <c r="D26" s="5" t="n">
        <v>6</v>
      </c>
      <c r="E26" s="0" t="s">
        <v>51</v>
      </c>
    </row>
    <row r="27" customFormat="false" ht="12.8" hidden="false" customHeight="false" outlineLevel="0" collapsed="false">
      <c r="A27" s="3"/>
      <c r="B27" s="2"/>
      <c r="C27" s="3"/>
      <c r="D27" s="2"/>
    </row>
    <row r="28" customFormat="false" ht="12.8" hidden="false" customHeight="false" outlineLevel="0" collapsed="false">
      <c r="A28" s="3" t="s">
        <v>52</v>
      </c>
      <c r="B28" s="3" t="n">
        <f aca="false">30*(B19+B18+B17)</f>
        <v>3630</v>
      </c>
      <c r="C28" s="3"/>
      <c r="D28" s="3" t="n">
        <f aca="false">30*(D19+D18+D17)</f>
        <v>3630</v>
      </c>
    </row>
    <row r="29" customFormat="false" ht="12.8" hidden="false" customHeight="false" outlineLevel="0" collapsed="false">
      <c r="A29" s="0" t="s">
        <v>53</v>
      </c>
      <c r="B29" s="1" t="n">
        <f aca="false">B24*B26</f>
        <v>1158540</v>
      </c>
      <c r="C29" s="1"/>
      <c r="D29" s="1" t="n">
        <f aca="false">D24*D26</f>
        <v>518067</v>
      </c>
    </row>
    <row r="30" s="3" customFormat="true" ht="12.8" hidden="false" customHeight="false" outlineLevel="0" collapsed="false">
      <c r="A30" s="3" t="s">
        <v>54</v>
      </c>
      <c r="B30" s="6" t="n">
        <f aca="false">B29/1048576</f>
        <v>1.1048698425293</v>
      </c>
      <c r="C30" s="1"/>
      <c r="D30" s="6" t="n">
        <f aca="false">D29/1048576</f>
        <v>0.494067192077637</v>
      </c>
    </row>
    <row r="31" s="3" customFormat="true" ht="12.8" hidden="false" customHeight="false" outlineLevel="0" collapsed="false">
      <c r="B31" s="6"/>
      <c r="C31" s="1"/>
      <c r="D31" s="6"/>
    </row>
    <row r="32" customFormat="false" ht="12.8" hidden="false" customHeight="false" outlineLevel="0" collapsed="false">
      <c r="A32" s="0" t="s">
        <v>55</v>
      </c>
      <c r="B32" s="1" t="n">
        <f aca="false">B29*8</f>
        <v>9268320</v>
      </c>
      <c r="C32" s="1"/>
      <c r="D32" s="1" t="n">
        <f aca="false">D29*8</f>
        <v>4144536</v>
      </c>
    </row>
    <row r="33" customFormat="false" ht="12.8" hidden="false" customHeight="false" outlineLevel="0" collapsed="false">
      <c r="A33" s="0" t="s">
        <v>56</v>
      </c>
      <c r="B33" s="6" t="n">
        <f aca="false">B32/1048576</f>
        <v>8.83895874023438</v>
      </c>
      <c r="D33" s="6" t="n">
        <f aca="false">D32/1048576</f>
        <v>3.95253753662109</v>
      </c>
    </row>
    <row r="34" customFormat="false" ht="12.8" hidden="false" customHeight="false" outlineLevel="0" collapsed="false">
      <c r="A34" s="0" t="s">
        <v>57</v>
      </c>
      <c r="B34" s="3" t="n">
        <v>4194304</v>
      </c>
      <c r="C34" s="3"/>
      <c r="D34" s="3" t="n">
        <v>4194304</v>
      </c>
    </row>
    <row r="35" customFormat="false" ht="12.8" hidden="false" customHeight="false" outlineLevel="0" collapsed="false">
      <c r="A35" s="3" t="s">
        <v>58</v>
      </c>
      <c r="B35" s="6" t="n">
        <f aca="false">B32/B34</f>
        <v>2.20973968505859</v>
      </c>
      <c r="C35" s="6"/>
      <c r="D35" s="6" t="n">
        <f aca="false">D32/D34</f>
        <v>0.988134384155273</v>
      </c>
    </row>
    <row r="36" customFormat="false" ht="12.8" hidden="false" customHeight="false" outlineLevel="0" collapsed="false">
      <c r="B36" s="6"/>
      <c r="C36" s="6"/>
      <c r="D3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2022-11-18T13:05:37Z</dcterms:created>
  <dc:creator/>
  <dc:description/>
  <dc:language>en-US</dc:language>
  <cp:lastModifiedBy/>
  <dcterms:modified xsi:type="dcterms:W3CDTF">2022-11-18T16:39:07Z</dcterms:modified>
  <cp:revision>4</cp:revision>
  <dc:subject/>
  <dc:title/>
</cp:coreProperties>
</file>