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featurePropertyBag/featurePropertyBag.xml" ContentType="application/vnd.ms-excel.featurepropertyba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PC\Desktop\Opencode\Akıs-fmea programi\"/>
    </mc:Choice>
  </mc:AlternateContent>
  <xr:revisionPtr revIDLastSave="0" documentId="13_ncr:1_{E39C1DEB-E7A5-4E1C-B716-57727478267E}" xr6:coauthVersionLast="47" xr6:coauthVersionMax="47" xr10:uidLastSave="{00000000-0000-0000-0000-000000000000}"/>
  <bookViews>
    <workbookView xWindow="-108" yWindow="-108" windowWidth="23256" windowHeight="12456" activeTab="0" xr2:uid="{00000000-000D-0000-FFFF-FFFF00000000}"/>
  </bookViews>
  <sheets>
    <sheet name="Haftalık" sheetId="11" r:id="rId3"/>
    <sheet name="Aylık" sheetId="12" r:id="rId4"/>
    <sheet name="Denetim Formu Kullanım Talimatı" sheetId="17" r:id="rId5"/>
    <sheet name="Sayfa1" sheetId="15" state="hidden" r:id="rId6"/>
    <sheet name="Sayfa2" sheetId="10" state="hidden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__123Graph_A" hidden="1">#REF!</definedName>
    <definedName name="__123Graph_B" hidden="1">#REF!</definedName>
    <definedName name="__123Graph_C" hidden="1">#REF!</definedName>
    <definedName name="__123Graph_LBL_B" hidden="1">#REF!</definedName>
    <definedName name="__123Graph_LBL_C" hidden="1">#REF!</definedName>
    <definedName name="__123Graph_X" hidden="1">#REF!</definedName>
    <definedName name="_1Cluster_Main_.Quit" localSheetId="1">[1]!'[Cluster Main].Quit'</definedName>
    <definedName name="_1Cluster_Main_.Quit" localSheetId="0">[1]!'[Cluster Main].Quit'</definedName>
    <definedName name="_1Cluster_Main_.Quit">[1]!'[Cluster Main].Quit'</definedName>
    <definedName name="_Key1" hidden="1">#REF!</definedName>
    <definedName name="_Sort" hidden="1">#REF!</definedName>
    <definedName name="A_1">#REF!</definedName>
    <definedName name="A_2">#REF!</definedName>
    <definedName name="A_3">#REF!</definedName>
    <definedName name="A_R">#REF!</definedName>
    <definedName name="AAA">#REF!</definedName>
    <definedName name="avaragescore">'[2]Front page'!$P$17:$Q$19</definedName>
    <definedName name="averagescore">'[2]Front page'!$P$17:$Q$19</definedName>
    <definedName name="B_1">#REF!</definedName>
    <definedName name="B_2">#REF!</definedName>
    <definedName name="B_3">#REF!</definedName>
    <definedName name="B_4">'[3]Gauge R_R'!$I$97:$I$106</definedName>
    <definedName name="BBB">#REF!</definedName>
    <definedName name="blanc">#REF!</definedName>
    <definedName name="C_1">#REF!</definedName>
    <definedName name="C_2">#REF!</definedName>
    <definedName name="C_3">#REF!</definedName>
    <definedName name="CAPABILITÉ">#REF!</definedName>
    <definedName name="CCC">#REF!</definedName>
    <definedName name="Cpk_LCLX">#REF!:OFFSET(#REF!,COUNTA(#REF!)-1,0)</definedName>
    <definedName name="Cpk_Mean">#REF!:OFFSET(#REF!,COUNTA(#REF!)-1,0)</definedName>
    <definedName name="Cpk_NumDataPoints">#REF!:OFFSET(#REF!,COUNTA(#REF!)-1,0)</definedName>
    <definedName name="Cpk_RangeAverage">#REF!:OFFSET(#REF!,COUNTA(#REF!)-1,0)</definedName>
    <definedName name="Cpk_TestValue">#REF!:OFFSET(#REF!,COUNTA(#REF!)-1,0)</definedName>
    <definedName name="Cpk_UCLR">#REF!:OFFSET(#REF!,COUNTA(#REF!)-1,0)</definedName>
    <definedName name="Cpk_UCLX">#REF!:OFFSET(#REF!,COUNTA(#REF!)-1,0)</definedName>
    <definedName name="Cpk_XmR">#REF!:OFFSET(#REF!,COUNTA(#REF!)-1,0)</definedName>
    <definedName name="d0n2">#REF!</definedName>
    <definedName name="d0n3">#REF!</definedName>
    <definedName name="d2n2">#REF!</definedName>
    <definedName name="d2n3">#REF!</definedName>
    <definedName name="D4n2">#REF!</definedName>
    <definedName name="D4n3">#REF!</definedName>
    <definedName name="Data">#REF!</definedName>
    <definedName name="data_1">#REF!</definedName>
    <definedName name="DET">#REF!</definedName>
    <definedName name="df">#REF!</definedName>
    <definedName name="données">#REF!,#REF!,#REF!</definedName>
    <definedName name="ESSAI">#REF!</definedName>
    <definedName name="HTML_CodePage" hidden="1">1252</definedName>
    <definedName name="HTML_Control" localSheetId="1" hidden="1">{"'Ctrl Plan'!$A$2:$M$23"}</definedName>
    <definedName name="HTML_Control" localSheetId="0" hidden="1">{"'Ctrl Plan'!$A$2:$M$23"}</definedName>
    <definedName name="HTML_Control" hidden="1">{"'Ctrl Plan'!$A$2:$M$23"}</definedName>
    <definedName name="HTML_Description" hidden="1">""</definedName>
    <definedName name="HTML_Email" hidden="1">""</definedName>
    <definedName name="HTML_Header" hidden="1">"Ctrl Plan"</definedName>
    <definedName name="HTML_LastUpdate" hidden="1">"05/03/2004"</definedName>
    <definedName name="HTML_LineAfter" hidden="1">FALSE</definedName>
    <definedName name="HTML_LineBefore" hidden="1">FALSE</definedName>
    <definedName name="HTML_Name" hidden="1">"Randall Hein"</definedName>
    <definedName name="HTML_OBDlg2" hidden="1">TRUE</definedName>
    <definedName name="HTML_OBDlg4" hidden="1">TRUE</definedName>
    <definedName name="HTML_OS" hidden="1">0</definedName>
    <definedName name="HTML_PathFile" hidden="1">"U:\Hein, Randy\0 Projects-Misc\0-FMEA-NEW PPAP\MyHTML.htm"</definedName>
    <definedName name="HTML_Title" hidden="1">"G-FM100-A-Fitting-Machined-5-3-04"</definedName>
    <definedName name="Impact">#REF!</definedName>
    <definedName name="KC">[4]Sheet1!$B$18:$B$19</definedName>
    <definedName name="Maturity">#REF!</definedName>
    <definedName name="NEW">#REF!</definedName>
    <definedName name="newest">#REF!</definedName>
    <definedName name="OCC">#REF!</definedName>
    <definedName name="Options">'[5]M1 - Process List'!$AM$6:$AM$9</definedName>
    <definedName name="PD">#REF!</definedName>
    <definedName name="Percent_Cumul">#REF!</definedName>
    <definedName name="PO">#REF!</definedName>
    <definedName name="Print_Area_MI">#REF!</definedName>
    <definedName name="print_titles2">'[6] Common Info Page'!$A$1:$IV$8</definedName>
    <definedName name="print_titles3">'[6] Common Info Page'!$A$1:$IV$8</definedName>
    <definedName name="print_titles4">'[6] Common Info Page'!$A$1:$IV$8</definedName>
    <definedName name="Process">#REF!</definedName>
    <definedName name="Processes">'[7]Total Verified Findings'!$AD$7:$AD$28</definedName>
    <definedName name="PS">#REF!</definedName>
    <definedName name="R_1">#REF!</definedName>
    <definedName name="Ranking">#REF!</definedName>
    <definedName name="RPN_Sorted">#REF!</definedName>
    <definedName name="RRTYPE">'[4]10 - MSA'!$S$53:$S$56</definedName>
    <definedName name="sceromfgeq">#REF!</definedName>
    <definedName name="scopetpm">#REF!</definedName>
    <definedName name="score">[2]MOS!$K$25:$L$26</definedName>
    <definedName name="score2">[2]MOS!$K$25:$N$26</definedName>
    <definedName name="scoregauge">[2]Gauging!#REF!</definedName>
    <definedName name="scoregauging">[2]Gauging!$L$15:$O$16</definedName>
    <definedName name="scoremfgeq">#REF!</definedName>
    <definedName name="scoremos">[2]MOS!$L$18:$O$19</definedName>
    <definedName name="scorerd">'[2]KPC-M'!$L$12:$O$13</definedName>
    <definedName name="scoretool">[2]Tooling!$L$16:$O$17</definedName>
    <definedName name="scoretpm">#REF!</definedName>
    <definedName name="SEV">#REF!</definedName>
    <definedName name="SortFodder">#REF!</definedName>
    <definedName name="TITLE">'[6] Common Info Page'!$A$1:$IV$8</definedName>
    <definedName name="TOLÉRANCE">#REF!</definedName>
    <definedName name="UCLR">#REF!</definedName>
    <definedName name="unité">#REF!</definedName>
    <definedName name="utile_1">#REF!,#REF!,#REF!</definedName>
    <definedName name="_xlnm.Print_Area" localSheetId="1">Aylık!$A$1:$Y$46</definedName>
    <definedName name="_xlnm.Print_Area" localSheetId="0">Haftalık!$B$8:$Q$46</definedName>
    <definedName name="_xlnm.Print_Titles" localSheetId="1">Aylık!$1:$19</definedName>
    <definedName name="_xlnm.Print_Titles" localSheetId="0">Haftalık!$1:$19</definedName>
    <definedName name="_xlnm.Print_Titles">#REF!</definedName>
    <definedName name="ZONE_INVISIBLE">#REF!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<sst xmlns="http://schemas.openxmlformats.org/spreadsheetml/2006/main" count="185" uniqueCount="60">
  <si>
    <t>Proses Adımları</t>
  </si>
  <si>
    <t>No</t>
  </si>
  <si>
    <t>Adı</t>
  </si>
  <si>
    <t>Karakteristiği</t>
  </si>
  <si>
    <t>Takip No</t>
  </si>
  <si>
    <t>Kaynak Doküman</t>
  </si>
  <si>
    <t>Kriteri / Spesifikasyon</t>
  </si>
  <si>
    <t>E: Evet</t>
  </si>
  <si>
    <t>H: Hayır</t>
  </si>
  <si>
    <t>NA: Uygulanamaz</t>
  </si>
  <si>
    <t>Firma Adı / Sektör Adı</t>
  </si>
  <si>
    <t>Miktar</t>
  </si>
  <si>
    <t>Denetçi</t>
  </si>
  <si>
    <t>Aylık Denetçi Checklist</t>
  </si>
  <si>
    <t>Haftalık Denetçi Checklisti</t>
  </si>
  <si>
    <t>Günlük Denetçi Checklisti</t>
  </si>
  <si>
    <t>Denetim Yılı</t>
  </si>
  <si>
    <t>Denetim Ayı</t>
  </si>
  <si>
    <t>Lot No</t>
  </si>
  <si>
    <t>Seri No</t>
  </si>
  <si>
    <t>Doğrulanan Numune</t>
  </si>
  <si>
    <t>✓</t>
  </si>
  <si>
    <t>Major (M)</t>
  </si>
  <si>
    <t>Görev Kritik (GK)</t>
  </si>
  <si>
    <t>Emniyet Kritk (EK)</t>
  </si>
  <si>
    <t>Kırılma Kritk (KK)</t>
  </si>
  <si>
    <t>N/A</t>
  </si>
  <si>
    <t>Günlük Kontrol Sonuçları (✓ / ✗ / N/A)</t>
  </si>
  <si>
    <t>*Kontrol</t>
  </si>
  <si>
    <t>**Gerçekleştirilen Kontrol Açıklaması</t>
  </si>
  <si>
    <t>-</t>
  </si>
  <si>
    <t>Proses Kontrolü</t>
  </si>
  <si>
    <t>Parça Kontrolü</t>
  </si>
  <si>
    <t>Haftalık Kontrol Sonuçları (✓ / ✗ / N/A)</t>
  </si>
  <si>
    <t>Aylık Kontrol Sonuçları (✓ / ✗ / N/A)</t>
  </si>
  <si>
    <t>Denetçi Adı</t>
  </si>
  <si>
    <t>Parça Stok No / Parça Adı/ Proses Adı</t>
  </si>
  <si>
    <t>X</t>
  </si>
  <si>
    <t>Günlük</t>
  </si>
  <si>
    <t>Aylık</t>
  </si>
  <si>
    <t>Haftalık</t>
  </si>
  <si>
    <t>Gerçekleştirilen Kontrol Açıklaması</t>
  </si>
  <si>
    <t>Toplam</t>
  </si>
  <si>
    <t>Uygunsuz</t>
  </si>
  <si>
    <t>Uygun</t>
  </si>
  <si>
    <t>PROSES DENETİMİ GENEL DURUM TAKİP VERİLERİ</t>
  </si>
  <si>
    <t xml:space="preserve">Tedarikçi </t>
  </si>
  <si>
    <t>Denetim Formu Kullanım Talimatı</t>
  </si>
  <si>
    <t>Doküman No</t>
  </si>
  <si>
    <t>ASLG-QA-ST-xxx</t>
  </si>
  <si>
    <t>Revizyon - Rev. Tarihi</t>
  </si>
  <si>
    <t>Oluşturulma Tarihi</t>
  </si>
  <si>
    <t>Hazırlayan : Abdullah EYRİ</t>
  </si>
  <si>
    <t>Onay: Fevzi Emre KÖSEOĞLU</t>
  </si>
  <si>
    <r>
      <rPr>
        <b/>
        <sz val="10"/>
        <color theme="1"/>
        <rFont val="Calibri"/>
        <family val="2"/>
        <charset val="162"/>
        <scheme val="minor"/>
      </rPr>
      <t xml:space="preserve">1) Talimatın Amacı : </t>
    </r>
    <r>
      <rPr>
        <sz val="10"/>
        <color theme="1"/>
        <rFont val="Calibri"/>
        <family val="2"/>
        <charset val="162"/>
        <scheme val="minor"/>
      </rPr>
      <t>Proses kontrol formlarının standart ve uygun şekilde kullanımının sağlanması, proseslerin forma uygun şekilde denetlenmesi, uygunsuz durumların kontrol altına alınması, ayıklama süreçlerinin yönetilmesi.</t>
    </r>
  </si>
  <si>
    <t>Yöntemi</t>
  </si>
  <si>
    <r>
      <t>2) Form Alan Tanımları :
-Proses Kontrolü/ Parça Kontrolü :</t>
    </r>
    <r>
      <rPr>
        <sz val="10"/>
        <color theme="1"/>
        <rFont val="Calibri"/>
        <family val="2"/>
        <charset val="162"/>
        <scheme val="minor"/>
      </rPr>
      <t xml:space="preserve"> Yapılacak olan kontrollerin ne şekilde yapılacağını tanımlar. Kontrol türüne göre göre parça ya da proses bazında </t>
    </r>
    <r>
      <rPr>
        <b/>
        <sz val="10"/>
        <color theme="1"/>
        <rFont val="Calibri"/>
        <family val="2"/>
        <charset val="162"/>
        <scheme val="minor"/>
      </rPr>
      <t>"✓"</t>
    </r>
    <r>
      <rPr>
        <sz val="10"/>
        <color theme="1"/>
        <rFont val="Calibri"/>
        <family val="2"/>
        <charset val="162"/>
        <scheme val="minor"/>
      </rPr>
      <t xml:space="preserve"> işaretleme yapılmalıdır.
</t>
    </r>
    <r>
      <rPr>
        <b/>
        <sz val="10"/>
        <color theme="1"/>
        <rFont val="Calibri"/>
        <family val="2"/>
        <charset val="162"/>
        <scheme val="minor"/>
      </rPr>
      <t xml:space="preserve">
-Parça Stok No / Parça Adı/ Proses Adı : </t>
    </r>
    <r>
      <rPr>
        <sz val="10"/>
        <color theme="1"/>
        <rFont val="Calibri"/>
        <family val="2"/>
        <charset val="162"/>
        <scheme val="minor"/>
      </rPr>
      <t xml:space="preserve">Kontrol türüne göre (Parça/Proses) ürün bilgileri ya da proses adı girilmelidir.
</t>
    </r>
    <r>
      <rPr>
        <b/>
        <sz val="10"/>
        <color theme="1"/>
        <rFont val="Calibri"/>
        <family val="2"/>
        <charset val="162"/>
        <scheme val="minor"/>
      </rPr>
      <t xml:space="preserve">
-Firma Adı / Sektör Adı : </t>
    </r>
    <r>
      <rPr>
        <sz val="10"/>
        <color theme="1"/>
        <rFont val="Calibri"/>
        <family val="2"/>
        <charset val="162"/>
        <scheme val="minor"/>
      </rPr>
      <t xml:space="preserve">Formun kullanıldığı tedarikçi firma adı ve sektör bilgisi girilmelidir.
</t>
    </r>
    <r>
      <rPr>
        <b/>
        <sz val="10"/>
        <color theme="1"/>
        <rFont val="Calibri"/>
        <family val="2"/>
        <charset val="162"/>
        <scheme val="minor"/>
      </rPr>
      <t xml:space="preserve">
-Takip No :</t>
    </r>
    <r>
      <rPr>
        <sz val="10"/>
        <color theme="1"/>
        <rFont val="Calibri"/>
        <family val="2"/>
        <charset val="162"/>
        <scheme val="minor"/>
      </rPr>
      <t xml:space="preserve"> FMEA formundaki ilgili kontrole ait  ilk sutünda yer alan takip numarası numara girilmelidir.
</t>
    </r>
    <r>
      <rPr>
        <b/>
        <sz val="10"/>
        <color theme="1"/>
        <rFont val="Calibri"/>
        <family val="2"/>
        <charset val="162"/>
        <scheme val="minor"/>
      </rPr>
      <t xml:space="preserve">
-Kaynak Doküman : </t>
    </r>
    <r>
      <rPr>
        <sz val="10"/>
        <color theme="1"/>
        <rFont val="Calibri"/>
        <family val="2"/>
        <charset val="162"/>
        <scheme val="minor"/>
      </rPr>
      <t xml:space="preserve">İlgili kontrol noktası için baz alınan kaynak doküman bilgisi girilmelidir.
</t>
    </r>
    <r>
      <rPr>
        <b/>
        <sz val="10"/>
        <color theme="1"/>
        <rFont val="Calibri"/>
        <family val="2"/>
        <charset val="162"/>
        <scheme val="minor"/>
      </rPr>
      <t xml:space="preserve">
-Proses Adımları (No/Adı): </t>
    </r>
    <r>
      <rPr>
        <sz val="10"/>
        <color theme="1"/>
        <rFont val="Calibri"/>
        <family val="2"/>
        <charset val="162"/>
        <scheme val="minor"/>
      </rPr>
      <t xml:space="preserve">Kontrol edilen maddenin FMEA ' da karşılık gelen "proses no" ve "proses adı" kısımları girilmelidir.
</t>
    </r>
    <r>
      <rPr>
        <b/>
        <sz val="10"/>
        <color theme="1"/>
        <rFont val="Calibri"/>
        <family val="2"/>
        <charset val="162"/>
        <scheme val="minor"/>
      </rPr>
      <t xml:space="preserve">-Kontrol Karakteristiği : </t>
    </r>
    <r>
      <rPr>
        <sz val="10"/>
        <color theme="1"/>
        <rFont val="Calibri"/>
        <family val="2"/>
        <charset val="162"/>
        <scheme val="minor"/>
      </rPr>
      <t xml:space="preserve">Kontrol noktasının kısa tanımlaması girilmelidir. (Ör: Fırın çalışma sıcaklık aralığı kontrolü)
</t>
    </r>
    <r>
      <rPr>
        <b/>
        <sz val="10"/>
        <color theme="1"/>
        <rFont val="Calibri"/>
        <family val="2"/>
        <charset val="162"/>
        <scheme val="minor"/>
      </rPr>
      <t>-Kontrol</t>
    </r>
    <r>
      <rPr>
        <sz val="10"/>
        <color theme="1"/>
        <rFont val="Calibri"/>
        <family val="2"/>
        <charset val="162"/>
        <scheme val="minor"/>
      </rPr>
      <t xml:space="preserve"> </t>
    </r>
    <r>
      <rPr>
        <b/>
        <sz val="10"/>
        <color theme="1"/>
        <rFont val="Calibri"/>
        <family val="2"/>
        <charset val="162"/>
        <scheme val="minor"/>
      </rPr>
      <t xml:space="preserve">Kriteri / Spesifikasyon : </t>
    </r>
    <r>
      <rPr>
        <sz val="10"/>
        <color theme="1"/>
        <rFont val="Calibri"/>
        <family val="2"/>
        <charset val="162"/>
        <scheme val="minor"/>
      </rPr>
      <t>Kontrol noktasının kaynak dokümanda verilen değeridir. ( Değer karşılığı olmayan ölçüm dışı durumlarda baz alınan standart/doküman yazılmalıdır.)
-</t>
    </r>
    <r>
      <rPr>
        <b/>
        <sz val="10"/>
        <color theme="1"/>
        <rFont val="Calibri"/>
        <family val="2"/>
        <charset val="162"/>
        <scheme val="minor"/>
      </rPr>
      <t xml:space="preserve">Kontrol Yöntemi : </t>
    </r>
    <r>
      <rPr>
        <sz val="10"/>
        <color theme="1"/>
        <rFont val="Calibri"/>
        <family val="2"/>
        <charset val="162"/>
        <scheme val="minor"/>
      </rPr>
      <t>İlgili kontrol için kullanılan yöntem girilmelidir.( Görsel kontrol, kalınlık ölçümü, sıcaklık ölçümü vb.)</t>
    </r>
    <r>
      <rPr>
        <b/>
        <sz val="10"/>
        <color rgb="FFFF0000"/>
        <rFont val="Calibri"/>
        <family val="2"/>
        <charset val="162"/>
        <scheme val="minor"/>
      </rPr>
      <t xml:space="preserve">
</t>
    </r>
    <r>
      <rPr>
        <b/>
        <sz val="10"/>
        <color theme="1"/>
        <rFont val="Calibri"/>
        <family val="2"/>
        <charset val="162"/>
        <scheme val="minor"/>
      </rPr>
      <t xml:space="preserve">
-Gerçekleştirilen Kontrol Açıklaması : </t>
    </r>
    <r>
      <rPr>
        <sz val="10"/>
        <color theme="1"/>
        <rFont val="Calibri"/>
        <family val="2"/>
        <charset val="162"/>
        <scheme val="minor"/>
      </rPr>
      <t xml:space="preserve">Gerçekleştirilen kontrolün detaylı şekilde tarif edilmesi gereken alandır. Kontrol noktaları tamamlanmış olan FMEA çalışmasına göre belirlenmelidir.
</t>
    </r>
    <r>
      <rPr>
        <b/>
        <sz val="10"/>
        <color theme="1"/>
        <rFont val="Calibri"/>
        <family val="2"/>
        <charset val="162"/>
        <scheme val="minor"/>
      </rPr>
      <t xml:space="preserve">
-Doğrulanan Numune Miktar/Lot no/ Seri No: </t>
    </r>
    <r>
      <rPr>
        <sz val="10"/>
        <color theme="1"/>
        <rFont val="Calibri"/>
        <family val="2"/>
        <charset val="162"/>
        <scheme val="minor"/>
      </rPr>
      <t xml:space="preserve">Parça üzerinden kontrol sağlandığı durumlarda kontrol edilen parça bilgileri için doldurulmalıdır. Proses bazlı kontrollerde boş bırakılmalıdır.
</t>
    </r>
    <r>
      <rPr>
        <b/>
        <sz val="10"/>
        <color theme="1"/>
        <rFont val="Calibri"/>
        <family val="2"/>
        <charset val="162"/>
        <scheme val="minor"/>
      </rPr>
      <t xml:space="preserve">
-Kontrol Sonuçları Tablosu : </t>
    </r>
    <r>
      <rPr>
        <sz val="10"/>
        <color theme="1"/>
        <rFont val="Calibri"/>
        <family val="2"/>
        <charset val="162"/>
        <scheme val="minor"/>
      </rPr>
      <t>Kontrol edilen gün/hafta/ ay bazında</t>
    </r>
    <r>
      <rPr>
        <b/>
        <sz val="10"/>
        <color theme="1"/>
        <rFont val="Calibri"/>
        <family val="2"/>
        <charset val="162"/>
        <scheme val="minor"/>
      </rPr>
      <t xml:space="preserve"> </t>
    </r>
    <r>
      <rPr>
        <sz val="10"/>
        <color theme="1"/>
        <rFont val="Calibri"/>
        <family val="2"/>
        <charset val="162"/>
        <scheme val="minor"/>
      </rPr>
      <t>sonuç uygunsa</t>
    </r>
    <r>
      <rPr>
        <b/>
        <sz val="10"/>
        <color theme="1"/>
        <rFont val="Calibri"/>
        <family val="2"/>
        <charset val="162"/>
        <scheme val="minor"/>
      </rPr>
      <t xml:space="preserve"> ✓ , </t>
    </r>
    <r>
      <rPr>
        <sz val="10"/>
        <color theme="1"/>
        <rFont val="Calibri"/>
        <family val="2"/>
        <charset val="162"/>
        <scheme val="minor"/>
      </rPr>
      <t xml:space="preserve">uygunsuz durum tespit edilmiş ise </t>
    </r>
    <r>
      <rPr>
        <b/>
        <sz val="10"/>
        <color theme="1"/>
        <rFont val="Calibri"/>
        <family val="2"/>
        <charset val="162"/>
        <scheme val="minor"/>
      </rPr>
      <t xml:space="preserve">✗ , </t>
    </r>
    <r>
      <rPr>
        <sz val="10"/>
        <color theme="1"/>
        <rFont val="Calibri"/>
        <family val="2"/>
        <charset val="162"/>
        <scheme val="minor"/>
      </rPr>
      <t>kontrol sağlanmamış ise</t>
    </r>
    <r>
      <rPr>
        <b/>
        <sz val="10"/>
        <color theme="1"/>
        <rFont val="Calibri"/>
        <family val="2"/>
        <charset val="162"/>
        <scheme val="minor"/>
      </rPr>
      <t xml:space="preserve">  N/A </t>
    </r>
    <r>
      <rPr>
        <sz val="10"/>
        <color theme="1"/>
        <rFont val="Calibri"/>
        <family val="2"/>
        <charset val="162"/>
        <scheme val="minor"/>
      </rPr>
      <t>şeklinde doldurulmalıdır.</t>
    </r>
  </si>
  <si>
    <t>Denetçi Açıklaması</t>
  </si>
  <si>
    <t>Döf No</t>
  </si>
  <si>
    <r>
      <t>3)Uygunsuzluk Süreç Yönetimi :</t>
    </r>
    <r>
      <rPr>
        <sz val="10"/>
        <color theme="1"/>
        <rFont val="Calibri"/>
        <family val="2"/>
        <charset val="162"/>
        <scheme val="minor"/>
      </rPr>
      <t xml:space="preserve"> İlgili günlük, haftalık ve aylık formlar düzenli şekilde doldurulmalı ve süreç devamlı olarak takip edilmelidir. Uygunsuzluk durumlarında tedarikçi tarafından düzeltici önleyici faaliyet başlatılarak acil, geçici /kalıcı aksiyonlar alınmalıdır ve bir önceki proses kontrol zamanı ile günümüze kadar olan ürünler şüpheli olarak kabul edilmeli ve ayıklama süreci başlatılmalıdır.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</si>
</sst>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b/>
      <sz val="9"/>
      <color theme="1"/>
      <name val="Calibri"/>
      <family val="2"/>
      <charset val="162"/>
      <scheme val="minor"/>
    </font>
    <font>
      <b/>
      <sz val="10"/>
      <color theme="1"/>
      <name val="Calibri"/>
      <family val="2"/>
      <charset val="162"/>
      <scheme val="minor"/>
    </font>
    <font>
      <sz val="9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</font>
    <font>
      <b/>
      <sz val="11"/>
      <color theme="1"/>
      <name val="Calibri"/>
      <family val="2"/>
      <charset val="162"/>
    </font>
    <font>
      <b/>
      <sz val="10"/>
      <color theme="1"/>
      <name val="Calibri"/>
      <family val="2"/>
      <charset val="162"/>
    </font>
    <font>
      <b/>
      <sz val="12"/>
      <color theme="1"/>
      <name val="Calibri"/>
      <family val="2"/>
      <charset val="162"/>
    </font>
    <font>
      <sz val="14"/>
      <color theme="1"/>
      <name val="Calibri"/>
      <family val="2"/>
      <charset val="162"/>
    </font>
    <font>
      <b/>
      <sz val="24"/>
      <color theme="1"/>
      <name val="Calibri"/>
      <family val="2"/>
      <charset val="162"/>
    </font>
    <font>
      <b/>
      <sz val="12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162"/>
      <scheme val="minor"/>
    </font>
    <font>
      <b/>
      <sz val="22"/>
      <color theme="0"/>
      <name val="Calibri"/>
      <family val="2"/>
      <charset val="162"/>
      <scheme val="minor"/>
    </font>
    <font>
      <b/>
      <sz val="24"/>
      <color theme="1"/>
      <name val="Calibri"/>
      <family val="2"/>
      <charset val="162"/>
      <scheme val="minor"/>
    </font>
    <font>
      <sz val="14"/>
      <color theme="1"/>
      <name val="Calibri"/>
      <family val="2"/>
      <charset val="162"/>
      <scheme val="minor"/>
    </font>
    <font>
      <sz val="18"/>
      <color theme="1"/>
      <name val="Calibri"/>
      <family val="2"/>
      <charset val="162"/>
    </font>
    <font>
      <sz val="16"/>
      <color theme="1"/>
      <name val="Calibri"/>
      <family val="2"/>
      <charset val="162"/>
      <scheme val="minor"/>
    </font>
    <font>
      <sz val="18"/>
      <color theme="1"/>
      <name val="Calibri"/>
      <family val="2"/>
      <charset val="162"/>
      <scheme val="minor"/>
    </font>
    <font>
      <sz val="22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162"/>
    </font>
    <font>
      <b/>
      <sz val="16"/>
      <color theme="1"/>
      <name val="Calibri"/>
      <family val="2"/>
      <charset val="162"/>
      <scheme val="minor"/>
    </font>
    <font>
      <b/>
      <sz val="36"/>
      <color theme="1"/>
      <name val="Calibri"/>
      <family val="2"/>
      <charset val="162"/>
      <scheme val="minor"/>
    </font>
    <font>
      <b/>
      <sz val="48"/>
      <color theme="1"/>
      <name val="Calibri"/>
      <family val="2"/>
      <charset val="162"/>
      <scheme val="minor"/>
    </font>
    <font>
      <b/>
      <sz val="48"/>
      <color theme="1"/>
      <name val="Calibri"/>
      <family val="2"/>
      <charset val="162"/>
    </font>
    <font>
      <sz val="10"/>
      <color theme="1"/>
      <name val="Calibri"/>
      <family val="2"/>
      <charset val="162"/>
      <scheme val="minor"/>
    </font>
    <font>
      <b/>
      <sz val="10"/>
      <color rgb="FFFF0000"/>
      <name val="Calibri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49">
    <xf numFmtId="0" fontId="0" fillId="0" borderId="0" xfId="0"/>
    <xf numFmtId="0" fontId="2" fillId="0" borderId="6" xfId="0" applyFont="1" applyBorder="1" applyAlignment="1">
      <alignment horizontal="center" vertical="center" wrapText="1"/>
    </xf>
    <xf numFmtId="0" fontId="3" fillId="0" borderId="0" xfId="0" applyFont="1" applyAlignment="1" applyProtection="1">
      <alignment horizontal="center" vertical="center"/>
      <protection locked="0"/>
    </xf>
    <xf numFmtId="0" fontId="8" fillId="0" borderId="1" xfId="0" applyFont="1" applyBorder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8" fillId="0" borderId="1" xfId="0" applyFont="1" applyBorder="1" applyAlignment="1" applyProtection="1">
      <alignment vertical="top" wrapText="1"/>
      <protection locked="0"/>
    </xf>
    <xf numFmtId="0" fontId="13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13" fillId="3" borderId="6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7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>
      <alignment horizontal="center" vertical="center" wrapText="1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/>
    <xf numFmtId="0" fontId="3" fillId="0" borderId="6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4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10" fillId="4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0" fontId="5" fillId="0" borderId="0" xfId="0" applyFont="1" applyAlignment="1">
      <alignment vertical="top" wrapText="1"/>
    </xf>
    <xf numFmtId="0" fontId="28" fillId="0" borderId="20" xfId="0" applyFont="1" applyBorder="1" applyAlignment="1">
      <alignment horizontal="left" vertical="top" wrapText="1"/>
    </xf>
    <xf numFmtId="0" fontId="28" fillId="0" borderId="0" xfId="0" applyFont="1" applyAlignment="1">
      <alignment horizontal="left" vertical="top" wrapText="1"/>
    </xf>
    <xf numFmtId="0" fontId="28" fillId="0" borderId="21" xfId="0" applyFont="1" applyBorder="1" applyAlignment="1">
      <alignment horizontal="left" vertical="top" wrapText="1"/>
    </xf>
    <xf numFmtId="0" fontId="11" fillId="0" borderId="0" xfId="0" applyFont="1" applyAlignment="1" applyProtection="1">
      <alignment vertical="top" wrapText="1"/>
      <protection locked="0"/>
    </xf>
    <xf numFmtId="0" fontId="18" fillId="0" borderId="9" xfId="0" applyFont="1" applyBorder="1" applyAlignment="1" applyProtection="1">
      <alignment vertical="top" wrapText="1"/>
      <protection locked="0"/>
    </xf>
    <xf numFmtId="0" fontId="18" fillId="0" borderId="0" xfId="0" applyFont="1" applyAlignment="1" applyProtection="1">
      <alignment vertical="top" wrapText="1"/>
      <protection locked="0"/>
    </xf>
    <xf numFmtId="0" fontId="7" fillId="0" borderId="4" xfId="0" applyFont="1" applyBorder="1" applyAlignment="1" applyProtection="1">
      <alignment horizontal="left" vertical="center"/>
      <protection locked="0"/>
    </xf>
    <xf numFmtId="0" fontId="7" fillId="0" borderId="1" xfId="0" applyFont="1" applyBorder="1" applyAlignment="1" applyProtection="1">
      <alignment horizontal="center" vertical="center" wrapText="1"/>
      <protection locked="0"/>
    </xf>
    <xf numFmtId="0" fontId="7" fillId="0" borderId="3" xfId="0" applyFont="1" applyBorder="1" applyAlignment="1" applyProtection="1">
      <alignment horizontal="center" vertical="center" wrapText="1"/>
      <protection locked="0"/>
    </xf>
    <xf numFmtId="0" fontId="7" fillId="0" borderId="11" xfId="0" applyFont="1" applyBorder="1" applyAlignment="1" applyProtection="1">
      <alignment horizontal="center" vertical="center" wrapText="1"/>
      <protection locked="0"/>
    </xf>
    <xf numFmtId="0" fontId="14" fillId="0" borderId="11" xfId="0" applyFont="1" applyBorder="1" applyAlignment="1">
      <alignment horizontal="center" vertical="center" wrapText="1"/>
    </xf>
    <xf numFmtId="0" fontId="8" fillId="4" borderId="3" xfId="0" applyFont="1" applyFill="1" applyBorder="1" applyAlignment="1" applyProtection="1">
      <alignment vertical="center" wrapText="1"/>
      <protection locked="0"/>
    </xf>
    <xf numFmtId="0" fontId="9" fillId="4" borderId="3" xfId="0" applyFont="1" applyFill="1" applyBorder="1" applyAlignment="1" applyProtection="1">
      <alignment vertical="center" wrapText="1"/>
      <protection locked="0"/>
    </xf>
    <xf numFmtId="0" fontId="2" fillId="4" borderId="3" xfId="0" applyFont="1" applyFill="1" applyBorder="1" applyAlignment="1" applyProtection="1">
      <alignment vertical="center" wrapText="1"/>
      <protection locked="0"/>
    </xf>
    <xf numFmtId="0" fontId="5" fillId="4" borderId="3" xfId="0" applyFont="1" applyFill="1" applyBorder="1" applyAlignment="1" applyProtection="1">
      <alignment vertical="center" wrapText="1"/>
      <protection locked="0"/>
    </xf>
    <xf numFmtId="0" fontId="14" fillId="4" borderId="3" xfId="0" applyFont="1" applyFill="1" applyBorder="1" applyAlignment="1" applyProtection="1">
      <alignment vertical="center" wrapText="1"/>
      <protection locked="0"/>
    </xf>
    <xf numFmtId="0" fontId="16" fillId="2" borderId="0" xfId="0" applyFont="1" applyFill="1" applyAlignment="1" applyProtection="1">
      <alignment horizontal="center" vertical="center" wrapText="1"/>
      <protection locked="0"/>
    </xf>
    <xf numFmtId="0" fontId="16" fillId="2" borderId="16" xfId="0" applyFont="1" applyFill="1" applyBorder="1" applyAlignment="1" applyProtection="1">
      <alignment horizontal="center" vertical="center" wrapText="1"/>
      <protection locked="0"/>
    </xf>
    <xf numFmtId="0" fontId="16" fillId="2" borderId="13" xfId="0" applyFont="1" applyFill="1" applyBorder="1" applyAlignment="1" applyProtection="1">
      <alignment horizontal="center" vertical="center" wrapText="1"/>
      <protection locked="0"/>
    </xf>
    <xf numFmtId="0" fontId="16" fillId="2" borderId="12" xfId="0" applyFont="1" applyFill="1" applyBorder="1" applyAlignment="1" applyProtection="1">
      <alignment horizontal="center" vertical="center" wrapText="1"/>
      <protection locked="0"/>
    </xf>
    <xf numFmtId="0" fontId="0" fillId="4" borderId="8" xfId="0" applyFill="1" applyBorder="1" applyAlignment="1" applyProtection="1">
      <alignment horizontal="center" vertical="center"/>
      <protection locked="0"/>
    </xf>
    <xf numFmtId="0" fontId="0" fillId="4" borderId="9" xfId="0" applyFill="1" applyBorder="1" applyAlignment="1" applyProtection="1">
      <alignment horizontal="center" vertical="center"/>
      <protection locked="0"/>
    </xf>
    <xf numFmtId="0" fontId="0" fillId="4" borderId="10" xfId="0" applyFill="1" applyBorder="1" applyAlignment="1" applyProtection="1">
      <alignment horizontal="center" vertical="center"/>
      <protection locked="0"/>
    </xf>
    <xf numFmtId="0" fontId="0" fillId="4" borderId="11" xfId="0" applyFill="1" applyBorder="1" applyAlignment="1" applyProtection="1">
      <alignment horizontal="center" vertical="center"/>
      <protection locked="0"/>
    </xf>
    <xf numFmtId="0" fontId="0" fillId="4" borderId="13" xfId="0" applyFill="1" applyBorder="1" applyAlignment="1" applyProtection="1">
      <alignment horizontal="center" vertical="center"/>
      <protection locked="0"/>
    </xf>
    <xf numFmtId="0" fontId="0" fillId="4" borderId="12" xfId="0" applyFill="1" applyBorder="1" applyAlignment="1" applyProtection="1">
      <alignment horizontal="center" vertical="center"/>
      <protection locked="0"/>
    </xf>
    <xf numFmtId="0" fontId="13" fillId="3" borderId="1" xfId="0" applyFont="1" applyFill="1" applyBorder="1" applyAlignment="1">
      <alignment horizontal="center" vertical="center" wrapText="1"/>
    </xf>
    <xf numFmtId="0" fontId="10" fillId="3" borderId="8" xfId="0" applyFont="1" applyFill="1" applyBorder="1" applyAlignment="1" applyProtection="1">
      <alignment horizontal="center" vertical="center" wrapText="1"/>
      <protection locked="0"/>
    </xf>
    <xf numFmtId="0" fontId="10" fillId="3" borderId="9" xfId="0" applyFont="1" applyFill="1" applyBorder="1" applyAlignment="1" applyProtection="1">
      <alignment horizontal="center" vertical="center" wrapText="1"/>
      <protection locked="0"/>
    </xf>
    <xf numFmtId="0" fontId="10" fillId="3" borderId="15" xfId="0" applyFont="1" applyFill="1" applyBorder="1" applyAlignment="1" applyProtection="1">
      <alignment horizontal="center" vertical="center" wrapText="1"/>
      <protection locked="0"/>
    </xf>
    <xf numFmtId="0" fontId="10" fillId="3" borderId="0" xfId="0" applyFont="1" applyFill="1" applyAlignment="1" applyProtection="1">
      <alignment horizontal="center" vertical="center" wrapText="1"/>
      <protection locked="0"/>
    </xf>
    <xf numFmtId="0" fontId="10" fillId="3" borderId="11" xfId="0" applyFont="1" applyFill="1" applyBorder="1" applyAlignment="1" applyProtection="1">
      <alignment horizontal="center" vertical="center" wrapText="1"/>
      <protection locked="0"/>
    </xf>
    <xf numFmtId="0" fontId="10" fillId="3" borderId="13" xfId="0" applyFont="1" applyFill="1" applyBorder="1" applyAlignment="1" applyProtection="1">
      <alignment horizontal="center" vertical="center" wrapText="1"/>
      <protection locked="0"/>
    </xf>
    <xf numFmtId="0" fontId="14" fillId="4" borderId="3" xfId="0" applyFont="1" applyFill="1" applyBorder="1" applyAlignment="1" applyProtection="1">
      <alignment horizontal="left" vertical="center"/>
      <protection locked="0"/>
    </xf>
    <xf numFmtId="0" fontId="14" fillId="4" borderId="5" xfId="0" applyFont="1" applyFill="1" applyBorder="1" applyAlignment="1" applyProtection="1">
      <alignment horizontal="left" vertical="center"/>
      <protection locked="0"/>
    </xf>
    <xf numFmtId="0" fontId="14" fillId="3" borderId="8" xfId="0" applyFont="1" applyFill="1" applyBorder="1" applyAlignment="1">
      <alignment horizontal="center" vertical="center" wrapText="1"/>
    </xf>
    <xf numFmtId="0" fontId="14" fillId="3" borderId="9" xfId="0" applyFont="1" applyFill="1" applyBorder="1" applyAlignment="1">
      <alignment horizontal="center" vertical="center" wrapText="1"/>
    </xf>
    <xf numFmtId="0" fontId="14" fillId="3" borderId="10" xfId="0" applyFont="1" applyFill="1" applyBorder="1" applyAlignment="1">
      <alignment horizontal="center" vertical="center" wrapText="1"/>
    </xf>
    <xf numFmtId="0" fontId="13" fillId="3" borderId="3" xfId="0" applyFont="1" applyFill="1" applyBorder="1" applyAlignment="1">
      <alignment horizontal="center" vertical="center"/>
    </xf>
    <xf numFmtId="0" fontId="13" fillId="3" borderId="5" xfId="0" applyFont="1" applyFill="1" applyBorder="1" applyAlignment="1">
      <alignment horizontal="center" vertical="center"/>
    </xf>
    <xf numFmtId="0" fontId="14" fillId="4" borderId="3" xfId="0" applyFont="1" applyFill="1" applyBorder="1" applyAlignment="1" applyProtection="1">
      <alignment horizontal="left" vertical="center" wrapText="1"/>
      <protection locked="0"/>
    </xf>
    <xf numFmtId="0" fontId="14" fillId="4" borderId="5" xfId="0" applyFont="1" applyFill="1" applyBorder="1" applyAlignment="1" applyProtection="1">
      <alignment horizontal="left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13" fillId="3" borderId="8" xfId="0" applyFont="1" applyFill="1" applyBorder="1" applyAlignment="1">
      <alignment horizontal="center" vertical="center" wrapText="1"/>
    </xf>
    <xf numFmtId="0" fontId="13" fillId="3" borderId="10" xfId="0" applyFont="1" applyFill="1" applyBorder="1" applyAlignment="1">
      <alignment horizontal="center" vertical="center" wrapText="1"/>
    </xf>
    <xf numFmtId="0" fontId="13" fillId="3" borderId="15" xfId="0" applyFont="1" applyFill="1" applyBorder="1" applyAlignment="1">
      <alignment horizontal="center" vertical="center" wrapText="1"/>
    </xf>
    <xf numFmtId="0" fontId="13" fillId="3" borderId="16" xfId="0" applyFont="1" applyFill="1" applyBorder="1" applyAlignment="1">
      <alignment horizontal="center" vertical="center" wrapText="1"/>
    </xf>
    <xf numFmtId="0" fontId="13" fillId="3" borderId="11" xfId="0" applyFont="1" applyFill="1" applyBorder="1" applyAlignment="1">
      <alignment horizontal="center" vertical="center" wrapText="1"/>
    </xf>
    <xf numFmtId="0" fontId="13" fillId="3" borderId="12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 applyProtection="1">
      <alignment horizontal="center" vertical="center" wrapText="1"/>
      <protection locked="0"/>
    </xf>
    <xf numFmtId="0" fontId="13" fillId="3" borderId="8" xfId="0" applyFont="1" applyFill="1" applyBorder="1" applyAlignment="1" applyProtection="1">
      <alignment horizontal="center" vertical="center" wrapText="1"/>
      <protection locked="0"/>
    </xf>
    <xf numFmtId="0" fontId="13" fillId="3" borderId="10" xfId="0" applyFont="1" applyFill="1" applyBorder="1" applyAlignment="1" applyProtection="1">
      <alignment horizontal="center" vertical="center" wrapText="1"/>
      <protection locked="0"/>
    </xf>
    <xf numFmtId="0" fontId="13" fillId="3" borderId="15" xfId="0" applyFont="1" applyFill="1" applyBorder="1" applyAlignment="1" applyProtection="1">
      <alignment horizontal="center" vertical="center" wrapText="1"/>
      <protection locked="0"/>
    </xf>
    <xf numFmtId="0" fontId="13" fillId="3" borderId="16" xfId="0" applyFont="1" applyFill="1" applyBorder="1" applyAlignment="1" applyProtection="1">
      <alignment horizontal="center" vertical="center" wrapText="1"/>
      <protection locked="0"/>
    </xf>
    <xf numFmtId="0" fontId="13" fillId="3" borderId="11" xfId="0" applyFont="1" applyFill="1" applyBorder="1" applyAlignment="1" applyProtection="1">
      <alignment horizontal="center" vertical="center" wrapText="1"/>
      <protection locked="0"/>
    </xf>
    <xf numFmtId="0" fontId="13" fillId="3" borderId="12" xfId="0" applyFont="1" applyFill="1" applyBorder="1" applyAlignment="1" applyProtection="1">
      <alignment horizontal="center" vertical="center" wrapText="1"/>
      <protection locked="0"/>
    </xf>
    <xf numFmtId="0" fontId="2" fillId="3" borderId="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7" fillId="4" borderId="3" xfId="0" applyFont="1" applyFill="1" applyBorder="1" applyAlignment="1" applyProtection="1">
      <alignment horizontal="left" vertical="center"/>
      <protection locked="0"/>
    </xf>
    <xf numFmtId="0" fontId="7" fillId="4" borderId="5" xfId="0" applyFont="1" applyFill="1" applyBorder="1" applyAlignment="1" applyProtection="1">
      <alignment horizontal="left" vertical="center"/>
      <protection locked="0"/>
    </xf>
    <xf numFmtId="0" fontId="8" fillId="4" borderId="1" xfId="0" applyFont="1" applyFill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16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center" vertical="center" wrapText="1"/>
    </xf>
    <xf numFmtId="0" fontId="8" fillId="4" borderId="12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/>
    </xf>
    <xf numFmtId="0" fontId="10" fillId="4" borderId="8" xfId="0" applyFont="1" applyFill="1" applyBorder="1" applyAlignment="1" applyProtection="1">
      <alignment horizontal="center" vertical="center" wrapText="1"/>
      <protection locked="0"/>
    </xf>
    <xf numFmtId="0" fontId="10" fillId="4" borderId="10" xfId="0" applyFont="1" applyFill="1" applyBorder="1" applyAlignment="1" applyProtection="1">
      <alignment horizontal="center" vertical="center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  <protection locked="0"/>
    </xf>
    <xf numFmtId="0" fontId="10" fillId="4" borderId="16" xfId="0" applyFont="1" applyFill="1" applyBorder="1" applyAlignment="1" applyProtection="1">
      <alignment horizontal="center" vertical="center" wrapText="1"/>
      <protection locked="0"/>
    </xf>
    <xf numFmtId="0" fontId="10" fillId="4" borderId="11" xfId="0" applyFont="1" applyFill="1" applyBorder="1" applyAlignment="1" applyProtection="1">
      <alignment horizontal="center" vertical="center" wrapText="1"/>
      <protection locked="0"/>
    </xf>
    <xf numFmtId="0" fontId="10" fillId="4" borderId="12" xfId="0" applyFont="1" applyFill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5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3" xfId="0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10" fillId="4" borderId="9" xfId="0" applyFont="1" applyFill="1" applyBorder="1" applyAlignment="1" applyProtection="1">
      <alignment horizontal="center" vertical="center" wrapText="1"/>
      <protection locked="0"/>
    </xf>
    <xf numFmtId="0" fontId="10" fillId="4" borderId="0" xfId="0" applyFont="1" applyFill="1" applyAlignment="1" applyProtection="1">
      <alignment horizontal="center" vertical="center" wrapText="1"/>
      <protection locked="0"/>
    </xf>
    <xf numFmtId="0" fontId="10" fillId="4" borderId="13" xfId="0" applyFont="1" applyFill="1" applyBorder="1" applyAlignment="1" applyProtection="1">
      <alignment horizontal="center" vertical="center" wrapText="1"/>
      <protection locked="0"/>
    </xf>
    <xf numFmtId="0" fontId="8" fillId="0" borderId="4" xfId="0" applyFont="1" applyBorder="1" applyAlignment="1" applyProtection="1">
      <alignment horizontal="center" vertical="center" wrapText="1"/>
      <protection locked="0"/>
    </xf>
    <xf numFmtId="0" fontId="3" fillId="4" borderId="8" xfId="0" applyFont="1" applyFill="1" applyBorder="1" applyAlignment="1" applyProtection="1">
      <alignment horizontal="center" vertical="center"/>
      <protection locked="0"/>
    </xf>
    <xf numFmtId="0" fontId="3" fillId="4" borderId="9" xfId="0" applyFont="1" applyFill="1" applyBorder="1" applyAlignment="1" applyProtection="1">
      <alignment horizontal="center" vertical="center"/>
      <protection locked="0"/>
    </xf>
    <xf numFmtId="0" fontId="3" fillId="4" borderId="10" xfId="0" applyFont="1" applyFill="1" applyBorder="1" applyAlignment="1" applyProtection="1">
      <alignment horizontal="center" vertical="center"/>
      <protection locked="0"/>
    </xf>
    <xf numFmtId="0" fontId="3" fillId="4" borderId="11" xfId="0" applyFont="1" applyFill="1" applyBorder="1" applyAlignment="1" applyProtection="1">
      <alignment horizontal="center" vertical="center"/>
      <protection locked="0"/>
    </xf>
    <xf numFmtId="0" fontId="3" fillId="4" borderId="13" xfId="0" applyFont="1" applyFill="1" applyBorder="1" applyAlignment="1" applyProtection="1">
      <alignment horizontal="center" vertical="center"/>
      <protection locked="0"/>
    </xf>
    <xf numFmtId="0" fontId="3" fillId="4" borderId="12" xfId="0" applyFont="1" applyFill="1" applyBorder="1" applyAlignment="1" applyProtection="1">
      <alignment horizontal="center" vertical="center"/>
      <protection locked="0"/>
    </xf>
    <xf numFmtId="0" fontId="8" fillId="0" borderId="11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15" xfId="0" applyFont="1" applyFill="1" applyBorder="1" applyAlignment="1">
      <alignment horizontal="center" vertical="center"/>
    </xf>
    <xf numFmtId="0" fontId="8" fillId="4" borderId="16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7" fillId="0" borderId="4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7" fillId="0" borderId="3" xfId="0" applyFont="1" applyBorder="1" applyAlignment="1" applyProtection="1">
      <alignment horizontal="center" vertical="center"/>
      <protection locked="0"/>
    </xf>
    <xf numFmtId="0" fontId="14" fillId="3" borderId="1" xfId="0" applyFont="1" applyFill="1" applyBorder="1" applyAlignment="1">
      <alignment horizontal="center" vertical="center" wrapText="1"/>
    </xf>
    <xf numFmtId="0" fontId="13" fillId="3" borderId="9" xfId="0" applyFont="1" applyFill="1" applyBorder="1" applyAlignment="1">
      <alignment horizontal="center" vertical="center" wrapText="1"/>
    </xf>
    <xf numFmtId="0" fontId="13" fillId="3" borderId="0" xfId="0" applyFont="1" applyFill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7" fillId="4" borderId="3" xfId="0" applyFont="1" applyFill="1" applyBorder="1" applyAlignment="1" applyProtection="1">
      <alignment vertical="center"/>
      <protection locked="0"/>
    </xf>
    <xf numFmtId="0" fontId="7" fillId="4" borderId="5" xfId="0" applyFont="1" applyFill="1" applyBorder="1" applyAlignment="1" applyProtection="1">
      <alignment vertical="center"/>
      <protection locked="0"/>
    </xf>
    <xf numFmtId="0" fontId="0" fillId="0" borderId="3" xfId="0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5" xfId="0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3" fillId="3" borderId="3" xfId="0" applyFont="1" applyFill="1" applyBorder="1" applyAlignment="1">
      <alignment horizontal="center" vertical="center" wrapText="1"/>
    </xf>
    <xf numFmtId="0" fontId="13" fillId="3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4" fillId="0" borderId="3" xfId="0" applyFont="1" applyBorder="1" applyAlignment="1" applyProtection="1">
      <alignment horizontal="center" vertical="center" wrapText="1"/>
      <protection locked="0"/>
    </xf>
    <xf numFmtId="0" fontId="14" fillId="0" borderId="5" xfId="0" applyFont="1" applyBorder="1" applyAlignment="1" applyProtection="1">
      <alignment horizontal="center" vertical="center" wrapText="1"/>
      <protection locked="0"/>
    </xf>
    <xf numFmtId="0" fontId="14" fillId="0" borderId="3" xfId="0" applyFont="1" applyBorder="1" applyAlignment="1" applyProtection="1">
      <alignment horizontal="center" vertical="center"/>
      <protection locked="0"/>
    </xf>
    <xf numFmtId="0" fontId="14" fillId="0" borderId="5" xfId="0" applyFont="1" applyBorder="1" applyAlignment="1" applyProtection="1">
      <alignment horizontal="center" vertical="center"/>
      <protection locked="0"/>
    </xf>
    <xf numFmtId="0" fontId="0" fillId="0" borderId="3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5" fillId="0" borderId="28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29" xfId="0" applyFont="1" applyBorder="1" applyAlignment="1">
      <alignment horizontal="center" vertical="center" wrapText="1"/>
    </xf>
    <xf numFmtId="0" fontId="5" fillId="0" borderId="30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 wrapText="1"/>
    </xf>
    <xf numFmtId="0" fontId="28" fillId="0" borderId="35" xfId="0" applyFont="1" applyBorder="1" applyAlignment="1">
      <alignment horizontal="left" vertical="center" wrapText="1"/>
    </xf>
    <xf numFmtId="0" fontId="28" fillId="0" borderId="9" xfId="0" applyFont="1" applyBorder="1" applyAlignment="1">
      <alignment horizontal="left" vertical="center" wrapText="1"/>
    </xf>
    <xf numFmtId="0" fontId="28" fillId="0" borderId="36" xfId="0" applyFont="1" applyBorder="1" applyAlignment="1">
      <alignment horizontal="left" vertical="center" wrapText="1"/>
    </xf>
    <xf numFmtId="0" fontId="28" fillId="0" borderId="20" xfId="0" applyFont="1" applyBorder="1" applyAlignment="1">
      <alignment horizontal="left" vertical="center" wrapText="1"/>
    </xf>
    <xf numFmtId="0" fontId="28" fillId="0" borderId="0" xfId="0" applyFont="1" applyAlignment="1">
      <alignment horizontal="left" vertical="center" wrapText="1"/>
    </xf>
    <xf numFmtId="0" fontId="28" fillId="0" borderId="21" xfId="0" applyFont="1" applyBorder="1" applyAlignment="1">
      <alignment horizontal="left" vertical="center" wrapText="1"/>
    </xf>
    <xf numFmtId="0" fontId="28" fillId="0" borderId="37" xfId="0" applyFont="1" applyBorder="1" applyAlignment="1">
      <alignment horizontal="left" vertical="center" wrapText="1"/>
    </xf>
    <xf numFmtId="0" fontId="28" fillId="0" borderId="13" xfId="0" applyFont="1" applyBorder="1" applyAlignment="1">
      <alignment horizontal="left" vertical="center" wrapText="1"/>
    </xf>
    <xf numFmtId="0" fontId="28" fillId="0" borderId="38" xfId="0" applyFont="1" applyBorder="1" applyAlignment="1">
      <alignment horizontal="left" vertical="center" wrapText="1"/>
    </xf>
    <xf numFmtId="0" fontId="4" fillId="0" borderId="26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14" fontId="28" fillId="0" borderId="39" xfId="0" applyNumberFormat="1" applyFont="1" applyBorder="1" applyAlignment="1">
      <alignment horizontal="center"/>
    </xf>
    <xf numFmtId="14" fontId="28" fillId="0" borderId="40" xfId="0" applyNumberFormat="1" applyFont="1" applyBorder="1" applyAlignment="1">
      <alignment horizontal="center"/>
    </xf>
    <xf numFmtId="0" fontId="24" fillId="0" borderId="26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30" xfId="0" applyFont="1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8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 wrapText="1"/>
    </xf>
    <xf numFmtId="0" fontId="5" fillId="0" borderId="24" xfId="0" applyFont="1" applyBorder="1" applyAlignment="1">
      <alignment horizontal="left" vertical="top" wrapText="1"/>
    </xf>
    <xf numFmtId="0" fontId="13" fillId="0" borderId="1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22" fillId="0" borderId="17" xfId="0" applyFont="1" applyBorder="1" applyAlignment="1">
      <alignment horizontal="center"/>
    </xf>
    <xf numFmtId="0" fontId="22" fillId="0" borderId="18" xfId="0" applyFont="1" applyBorder="1" applyAlignment="1">
      <alignment horizontal="center"/>
    </xf>
    <xf numFmtId="0" fontId="22" fillId="0" borderId="19" xfId="0" applyFont="1" applyBorder="1" applyAlignment="1">
      <alignment horizontal="center"/>
    </xf>
    <xf numFmtId="0" fontId="22" fillId="0" borderId="20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2" fillId="0" borderId="21" xfId="0" applyFont="1" applyBorder="1" applyAlignment="1">
      <alignment horizontal="center"/>
    </xf>
    <xf numFmtId="0" fontId="22" fillId="0" borderId="23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22" fillId="0" borderId="22" xfId="0" applyFont="1" applyBorder="1" applyAlignment="1">
      <alignment horizontal="center"/>
    </xf>
    <xf numFmtId="0" fontId="25" fillId="0" borderId="17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14" fontId="24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27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Relationships xmlns="http://schemas.openxmlformats.org/package/2006/relationships"><Relationship Id="rId8" Type="http://schemas.openxmlformats.org/officeDocument/2006/relationships/worksheet" Target="worksheets/sheet8.xml" /><Relationship Id="rId13" Type="http://schemas.openxmlformats.org/officeDocument/2006/relationships/externalLink" Target="externalLinks/externalLink5.xml" /><Relationship Id="rId18" Type="http://schemas.openxmlformats.org/officeDocument/2006/relationships/sharedStrings" Target="sharedStrings.xml" /><Relationship Id="rId3" Type="http://schemas.openxmlformats.org/officeDocument/2006/relationships/worksheet" Target="worksheets/sheet3.xml" /><Relationship Id="rId21" Type="http://schemas.microsoft.com/office/2006/relationships/vbaProject" Target="vbaProject.bin" /><Relationship Id="rId12" Type="http://schemas.openxmlformats.org/officeDocument/2006/relationships/externalLink" Target="externalLinks/externalLink4.xml" /><Relationship Id="rId17" Type="http://schemas.openxmlformats.org/officeDocument/2006/relationships/styles" Target="styles.xml" /><Relationship Id="rId16" Type="http://schemas.openxmlformats.org/officeDocument/2006/relationships/theme" Target="theme/theme1.xml" /><Relationship Id="rId6" Type="http://schemas.openxmlformats.org/officeDocument/2006/relationships/worksheet" Target="worksheets/sheet6.xml" /><Relationship Id="rId11" Type="http://schemas.openxmlformats.org/officeDocument/2006/relationships/externalLink" Target="externalLinks/externalLink3.xml" /><Relationship Id="rId5" Type="http://schemas.openxmlformats.org/officeDocument/2006/relationships/worksheet" Target="worksheets/sheet5.xml" /><Relationship Id="rId15" Type="http://schemas.openxmlformats.org/officeDocument/2006/relationships/externalLink" Target="externalLinks/externalLink7.xml" /><Relationship Id="rId10" Type="http://schemas.openxmlformats.org/officeDocument/2006/relationships/externalLink" Target="externalLinks/externalLink2.xml" /><Relationship Id="rId19" Type="http://schemas.microsoft.com/office/2022/11/relationships/FeaturePropertyBag" Target="featurePropertyBag/featurePropertyBag.xml" /><Relationship Id="rId4" Type="http://schemas.openxmlformats.org/officeDocument/2006/relationships/worksheet" Target="worksheets/sheet4.xml" /><Relationship Id="rId9" Type="http://schemas.openxmlformats.org/officeDocument/2006/relationships/externalLink" Target="externalLinks/externalLink1.xml" /><Relationship Id="rId14" Type="http://schemas.openxmlformats.org/officeDocument/2006/relationships/externalLink" Target="externalLinks/externalLink6.xml" 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710754296098192E-2"/>
          <c:y val="0.16729714883870367"/>
          <c:w val="0.93888888888888888"/>
          <c:h val="0.60027668416447943"/>
        </c:manualLayout>
      </c:layout>
      <c:pie3DChart>
        <c:varyColors val="1"/>
        <c:ser>
          <c:idx val="2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F-33A0-4A1C-A210-A4493118D283}"/>
              </c:ext>
            </c:extLst>
          </c:dPt>
          <c:dPt>
            <c:idx val="1"/>
            <c:bubble3D val="0"/>
            <c:explosion val="60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D-33A0-4A1C-A210-A4493118D28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E-33A0-4A1C-A210-A4493118D283}"/>
              </c:ext>
            </c:extLst>
          </c:dPt>
          <c:dLbls>
            <c:dLbl>
              <c:idx val="0"/>
              <c:layout>
                <c:manualLayout>
                  <c:x val="-0.10646798191367154"/>
                  <c:y val="-1.017025661009046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F-33A0-4A1C-A210-A4493118D283}"/>
                </c:ext>
              </c:extLst>
            </c:dLbl>
            <c:dLbl>
              <c:idx val="1"/>
              <c:layout>
                <c:manualLayout>
                  <c:x val="0.17187074527436075"/>
                  <c:y val="2.366566036283200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D-33A0-4A1C-A210-A4493118D283}"/>
                </c:ext>
              </c:extLst>
            </c:dLbl>
            <c:dLbl>
              <c:idx val="2"/>
              <c:layout>
                <c:manualLayout>
                  <c:x val="0.16366925287461784"/>
                  <c:y val="3.6155128390565817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E-33A0-4A1C-A210-A4493118D2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Sayfa1!$B$2:$D$2</c:f>
              <c:strCache>
                <c:ptCount val="3"/>
                <c:pt idx="0">
                  <c:v>Uygunsuz</c:v>
                </c:pt>
                <c:pt idx="1">
                  <c:v>Uygun</c:v>
                </c:pt>
                <c:pt idx="2">
                  <c:v>N/A</c:v>
                </c:pt>
              </c:strCache>
            </c:strRef>
          </c:cat>
          <c:val>
            <c:numRef>
              <c:f>Sayfa1!$B$23:$D$23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C-33A0-4A1C-A210-A4493118D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6545320419420784E-2"/>
          <c:y val="0.18146389674170291"/>
          <c:w val="0.93888888888888888"/>
          <c:h val="0.60027668416447943"/>
        </c:manualLayout>
      </c:layout>
      <c:pie3DChart>
        <c:varyColors val="1"/>
        <c:ser>
          <c:idx val="2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5EE2-4F4B-8C4F-A84892E7F665}"/>
              </c:ext>
            </c:extLst>
          </c:dPt>
          <c:dPt>
            <c:idx val="1"/>
            <c:bubble3D val="0"/>
            <c:explosion val="48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5EE2-4F4B-8C4F-A84892E7F66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5EE2-4F4B-8C4F-A84892E7F665}"/>
              </c:ext>
            </c:extLst>
          </c:dPt>
          <c:dLbls>
            <c:dLbl>
              <c:idx val="0"/>
              <c:layout>
                <c:manualLayout>
                  <c:x val="8.7997782332798716E-2"/>
                  <c:y val="-5.1935535327251953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EE2-4F4B-8C4F-A84892E7F665}"/>
                </c:ext>
              </c:extLst>
            </c:dLbl>
            <c:dLbl>
              <c:idx val="1"/>
              <c:layout>
                <c:manualLayout>
                  <c:x val="-0.11183151142690415"/>
                  <c:y val="-1.6498036187105652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E2-4F4B-8C4F-A84892E7F665}"/>
                </c:ext>
              </c:extLst>
            </c:dLbl>
            <c:dLbl>
              <c:idx val="2"/>
              <c:layout>
                <c:manualLayout>
                  <c:x val="-9.7589170040114359E-2"/>
                  <c:y val="-1.651885859022663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EE2-4F4B-8C4F-A84892E7F6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Sayfa1!$B$2:$D$2</c:f>
              <c:strCache>
                <c:ptCount val="3"/>
                <c:pt idx="0">
                  <c:v>Uygunsuz</c:v>
                </c:pt>
                <c:pt idx="1">
                  <c:v>Uygun</c:v>
                </c:pt>
                <c:pt idx="2">
                  <c:v>N/A</c:v>
                </c:pt>
              </c:strCache>
            </c:strRef>
          </c:cat>
          <c:val>
            <c:numRef>
              <c:f>Sayfa1!$G$23:$I$23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EE2-4F4B-8C4F-A84892E7F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6545320419420784E-2"/>
          <c:y val="0.18146389674170291"/>
          <c:w val="0.93888888888888888"/>
          <c:h val="0.60027668416447943"/>
        </c:manualLayout>
      </c:layout>
      <c:pie3DChart>
        <c:varyColors val="1"/>
        <c:ser>
          <c:idx val="2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6DF5-46F9-B76C-9B71346546AD}"/>
              </c:ext>
            </c:extLst>
          </c:dPt>
          <c:dPt>
            <c:idx val="1"/>
            <c:bubble3D val="0"/>
            <c:explosion val="32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6DF5-46F9-B76C-9B71346546A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6DF5-46F9-B76C-9B71346546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Sayfa1!$B$2:$D$2</c:f>
              <c:strCache>
                <c:ptCount val="3"/>
                <c:pt idx="0">
                  <c:v>Uygunsuz</c:v>
                </c:pt>
                <c:pt idx="1">
                  <c:v>Uygun</c:v>
                </c:pt>
                <c:pt idx="2">
                  <c:v>N/A</c:v>
                </c:pt>
              </c:strCache>
            </c:strRef>
          </c:cat>
          <c:val>
            <c:numRef>
              <c:f>Sayfa1!$L$23:$N$23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DF5-46F9-B76C-9B71346546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Günlük</a:t>
            </a:r>
            <a:r>
              <a:rPr lang="tr-TR" baseline="0"/>
              <a:t> Uygunsuz Durum Grafiği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6245370370370371"/>
          <c:w val="0.90286351706036749"/>
          <c:h val="0.61498432487605714"/>
        </c:manualLayout>
      </c:layout>
      <c:lineChart>
        <c:grouping val="standard"/>
        <c:varyColors val="0"/>
        <c:ser>
          <c:idx val="0"/>
          <c:order val="0"/>
          <c:tx>
            <c:v>Uygunsuzluk adeti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Sayfa1!$R$49:$AV$49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CB-4E1B-889A-5C8FE1308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5802783"/>
        <c:axId val="1202506831"/>
      </c:lineChart>
      <c:catAx>
        <c:axId val="17258027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202506831"/>
        <c:crosses val="autoZero"/>
        <c:auto val="1"/>
        <c:lblAlgn val="ctr"/>
        <c:lblOffset val="100"/>
        <c:noMultiLvlLbl val="0"/>
      </c:catAx>
      <c:valAx>
        <c:axId val="120250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725802783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Haftalık</a:t>
            </a:r>
            <a:r>
              <a:rPr lang="tr-TR" baseline="0"/>
              <a:t> Uygunsuz Durum Grafiği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6245370370370371"/>
          <c:w val="0.90286351706036749"/>
          <c:h val="0.61498432487605714"/>
        </c:manualLayout>
      </c:layout>
      <c:lineChart>
        <c:grouping val="standard"/>
        <c:varyColors val="0"/>
        <c:ser>
          <c:idx val="0"/>
          <c:order val="0"/>
          <c:tx>
            <c:v>Uygunsuzluk adeti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Sayfa1!$R$54:$U$54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E9-4F4E-9AE2-CFEB36C5A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5802783"/>
        <c:axId val="1202506831"/>
      </c:lineChart>
      <c:catAx>
        <c:axId val="17258027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202506831"/>
        <c:crosses val="autoZero"/>
        <c:auto val="1"/>
        <c:lblAlgn val="ctr"/>
        <c:lblOffset val="100"/>
        <c:noMultiLvlLbl val="0"/>
      </c:catAx>
      <c:valAx>
        <c:axId val="120250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725802783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Aylık</a:t>
            </a:r>
            <a:r>
              <a:rPr lang="tr-TR" baseline="0"/>
              <a:t> Uygunsuz Durum Grafiği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6245370370370371"/>
          <c:w val="0.90286351706036749"/>
          <c:h val="0.61498432487605714"/>
        </c:manualLayout>
      </c:layout>
      <c:lineChart>
        <c:grouping val="standard"/>
        <c:varyColors val="0"/>
        <c:ser>
          <c:idx val="0"/>
          <c:order val="0"/>
          <c:tx>
            <c:v>Uygunsuzluk adeti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Sayfa1!$R$59:$AC$59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9C-4DA9-8201-A362EB1B9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5802783"/>
        <c:axId val="1202506831"/>
      </c:lineChart>
      <c:catAx>
        <c:axId val="17258027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202506831"/>
        <c:crosses val="autoZero"/>
        <c:auto val="1"/>
        <c:lblAlgn val="ctr"/>
        <c:lblOffset val="100"/>
        <c:noMultiLvlLbl val="0"/>
      </c:catAx>
      <c:valAx>
        <c:axId val="120250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725802783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55558</xdr:colOff>
      <xdr:row>0</xdr:row>
      <xdr:rowOff>81170</xdr:rowOff>
    </xdr:from>
    <xdr:to>
      <xdr:col>0</xdr:col>
      <xdr:colOff>815009</xdr:colOff>
      <xdr:row>5</xdr:row>
      <xdr:rowOff>41413</xdr:rowOff>
    </xdr:to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E2E929B9-A1F0-458D-B9BB-FF43E1E4852E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558" y="81170"/>
          <a:ext cx="759451" cy="748747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55558</xdr:colOff>
      <xdr:row>0</xdr:row>
      <xdr:rowOff>81170</xdr:rowOff>
    </xdr:from>
    <xdr:to>
      <xdr:col>0</xdr:col>
      <xdr:colOff>815009</xdr:colOff>
      <xdr:row>5</xdr:row>
      <xdr:rowOff>39171</xdr:rowOff>
    </xdr:to>
    <xdr:pic>
      <xdr:nvPicPr>
        <xdr:cNvPr id="3" name="Image 1" descr="Picture">
          <a:extLst>
            <a:ext uri="{FF2B5EF4-FFF2-40B4-BE49-F238E27FC236}">
              <a16:creationId xmlns:a16="http://schemas.microsoft.com/office/drawing/2014/main" id="{8845E46B-9430-442D-8B61-8B3524106079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558" y="81170"/>
          <a:ext cx="759451" cy="750481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36715</xdr:colOff>
      <xdr:row>24</xdr:row>
      <xdr:rowOff>152054</xdr:rowOff>
    </xdr:from>
    <xdr:to>
      <xdr:col>4</xdr:col>
      <xdr:colOff>21475</xdr:colOff>
      <xdr:row>39</xdr:row>
      <xdr:rowOff>152054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E2D2B06-3E2E-5DBE-72E0-5D8AEC7656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25</xdr:row>
      <xdr:rowOff>0</xdr:rowOff>
    </xdr:from>
    <xdr:to>
      <xdr:col>8</xdr:col>
      <xdr:colOff>432994</xdr:colOff>
      <xdr:row>40</xdr:row>
      <xdr:rowOff>0</xdr:rowOff>
    </xdr:to>
    <xdr:graphicFrame macro="">
      <xdr:nvGraphicFramePr>
        <xdr:cNvPr id="10" name="Grafik 9">
          <a:extLst>
            <a:ext uri="{FF2B5EF4-FFF2-40B4-BE49-F238E27FC236}">
              <a16:creationId xmlns:a16="http://schemas.microsoft.com/office/drawing/2014/main" id="{8C5E4F07-1098-4275-9059-86D8A2A9D0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25</xdr:row>
      <xdr:rowOff>0</xdr:rowOff>
    </xdr:from>
    <xdr:to>
      <xdr:col>14</xdr:col>
      <xdr:colOff>51994</xdr:colOff>
      <xdr:row>40</xdr:row>
      <xdr:rowOff>0</xdr:rowOff>
    </xdr:to>
    <xdr:graphicFrame macro="">
      <xdr:nvGraphicFramePr>
        <xdr:cNvPr id="11" name="Grafik 10">
          <a:extLst>
            <a:ext uri="{FF2B5EF4-FFF2-40B4-BE49-F238E27FC236}">
              <a16:creationId xmlns:a16="http://schemas.microsoft.com/office/drawing/2014/main" id="{98E83BAC-31BD-400A-A1A2-5300735C00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87085</xdr:colOff>
      <xdr:row>41</xdr:row>
      <xdr:rowOff>76200</xdr:rowOff>
    </xdr:from>
    <xdr:to>
      <xdr:col>4</xdr:col>
      <xdr:colOff>283028</xdr:colOff>
      <xdr:row>55</xdr:row>
      <xdr:rowOff>10886</xdr:rowOff>
    </xdr:to>
    <xdr:graphicFrame macro="">
      <xdr:nvGraphicFramePr>
        <xdr:cNvPr id="6" name="Grafik 5">
          <a:extLst>
            <a:ext uri="{FF2B5EF4-FFF2-40B4-BE49-F238E27FC236}">
              <a16:creationId xmlns:a16="http://schemas.microsoft.com/office/drawing/2014/main" id="{4E4FCCCE-8A79-9318-CECB-288E6C27C6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502920</xdr:colOff>
      <xdr:row>41</xdr:row>
      <xdr:rowOff>68580</xdr:rowOff>
    </xdr:from>
    <xdr:to>
      <xdr:col>8</xdr:col>
      <xdr:colOff>538843</xdr:colOff>
      <xdr:row>55</xdr:row>
      <xdr:rowOff>3266</xdr:rowOff>
    </xdr:to>
    <xdr:graphicFrame macro="">
      <xdr:nvGraphicFramePr>
        <xdr:cNvPr id="7" name="Grafik 6">
          <a:extLst>
            <a:ext uri="{FF2B5EF4-FFF2-40B4-BE49-F238E27FC236}">
              <a16:creationId xmlns:a16="http://schemas.microsoft.com/office/drawing/2014/main" id="{F20B7807-EA85-4B34-A889-6B16822587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14</xdr:col>
      <xdr:colOff>256903</xdr:colOff>
      <xdr:row>54</xdr:row>
      <xdr:rowOff>163286</xdr:rowOff>
    </xdr:to>
    <xdr:graphicFrame macro="">
      <xdr:nvGraphicFramePr>
        <xdr:cNvPr id="8" name="Grafik 7">
          <a:extLst>
            <a:ext uri="{FF2B5EF4-FFF2-40B4-BE49-F238E27FC236}">
              <a16:creationId xmlns:a16="http://schemas.microsoft.com/office/drawing/2014/main" id="{1F1AACB5-3652-46A6-8E4A-3BAA9B976E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0.28846</cdr:x>
      <cdr:y>0</cdr:y>
    </cdr:from>
    <cdr:to>
      <cdr:x>0.71667</cdr:x>
      <cdr:y>0.09167</cdr:y>
    </cdr:to>
    <cdr:sp macro="" textlink="">
      <cdr:nvSpPr>
        <cdr:cNvPr id="2" name="Metin kutusu 1">
          <a:extLst xmlns:a="http://schemas.openxmlformats.org/drawingml/2006/main">
            <a:ext uri="{FF2B5EF4-FFF2-40B4-BE49-F238E27FC236}">
              <a16:creationId xmlns:a16="http://schemas.microsoft.com/office/drawing/2014/main" id="{3DD55A31-0C4E-54C0-3CDC-1F2600BF94DD}"/>
            </a:ext>
          </a:extLst>
        </cdr:cNvPr>
        <cdr:cNvSpPr txBox="1"/>
      </cdr:nvSpPr>
      <cdr:spPr>
        <a:xfrm xmlns:a="http://schemas.openxmlformats.org/drawingml/2006/main">
          <a:off x="1257300" y="0"/>
          <a:ext cx="1866392" cy="2514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tr-TR" sz="1200" b="1" kern="1200">
              <a:solidFill>
                <a:schemeClr val="bg1"/>
              </a:solidFill>
            </a:rPr>
            <a:t>GÜNLÜK GENEL DURUM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0.28846</cdr:x>
      <cdr:y>0</cdr:y>
    </cdr:from>
    <cdr:to>
      <cdr:x>0.71667</cdr:x>
      <cdr:y>0.09167</cdr:y>
    </cdr:to>
    <cdr:sp macro="" textlink="">
      <cdr:nvSpPr>
        <cdr:cNvPr id="2" name="Metin kutusu 1">
          <a:extLst xmlns:a="http://schemas.openxmlformats.org/drawingml/2006/main">
            <a:ext uri="{FF2B5EF4-FFF2-40B4-BE49-F238E27FC236}">
              <a16:creationId xmlns:a16="http://schemas.microsoft.com/office/drawing/2014/main" id="{3DD55A31-0C4E-54C0-3CDC-1F2600BF94DD}"/>
            </a:ext>
          </a:extLst>
        </cdr:cNvPr>
        <cdr:cNvSpPr txBox="1"/>
      </cdr:nvSpPr>
      <cdr:spPr>
        <a:xfrm xmlns:a="http://schemas.openxmlformats.org/drawingml/2006/main">
          <a:off x="1257300" y="0"/>
          <a:ext cx="1866392" cy="2514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tr-TR" sz="1200" b="1" kern="1200">
              <a:solidFill>
                <a:schemeClr val="bg1"/>
              </a:solidFill>
            </a:rPr>
            <a:t>HAFTALIK GENEL DURUM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0.28846</cdr:x>
      <cdr:y>0</cdr:y>
    </cdr:from>
    <cdr:to>
      <cdr:x>0.71667</cdr:x>
      <cdr:y>0.09167</cdr:y>
    </cdr:to>
    <cdr:sp macro="" textlink="">
      <cdr:nvSpPr>
        <cdr:cNvPr id="2" name="Metin kutusu 1">
          <a:extLst xmlns:a="http://schemas.openxmlformats.org/drawingml/2006/main">
            <a:ext uri="{FF2B5EF4-FFF2-40B4-BE49-F238E27FC236}">
              <a16:creationId xmlns:a16="http://schemas.microsoft.com/office/drawing/2014/main" id="{3DD55A31-0C4E-54C0-3CDC-1F2600BF94DD}"/>
            </a:ext>
          </a:extLst>
        </cdr:cNvPr>
        <cdr:cNvSpPr txBox="1"/>
      </cdr:nvSpPr>
      <cdr:spPr>
        <a:xfrm xmlns:a="http://schemas.openxmlformats.org/drawingml/2006/main">
          <a:off x="1257300" y="0"/>
          <a:ext cx="1866392" cy="2514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tr-TR" sz="1200" b="1" kern="1200">
              <a:solidFill>
                <a:schemeClr val="bg1"/>
              </a:solidFill>
            </a:rPr>
            <a:t>AYLIK GENEL DURUM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rbroyal.com/CINDY/MAINTEN/NEWPRVN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public\PRI\PRI%202006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PAP\PPAP%20Forms\QC-0990.28,%20PPAP%20Objective%20Evidence%20Package,%20July%2013,%20201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utc.com/Data/D_Drive/DATA/1%20PPAP/PPAP%20EVIDENCE%20PACKAGE%20REFORMATED/UPPAP%20--%20Evidence%20package%20UNDER%20REVISION%2026%20Nov%202012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utc.com/Documents%20and%20Settings/m305394/My%20Documents/desktoparchive/FMEA/ProCert%20Template%20Rev%20B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asqsandiego.org/windows/TEMP/Master%20Control%20Plan%20and%20FMEA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nosnf01\pwdata\Documents%20and%20Settings\fnec150\Local%20Settings\Temporary%20Internet%20Files\OLK1C7\Process%20Review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EWPRVNT"/>
    </sheetNames>
    <definedNames>
      <definedName name="[Cluster Main].Quit"/>
    </defined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 page"/>
      <sheetName val="MOS"/>
      <sheetName val="Tooling"/>
      <sheetName val="Gauging"/>
      <sheetName val="KPC-M"/>
      <sheetName val="Mfg equipment_TPM"/>
      <sheetName val="Action follow up"/>
    </sheetNames>
    <sheetDataSet>
      <sheetData sheetId="0"/>
      <sheetData sheetId="1">
        <row r="18">
          <cell r="L18">
            <v>5</v>
          </cell>
          <cell r="M18">
            <v>10</v>
          </cell>
          <cell r="N18">
            <v>50</v>
          </cell>
        </row>
        <row r="19">
          <cell r="L19" t="str">
            <v>Y</v>
          </cell>
          <cell r="M19">
            <v>206</v>
          </cell>
          <cell r="N19">
            <v>330</v>
          </cell>
          <cell r="O19">
            <v>0.62424242424242427</v>
          </cell>
        </row>
      </sheetData>
      <sheetData sheetId="2">
        <row r="16">
          <cell r="L16" t="str">
            <v>X</v>
          </cell>
          <cell r="M16">
            <v>136</v>
          </cell>
          <cell r="N16">
            <v>350</v>
          </cell>
          <cell r="O16">
            <v>0.38857142857142857</v>
          </cell>
        </row>
        <row r="17">
          <cell r="L17" t="str">
            <v>Y</v>
          </cell>
          <cell r="M17">
            <v>136</v>
          </cell>
          <cell r="N17">
            <v>350</v>
          </cell>
          <cell r="O17">
            <v>0.38857142857142857</v>
          </cell>
        </row>
      </sheetData>
      <sheetData sheetId="3">
        <row r="15">
          <cell r="L15" t="str">
            <v>X</v>
          </cell>
          <cell r="M15">
            <v>188</v>
          </cell>
          <cell r="N15">
            <v>310</v>
          </cell>
          <cell r="O15">
            <v>0.6064516129032258</v>
          </cell>
        </row>
        <row r="16">
          <cell r="L16" t="str">
            <v>Y</v>
          </cell>
          <cell r="M16">
            <v>188</v>
          </cell>
          <cell r="N16">
            <v>310</v>
          </cell>
          <cell r="O16">
            <v>0.6064516129032258</v>
          </cell>
        </row>
      </sheetData>
      <sheetData sheetId="4">
        <row r="12">
          <cell r="L12" t="str">
            <v>X</v>
          </cell>
          <cell r="M12">
            <v>63</v>
          </cell>
          <cell r="N12">
            <v>225</v>
          </cell>
          <cell r="O12">
            <v>0.28000000000000003</v>
          </cell>
        </row>
        <row r="13">
          <cell r="L13" t="str">
            <v>Y</v>
          </cell>
          <cell r="M13">
            <v>63</v>
          </cell>
          <cell r="N13">
            <v>225</v>
          </cell>
          <cell r="O13">
            <v>0.28000000000000003</v>
          </cell>
        </row>
      </sheetData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 Page"/>
      <sheetName val="A - Input Sheet"/>
      <sheetName val="B - Cover &amp; index"/>
      <sheetName val="1 - Drawing"/>
      <sheetName val="2 - SPD"/>
      <sheetName val="3 - PO"/>
      <sheetName val="4 - DFMEA"/>
      <sheetName val="5 - Process Flow"/>
      <sheetName val="6 - PFMEA Master"/>
      <sheetName val="Sévérité"/>
      <sheetName val="OCC"/>
      <sheetName val="Detect"/>
      <sheetName val="7 - Process Control Plan"/>
      <sheetName val="8 - PRS"/>
      <sheetName val="9 - Initial Process Studies"/>
      <sheetName val="10 - MSA"/>
      <sheetName val="Corr Instr."/>
      <sheetName val="Correlation"/>
      <sheetName val="R &amp; R Instr."/>
      <sheetName val="Gauge R_R"/>
      <sheetName val="Correc_Action"/>
      <sheetName val="Range"/>
      <sheetName val="DATA"/>
      <sheetName val="CMM instruction R_R"/>
      <sheetName val="CMM True Position"/>
      <sheetName val="CMM 1 Sided Tolerance"/>
      <sheetName val="CMM 2 Sided Tolerance"/>
      <sheetName val="11 - ESA"/>
      <sheetName val="12 - Dimensional Report"/>
      <sheetName val="13 - PVT"/>
      <sheetName val="14 - Spec. Process &amp; NDT"/>
      <sheetName val="15 - Matl Cert"/>
      <sheetName val="16 - Raw Mat. approval"/>
      <sheetName val="17 - Part Marking"/>
      <sheetName val="18 - Packaging"/>
      <sheetName val="19 - Review &amp; Sign Off (Form 1)"/>
      <sheetName val="App. 1 - UPPAP Change Form 2"/>
      <sheetName val="App. 2 - Gage RR Short Form"/>
      <sheetName val="APP. 3 - Gage RR Long Form"/>
      <sheetName val="App. 4 - Gage RR Attribute Form"/>
      <sheetName val="App. 5 - Capability Calculato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9">
          <cell r="E9" t="str">
            <v/>
          </cell>
        </row>
        <row r="97">
          <cell r="I97" t="str">
            <v/>
          </cell>
        </row>
        <row r="98">
          <cell r="I98" t="str">
            <v/>
          </cell>
        </row>
        <row r="99">
          <cell r="I99" t="str">
            <v/>
          </cell>
        </row>
        <row r="100">
          <cell r="I100" t="str">
            <v/>
          </cell>
        </row>
        <row r="101">
          <cell r="I101" t="str">
            <v/>
          </cell>
        </row>
        <row r="102">
          <cell r="I102" t="str">
            <v/>
          </cell>
        </row>
        <row r="103">
          <cell r="I103" t="str">
            <v/>
          </cell>
        </row>
        <row r="104">
          <cell r="I104" t="str">
            <v/>
          </cell>
        </row>
        <row r="105">
          <cell r="I105" t="str">
            <v/>
          </cell>
        </row>
        <row r="106">
          <cell r="I106" t="str">
            <v/>
          </cell>
        </row>
      </sheetData>
      <sheetData sheetId="20"/>
      <sheetData sheetId="21" refreshError="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 - Input Sheet"/>
      <sheetName val="B - Cover &amp; index"/>
      <sheetName val="1 - Drawing"/>
      <sheetName val="2 - SPD-SMD-SI Sheets"/>
      <sheetName val="3 - PO"/>
      <sheetName val="4 - DFMEA"/>
      <sheetName val="5 - Process Flow"/>
      <sheetName val="6 - PFMEA Master"/>
      <sheetName val="Sévérité"/>
      <sheetName val="OCC"/>
      <sheetName val="Detect"/>
      <sheetName val="7 - Process Control Plan"/>
      <sheetName val="8 - PRS"/>
      <sheetName val="9 - Initial Process Studies"/>
      <sheetName val="10 - MSA"/>
      <sheetName val="Corr Instr."/>
      <sheetName val="Correlation"/>
      <sheetName val="R &amp; R Instr."/>
      <sheetName val="Gauge R_R"/>
      <sheetName val="Correc_Action"/>
      <sheetName val="Range"/>
      <sheetName val="DATA"/>
      <sheetName val="CMM instruction R_R"/>
      <sheetName val="CMM True Position"/>
      <sheetName val="CMM 1 Sided Tolerance"/>
      <sheetName val="CMM 2 Sided Tolerance"/>
      <sheetName val="R&amp;R"/>
      <sheetName val="11 - ESA"/>
      <sheetName val="12 - Dimensional Report"/>
      <sheetName val="13 - PVT"/>
      <sheetName val="14 - Spec. process &amp; NDT"/>
      <sheetName val="15 - Matl Cert"/>
      <sheetName val="16 - Raw Mat. approval"/>
      <sheetName val="17 - Part Marking"/>
      <sheetName val="18 - Packaging"/>
      <sheetName val="19 - Form 1"/>
      <sheetName val="Sheet1"/>
      <sheetName val="Sheet2"/>
      <sheetName val="Sheet3"/>
      <sheetName val="Front page"/>
      <sheetName val="MOS"/>
      <sheetName val="gauging"/>
      <sheetName val="KPC-M"/>
      <sheetName val="Tooling"/>
      <sheetName val="UPPAP -- Evidence package UND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53">
          <cell r="S53" t="str">
            <v>Short study (2 operators X 3 rounds X 5 parts)</v>
          </cell>
        </row>
        <row r="54">
          <cell r="S54" t="str">
            <v>Long study  (3 operators X 3 rounds X 10 parts)</v>
          </cell>
        </row>
        <row r="55">
          <cell r="S55" t="str">
            <v>CMM program no fixture no clamping (1 operator X 1 part X 10 times</v>
          </cell>
        </row>
        <row r="56">
          <cell r="S56" t="str">
            <v>CMM program with fixture/clamping (2 operators X 1 part X 10 times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>
        <row r="18">
          <cell r="B18" t="str">
            <v>KPC-D</v>
          </cell>
        </row>
        <row r="19">
          <cell r="B19" t="str">
            <v>KPC-M</v>
          </cell>
        </row>
      </sheetData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orkbook Revision Record"/>
      <sheetName val="Cover"/>
      <sheetName val="Milestone 1 - Define Process"/>
      <sheetName val="M1 - Eng KPC &amp; KPC-M Select"/>
      <sheetName val="M1 - Process List"/>
      <sheetName val="M1 - Impact Maturity Ch"/>
      <sheetName val="M1 - CTQ Prcss Selection"/>
      <sheetName val="M1 - Prcss Reviews"/>
      <sheetName val="M1 - Form Team"/>
      <sheetName val="M1 - R &amp; A"/>
      <sheetName val="Milestone 2 - Ch. Prcss"/>
      <sheetName val="M2 - Process Flow Map"/>
      <sheetName val="M2 - SIPOC"/>
      <sheetName val="M2 - PFMEA"/>
      <sheetName val="M2 - Attribute Gage St."/>
      <sheetName val="M2 - Destructive GageR&amp;R"/>
      <sheetName val="M2 - GageR&amp;R"/>
      <sheetName val="MII - R &amp; A"/>
      <sheetName val="Milestone 3 - Optimize Process"/>
      <sheetName val="M3 - Action Item List"/>
      <sheetName val="M3 - DPM Calculation"/>
      <sheetName val="M3 - Cpk Calculation"/>
      <sheetName val="MSIII - R &amp; A "/>
      <sheetName val="Milestone 4 - Certify Process"/>
      <sheetName val="M4 - Control Plan"/>
      <sheetName val="MSIV - R &amp; A "/>
      <sheetName val="M4 - Certify Process"/>
      <sheetName val="Gauge R_R"/>
      <sheetName val="Front page"/>
      <sheetName val="MOS"/>
      <sheetName val="gauging"/>
      <sheetName val="KPC-M"/>
      <sheetName val="Tooling"/>
      <sheetName val="Sheet1"/>
      <sheetName val="10 - MSA"/>
    </sheetNames>
    <sheetDataSet>
      <sheetData sheetId="0"/>
      <sheetData sheetId="1"/>
      <sheetData sheetId="2"/>
      <sheetData sheetId="3"/>
      <sheetData sheetId="4">
        <row r="6">
          <cell r="AM6" t="str">
            <v>H</v>
          </cell>
        </row>
        <row r="7">
          <cell r="AM7" t="str">
            <v>M</v>
          </cell>
        </row>
        <row r="8">
          <cell r="AM8" t="str">
            <v>L</v>
          </cell>
        </row>
        <row r="9">
          <cell r="AM9" t="str">
            <v>-</v>
          </cell>
        </row>
      </sheetData>
      <sheetData sheetId="5" refreshError="1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 Common Info Page"/>
      <sheetName val=" Control Plan"/>
      <sheetName val="fmea"/>
      <sheetName val="Process Flow "/>
      <sheetName val="Warrant"/>
      <sheetName val="Sheet1"/>
      <sheetName val="10 - MSA"/>
      <sheetName val="Gauge R_R"/>
      <sheetName val="M1 - Process List"/>
    </sheetNames>
    <sheetDataSet>
      <sheetData sheetId="0">
        <row r="1">
          <cell r="A1" t="str">
            <v>Customer:</v>
          </cell>
          <cell r="B1" t="str">
            <v>Cust. Name</v>
          </cell>
        </row>
        <row r="3">
          <cell r="A3" t="str">
            <v>Customer Part Number:</v>
          </cell>
          <cell r="B3" t="str">
            <v>Cust. Part #</v>
          </cell>
        </row>
        <row r="5">
          <cell r="A5" t="str">
            <v>DJ Part Number:</v>
          </cell>
          <cell r="B5" t="str">
            <v>DJ Part #</v>
          </cell>
        </row>
        <row r="7">
          <cell r="A7" t="str">
            <v>Part Name:</v>
          </cell>
          <cell r="B7" t="str">
            <v>part name</v>
          </cell>
        </row>
      </sheetData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verall Status"/>
      <sheetName val="Reason on Hold"/>
      <sheetName val="Total Verified Findings"/>
      <sheetName val="Chart-Risk Factor-# of Findings"/>
      <sheetName val="Chart - Total Risk Pareto"/>
      <sheetName val="FMEA"/>
      <sheetName val="Definitions"/>
      <sheetName val="M1 - Process List"/>
      <sheetName val="Sheet1"/>
      <sheetName val="10 - MSA"/>
      <sheetName val=" Common Info Page"/>
    </sheetNames>
    <sheetDataSet>
      <sheetData sheetId="0"/>
      <sheetData sheetId="1"/>
      <sheetData sheetId="2">
        <row r="7">
          <cell r="AD7" t="str">
            <v>Rec Insp</v>
          </cell>
        </row>
        <row r="8">
          <cell r="AD8" t="str">
            <v>Prelim Insp</v>
          </cell>
        </row>
        <row r="9">
          <cell r="AD9" t="str">
            <v>Clean-Chem</v>
          </cell>
        </row>
        <row r="10">
          <cell r="AD10" t="str">
            <v>Clean-Blast</v>
          </cell>
        </row>
        <row r="11">
          <cell r="AD11" t="str">
            <v>Strip</v>
          </cell>
        </row>
        <row r="12">
          <cell r="AD12" t="str">
            <v>NDT</v>
          </cell>
        </row>
        <row r="13">
          <cell r="AD13" t="str">
            <v>Grind</v>
          </cell>
        </row>
        <row r="14">
          <cell r="AD14" t="str">
            <v>Machine</v>
          </cell>
        </row>
        <row r="15">
          <cell r="AD15" t="str">
            <v>InProc Insp</v>
          </cell>
        </row>
        <row r="16">
          <cell r="AD16" t="str">
            <v>Blend</v>
          </cell>
        </row>
        <row r="17">
          <cell r="AD17" t="str">
            <v>Polish</v>
          </cell>
        </row>
        <row r="18">
          <cell r="AD18" t="str">
            <v>Plasma</v>
          </cell>
        </row>
        <row r="19">
          <cell r="AD19" t="str">
            <v>Coat</v>
          </cell>
        </row>
        <row r="20">
          <cell r="AD20" t="str">
            <v>Weld</v>
          </cell>
        </row>
        <row r="21">
          <cell r="AD21" t="str">
            <v>Test</v>
          </cell>
        </row>
        <row r="22">
          <cell r="AD22" t="str">
            <v>Heat Treat</v>
          </cell>
        </row>
        <row r="23">
          <cell r="AD23" t="str">
            <v>Assy</v>
          </cell>
        </row>
        <row r="24">
          <cell r="AD24" t="str">
            <v>Dis-Assy</v>
          </cell>
        </row>
        <row r="25">
          <cell r="AD25" t="str">
            <v>Shotpeen</v>
          </cell>
        </row>
        <row r="26">
          <cell r="AD26" t="str">
            <v>Plate</v>
          </cell>
        </row>
        <row r="27">
          <cell r="AD27" t="str">
            <v>Final Insp</v>
          </cell>
        </row>
        <row r="28">
          <cell r="AD28" t="str">
            <v>Shipping</v>
          </cell>
        </row>
      </sheetData>
      <sheetData sheetId="3" refreshError="1"/>
      <sheetData sheetId="4" refreshError="1"/>
      <sheetData sheetId="5">
        <row r="5">
          <cell r="B5">
            <v>0</v>
          </cell>
        </row>
      </sheetData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2013 - 2022 Teması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3">
    <tabColor theme="3" tint="0.39997558519241921"/>
    <pageSetUpPr fitToPage="1"/>
  </sheetPr>
  <dimension ref="B6:BN124"/>
  <sheetViews>
    <sheetView showGridLines="0" showWhiteSpace="0" view="pageLayout" zoomScale="40" zoomScaleNormal="40" zoomScaleSheetLayoutView="40" zoomScalePageLayoutView="40" workbookViewId="0">
      <selection activeCell="H13" sqref="H13:I13"/>
    </sheetView>
  </sheetViews>
  <sheetFormatPr defaultColWidth="6.6640625" defaultRowHeight="13.95" customHeight="1" x14ac:dyDescent="0.3"/>
  <cols>
    <col min="1" max="1" width="2.44140625" style="6" customWidth="1"/>
    <col min="2" max="2" width="5.88671875" style="6" customWidth="1"/>
    <col min="3" max="3" width="15.33203125" style="6" customWidth="1"/>
    <col min="4" max="4" width="9" style="6" customWidth="1"/>
    <col min="5" max="5" width="21.5546875" style="6" customWidth="1"/>
    <col min="6" max="6" width="24.44140625" style="6" customWidth="1"/>
    <col min="7" max="8" width="26.33203125" style="6" customWidth="1"/>
    <col min="9" max="9" width="59.6640625" style="6" customWidth="1"/>
    <col min="10" max="10" width="23" style="6" customWidth="1"/>
    <col min="11" max="11" width="31.44140625" style="6" customWidth="1"/>
    <col min="12" max="12" width="26.88671875" style="6" customWidth="1"/>
    <col min="13" max="13" width="25.5546875" style="6" customWidth="1"/>
    <col min="14" max="14" width="26.6640625" style="6" customWidth="1"/>
    <col min="15" max="15" width="22.33203125" style="6" customWidth="1"/>
    <col min="16" max="16" width="15.109375" style="6" customWidth="1"/>
    <col min="17" max="17" width="72.5546875" style="6" customWidth="1"/>
    <col min="18" max="24" width="6.6640625" style="6" hidden="1" customWidth="1"/>
    <col min="25" max="61" width="6.6640625" style="6"/>
    <col min="62" max="69" width="0" style="6" hidden="1" customWidth="1"/>
    <col min="70" max="16384" width="6.6640625" style="6"/>
  </cols>
  <sheetData>
    <row r="6" spans="2:21" ht="13.95" customHeight="1" thickBot="1" x14ac:dyDescent="0.35"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9" spans="2:21" ht="13.95" customHeight="1" thickBot="1" x14ac:dyDescent="0.35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1" spans="2:21" ht="14.4" customHeight="1" x14ac:dyDescent="0.3">
      <c r="B11" s="70" t="s">
        <v>14</v>
      </c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1"/>
      <c r="T11" s="6" t="s">
        <v>21</v>
      </c>
    </row>
    <row r="12" spans="2:21" ht="14.4" customHeight="1" x14ac:dyDescent="0.3"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3"/>
      <c r="T12" s="6" t="s">
        <v>37</v>
      </c>
    </row>
    <row r="13" spans="2:21" ht="14.4" customHeight="1" x14ac:dyDescent="0.3">
      <c r="B13" s="117" t="s">
        <v>31</v>
      </c>
      <c r="C13" s="118"/>
      <c r="D13" s="183"/>
      <c r="E13" s="184"/>
      <c r="F13" s="94" t="s">
        <v>36</v>
      </c>
      <c r="G13" s="95"/>
      <c r="H13" s="190"/>
      <c r="I13" s="191"/>
      <c r="J13" s="74"/>
      <c r="K13" s="75"/>
      <c r="L13" s="75"/>
      <c r="M13" s="75"/>
      <c r="N13" s="75"/>
      <c r="O13" s="76"/>
      <c r="P13" s="69" t="s">
        <v>17</v>
      </c>
      <c r="Q13" s="7"/>
      <c r="T13" s="6" t="s">
        <v>26</v>
      </c>
    </row>
    <row r="14" spans="2:21" ht="18" customHeight="1" x14ac:dyDescent="0.3">
      <c r="B14" s="117" t="s">
        <v>32</v>
      </c>
      <c r="C14" s="118"/>
      <c r="D14" s="183"/>
      <c r="E14" s="184"/>
      <c r="F14" s="87" t="s">
        <v>10</v>
      </c>
      <c r="G14" s="88"/>
      <c r="H14" s="192"/>
      <c r="I14" s="193"/>
      <c r="J14" s="77"/>
      <c r="K14" s="78"/>
      <c r="L14" s="78"/>
      <c r="M14" s="78"/>
      <c r="N14" s="78"/>
      <c r="O14" s="79"/>
      <c r="P14" s="69" t="s">
        <v>35</v>
      </c>
      <c r="Q14" s="7"/>
    </row>
    <row r="15" spans="2:21" ht="28.5" customHeight="1" x14ac:dyDescent="0.3">
      <c r="B15" s="103" t="s">
        <v>4</v>
      </c>
      <c r="C15" s="80" t="s">
        <v>5</v>
      </c>
      <c r="D15" s="104" t="s">
        <v>0</v>
      </c>
      <c r="E15" s="105"/>
      <c r="F15" s="130" t="s">
        <v>28</v>
      </c>
      <c r="G15" s="142"/>
      <c r="H15" s="142"/>
      <c r="I15" s="187"/>
      <c r="J15" s="18" t="s">
        <v>20</v>
      </c>
      <c r="K15" s="171" t="s">
        <v>33</v>
      </c>
      <c r="L15" s="171"/>
      <c r="M15" s="171"/>
      <c r="N15" s="171"/>
      <c r="O15" s="80" t="s">
        <v>58</v>
      </c>
      <c r="P15" s="97" t="s">
        <v>57</v>
      </c>
      <c r="Q15" s="98"/>
      <c r="U15" t="s">
        <v>22</v>
      </c>
    </row>
    <row r="16" spans="2:21" ht="14.4" customHeight="1" x14ac:dyDescent="0.3">
      <c r="B16" s="103"/>
      <c r="C16" s="80"/>
      <c r="D16" s="106"/>
      <c r="E16" s="107"/>
      <c r="F16" s="132"/>
      <c r="G16" s="143"/>
      <c r="H16" s="143"/>
      <c r="I16" s="188"/>
      <c r="J16" s="19" t="s">
        <v>11</v>
      </c>
      <c r="K16" s="1"/>
      <c r="L16" s="1"/>
      <c r="M16" s="1"/>
      <c r="N16" s="1"/>
      <c r="O16" s="80"/>
      <c r="P16" s="99"/>
      <c r="Q16" s="100"/>
      <c r="U16" t="s">
        <v>23</v>
      </c>
    </row>
    <row r="17" spans="2:66" ht="14.4" customHeight="1" x14ac:dyDescent="0.3">
      <c r="B17" s="103"/>
      <c r="C17" s="80"/>
      <c r="D17" s="106"/>
      <c r="E17" s="107"/>
      <c r="F17" s="132"/>
      <c r="G17" s="143"/>
      <c r="H17" s="143"/>
      <c r="I17" s="188"/>
      <c r="J17" s="20" t="s">
        <v>18</v>
      </c>
      <c r="K17" s="1"/>
      <c r="L17" s="1"/>
      <c r="M17" s="1"/>
      <c r="N17" s="1"/>
      <c r="O17" s="80"/>
      <c r="P17" s="99"/>
      <c r="Q17" s="100"/>
      <c r="U17" t="s">
        <v>24</v>
      </c>
    </row>
    <row r="18" spans="2:66" ht="14.4" customHeight="1" x14ac:dyDescent="0.3">
      <c r="B18" s="103"/>
      <c r="C18" s="80"/>
      <c r="D18" s="108"/>
      <c r="E18" s="109"/>
      <c r="F18" s="134"/>
      <c r="G18" s="144"/>
      <c r="H18" s="144"/>
      <c r="I18" s="189"/>
      <c r="J18" s="20" t="s">
        <v>19</v>
      </c>
      <c r="K18" s="1"/>
      <c r="L18" s="1"/>
      <c r="M18" s="1"/>
      <c r="N18" s="1"/>
      <c r="O18" s="80"/>
      <c r="P18" s="99"/>
      <c r="Q18" s="100"/>
      <c r="U18" t="s">
        <v>25</v>
      </c>
    </row>
    <row r="19" spans="2:66" ht="40.5" customHeight="1" x14ac:dyDescent="0.3">
      <c r="B19" s="103"/>
      <c r="C19" s="80"/>
      <c r="D19" s="17" t="s">
        <v>1</v>
      </c>
      <c r="E19" s="17" t="s">
        <v>2</v>
      </c>
      <c r="F19" s="48" t="s">
        <v>3</v>
      </c>
      <c r="G19" s="48" t="s">
        <v>6</v>
      </c>
      <c r="H19" s="48" t="s">
        <v>55</v>
      </c>
      <c r="I19" s="185" t="s">
        <v>29</v>
      </c>
      <c r="J19" s="186"/>
      <c r="K19" s="21">
        <v>1</v>
      </c>
      <c r="L19" s="21">
        <v>2</v>
      </c>
      <c r="M19" s="21">
        <v>3</v>
      </c>
      <c r="N19" s="21">
        <v>4</v>
      </c>
      <c r="O19" s="80"/>
      <c r="P19" s="101"/>
      <c r="Q19" s="102"/>
    </row>
    <row r="20" spans="2:66" ht="50.1" customHeight="1" x14ac:dyDescent="0.3">
      <c r="B20" s="11">
        <v>1</v>
      </c>
      <c r="C20" s="7"/>
      <c r="D20" s="7"/>
      <c r="E20" s="7"/>
      <c r="F20" s="11"/>
      <c r="G20" s="11"/>
      <c r="H20" s="11"/>
      <c r="I20" s="113"/>
      <c r="J20" s="114"/>
      <c r="K20" s="15"/>
      <c r="L20" s="15"/>
      <c r="M20" s="15"/>
      <c r="N20" s="15"/>
      <c r="O20" s="36"/>
      <c r="P20" s="113"/>
      <c r="Q20" s="114"/>
    </row>
    <row r="21" spans="2:66" ht="50.1" customHeight="1" x14ac:dyDescent="0.3">
      <c r="B21" s="11">
        <v>2</v>
      </c>
      <c r="C21" s="7"/>
      <c r="D21" s="7"/>
      <c r="E21" s="7"/>
      <c r="F21" s="11"/>
      <c r="G21" s="11"/>
      <c r="H21" s="11"/>
      <c r="I21" s="113"/>
      <c r="J21" s="114"/>
      <c r="K21" s="15"/>
      <c r="L21" s="15"/>
      <c r="M21" s="15"/>
      <c r="N21" s="15"/>
      <c r="O21" s="36"/>
      <c r="P21" s="113"/>
      <c r="Q21" s="114"/>
    </row>
    <row r="22" spans="2:66" ht="50.1" customHeight="1" x14ac:dyDescent="0.3">
      <c r="B22" s="11">
        <v>3</v>
      </c>
      <c r="C22" s="7"/>
      <c r="D22" s="7"/>
      <c r="E22" s="7"/>
      <c r="F22" s="11"/>
      <c r="G22" s="11"/>
      <c r="H22" s="11"/>
      <c r="I22" s="113"/>
      <c r="J22" s="114"/>
      <c r="K22" s="15"/>
      <c r="L22" s="15"/>
      <c r="M22" s="15"/>
      <c r="N22" s="15"/>
      <c r="O22" s="36"/>
      <c r="P22" s="113"/>
      <c r="Q22" s="114"/>
    </row>
    <row r="23" spans="2:66" ht="50.1" customHeight="1" x14ac:dyDescent="0.3">
      <c r="B23" s="11">
        <v>4</v>
      </c>
      <c r="C23" s="7"/>
      <c r="D23" s="7"/>
      <c r="E23" s="7"/>
      <c r="F23" s="11"/>
      <c r="G23" s="11"/>
      <c r="H23" s="11"/>
      <c r="I23" s="113"/>
      <c r="J23" s="114"/>
      <c r="K23" s="15"/>
      <c r="L23" s="15"/>
      <c r="M23" s="15"/>
      <c r="N23" s="15"/>
      <c r="O23" s="36"/>
      <c r="P23" s="113"/>
      <c r="Q23" s="114"/>
      <c r="BN23" s="6">
        <v>6</v>
      </c>
    </row>
    <row r="24" spans="2:66" ht="50.1" customHeight="1" x14ac:dyDescent="0.3">
      <c r="B24" s="11">
        <v>5</v>
      </c>
      <c r="C24" s="7"/>
      <c r="D24" s="7"/>
      <c r="E24" s="7"/>
      <c r="F24" s="11"/>
      <c r="G24" s="11"/>
      <c r="H24" s="11"/>
      <c r="I24" s="113"/>
      <c r="J24" s="114"/>
      <c r="K24" s="15"/>
      <c r="L24" s="15"/>
      <c r="M24" s="15"/>
      <c r="N24" s="15"/>
      <c r="O24" s="36"/>
      <c r="P24" s="113"/>
      <c r="Q24" s="114"/>
    </row>
    <row r="25" spans="2:66" ht="50.1" customHeight="1" x14ac:dyDescent="0.3">
      <c r="B25" s="11">
        <v>6</v>
      </c>
      <c r="C25" s="7"/>
      <c r="D25" s="7"/>
      <c r="E25" s="7"/>
      <c r="F25" s="11"/>
      <c r="G25" s="11"/>
      <c r="H25" s="11"/>
      <c r="I25" s="113"/>
      <c r="J25" s="114"/>
      <c r="K25" s="15"/>
      <c r="L25" s="15"/>
      <c r="M25" s="15"/>
      <c r="N25" s="15"/>
      <c r="O25" s="36"/>
      <c r="P25" s="113"/>
      <c r="Q25" s="114"/>
      <c r="BN25" s="6">
        <v>6</v>
      </c>
    </row>
    <row r="26" spans="2:66" ht="50.1" customHeight="1" x14ac:dyDescent="0.3">
      <c r="B26" s="11">
        <v>7</v>
      </c>
      <c r="C26" s="7"/>
      <c r="D26" s="7"/>
      <c r="E26" s="7"/>
      <c r="F26" s="11"/>
      <c r="G26" s="11"/>
      <c r="H26" s="11"/>
      <c r="I26" s="113"/>
      <c r="J26" s="114"/>
      <c r="K26" s="15"/>
      <c r="L26" s="15"/>
      <c r="M26" s="15"/>
      <c r="N26" s="15"/>
      <c r="O26" s="36"/>
      <c r="P26" s="113"/>
      <c r="Q26" s="114"/>
    </row>
    <row r="27" spans="2:66" ht="50.1" customHeight="1" x14ac:dyDescent="0.3">
      <c r="B27" s="11">
        <v>8</v>
      </c>
      <c r="C27" s="7"/>
      <c r="D27" s="7"/>
      <c r="E27" s="7"/>
      <c r="F27" s="11"/>
      <c r="G27" s="11"/>
      <c r="H27" s="11"/>
      <c r="I27" s="113"/>
      <c r="J27" s="114"/>
      <c r="K27" s="15"/>
      <c r="L27" s="15"/>
      <c r="M27" s="15"/>
      <c r="N27" s="15"/>
      <c r="O27" s="36"/>
      <c r="P27" s="113"/>
      <c r="Q27" s="114"/>
    </row>
    <row r="28" spans="2:66" ht="50.1" customHeight="1" x14ac:dyDescent="0.3">
      <c r="B28" s="11">
        <v>9</v>
      </c>
      <c r="C28" s="7"/>
      <c r="D28" s="7"/>
      <c r="E28" s="7"/>
      <c r="F28" s="11"/>
      <c r="G28" s="11"/>
      <c r="H28" s="11"/>
      <c r="I28" s="113"/>
      <c r="J28" s="114"/>
      <c r="K28" s="15"/>
      <c r="L28" s="15"/>
      <c r="M28" s="15"/>
      <c r="N28" s="15"/>
      <c r="O28" s="36"/>
      <c r="P28" s="113"/>
      <c r="Q28" s="114"/>
    </row>
    <row r="29" spans="2:66" ht="50.1" customHeight="1" x14ac:dyDescent="0.3">
      <c r="B29" s="11">
        <v>10</v>
      </c>
      <c r="C29" s="7"/>
      <c r="D29" s="7"/>
      <c r="E29" s="7"/>
      <c r="F29" s="11"/>
      <c r="G29" s="11"/>
      <c r="H29" s="11"/>
      <c r="I29" s="113"/>
      <c r="J29" s="114"/>
      <c r="K29" s="15"/>
      <c r="L29" s="15"/>
      <c r="M29" s="15"/>
      <c r="N29" s="15"/>
      <c r="O29" s="36"/>
      <c r="P29" s="113"/>
      <c r="Q29" s="114"/>
    </row>
    <row r="30" spans="2:66" ht="50.1" customHeight="1" x14ac:dyDescent="0.3">
      <c r="B30" s="11">
        <v>11</v>
      </c>
      <c r="C30" s="7"/>
      <c r="D30" s="7"/>
      <c r="E30" s="7"/>
      <c r="F30" s="11"/>
      <c r="G30" s="11"/>
      <c r="H30" s="11"/>
      <c r="I30" s="113"/>
      <c r="J30" s="114"/>
      <c r="K30" s="15"/>
      <c r="L30" s="15"/>
      <c r="M30" s="15"/>
      <c r="N30" s="15"/>
      <c r="O30" s="36"/>
      <c r="P30" s="113"/>
      <c r="Q30" s="114"/>
    </row>
    <row r="31" spans="2:66" ht="50.1" customHeight="1" x14ac:dyDescent="0.3">
      <c r="B31" s="11">
        <v>12</v>
      </c>
      <c r="C31" s="7"/>
      <c r="D31" s="7"/>
      <c r="E31" s="7"/>
      <c r="F31" s="11"/>
      <c r="G31" s="11"/>
      <c r="H31" s="11"/>
      <c r="I31" s="113"/>
      <c r="J31" s="114"/>
      <c r="K31" s="15"/>
      <c r="L31" s="15"/>
      <c r="M31" s="15"/>
      <c r="N31" s="15"/>
      <c r="O31" s="36"/>
      <c r="P31" s="113"/>
      <c r="Q31" s="114"/>
      <c r="BN31" s="6">
        <v>6</v>
      </c>
    </row>
    <row r="32" spans="2:66" ht="50.1" customHeight="1" x14ac:dyDescent="0.3">
      <c r="B32" s="11">
        <v>13</v>
      </c>
      <c r="C32" s="12"/>
      <c r="D32" s="12"/>
      <c r="E32" s="12"/>
      <c r="F32" s="13"/>
      <c r="G32" s="13"/>
      <c r="H32" s="13"/>
      <c r="I32" s="113"/>
      <c r="J32" s="114"/>
      <c r="K32" s="15"/>
      <c r="L32" s="15"/>
      <c r="M32" s="15"/>
      <c r="N32" s="15"/>
      <c r="O32" s="36"/>
      <c r="P32" s="113"/>
      <c r="Q32" s="114"/>
    </row>
    <row r="33" spans="2:23" ht="50.1" customHeight="1" x14ac:dyDescent="0.3">
      <c r="B33" s="11">
        <v>14</v>
      </c>
      <c r="C33" s="7"/>
      <c r="D33" s="7"/>
      <c r="E33" s="7"/>
      <c r="F33" s="11"/>
      <c r="G33" s="11"/>
      <c r="H33" s="11"/>
      <c r="I33" s="113"/>
      <c r="J33" s="114"/>
      <c r="K33" s="15"/>
      <c r="L33" s="15"/>
      <c r="M33" s="15"/>
      <c r="N33" s="15"/>
      <c r="O33" s="36"/>
      <c r="P33" s="113"/>
      <c r="Q33" s="114"/>
    </row>
    <row r="34" spans="2:23" ht="50.1" customHeight="1" x14ac:dyDescent="0.3">
      <c r="B34" s="11">
        <v>15</v>
      </c>
      <c r="C34" s="7"/>
      <c r="D34" s="7"/>
      <c r="E34" s="7"/>
      <c r="F34" s="11"/>
      <c r="G34" s="11"/>
      <c r="H34" s="11"/>
      <c r="I34" s="113"/>
      <c r="J34" s="114"/>
      <c r="K34" s="15"/>
      <c r="L34" s="15"/>
      <c r="M34" s="15"/>
      <c r="N34" s="15"/>
      <c r="O34" s="36"/>
      <c r="P34" s="113"/>
      <c r="Q34" s="114"/>
    </row>
    <row r="35" spans="2:23" ht="50.1" customHeight="1" x14ac:dyDescent="0.3">
      <c r="B35" s="11">
        <v>16</v>
      </c>
      <c r="C35" s="12"/>
      <c r="D35" s="12"/>
      <c r="E35" s="12"/>
      <c r="F35" s="13"/>
      <c r="G35" s="13"/>
      <c r="H35" s="13"/>
      <c r="I35" s="113"/>
      <c r="J35" s="114"/>
      <c r="K35" s="15"/>
      <c r="L35" s="15"/>
      <c r="M35" s="15"/>
      <c r="N35" s="15"/>
      <c r="O35" s="36"/>
      <c r="P35" s="113"/>
      <c r="Q35" s="114"/>
    </row>
    <row r="36" spans="2:23" ht="50.1" customHeight="1" x14ac:dyDescent="0.3">
      <c r="B36" s="11">
        <v>17</v>
      </c>
      <c r="C36" s="7"/>
      <c r="D36" s="7"/>
      <c r="E36" s="7"/>
      <c r="F36" s="11"/>
      <c r="G36" s="11"/>
      <c r="H36" s="11"/>
      <c r="I36" s="113"/>
      <c r="J36" s="114"/>
      <c r="K36" s="15"/>
      <c r="L36" s="15"/>
      <c r="M36" s="15"/>
      <c r="N36" s="15"/>
      <c r="O36" s="36"/>
      <c r="P36" s="113"/>
      <c r="Q36" s="114"/>
    </row>
    <row r="37" spans="2:23" ht="50.1" customHeight="1" x14ac:dyDescent="0.3">
      <c r="B37" s="11">
        <v>18</v>
      </c>
      <c r="C37" s="7"/>
      <c r="D37" s="7"/>
      <c r="E37" s="7"/>
      <c r="F37" s="11"/>
      <c r="G37" s="11"/>
      <c r="H37" s="11"/>
      <c r="I37" s="113"/>
      <c r="J37" s="114"/>
      <c r="K37" s="15"/>
      <c r="L37" s="15"/>
      <c r="M37" s="15"/>
      <c r="N37" s="15"/>
      <c r="O37" s="36"/>
      <c r="P37" s="113"/>
      <c r="Q37" s="114"/>
    </row>
    <row r="38" spans="2:23" ht="50.1" customHeight="1" x14ac:dyDescent="0.3">
      <c r="B38" s="11">
        <v>19</v>
      </c>
      <c r="C38" s="12"/>
      <c r="D38" s="12"/>
      <c r="E38" s="12"/>
      <c r="F38" s="13"/>
      <c r="G38" s="13"/>
      <c r="H38" s="13"/>
      <c r="I38" s="113"/>
      <c r="J38" s="114"/>
      <c r="K38" s="15"/>
      <c r="L38" s="15"/>
      <c r="M38" s="15"/>
      <c r="N38" s="15"/>
      <c r="O38" s="36"/>
      <c r="P38" s="113"/>
      <c r="Q38" s="114"/>
    </row>
    <row r="39" spans="2:23" ht="50.1" customHeight="1" x14ac:dyDescent="0.3">
      <c r="B39" s="11">
        <v>20</v>
      </c>
      <c r="C39" s="7"/>
      <c r="D39" s="7"/>
      <c r="E39" s="7"/>
      <c r="F39" s="11"/>
      <c r="G39" s="11"/>
      <c r="H39" s="11"/>
      <c r="I39" s="113"/>
      <c r="J39" s="114"/>
      <c r="K39" s="15"/>
      <c r="L39" s="15"/>
      <c r="M39" s="15"/>
      <c r="N39" s="15"/>
      <c r="O39" s="36"/>
      <c r="P39" s="113"/>
      <c r="Q39" s="114"/>
    </row>
    <row r="40" spans="2:23" ht="13.95" customHeight="1" x14ac:dyDescent="0.3">
      <c r="B40" s="59"/>
      <c r="C40" s="58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R40" s="16"/>
      <c r="S40" s="16"/>
      <c r="T40" s="16"/>
      <c r="U40" s="16"/>
      <c r="V40" s="16"/>
      <c r="W40" s="16"/>
    </row>
    <row r="41" spans="2:23" ht="13.95" customHeight="1" x14ac:dyDescent="0.3"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R41" s="16"/>
      <c r="S41" s="16"/>
      <c r="T41" s="16"/>
      <c r="U41" s="16"/>
      <c r="V41" s="16"/>
      <c r="W41" s="16"/>
    </row>
    <row r="42" spans="2:23" ht="13.95" customHeight="1" x14ac:dyDescent="0.3"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R42" s="16"/>
      <c r="S42" s="16"/>
      <c r="T42" s="16"/>
      <c r="U42" s="16"/>
      <c r="V42" s="16"/>
      <c r="W42" s="16"/>
    </row>
    <row r="43" spans="2:23" ht="13.95" customHeight="1" x14ac:dyDescent="0.3"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R43" s="16"/>
      <c r="S43" s="16"/>
      <c r="T43" s="16"/>
      <c r="U43" s="16"/>
      <c r="V43" s="16"/>
      <c r="W43" s="16"/>
    </row>
    <row r="44" spans="2:23" ht="39.6" customHeight="1" x14ac:dyDescent="0.3"/>
    <row r="111" spans="10:15" ht="13.95" customHeight="1" x14ac:dyDescent="0.3">
      <c r="J111" s="46"/>
      <c r="K111" s="46"/>
      <c r="L111" s="46"/>
      <c r="M111" s="46"/>
      <c r="N111" s="46"/>
      <c r="O111" s="46"/>
    </row>
    <row r="112" spans="10:15" ht="13.95" customHeight="1" x14ac:dyDescent="0.3">
      <c r="J112" s="46"/>
      <c r="K112" s="46"/>
      <c r="L112" s="46"/>
      <c r="M112" s="46"/>
      <c r="N112" s="46"/>
      <c r="O112" s="46"/>
    </row>
    <row r="113" spans="10:17" ht="13.95" customHeight="1" x14ac:dyDescent="0.3">
      <c r="J113" s="46"/>
      <c r="K113" s="46"/>
      <c r="L113" s="46"/>
      <c r="M113" s="46"/>
      <c r="N113" s="46"/>
      <c r="O113" s="46"/>
    </row>
    <row r="114" spans="10:17" ht="13.95" customHeight="1" x14ac:dyDescent="0.3">
      <c r="J114" s="46"/>
      <c r="K114" s="46"/>
      <c r="L114" s="46"/>
      <c r="M114" s="46"/>
      <c r="N114" s="46"/>
      <c r="O114" s="46"/>
    </row>
    <row r="115" spans="10:17" ht="13.95" customHeight="1" x14ac:dyDescent="0.3">
      <c r="J115" s="46"/>
      <c r="K115" s="46"/>
      <c r="L115" s="46"/>
      <c r="M115" s="46"/>
      <c r="N115" s="46"/>
      <c r="O115" s="46"/>
    </row>
    <row r="116" spans="10:17" ht="13.95" customHeight="1" x14ac:dyDescent="0.3">
      <c r="J116" s="46"/>
      <c r="K116" s="46"/>
      <c r="L116" s="46"/>
      <c r="M116" s="46"/>
      <c r="N116" s="46"/>
      <c r="O116" s="46"/>
    </row>
    <row r="117" spans="10:17" ht="13.95" customHeight="1" x14ac:dyDescent="0.3">
      <c r="J117" s="46"/>
      <c r="K117" s="46"/>
      <c r="L117" s="46"/>
      <c r="M117" s="46"/>
      <c r="N117" s="46"/>
      <c r="O117" s="46"/>
    </row>
    <row r="118" spans="10:17" ht="121.95" hidden="1" customHeight="1" x14ac:dyDescent="0.3">
      <c r="J118" s="44" t="s">
        <v>43</v>
      </c>
      <c r="K118" s="46">
        <f>COUNTIF(K20:K39,"x")</f>
        <v>0</v>
      </c>
      <c r="L118" s="46">
        <f t="shared" ref="L118:N118" si="0">COUNTIF(L20:L39,"x")</f>
        <v>0</v>
      </c>
      <c r="M118" s="46">
        <f t="shared" si="0"/>
        <v>0</v>
      </c>
      <c r="N118" s="46">
        <f t="shared" si="0"/>
        <v>0</v>
      </c>
      <c r="O118" s="46"/>
      <c r="P118" s="41"/>
      <c r="Q118" s="41"/>
    </row>
    <row r="119" spans="10:17" ht="81.599999999999994" hidden="1" customHeight="1" x14ac:dyDescent="0.3">
      <c r="J119" s="43" t="s">
        <v>44</v>
      </c>
      <c r="K119" s="46">
        <f>COUNTIF(K20:K39,"✓")</f>
        <v>0</v>
      </c>
      <c r="L119" s="46">
        <f t="shared" ref="L119:N119" si="1">COUNTIF(L20:L39,"✓")</f>
        <v>0</v>
      </c>
      <c r="M119" s="46">
        <f t="shared" si="1"/>
        <v>0</v>
      </c>
      <c r="N119" s="46">
        <f t="shared" si="1"/>
        <v>0</v>
      </c>
      <c r="O119" s="46"/>
    </row>
    <row r="120" spans="10:17" ht="151.94999999999999" hidden="1" customHeight="1" x14ac:dyDescent="0.3">
      <c r="J120" s="43" t="s">
        <v>26</v>
      </c>
      <c r="K120" s="46">
        <f>COUNTIF(K20:K39,"N/A")</f>
        <v>0</v>
      </c>
      <c r="L120" s="46">
        <f t="shared" ref="L120:N120" si="2">COUNTIF(L20:L39,"N/A")</f>
        <v>0</v>
      </c>
      <c r="M120" s="46">
        <f t="shared" si="2"/>
        <v>0</v>
      </c>
      <c r="N120" s="46">
        <f t="shared" si="2"/>
        <v>0</v>
      </c>
      <c r="O120" s="46"/>
    </row>
    <row r="121" spans="10:17" ht="13.95" hidden="1" customHeight="1" x14ac:dyDescent="0.3">
      <c r="J121" s="46"/>
      <c r="K121" s="46"/>
      <c r="L121" s="46"/>
      <c r="M121" s="46"/>
      <c r="N121" s="46"/>
      <c r="O121" s="46"/>
    </row>
    <row r="122" spans="10:17" ht="13.95" hidden="1" customHeight="1" x14ac:dyDescent="0.3">
      <c r="J122" s="46"/>
      <c r="K122" s="46"/>
      <c r="L122" s="46"/>
      <c r="M122" s="46"/>
      <c r="N122" s="46"/>
      <c r="O122" s="46"/>
    </row>
    <row r="123" spans="10:17" ht="13.95" hidden="1" customHeight="1" x14ac:dyDescent="0.3">
      <c r="J123" s="46"/>
      <c r="K123" s="46"/>
      <c r="L123" s="46"/>
      <c r="M123" s="46"/>
      <c r="N123" s="46"/>
      <c r="O123" s="46"/>
    </row>
    <row r="124" spans="10:17" ht="13.95" hidden="1" customHeight="1" x14ac:dyDescent="0.3">
      <c r="J124" s="46"/>
      <c r="K124" s="46"/>
      <c r="L124" s="46"/>
      <c r="M124" s="46"/>
      <c r="N124" s="46"/>
      <c r="O124" s="46"/>
    </row>
  </sheetData>
  <sheetProtection formatCells="0" formatColumns="0" formatRows="0" insertRows="0" deleteRows="0" selectLockedCells="1" sort="0" autoFilter="0"/>
  <protectedRanges>
    <protectedRange algorithmName="SHA-512" hashValue="qyK8OmSn8hDpHCuQZA0m5+QUqRDVwwApS+Ou1eDOflHtU78j7XHNYxlXKWW06rjO05dj9gVEWqrELeeAgjVlxA==" saltValue="cJGQdC/6UMGW8sAv4jAGjw==" spinCount="100000" sqref="A115:XFD130" name="Aralık1"/>
  </protectedRanges>
  <mergeCells count="59">
    <mergeCell ref="I30:J30"/>
    <mergeCell ref="I31:J31"/>
    <mergeCell ref="I32:J32"/>
    <mergeCell ref="H13:I13"/>
    <mergeCell ref="H14:I14"/>
    <mergeCell ref="F15:H18"/>
    <mergeCell ref="F14:G14"/>
    <mergeCell ref="I39:J39"/>
    <mergeCell ref="I33:J33"/>
    <mergeCell ref="I34:J34"/>
    <mergeCell ref="I35:J35"/>
    <mergeCell ref="I36:J36"/>
    <mergeCell ref="I37:J37"/>
    <mergeCell ref="I38:J38"/>
    <mergeCell ref="P29:Q29"/>
    <mergeCell ref="I24:J24"/>
    <mergeCell ref="I25:J25"/>
    <mergeCell ref="I26:J26"/>
    <mergeCell ref="I27:J27"/>
    <mergeCell ref="I28:J28"/>
    <mergeCell ref="I29:J29"/>
    <mergeCell ref="P24:Q24"/>
    <mergeCell ref="P25:Q25"/>
    <mergeCell ref="P26:Q26"/>
    <mergeCell ref="P27:Q27"/>
    <mergeCell ref="P28:Q28"/>
    <mergeCell ref="P37:Q37"/>
    <mergeCell ref="P38:Q38"/>
    <mergeCell ref="P39:Q39"/>
    <mergeCell ref="P30:Q30"/>
    <mergeCell ref="P31:Q31"/>
    <mergeCell ref="P32:Q32"/>
    <mergeCell ref="P33:Q33"/>
    <mergeCell ref="P34:Q34"/>
    <mergeCell ref="P35:Q35"/>
    <mergeCell ref="P36:Q36"/>
    <mergeCell ref="P20:Q20"/>
    <mergeCell ref="P21:Q21"/>
    <mergeCell ref="P22:Q22"/>
    <mergeCell ref="P23:Q23"/>
    <mergeCell ref="I20:J20"/>
    <mergeCell ref="I21:J21"/>
    <mergeCell ref="I22:J22"/>
    <mergeCell ref="I23:J23"/>
    <mergeCell ref="B14:C14"/>
    <mergeCell ref="B13:C13"/>
    <mergeCell ref="B11:Q12"/>
    <mergeCell ref="O15:O19"/>
    <mergeCell ref="J13:O14"/>
    <mergeCell ref="D13:E13"/>
    <mergeCell ref="D14:E14"/>
    <mergeCell ref="F13:G13"/>
    <mergeCell ref="I19:J19"/>
    <mergeCell ref="B15:B19"/>
    <mergeCell ref="C15:C19"/>
    <mergeCell ref="K15:N15"/>
    <mergeCell ref="P15:Q19"/>
    <mergeCell ref="D15:E18"/>
    <mergeCell ref="I15:I18"/>
  </mergeCells>
  <conditionalFormatting sqref="K20:N39">
    <cfRule type="containsText" dxfId="0" priority="1" operator="containsText" text="x">
      <formula>NOT(ISERROR(SEARCH("x",K20)))</formula>
    </cfRule>
  </conditionalFormatting>
  <dataValidations count="1">
    <dataValidation type="list" allowBlank="1" showInputMessage="1" showErrorMessage="1" sqref="K20:N39" xr:uid="{00000000-0002-0000-0200-000000000000}">
      <formula1>$T$11:$T$13</formula1>
    </dataValidation>
  </dataValidations>
  <pageMargins left="0.19685039370078741" right="0.19685039370078741" top="0" bottom="0.39370078740157483" header="0" footer="0.19685039370078741"/>
  <pageSetup paperSize="8" scale="14" orientation="landscape" horizontalDpi="300" verticalDpi="300" r:id="rId1"/>
  <headerFooter>
    <oddHeader>&amp;L&amp;G
&amp;"Trebuchet MS,Kalın"    İzleç No: ASG-03-00-03
    İzleç Adı: FMEA ve Kontrol&amp;C&amp;"Trebuchet MS,Kalın"
&amp;U&amp;KFF0000ASELSAN GLOBAL ÖZEL&amp;U&amp;K01+000
EK-C
İlk Yayım Tarihi/No:
Revizyon Tarihi/No:</oddHeader>
    <oddFooter>&amp;C&amp;"Trebuchet MS,İtalik"ELEKTRONİK ORTAMDAN ALINAN KOPYADIR. SİSTEMDEKİ SAYFANIN REVİZYON VE TARİHİNİ TAŞIYORSA GEÇERLİDİR.&amp;RSayfa: &amp;P/&amp;N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4">
    <tabColor theme="3" tint="0.39997558519241921"/>
    <pageSetUpPr fitToPage="1"/>
  </sheetPr>
  <dimension ref="B6:BN119"/>
  <sheetViews>
    <sheetView showGridLines="0" tabSelected="1" zoomScale="40" zoomScaleNormal="40" zoomScaleSheetLayoutView="40" zoomScalePageLayoutView="70" workbookViewId="0">
      <selection activeCell="P27" sqref="P27"/>
    </sheetView>
  </sheetViews>
  <sheetFormatPr defaultColWidth="6.6640625" defaultRowHeight="13.95" customHeight="1" x14ac:dyDescent="0.3"/>
  <cols>
    <col min="1" max="1" width="2.44140625" style="6" customWidth="1"/>
    <col min="2" max="2" width="6.33203125" style="6" customWidth="1"/>
    <col min="3" max="3" width="12.44140625" style="6" customWidth="1"/>
    <col min="4" max="4" width="12.33203125" style="6" customWidth="1"/>
    <col min="5" max="5" width="16" style="6" customWidth="1"/>
    <col min="6" max="6" width="34.6640625" style="6" customWidth="1"/>
    <col min="7" max="8" width="16" style="6" customWidth="1"/>
    <col min="9" max="9" width="26.33203125" style="6" customWidth="1"/>
    <col min="10" max="10" width="30.44140625" style="6" customWidth="1"/>
    <col min="11" max="23" width="15.6640625" style="6" customWidth="1"/>
    <col min="24" max="24" width="18.44140625" style="6" customWidth="1"/>
    <col min="25" max="25" width="30.5546875" style="6" customWidth="1"/>
    <col min="26" max="31" width="6.6640625" style="6" hidden="1" customWidth="1"/>
    <col min="32" max="32" width="0" style="6" hidden="1" customWidth="1"/>
    <col min="33" max="58" width="6.6640625" style="6"/>
    <col min="59" max="69" width="0" style="6" hidden="1" customWidth="1"/>
    <col min="70" max="16384" width="6.6640625" style="6"/>
  </cols>
  <sheetData>
    <row r="6" spans="2:28" ht="13.95" customHeight="1" thickBot="1" x14ac:dyDescent="0.35"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</row>
    <row r="9" spans="2:28" ht="13.95" customHeight="1" thickBot="1" x14ac:dyDescent="0.35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</row>
    <row r="11" spans="2:28" ht="14.4" customHeight="1" x14ac:dyDescent="0.3">
      <c r="B11" s="70" t="s">
        <v>13</v>
      </c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1"/>
    </row>
    <row r="12" spans="2:28" ht="14.4" customHeight="1" x14ac:dyDescent="0.3"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3"/>
    </row>
    <row r="13" spans="2:28" ht="17.399999999999999" customHeight="1" x14ac:dyDescent="0.3">
      <c r="B13" s="87" t="s">
        <v>31</v>
      </c>
      <c r="C13" s="88"/>
      <c r="D13" s="14"/>
      <c r="E13" s="94" t="s">
        <v>36</v>
      </c>
      <c r="F13" s="95"/>
      <c r="G13" s="96"/>
      <c r="H13" s="96"/>
      <c r="I13" s="96"/>
      <c r="J13" s="74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6"/>
      <c r="X13" s="69" t="s">
        <v>16</v>
      </c>
      <c r="Y13" s="7"/>
    </row>
    <row r="14" spans="2:28" ht="17.399999999999999" customHeight="1" x14ac:dyDescent="0.3">
      <c r="B14" s="87" t="s">
        <v>32</v>
      </c>
      <c r="C14" s="88"/>
      <c r="D14" s="14"/>
      <c r="E14" s="87" t="s">
        <v>10</v>
      </c>
      <c r="F14" s="88"/>
      <c r="G14" s="96"/>
      <c r="H14" s="96"/>
      <c r="I14" s="96"/>
      <c r="J14" s="77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9"/>
      <c r="X14" s="69" t="s">
        <v>35</v>
      </c>
      <c r="Y14" s="7"/>
    </row>
    <row r="15" spans="2:28" ht="33" customHeight="1" x14ac:dyDescent="0.3">
      <c r="B15" s="103" t="s">
        <v>4</v>
      </c>
      <c r="C15" s="80" t="s">
        <v>5</v>
      </c>
      <c r="D15" s="104" t="s">
        <v>0</v>
      </c>
      <c r="E15" s="105"/>
      <c r="F15" s="81" t="s">
        <v>28</v>
      </c>
      <c r="G15" s="82"/>
      <c r="H15" s="82"/>
      <c r="I15" s="110"/>
      <c r="J15" s="18" t="s">
        <v>20</v>
      </c>
      <c r="K15" s="89" t="s">
        <v>34</v>
      </c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1"/>
      <c r="W15" s="80" t="s">
        <v>58</v>
      </c>
      <c r="X15" s="97" t="s">
        <v>57</v>
      </c>
      <c r="Y15" s="98"/>
    </row>
    <row r="16" spans="2:28" ht="19.5" customHeight="1" x14ac:dyDescent="0.3">
      <c r="B16" s="103"/>
      <c r="C16" s="80"/>
      <c r="D16" s="106"/>
      <c r="E16" s="107"/>
      <c r="F16" s="83"/>
      <c r="G16" s="84"/>
      <c r="H16" s="84"/>
      <c r="I16" s="111"/>
      <c r="J16" s="19" t="s">
        <v>11</v>
      </c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0"/>
      <c r="X16" s="99"/>
      <c r="Y16" s="100"/>
      <c r="AB16" s="6" t="s">
        <v>21</v>
      </c>
    </row>
    <row r="17" spans="2:66" ht="18" customHeight="1" x14ac:dyDescent="0.3">
      <c r="B17" s="103"/>
      <c r="C17" s="80"/>
      <c r="D17" s="106"/>
      <c r="E17" s="107"/>
      <c r="F17" s="83"/>
      <c r="G17" s="84"/>
      <c r="H17" s="84"/>
      <c r="I17" s="111"/>
      <c r="J17" s="20" t="s">
        <v>18</v>
      </c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0"/>
      <c r="X17" s="99"/>
      <c r="Y17" s="100"/>
      <c r="AB17" s="6" t="s">
        <v>37</v>
      </c>
    </row>
    <row r="18" spans="2:66" ht="19.5" customHeight="1" x14ac:dyDescent="0.3">
      <c r="B18" s="103"/>
      <c r="C18" s="80"/>
      <c r="D18" s="108"/>
      <c r="E18" s="109"/>
      <c r="F18" s="85"/>
      <c r="G18" s="86"/>
      <c r="H18" s="86"/>
      <c r="I18" s="112"/>
      <c r="J18" s="20" t="s">
        <v>19</v>
      </c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0"/>
      <c r="X18" s="99"/>
      <c r="Y18" s="100"/>
      <c r="AB18" s="6" t="s">
        <v>26</v>
      </c>
    </row>
    <row r="19" spans="2:66" ht="35.25" customHeight="1" x14ac:dyDescent="0.3">
      <c r="B19" s="103"/>
      <c r="C19" s="80"/>
      <c r="D19" s="17" t="s">
        <v>1</v>
      </c>
      <c r="E19" s="17" t="s">
        <v>2</v>
      </c>
      <c r="F19" s="48" t="s">
        <v>3</v>
      </c>
      <c r="G19" s="48" t="s">
        <v>6</v>
      </c>
      <c r="H19" s="48" t="s">
        <v>55</v>
      </c>
      <c r="I19" s="92" t="s">
        <v>29</v>
      </c>
      <c r="J19" s="93"/>
      <c r="K19" s="17">
        <v>1</v>
      </c>
      <c r="L19" s="17">
        <v>2</v>
      </c>
      <c r="M19" s="17">
        <v>3</v>
      </c>
      <c r="N19" s="17">
        <v>4</v>
      </c>
      <c r="O19" s="17">
        <v>5</v>
      </c>
      <c r="P19" s="17">
        <v>6</v>
      </c>
      <c r="Q19" s="17">
        <v>7</v>
      </c>
      <c r="R19" s="17">
        <v>8</v>
      </c>
      <c r="S19" s="17">
        <v>9</v>
      </c>
      <c r="T19" s="17">
        <v>10</v>
      </c>
      <c r="U19" s="17">
        <v>11</v>
      </c>
      <c r="V19" s="17">
        <v>12</v>
      </c>
      <c r="W19" s="80"/>
      <c r="X19" s="101"/>
      <c r="Y19" s="102"/>
    </row>
    <row r="20" spans="2:66" ht="50.1" customHeight="1" x14ac:dyDescent="0.3">
      <c r="B20" s="11">
        <v>1</v>
      </c>
      <c r="C20" s="10"/>
      <c r="D20" s="10"/>
      <c r="E20" s="11"/>
      <c r="F20" s="11"/>
      <c r="G20" s="11"/>
      <c r="H20" s="11"/>
      <c r="I20" s="113"/>
      <c r="J20" s="114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36"/>
      <c r="X20" s="113"/>
      <c r="Y20" s="114"/>
      <c r="AC20" t="s">
        <v>22</v>
      </c>
    </row>
    <row r="21" spans="2:66" ht="50.1" customHeight="1" x14ac:dyDescent="0.3">
      <c r="B21" s="11">
        <v>2</v>
      </c>
      <c r="C21" s="10"/>
      <c r="D21" s="10"/>
      <c r="E21" s="11"/>
      <c r="F21" s="11"/>
      <c r="G21" s="11"/>
      <c r="H21" s="11"/>
      <c r="I21" s="113"/>
      <c r="J21" s="114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36"/>
      <c r="X21" s="113"/>
      <c r="Y21" s="114"/>
      <c r="AC21" t="s">
        <v>23</v>
      </c>
      <c r="BN21" s="6">
        <v>6</v>
      </c>
    </row>
    <row r="22" spans="2:66" ht="50.1" customHeight="1" x14ac:dyDescent="0.3">
      <c r="B22" s="11">
        <v>3</v>
      </c>
      <c r="C22" s="7"/>
      <c r="D22" s="7"/>
      <c r="E22" s="7"/>
      <c r="F22" s="11"/>
      <c r="G22" s="11"/>
      <c r="H22" s="11"/>
      <c r="I22" s="113"/>
      <c r="J22" s="114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36"/>
      <c r="X22" s="113"/>
      <c r="Y22" s="114"/>
      <c r="AC22" t="s">
        <v>24</v>
      </c>
      <c r="BN22" s="6">
        <v>6</v>
      </c>
    </row>
    <row r="23" spans="2:66" ht="50.1" customHeight="1" x14ac:dyDescent="0.3">
      <c r="B23" s="11">
        <v>4</v>
      </c>
      <c r="C23" s="7"/>
      <c r="D23" s="7"/>
      <c r="E23" s="7"/>
      <c r="F23" s="11"/>
      <c r="G23" s="11"/>
      <c r="H23" s="11"/>
      <c r="I23" s="113"/>
      <c r="J23" s="114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36"/>
      <c r="X23" s="113"/>
      <c r="Y23" s="114"/>
      <c r="AC23" t="s">
        <v>25</v>
      </c>
    </row>
    <row r="24" spans="2:66" ht="50.1" customHeight="1" x14ac:dyDescent="0.3">
      <c r="B24" s="11">
        <v>5</v>
      </c>
      <c r="C24" s="7"/>
      <c r="D24" s="7"/>
      <c r="E24" s="7"/>
      <c r="F24" s="11"/>
      <c r="G24" s="11"/>
      <c r="H24" s="11"/>
      <c r="I24" s="113"/>
      <c r="J24" s="114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36"/>
      <c r="X24" s="113"/>
      <c r="Y24" s="114"/>
    </row>
    <row r="25" spans="2:66" ht="50.1" customHeight="1" x14ac:dyDescent="0.3">
      <c r="B25" s="11">
        <v>6</v>
      </c>
      <c r="C25" s="7"/>
      <c r="D25" s="7"/>
      <c r="E25" s="7"/>
      <c r="F25" s="11"/>
      <c r="G25" s="11"/>
      <c r="H25" s="11"/>
      <c r="I25" s="113"/>
      <c r="J25" s="114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36"/>
      <c r="X25" s="113"/>
      <c r="Y25" s="114"/>
      <c r="BN25" s="6">
        <v>6</v>
      </c>
    </row>
    <row r="26" spans="2:66" ht="50.1" customHeight="1" x14ac:dyDescent="0.3">
      <c r="B26" s="11">
        <v>7</v>
      </c>
      <c r="C26" s="7"/>
      <c r="D26" s="7"/>
      <c r="E26" s="7"/>
      <c r="F26" s="11"/>
      <c r="G26" s="11"/>
      <c r="H26" s="11"/>
      <c r="I26" s="113"/>
      <c r="J26" s="114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36"/>
      <c r="X26" s="113"/>
      <c r="Y26" s="114"/>
    </row>
    <row r="27" spans="2:66" ht="50.1" customHeight="1" x14ac:dyDescent="0.3">
      <c r="B27" s="11">
        <v>8</v>
      </c>
      <c r="C27" s="7"/>
      <c r="D27" s="7"/>
      <c r="E27" s="7"/>
      <c r="F27" s="11"/>
      <c r="G27" s="11"/>
      <c r="H27" s="11"/>
      <c r="I27" s="113"/>
      <c r="J27" s="114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36"/>
      <c r="X27" s="113"/>
      <c r="Y27" s="114"/>
    </row>
    <row r="28" spans="2:66" ht="50.1" customHeight="1" x14ac:dyDescent="0.3">
      <c r="B28" s="11">
        <v>9</v>
      </c>
      <c r="C28" s="7"/>
      <c r="D28" s="7"/>
      <c r="E28" s="7"/>
      <c r="F28" s="11"/>
      <c r="G28" s="11"/>
      <c r="H28" s="11"/>
      <c r="I28" s="113"/>
      <c r="J28" s="114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36"/>
      <c r="X28" s="113"/>
      <c r="Y28" s="114"/>
    </row>
    <row r="29" spans="2:66" ht="50.1" customHeight="1" x14ac:dyDescent="0.3">
      <c r="B29" s="11">
        <v>10</v>
      </c>
      <c r="C29" s="7"/>
      <c r="D29" s="7"/>
      <c r="E29" s="7"/>
      <c r="F29" s="11"/>
      <c r="G29" s="11"/>
      <c r="H29" s="11"/>
      <c r="I29" s="113"/>
      <c r="J29" s="114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36"/>
      <c r="X29" s="113"/>
      <c r="Y29" s="114"/>
    </row>
    <row r="30" spans="2:66" ht="50.1" customHeight="1" x14ac:dyDescent="0.3">
      <c r="B30" s="11">
        <v>11</v>
      </c>
      <c r="C30" s="7"/>
      <c r="D30" s="7"/>
      <c r="E30" s="7"/>
      <c r="F30" s="11"/>
      <c r="G30" s="11"/>
      <c r="H30" s="11"/>
      <c r="I30" s="113"/>
      <c r="J30" s="114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36"/>
      <c r="X30" s="113"/>
      <c r="Y30" s="114"/>
      <c r="BN30" s="6">
        <v>6</v>
      </c>
    </row>
    <row r="31" spans="2:66" ht="50.1" customHeight="1" x14ac:dyDescent="0.3">
      <c r="B31" s="11">
        <v>12</v>
      </c>
      <c r="C31" s="7"/>
      <c r="D31" s="7"/>
      <c r="E31" s="7"/>
      <c r="F31" s="11"/>
      <c r="G31" s="11"/>
      <c r="H31" s="11"/>
      <c r="I31" s="113"/>
      <c r="J31" s="114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36"/>
      <c r="X31" s="113"/>
      <c r="Y31" s="114"/>
    </row>
    <row r="32" spans="2:66" ht="50.1" customHeight="1" x14ac:dyDescent="0.3">
      <c r="B32" s="11">
        <v>13</v>
      </c>
      <c r="C32" s="12"/>
      <c r="D32" s="12"/>
      <c r="E32" s="12"/>
      <c r="F32" s="13"/>
      <c r="G32" s="13"/>
      <c r="H32" s="13"/>
      <c r="I32" s="113"/>
      <c r="J32" s="114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36"/>
      <c r="X32" s="113"/>
      <c r="Y32" s="114"/>
      <c r="BN32" s="6">
        <v>6</v>
      </c>
    </row>
    <row r="33" spans="2:25" ht="50.1" customHeight="1" x14ac:dyDescent="0.3">
      <c r="B33" s="11">
        <v>14</v>
      </c>
      <c r="C33" s="7"/>
      <c r="D33" s="7"/>
      <c r="E33" s="7"/>
      <c r="F33" s="11"/>
      <c r="G33" s="11"/>
      <c r="H33" s="11"/>
      <c r="I33" s="113"/>
      <c r="J33" s="114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36"/>
      <c r="X33" s="113"/>
      <c r="Y33" s="114"/>
    </row>
    <row r="34" spans="2:25" ht="50.1" customHeight="1" x14ac:dyDescent="0.3">
      <c r="B34" s="11">
        <v>15</v>
      </c>
      <c r="C34" s="7"/>
      <c r="D34" s="7"/>
      <c r="E34" s="7"/>
      <c r="F34" s="11"/>
      <c r="G34" s="11"/>
      <c r="H34" s="11"/>
      <c r="I34" s="113"/>
      <c r="J34" s="114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36"/>
      <c r="X34" s="113"/>
      <c r="Y34" s="114"/>
    </row>
    <row r="35" spans="2:25" ht="50.1" customHeight="1" x14ac:dyDescent="0.3">
      <c r="B35" s="11">
        <v>16</v>
      </c>
      <c r="C35" s="12"/>
      <c r="D35" s="12"/>
      <c r="E35" s="12"/>
      <c r="F35" s="13"/>
      <c r="G35" s="13"/>
      <c r="H35" s="13"/>
      <c r="I35" s="113"/>
      <c r="J35" s="114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36"/>
      <c r="X35" s="113"/>
      <c r="Y35" s="114"/>
    </row>
    <row r="36" spans="2:25" ht="50.1" customHeight="1" x14ac:dyDescent="0.3">
      <c r="B36" s="11">
        <v>17</v>
      </c>
      <c r="C36" s="7"/>
      <c r="D36" s="7"/>
      <c r="E36" s="7"/>
      <c r="F36" s="11"/>
      <c r="G36" s="11"/>
      <c r="H36" s="11"/>
      <c r="I36" s="113"/>
      <c r="J36" s="114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36"/>
      <c r="X36" s="113"/>
      <c r="Y36" s="114"/>
    </row>
    <row r="37" spans="2:25" ht="50.1" customHeight="1" x14ac:dyDescent="0.3">
      <c r="B37" s="11">
        <v>18</v>
      </c>
      <c r="C37" s="7"/>
      <c r="D37" s="7"/>
      <c r="E37" s="7"/>
      <c r="F37" s="11"/>
      <c r="G37" s="11"/>
      <c r="H37" s="11"/>
      <c r="I37" s="113"/>
      <c r="J37" s="114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36"/>
      <c r="X37" s="113"/>
      <c r="Y37" s="114"/>
    </row>
    <row r="38" spans="2:25" ht="50.1" customHeight="1" x14ac:dyDescent="0.3">
      <c r="B38" s="11">
        <v>19</v>
      </c>
      <c r="C38" s="12"/>
      <c r="D38" s="12"/>
      <c r="E38" s="12"/>
      <c r="F38" s="13"/>
      <c r="G38" s="13"/>
      <c r="H38" s="13"/>
      <c r="I38" s="113"/>
      <c r="J38" s="114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36"/>
      <c r="X38" s="113"/>
      <c r="Y38" s="114"/>
    </row>
    <row r="39" spans="2:25" ht="50.1" customHeight="1" x14ac:dyDescent="0.3">
      <c r="B39" s="11">
        <v>20</v>
      </c>
      <c r="C39" s="7"/>
      <c r="D39" s="7"/>
      <c r="E39" s="7"/>
      <c r="F39" s="11"/>
      <c r="G39" s="11"/>
      <c r="H39" s="11"/>
      <c r="I39" s="113"/>
      <c r="J39" s="114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36"/>
      <c r="X39" s="113"/>
      <c r="Y39" s="114"/>
    </row>
    <row r="44" spans="2:25" ht="47.4" customHeight="1" x14ac:dyDescent="0.3"/>
    <row r="101" spans="9:23" ht="13.95" customHeight="1" x14ac:dyDescent="0.3"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</row>
    <row r="102" spans="9:23" ht="13.95" customHeight="1" x14ac:dyDescent="0.3"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</row>
    <row r="103" spans="9:23" ht="13.95" customHeight="1" x14ac:dyDescent="0.3"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</row>
    <row r="104" spans="9:23" ht="13.95" customHeight="1" x14ac:dyDescent="0.3"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</row>
    <row r="105" spans="9:23" ht="13.95" customHeight="1" x14ac:dyDescent="0.3"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</row>
    <row r="106" spans="9:23" ht="13.95" customHeight="1" x14ac:dyDescent="0.3"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</row>
    <row r="107" spans="9:23" ht="13.95" customHeight="1" x14ac:dyDescent="0.3"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</row>
    <row r="108" spans="9:23" ht="13.95" customHeight="1" x14ac:dyDescent="0.3"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</row>
    <row r="109" spans="9:23" ht="13.95" customHeight="1" x14ac:dyDescent="0.3"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</row>
    <row r="110" spans="9:23" ht="69.599999999999994" hidden="1" customHeight="1" x14ac:dyDescent="0.3">
      <c r="I110" s="45"/>
      <c r="J110" s="44" t="s">
        <v>43</v>
      </c>
      <c r="K110" s="45">
        <f>COUNTIF(K20:K39,"x")</f>
        <v>0</v>
      </c>
      <c r="L110" s="45">
        <f t="shared" ref="L110:V110" si="0">COUNTIF(L20:L39,"x")</f>
        <v>0</v>
      </c>
      <c r="M110" s="45">
        <f t="shared" si="0"/>
        <v>0</v>
      </c>
      <c r="N110" s="45">
        <f t="shared" si="0"/>
        <v>0</v>
      </c>
      <c r="O110" s="45">
        <f t="shared" si="0"/>
        <v>0</v>
      </c>
      <c r="P110" s="45">
        <f t="shared" si="0"/>
        <v>0</v>
      </c>
      <c r="Q110" s="45">
        <f t="shared" si="0"/>
        <v>0</v>
      </c>
      <c r="R110" s="45">
        <f t="shared" si="0"/>
        <v>0</v>
      </c>
      <c r="S110" s="45">
        <f t="shared" si="0"/>
        <v>0</v>
      </c>
      <c r="T110" s="45">
        <f t="shared" si="0"/>
        <v>0</v>
      </c>
      <c r="U110" s="45">
        <f t="shared" si="0"/>
        <v>0</v>
      </c>
      <c r="V110" s="45">
        <f t="shared" si="0"/>
        <v>0</v>
      </c>
      <c r="W110" s="45"/>
    </row>
    <row r="111" spans="9:23" ht="57" hidden="1" customHeight="1" x14ac:dyDescent="0.3">
      <c r="I111" s="45"/>
      <c r="J111" s="43" t="s">
        <v>44</v>
      </c>
      <c r="K111" s="45">
        <f>COUNTIF(K20:K39,"✓")</f>
        <v>0</v>
      </c>
      <c r="L111" s="45">
        <f t="shared" ref="L111:T111" si="1">COUNTIF(L20:L39,"✓")</f>
        <v>0</v>
      </c>
      <c r="M111" s="45">
        <f t="shared" si="1"/>
        <v>0</v>
      </c>
      <c r="N111" s="45">
        <f t="shared" si="1"/>
        <v>0</v>
      </c>
      <c r="O111" s="45">
        <f t="shared" si="1"/>
        <v>0</v>
      </c>
      <c r="P111" s="45">
        <f t="shared" si="1"/>
        <v>0</v>
      </c>
      <c r="Q111" s="45">
        <f t="shared" si="1"/>
        <v>0</v>
      </c>
      <c r="R111" s="45">
        <f t="shared" si="1"/>
        <v>0</v>
      </c>
      <c r="S111" s="45">
        <f t="shared" si="1"/>
        <v>0</v>
      </c>
      <c r="T111" s="45">
        <f t="shared" si="1"/>
        <v>0</v>
      </c>
      <c r="U111" s="45">
        <f>COUNTIF(U20:U39,"✓")</f>
        <v>0</v>
      </c>
      <c r="V111" s="45">
        <f t="shared" ref="V111" si="2">COUNTIF(V20:V39,"✓")</f>
        <v>0</v>
      </c>
      <c r="W111" s="45"/>
    </row>
    <row r="112" spans="9:23" ht="47.4" hidden="1" customHeight="1" x14ac:dyDescent="0.3">
      <c r="I112" s="45"/>
      <c r="J112" s="43" t="s">
        <v>26</v>
      </c>
      <c r="K112" s="45">
        <f>COUNTIF(K20:K39,"N/A")</f>
        <v>0</v>
      </c>
      <c r="L112" s="45">
        <f t="shared" ref="L112:T112" si="3">COUNTIF(L20:L39,"N/A")</f>
        <v>0</v>
      </c>
      <c r="M112" s="45">
        <f t="shared" si="3"/>
        <v>0</v>
      </c>
      <c r="N112" s="45">
        <f t="shared" si="3"/>
        <v>0</v>
      </c>
      <c r="O112" s="45">
        <f t="shared" si="3"/>
        <v>0</v>
      </c>
      <c r="P112" s="45">
        <f t="shared" si="3"/>
        <v>0</v>
      </c>
      <c r="Q112" s="45">
        <f t="shared" si="3"/>
        <v>0</v>
      </c>
      <c r="R112" s="45">
        <f t="shared" si="3"/>
        <v>0</v>
      </c>
      <c r="S112" s="45">
        <f t="shared" si="3"/>
        <v>0</v>
      </c>
      <c r="T112" s="45">
        <f t="shared" si="3"/>
        <v>0</v>
      </c>
      <c r="U112" s="45">
        <f>COUNTIF(U20:U39,"N/A")</f>
        <v>0</v>
      </c>
      <c r="V112" s="45">
        <f t="shared" ref="V112" si="4">COUNTIF(V20:V39,"N/A")</f>
        <v>0</v>
      </c>
      <c r="W112" s="45"/>
    </row>
    <row r="113" spans="9:23" ht="13.95" hidden="1" customHeight="1" x14ac:dyDescent="0.3"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</row>
    <row r="114" spans="9:23" ht="13.95" hidden="1" customHeight="1" x14ac:dyDescent="0.3"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</row>
    <row r="115" spans="9:23" ht="13.95" hidden="1" customHeight="1" x14ac:dyDescent="0.3"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</row>
    <row r="116" spans="9:23" ht="13.95" hidden="1" customHeight="1" x14ac:dyDescent="0.3"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</row>
    <row r="117" spans="9:23" ht="13.95" hidden="1" customHeight="1" x14ac:dyDescent="0.3"/>
    <row r="118" spans="9:23" ht="13.95" hidden="1" customHeight="1" x14ac:dyDescent="0.3"/>
    <row r="119" spans="9:23" ht="13.95" hidden="1" customHeight="1" x14ac:dyDescent="0.3"/>
  </sheetData>
  <sheetProtection formatCells="0" formatColumns="0" formatRows="0" insertRows="0" deleteRows="0" selectLockedCells="1" sort="0" autoFilter="0"/>
  <protectedRanges>
    <protectedRange algorithmName="SHA-512" hashValue="d+CZ//jjs5mi4QwRXoYbWCJa86cKpcRXErjyCololLzqFd0TeTMGq8v81KcYrdxeDVjhdbMVP3sw1DNQtdnpoQ==" saltValue="+MK77UQ/Z9w02C2jNOAvVw==" spinCount="100000" sqref="A105:XFD128" name="Aralık1"/>
  </protectedRanges>
  <mergeCells count="57">
    <mergeCell ref="E14:F14"/>
    <mergeCell ref="X20:Y20"/>
    <mergeCell ref="X21:Y21"/>
    <mergeCell ref="X22:Y22"/>
    <mergeCell ref="X23:Y23"/>
    <mergeCell ref="X39:Y39"/>
    <mergeCell ref="X34:Y34"/>
    <mergeCell ref="X35:Y35"/>
    <mergeCell ref="X36:Y36"/>
    <mergeCell ref="X37:Y37"/>
    <mergeCell ref="X38:Y38"/>
    <mergeCell ref="X24:Y24"/>
    <mergeCell ref="X25:Y25"/>
    <mergeCell ref="X26:Y26"/>
    <mergeCell ref="X27:Y27"/>
    <mergeCell ref="X28:Y28"/>
    <mergeCell ref="X29:Y29"/>
    <mergeCell ref="X30:Y30"/>
    <mergeCell ref="X31:Y31"/>
    <mergeCell ref="X32:Y32"/>
    <mergeCell ref="X33:Y33"/>
    <mergeCell ref="I35:J35"/>
    <mergeCell ref="I36:J36"/>
    <mergeCell ref="I37:J37"/>
    <mergeCell ref="I38:J38"/>
    <mergeCell ref="I39:J39"/>
    <mergeCell ref="I30:J30"/>
    <mergeCell ref="I31:J31"/>
    <mergeCell ref="I32:J32"/>
    <mergeCell ref="I33:J33"/>
    <mergeCell ref="I34:J34"/>
    <mergeCell ref="I25:J25"/>
    <mergeCell ref="I26:J26"/>
    <mergeCell ref="I27:J27"/>
    <mergeCell ref="I28:J28"/>
    <mergeCell ref="I29:J29"/>
    <mergeCell ref="I20:J20"/>
    <mergeCell ref="I21:J21"/>
    <mergeCell ref="I22:J22"/>
    <mergeCell ref="I23:J23"/>
    <mergeCell ref="I24:J24"/>
    <mergeCell ref="B11:Y12"/>
    <mergeCell ref="J13:W14"/>
    <mergeCell ref="W15:W19"/>
    <mergeCell ref="F15:H18"/>
    <mergeCell ref="B13:C13"/>
    <mergeCell ref="B14:C14"/>
    <mergeCell ref="K15:V15"/>
    <mergeCell ref="I19:J19"/>
    <mergeCell ref="E13:F13"/>
    <mergeCell ref="G13:I13"/>
    <mergeCell ref="G14:I14"/>
    <mergeCell ref="X15:Y19"/>
    <mergeCell ref="B15:B19"/>
    <mergeCell ref="C15:C19"/>
    <mergeCell ref="D15:E18"/>
    <mergeCell ref="I15:I18"/>
  </mergeCells>
  <conditionalFormatting sqref="K20:V39">
    <cfRule type="containsText" dxfId="26" priority="1" operator="containsText" text="x">
      <formula>NOT(ISERROR(SEARCH("x",K20)))</formula>
    </cfRule>
  </conditionalFormatting>
  <dataValidations count="1">
    <dataValidation type="list" allowBlank="1" showInputMessage="1" showErrorMessage="1" sqref="K20:V39" xr:uid="{00000000-0002-0000-0300-000000000000}">
      <formula1>$AB$16:$AB$18</formula1>
    </dataValidation>
  </dataValidations>
  <pageMargins left="0" right="0.19685039370078741" top="0" bottom="0.39370078740157483" header="0" footer="0.19685039370078741"/>
  <pageSetup paperSize="8" scale="13" orientation="landscape" horizontalDpi="300" verticalDpi="300" r:id="rId1"/>
  <headerFooter>
    <oddHeader>&amp;L&amp;G
&amp;"Trebuchet MS,Kalın"    İzleç No: ASG-03-00-03
    İzleç Adı: FMEA ve Kontrol&amp;C&amp;"Trebuchet MS,Kalın"
&amp;U&amp;KFF0000ASELSAN GLOBAL ÖZEL&amp;U&amp;K01+000
EK-C
İlk Yayım Tarihi/No:
Revizyon Tarihi/No:</oddHeader>
    <oddFooter>&amp;C&amp;"Trebuchet MS,İtalik"ELEKTRONİK ORTAMDAN ALINAN KOPYADIR. SİSTEMDEKİ SAYFANIN REVİZYON VE TARİHİNİ TAŞIYORSA GEÇERLİDİR.&amp;RSayfa: &amp;P/&amp;N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ayfa5">
    <pageSetUpPr fitToPage="1"/>
  </sheetPr>
  <dimension ref="A1:J58"/>
  <sheetViews>
    <sheetView topLeftCell="A19" zoomScaleNormal="100" workbookViewId="0">
      <selection activeCell="K45" sqref="K45"/>
    </sheetView>
  </sheetViews>
  <sheetFormatPr defaultRowHeight="14.4" x14ac:dyDescent="0.3"/>
  <cols>
    <col min="1" max="1" width="12.88671875" customWidth="1"/>
  </cols>
  <sheetData>
    <row r="1" spans="1:10" x14ac:dyDescent="0.3">
      <c r="A1" s="223"/>
      <c r="B1" s="220" t="s">
        <v>47</v>
      </c>
      <c r="C1" s="220"/>
      <c r="D1" s="220"/>
      <c r="E1" s="220"/>
      <c r="F1" s="220"/>
      <c r="G1" s="220"/>
      <c r="H1" s="220"/>
      <c r="I1" s="212" t="s">
        <v>48</v>
      </c>
      <c r="J1" s="213"/>
    </row>
    <row r="2" spans="1:10" x14ac:dyDescent="0.3">
      <c r="A2" s="224"/>
      <c r="B2" s="221"/>
      <c r="C2" s="221"/>
      <c r="D2" s="221"/>
      <c r="E2" s="221"/>
      <c r="F2" s="221"/>
      <c r="G2" s="221"/>
      <c r="H2" s="221"/>
      <c r="I2" s="214" t="s">
        <v>49</v>
      </c>
      <c r="J2" s="215"/>
    </row>
    <row r="3" spans="1:10" x14ac:dyDescent="0.3">
      <c r="A3" s="224"/>
      <c r="B3" s="221"/>
      <c r="C3" s="221"/>
      <c r="D3" s="221"/>
      <c r="E3" s="221"/>
      <c r="F3" s="221"/>
      <c r="G3" s="221"/>
      <c r="H3" s="221"/>
      <c r="I3" s="216" t="s">
        <v>50</v>
      </c>
      <c r="J3" s="217"/>
    </row>
    <row r="4" spans="1:10" ht="11.4" customHeight="1" x14ac:dyDescent="0.3">
      <c r="A4" s="224"/>
      <c r="B4" s="221"/>
      <c r="C4" s="221"/>
      <c r="D4" s="221"/>
      <c r="E4" s="221"/>
      <c r="F4" s="221"/>
      <c r="G4" s="221"/>
      <c r="H4" s="221"/>
      <c r="I4" s="214" t="s">
        <v>30</v>
      </c>
      <c r="J4" s="215"/>
    </row>
    <row r="5" spans="1:10" x14ac:dyDescent="0.3">
      <c r="A5" s="224"/>
      <c r="B5" s="221"/>
      <c r="C5" s="221"/>
      <c r="D5" s="221"/>
      <c r="E5" s="221"/>
      <c r="F5" s="221"/>
      <c r="G5" s="221"/>
      <c r="H5" s="221"/>
      <c r="I5" s="216" t="s">
        <v>51</v>
      </c>
      <c r="J5" s="217"/>
    </row>
    <row r="6" spans="1:10" ht="15.6" customHeight="1" thickBot="1" x14ac:dyDescent="0.35">
      <c r="A6" s="225"/>
      <c r="B6" s="222"/>
      <c r="C6" s="222"/>
      <c r="D6" s="222"/>
      <c r="E6" s="222"/>
      <c r="F6" s="222"/>
      <c r="G6" s="222"/>
      <c r="H6" s="222"/>
      <c r="I6" s="218">
        <v>46237</v>
      </c>
      <c r="J6" s="219"/>
    </row>
    <row r="7" spans="1:10" x14ac:dyDescent="0.3">
      <c r="A7" s="194"/>
      <c r="B7" s="195"/>
      <c r="C7" s="195"/>
      <c r="D7" s="195"/>
      <c r="E7" s="195"/>
      <c r="F7" s="195"/>
      <c r="G7" s="195"/>
      <c r="H7" s="195"/>
      <c r="I7" s="195"/>
      <c r="J7" s="196"/>
    </row>
    <row r="8" spans="1:10" x14ac:dyDescent="0.3">
      <c r="A8" s="203" t="s">
        <v>54</v>
      </c>
      <c r="B8" s="204"/>
      <c r="C8" s="204"/>
      <c r="D8" s="204"/>
      <c r="E8" s="204"/>
      <c r="F8" s="204"/>
      <c r="G8" s="204"/>
      <c r="H8" s="204"/>
      <c r="I8" s="204"/>
      <c r="J8" s="205"/>
    </row>
    <row r="9" spans="1:10" x14ac:dyDescent="0.3">
      <c r="A9" s="206"/>
      <c r="B9" s="207"/>
      <c r="C9" s="207"/>
      <c r="D9" s="207"/>
      <c r="E9" s="207"/>
      <c r="F9" s="207"/>
      <c r="G9" s="207"/>
      <c r="H9" s="207"/>
      <c r="I9" s="207"/>
      <c r="J9" s="208"/>
    </row>
    <row r="10" spans="1:10" x14ac:dyDescent="0.3">
      <c r="A10" s="209"/>
      <c r="B10" s="210"/>
      <c r="C10" s="210"/>
      <c r="D10" s="210"/>
      <c r="E10" s="210"/>
      <c r="F10" s="210"/>
      <c r="G10" s="210"/>
      <c r="H10" s="210"/>
      <c r="I10" s="210"/>
      <c r="J10" s="211"/>
    </row>
    <row r="11" spans="1:10" x14ac:dyDescent="0.3">
      <c r="A11" s="54"/>
      <c r="B11" s="55"/>
      <c r="C11" s="55"/>
      <c r="D11" s="55"/>
      <c r="E11" s="55"/>
      <c r="F11" s="55"/>
      <c r="G11" s="55"/>
      <c r="H11" s="55"/>
      <c r="I11" s="55"/>
      <c r="J11" s="56"/>
    </row>
    <row r="12" spans="1:10" x14ac:dyDescent="0.3">
      <c r="A12" s="226" t="s">
        <v>56</v>
      </c>
      <c r="B12" s="227"/>
      <c r="C12" s="227"/>
      <c r="D12" s="227"/>
      <c r="E12" s="227"/>
      <c r="F12" s="227"/>
      <c r="G12" s="227"/>
      <c r="H12" s="227"/>
      <c r="I12" s="227"/>
      <c r="J12" s="228"/>
    </row>
    <row r="13" spans="1:10" x14ac:dyDescent="0.3">
      <c r="A13" s="226"/>
      <c r="B13" s="227"/>
      <c r="C13" s="227"/>
      <c r="D13" s="227"/>
      <c r="E13" s="227"/>
      <c r="F13" s="227"/>
      <c r="G13" s="227"/>
      <c r="H13" s="227"/>
      <c r="I13" s="227"/>
      <c r="J13" s="228"/>
    </row>
    <row r="14" spans="1:10" x14ac:dyDescent="0.3">
      <c r="A14" s="226"/>
      <c r="B14" s="227"/>
      <c r="C14" s="227"/>
      <c r="D14" s="227"/>
      <c r="E14" s="227"/>
      <c r="F14" s="227"/>
      <c r="G14" s="227"/>
      <c r="H14" s="227"/>
      <c r="I14" s="227"/>
      <c r="J14" s="228"/>
    </row>
    <row r="15" spans="1:10" x14ac:dyDescent="0.3">
      <c r="A15" s="226"/>
      <c r="B15" s="227"/>
      <c r="C15" s="227"/>
      <c r="D15" s="227"/>
      <c r="E15" s="227"/>
      <c r="F15" s="227"/>
      <c r="G15" s="227"/>
      <c r="H15" s="227"/>
      <c r="I15" s="227"/>
      <c r="J15" s="228"/>
    </row>
    <row r="16" spans="1:10" x14ac:dyDescent="0.3">
      <c r="A16" s="226"/>
      <c r="B16" s="227"/>
      <c r="C16" s="227"/>
      <c r="D16" s="227"/>
      <c r="E16" s="227"/>
      <c r="F16" s="227"/>
      <c r="G16" s="227"/>
      <c r="H16" s="227"/>
      <c r="I16" s="227"/>
      <c r="J16" s="228"/>
    </row>
    <row r="17" spans="1:10" x14ac:dyDescent="0.3">
      <c r="A17" s="226"/>
      <c r="B17" s="227"/>
      <c r="C17" s="227"/>
      <c r="D17" s="227"/>
      <c r="E17" s="227"/>
      <c r="F17" s="227"/>
      <c r="G17" s="227"/>
      <c r="H17" s="227"/>
      <c r="I17" s="227"/>
      <c r="J17" s="228"/>
    </row>
    <row r="18" spans="1:10" x14ac:dyDescent="0.3">
      <c r="A18" s="226"/>
      <c r="B18" s="227"/>
      <c r="C18" s="227"/>
      <c r="D18" s="227"/>
      <c r="E18" s="227"/>
      <c r="F18" s="227"/>
      <c r="G18" s="227"/>
      <c r="H18" s="227"/>
      <c r="I18" s="227"/>
      <c r="J18" s="228"/>
    </row>
    <row r="19" spans="1:10" x14ac:dyDescent="0.3">
      <c r="A19" s="226"/>
      <c r="B19" s="227"/>
      <c r="C19" s="227"/>
      <c r="D19" s="227"/>
      <c r="E19" s="227"/>
      <c r="F19" s="227"/>
      <c r="G19" s="227"/>
      <c r="H19" s="227"/>
      <c r="I19" s="227"/>
      <c r="J19" s="228"/>
    </row>
    <row r="20" spans="1:10" x14ac:dyDescent="0.3">
      <c r="A20" s="226"/>
      <c r="B20" s="227"/>
      <c r="C20" s="227"/>
      <c r="D20" s="227"/>
      <c r="E20" s="227"/>
      <c r="F20" s="227"/>
      <c r="G20" s="227"/>
      <c r="H20" s="227"/>
      <c r="I20" s="227"/>
      <c r="J20" s="228"/>
    </row>
    <row r="21" spans="1:10" x14ac:dyDescent="0.3">
      <c r="A21" s="226"/>
      <c r="B21" s="227"/>
      <c r="C21" s="227"/>
      <c r="D21" s="227"/>
      <c r="E21" s="227"/>
      <c r="F21" s="227"/>
      <c r="G21" s="227"/>
      <c r="H21" s="227"/>
      <c r="I21" s="227"/>
      <c r="J21" s="228"/>
    </row>
    <row r="22" spans="1:10" x14ac:dyDescent="0.3">
      <c r="A22" s="226"/>
      <c r="B22" s="227"/>
      <c r="C22" s="227"/>
      <c r="D22" s="227"/>
      <c r="E22" s="227"/>
      <c r="F22" s="227"/>
      <c r="G22" s="227"/>
      <c r="H22" s="227"/>
      <c r="I22" s="227"/>
      <c r="J22" s="228"/>
    </row>
    <row r="23" spans="1:10" x14ac:dyDescent="0.3">
      <c r="A23" s="226"/>
      <c r="B23" s="227"/>
      <c r="C23" s="227"/>
      <c r="D23" s="227"/>
      <c r="E23" s="227"/>
      <c r="F23" s="227"/>
      <c r="G23" s="227"/>
      <c r="H23" s="227"/>
      <c r="I23" s="227"/>
      <c r="J23" s="228"/>
    </row>
    <row r="24" spans="1:10" x14ac:dyDescent="0.3">
      <c r="A24" s="226"/>
      <c r="B24" s="227"/>
      <c r="C24" s="227"/>
      <c r="D24" s="227"/>
      <c r="E24" s="227"/>
      <c r="F24" s="227"/>
      <c r="G24" s="227"/>
      <c r="H24" s="227"/>
      <c r="I24" s="227"/>
      <c r="J24" s="228"/>
    </row>
    <row r="25" spans="1:10" x14ac:dyDescent="0.3">
      <c r="A25" s="226"/>
      <c r="B25" s="227"/>
      <c r="C25" s="227"/>
      <c r="D25" s="227"/>
      <c r="E25" s="227"/>
      <c r="F25" s="227"/>
      <c r="G25" s="227"/>
      <c r="H25" s="227"/>
      <c r="I25" s="227"/>
      <c r="J25" s="228"/>
    </row>
    <row r="26" spans="1:10" x14ac:dyDescent="0.3">
      <c r="A26" s="226"/>
      <c r="B26" s="227"/>
      <c r="C26" s="227"/>
      <c r="D26" s="227"/>
      <c r="E26" s="227"/>
      <c r="F26" s="227"/>
      <c r="G26" s="227"/>
      <c r="H26" s="227"/>
      <c r="I26" s="227"/>
      <c r="J26" s="228"/>
    </row>
    <row r="27" spans="1:10" x14ac:dyDescent="0.3">
      <c r="A27" s="226"/>
      <c r="B27" s="227"/>
      <c r="C27" s="227"/>
      <c r="D27" s="227"/>
      <c r="E27" s="227"/>
      <c r="F27" s="227"/>
      <c r="G27" s="227"/>
      <c r="H27" s="227"/>
      <c r="I27" s="227"/>
      <c r="J27" s="228"/>
    </row>
    <row r="28" spans="1:10" x14ac:dyDescent="0.3">
      <c r="A28" s="226"/>
      <c r="B28" s="227"/>
      <c r="C28" s="227"/>
      <c r="D28" s="227"/>
      <c r="E28" s="227"/>
      <c r="F28" s="227"/>
      <c r="G28" s="227"/>
      <c r="H28" s="227"/>
      <c r="I28" s="227"/>
      <c r="J28" s="228"/>
    </row>
    <row r="29" spans="1:10" x14ac:dyDescent="0.3">
      <c r="A29" s="226"/>
      <c r="B29" s="227"/>
      <c r="C29" s="227"/>
      <c r="D29" s="227"/>
      <c r="E29" s="227"/>
      <c r="F29" s="227"/>
      <c r="G29" s="227"/>
      <c r="H29" s="227"/>
      <c r="I29" s="227"/>
      <c r="J29" s="228"/>
    </row>
    <row r="30" spans="1:10" x14ac:dyDescent="0.3">
      <c r="A30" s="226"/>
      <c r="B30" s="227"/>
      <c r="C30" s="227"/>
      <c r="D30" s="227"/>
      <c r="E30" s="227"/>
      <c r="F30" s="227"/>
      <c r="G30" s="227"/>
      <c r="H30" s="227"/>
      <c r="I30" s="227"/>
      <c r="J30" s="228"/>
    </row>
    <row r="31" spans="1:10" x14ac:dyDescent="0.3">
      <c r="A31" s="226"/>
      <c r="B31" s="227"/>
      <c r="C31" s="227"/>
      <c r="D31" s="227"/>
      <c r="E31" s="227"/>
      <c r="F31" s="227"/>
      <c r="G31" s="227"/>
      <c r="H31" s="227"/>
      <c r="I31" s="227"/>
      <c r="J31" s="228"/>
    </row>
    <row r="32" spans="1:10" x14ac:dyDescent="0.3">
      <c r="A32" s="226"/>
      <c r="B32" s="227"/>
      <c r="C32" s="227"/>
      <c r="D32" s="227"/>
      <c r="E32" s="227"/>
      <c r="F32" s="227"/>
      <c r="G32" s="227"/>
      <c r="H32" s="227"/>
      <c r="I32" s="227"/>
      <c r="J32" s="228"/>
    </row>
    <row r="33" spans="1:10" x14ac:dyDescent="0.3">
      <c r="A33" s="226"/>
      <c r="B33" s="227"/>
      <c r="C33" s="227"/>
      <c r="D33" s="227"/>
      <c r="E33" s="227"/>
      <c r="F33" s="227"/>
      <c r="G33" s="227"/>
      <c r="H33" s="227"/>
      <c r="I33" s="227"/>
      <c r="J33" s="228"/>
    </row>
    <row r="34" spans="1:10" x14ac:dyDescent="0.3">
      <c r="A34" s="226"/>
      <c r="B34" s="227"/>
      <c r="C34" s="227"/>
      <c r="D34" s="227"/>
      <c r="E34" s="227"/>
      <c r="F34" s="227"/>
      <c r="G34" s="227"/>
      <c r="H34" s="227"/>
      <c r="I34" s="227"/>
      <c r="J34" s="228"/>
    </row>
    <row r="35" spans="1:10" x14ac:dyDescent="0.3">
      <c r="A35" s="226"/>
      <c r="B35" s="227"/>
      <c r="C35" s="227"/>
      <c r="D35" s="227"/>
      <c r="E35" s="227"/>
      <c r="F35" s="227"/>
      <c r="G35" s="227"/>
      <c r="H35" s="227"/>
      <c r="I35" s="227"/>
      <c r="J35" s="228"/>
    </row>
    <row r="36" spans="1:10" x14ac:dyDescent="0.3">
      <c r="A36" s="226"/>
      <c r="B36" s="227"/>
      <c r="C36" s="227"/>
      <c r="D36" s="227"/>
      <c r="E36" s="227"/>
      <c r="F36" s="227"/>
      <c r="G36" s="227"/>
      <c r="H36" s="227"/>
      <c r="I36" s="227"/>
      <c r="J36" s="228"/>
    </row>
    <row r="37" spans="1:10" x14ac:dyDescent="0.3">
      <c r="A37" s="226"/>
      <c r="B37" s="227"/>
      <c r="C37" s="227"/>
      <c r="D37" s="227"/>
      <c r="E37" s="227"/>
      <c r="F37" s="227"/>
      <c r="G37" s="227"/>
      <c r="H37" s="227"/>
      <c r="I37" s="227"/>
      <c r="J37" s="228"/>
    </row>
    <row r="38" spans="1:10" x14ac:dyDescent="0.3">
      <c r="A38" s="226"/>
      <c r="B38" s="227"/>
      <c r="C38" s="227"/>
      <c r="D38" s="227"/>
      <c r="E38" s="227"/>
      <c r="F38" s="227"/>
      <c r="G38" s="227"/>
      <c r="H38" s="227"/>
      <c r="I38" s="227"/>
      <c r="J38" s="228"/>
    </row>
    <row r="39" spans="1:10" x14ac:dyDescent="0.3">
      <c r="A39" s="226"/>
      <c r="B39" s="227"/>
      <c r="C39" s="227"/>
      <c r="D39" s="227"/>
      <c r="E39" s="227"/>
      <c r="F39" s="227"/>
      <c r="G39" s="227"/>
      <c r="H39" s="227"/>
      <c r="I39" s="227"/>
      <c r="J39" s="228"/>
    </row>
    <row r="40" spans="1:10" x14ac:dyDescent="0.3">
      <c r="A40" s="226"/>
      <c r="B40" s="227"/>
      <c r="C40" s="227"/>
      <c r="D40" s="227"/>
      <c r="E40" s="227"/>
      <c r="F40" s="227"/>
      <c r="G40" s="227"/>
      <c r="H40" s="227"/>
      <c r="I40" s="227"/>
      <c r="J40" s="228"/>
    </row>
    <row r="41" spans="1:10" x14ac:dyDescent="0.3">
      <c r="A41" s="226"/>
      <c r="B41" s="227"/>
      <c r="C41" s="227"/>
      <c r="D41" s="227"/>
      <c r="E41" s="227"/>
      <c r="F41" s="227"/>
      <c r="G41" s="227"/>
      <c r="H41" s="227"/>
      <c r="I41" s="227"/>
      <c r="J41" s="228"/>
    </row>
    <row r="42" spans="1:10" x14ac:dyDescent="0.3">
      <c r="A42" s="226"/>
      <c r="B42" s="227"/>
      <c r="C42" s="227"/>
      <c r="D42" s="227"/>
      <c r="E42" s="227"/>
      <c r="F42" s="227"/>
      <c r="G42" s="227"/>
      <c r="H42" s="227"/>
      <c r="I42" s="227"/>
      <c r="J42" s="228"/>
    </row>
    <row r="43" spans="1:10" x14ac:dyDescent="0.3">
      <c r="A43" s="226"/>
      <c r="B43" s="227"/>
      <c r="C43" s="227"/>
      <c r="D43" s="227"/>
      <c r="E43" s="227"/>
      <c r="F43" s="227"/>
      <c r="G43" s="227"/>
      <c r="H43" s="227"/>
      <c r="I43" s="227"/>
      <c r="J43" s="228"/>
    </row>
    <row r="44" spans="1:10" ht="4.8" customHeight="1" x14ac:dyDescent="0.3">
      <c r="A44" s="226"/>
      <c r="B44" s="227"/>
      <c r="C44" s="227"/>
      <c r="D44" s="227"/>
      <c r="E44" s="227"/>
      <c r="F44" s="227"/>
      <c r="G44" s="227"/>
      <c r="H44" s="227"/>
      <c r="I44" s="227"/>
      <c r="J44" s="228"/>
    </row>
    <row r="45" spans="1:10" x14ac:dyDescent="0.3">
      <c r="A45" s="226" t="s">
        <v>59</v>
      </c>
      <c r="B45" s="227"/>
      <c r="C45" s="227"/>
      <c r="D45" s="227"/>
      <c r="E45" s="227"/>
      <c r="F45" s="227"/>
      <c r="G45" s="227"/>
      <c r="H45" s="227"/>
      <c r="I45" s="227"/>
      <c r="J45" s="228"/>
    </row>
    <row r="46" spans="1:10" x14ac:dyDescent="0.3">
      <c r="A46" s="226"/>
      <c r="B46" s="227"/>
      <c r="C46" s="227"/>
      <c r="D46" s="227"/>
      <c r="E46" s="227"/>
      <c r="F46" s="227"/>
      <c r="G46" s="227"/>
      <c r="H46" s="227"/>
      <c r="I46" s="227"/>
      <c r="J46" s="228"/>
    </row>
    <row r="47" spans="1:10" x14ac:dyDescent="0.3">
      <c r="A47" s="226"/>
      <c r="B47" s="227"/>
      <c r="C47" s="227"/>
      <c r="D47" s="227"/>
      <c r="E47" s="227"/>
      <c r="F47" s="227"/>
      <c r="G47" s="227"/>
      <c r="H47" s="227"/>
      <c r="I47" s="227"/>
      <c r="J47" s="228"/>
    </row>
    <row r="48" spans="1:10" x14ac:dyDescent="0.3">
      <c r="A48" s="226"/>
      <c r="B48" s="227"/>
      <c r="C48" s="227"/>
      <c r="D48" s="227"/>
      <c r="E48" s="227"/>
      <c r="F48" s="227"/>
      <c r="G48" s="227"/>
      <c r="H48" s="227"/>
      <c r="I48" s="227"/>
      <c r="J48" s="228"/>
    </row>
    <row r="49" spans="1:10" x14ac:dyDescent="0.3">
      <c r="A49" s="226"/>
      <c r="B49" s="227"/>
      <c r="C49" s="227"/>
      <c r="D49" s="227"/>
      <c r="E49" s="227"/>
      <c r="F49" s="227"/>
      <c r="G49" s="227"/>
      <c r="H49" s="227"/>
      <c r="I49" s="227"/>
      <c r="J49" s="228"/>
    </row>
    <row r="50" spans="1:10" x14ac:dyDescent="0.3">
      <c r="A50" s="197" t="s">
        <v>52</v>
      </c>
      <c r="B50" s="198"/>
      <c r="C50" s="198"/>
      <c r="D50" s="198"/>
      <c r="E50" s="198"/>
      <c r="F50" s="198" t="s">
        <v>53</v>
      </c>
      <c r="G50" s="198"/>
      <c r="H50" s="198"/>
      <c r="I50" s="198"/>
      <c r="J50" s="201"/>
    </row>
    <row r="51" spans="1:10" ht="15" thickBot="1" x14ac:dyDescent="0.35">
      <c r="A51" s="199"/>
      <c r="B51" s="200"/>
      <c r="C51" s="200"/>
      <c r="D51" s="200"/>
      <c r="E51" s="200"/>
      <c r="F51" s="200"/>
      <c r="G51" s="200"/>
      <c r="H51" s="200"/>
      <c r="I51" s="200"/>
      <c r="J51" s="202"/>
    </row>
    <row r="52" spans="1:10" x14ac:dyDescent="0.3">
      <c r="A52" s="53"/>
      <c r="B52" s="53"/>
      <c r="C52" s="53"/>
      <c r="D52" s="53"/>
      <c r="E52" s="53"/>
      <c r="F52" s="53"/>
      <c r="G52" s="53"/>
      <c r="H52" s="53"/>
      <c r="I52" s="53"/>
      <c r="J52" s="53"/>
    </row>
    <row r="53" spans="1:10" x14ac:dyDescent="0.3">
      <c r="A53" s="53"/>
      <c r="B53" s="53"/>
      <c r="C53" s="53"/>
      <c r="D53" s="53"/>
      <c r="E53" s="53"/>
      <c r="F53" s="53"/>
      <c r="G53" s="53"/>
      <c r="H53" s="53"/>
      <c r="I53" s="53"/>
      <c r="J53" s="53"/>
    </row>
    <row r="54" spans="1:10" x14ac:dyDescent="0.3">
      <c r="A54" s="53"/>
      <c r="B54" s="53"/>
      <c r="C54" s="53"/>
      <c r="D54" s="53"/>
      <c r="E54" s="53"/>
      <c r="F54" s="53"/>
      <c r="G54" s="53"/>
      <c r="H54" s="53"/>
      <c r="I54" s="53"/>
      <c r="J54" s="53"/>
    </row>
    <row r="55" spans="1:10" x14ac:dyDescent="0.3">
      <c r="A55" s="53"/>
      <c r="B55" s="53"/>
      <c r="C55" s="53"/>
      <c r="D55" s="53"/>
      <c r="E55" s="53"/>
      <c r="F55" s="53"/>
      <c r="G55" s="53"/>
      <c r="H55" s="53"/>
      <c r="I55" s="53"/>
      <c r="J55" s="53"/>
    </row>
    <row r="56" spans="1:10" x14ac:dyDescent="0.3">
      <c r="A56" s="53"/>
      <c r="B56" s="53"/>
      <c r="C56" s="53"/>
      <c r="D56" s="53"/>
      <c r="E56" s="53"/>
      <c r="F56" s="53"/>
      <c r="G56" s="53"/>
      <c r="H56" s="53"/>
      <c r="I56" s="53"/>
      <c r="J56" s="53"/>
    </row>
    <row r="57" spans="1:10" x14ac:dyDescent="0.3">
      <c r="A57" s="53"/>
      <c r="B57" s="53"/>
      <c r="C57" s="53"/>
      <c r="D57" s="53"/>
      <c r="E57" s="53"/>
      <c r="F57" s="53"/>
      <c r="G57" s="53"/>
      <c r="H57" s="53"/>
      <c r="I57" s="53"/>
      <c r="J57" s="53"/>
    </row>
    <row r="58" spans="1:10" x14ac:dyDescent="0.3">
      <c r="A58" s="53"/>
      <c r="B58" s="53"/>
      <c r="C58" s="53"/>
      <c r="D58" s="53"/>
      <c r="E58" s="53"/>
      <c r="F58" s="53"/>
      <c r="G58" s="53"/>
      <c r="H58" s="53"/>
      <c r="I58" s="53"/>
      <c r="J58" s="53"/>
    </row>
  </sheetData>
  <mergeCells count="14">
    <mergeCell ref="A7:J7"/>
    <mergeCell ref="A50:E51"/>
    <mergeCell ref="F50:J51"/>
    <mergeCell ref="A8:J10"/>
    <mergeCell ref="I1:J1"/>
    <mergeCell ref="I2:J2"/>
    <mergeCell ref="I3:J3"/>
    <mergeCell ref="I5:J5"/>
    <mergeCell ref="I6:J6"/>
    <mergeCell ref="I4:J4"/>
    <mergeCell ref="B1:H6"/>
    <mergeCell ref="A1:A6"/>
    <mergeCell ref="A12:J44"/>
    <mergeCell ref="A45:J49"/>
  </mergeCells>
  <pageMargins left="0.25" right="0.25" top="0.75" bottom="0.75" header="0.3" footer="0.3"/>
  <pageSetup paperSize="9" scale="83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ayfa6">
    <tabColor theme="3" tint="0.39997558519241921"/>
  </sheetPr>
  <dimension ref="A1:AV61"/>
  <sheetViews>
    <sheetView zoomScale="55" zoomScaleNormal="55" workbookViewId="0">
      <selection activeCell="D3" sqref="D3"/>
    </sheetView>
  </sheetViews>
  <sheetFormatPr defaultRowHeight="14.4" x14ac:dyDescent="0.3"/>
  <cols>
    <col min="1" max="1" width="37.109375" customWidth="1"/>
    <col min="2" max="2" width="11.6640625" customWidth="1"/>
    <col min="6" max="6" width="39.44140625" customWidth="1"/>
    <col min="7" max="7" width="10.5546875" customWidth="1"/>
    <col min="11" max="11" width="36.33203125" customWidth="1"/>
    <col min="12" max="12" width="10.109375" customWidth="1"/>
  </cols>
  <sheetData>
    <row r="1" spans="1:17" ht="19.2" customHeight="1" x14ac:dyDescent="0.3">
      <c r="A1" s="229" t="s">
        <v>38</v>
      </c>
      <c r="B1" s="229"/>
      <c r="C1" s="229"/>
      <c r="D1" s="229"/>
      <c r="F1" s="229" t="s">
        <v>40</v>
      </c>
      <c r="G1" s="229"/>
      <c r="H1" s="229"/>
      <c r="I1" s="229"/>
      <c r="K1" s="229" t="s">
        <v>39</v>
      </c>
      <c r="L1" s="229"/>
      <c r="M1" s="229"/>
      <c r="N1" s="229"/>
    </row>
    <row r="2" spans="1:17" x14ac:dyDescent="0.3">
      <c r="A2" s="24" t="s">
        <v>41</v>
      </c>
      <c r="B2" s="3" t="s">
        <v>43</v>
      </c>
      <c r="C2" s="3" t="s">
        <v>44</v>
      </c>
      <c r="D2" s="3" t="s">
        <v>26</v>
      </c>
      <c r="F2" s="23" t="s">
        <v>41</v>
      </c>
      <c r="G2" s="3" t="s">
        <v>43</v>
      </c>
      <c r="H2" s="3" t="s">
        <v>44</v>
      </c>
      <c r="I2" s="3" t="s">
        <v>26</v>
      </c>
      <c r="K2" s="23" t="s">
        <v>41</v>
      </c>
      <c r="L2" s="3" t="s">
        <v>43</v>
      </c>
      <c r="M2" s="3" t="s">
        <v>44</v>
      </c>
      <c r="N2" s="3" t="s">
        <v>26</v>
      </c>
    </row>
    <row r="3" spans="1:17" ht="25.2" customHeight="1" x14ac:dyDescent="0.3">
      <c r="A3" s="25">
        <f>#REF!</f>
        <v>0</v>
      </c>
      <c r="B3" s="25">
        <f>COUNTIF(#REF!,"X")+COUNTIF(#REF!,"X")</f>
        <v>0</v>
      </c>
      <c r="C3" s="25">
        <f>COUNTIF(#REF!,"✓")+COUNTIF(#REF!,"✓")</f>
        <v>0</v>
      </c>
      <c r="D3" s="25">
        <f>COUNTIF(#REF!,"N/A")+COUNTIF(#REF!,"N/A")</f>
        <v>0</v>
      </c>
      <c r="F3" s="25">
        <f>Haftalık!I20</f>
        <v>0</v>
      </c>
      <c r="G3" s="22">
        <f>COUNTIF(Haftalık!K20:N20,"X")</f>
        <v>0</v>
      </c>
      <c r="H3" s="22">
        <f>COUNTIF(Haftalık!K20:N20,"✓")</f>
        <v>0</v>
      </c>
      <c r="I3" s="22">
        <f>COUNTIF(Haftalık!K20:N20,"N/A")</f>
        <v>0</v>
      </c>
      <c r="K3" s="25">
        <f>Aylık!I20</f>
        <v>0</v>
      </c>
      <c r="L3" s="22">
        <f>COUNTIF(Aylık!K20:V20,"X")</f>
        <v>0</v>
      </c>
      <c r="M3" s="22">
        <f>COUNTIF(Aylık!K20:V20,"✓")</f>
        <v>0</v>
      </c>
      <c r="N3" s="22">
        <f>COUNTIF(Aylık!K20:V20,"N/A")</f>
        <v>0</v>
      </c>
      <c r="Q3" s="44" t="s">
        <v>43</v>
      </c>
    </row>
    <row r="4" spans="1:17" ht="25.2" customHeight="1" x14ac:dyDescent="0.3">
      <c r="A4" s="25">
        <f>#REF!</f>
        <v>0</v>
      </c>
      <c r="B4" s="25">
        <f>COUNTIF(#REF!,"X")+COUNTIF(#REF!,"X")</f>
        <v>0</v>
      </c>
      <c r="C4" s="25">
        <f>COUNTIF(#REF!,"✓")+COUNTIF(#REF!,"✓")</f>
        <v>0</v>
      </c>
      <c r="D4" s="25">
        <f>COUNTIF(#REF!,"N/A")+COUNTIF(#REF!,"N/A")</f>
        <v>0</v>
      </c>
      <c r="F4" s="25">
        <f>Haftalık!I21</f>
        <v>0</v>
      </c>
      <c r="G4" s="22">
        <f>COUNTIF(Haftalık!K21:N21,"X")</f>
        <v>0</v>
      </c>
      <c r="H4" s="22">
        <f>COUNTIF(Haftalık!K21:N21,"✓")</f>
        <v>0</v>
      </c>
      <c r="I4" s="22">
        <f>COUNTIF(Haftalık!K21:N21,"N/A")</f>
        <v>0</v>
      </c>
      <c r="K4" s="25">
        <f>Aylık!I21</f>
        <v>0</v>
      </c>
      <c r="L4" s="22">
        <f>COUNTIF(Aylık!K21:V21,"X")</f>
        <v>0</v>
      </c>
      <c r="M4" s="22">
        <f>COUNTIF(Aylık!K21:V21,"✓")</f>
        <v>0</v>
      </c>
      <c r="N4" s="22">
        <f>COUNTIF(Aylık!K21:V21,"N/A")</f>
        <v>0</v>
      </c>
      <c r="Q4" s="43" t="s">
        <v>44</v>
      </c>
    </row>
    <row r="5" spans="1:17" ht="25.2" customHeight="1" x14ac:dyDescent="0.3">
      <c r="A5" s="25">
        <f>#REF!</f>
        <v>0</v>
      </c>
      <c r="B5" s="25">
        <f>COUNTIF(#REF!,"X")+COUNTIF(#REF!,"X")</f>
        <v>0</v>
      </c>
      <c r="C5" s="25">
        <f>COUNTIF(#REF!,"✓")+COUNTIF(#REF!,"✓")</f>
        <v>0</v>
      </c>
      <c r="D5" s="25">
        <f>COUNTIF(#REF!,"N/A")+COUNTIF(#REF!,"N/A")</f>
        <v>0</v>
      </c>
      <c r="F5" s="25">
        <f>Haftalık!I22</f>
        <v>0</v>
      </c>
      <c r="G5" s="22">
        <f>COUNTIF(Haftalık!K22:N22,"X")</f>
        <v>0</v>
      </c>
      <c r="H5" s="22">
        <f>COUNTIF(Haftalık!K22:N22,"✓")</f>
        <v>0</v>
      </c>
      <c r="I5" s="22">
        <f>COUNTIF(Haftalık!K22:N22,"N/A")</f>
        <v>0</v>
      </c>
      <c r="K5" s="25">
        <f>Aylık!I22</f>
        <v>0</v>
      </c>
      <c r="L5" s="22">
        <f>COUNTIF(Aylık!K22:V22,"X")</f>
        <v>0</v>
      </c>
      <c r="M5" s="22">
        <f>COUNTIF(Aylık!K22:V22,"✓")</f>
        <v>0</v>
      </c>
      <c r="N5" s="22">
        <f>COUNTIF(Aylık!K22:V22,"N/A")</f>
        <v>0</v>
      </c>
      <c r="Q5" s="43" t="s">
        <v>26</v>
      </c>
    </row>
    <row r="6" spans="1:17" ht="25.2" customHeight="1" x14ac:dyDescent="0.3">
      <c r="A6" s="25">
        <f>#REF!</f>
        <v>0</v>
      </c>
      <c r="B6" s="25">
        <f>COUNTIF(#REF!,"X")+COUNTIF(#REF!,"X")</f>
        <v>0</v>
      </c>
      <c r="C6" s="25">
        <f>COUNTIF(#REF!,"✓")+COUNTIF(#REF!,"✓")</f>
        <v>0</v>
      </c>
      <c r="D6" s="25">
        <f>COUNTIF(#REF!,"N/A")+COUNTIF(#REF!,"N/A")</f>
        <v>0</v>
      </c>
      <c r="F6" s="25">
        <f>Haftalık!I23</f>
        <v>0</v>
      </c>
      <c r="G6" s="22">
        <f>COUNTIF(Haftalık!K23:N23,"X")</f>
        <v>0</v>
      </c>
      <c r="H6" s="22">
        <f>COUNTIF(Haftalık!K23:N23,"✓")</f>
        <v>0</v>
      </c>
      <c r="I6" s="22">
        <f>COUNTIF(Haftalık!K23:N23,"N/A")</f>
        <v>0</v>
      </c>
      <c r="K6" s="25">
        <f>Aylık!I23</f>
        <v>0</v>
      </c>
      <c r="L6" s="22">
        <f>COUNTIF(Aylık!K23:V23,"X")</f>
        <v>0</v>
      </c>
      <c r="M6" s="22">
        <f>COUNTIF(Aylık!K23:V23,"✓")</f>
        <v>0</v>
      </c>
      <c r="N6" s="22">
        <f>COUNTIF(Aylık!K23:V23,"N/A")</f>
        <v>0</v>
      </c>
    </row>
    <row r="7" spans="1:17" ht="25.2" customHeight="1" x14ac:dyDescent="0.3">
      <c r="A7" s="25">
        <f>#REF!</f>
        <v>0</v>
      </c>
      <c r="B7" s="25">
        <f>COUNTIF(#REF!,"X")+COUNTIF(#REF!,"X")</f>
        <v>0</v>
      </c>
      <c r="C7" s="25">
        <f>COUNTIF(#REF!,"✓")+COUNTIF(#REF!,"✓")</f>
        <v>0</v>
      </c>
      <c r="D7" s="25">
        <f>COUNTIF(#REF!,"N/A")+COUNTIF(#REF!,"N/A")</f>
        <v>0</v>
      </c>
      <c r="F7" s="25">
        <f>Haftalık!I24</f>
        <v>0</v>
      </c>
      <c r="G7" s="22">
        <f>COUNTIF(Haftalık!K24:N24,"X")</f>
        <v>0</v>
      </c>
      <c r="H7" s="22">
        <f>COUNTIF(Haftalık!K24:N24,"✓")</f>
        <v>0</v>
      </c>
      <c r="I7" s="22">
        <f>COUNTIF(Haftalık!K24:N24,"N/A")</f>
        <v>0</v>
      </c>
      <c r="K7" s="25">
        <f>Aylık!I24</f>
        <v>0</v>
      </c>
      <c r="L7" s="22">
        <f>COUNTIF(Aylık!K24:V24,"X")</f>
        <v>0</v>
      </c>
      <c r="M7" s="22">
        <f>COUNTIF(Aylık!K24:V24,"✓")</f>
        <v>0</v>
      </c>
      <c r="N7" s="22">
        <f>COUNTIF(Aylık!K24:V24,"N/A")</f>
        <v>0</v>
      </c>
    </row>
    <row r="8" spans="1:17" ht="25.2" customHeight="1" x14ac:dyDescent="0.3">
      <c r="A8" s="25">
        <f>#REF!</f>
        <v>0</v>
      </c>
      <c r="B8" s="25">
        <f>COUNTIF(#REF!,"X")+COUNTIF(#REF!,"X")</f>
        <v>0</v>
      </c>
      <c r="C8" s="25">
        <f>COUNTIF(#REF!,"✓")+COUNTIF(#REF!,"✓")</f>
        <v>0</v>
      </c>
      <c r="D8" s="25">
        <f>COUNTIF(#REF!,"N/A")+COUNTIF(#REF!,"N/A")</f>
        <v>0</v>
      </c>
      <c r="F8" s="25">
        <f>Haftalık!I25</f>
        <v>0</v>
      </c>
      <c r="G8" s="22">
        <f>COUNTIF(Haftalık!K25:N25,"X")</f>
        <v>0</v>
      </c>
      <c r="H8" s="22">
        <f>COUNTIF(Haftalık!K25:N25,"✓")</f>
        <v>0</v>
      </c>
      <c r="I8" s="22">
        <f>COUNTIF(Haftalık!K25:N25,"N/A")</f>
        <v>0</v>
      </c>
      <c r="K8" s="25">
        <f>Aylık!I25</f>
        <v>0</v>
      </c>
      <c r="L8" s="22">
        <f>COUNTIF(Aylık!K25:V25,"X")</f>
        <v>0</v>
      </c>
      <c r="M8" s="22">
        <f>COUNTIF(Aylık!K25:V25,"✓")</f>
        <v>0</v>
      </c>
      <c r="N8" s="22">
        <f>COUNTIF(Aylık!K25:V25,"N/A")</f>
        <v>0</v>
      </c>
    </row>
    <row r="9" spans="1:17" ht="25.2" customHeight="1" x14ac:dyDescent="0.3">
      <c r="A9" s="25">
        <f>#REF!</f>
        <v>0</v>
      </c>
      <c r="B9" s="25">
        <f>COUNTIF(#REF!,"X")+COUNTIF(#REF!,"X")</f>
        <v>0</v>
      </c>
      <c r="C9" s="25">
        <f>COUNTIF(#REF!,"✓")+COUNTIF(#REF!,"✓")</f>
        <v>0</v>
      </c>
      <c r="D9" s="25">
        <f>COUNTIF(#REF!,"N/A")+COUNTIF(#REF!,"N/A")</f>
        <v>0</v>
      </c>
      <c r="F9" s="25">
        <f>Haftalık!I26</f>
        <v>0</v>
      </c>
      <c r="G9" s="22">
        <f>COUNTIF(Haftalık!K26:N26,"X")</f>
        <v>0</v>
      </c>
      <c r="H9" s="22">
        <f>COUNTIF(Haftalık!K26:N26,"✓")</f>
        <v>0</v>
      </c>
      <c r="I9" s="22">
        <f>COUNTIF(Haftalık!K26:N26,"N/A")</f>
        <v>0</v>
      </c>
      <c r="K9" s="25">
        <f>Aylık!I26</f>
        <v>0</v>
      </c>
      <c r="L9" s="22">
        <f>COUNTIF(Aylık!K26:V26,"X")</f>
        <v>0</v>
      </c>
      <c r="M9" s="22">
        <f>COUNTIF(Aylık!K26:V26,"✓")</f>
        <v>0</v>
      </c>
      <c r="N9" s="22">
        <f>COUNTIF(Aylık!K26:V26,"N/A")</f>
        <v>0</v>
      </c>
    </row>
    <row r="10" spans="1:17" ht="25.2" customHeight="1" x14ac:dyDescent="0.3">
      <c r="A10" s="25">
        <f>#REF!</f>
        <v>0</v>
      </c>
      <c r="B10" s="25">
        <f>COUNTIF(#REF!,"X")+COUNTIF(#REF!,"X")</f>
        <v>0</v>
      </c>
      <c r="C10" s="25">
        <f>COUNTIF(#REF!,"✓")+COUNTIF(#REF!,"✓")</f>
        <v>0</v>
      </c>
      <c r="D10" s="25">
        <f>COUNTIF(#REF!,"N/A")+COUNTIF(#REF!,"N/A")</f>
        <v>0</v>
      </c>
      <c r="F10" s="25">
        <f>Haftalık!I27</f>
        <v>0</v>
      </c>
      <c r="G10" s="22">
        <f>COUNTIF(Haftalık!K27:N27,"X")</f>
        <v>0</v>
      </c>
      <c r="H10" s="22">
        <f>COUNTIF(Haftalık!K27:N27,"✓")</f>
        <v>0</v>
      </c>
      <c r="I10" s="22">
        <f>COUNTIF(Haftalık!K27:N27,"N/A")</f>
        <v>0</v>
      </c>
      <c r="K10" s="25">
        <f>Aylık!I27</f>
        <v>0</v>
      </c>
      <c r="L10" s="22">
        <f>COUNTIF(Aylık!K27:V27,"X")</f>
        <v>0</v>
      </c>
      <c r="M10" s="22">
        <f>COUNTIF(Aylık!K27:V27,"✓")</f>
        <v>0</v>
      </c>
      <c r="N10" s="22">
        <f>COUNTIF(Aylık!K27:V27,"N/A")</f>
        <v>0</v>
      </c>
    </row>
    <row r="11" spans="1:17" ht="25.2" customHeight="1" x14ac:dyDescent="0.3">
      <c r="A11" s="25">
        <f>#REF!</f>
        <v>0</v>
      </c>
      <c r="B11" s="25">
        <f>COUNTIF(#REF!,"X")+COUNTIF(#REF!,"X")</f>
        <v>0</v>
      </c>
      <c r="C11" s="25">
        <f>COUNTIF(#REF!,"✓")+COUNTIF(#REF!,"✓")</f>
        <v>0</v>
      </c>
      <c r="D11" s="25">
        <f>COUNTIF(#REF!,"N/A")+COUNTIF(#REF!,"N/A")</f>
        <v>0</v>
      </c>
      <c r="F11" s="25">
        <f>Haftalık!I28</f>
        <v>0</v>
      </c>
      <c r="G11" s="22">
        <f>COUNTIF(Haftalık!K28:N28,"X")</f>
        <v>0</v>
      </c>
      <c r="H11" s="22">
        <f>COUNTIF(Haftalık!K28:N28,"✓")</f>
        <v>0</v>
      </c>
      <c r="I11" s="22">
        <f>COUNTIF(Haftalık!K28:N28,"N/A")</f>
        <v>0</v>
      </c>
      <c r="K11" s="25">
        <f>Aylık!I28</f>
        <v>0</v>
      </c>
      <c r="L11" s="22">
        <f>COUNTIF(Aylık!K28:V28,"X")</f>
        <v>0</v>
      </c>
      <c r="M11" s="22">
        <f>COUNTIF(Aylık!K28:V28,"✓")</f>
        <v>0</v>
      </c>
      <c r="N11" s="22">
        <f>COUNTIF(Aylık!K28:V28,"N/A")</f>
        <v>0</v>
      </c>
    </row>
    <row r="12" spans="1:17" ht="25.2" customHeight="1" x14ac:dyDescent="0.3">
      <c r="A12" s="25">
        <f>#REF!</f>
        <v>0</v>
      </c>
      <c r="B12" s="25">
        <f>COUNTIF(#REF!,"X")+COUNTIF(#REF!,"X")</f>
        <v>0</v>
      </c>
      <c r="C12" s="25">
        <f>COUNTIF(#REF!,"✓")+COUNTIF(#REF!,"✓")</f>
        <v>0</v>
      </c>
      <c r="D12" s="25">
        <f>COUNTIF(#REF!,"N/A")+COUNTIF(#REF!,"N/A")</f>
        <v>0</v>
      </c>
      <c r="F12" s="25">
        <f>Haftalık!I29</f>
        <v>0</v>
      </c>
      <c r="G12" s="22">
        <f>COUNTIF(Haftalık!K29:N29,"X")</f>
        <v>0</v>
      </c>
      <c r="H12" s="22">
        <f>COUNTIF(Haftalık!K29:N29,"✓")</f>
        <v>0</v>
      </c>
      <c r="I12" s="22">
        <f>COUNTIF(Haftalık!K29:N29,"N/A")</f>
        <v>0</v>
      </c>
      <c r="K12" s="25">
        <f>Aylık!I29</f>
        <v>0</v>
      </c>
      <c r="L12" s="22">
        <f>COUNTIF(Aylık!K29:V29,"X")</f>
        <v>0</v>
      </c>
      <c r="M12" s="22">
        <f>COUNTIF(Aylık!K29:V29,"✓")</f>
        <v>0</v>
      </c>
      <c r="N12" s="22">
        <f>COUNTIF(Aylık!K29:V29,"N/A")</f>
        <v>0</v>
      </c>
    </row>
    <row r="13" spans="1:17" ht="25.2" customHeight="1" x14ac:dyDescent="0.3">
      <c r="A13" s="25">
        <f>#REF!</f>
        <v>0</v>
      </c>
      <c r="B13" s="25">
        <f>COUNTIF(#REF!,"X")+COUNTIF(#REF!,"X")</f>
        <v>0</v>
      </c>
      <c r="C13" s="25">
        <f>COUNTIF(#REF!,"✓")+COUNTIF(#REF!,"✓")</f>
        <v>0</v>
      </c>
      <c r="D13" s="25">
        <f>COUNTIF(#REF!,"N/A")+COUNTIF(#REF!,"N/A")</f>
        <v>0</v>
      </c>
      <c r="F13" s="25">
        <f>Haftalık!I30</f>
        <v>0</v>
      </c>
      <c r="G13" s="22">
        <f>COUNTIF(Haftalık!K30:N30,"X")</f>
        <v>0</v>
      </c>
      <c r="H13" s="22">
        <f>COUNTIF(Haftalık!K30:N30,"✓")</f>
        <v>0</v>
      </c>
      <c r="I13" s="22">
        <f>COUNTIF(Haftalık!K30:N30,"N/A")</f>
        <v>0</v>
      </c>
      <c r="K13" s="25">
        <f>Aylık!I30</f>
        <v>0</v>
      </c>
      <c r="L13" s="22">
        <f>COUNTIF(Aylık!K30:V30,"X")</f>
        <v>0</v>
      </c>
      <c r="M13" s="22">
        <f>COUNTIF(Aylık!K30:V30,"✓")</f>
        <v>0</v>
      </c>
      <c r="N13" s="22">
        <f>COUNTIF(Aylık!K30:V30,"N/A")</f>
        <v>0</v>
      </c>
    </row>
    <row r="14" spans="1:17" ht="25.2" customHeight="1" x14ac:dyDescent="0.3">
      <c r="A14" s="25">
        <f>#REF!</f>
        <v>0</v>
      </c>
      <c r="B14" s="25">
        <f>COUNTIF(#REF!,"X")+COUNTIF(#REF!,"X")</f>
        <v>0</v>
      </c>
      <c r="C14" s="25">
        <f>COUNTIF(#REF!,"✓")+COUNTIF(#REF!,"✓")</f>
        <v>0</v>
      </c>
      <c r="D14" s="25">
        <f>COUNTIF(#REF!,"N/A")+COUNTIF(#REF!,"N/A")</f>
        <v>0</v>
      </c>
      <c r="F14" s="25">
        <f>Haftalık!I31</f>
        <v>0</v>
      </c>
      <c r="G14" s="22">
        <f>COUNTIF(Haftalık!K31:N31,"X")</f>
        <v>0</v>
      </c>
      <c r="H14" s="22">
        <f>COUNTIF(Haftalık!K31:N31,"✓")</f>
        <v>0</v>
      </c>
      <c r="I14" s="22">
        <f>COUNTIF(Haftalık!K31:N31,"N/A")</f>
        <v>0</v>
      </c>
      <c r="K14" s="25">
        <f>Aylık!I31</f>
        <v>0</v>
      </c>
      <c r="L14" s="22">
        <f>COUNTIF(Aylık!K31:V31,"X")</f>
        <v>0</v>
      </c>
      <c r="M14" s="22">
        <f>COUNTIF(Aylık!K31:V31,"✓")</f>
        <v>0</v>
      </c>
      <c r="N14" s="22">
        <f>COUNTIF(Aylık!K31:V31,"N/A")</f>
        <v>0</v>
      </c>
    </row>
    <row r="15" spans="1:17" ht="25.2" customHeight="1" x14ac:dyDescent="0.3">
      <c r="A15" s="25">
        <f>#REF!</f>
        <v>0</v>
      </c>
      <c r="B15" s="25">
        <f>COUNTIF(#REF!,"X")+COUNTIF(#REF!,"X")</f>
        <v>0</v>
      </c>
      <c r="C15" s="25">
        <f>COUNTIF(#REF!,"✓")+COUNTIF(#REF!,"✓")</f>
        <v>0</v>
      </c>
      <c r="D15" s="25">
        <f>COUNTIF(#REF!,"N/A")+COUNTIF(#REF!,"N/A")</f>
        <v>0</v>
      </c>
      <c r="F15" s="25">
        <f>Haftalık!I32</f>
        <v>0</v>
      </c>
      <c r="G15" s="22">
        <f>COUNTIF(Haftalık!K32:N32,"X")</f>
        <v>0</v>
      </c>
      <c r="H15" s="22">
        <f>COUNTIF(Haftalık!K32:N32,"✓")</f>
        <v>0</v>
      </c>
      <c r="I15" s="22">
        <f>COUNTIF(Haftalık!K32:N32,"N/A")</f>
        <v>0</v>
      </c>
      <c r="K15" s="25">
        <f>Aylık!I32</f>
        <v>0</v>
      </c>
      <c r="L15" s="22">
        <f>COUNTIF(Aylık!K32:V32,"X")</f>
        <v>0</v>
      </c>
      <c r="M15" s="22">
        <f>COUNTIF(Aylık!K32:V32,"✓")</f>
        <v>0</v>
      </c>
      <c r="N15" s="22">
        <f>COUNTIF(Aylık!K32:V32,"N/A")</f>
        <v>0</v>
      </c>
    </row>
    <row r="16" spans="1:17" ht="25.2" customHeight="1" x14ac:dyDescent="0.3">
      <c r="A16" s="25">
        <f>#REF!</f>
        <v>0</v>
      </c>
      <c r="B16" s="25">
        <f>COUNTIF(#REF!,"X")+COUNTIF(#REF!,"X")</f>
        <v>0</v>
      </c>
      <c r="C16" s="25">
        <f>COUNTIF(#REF!,"✓")+COUNTIF(#REF!,"✓")</f>
        <v>0</v>
      </c>
      <c r="D16" s="25">
        <f>COUNTIF(#REF!,"N/A")+COUNTIF(#REF!,"N/A")</f>
        <v>0</v>
      </c>
      <c r="F16" s="25">
        <f>Haftalık!I33</f>
        <v>0</v>
      </c>
      <c r="G16" s="22">
        <f>COUNTIF(Haftalık!K33:N33,"X")</f>
        <v>0</v>
      </c>
      <c r="H16" s="22">
        <f>COUNTIF(Haftalık!K33:N33,"✓")</f>
        <v>0</v>
      </c>
      <c r="I16" s="22">
        <f>COUNTIF(Haftalık!K33:N33,"N/A")</f>
        <v>0</v>
      </c>
      <c r="K16" s="25">
        <f>Aylık!I33</f>
        <v>0</v>
      </c>
      <c r="L16" s="22">
        <f>COUNTIF(Aylık!K33:V33,"X")</f>
        <v>0</v>
      </c>
      <c r="M16" s="22">
        <f>COUNTIF(Aylık!K33:V33,"✓")</f>
        <v>0</v>
      </c>
      <c r="N16" s="22">
        <f>COUNTIF(Aylık!K33:V33,"N/A")</f>
        <v>0</v>
      </c>
    </row>
    <row r="17" spans="1:14" ht="25.2" customHeight="1" x14ac:dyDescent="0.3">
      <c r="A17" s="25">
        <f>#REF!</f>
        <v>0</v>
      </c>
      <c r="B17" s="25">
        <f>COUNTIF(#REF!,"X")+COUNTIF(#REF!,"X")</f>
        <v>0</v>
      </c>
      <c r="C17" s="25">
        <f>COUNTIF(#REF!,"✓")+COUNTIF(#REF!,"✓")</f>
        <v>0</v>
      </c>
      <c r="D17" s="25">
        <f>COUNTIF(#REF!,"N/A")+COUNTIF(#REF!,"N/A")</f>
        <v>0</v>
      </c>
      <c r="F17" s="25">
        <f>Haftalık!I34</f>
        <v>0</v>
      </c>
      <c r="G17" s="22">
        <f>COUNTIF(Haftalık!K34:N34,"X")</f>
        <v>0</v>
      </c>
      <c r="H17" s="22">
        <f>COUNTIF(Haftalık!K34:N34,"✓")</f>
        <v>0</v>
      </c>
      <c r="I17" s="22">
        <f>COUNTIF(Haftalık!K34:N34,"N/A")</f>
        <v>0</v>
      </c>
      <c r="K17" s="25">
        <f>Aylık!I34</f>
        <v>0</v>
      </c>
      <c r="L17" s="22">
        <f>COUNTIF(Aylık!K34:V34,"X")</f>
        <v>0</v>
      </c>
      <c r="M17" s="22">
        <f>COUNTIF(Aylık!K34:V34,"✓")</f>
        <v>0</v>
      </c>
      <c r="N17" s="22">
        <f>COUNTIF(Aylık!K34:V34,"N/A")</f>
        <v>0</v>
      </c>
    </row>
    <row r="18" spans="1:14" ht="25.2" customHeight="1" x14ac:dyDescent="0.3">
      <c r="A18" s="25">
        <f>#REF!</f>
        <v>0</v>
      </c>
      <c r="B18" s="25">
        <f>COUNTIF(#REF!,"X")+COUNTIF(#REF!,"X")</f>
        <v>0</v>
      </c>
      <c r="C18" s="25">
        <f>COUNTIF(#REF!,"✓")+COUNTIF(#REF!,"✓")</f>
        <v>0</v>
      </c>
      <c r="D18" s="25">
        <f>COUNTIF(#REF!,"N/A")+COUNTIF(#REF!,"N/A")</f>
        <v>0</v>
      </c>
      <c r="F18" s="25">
        <f>Haftalık!I35</f>
        <v>0</v>
      </c>
      <c r="G18" s="22">
        <f>COUNTIF(Haftalık!K35:N35,"X")</f>
        <v>0</v>
      </c>
      <c r="H18" s="22">
        <f>COUNTIF(Haftalık!K35:N35,"✓")</f>
        <v>0</v>
      </c>
      <c r="I18" s="22">
        <f>COUNTIF(Haftalık!K35:N35,"N/A")</f>
        <v>0</v>
      </c>
      <c r="K18" s="25">
        <f>Aylık!I35</f>
        <v>0</v>
      </c>
      <c r="L18" s="22">
        <f>COUNTIF(Aylık!K35:V35,"X")</f>
        <v>0</v>
      </c>
      <c r="M18" s="22">
        <f>COUNTIF(Aylık!K35:V35,"✓")</f>
        <v>0</v>
      </c>
      <c r="N18" s="22">
        <f>COUNTIF(Aylık!K35:V35,"N/A")</f>
        <v>0</v>
      </c>
    </row>
    <row r="19" spans="1:14" ht="25.2" customHeight="1" x14ac:dyDescent="0.3">
      <c r="A19" s="25">
        <f>#REF!</f>
        <v>0</v>
      </c>
      <c r="B19" s="25">
        <f>COUNTIF(#REF!,"X")+COUNTIF(#REF!,"X")</f>
        <v>0</v>
      </c>
      <c r="C19" s="25">
        <f>COUNTIF(#REF!,"✓")+COUNTIF(#REF!,"✓")</f>
        <v>0</v>
      </c>
      <c r="D19" s="25">
        <f>COUNTIF(#REF!,"N/A")+COUNTIF(#REF!,"N/A")</f>
        <v>0</v>
      </c>
      <c r="F19" s="25">
        <f>Haftalık!I36</f>
        <v>0</v>
      </c>
      <c r="G19" s="22">
        <f>COUNTIF(Haftalık!K36:N36,"X")</f>
        <v>0</v>
      </c>
      <c r="H19" s="22">
        <f>COUNTIF(Haftalık!K36:N36,"✓")</f>
        <v>0</v>
      </c>
      <c r="I19" s="22">
        <f>COUNTIF(Haftalık!K36:N36,"N/A")</f>
        <v>0</v>
      </c>
      <c r="K19" s="25">
        <f>Aylık!I36</f>
        <v>0</v>
      </c>
      <c r="L19" s="22">
        <f>COUNTIF(Aylık!K36:V36,"X")</f>
        <v>0</v>
      </c>
      <c r="M19" s="22">
        <f>COUNTIF(Aylık!K36:V36,"✓")</f>
        <v>0</v>
      </c>
      <c r="N19" s="22">
        <f>COUNTIF(Aylık!K36:V36,"N/A")</f>
        <v>0</v>
      </c>
    </row>
    <row r="20" spans="1:14" ht="25.2" customHeight="1" x14ac:dyDescent="0.3">
      <c r="A20" s="25">
        <f>#REF!</f>
        <v>0</v>
      </c>
      <c r="B20" s="25">
        <f>COUNTIF(#REF!,"X")+COUNTIF(#REF!,"X")</f>
        <v>0</v>
      </c>
      <c r="C20" s="25">
        <f>COUNTIF(#REF!,"✓")+COUNTIF(#REF!,"✓")</f>
        <v>0</v>
      </c>
      <c r="D20" s="25">
        <f>COUNTIF(#REF!,"N/A")+COUNTIF(#REF!,"N/A")</f>
        <v>0</v>
      </c>
      <c r="F20" s="25">
        <f>Haftalık!I37</f>
        <v>0</v>
      </c>
      <c r="G20" s="22">
        <f>COUNTIF(Haftalık!K37:N37,"X")</f>
        <v>0</v>
      </c>
      <c r="H20" s="22">
        <f>COUNTIF(Haftalık!K37:N37,"✓")</f>
        <v>0</v>
      </c>
      <c r="I20" s="22">
        <f>COUNTIF(Haftalık!K37:N37,"N/A")</f>
        <v>0</v>
      </c>
      <c r="K20" s="25">
        <f>Aylık!I37</f>
        <v>0</v>
      </c>
      <c r="L20" s="22">
        <f>COUNTIF(Aylık!K37:V37,"X")</f>
        <v>0</v>
      </c>
      <c r="M20" s="22">
        <f>COUNTIF(Aylık!K37:V37,"✓")</f>
        <v>0</v>
      </c>
      <c r="N20" s="22">
        <f>COUNTIF(Aylık!K37:V37,"N/A")</f>
        <v>0</v>
      </c>
    </row>
    <row r="21" spans="1:14" ht="25.2" customHeight="1" x14ac:dyDescent="0.3">
      <c r="A21" s="25">
        <f>#REF!</f>
        <v>0</v>
      </c>
      <c r="B21" s="25">
        <f>COUNTIF(#REF!,"X")+COUNTIF(#REF!,"X")</f>
        <v>0</v>
      </c>
      <c r="C21" s="25">
        <f>COUNTIF(#REF!,"✓")+COUNTIF(#REF!,"✓")</f>
        <v>0</v>
      </c>
      <c r="D21" s="25">
        <f>COUNTIF(#REF!,"N/A")+COUNTIF(#REF!,"N/A")</f>
        <v>0</v>
      </c>
      <c r="F21" s="25">
        <f>Haftalık!I38</f>
        <v>0</v>
      </c>
      <c r="G21" s="22">
        <f>COUNTIF(Haftalık!K38:N38,"X")</f>
        <v>0</v>
      </c>
      <c r="H21" s="22">
        <f>COUNTIF(Haftalık!K38:N38,"✓")</f>
        <v>0</v>
      </c>
      <c r="I21" s="22">
        <f>COUNTIF(Haftalık!K38:N38,"N/A")</f>
        <v>0</v>
      </c>
      <c r="K21" s="25">
        <f>Aylık!I38</f>
        <v>0</v>
      </c>
      <c r="L21" s="22">
        <f>COUNTIF(Aylık!K38:V38,"X")</f>
        <v>0</v>
      </c>
      <c r="M21" s="22">
        <f>COUNTIF(Aylık!K38:V38,"✓")</f>
        <v>0</v>
      </c>
      <c r="N21" s="22">
        <f>COUNTIF(Aylık!K38:V38,"N/A")</f>
        <v>0</v>
      </c>
    </row>
    <row r="22" spans="1:14" ht="25.2" customHeight="1" x14ac:dyDescent="0.3">
      <c r="A22" s="25">
        <f>#REF!</f>
        <v>0</v>
      </c>
      <c r="B22" s="25">
        <f>COUNTIF(#REF!,"X")+COUNTIF(#REF!,"X")</f>
        <v>0</v>
      </c>
      <c r="C22" s="25">
        <f>COUNTIF(#REF!,"✓")+COUNTIF(#REF!,"✓")</f>
        <v>0</v>
      </c>
      <c r="D22" s="25">
        <f>COUNTIF(#REF!,"N/A")+COUNTIF(#REF!,"N/A")</f>
        <v>0</v>
      </c>
      <c r="F22" s="25">
        <f>Haftalık!I39</f>
        <v>0</v>
      </c>
      <c r="G22" s="22">
        <f>COUNTIF(Haftalık!K39:N39,"X")</f>
        <v>0</v>
      </c>
      <c r="H22" s="22">
        <f>COUNTIF(Haftalık!K39:N39,"✓")</f>
        <v>0</v>
      </c>
      <c r="I22" s="22">
        <f>COUNTIF(Haftalık!K39:N39,"N/A")</f>
        <v>0</v>
      </c>
      <c r="K22" s="25">
        <f>Aylık!I39</f>
        <v>0</v>
      </c>
      <c r="L22" s="22">
        <f>COUNTIF(Aylık!K39:V39,"X")</f>
        <v>0</v>
      </c>
      <c r="M22" s="22">
        <f>COUNTIF(Aylık!K39:V39,"✓")</f>
        <v>0</v>
      </c>
      <c r="N22" s="22">
        <f>COUNTIF(Aylık!K39:V39,"N/A")</f>
        <v>0</v>
      </c>
    </row>
    <row r="23" spans="1:14" x14ac:dyDescent="0.3">
      <c r="A23" t="s">
        <v>42</v>
      </c>
      <c r="B23">
        <f>SUM(B3:B22)</f>
        <v>0</v>
      </c>
      <c r="C23">
        <f t="shared" ref="C23:D23" si="0">SUM(C3:C22)</f>
        <v>0</v>
      </c>
      <c r="D23">
        <f t="shared" si="0"/>
        <v>0</v>
      </c>
      <c r="F23" t="s">
        <v>42</v>
      </c>
      <c r="G23">
        <f>SUM(G3:G22)</f>
        <v>0</v>
      </c>
      <c r="H23">
        <f t="shared" ref="H23:I23" si="1">SUM(H3:H22)</f>
        <v>0</v>
      </c>
      <c r="I23">
        <f t="shared" si="1"/>
        <v>0</v>
      </c>
      <c r="K23" t="s">
        <v>42</v>
      </c>
      <c r="L23">
        <f>SUM(L3:L22)</f>
        <v>0</v>
      </c>
      <c r="M23">
        <f t="shared" ref="M23:N23" si="2">SUM(M3:M22)</f>
        <v>0</v>
      </c>
      <c r="N23">
        <f t="shared" si="2"/>
        <v>0</v>
      </c>
    </row>
    <row r="48" spans="17:17" x14ac:dyDescent="0.3">
      <c r="Q48" t="s">
        <v>38</v>
      </c>
    </row>
    <row r="49" spans="17:48" ht="18" x14ac:dyDescent="0.3">
      <c r="Q49" s="42" t="s">
        <v>37</v>
      </c>
      <c r="R49">
        <f>#REF!</f>
        <v>0</v>
      </c>
      <c r="S49">
        <f>#REF!</f>
        <v>0</v>
      </c>
      <c r="T49">
        <f>#REF!</f>
        <v>0</v>
      </c>
      <c r="U49">
        <f>#REF!</f>
        <v>0</v>
      </c>
      <c r="V49">
        <f>#REF!</f>
        <v>0</v>
      </c>
      <c r="W49">
        <f>#REF!</f>
        <v>0</v>
      </c>
      <c r="X49">
        <f>#REF!</f>
        <v>0</v>
      </c>
      <c r="Y49">
        <f>#REF!</f>
        <v>0</v>
      </c>
      <c r="Z49">
        <f>#REF!</f>
        <v>0</v>
      </c>
      <c r="AA49">
        <f>#REF!</f>
        <v>0</v>
      </c>
      <c r="AB49">
        <f>#REF!</f>
        <v>0</v>
      </c>
      <c r="AC49">
        <f>#REF!</f>
        <v>0</v>
      </c>
      <c r="AD49">
        <f>#REF!</f>
        <v>0</v>
      </c>
      <c r="AE49">
        <f>#REF!</f>
        <v>0</v>
      </c>
      <c r="AF49">
        <f>#REF!</f>
        <v>0</v>
      </c>
      <c r="AG49">
        <f>#REF!</f>
        <v>0</v>
      </c>
      <c r="AH49">
        <f>#REF!</f>
        <v>0</v>
      </c>
      <c r="AI49">
        <f>#REF!</f>
        <v>0</v>
      </c>
      <c r="AJ49">
        <f>#REF!</f>
        <v>0</v>
      </c>
      <c r="AK49">
        <f>#REF!</f>
        <v>0</v>
      </c>
      <c r="AL49">
        <f>#REF!</f>
        <v>0</v>
      </c>
      <c r="AM49">
        <f>#REF!</f>
        <v>0</v>
      </c>
      <c r="AN49">
        <f>#REF!</f>
        <v>0</v>
      </c>
      <c r="AO49">
        <f>#REF!</f>
        <v>0</v>
      </c>
      <c r="AP49">
        <f>#REF!</f>
        <v>0</v>
      </c>
      <c r="AQ49">
        <f>#REF!</f>
        <v>0</v>
      </c>
      <c r="AR49">
        <f>#REF!</f>
        <v>0</v>
      </c>
      <c r="AS49">
        <f>#REF!</f>
        <v>0</v>
      </c>
      <c r="AT49">
        <f>#REF!</f>
        <v>0</v>
      </c>
      <c r="AU49">
        <f>#REF!</f>
        <v>0</v>
      </c>
      <c r="AV49">
        <f>#REF!</f>
        <v>0</v>
      </c>
    </row>
    <row r="50" spans="17:48" ht="18" x14ac:dyDescent="0.3">
      <c r="Q50" s="42" t="s">
        <v>21</v>
      </c>
      <c r="R50">
        <f>#REF!</f>
        <v>0</v>
      </c>
      <c r="S50">
        <f>#REF!</f>
        <v>0</v>
      </c>
      <c r="T50">
        <f>#REF!</f>
        <v>0</v>
      </c>
      <c r="U50">
        <f>#REF!</f>
        <v>0</v>
      </c>
      <c r="V50">
        <f>#REF!</f>
        <v>0</v>
      </c>
      <c r="W50">
        <f>#REF!</f>
        <v>0</v>
      </c>
      <c r="X50">
        <f>#REF!</f>
        <v>0</v>
      </c>
      <c r="Y50">
        <f>#REF!</f>
        <v>0</v>
      </c>
      <c r="Z50">
        <f>#REF!</f>
        <v>0</v>
      </c>
      <c r="AA50">
        <f>#REF!</f>
        <v>0</v>
      </c>
      <c r="AB50">
        <f>#REF!</f>
        <v>0</v>
      </c>
      <c r="AC50">
        <f>#REF!</f>
        <v>0</v>
      </c>
      <c r="AD50">
        <f>#REF!</f>
        <v>0</v>
      </c>
      <c r="AE50">
        <f>#REF!</f>
        <v>0</v>
      </c>
      <c r="AF50">
        <f>#REF!</f>
        <v>0</v>
      </c>
      <c r="AG50">
        <f>#REF!</f>
        <v>0</v>
      </c>
      <c r="AH50">
        <f>#REF!</f>
        <v>0</v>
      </c>
      <c r="AI50">
        <f>#REF!</f>
        <v>0</v>
      </c>
      <c r="AJ50">
        <f>#REF!</f>
        <v>0</v>
      </c>
      <c r="AK50">
        <f>#REF!</f>
        <v>0</v>
      </c>
      <c r="AL50">
        <f>#REF!</f>
        <v>0</v>
      </c>
      <c r="AM50">
        <f>#REF!</f>
        <v>0</v>
      </c>
      <c r="AN50">
        <f>#REF!</f>
        <v>0</v>
      </c>
      <c r="AO50">
        <f>#REF!</f>
        <v>0</v>
      </c>
      <c r="AP50">
        <f>#REF!</f>
        <v>0</v>
      </c>
      <c r="AQ50">
        <f>#REF!</f>
        <v>0</v>
      </c>
      <c r="AR50">
        <f>#REF!</f>
        <v>0</v>
      </c>
      <c r="AS50">
        <f>#REF!</f>
        <v>0</v>
      </c>
      <c r="AT50">
        <f>#REF!</f>
        <v>0</v>
      </c>
      <c r="AU50">
        <f>#REF!</f>
        <v>0</v>
      </c>
      <c r="AV50">
        <f>#REF!</f>
        <v>0</v>
      </c>
    </row>
    <row r="51" spans="17:48" ht="18" x14ac:dyDescent="0.3">
      <c r="Q51" s="42" t="s">
        <v>26</v>
      </c>
      <c r="R51">
        <f>#REF!</f>
        <v>0</v>
      </c>
      <c r="S51">
        <f>#REF!</f>
        <v>0</v>
      </c>
      <c r="T51">
        <f>#REF!</f>
        <v>0</v>
      </c>
      <c r="U51">
        <f>#REF!</f>
        <v>0</v>
      </c>
      <c r="V51">
        <f>#REF!</f>
        <v>0</v>
      </c>
      <c r="W51">
        <f>#REF!</f>
        <v>0</v>
      </c>
      <c r="X51">
        <f>#REF!</f>
        <v>0</v>
      </c>
      <c r="Y51">
        <f>#REF!</f>
        <v>0</v>
      </c>
      <c r="Z51">
        <f>#REF!</f>
        <v>0</v>
      </c>
      <c r="AA51">
        <f>#REF!</f>
        <v>0</v>
      </c>
      <c r="AB51">
        <f>#REF!</f>
        <v>0</v>
      </c>
      <c r="AC51">
        <f>#REF!</f>
        <v>0</v>
      </c>
      <c r="AD51">
        <f>#REF!</f>
        <v>0</v>
      </c>
      <c r="AE51">
        <f>#REF!</f>
        <v>0</v>
      </c>
      <c r="AF51">
        <f>#REF!</f>
        <v>0</v>
      </c>
      <c r="AG51">
        <f>#REF!</f>
        <v>0</v>
      </c>
      <c r="AH51">
        <f>#REF!</f>
        <v>0</v>
      </c>
      <c r="AI51">
        <f>#REF!</f>
        <v>0</v>
      </c>
      <c r="AJ51">
        <f>#REF!</f>
        <v>0</v>
      </c>
      <c r="AK51">
        <f>#REF!</f>
        <v>0</v>
      </c>
      <c r="AL51">
        <f>#REF!</f>
        <v>0</v>
      </c>
      <c r="AM51">
        <f>#REF!</f>
        <v>0</v>
      </c>
      <c r="AN51">
        <f>#REF!</f>
        <v>0</v>
      </c>
      <c r="AO51">
        <f>#REF!</f>
        <v>0</v>
      </c>
      <c r="AP51">
        <f>#REF!</f>
        <v>0</v>
      </c>
      <c r="AQ51">
        <f>#REF!</f>
        <v>0</v>
      </c>
      <c r="AR51">
        <f>#REF!</f>
        <v>0</v>
      </c>
      <c r="AS51">
        <f>#REF!</f>
        <v>0</v>
      </c>
      <c r="AT51">
        <f>#REF!</f>
        <v>0</v>
      </c>
      <c r="AU51">
        <f>#REF!</f>
        <v>0</v>
      </c>
      <c r="AV51">
        <f>#REF!</f>
        <v>0</v>
      </c>
    </row>
    <row r="53" spans="17:48" x14ac:dyDescent="0.3">
      <c r="Q53" t="s">
        <v>40</v>
      </c>
    </row>
    <row r="54" spans="17:48" ht="18" x14ac:dyDescent="0.3">
      <c r="Q54" s="42" t="s">
        <v>37</v>
      </c>
      <c r="R54">
        <f>Haftalık!K118</f>
        <v>0</v>
      </c>
      <c r="S54">
        <f>Haftalık!L118</f>
        <v>0</v>
      </c>
      <c r="T54">
        <f>Haftalık!M118</f>
        <v>0</v>
      </c>
      <c r="U54">
        <f>Haftalık!N118</f>
        <v>0</v>
      </c>
    </row>
    <row r="55" spans="17:48" ht="18" x14ac:dyDescent="0.3">
      <c r="Q55" s="42" t="s">
        <v>21</v>
      </c>
      <c r="R55">
        <f>Haftalık!K119</f>
        <v>0</v>
      </c>
      <c r="S55">
        <f>Haftalık!L119</f>
        <v>0</v>
      </c>
      <c r="T55">
        <f>Haftalık!M119</f>
        <v>0</v>
      </c>
      <c r="U55">
        <f>Haftalık!N119</f>
        <v>0</v>
      </c>
    </row>
    <row r="56" spans="17:48" ht="18" x14ac:dyDescent="0.3">
      <c r="Q56" s="42" t="s">
        <v>26</v>
      </c>
      <c r="R56">
        <f>Haftalık!K120</f>
        <v>0</v>
      </c>
      <c r="S56">
        <f>Haftalık!L120</f>
        <v>0</v>
      </c>
      <c r="T56">
        <f>Haftalık!M120</f>
        <v>0</v>
      </c>
      <c r="U56">
        <f>Haftalık!N120</f>
        <v>0</v>
      </c>
    </row>
    <row r="58" spans="17:48" x14ac:dyDescent="0.3">
      <c r="Q58" t="s">
        <v>39</v>
      </c>
    </row>
    <row r="59" spans="17:48" ht="18" x14ac:dyDescent="0.3">
      <c r="Q59" s="42" t="s">
        <v>37</v>
      </c>
      <c r="R59">
        <f>Aylık!K110</f>
        <v>0</v>
      </c>
      <c r="S59">
        <f>Aylık!L110</f>
        <v>0</v>
      </c>
      <c r="T59">
        <f>Aylık!M110</f>
        <v>0</v>
      </c>
      <c r="U59">
        <f>Aylık!N110</f>
        <v>0</v>
      </c>
      <c r="V59">
        <f>Aylık!O110</f>
        <v>0</v>
      </c>
      <c r="W59">
        <f>Aylık!P110</f>
        <v>0</v>
      </c>
      <c r="X59">
        <f>Aylık!Q110</f>
        <v>0</v>
      </c>
      <c r="Y59">
        <f>Aylık!R110</f>
        <v>0</v>
      </c>
      <c r="Z59">
        <f>Aylık!S110</f>
        <v>0</v>
      </c>
      <c r="AA59">
        <f>Aylık!T110</f>
        <v>0</v>
      </c>
      <c r="AB59">
        <f>Aylık!U110</f>
        <v>0</v>
      </c>
      <c r="AC59">
        <f>Aylık!V110</f>
        <v>0</v>
      </c>
    </row>
    <row r="60" spans="17:48" ht="18" x14ac:dyDescent="0.3">
      <c r="Q60" s="42" t="s">
        <v>21</v>
      </c>
      <c r="R60">
        <f>Aylık!K111</f>
        <v>0</v>
      </c>
      <c r="S60">
        <f>Aylık!L111</f>
        <v>0</v>
      </c>
      <c r="T60">
        <f>Aylık!M111</f>
        <v>0</v>
      </c>
      <c r="U60">
        <f>Aylık!N111</f>
        <v>0</v>
      </c>
      <c r="V60">
        <f>Aylık!O111</f>
        <v>0</v>
      </c>
      <c r="W60">
        <f>Aylık!P111</f>
        <v>0</v>
      </c>
      <c r="X60">
        <f>Aylık!Q111</f>
        <v>0</v>
      </c>
      <c r="Y60">
        <f>Aylık!R111</f>
        <v>0</v>
      </c>
      <c r="Z60">
        <f>Aylık!S111</f>
        <v>0</v>
      </c>
      <c r="AA60">
        <f>Aylık!T111</f>
        <v>0</v>
      </c>
      <c r="AB60">
        <f>Aylık!U111</f>
        <v>0</v>
      </c>
      <c r="AC60">
        <f>Aylık!V111</f>
        <v>0</v>
      </c>
    </row>
    <row r="61" spans="17:48" ht="18" x14ac:dyDescent="0.3">
      <c r="Q61" s="42" t="s">
        <v>26</v>
      </c>
      <c r="R61">
        <f>Aylık!K112</f>
        <v>0</v>
      </c>
      <c r="S61">
        <f>Aylık!L112</f>
        <v>0</v>
      </c>
      <c r="T61">
        <f>Aylık!M112</f>
        <v>0</v>
      </c>
      <c r="U61">
        <f>Aylık!N112</f>
        <v>0</v>
      </c>
      <c r="V61">
        <f>Aylık!O112</f>
        <v>0</v>
      </c>
      <c r="W61">
        <f>Aylık!P112</f>
        <v>0</v>
      </c>
      <c r="X61">
        <f>Aylık!Q112</f>
        <v>0</v>
      </c>
      <c r="Y61">
        <f>Aylık!R112</f>
        <v>0</v>
      </c>
      <c r="Z61">
        <f>Aylık!S112</f>
        <v>0</v>
      </c>
      <c r="AA61">
        <f>Aylık!T112</f>
        <v>0</v>
      </c>
      <c r="AB61">
        <f>Aylık!U112</f>
        <v>0</v>
      </c>
      <c r="AC61">
        <f>Aylık!V112</f>
        <v>0</v>
      </c>
    </row>
  </sheetData>
  <sheetProtection algorithmName="SHA-512" hashValue="QyaBlsmDWIlGt6Quinpi36AOKrQ33jNCzhCRE9mH5rKERpuPP2kg3lJsDkgUjuYzOIW8fHJWROCpWEiGDOSd0g==" saltValue="3HtxJJDSk9Rfz48tOzevpQ==" spinCount="100000" sheet="1" objects="1" scenarios="1"/>
  <mergeCells count="3">
    <mergeCell ref="A1:D1"/>
    <mergeCell ref="F1:I1"/>
    <mergeCell ref="K1:N1"/>
  </mergeCells>
  <dataValidations count="1">
    <dataValidation type="list" allowBlank="1" showInputMessage="1" showErrorMessage="1" sqref="N2 I2 D2" xr:uid="{00000000-0002-0000-0500-000000000000}">
      <formula1>#REF!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ayfa7"/>
  <dimension ref="H10:H12"/>
  <sheetViews>
    <sheetView workbookViewId="0">
      <selection activeCell="L20" sqref="L20"/>
    </sheetView>
  </sheetViews>
  <sheetFormatPr defaultRowHeight="14.4" x14ac:dyDescent="0.3"/>
  <sheetData>
    <row r="10" spans="8:8" x14ac:dyDescent="0.3">
      <c r="H10" t="s">
        <v>7</v>
      </c>
    </row>
    <row r="11" spans="8:8" x14ac:dyDescent="0.3">
      <c r="H11" t="s">
        <v>8</v>
      </c>
    </row>
    <row r="12" spans="8:8" x14ac:dyDescent="0.3">
      <c r="H12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4</vt:i4>
      </vt:variant>
    </vt:vector>
  </HeadingPairs>
  <TitlesOfParts>
    <vt:vector size="9" baseType="lpstr">
      <vt:lpstr>Haftalık</vt:lpstr>
      <vt:lpstr>Aylık</vt:lpstr>
      <vt:lpstr>Denetim Formu Kullanım Talimatı</vt:lpstr>
      <vt:lpstr>Sayfa1</vt:lpstr>
      <vt:lpstr>Sayfa2</vt:lpstr>
      <vt:lpstr>Aylık!Yazdırma_Alanı</vt:lpstr>
      <vt:lpstr>Haftalık!Yazdırma_Alanı</vt:lpstr>
      <vt:lpstr>Aylık!Yazdırma_Başlıkları</vt:lpstr>
      <vt:lpstr>Haftalık!Yazdırma_Başlıkları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Merve Demir</dc:creator>
  <cp:lastModifiedBy>Abdullah Eyri</cp:lastModifiedBy>
  <cp:lastPrinted>2026-08-19T06:26:50Z</cp:lastPrinted>
  <dcterms:created xsi:type="dcterms:W3CDTF">2026-04-14T06:44:47Z</dcterms:created>
  <dcterms:modified xsi:type="dcterms:W3CDTF">2026-10-07T07:12:33Z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nRaporGonderimi">
    <vt:filetime>2026-08-19T06:23:49Z</vt:filetime>
  </property>
</Properties>
</file>