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13_ncr:1_{3F11A88E-48A8-4387-9AFD-84706145D419}" xr6:coauthVersionLast="47" xr6:coauthVersionMax="47" xr10:uidLastSave="{00000000-0000-0000-0000-000000000000}"/>
  <bookViews>
    <workbookView xWindow="-108" yWindow="-108" windowWidth="23256" windowHeight="12456" activeTab="2" xr2:uid="{D43C2804-498A-49C5-B615-D070C0F88AAF}"/>
  </bookViews>
  <sheets>
    <sheet name="Forecast Anual" sheetId="1" r:id="rId1"/>
    <sheet name="Forecast Periodos" sheetId="9" r:id="rId2"/>
    <sheet name="Forecast x Decadas" sheetId="7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7" l="1"/>
  <c r="H6" i="7"/>
  <c r="H7" i="7"/>
  <c r="H8" i="7"/>
  <c r="H9" i="7"/>
  <c r="H10" i="7"/>
  <c r="H4" i="7"/>
  <c r="H3" i="7"/>
  <c r="H26" i="9"/>
  <c r="H25" i="9"/>
  <c r="H24" i="9"/>
  <c r="H23" i="9"/>
  <c r="L76" i="1"/>
  <c r="L77" i="1"/>
  <c r="L78" i="1"/>
  <c r="L79" i="1"/>
  <c r="L80" i="1"/>
  <c r="L81" i="1"/>
  <c r="L82" i="1"/>
  <c r="L83" i="1"/>
  <c r="L84" i="1"/>
  <c r="L85" i="1"/>
  <c r="L86" i="1"/>
  <c r="L87" i="1"/>
  <c r="L75" i="1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G5" i="7"/>
  <c r="F5" i="7"/>
  <c r="E5" i="7"/>
  <c r="G4" i="7"/>
  <c r="F4" i="7"/>
  <c r="E4" i="7"/>
  <c r="G3" i="7"/>
  <c r="F3" i="7"/>
  <c r="E3" i="7"/>
  <c r="G2" i="7"/>
  <c r="F2" i="7"/>
  <c r="E2" i="7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K2" i="1"/>
  <c r="J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<sst xmlns="http://schemas.openxmlformats.org/spreadsheetml/2006/main" count="317" uniqueCount="62">
  <si>
    <t>Periodo_Const</t>
  </si>
  <si>
    <t>Presidente</t>
  </si>
  <si>
    <t>Deuda Externa</t>
  </si>
  <si>
    <t>Servicio Deuda</t>
  </si>
  <si>
    <t>1947-1962</t>
  </si>
  <si>
    <t>Rafael Leonidas Trujillo</t>
  </si>
  <si>
    <t>1952-1957</t>
  </si>
  <si>
    <t>1957-1960</t>
  </si>
  <si>
    <t>1960-1962</t>
  </si>
  <si>
    <t>Joaquin Balaguer</t>
  </si>
  <si>
    <t>1962-1963</t>
  </si>
  <si>
    <t>Rafael Bonelly</t>
  </si>
  <si>
    <t>1963-1963</t>
  </si>
  <si>
    <t>Juan Bosch</t>
  </si>
  <si>
    <t>1965-1965</t>
  </si>
  <si>
    <t>Jose Molina Ureña</t>
  </si>
  <si>
    <t>1966-1966</t>
  </si>
  <si>
    <t>Hector García Godoy</t>
  </si>
  <si>
    <t>1966-1970</t>
  </si>
  <si>
    <t>1970-1974</t>
  </si>
  <si>
    <t>1974-1978</t>
  </si>
  <si>
    <t>1978-1982</t>
  </si>
  <si>
    <t>Antonio Guzman</t>
  </si>
  <si>
    <t>1982-1986</t>
  </si>
  <si>
    <t>Salvador Jorge Blanco</t>
  </si>
  <si>
    <t>1986-1990</t>
  </si>
  <si>
    <t>1990-1994</t>
  </si>
  <si>
    <t>1994-1996</t>
  </si>
  <si>
    <t>Leonel Fernandez</t>
  </si>
  <si>
    <t>1996-2000</t>
  </si>
  <si>
    <t>2000-2004</t>
  </si>
  <si>
    <t>2004-2008</t>
  </si>
  <si>
    <t>2008-2012</t>
  </si>
  <si>
    <t>2012-2016</t>
  </si>
  <si>
    <t>Danilo Medina</t>
  </si>
  <si>
    <t>2016-2020</t>
  </si>
  <si>
    <t>2020-2024</t>
  </si>
  <si>
    <t>2024-2028</t>
  </si>
  <si>
    <t>2028-2032</t>
  </si>
  <si>
    <t>PIB Precios Corrientes</t>
  </si>
  <si>
    <t>Data Complementaria</t>
  </si>
  <si>
    <t>Decada</t>
  </si>
  <si>
    <t>1940-1950</t>
  </si>
  <si>
    <t>1950-1960</t>
  </si>
  <si>
    <t>1960-1970</t>
  </si>
  <si>
    <t>1970-1980</t>
  </si>
  <si>
    <t>1980-1990</t>
  </si>
  <si>
    <t>1991-2000</t>
  </si>
  <si>
    <t>2000-2010</t>
  </si>
  <si>
    <t>2010-2020</t>
  </si>
  <si>
    <t>2020-2030</t>
  </si>
  <si>
    <t>2030-2040</t>
  </si>
  <si>
    <t>Periodo</t>
  </si>
  <si>
    <t>Pendiente-Definir 1</t>
  </si>
  <si>
    <t>Pendiente-Definir 2</t>
  </si>
  <si>
    <t>Pendiente-Definir 3</t>
  </si>
  <si>
    <t>2024-2026</t>
  </si>
  <si>
    <t>2026-2030</t>
  </si>
  <si>
    <t>PIB</t>
  </si>
  <si>
    <t>Deuda/PIB</t>
  </si>
  <si>
    <t>Servicio/Deuda</t>
  </si>
  <si>
    <t>Servicio/PIB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</si>
</sst>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000_);_(* \(#,##0.0000\);_(* &quot;-&quot;??_);_(@_)"/>
    <numFmt numFmtId="17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43" fontId="2" fillId="2" borderId="2" xfId="1" applyFont="1" applyFill="1" applyBorder="1"/>
    <xf numFmtId="43" fontId="0" fillId="0" borderId="4" xfId="1" applyFont="1" applyBorder="1"/>
    <xf numFmtId="43" fontId="0" fillId="0" borderId="0" xfId="1" applyFont="1"/>
    <xf numFmtId="0" fontId="0" fillId="3" borderId="3" xfId="0" applyFill="1" applyBorder="1"/>
    <xf numFmtId="0" fontId="0" fillId="3" borderId="4" xfId="0" applyFill="1" applyBorder="1"/>
    <xf numFmtId="43" fontId="0" fillId="3" borderId="4" xfId="1" applyFont="1" applyFill="1" applyBorder="1"/>
    <xf numFmtId="0" fontId="0" fillId="3" borderId="0" xfId="0" applyFill="1"/>
    <xf numFmtId="10" fontId="0" fillId="0" borderId="0" xfId="2" applyNumberFormat="1" applyFont="1"/>
    <xf numFmtId="165" fontId="2" fillId="0" borderId="4" xfId="1" applyNumberFormat="1" applyFont="1" applyBorder="1"/>
    <xf numFmtId="174" fontId="2" fillId="0" borderId="4" xfId="0" applyNumberFormat="1" applyFont="1" applyBorder="1"/>
    <xf numFmtId="43" fontId="2" fillId="2" borderId="4" xfId="1" applyFont="1" applyFill="1" applyBorder="1"/>
    <xf numFmtId="10" fontId="2" fillId="2" borderId="4" xfId="2" applyNumberFormat="1" applyFont="1" applyFill="1" applyBorder="1"/>
    <xf numFmtId="10" fontId="0" fillId="0" borderId="4" xfId="2" applyNumberFormat="1" applyFont="1" applyBorder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0F5C-71A9-40E9-9DBE-3356D64E7E58}">
  <dimension ref="A1:L87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L75" sqref="L75:L87"/>
    </sheetView>
  </sheetViews>
  <sheetFormatPr defaultRowHeight="14.4" x14ac:dyDescent="0.3"/>
  <cols>
    <col min="1" max="1" width="7.5546875" bestFit="1" customWidth="1"/>
    <col min="2" max="2" width="13.44140625" bestFit="1" customWidth="1"/>
    <col min="3" max="3" width="20.109375" bestFit="1" customWidth="1"/>
    <col min="4" max="4" width="9.6640625" bestFit="1" customWidth="1"/>
    <col min="5" max="5" width="19.5546875" bestFit="1" customWidth="1"/>
    <col min="6" max="6" width="17.21875" style="7" bestFit="1" customWidth="1"/>
    <col min="7" max="7" width="18.21875" style="7" bestFit="1" customWidth="1"/>
    <col min="8" max="8" width="16.109375" style="7" bestFit="1" customWidth="1"/>
    <col min="9" max="9" width="10.109375" style="12" bestFit="1" customWidth="1"/>
    <col min="10" max="10" width="15.33203125" bestFit="1" customWidth="1"/>
    <col min="11" max="11" width="12.5546875" bestFit="1" customWidth="1"/>
  </cols>
  <sheetData>
    <row r="1" spans="1:11" x14ac:dyDescent="0.3">
      <c r="A1" s="1" t="s">
        <v>52</v>
      </c>
      <c r="B1" s="2" t="s">
        <v>0</v>
      </c>
      <c r="C1" s="2" t="s">
        <v>1</v>
      </c>
      <c r="D1" s="2" t="s">
        <v>41</v>
      </c>
      <c r="E1" s="2" t="s">
        <v>40</v>
      </c>
      <c r="F1" s="5" t="s">
        <v>58</v>
      </c>
      <c r="G1" s="15" t="s">
        <v>2</v>
      </c>
      <c r="H1" s="15" t="s">
        <v>3</v>
      </c>
      <c r="I1" s="16" t="s">
        <v>59</v>
      </c>
      <c r="J1" s="15" t="s">
        <v>60</v>
      </c>
      <c r="K1" s="15" t="s">
        <v>61</v>
      </c>
    </row>
    <row r="2" spans="1:11" x14ac:dyDescent="0.3">
      <c r="A2" s="3">
        <v>1947</v>
      </c>
      <c r="B2" s="4" t="s">
        <v>4</v>
      </c>
      <c r="C2" s="4" t="s">
        <v>5</v>
      </c>
      <c r="D2" s="4" t="s">
        <v>42</v>
      </c>
      <c r="E2" s="4">
        <v>491.59460000000001</v>
      </c>
      <c r="F2" s="6">
        <v>491594600</v>
      </c>
      <c r="G2" s="6">
        <v>0</v>
      </c>
      <c r="H2" s="6">
        <v>0</v>
      </c>
      <c r="I2" s="17">
        <f>+G2/F2</f>
        <v>0</v>
      </c>
      <c r="J2" s="17">
        <f>IFERROR(+H2/G2,0)</f>
        <v>0</v>
      </c>
      <c r="K2" s="17">
        <f>+H2/F2</f>
        <v>0</v>
      </c>
    </row>
    <row r="3" spans="1:11" x14ac:dyDescent="0.3">
      <c r="A3" s="3">
        <v>1948</v>
      </c>
      <c r="B3" s="4" t="s">
        <v>4</v>
      </c>
      <c r="C3" s="4" t="s">
        <v>5</v>
      </c>
      <c r="D3" s="4" t="s">
        <v>42</v>
      </c>
      <c r="E3" s="4">
        <v>452.26710000000003</v>
      </c>
      <c r="F3" s="6">
        <v>452267100</v>
      </c>
      <c r="G3" s="6">
        <v>0</v>
      </c>
      <c r="H3" s="6">
        <v>0</v>
      </c>
      <c r="I3" s="17">
        <f t="shared" ref="I3:I66" si="0">+G3/F3</f>
        <v>0</v>
      </c>
      <c r="J3" s="17">
        <f t="shared" ref="J3:J66" si="1">IFERROR(+H3/G3,0)</f>
        <v>0</v>
      </c>
      <c r="K3" s="17">
        <f t="shared" ref="K3:K66" si="2">+H3/F3</f>
        <v>0</v>
      </c>
    </row>
    <row r="4" spans="1:11" x14ac:dyDescent="0.3">
      <c r="A4" s="3">
        <v>1949</v>
      </c>
      <c r="B4" s="4" t="s">
        <v>4</v>
      </c>
      <c r="C4" s="4" t="s">
        <v>5</v>
      </c>
      <c r="D4" s="4" t="s">
        <v>42</v>
      </c>
      <c r="E4" s="13">
        <v>439.46789999999999</v>
      </c>
      <c r="F4" s="6">
        <v>439467900</v>
      </c>
      <c r="G4" s="6">
        <v>0</v>
      </c>
      <c r="H4" s="6">
        <v>0</v>
      </c>
      <c r="I4" s="17">
        <f t="shared" si="0"/>
        <v>0</v>
      </c>
      <c r="J4" s="17">
        <f t="shared" si="1"/>
        <v>0</v>
      </c>
      <c r="K4" s="17">
        <f t="shared" si="2"/>
        <v>0</v>
      </c>
    </row>
    <row r="5" spans="1:11" x14ac:dyDescent="0.3">
      <c r="A5" s="3">
        <v>1950</v>
      </c>
      <c r="B5" s="4" t="s">
        <v>4</v>
      </c>
      <c r="C5" s="4" t="s">
        <v>5</v>
      </c>
      <c r="D5" s="4" t="s">
        <v>42</v>
      </c>
      <c r="E5" s="14">
        <v>547.58000000000004</v>
      </c>
      <c r="F5" s="6">
        <v>547580000</v>
      </c>
      <c r="G5" s="6">
        <v>0</v>
      </c>
      <c r="H5" s="6">
        <v>0</v>
      </c>
      <c r="I5" s="17">
        <f t="shared" si="0"/>
        <v>0</v>
      </c>
      <c r="J5" s="17">
        <f t="shared" si="1"/>
        <v>0</v>
      </c>
      <c r="K5" s="17">
        <f t="shared" si="2"/>
        <v>0</v>
      </c>
    </row>
    <row r="6" spans="1:11" x14ac:dyDescent="0.3">
      <c r="A6" s="3">
        <v>1951</v>
      </c>
      <c r="B6" s="4" t="s">
        <v>4</v>
      </c>
      <c r="C6" s="4" t="s">
        <v>5</v>
      </c>
      <c r="D6" s="4" t="s">
        <v>43</v>
      </c>
      <c r="E6" s="14">
        <v>606.49</v>
      </c>
      <c r="F6" s="6">
        <v>606490000</v>
      </c>
      <c r="G6" s="6">
        <v>0</v>
      </c>
      <c r="H6" s="6">
        <v>0</v>
      </c>
      <c r="I6" s="17">
        <f t="shared" si="0"/>
        <v>0</v>
      </c>
      <c r="J6" s="17">
        <f t="shared" si="1"/>
        <v>0</v>
      </c>
      <c r="K6" s="17">
        <f t="shared" si="2"/>
        <v>0</v>
      </c>
    </row>
    <row r="7" spans="1:11" x14ac:dyDescent="0.3">
      <c r="A7" s="3">
        <v>1952</v>
      </c>
      <c r="B7" s="4" t="s">
        <v>4</v>
      </c>
      <c r="C7" s="4" t="s">
        <v>5</v>
      </c>
      <c r="D7" s="4" t="s">
        <v>43</v>
      </c>
      <c r="E7" s="14">
        <v>657.62</v>
      </c>
      <c r="F7" s="6">
        <v>657620000</v>
      </c>
      <c r="G7" s="6">
        <v>0</v>
      </c>
      <c r="H7" s="6">
        <v>0</v>
      </c>
      <c r="I7" s="17">
        <f t="shared" si="0"/>
        <v>0</v>
      </c>
      <c r="J7" s="17">
        <f t="shared" si="1"/>
        <v>0</v>
      </c>
      <c r="K7" s="17">
        <f t="shared" si="2"/>
        <v>0</v>
      </c>
    </row>
    <row r="8" spans="1:11" x14ac:dyDescent="0.3">
      <c r="A8" s="3">
        <v>1953</v>
      </c>
      <c r="B8" s="4" t="s">
        <v>6</v>
      </c>
      <c r="C8" s="4" t="s">
        <v>5</v>
      </c>
      <c r="D8" s="4" t="s">
        <v>43</v>
      </c>
      <c r="E8" s="14">
        <v>649.82000000000005</v>
      </c>
      <c r="F8" s="6">
        <v>649820000</v>
      </c>
      <c r="G8" s="6">
        <v>0</v>
      </c>
      <c r="H8" s="6">
        <v>0</v>
      </c>
      <c r="I8" s="17">
        <f t="shared" si="0"/>
        <v>0</v>
      </c>
      <c r="J8" s="17">
        <f t="shared" si="1"/>
        <v>0</v>
      </c>
      <c r="K8" s="17">
        <f t="shared" si="2"/>
        <v>0</v>
      </c>
    </row>
    <row r="9" spans="1:11" x14ac:dyDescent="0.3">
      <c r="A9" s="3">
        <v>1954</v>
      </c>
      <c r="B9" s="4" t="s">
        <v>6</v>
      </c>
      <c r="C9" s="4" t="s">
        <v>5</v>
      </c>
      <c r="D9" s="4" t="s">
        <v>43</v>
      </c>
      <c r="E9" s="14">
        <v>687.21</v>
      </c>
      <c r="F9" s="6">
        <v>687210000</v>
      </c>
      <c r="G9" s="6">
        <v>0</v>
      </c>
      <c r="H9" s="6">
        <v>0</v>
      </c>
      <c r="I9" s="17">
        <f t="shared" si="0"/>
        <v>0</v>
      </c>
      <c r="J9" s="17">
        <f t="shared" si="1"/>
        <v>0</v>
      </c>
      <c r="K9" s="17">
        <f t="shared" si="2"/>
        <v>0</v>
      </c>
    </row>
    <row r="10" spans="1:11" x14ac:dyDescent="0.3">
      <c r="A10" s="3">
        <v>1955</v>
      </c>
      <c r="B10" s="4" t="s">
        <v>6</v>
      </c>
      <c r="C10" s="4" t="s">
        <v>5</v>
      </c>
      <c r="D10" s="4" t="s">
        <v>43</v>
      </c>
      <c r="E10" s="14">
        <v>730.89</v>
      </c>
      <c r="F10" s="6">
        <v>730890000</v>
      </c>
      <c r="G10" s="6">
        <v>8000000</v>
      </c>
      <c r="H10" s="6">
        <v>2400000</v>
      </c>
      <c r="I10" s="17">
        <f t="shared" si="0"/>
        <v>1.0945559523320882E-2</v>
      </c>
      <c r="J10" s="17">
        <f t="shared" si="1"/>
        <v>0.3</v>
      </c>
      <c r="K10" s="17">
        <f t="shared" si="2"/>
        <v>3.2836678569962648E-3</v>
      </c>
    </row>
    <row r="11" spans="1:11" x14ac:dyDescent="0.3">
      <c r="A11" s="3">
        <v>1956</v>
      </c>
      <c r="B11" s="4" t="s">
        <v>6</v>
      </c>
      <c r="C11" s="4" t="s">
        <v>5</v>
      </c>
      <c r="D11" s="4" t="s">
        <v>43</v>
      </c>
      <c r="E11" s="14">
        <v>802.21</v>
      </c>
      <c r="F11" s="6">
        <v>802210000</v>
      </c>
      <c r="G11" s="6">
        <v>15000000</v>
      </c>
      <c r="H11" s="6">
        <v>2500000</v>
      </c>
      <c r="I11" s="17">
        <f t="shared" si="0"/>
        <v>1.8698345819673154E-2</v>
      </c>
      <c r="J11" s="17">
        <f t="shared" si="1"/>
        <v>0.16666666666666666</v>
      </c>
      <c r="K11" s="17">
        <f t="shared" si="2"/>
        <v>3.1163909699455255E-3</v>
      </c>
    </row>
    <row r="12" spans="1:11" x14ac:dyDescent="0.3">
      <c r="A12" s="3">
        <v>1957</v>
      </c>
      <c r="B12" s="4" t="s">
        <v>6</v>
      </c>
      <c r="C12" s="4" t="s">
        <v>5</v>
      </c>
      <c r="D12" s="4" t="s">
        <v>43</v>
      </c>
      <c r="E12" s="14">
        <v>851.92</v>
      </c>
      <c r="F12" s="6">
        <v>851920000</v>
      </c>
      <c r="G12" s="6">
        <v>27500000</v>
      </c>
      <c r="H12" s="6">
        <v>9800000</v>
      </c>
      <c r="I12" s="17">
        <f t="shared" si="0"/>
        <v>3.2280026293548689E-2</v>
      </c>
      <c r="J12" s="17">
        <f t="shared" si="1"/>
        <v>0.35636363636363638</v>
      </c>
      <c r="K12" s="17">
        <f t="shared" si="2"/>
        <v>1.1503427551882805E-2</v>
      </c>
    </row>
    <row r="13" spans="1:11" x14ac:dyDescent="0.3">
      <c r="A13" s="3">
        <v>1958</v>
      </c>
      <c r="B13" s="4" t="s">
        <v>7</v>
      </c>
      <c r="C13" s="4" t="s">
        <v>5</v>
      </c>
      <c r="D13" s="4" t="s">
        <v>43</v>
      </c>
      <c r="E13" s="14">
        <v>897.92</v>
      </c>
      <c r="F13" s="6">
        <v>897920000</v>
      </c>
      <c r="G13" s="6">
        <v>30000000</v>
      </c>
      <c r="H13" s="6">
        <v>12800000</v>
      </c>
      <c r="I13" s="17">
        <f t="shared" si="0"/>
        <v>3.3410548823948678E-2</v>
      </c>
      <c r="J13" s="17">
        <f t="shared" si="1"/>
        <v>0.42666666666666669</v>
      </c>
      <c r="K13" s="17">
        <f t="shared" si="2"/>
        <v>1.4255167498218105E-2</v>
      </c>
    </row>
    <row r="14" spans="1:11" x14ac:dyDescent="0.3">
      <c r="A14" s="3">
        <v>1959</v>
      </c>
      <c r="B14" s="4" t="s">
        <v>7</v>
      </c>
      <c r="C14" s="4" t="s">
        <v>5</v>
      </c>
      <c r="D14" s="4" t="s">
        <v>43</v>
      </c>
      <c r="E14" s="14">
        <v>915.37</v>
      </c>
      <c r="F14" s="6">
        <v>915370000</v>
      </c>
      <c r="G14" s="6">
        <v>37100000</v>
      </c>
      <c r="H14" s="6">
        <v>11100000</v>
      </c>
      <c r="I14" s="17">
        <f t="shared" si="0"/>
        <v>4.0530058883293092E-2</v>
      </c>
      <c r="J14" s="17">
        <f t="shared" si="1"/>
        <v>0.29919137466307277</v>
      </c>
      <c r="K14" s="17">
        <f t="shared" si="2"/>
        <v>1.2126244032467745E-2</v>
      </c>
    </row>
    <row r="15" spans="1:11" x14ac:dyDescent="0.3">
      <c r="A15" s="3">
        <v>1960</v>
      </c>
      <c r="B15" s="4" t="s">
        <v>7</v>
      </c>
      <c r="C15" s="4" t="s">
        <v>5</v>
      </c>
      <c r="D15" s="4" t="s">
        <v>43</v>
      </c>
      <c r="E15" s="4"/>
      <c r="F15" s="6">
        <v>672399700</v>
      </c>
      <c r="G15" s="6">
        <v>19300000</v>
      </c>
      <c r="H15" s="6">
        <v>4200000</v>
      </c>
      <c r="I15" s="17">
        <f t="shared" si="0"/>
        <v>2.870316569147785E-2</v>
      </c>
      <c r="J15" s="17">
        <f t="shared" si="1"/>
        <v>0.21761658031088082</v>
      </c>
      <c r="K15" s="17">
        <f t="shared" si="2"/>
        <v>6.2462847618760088E-3</v>
      </c>
    </row>
    <row r="16" spans="1:11" x14ac:dyDescent="0.3">
      <c r="A16" s="3">
        <v>1961</v>
      </c>
      <c r="B16" s="4" t="s">
        <v>8</v>
      </c>
      <c r="C16" s="4" t="s">
        <v>9</v>
      </c>
      <c r="D16" s="4" t="s">
        <v>44</v>
      </c>
      <c r="E16" s="4"/>
      <c r="F16" s="6">
        <v>654100200</v>
      </c>
      <c r="G16" s="6">
        <v>14300000</v>
      </c>
      <c r="H16" s="6">
        <v>8500000</v>
      </c>
      <c r="I16" s="17">
        <f t="shared" si="0"/>
        <v>2.1862093911605592E-2</v>
      </c>
      <c r="J16" s="17">
        <f t="shared" si="1"/>
        <v>0.59440559440559437</v>
      </c>
      <c r="K16" s="17">
        <f t="shared" si="2"/>
        <v>1.2994950926478848E-2</v>
      </c>
    </row>
    <row r="17" spans="1:11" x14ac:dyDescent="0.3">
      <c r="A17" s="3">
        <v>1962</v>
      </c>
      <c r="B17" s="4" t="s">
        <v>8</v>
      </c>
      <c r="C17" s="4" t="s">
        <v>9</v>
      </c>
      <c r="D17" s="4" t="s">
        <v>44</v>
      </c>
      <c r="E17" s="4"/>
      <c r="F17" s="6">
        <v>824100000</v>
      </c>
      <c r="G17" s="6">
        <v>36700000</v>
      </c>
      <c r="H17" s="6">
        <v>15600000</v>
      </c>
      <c r="I17" s="17">
        <f t="shared" si="0"/>
        <v>4.4533430408930957E-2</v>
      </c>
      <c r="J17" s="17">
        <f t="shared" si="1"/>
        <v>0.42506811989100818</v>
      </c>
      <c r="K17" s="17">
        <f t="shared" si="2"/>
        <v>1.8929741536221331E-2</v>
      </c>
    </row>
    <row r="18" spans="1:11" x14ac:dyDescent="0.3">
      <c r="A18" s="3">
        <v>1963</v>
      </c>
      <c r="B18" s="4" t="s">
        <v>10</v>
      </c>
      <c r="C18" s="4" t="s">
        <v>11</v>
      </c>
      <c r="D18" s="4" t="s">
        <v>44</v>
      </c>
      <c r="E18" s="4"/>
      <c r="F18" s="6">
        <v>940799900</v>
      </c>
      <c r="G18" s="6">
        <v>69500000</v>
      </c>
      <c r="H18" s="6">
        <v>17200000</v>
      </c>
      <c r="I18" s="17">
        <f t="shared" si="0"/>
        <v>7.3873307171907654E-2</v>
      </c>
      <c r="J18" s="17">
        <f t="shared" si="1"/>
        <v>0.24748201438848921</v>
      </c>
      <c r="K18" s="17">
        <f t="shared" si="2"/>
        <v>1.8282314868443332E-2</v>
      </c>
    </row>
    <row r="19" spans="1:11" x14ac:dyDescent="0.3">
      <c r="A19" s="3">
        <v>1964</v>
      </c>
      <c r="B19" s="4" t="s">
        <v>12</v>
      </c>
      <c r="C19" s="4" t="s">
        <v>13</v>
      </c>
      <c r="D19" s="4" t="s">
        <v>44</v>
      </c>
      <c r="E19" s="4"/>
      <c r="F19" s="6">
        <v>1025599899.9999999</v>
      </c>
      <c r="G19" s="6">
        <v>143800000</v>
      </c>
      <c r="H19" s="6">
        <v>24300000</v>
      </c>
      <c r="I19" s="17">
        <f t="shared" si="0"/>
        <v>0.14021062209541948</v>
      </c>
      <c r="J19" s="17">
        <f t="shared" si="1"/>
        <v>0.1689847009735744</v>
      </c>
      <c r="K19" s="17">
        <f t="shared" si="2"/>
        <v>2.3693450048113306E-2</v>
      </c>
    </row>
    <row r="20" spans="1:11" x14ac:dyDescent="0.3">
      <c r="A20" s="3">
        <v>1965</v>
      </c>
      <c r="B20" s="4" t="s">
        <v>14</v>
      </c>
      <c r="C20" s="4" t="s">
        <v>15</v>
      </c>
      <c r="D20" s="4" t="s">
        <v>44</v>
      </c>
      <c r="E20" s="4"/>
      <c r="F20" s="6">
        <v>888100000</v>
      </c>
      <c r="G20" s="6">
        <v>158100000</v>
      </c>
      <c r="H20" s="6">
        <v>26800000</v>
      </c>
      <c r="I20" s="17">
        <f t="shared" si="0"/>
        <v>0.17802049318770408</v>
      </c>
      <c r="J20" s="17">
        <f t="shared" si="1"/>
        <v>0.16951296647691336</v>
      </c>
      <c r="K20" s="17">
        <f t="shared" si="2"/>
        <v>3.0176781893930863E-2</v>
      </c>
    </row>
    <row r="21" spans="1:11" x14ac:dyDescent="0.3">
      <c r="A21" s="3">
        <v>1966</v>
      </c>
      <c r="B21" s="4" t="s">
        <v>16</v>
      </c>
      <c r="C21" s="4" t="s">
        <v>17</v>
      </c>
      <c r="D21" s="4" t="s">
        <v>44</v>
      </c>
      <c r="E21" s="4"/>
      <c r="F21" s="6">
        <v>983900000</v>
      </c>
      <c r="G21" s="6">
        <v>165800000</v>
      </c>
      <c r="H21" s="6">
        <v>31800000</v>
      </c>
      <c r="I21" s="17">
        <f t="shared" si="0"/>
        <v>0.16851306027035268</v>
      </c>
      <c r="J21" s="17">
        <f t="shared" si="1"/>
        <v>0.19179734620024125</v>
      </c>
      <c r="K21" s="17">
        <f t="shared" si="2"/>
        <v>3.2320357759934956E-2</v>
      </c>
    </row>
    <row r="22" spans="1:11" x14ac:dyDescent="0.3">
      <c r="A22" s="3">
        <v>1967</v>
      </c>
      <c r="B22" s="4" t="s">
        <v>18</v>
      </c>
      <c r="C22" s="4" t="s">
        <v>9</v>
      </c>
      <c r="D22" s="4" t="s">
        <v>44</v>
      </c>
      <c r="E22" s="4"/>
      <c r="F22" s="6">
        <v>1034800000</v>
      </c>
      <c r="G22" s="6">
        <v>199300000</v>
      </c>
      <c r="H22" s="6">
        <v>32300000</v>
      </c>
      <c r="I22" s="17">
        <f t="shared" si="0"/>
        <v>0.19259760340162349</v>
      </c>
      <c r="J22" s="17">
        <f t="shared" si="1"/>
        <v>0.16206723532363271</v>
      </c>
      <c r="K22" s="17">
        <f t="shared" si="2"/>
        <v>3.12137611132586E-2</v>
      </c>
    </row>
    <row r="23" spans="1:11" x14ac:dyDescent="0.3">
      <c r="A23" s="3">
        <v>1968</v>
      </c>
      <c r="B23" s="4" t="s">
        <v>18</v>
      </c>
      <c r="C23" s="4" t="s">
        <v>9</v>
      </c>
      <c r="D23" s="4" t="s">
        <v>44</v>
      </c>
      <c r="E23" s="4"/>
      <c r="F23" s="6">
        <v>1079100000</v>
      </c>
      <c r="G23" s="6">
        <v>225100000</v>
      </c>
      <c r="H23" s="6">
        <v>34900000</v>
      </c>
      <c r="I23" s="17">
        <f t="shared" si="0"/>
        <v>0.20859975905847467</v>
      </c>
      <c r="J23" s="17">
        <f t="shared" si="1"/>
        <v>0.15504220346512662</v>
      </c>
      <c r="K23" s="17">
        <f t="shared" si="2"/>
        <v>3.2341766286720412E-2</v>
      </c>
    </row>
    <row r="24" spans="1:11" x14ac:dyDescent="0.3">
      <c r="A24" s="3">
        <v>1969</v>
      </c>
      <c r="B24" s="4" t="s">
        <v>18</v>
      </c>
      <c r="C24" s="4" t="s">
        <v>9</v>
      </c>
      <c r="D24" s="4" t="s">
        <v>44</v>
      </c>
      <c r="E24" s="4"/>
      <c r="F24" s="6">
        <v>1230500000</v>
      </c>
      <c r="G24" s="6">
        <v>255100000</v>
      </c>
      <c r="H24" s="6">
        <v>53100000</v>
      </c>
      <c r="I24" s="17">
        <f t="shared" si="0"/>
        <v>0.20731409995936612</v>
      </c>
      <c r="J24" s="17">
        <f t="shared" si="1"/>
        <v>0.20815366522932183</v>
      </c>
      <c r="K24" s="17">
        <f t="shared" si="2"/>
        <v>4.3153189760260058E-2</v>
      </c>
    </row>
    <row r="25" spans="1:11" x14ac:dyDescent="0.3">
      <c r="A25" s="3">
        <v>1970</v>
      </c>
      <c r="B25" s="4" t="s">
        <v>18</v>
      </c>
      <c r="C25" s="4" t="s">
        <v>9</v>
      </c>
      <c r="D25" s="4" t="s">
        <v>44</v>
      </c>
      <c r="E25" s="4"/>
      <c r="F25" s="6">
        <v>1485500000</v>
      </c>
      <c r="G25" s="6">
        <v>389548000</v>
      </c>
      <c r="H25" s="6">
        <v>46361000</v>
      </c>
      <c r="I25" s="17">
        <f t="shared" si="0"/>
        <v>0.2622335913833726</v>
      </c>
      <c r="J25" s="17">
        <f t="shared" si="1"/>
        <v>0.11901229116822575</v>
      </c>
      <c r="K25" s="17">
        <f t="shared" si="2"/>
        <v>3.1209020531807474E-2</v>
      </c>
    </row>
    <row r="26" spans="1:11" x14ac:dyDescent="0.3">
      <c r="A26" s="3">
        <v>1971</v>
      </c>
      <c r="B26" s="4" t="s">
        <v>19</v>
      </c>
      <c r="C26" s="4" t="s">
        <v>9</v>
      </c>
      <c r="D26" s="4" t="s">
        <v>45</v>
      </c>
      <c r="E26" s="4"/>
      <c r="F26" s="6">
        <v>1666500000</v>
      </c>
      <c r="G26" s="6">
        <v>439941275</v>
      </c>
      <c r="H26" s="6">
        <v>51841982.5</v>
      </c>
      <c r="I26" s="17">
        <f t="shared" si="0"/>
        <v>0.26399116411641166</v>
      </c>
      <c r="J26" s="17">
        <f t="shared" si="1"/>
        <v>0.11783841491117195</v>
      </c>
      <c r="K26" s="17">
        <f t="shared" si="2"/>
        <v>3.1108300330033003E-2</v>
      </c>
    </row>
    <row r="27" spans="1:11" x14ac:dyDescent="0.3">
      <c r="A27" s="3">
        <v>1972</v>
      </c>
      <c r="B27" s="4" t="s">
        <v>19</v>
      </c>
      <c r="C27" s="4" t="s">
        <v>9</v>
      </c>
      <c r="D27" s="4" t="s">
        <v>45</v>
      </c>
      <c r="E27" s="4"/>
      <c r="F27" s="6">
        <v>1987400000</v>
      </c>
      <c r="G27" s="6">
        <v>480997700</v>
      </c>
      <c r="H27" s="6">
        <v>58128900</v>
      </c>
      <c r="I27" s="17">
        <f t="shared" si="0"/>
        <v>0.24202359867163128</v>
      </c>
      <c r="J27" s="17">
        <f t="shared" si="1"/>
        <v>0.12085068182238709</v>
      </c>
      <c r="K27" s="17">
        <f t="shared" si="2"/>
        <v>2.9248716916574418E-2</v>
      </c>
    </row>
    <row r="28" spans="1:11" x14ac:dyDescent="0.3">
      <c r="A28" s="3">
        <v>1973</v>
      </c>
      <c r="B28" s="4" t="s">
        <v>19</v>
      </c>
      <c r="C28" s="4" t="s">
        <v>9</v>
      </c>
      <c r="D28" s="4" t="s">
        <v>45</v>
      </c>
      <c r="E28" s="4"/>
      <c r="F28" s="6">
        <v>2344800000</v>
      </c>
      <c r="G28" s="6">
        <v>516415715.80000001</v>
      </c>
      <c r="H28" s="6">
        <v>82605162.5</v>
      </c>
      <c r="I28" s="17">
        <f t="shared" si="0"/>
        <v>0.22023870513476629</v>
      </c>
      <c r="J28" s="17">
        <f t="shared" si="1"/>
        <v>0.15995865341168611</v>
      </c>
      <c r="K28" s="17">
        <f t="shared" si="2"/>
        <v>3.5229086702490621E-2</v>
      </c>
    </row>
    <row r="29" spans="1:11" x14ac:dyDescent="0.3">
      <c r="A29" s="3">
        <v>1974</v>
      </c>
      <c r="B29" s="4" t="s">
        <v>19</v>
      </c>
      <c r="C29" s="4" t="s">
        <v>9</v>
      </c>
      <c r="D29" s="4" t="s">
        <v>45</v>
      </c>
      <c r="E29" s="4"/>
      <c r="F29" s="6">
        <v>2925700000</v>
      </c>
      <c r="G29" s="6">
        <v>625955086.10000002</v>
      </c>
      <c r="H29" s="6">
        <v>71572000</v>
      </c>
      <c r="I29" s="17">
        <f t="shared" si="0"/>
        <v>0.21395053699969238</v>
      </c>
      <c r="J29" s="17">
        <f t="shared" si="1"/>
        <v>0.11434047200722952</v>
      </c>
      <c r="K29" s="17">
        <f t="shared" si="2"/>
        <v>2.4463205386745051E-2</v>
      </c>
    </row>
    <row r="30" spans="1:11" x14ac:dyDescent="0.3">
      <c r="A30" s="3">
        <v>1975</v>
      </c>
      <c r="B30" s="4" t="s">
        <v>20</v>
      </c>
      <c r="C30" s="4" t="s">
        <v>9</v>
      </c>
      <c r="D30" s="4" t="s">
        <v>45</v>
      </c>
      <c r="E30" s="4"/>
      <c r="F30" s="6">
        <v>3599200000</v>
      </c>
      <c r="G30" s="6">
        <v>729788380.39999998</v>
      </c>
      <c r="H30" s="6">
        <v>112361412.5</v>
      </c>
      <c r="I30" s="17">
        <f t="shared" si="0"/>
        <v>0.202764053234052</v>
      </c>
      <c r="J30" s="17">
        <f t="shared" si="1"/>
        <v>0.15396437586251271</v>
      </c>
      <c r="K30" s="17">
        <f t="shared" si="2"/>
        <v>3.1218440903534119E-2</v>
      </c>
    </row>
    <row r="31" spans="1:11" x14ac:dyDescent="0.3">
      <c r="A31" s="3">
        <v>1976</v>
      </c>
      <c r="B31" s="4" t="s">
        <v>20</v>
      </c>
      <c r="C31" s="4" t="s">
        <v>9</v>
      </c>
      <c r="D31" s="4" t="s">
        <v>45</v>
      </c>
      <c r="E31" s="4"/>
      <c r="F31" s="6">
        <v>3951500000</v>
      </c>
      <c r="G31" s="6">
        <v>875533547.70000005</v>
      </c>
      <c r="H31" s="6">
        <v>112575414.59999999</v>
      </c>
      <c r="I31" s="17">
        <f t="shared" si="0"/>
        <v>0.22156992223206379</v>
      </c>
      <c r="J31" s="17">
        <f t="shared" si="1"/>
        <v>0.12857921309324147</v>
      </c>
      <c r="K31" s="17">
        <f t="shared" si="2"/>
        <v>2.8489286245729467E-2</v>
      </c>
    </row>
    <row r="32" spans="1:11" x14ac:dyDescent="0.3">
      <c r="A32" s="3">
        <v>1977</v>
      </c>
      <c r="B32" s="4" t="s">
        <v>20</v>
      </c>
      <c r="C32" s="4" t="s">
        <v>9</v>
      </c>
      <c r="D32" s="4" t="s">
        <v>45</v>
      </c>
      <c r="E32" s="4"/>
      <c r="F32" s="6">
        <v>4587100000</v>
      </c>
      <c r="G32" s="6">
        <v>1189250133.7</v>
      </c>
      <c r="H32" s="6">
        <v>144557933.5</v>
      </c>
      <c r="I32" s="17">
        <f t="shared" si="0"/>
        <v>0.25925969211484379</v>
      </c>
      <c r="J32" s="17">
        <f t="shared" si="1"/>
        <v>0.12155385095501377</v>
      </c>
      <c r="K32" s="17">
        <f t="shared" si="2"/>
        <v>3.1514013973970481E-2</v>
      </c>
    </row>
    <row r="33" spans="1:11" x14ac:dyDescent="0.3">
      <c r="A33" s="3">
        <v>1978</v>
      </c>
      <c r="B33" s="4" t="s">
        <v>20</v>
      </c>
      <c r="C33" s="4" t="s">
        <v>9</v>
      </c>
      <c r="D33" s="4" t="s">
        <v>45</v>
      </c>
      <c r="E33" s="4"/>
      <c r="F33" s="6">
        <v>4734400000</v>
      </c>
      <c r="G33" s="6">
        <v>1406647193.4000001</v>
      </c>
      <c r="H33" s="6">
        <v>171615318.80000001</v>
      </c>
      <c r="I33" s="17">
        <f t="shared" si="0"/>
        <v>0.29711202969753298</v>
      </c>
      <c r="J33" s="17">
        <f t="shared" si="1"/>
        <v>0.12200310042576451</v>
      </c>
      <c r="K33" s="17">
        <f t="shared" si="2"/>
        <v>3.6248588796890843E-2</v>
      </c>
    </row>
    <row r="34" spans="1:11" x14ac:dyDescent="0.3">
      <c r="A34" s="3">
        <v>1979</v>
      </c>
      <c r="B34" s="4" t="s">
        <v>21</v>
      </c>
      <c r="C34" s="4" t="s">
        <v>22</v>
      </c>
      <c r="D34" s="4" t="s">
        <v>45</v>
      </c>
      <c r="E34" s="4"/>
      <c r="F34" s="6">
        <v>5498800000</v>
      </c>
      <c r="G34" s="6">
        <v>1682577859.2</v>
      </c>
      <c r="H34" s="6">
        <v>327239014.80000001</v>
      </c>
      <c r="I34" s="17">
        <f t="shared" si="0"/>
        <v>0.30599000858369102</v>
      </c>
      <c r="J34" s="17">
        <f t="shared" si="1"/>
        <v>0.19448669968567717</v>
      </c>
      <c r="K34" s="17">
        <f t="shared" si="2"/>
        <v>5.951098690623409E-2</v>
      </c>
    </row>
    <row r="35" spans="1:11" x14ac:dyDescent="0.3">
      <c r="A35" s="3">
        <v>1980</v>
      </c>
      <c r="B35" s="4" t="s">
        <v>21</v>
      </c>
      <c r="C35" s="4" t="s">
        <v>22</v>
      </c>
      <c r="D35" s="4" t="s">
        <v>45</v>
      </c>
      <c r="E35" s="4"/>
      <c r="F35" s="6">
        <v>6761300000</v>
      </c>
      <c r="G35" s="6">
        <v>2081568255.2</v>
      </c>
      <c r="H35" s="6">
        <v>383584469.10000002</v>
      </c>
      <c r="I35" s="17">
        <f t="shared" si="0"/>
        <v>0.30786509328087797</v>
      </c>
      <c r="J35" s="17">
        <f t="shared" si="1"/>
        <v>0.18427667127501648</v>
      </c>
      <c r="K35" s="17">
        <f t="shared" si="2"/>
        <v>5.673235459157263E-2</v>
      </c>
    </row>
    <row r="36" spans="1:11" x14ac:dyDescent="0.3">
      <c r="A36" s="3">
        <v>1981</v>
      </c>
      <c r="B36" s="4" t="s">
        <v>21</v>
      </c>
      <c r="C36" s="4" t="s">
        <v>22</v>
      </c>
      <c r="D36" s="4" t="s">
        <v>46</v>
      </c>
      <c r="E36" s="4"/>
      <c r="F36" s="6">
        <v>7561300000</v>
      </c>
      <c r="G36" s="6">
        <v>2372036370.9000001</v>
      </c>
      <c r="H36" s="6">
        <v>400979776.10000002</v>
      </c>
      <c r="I36" s="17">
        <f t="shared" si="0"/>
        <v>0.31370748031423168</v>
      </c>
      <c r="J36" s="17">
        <f t="shared" si="1"/>
        <v>0.16904453111225268</v>
      </c>
      <c r="K36" s="17">
        <f t="shared" si="2"/>
        <v>5.3030533916125534E-2</v>
      </c>
    </row>
    <row r="37" spans="1:11" x14ac:dyDescent="0.3">
      <c r="A37" s="3">
        <v>1982</v>
      </c>
      <c r="B37" s="4" t="s">
        <v>21</v>
      </c>
      <c r="C37" s="4" t="s">
        <v>22</v>
      </c>
      <c r="D37" s="4" t="s">
        <v>46</v>
      </c>
      <c r="E37" s="4"/>
      <c r="F37" s="6">
        <v>8267400000</v>
      </c>
      <c r="G37" s="6">
        <v>2598219687.8000002</v>
      </c>
      <c r="H37" s="6">
        <v>400727539.10000002</v>
      </c>
      <c r="I37" s="17">
        <f t="shared" si="0"/>
        <v>0.31427288963882238</v>
      </c>
      <c r="J37" s="17">
        <f t="shared" si="1"/>
        <v>0.15423158441205928</v>
      </c>
      <c r="K37" s="17">
        <f t="shared" si="2"/>
        <v>4.8470805706751822E-2</v>
      </c>
    </row>
    <row r="38" spans="1:11" x14ac:dyDescent="0.3">
      <c r="A38" s="3">
        <v>1983</v>
      </c>
      <c r="B38" s="4" t="s">
        <v>23</v>
      </c>
      <c r="C38" s="4" t="s">
        <v>24</v>
      </c>
      <c r="D38" s="4" t="s">
        <v>46</v>
      </c>
      <c r="E38" s="4"/>
      <c r="F38" s="6">
        <v>9220600000</v>
      </c>
      <c r="G38" s="6">
        <v>3002656798.6999998</v>
      </c>
      <c r="H38" s="6">
        <v>377758761.5</v>
      </c>
      <c r="I38" s="17">
        <f t="shared" si="0"/>
        <v>0.32564657383467449</v>
      </c>
      <c r="J38" s="17">
        <f t="shared" si="1"/>
        <v>0.12580817150449916</v>
      </c>
      <c r="K38" s="17">
        <f t="shared" si="2"/>
        <v>4.0969000010845281E-2</v>
      </c>
    </row>
    <row r="39" spans="1:11" x14ac:dyDescent="0.3">
      <c r="A39" s="3">
        <v>1984</v>
      </c>
      <c r="B39" s="4" t="s">
        <v>23</v>
      </c>
      <c r="C39" s="4" t="s">
        <v>24</v>
      </c>
      <c r="D39" s="4" t="s">
        <v>46</v>
      </c>
      <c r="E39" s="4"/>
      <c r="F39" s="6">
        <v>11594000000</v>
      </c>
      <c r="G39" s="6">
        <v>3184573375.5</v>
      </c>
      <c r="H39" s="6">
        <v>270699482.19999999</v>
      </c>
      <c r="I39" s="17">
        <f t="shared" si="0"/>
        <v>0.27467426043643262</v>
      </c>
      <c r="J39" s="17">
        <f t="shared" si="1"/>
        <v>8.5003374167033699E-2</v>
      </c>
      <c r="K39" s="17">
        <f t="shared" si="2"/>
        <v>2.3348238933931342E-2</v>
      </c>
    </row>
    <row r="40" spans="1:11" x14ac:dyDescent="0.3">
      <c r="A40" s="3">
        <v>1985</v>
      </c>
      <c r="B40" s="4" t="s">
        <v>23</v>
      </c>
      <c r="C40" s="4" t="s">
        <v>24</v>
      </c>
      <c r="D40" s="4" t="s">
        <v>46</v>
      </c>
      <c r="E40" s="4"/>
      <c r="F40" s="6">
        <v>5044592944.804986</v>
      </c>
      <c r="G40" s="6">
        <v>3573469225.5999999</v>
      </c>
      <c r="H40" s="6">
        <v>308833796.5</v>
      </c>
      <c r="I40" s="17">
        <f t="shared" si="0"/>
        <v>0.70837612959040108</v>
      </c>
      <c r="J40" s="17">
        <f t="shared" si="1"/>
        <v>8.6424081754375701E-2</v>
      </c>
      <c r="K40" s="17">
        <f t="shared" si="2"/>
        <v>6.1220756536569061E-2</v>
      </c>
    </row>
    <row r="41" spans="1:11" x14ac:dyDescent="0.3">
      <c r="A41" s="3">
        <v>1986</v>
      </c>
      <c r="B41" s="4" t="s">
        <v>23</v>
      </c>
      <c r="C41" s="4" t="s">
        <v>24</v>
      </c>
      <c r="D41" s="4" t="s">
        <v>46</v>
      </c>
      <c r="E41" s="4"/>
      <c r="F41" s="6">
        <v>6122198120.0289221</v>
      </c>
      <c r="G41" s="6">
        <v>3762208698.8000002</v>
      </c>
      <c r="H41" s="6">
        <v>381077181.89999998</v>
      </c>
      <c r="I41" s="17">
        <f t="shared" si="0"/>
        <v>0.61451926661632228</v>
      </c>
      <c r="J41" s="17">
        <f t="shared" si="1"/>
        <v>0.10129081409586579</v>
      </c>
      <c r="K41" s="17">
        <f t="shared" si="2"/>
        <v>6.2245156793161685E-2</v>
      </c>
    </row>
    <row r="42" spans="1:11" x14ac:dyDescent="0.3">
      <c r="A42" s="3">
        <v>1987</v>
      </c>
      <c r="B42" s="4" t="s">
        <v>25</v>
      </c>
      <c r="C42" s="4" t="s">
        <v>9</v>
      </c>
      <c r="D42" s="4" t="s">
        <v>46</v>
      </c>
      <c r="E42" s="4"/>
      <c r="F42" s="6">
        <v>5826987099.4590092</v>
      </c>
      <c r="G42" s="6">
        <v>4012437196.6999998</v>
      </c>
      <c r="H42" s="6">
        <v>312783735.80000001</v>
      </c>
      <c r="I42" s="17">
        <f t="shared" si="0"/>
        <v>0.68859551741113756</v>
      </c>
      <c r="J42" s="17">
        <f t="shared" si="1"/>
        <v>7.7953553031869696E-2</v>
      </c>
      <c r="K42" s="17">
        <f t="shared" si="2"/>
        <v>5.3678467184016858E-2</v>
      </c>
    </row>
    <row r="43" spans="1:11" x14ac:dyDescent="0.3">
      <c r="A43" s="3">
        <v>1988</v>
      </c>
      <c r="B43" s="4" t="s">
        <v>25</v>
      </c>
      <c r="C43" s="4" t="s">
        <v>9</v>
      </c>
      <c r="D43" s="4" t="s">
        <v>46</v>
      </c>
      <c r="E43" s="4"/>
      <c r="F43" s="6">
        <v>5374314928.4253578</v>
      </c>
      <c r="G43" s="6">
        <v>4072680854.6999998</v>
      </c>
      <c r="H43" s="6">
        <v>345427720.5</v>
      </c>
      <c r="I43" s="17">
        <f t="shared" si="0"/>
        <v>0.75780465211652026</v>
      </c>
      <c r="J43" s="17">
        <f t="shared" si="1"/>
        <v>8.481580875686974E-2</v>
      </c>
      <c r="K43" s="17">
        <f t="shared" si="2"/>
        <v>6.427381444898099E-2</v>
      </c>
    </row>
    <row r="44" spans="1:11" x14ac:dyDescent="0.3">
      <c r="A44" s="3">
        <v>1989</v>
      </c>
      <c r="B44" s="4" t="s">
        <v>25</v>
      </c>
      <c r="C44" s="4" t="s">
        <v>9</v>
      </c>
      <c r="D44" s="4" t="s">
        <v>46</v>
      </c>
      <c r="E44" s="4"/>
      <c r="F44" s="6">
        <v>6686593059.9369087</v>
      </c>
      <c r="G44" s="6">
        <v>4159662668.5999999</v>
      </c>
      <c r="H44" s="6">
        <v>329752016</v>
      </c>
      <c r="I44" s="17">
        <f t="shared" si="0"/>
        <v>0.62208999879517846</v>
      </c>
      <c r="J44" s="17">
        <f t="shared" si="1"/>
        <v>7.9273739788852451E-2</v>
      </c>
      <c r="K44" s="17">
        <f t="shared" si="2"/>
        <v>4.9315400689736513E-2</v>
      </c>
    </row>
    <row r="45" spans="1:11" x14ac:dyDescent="0.3">
      <c r="A45" s="3">
        <v>1990</v>
      </c>
      <c r="B45" s="4" t="s">
        <v>25</v>
      </c>
      <c r="C45" s="4" t="s">
        <v>9</v>
      </c>
      <c r="D45" s="4" t="s">
        <v>46</v>
      </c>
      <c r="E45" s="4"/>
      <c r="F45" s="6">
        <v>7073675544.7902126</v>
      </c>
      <c r="G45" s="6">
        <v>4484666420.3999996</v>
      </c>
      <c r="H45" s="6">
        <v>238883810.80000001</v>
      </c>
      <c r="I45" s="17">
        <f t="shared" si="0"/>
        <v>0.63399379742586193</v>
      </c>
      <c r="J45" s="17">
        <f t="shared" si="1"/>
        <v>5.326679587880994E-2</v>
      </c>
      <c r="K45" s="17">
        <f t="shared" si="2"/>
        <v>3.3770818195914966E-2</v>
      </c>
    </row>
    <row r="46" spans="1:11" x14ac:dyDescent="0.3">
      <c r="A46" s="3">
        <v>1991</v>
      </c>
      <c r="B46" s="4" t="s">
        <v>26</v>
      </c>
      <c r="C46" s="4" t="s">
        <v>9</v>
      </c>
      <c r="D46" s="4" t="s">
        <v>47</v>
      </c>
      <c r="E46" s="4"/>
      <c r="F46" s="6">
        <v>9824498183.0326252</v>
      </c>
      <c r="G46" s="6">
        <v>4599353573</v>
      </c>
      <c r="H46" s="6">
        <v>273119200.80000001</v>
      </c>
      <c r="I46" s="17">
        <f t="shared" si="0"/>
        <v>0.46815150120779725</v>
      </c>
      <c r="J46" s="17">
        <f t="shared" si="1"/>
        <v>5.9382084126629507E-2</v>
      </c>
      <c r="K46" s="17">
        <f t="shared" si="2"/>
        <v>2.7799811828729312E-2</v>
      </c>
    </row>
    <row r="47" spans="1:11" x14ac:dyDescent="0.3">
      <c r="A47" s="3">
        <v>1992</v>
      </c>
      <c r="B47" s="4" t="s">
        <v>26</v>
      </c>
      <c r="C47" s="4" t="s">
        <v>9</v>
      </c>
      <c r="D47" s="4" t="s">
        <v>47</v>
      </c>
      <c r="E47" s="4"/>
      <c r="F47" s="6">
        <v>11605382504</v>
      </c>
      <c r="G47" s="6">
        <v>4716244896.3999996</v>
      </c>
      <c r="H47" s="6">
        <v>354525860.39999998</v>
      </c>
      <c r="I47" s="17">
        <f t="shared" si="0"/>
        <v>0.40638426995184884</v>
      </c>
      <c r="J47" s="17">
        <f t="shared" si="1"/>
        <v>7.5171215275656358E-2</v>
      </c>
      <c r="K47" s="17">
        <f t="shared" si="2"/>
        <v>3.0548399441190876E-2</v>
      </c>
    </row>
    <row r="48" spans="1:11" x14ac:dyDescent="0.3">
      <c r="A48" s="3">
        <v>1993</v>
      </c>
      <c r="B48" s="4" t="s">
        <v>26</v>
      </c>
      <c r="C48" s="4" t="s">
        <v>9</v>
      </c>
      <c r="D48" s="4" t="s">
        <v>47</v>
      </c>
      <c r="E48" s="4"/>
      <c r="F48" s="6">
        <v>13081042400</v>
      </c>
      <c r="G48" s="6">
        <v>4957324456.8000002</v>
      </c>
      <c r="H48" s="6">
        <v>331665945.30000001</v>
      </c>
      <c r="I48" s="17">
        <f t="shared" si="0"/>
        <v>0.3789701390158326</v>
      </c>
      <c r="J48" s="17">
        <f t="shared" si="1"/>
        <v>6.6904223879284574E-2</v>
      </c>
      <c r="K48" s="17">
        <f t="shared" si="2"/>
        <v>2.5354703024278859E-2</v>
      </c>
    </row>
    <row r="49" spans="1:11" x14ac:dyDescent="0.3">
      <c r="A49" s="3">
        <v>1994</v>
      </c>
      <c r="B49" s="4" t="s">
        <v>26</v>
      </c>
      <c r="C49" s="4" t="s">
        <v>9</v>
      </c>
      <c r="D49" s="4" t="s">
        <v>47</v>
      </c>
      <c r="E49" s="4"/>
      <c r="F49" s="6">
        <v>14644711384.82024</v>
      </c>
      <c r="G49" s="6">
        <v>4366328681.8999996</v>
      </c>
      <c r="H49" s="6">
        <v>511328699.80000001</v>
      </c>
      <c r="I49" s="17">
        <f t="shared" si="0"/>
        <v>0.29815054507839966</v>
      </c>
      <c r="J49" s="17">
        <f t="shared" si="1"/>
        <v>0.11710723975490922</v>
      </c>
      <c r="K49" s="17">
        <f t="shared" si="2"/>
        <v>3.4915587365553016E-2</v>
      </c>
    </row>
    <row r="50" spans="1:11" x14ac:dyDescent="0.3">
      <c r="A50" s="3">
        <v>1995</v>
      </c>
      <c r="B50" s="4" t="s">
        <v>27</v>
      </c>
      <c r="C50" s="4" t="s">
        <v>28</v>
      </c>
      <c r="D50" s="4" t="s">
        <v>47</v>
      </c>
      <c r="E50" s="4"/>
      <c r="F50" s="6">
        <v>16637370839.160841</v>
      </c>
      <c r="G50" s="6">
        <v>4532953461.8999996</v>
      </c>
      <c r="H50" s="6">
        <v>416218222.39999998</v>
      </c>
      <c r="I50" s="17">
        <f t="shared" si="0"/>
        <v>0.27245611735902342</v>
      </c>
      <c r="J50" s="17">
        <f t="shared" si="1"/>
        <v>9.1820537293921603E-2</v>
      </c>
      <c r="K50" s="17">
        <f t="shared" si="2"/>
        <v>2.5017067084921289E-2</v>
      </c>
    </row>
    <row r="51" spans="1:11" x14ac:dyDescent="0.3">
      <c r="A51" s="3">
        <v>1996</v>
      </c>
      <c r="B51" s="4" t="s">
        <v>27</v>
      </c>
      <c r="C51" s="4" t="s">
        <v>28</v>
      </c>
      <c r="D51" s="4" t="s">
        <v>47</v>
      </c>
      <c r="E51" s="4"/>
      <c r="F51" s="6">
        <v>18241691857.354435</v>
      </c>
      <c r="G51" s="6">
        <v>4414764302</v>
      </c>
      <c r="H51" s="6">
        <v>455344323.39999998</v>
      </c>
      <c r="I51" s="17">
        <f t="shared" si="0"/>
        <v>0.24201506836769177</v>
      </c>
      <c r="J51" s="17">
        <f t="shared" si="1"/>
        <v>0.10314125336061938</v>
      </c>
      <c r="K51" s="17">
        <f t="shared" si="2"/>
        <v>2.496173748359972E-2</v>
      </c>
    </row>
    <row r="52" spans="1:11" x14ac:dyDescent="0.3">
      <c r="A52" s="3">
        <v>1997</v>
      </c>
      <c r="B52" s="4" t="s">
        <v>29</v>
      </c>
      <c r="C52" s="4" t="s">
        <v>28</v>
      </c>
      <c r="D52" s="4" t="s">
        <v>47</v>
      </c>
      <c r="E52" s="4"/>
      <c r="F52" s="6">
        <v>20017480054.834034</v>
      </c>
      <c r="G52" s="6">
        <v>4309979738.6999998</v>
      </c>
      <c r="H52" s="6">
        <v>463325187.5</v>
      </c>
      <c r="I52" s="17">
        <f t="shared" si="0"/>
        <v>0.21531080470137298</v>
      </c>
      <c r="J52" s="17">
        <f t="shared" si="1"/>
        <v>0.10750054886331106</v>
      </c>
      <c r="K52" s="17">
        <f t="shared" si="2"/>
        <v>2.3146029681598772E-2</v>
      </c>
    </row>
    <row r="53" spans="1:11" x14ac:dyDescent="0.3">
      <c r="A53" s="3">
        <v>1998</v>
      </c>
      <c r="B53" s="4" t="s">
        <v>29</v>
      </c>
      <c r="C53" s="4" t="s">
        <v>28</v>
      </c>
      <c r="D53" s="4" t="s">
        <v>47</v>
      </c>
      <c r="E53" s="4"/>
      <c r="F53" s="6">
        <v>21672231760.649117</v>
      </c>
      <c r="G53" s="6">
        <v>4473713207.6000004</v>
      </c>
      <c r="H53" s="6">
        <v>382863558.19999999</v>
      </c>
      <c r="I53" s="17">
        <f t="shared" si="0"/>
        <v>0.20642605048747439</v>
      </c>
      <c r="J53" s="17">
        <f t="shared" si="1"/>
        <v>8.5580711242192853E-2</v>
      </c>
      <c r="K53" s="17">
        <f t="shared" si="2"/>
        <v>1.7666088219634869E-2</v>
      </c>
    </row>
    <row r="54" spans="1:11" x14ac:dyDescent="0.3">
      <c r="A54" s="3">
        <v>1999</v>
      </c>
      <c r="B54" s="4" t="s">
        <v>29</v>
      </c>
      <c r="C54" s="4" t="s">
        <v>28</v>
      </c>
      <c r="D54" s="4" t="s">
        <v>47</v>
      </c>
      <c r="E54" s="4"/>
      <c r="F54" s="6">
        <v>22136621337.088871</v>
      </c>
      <c r="G54" s="6">
        <v>4794696438.8999996</v>
      </c>
      <c r="H54" s="6">
        <v>387245301.80000001</v>
      </c>
      <c r="I54" s="17">
        <f t="shared" si="0"/>
        <v>0.2165956749175047</v>
      </c>
      <c r="J54" s="17">
        <f t="shared" si="1"/>
        <v>8.0765342860546541E-2</v>
      </c>
      <c r="K54" s="17">
        <f t="shared" si="2"/>
        <v>1.7493423946823749E-2</v>
      </c>
    </row>
    <row r="55" spans="1:11" x14ac:dyDescent="0.3">
      <c r="A55" s="3">
        <v>2000</v>
      </c>
      <c r="B55" s="4" t="s">
        <v>29</v>
      </c>
      <c r="C55" s="4" t="s">
        <v>28</v>
      </c>
      <c r="D55" s="4" t="s">
        <v>47</v>
      </c>
      <c r="E55" s="4"/>
      <c r="F55" s="6">
        <v>24305717541.637054</v>
      </c>
      <c r="G55" s="6">
        <v>4617977128</v>
      </c>
      <c r="H55" s="6">
        <v>529255200.30000001</v>
      </c>
      <c r="I55" s="17">
        <f t="shared" si="0"/>
        <v>0.1899955070278895</v>
      </c>
      <c r="J55" s="17">
        <f t="shared" si="1"/>
        <v>0.11460758371690229</v>
      </c>
      <c r="K55" s="17">
        <f t="shared" si="2"/>
        <v>2.1774925977534144E-2</v>
      </c>
    </row>
    <row r="56" spans="1:11" x14ac:dyDescent="0.3">
      <c r="A56" s="3">
        <v>2001</v>
      </c>
      <c r="B56" s="4" t="s">
        <v>30</v>
      </c>
      <c r="C56" s="4" t="s">
        <v>28</v>
      </c>
      <c r="D56" s="4" t="s">
        <v>48</v>
      </c>
      <c r="E56" s="4"/>
      <c r="F56" s="6">
        <v>25601765400.515251</v>
      </c>
      <c r="G56" s="6">
        <v>5212380882.1999998</v>
      </c>
      <c r="H56" s="6">
        <v>630023278.5</v>
      </c>
      <c r="I56" s="17">
        <f t="shared" si="0"/>
        <v>0.20359458813317216</v>
      </c>
      <c r="J56" s="17">
        <f t="shared" si="1"/>
        <v>0.12087053742589986</v>
      </c>
      <c r="K56" s="17">
        <f t="shared" si="2"/>
        <v>2.4608587284661251E-2</v>
      </c>
    </row>
    <row r="57" spans="1:11" x14ac:dyDescent="0.3">
      <c r="A57" s="3">
        <v>2002</v>
      </c>
      <c r="B57" s="4" t="s">
        <v>30</v>
      </c>
      <c r="C57" s="4" t="s">
        <v>28</v>
      </c>
      <c r="D57" s="4" t="s">
        <v>48</v>
      </c>
      <c r="E57" s="4"/>
      <c r="F57" s="6">
        <v>27137508656.852158</v>
      </c>
      <c r="G57" s="6">
        <v>6574924040.6000004</v>
      </c>
      <c r="H57" s="6">
        <v>679577626.60000002</v>
      </c>
      <c r="I57" s="17">
        <f t="shared" si="0"/>
        <v>0.24228178510188508</v>
      </c>
      <c r="J57" s="17">
        <f t="shared" si="1"/>
        <v>0.1033590080134195</v>
      </c>
      <c r="K57" s="17">
        <f t="shared" si="2"/>
        <v>2.5042004967851323E-2</v>
      </c>
    </row>
    <row r="58" spans="1:11" x14ac:dyDescent="0.3">
      <c r="A58" s="3">
        <v>2003</v>
      </c>
      <c r="B58" s="4" t="s">
        <v>30</v>
      </c>
      <c r="C58" s="4" t="s">
        <v>28</v>
      </c>
      <c r="D58" s="4" t="s">
        <v>48</v>
      </c>
      <c r="E58" s="4"/>
      <c r="F58" s="6">
        <v>21403167848.144363</v>
      </c>
      <c r="G58" s="6">
        <v>7276848800</v>
      </c>
      <c r="H58" s="6">
        <v>892392702.60000002</v>
      </c>
      <c r="I58" s="17">
        <f t="shared" si="0"/>
        <v>0.33998933483254895</v>
      </c>
      <c r="J58" s="17">
        <f t="shared" si="1"/>
        <v>0.12263449841090555</v>
      </c>
      <c r="K58" s="17">
        <f t="shared" si="2"/>
        <v>4.1694421542247062E-2</v>
      </c>
    </row>
    <row r="59" spans="1:11" x14ac:dyDescent="0.3">
      <c r="A59" s="3">
        <v>2004</v>
      </c>
      <c r="B59" s="4" t="s">
        <v>30</v>
      </c>
      <c r="C59" s="4" t="s">
        <v>28</v>
      </c>
      <c r="D59" s="4" t="s">
        <v>48</v>
      </c>
      <c r="E59" s="4"/>
      <c r="F59" s="6">
        <v>22322395368.027416</v>
      </c>
      <c r="G59" s="6">
        <v>7818993970.6000004</v>
      </c>
      <c r="H59" s="6">
        <v>795183537.29999995</v>
      </c>
      <c r="I59" s="17">
        <f t="shared" si="0"/>
        <v>0.35027575856842053</v>
      </c>
      <c r="J59" s="17">
        <f t="shared" si="1"/>
        <v>0.10169895772908244</v>
      </c>
      <c r="K59" s="17">
        <f t="shared" si="2"/>
        <v>3.5622679564172088E-2</v>
      </c>
    </row>
    <row r="60" spans="1:11" x14ac:dyDescent="0.3">
      <c r="A60" s="3">
        <v>2005</v>
      </c>
      <c r="B60" s="4" t="s">
        <v>31</v>
      </c>
      <c r="C60" s="4" t="s">
        <v>28</v>
      </c>
      <c r="D60" s="4" t="s">
        <v>48</v>
      </c>
      <c r="E60" s="4"/>
      <c r="F60" s="6">
        <v>35777570135.522476</v>
      </c>
      <c r="G60" s="6">
        <v>7751825568.3000002</v>
      </c>
      <c r="H60" s="6">
        <v>732366230.89999998</v>
      </c>
      <c r="I60" s="17">
        <f t="shared" si="0"/>
        <v>0.21666718949712702</v>
      </c>
      <c r="J60" s="17">
        <f t="shared" si="1"/>
        <v>9.4476613856600264E-2</v>
      </c>
      <c r="K60" s="17">
        <f t="shared" si="2"/>
        <v>2.0469982397514904E-2</v>
      </c>
    </row>
    <row r="61" spans="1:11" x14ac:dyDescent="0.3">
      <c r="A61" s="3">
        <v>2006</v>
      </c>
      <c r="B61" s="4" t="s">
        <v>31</v>
      </c>
      <c r="C61" s="4" t="s">
        <v>28</v>
      </c>
      <c r="D61" s="4" t="s">
        <v>48</v>
      </c>
      <c r="E61" s="4"/>
      <c r="F61" s="6">
        <v>37879869897.897903</v>
      </c>
      <c r="G61" s="6">
        <v>9219827515.2000008</v>
      </c>
      <c r="H61" s="6">
        <v>1410375699.2</v>
      </c>
      <c r="I61" s="17">
        <f t="shared" si="0"/>
        <v>0.24339649370632194</v>
      </c>
      <c r="J61" s="17">
        <f t="shared" si="1"/>
        <v>0.15297202652379616</v>
      </c>
      <c r="K61" s="17">
        <f t="shared" si="2"/>
        <v>3.7232854891042458E-2</v>
      </c>
    </row>
    <row r="62" spans="1:11" x14ac:dyDescent="0.3">
      <c r="A62" s="3">
        <v>2007</v>
      </c>
      <c r="B62" s="4" t="s">
        <v>31</v>
      </c>
      <c r="C62" s="4" t="s">
        <v>28</v>
      </c>
      <c r="D62" s="4" t="s">
        <v>48</v>
      </c>
      <c r="E62" s="4"/>
      <c r="F62" s="6">
        <v>43965420072.410683</v>
      </c>
      <c r="G62" s="6">
        <v>10747913578.6</v>
      </c>
      <c r="H62" s="6">
        <v>1560792853.0999999</v>
      </c>
      <c r="I62" s="17">
        <f t="shared" si="0"/>
        <v>0.24446288835403543</v>
      </c>
      <c r="J62" s="17">
        <f t="shared" si="1"/>
        <v>0.14521821762762122</v>
      </c>
      <c r="K62" s="17">
        <f t="shared" si="2"/>
        <v>3.5500464922873183E-2</v>
      </c>
    </row>
    <row r="63" spans="1:11" x14ac:dyDescent="0.3">
      <c r="A63" s="3">
        <v>2008</v>
      </c>
      <c r="B63" s="4" t="s">
        <v>31</v>
      </c>
      <c r="C63" s="4" t="s">
        <v>28</v>
      </c>
      <c r="D63" s="4" t="s">
        <v>48</v>
      </c>
      <c r="E63" s="4"/>
      <c r="F63" s="6">
        <v>48122547177.188133</v>
      </c>
      <c r="G63" s="6">
        <v>10609348066.299999</v>
      </c>
      <c r="H63" s="6">
        <v>1506912635.9000001</v>
      </c>
      <c r="I63" s="17">
        <f t="shared" si="0"/>
        <v>0.22046522240886746</v>
      </c>
      <c r="J63" s="17">
        <f t="shared" si="1"/>
        <v>0.14203630859153579</v>
      </c>
      <c r="K63" s="17">
        <f t="shared" si="2"/>
        <v>3.1314066363767469E-2</v>
      </c>
    </row>
    <row r="64" spans="1:11" x14ac:dyDescent="0.3">
      <c r="A64" s="3">
        <v>2009</v>
      </c>
      <c r="B64" s="4" t="s">
        <v>32</v>
      </c>
      <c r="C64" s="4" t="s">
        <v>28</v>
      </c>
      <c r="D64" s="4" t="s">
        <v>48</v>
      </c>
      <c r="E64" s="4"/>
      <c r="F64" s="6">
        <v>48261033298.213333</v>
      </c>
      <c r="G64" s="6">
        <v>11853860787.9</v>
      </c>
      <c r="H64" s="6">
        <v>1406166921.3</v>
      </c>
      <c r="I64" s="17">
        <f t="shared" si="0"/>
        <v>0.24561970554283263</v>
      </c>
      <c r="J64" s="17">
        <f t="shared" si="1"/>
        <v>0.11862522653677232</v>
      </c>
      <c r="K64" s="17">
        <f t="shared" si="2"/>
        <v>2.9136693211913835E-2</v>
      </c>
    </row>
    <row r="65" spans="1:12" s="11" customFormat="1" x14ac:dyDescent="0.3">
      <c r="A65" s="8">
        <v>2010</v>
      </c>
      <c r="B65" s="9" t="s">
        <v>32</v>
      </c>
      <c r="C65" s="9" t="s">
        <v>28</v>
      </c>
      <c r="D65" s="9" t="s">
        <v>48</v>
      </c>
      <c r="E65" s="9"/>
      <c r="F65" s="10">
        <v>53860175555.996124</v>
      </c>
      <c r="G65" s="10">
        <v>13498619112.4</v>
      </c>
      <c r="H65" s="10">
        <v>1423774065.3</v>
      </c>
      <c r="I65" s="17">
        <f t="shared" si="0"/>
        <v>0.25062337753366698</v>
      </c>
      <c r="J65" s="17">
        <f t="shared" si="1"/>
        <v>0.10547553445612103</v>
      </c>
      <c r="K65" s="17">
        <f t="shared" si="2"/>
        <v>2.6434634692561722E-2</v>
      </c>
    </row>
    <row r="66" spans="1:12" x14ac:dyDescent="0.3">
      <c r="A66" s="3">
        <v>2011</v>
      </c>
      <c r="B66" s="4" t="s">
        <v>32</v>
      </c>
      <c r="C66" s="4" t="s">
        <v>28</v>
      </c>
      <c r="D66" s="4" t="s">
        <v>49</v>
      </c>
      <c r="E66" s="4"/>
      <c r="F66" s="6">
        <v>58029750745.649498</v>
      </c>
      <c r="G66" s="6">
        <v>15097329632.200001</v>
      </c>
      <c r="H66" s="6">
        <v>1602472793.9000001</v>
      </c>
      <c r="I66" s="17">
        <f t="shared" si="0"/>
        <v>0.26016533654216756</v>
      </c>
      <c r="J66" s="17">
        <f t="shared" si="1"/>
        <v>0.1061427969673658</v>
      </c>
      <c r="K66" s="17">
        <f t="shared" si="2"/>
        <v>2.7614676494541687E-2</v>
      </c>
    </row>
    <row r="67" spans="1:12" x14ac:dyDescent="0.3">
      <c r="A67" s="3">
        <v>2012</v>
      </c>
      <c r="B67" s="4" t="s">
        <v>32</v>
      </c>
      <c r="C67" s="4" t="s">
        <v>28</v>
      </c>
      <c r="D67" s="4" t="s">
        <v>49</v>
      </c>
      <c r="E67" s="4"/>
      <c r="F67" s="6">
        <v>60681537195.799622</v>
      </c>
      <c r="G67" s="6">
        <v>22101553440.900002</v>
      </c>
      <c r="H67" s="6">
        <v>2594080821</v>
      </c>
      <c r="I67" s="17">
        <f t="shared" ref="I67:I87" si="3">+G67/F67</f>
        <v>0.364222042852762</v>
      </c>
      <c r="J67" s="17">
        <f t="shared" ref="J67:J87" si="4">IFERROR(+H67/G67,0)</f>
        <v>0.11737097249460877</v>
      </c>
      <c r="K67" s="17">
        <f t="shared" ref="K67:K87" si="5">+H67/F67</f>
        <v>4.2749095373601748E-2</v>
      </c>
    </row>
    <row r="68" spans="1:12" x14ac:dyDescent="0.3">
      <c r="A68" s="3">
        <v>2013</v>
      </c>
      <c r="B68" s="4" t="s">
        <v>33</v>
      </c>
      <c r="C68" s="4" t="s">
        <v>34</v>
      </c>
      <c r="D68" s="4" t="s">
        <v>49</v>
      </c>
      <c r="E68" s="4"/>
      <c r="F68" s="6">
        <v>62682163837.347023</v>
      </c>
      <c r="G68" s="6">
        <v>23957824116.700001</v>
      </c>
      <c r="H68" s="6">
        <v>2841968703.1999998</v>
      </c>
      <c r="I68" s="17">
        <f t="shared" si="3"/>
        <v>0.38221118496910522</v>
      </c>
      <c r="J68" s="17">
        <f t="shared" si="4"/>
        <v>0.11862382365596306</v>
      </c>
      <c r="K68" s="17">
        <f t="shared" si="5"/>
        <v>4.5339352205111816E-2</v>
      </c>
    </row>
    <row r="69" spans="1:12" x14ac:dyDescent="0.3">
      <c r="A69" s="3">
        <v>2014</v>
      </c>
      <c r="B69" s="4" t="s">
        <v>33</v>
      </c>
      <c r="C69" s="4" t="s">
        <v>34</v>
      </c>
      <c r="D69" s="4" t="s">
        <v>49</v>
      </c>
      <c r="E69" s="4"/>
      <c r="F69" s="6">
        <v>67179914026.962296</v>
      </c>
      <c r="G69" s="6">
        <v>26269413480.299999</v>
      </c>
      <c r="H69" s="6">
        <v>3224666256.8000002</v>
      </c>
      <c r="I69" s="17">
        <f t="shared" si="3"/>
        <v>0.39103076955050747</v>
      </c>
      <c r="J69" s="17">
        <f t="shared" si="4"/>
        <v>0.12275364500308494</v>
      </c>
      <c r="K69" s="17">
        <f t="shared" si="5"/>
        <v>4.8000452270686111E-2</v>
      </c>
    </row>
    <row r="70" spans="1:12" x14ac:dyDescent="0.3">
      <c r="A70" s="3">
        <v>2015</v>
      </c>
      <c r="B70" s="4" t="s">
        <v>33</v>
      </c>
      <c r="C70" s="4" t="s">
        <v>34</v>
      </c>
      <c r="D70" s="4" t="s">
        <v>49</v>
      </c>
      <c r="E70" s="4"/>
      <c r="F70" s="6">
        <v>71164825256.684906</v>
      </c>
      <c r="G70" s="6">
        <v>26727445939.700001</v>
      </c>
      <c r="H70" s="6">
        <v>5234720108.3000002</v>
      </c>
      <c r="I70" s="17">
        <f t="shared" si="3"/>
        <v>0.37557101901531537</v>
      </c>
      <c r="J70" s="17">
        <f t="shared" si="4"/>
        <v>0.19585560551165618</v>
      </c>
      <c r="K70" s="17">
        <f t="shared" si="5"/>
        <v>7.355768934187433E-2</v>
      </c>
    </row>
    <row r="71" spans="1:12" x14ac:dyDescent="0.3">
      <c r="A71" s="3">
        <v>2016</v>
      </c>
      <c r="B71" s="4" t="s">
        <v>33</v>
      </c>
      <c r="C71" s="4" t="s">
        <v>34</v>
      </c>
      <c r="D71" s="4" t="s">
        <v>49</v>
      </c>
      <c r="E71" s="4"/>
      <c r="F71" s="6">
        <v>75704720189.560699</v>
      </c>
      <c r="G71" s="6">
        <v>28291425524.5</v>
      </c>
      <c r="H71" s="6">
        <v>3464966835.6999998</v>
      </c>
      <c r="I71" s="17">
        <f t="shared" si="3"/>
        <v>0.37370755025128866</v>
      </c>
      <c r="J71" s="17">
        <f t="shared" si="4"/>
        <v>0.12247409847550397</v>
      </c>
      <c r="K71" s="17">
        <f t="shared" si="5"/>
        <v>4.5769495310515676E-2</v>
      </c>
    </row>
    <row r="72" spans="1:12" x14ac:dyDescent="0.3">
      <c r="A72" s="3">
        <v>2017</v>
      </c>
      <c r="B72" s="4" t="s">
        <v>35</v>
      </c>
      <c r="C72" s="4" t="s">
        <v>34</v>
      </c>
      <c r="D72" s="4" t="s">
        <v>49</v>
      </c>
      <c r="E72" s="4"/>
      <c r="F72" s="6">
        <v>79997975621.865433</v>
      </c>
      <c r="G72" s="6">
        <v>31155812951.599998</v>
      </c>
      <c r="H72" s="6">
        <v>3030591159.6999998</v>
      </c>
      <c r="I72" s="17">
        <f t="shared" si="3"/>
        <v>0.38945751701102221</v>
      </c>
      <c r="J72" s="17">
        <f t="shared" si="4"/>
        <v>9.727209379540086E-2</v>
      </c>
      <c r="K72" s="17">
        <f t="shared" si="5"/>
        <v>3.7883348124020076E-2</v>
      </c>
    </row>
    <row r="73" spans="1:12" x14ac:dyDescent="0.3">
      <c r="A73" s="3">
        <v>2018</v>
      </c>
      <c r="B73" s="4" t="s">
        <v>35</v>
      </c>
      <c r="C73" s="4" t="s">
        <v>34</v>
      </c>
      <c r="D73" s="4" t="s">
        <v>49</v>
      </c>
      <c r="E73" s="4"/>
      <c r="F73" s="6">
        <v>85555378042.819641</v>
      </c>
      <c r="G73" s="6">
        <v>33564082651.900002</v>
      </c>
      <c r="H73" s="6">
        <v>3048261209.8000002</v>
      </c>
      <c r="I73" s="17">
        <f t="shared" si="3"/>
        <v>0.39230827353835668</v>
      </c>
      <c r="J73" s="17">
        <f t="shared" si="4"/>
        <v>9.0819142635719968E-2</v>
      </c>
      <c r="K73" s="17">
        <f t="shared" si="5"/>
        <v>3.562910105165306E-2</v>
      </c>
    </row>
    <row r="74" spans="1:12" x14ac:dyDescent="0.3">
      <c r="A74" s="3">
        <v>2019</v>
      </c>
      <c r="B74" s="4" t="s">
        <v>35</v>
      </c>
      <c r="C74" s="4" t="s">
        <v>34</v>
      </c>
      <c r="D74" s="4" t="s">
        <v>49</v>
      </c>
      <c r="E74" s="4"/>
      <c r="F74" s="6">
        <v>88941299733.50177</v>
      </c>
      <c r="G74" s="6">
        <v>38396262855.099998</v>
      </c>
      <c r="H74" s="6">
        <v>3844556731.6999998</v>
      </c>
      <c r="I74" s="17">
        <f t="shared" si="3"/>
        <v>0.43170341528792805</v>
      </c>
      <c r="J74" s="17">
        <f t="shared" si="4"/>
        <v>0.10012840953320395</v>
      </c>
      <c r="K74" s="17">
        <f t="shared" si="5"/>
        <v>4.322577636283248E-2</v>
      </c>
    </row>
    <row r="75" spans="1:12" x14ac:dyDescent="0.3">
      <c r="A75" s="3">
        <v>2020</v>
      </c>
      <c r="B75" s="4" t="s">
        <v>35</v>
      </c>
      <c r="C75" s="4" t="s">
        <v>34</v>
      </c>
      <c r="D75" s="4" t="s">
        <v>49</v>
      </c>
      <c r="E75" s="4"/>
      <c r="F75" s="6">
        <v>78844702329.078537</v>
      </c>
      <c r="G75" s="6">
        <v>44467742286.300003</v>
      </c>
      <c r="H75" s="6">
        <v>6669748904.8000002</v>
      </c>
      <c r="I75" s="17">
        <f t="shared" si="3"/>
        <v>0.56399150447296387</v>
      </c>
      <c r="J75" s="17">
        <f t="shared" si="4"/>
        <v>0.14999072500370392</v>
      </c>
      <c r="K75" s="17">
        <f t="shared" si="5"/>
        <v>8.4593494651829582E-2</v>
      </c>
      <c r="L75" s="18">
        <f>+I75-I74</f>
        <v>0.13228808918503582</v>
      </c>
    </row>
    <row r="76" spans="1:12" x14ac:dyDescent="0.3">
      <c r="A76" s="3">
        <v>2021</v>
      </c>
      <c r="B76" s="4" t="s">
        <v>36</v>
      </c>
      <c r="C76" s="4" t="s">
        <v>53</v>
      </c>
      <c r="D76" s="4" t="s">
        <v>50</v>
      </c>
      <c r="E76" s="4"/>
      <c r="F76" s="6">
        <v>77548244883.697205</v>
      </c>
      <c r="G76" s="6">
        <v>51449352587.976212</v>
      </c>
      <c r="H76" s="6">
        <v>6560077038.8278103</v>
      </c>
      <c r="I76" s="17">
        <f t="shared" si="3"/>
        <v>0.66344960695290078</v>
      </c>
      <c r="J76" s="17">
        <f t="shared" si="4"/>
        <v>0.12750553133997861</v>
      </c>
      <c r="K76" s="17">
        <f t="shared" si="5"/>
        <v>8.4593494651829582E-2</v>
      </c>
      <c r="L76" s="18">
        <f t="shared" ref="L76:L87" si="6">+I76-I75</f>
        <v>9.9458102479936916E-2</v>
      </c>
    </row>
    <row r="77" spans="1:12" x14ac:dyDescent="0.3">
      <c r="A77" s="3">
        <v>2022</v>
      </c>
      <c r="B77" s="4" t="s">
        <v>36</v>
      </c>
      <c r="C77" s="4" t="s">
        <v>53</v>
      </c>
      <c r="D77" s="4" t="s">
        <v>50</v>
      </c>
      <c r="E77" s="4"/>
      <c r="F77" s="6">
        <v>78355036126.791382</v>
      </c>
      <c r="G77" s="6">
        <v>58680494359.416901</v>
      </c>
      <c r="H77" s="6">
        <v>6628326329.5356407</v>
      </c>
      <c r="I77" s="17">
        <f t="shared" si="3"/>
        <v>0.74890520456735132</v>
      </c>
      <c r="J77" s="17">
        <f t="shared" si="4"/>
        <v>0.11295621146163612</v>
      </c>
      <c r="K77" s="17">
        <f t="shared" si="5"/>
        <v>8.4593494651829582E-2</v>
      </c>
      <c r="L77" s="18">
        <f t="shared" si="6"/>
        <v>8.545559761445054E-2</v>
      </c>
    </row>
    <row r="78" spans="1:12" x14ac:dyDescent="0.3">
      <c r="A78" s="3">
        <v>2023</v>
      </c>
      <c r="B78" s="4" t="s">
        <v>36</v>
      </c>
      <c r="C78" s="4" t="s">
        <v>53</v>
      </c>
      <c r="D78" s="4" t="s">
        <v>50</v>
      </c>
      <c r="E78" s="4"/>
      <c r="F78" s="6">
        <v>79957509158.42749</v>
      </c>
      <c r="G78" s="6">
        <v>65784258804.318474</v>
      </c>
      <c r="H78" s="6">
        <v>6763885123.3670511</v>
      </c>
      <c r="I78" s="17">
        <f t="shared" si="3"/>
        <v>0.82274022160912752</v>
      </c>
      <c r="J78" s="17">
        <f t="shared" si="4"/>
        <v>0.10281920396012775</v>
      </c>
      <c r="K78" s="17">
        <f t="shared" si="5"/>
        <v>8.4593494651829582E-2</v>
      </c>
      <c r="L78" s="18">
        <f t="shared" si="6"/>
        <v>7.3835017041776196E-2</v>
      </c>
    </row>
    <row r="79" spans="1:12" x14ac:dyDescent="0.3">
      <c r="A79" s="3">
        <v>2024</v>
      </c>
      <c r="B79" s="4" t="s">
        <v>36</v>
      </c>
      <c r="C79" s="4" t="s">
        <v>53</v>
      </c>
      <c r="D79" s="4" t="s">
        <v>50</v>
      </c>
      <c r="E79" s="4"/>
      <c r="F79" s="6">
        <v>81860997241.338242</v>
      </c>
      <c r="G79" s="6">
        <v>72953045041.072464</v>
      </c>
      <c r="H79" s="6">
        <v>6924907832.3285828</v>
      </c>
      <c r="I79" s="17">
        <f t="shared" si="3"/>
        <v>0.89118197309515024</v>
      </c>
      <c r="J79" s="17">
        <f t="shared" si="4"/>
        <v>9.4922807244438787E-2</v>
      </c>
      <c r="K79" s="17">
        <f t="shared" si="5"/>
        <v>8.4593494651829582E-2</v>
      </c>
      <c r="L79" s="18">
        <f t="shared" si="6"/>
        <v>6.8441751486022717E-2</v>
      </c>
    </row>
    <row r="80" spans="1:12" x14ac:dyDescent="0.3">
      <c r="A80" s="3">
        <v>2025</v>
      </c>
      <c r="B80" s="4" t="s">
        <v>37</v>
      </c>
      <c r="C80" s="4" t="s">
        <v>54</v>
      </c>
      <c r="D80" s="4" t="s">
        <v>50</v>
      </c>
      <c r="E80" s="4"/>
      <c r="F80" s="6">
        <v>83878362581.69989</v>
      </c>
      <c r="G80" s="6">
        <v>80088639865.396408</v>
      </c>
      <c r="H80" s="6">
        <v>7095563816.4592524</v>
      </c>
      <c r="I80" s="17">
        <f t="shared" si="3"/>
        <v>0.95481882812611907</v>
      </c>
      <c r="J80" s="17">
        <f t="shared" si="4"/>
        <v>8.8596383062374939E-2</v>
      </c>
      <c r="K80" s="17">
        <f t="shared" si="5"/>
        <v>8.4593494651829582E-2</v>
      </c>
      <c r="L80" s="18">
        <f t="shared" si="6"/>
        <v>6.3636855030968831E-2</v>
      </c>
    </row>
    <row r="81" spans="1:12" x14ac:dyDescent="0.3">
      <c r="A81" s="3">
        <v>2026</v>
      </c>
      <c r="B81" s="4" t="s">
        <v>37</v>
      </c>
      <c r="C81" s="4" t="s">
        <v>54</v>
      </c>
      <c r="D81" s="4" t="s">
        <v>50</v>
      </c>
      <c r="E81" s="4"/>
      <c r="F81" s="6">
        <v>85938808923.928268</v>
      </c>
      <c r="G81" s="6">
        <v>87241177776.189102</v>
      </c>
      <c r="H81" s="6">
        <v>7269864173.09093</v>
      </c>
      <c r="I81" s="17">
        <f t="shared" si="3"/>
        <v>1.0151546067320256</v>
      </c>
      <c r="J81" s="17">
        <f t="shared" si="4"/>
        <v>8.3330651401122044E-2</v>
      </c>
      <c r="K81" s="17">
        <f t="shared" si="5"/>
        <v>8.4593494651829582E-2</v>
      </c>
      <c r="L81" s="18">
        <f t="shared" si="6"/>
        <v>6.0335778605906554E-2</v>
      </c>
    </row>
    <row r="82" spans="1:12" x14ac:dyDescent="0.3">
      <c r="A82" s="3">
        <v>2027</v>
      </c>
      <c r="B82" s="4" t="s">
        <v>37</v>
      </c>
      <c r="C82" s="4" t="s">
        <v>54</v>
      </c>
      <c r="D82" s="4" t="s">
        <v>50</v>
      </c>
      <c r="E82" s="4"/>
      <c r="F82" s="6">
        <v>88015553276.450607</v>
      </c>
      <c r="G82" s="6">
        <v>94385066817.803726</v>
      </c>
      <c r="H82" s="6">
        <v>7445543235.3692465</v>
      </c>
      <c r="I82" s="17">
        <f t="shared" si="3"/>
        <v>1.0723680452402193</v>
      </c>
      <c r="J82" s="17">
        <f t="shared" si="4"/>
        <v>7.8884758854297951E-2</v>
      </c>
      <c r="K82" s="17">
        <f t="shared" si="5"/>
        <v>8.4593494651829582E-2</v>
      </c>
      <c r="L82" s="18">
        <f t="shared" si="6"/>
        <v>5.7213438508193715E-2</v>
      </c>
    </row>
    <row r="83" spans="1:12" x14ac:dyDescent="0.3">
      <c r="A83" s="3">
        <v>2028</v>
      </c>
      <c r="B83" s="4" t="s">
        <v>37</v>
      </c>
      <c r="C83" s="4" t="s">
        <v>54</v>
      </c>
      <c r="D83" s="4" t="s">
        <v>50</v>
      </c>
      <c r="E83" s="4"/>
      <c r="F83" s="6">
        <v>90098463343.70224</v>
      </c>
      <c r="G83" s="6">
        <v>101533370813.07019</v>
      </c>
      <c r="H83" s="6">
        <v>7621743877.00354</v>
      </c>
      <c r="I83" s="17">
        <f t="shared" si="3"/>
        <v>1.1269156769716122</v>
      </c>
      <c r="J83" s="17">
        <f t="shared" si="4"/>
        <v>7.5066392615248501E-2</v>
      </c>
      <c r="K83" s="17">
        <f t="shared" si="5"/>
        <v>8.4593494651829595E-2</v>
      </c>
      <c r="L83" s="18">
        <f t="shared" si="6"/>
        <v>5.4547631731392876E-2</v>
      </c>
    </row>
    <row r="84" spans="1:12" x14ac:dyDescent="0.3">
      <c r="A84" s="3">
        <v>2029</v>
      </c>
      <c r="B84" s="4" t="s">
        <v>38</v>
      </c>
      <c r="C84" s="4" t="s">
        <v>55</v>
      </c>
      <c r="D84" s="4" t="s">
        <v>50</v>
      </c>
      <c r="E84" s="4"/>
      <c r="F84" s="6">
        <v>92183705966.148148</v>
      </c>
      <c r="G84" s="6">
        <v>108679421124.61478</v>
      </c>
      <c r="H84" s="6">
        <v>7798141837.6331854</v>
      </c>
      <c r="I84" s="17">
        <f t="shared" si="3"/>
        <v>1.1789439357593652</v>
      </c>
      <c r="J84" s="17">
        <f t="shared" si="4"/>
        <v>7.1753619562360607E-2</v>
      </c>
      <c r="K84" s="17">
        <f t="shared" si="5"/>
        <v>8.4593494651829595E-2</v>
      </c>
      <c r="L84" s="18">
        <f t="shared" si="6"/>
        <v>5.2028258787752968E-2</v>
      </c>
    </row>
    <row r="85" spans="1:12" x14ac:dyDescent="0.3">
      <c r="A85" s="3">
        <v>2030</v>
      </c>
      <c r="B85" s="4" t="s">
        <v>38</v>
      </c>
      <c r="C85" s="4" t="s">
        <v>55</v>
      </c>
      <c r="D85" s="4" t="s">
        <v>50</v>
      </c>
      <c r="E85" s="4"/>
      <c r="F85" s="6">
        <v>94269831020.601669</v>
      </c>
      <c r="G85" s="6">
        <v>115826621865.53914</v>
      </c>
      <c r="H85" s="6">
        <v>7974614446.2701473</v>
      </c>
      <c r="I85" s="17">
        <f t="shared" si="3"/>
        <v>1.2286711518579732</v>
      </c>
      <c r="J85" s="17">
        <f t="shared" si="4"/>
        <v>6.8849581536857052E-2</v>
      </c>
      <c r="K85" s="17">
        <f t="shared" si="5"/>
        <v>8.4593494651829595E-2</v>
      </c>
      <c r="L85" s="18">
        <f t="shared" si="6"/>
        <v>4.9727216098607974E-2</v>
      </c>
    </row>
    <row r="86" spans="1:12" x14ac:dyDescent="0.3">
      <c r="A86" s="3">
        <v>2031</v>
      </c>
      <c r="B86" s="4" t="s">
        <v>38</v>
      </c>
      <c r="C86" s="4" t="s">
        <v>55</v>
      </c>
      <c r="D86" s="4" t="s">
        <v>51</v>
      </c>
      <c r="E86" s="4"/>
      <c r="F86" s="6">
        <v>96356289908.979721</v>
      </c>
      <c r="G86" s="6">
        <v>122973235351.24013</v>
      </c>
      <c r="H86" s="6">
        <v>8151115295.0854187</v>
      </c>
      <c r="I86" s="17">
        <f t="shared" si="3"/>
        <v>1.2762346440217174</v>
      </c>
      <c r="J86" s="17">
        <f t="shared" si="4"/>
        <v>6.6283653282797186E-2</v>
      </c>
      <c r="K86" s="17">
        <f t="shared" si="5"/>
        <v>8.4593494651829595E-2</v>
      </c>
      <c r="L86" s="18">
        <f t="shared" si="6"/>
        <v>4.7563492163744225E-2</v>
      </c>
    </row>
    <row r="87" spans="1:12" x14ac:dyDescent="0.3">
      <c r="A87" s="3">
        <v>2032</v>
      </c>
      <c r="B87" s="4" t="s">
        <v>38</v>
      </c>
      <c r="C87" s="4" t="s">
        <v>55</v>
      </c>
      <c r="D87" s="4" t="s">
        <v>51</v>
      </c>
      <c r="E87" s="4"/>
      <c r="F87" s="6">
        <v>98442875089.548355</v>
      </c>
      <c r="G87" s="6">
        <v>130120148610.2114</v>
      </c>
      <c r="H87" s="6">
        <v>8327626827.3984385</v>
      </c>
      <c r="I87" s="17">
        <f t="shared" si="3"/>
        <v>1.3217833031780906</v>
      </c>
      <c r="J87" s="17">
        <f t="shared" si="4"/>
        <v>6.3999518263268523E-2</v>
      </c>
      <c r="K87" s="17">
        <f t="shared" si="5"/>
        <v>8.4593494651829609E-2</v>
      </c>
      <c r="L87" s="18">
        <f t="shared" si="6"/>
        <v>4.5548659156373184E-2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A399-8DD2-4151-93B8-A18D146E68F4}">
  <dimension ref="A1:H35"/>
  <sheetViews>
    <sheetView workbookViewId="0">
      <pane ySplit="1" topLeftCell="A11" activePane="bottomLeft" state="frozen"/>
      <selection activeCell="F1" sqref="F1"/>
      <selection pane="bottomLeft" activeCell="H23" sqref="H23:H25"/>
    </sheetView>
  </sheetViews>
  <sheetFormatPr defaultRowHeight="14.4" x14ac:dyDescent="0.3"/>
  <cols>
    <col min="1" max="1" width="12.5546875" bestFit="1" customWidth="1"/>
    <col min="2" max="2" width="26.109375" style="7" bestFit="1" customWidth="1"/>
    <col min="3" max="3" width="19.88671875" style="7" bestFit="1" customWidth="1"/>
    <col min="4" max="4" width="20.109375" style="7" bestFit="1" customWidth="1"/>
    <col min="5" max="5" width="10.109375" style="12" bestFit="1" customWidth="1"/>
    <col min="6" max="6" width="15.33203125" bestFit="1" customWidth="1"/>
    <col min="7" max="7" width="12.5546875" bestFit="1" customWidth="1"/>
  </cols>
  <sheetData>
    <row r="1" spans="1:7" x14ac:dyDescent="0.3">
      <c r="A1" s="15" t="s">
        <v>52</v>
      </c>
      <c r="B1" s="15" t="s">
        <v>39</v>
      </c>
      <c r="C1" s="15" t="s">
        <v>2</v>
      </c>
      <c r="D1" s="15" t="s">
        <v>3</v>
      </c>
      <c r="E1" s="16" t="s">
        <v>59</v>
      </c>
      <c r="F1" s="15" t="s">
        <v>60</v>
      </c>
      <c r="G1" s="15" t="s">
        <v>61</v>
      </c>
    </row>
    <row r="2" spans="1:7" x14ac:dyDescent="0.3">
      <c r="A2" s="4" t="s">
        <v>4</v>
      </c>
      <c r="B2" s="6">
        <v>657620000</v>
      </c>
      <c r="C2" s="6">
        <v>0</v>
      </c>
      <c r="D2" s="6">
        <v>0</v>
      </c>
      <c r="E2" s="17">
        <f>+C2/B2</f>
        <v>0</v>
      </c>
      <c r="F2" s="17">
        <f>IFERROR(+D2/C2,0)</f>
        <v>0</v>
      </c>
      <c r="G2" s="17">
        <f>+D2/B2</f>
        <v>0</v>
      </c>
    </row>
    <row r="3" spans="1:7" x14ac:dyDescent="0.3">
      <c r="A3" s="4" t="s">
        <v>6</v>
      </c>
      <c r="B3" s="6">
        <v>851920000</v>
      </c>
      <c r="C3" s="6">
        <v>27500000</v>
      </c>
      <c r="D3" s="6">
        <v>9800000</v>
      </c>
      <c r="E3" s="17">
        <f t="shared" ref="E3:E26" si="0">+C3/B3</f>
        <v>3.2280026293548689E-2</v>
      </c>
      <c r="F3" s="17">
        <f t="shared" ref="F3:F26" si="1">IFERROR(+D3/C3,0)</f>
        <v>0.35636363636363638</v>
      </c>
      <c r="G3" s="17">
        <f t="shared" ref="G3:G26" si="2">+D3/B3</f>
        <v>1.1503427551882805E-2</v>
      </c>
    </row>
    <row r="4" spans="1:7" x14ac:dyDescent="0.3">
      <c r="A4" s="4" t="s">
        <v>7</v>
      </c>
      <c r="B4" s="6">
        <v>915370000</v>
      </c>
      <c r="C4" s="6">
        <v>37100000</v>
      </c>
      <c r="D4" s="6">
        <v>12800000</v>
      </c>
      <c r="E4" s="17">
        <f t="shared" si="0"/>
        <v>4.0530058883293092E-2</v>
      </c>
      <c r="F4" s="17">
        <f t="shared" si="1"/>
        <v>0.34501347708894881</v>
      </c>
      <c r="G4" s="17">
        <f t="shared" si="2"/>
        <v>1.3983416541944788E-2</v>
      </c>
    </row>
    <row r="5" spans="1:7" x14ac:dyDescent="0.3">
      <c r="A5" s="4" t="s">
        <v>8</v>
      </c>
      <c r="B5" s="6">
        <v>824100000</v>
      </c>
      <c r="C5" s="6">
        <v>36700000</v>
      </c>
      <c r="D5" s="6">
        <v>15600000</v>
      </c>
      <c r="E5" s="17">
        <f t="shared" si="0"/>
        <v>4.4533430408930957E-2</v>
      </c>
      <c r="F5" s="17">
        <f t="shared" si="1"/>
        <v>0.42506811989100818</v>
      </c>
      <c r="G5" s="17">
        <f t="shared" si="2"/>
        <v>1.8929741536221331E-2</v>
      </c>
    </row>
    <row r="6" spans="1:7" x14ac:dyDescent="0.3">
      <c r="A6" s="4" t="s">
        <v>10</v>
      </c>
      <c r="B6" s="6">
        <v>940799900</v>
      </c>
      <c r="C6" s="6">
        <v>69500000</v>
      </c>
      <c r="D6" s="6">
        <v>17200000</v>
      </c>
      <c r="E6" s="17">
        <f t="shared" si="0"/>
        <v>7.3873307171907654E-2</v>
      </c>
      <c r="F6" s="17">
        <f t="shared" si="1"/>
        <v>0.24748201438848921</v>
      </c>
      <c r="G6" s="17">
        <f t="shared" si="2"/>
        <v>1.8282314868443332E-2</v>
      </c>
    </row>
    <row r="7" spans="1:7" x14ac:dyDescent="0.3">
      <c r="A7" s="4" t="s">
        <v>12</v>
      </c>
      <c r="B7" s="6">
        <v>1025599899.9999999</v>
      </c>
      <c r="C7" s="6">
        <v>143800000</v>
      </c>
      <c r="D7" s="6">
        <v>24300000</v>
      </c>
      <c r="E7" s="17">
        <f t="shared" si="0"/>
        <v>0.14021062209541948</v>
      </c>
      <c r="F7" s="17">
        <f t="shared" si="1"/>
        <v>0.1689847009735744</v>
      </c>
      <c r="G7" s="17">
        <f t="shared" si="2"/>
        <v>2.3693450048113306E-2</v>
      </c>
    </row>
    <row r="8" spans="1:7" x14ac:dyDescent="0.3">
      <c r="A8" s="4" t="s">
        <v>14</v>
      </c>
      <c r="B8" s="6">
        <v>888100000</v>
      </c>
      <c r="C8" s="6">
        <v>158100000</v>
      </c>
      <c r="D8" s="6">
        <v>26800000</v>
      </c>
      <c r="E8" s="17">
        <f t="shared" si="0"/>
        <v>0.17802049318770408</v>
      </c>
      <c r="F8" s="17">
        <f t="shared" si="1"/>
        <v>0.16951296647691336</v>
      </c>
      <c r="G8" s="17">
        <f t="shared" si="2"/>
        <v>3.0176781893930863E-2</v>
      </c>
    </row>
    <row r="9" spans="1:7" x14ac:dyDescent="0.3">
      <c r="A9" s="4" t="s">
        <v>16</v>
      </c>
      <c r="B9" s="6">
        <v>983900000</v>
      </c>
      <c r="C9" s="6">
        <v>165800000</v>
      </c>
      <c r="D9" s="6">
        <v>31800000</v>
      </c>
      <c r="E9" s="17">
        <f t="shared" si="0"/>
        <v>0.16851306027035268</v>
      </c>
      <c r="F9" s="17">
        <f t="shared" si="1"/>
        <v>0.19179734620024125</v>
      </c>
      <c r="G9" s="17">
        <f t="shared" si="2"/>
        <v>3.2320357759934956E-2</v>
      </c>
    </row>
    <row r="10" spans="1:7" x14ac:dyDescent="0.3">
      <c r="A10" s="4" t="s">
        <v>18</v>
      </c>
      <c r="B10" s="6">
        <v>1485500000</v>
      </c>
      <c r="C10" s="6">
        <v>389548000</v>
      </c>
      <c r="D10" s="6">
        <v>53100000</v>
      </c>
      <c r="E10" s="17">
        <f t="shared" si="0"/>
        <v>0.2622335913833726</v>
      </c>
      <c r="F10" s="17">
        <f t="shared" si="1"/>
        <v>0.13631182806740119</v>
      </c>
      <c r="G10" s="17">
        <f t="shared" si="2"/>
        <v>3.5745540222147425E-2</v>
      </c>
    </row>
    <row r="11" spans="1:7" x14ac:dyDescent="0.3">
      <c r="A11" s="4" t="s">
        <v>19</v>
      </c>
      <c r="B11" s="6">
        <v>2925700000</v>
      </c>
      <c r="C11" s="6">
        <v>625955086.10000002</v>
      </c>
      <c r="D11" s="6">
        <v>82605162.5</v>
      </c>
      <c r="E11" s="17">
        <f t="shared" si="0"/>
        <v>0.21395053699969238</v>
      </c>
      <c r="F11" s="17">
        <f t="shared" si="1"/>
        <v>0.13196659686027912</v>
      </c>
      <c r="G11" s="17">
        <f t="shared" si="2"/>
        <v>2.8234324264278635E-2</v>
      </c>
    </row>
    <row r="12" spans="1:7" x14ac:dyDescent="0.3">
      <c r="A12" s="4" t="s">
        <v>20</v>
      </c>
      <c r="B12" s="6">
        <v>4734400000</v>
      </c>
      <c r="C12" s="6">
        <v>1406647193.4000001</v>
      </c>
      <c r="D12" s="6">
        <v>171615318.80000001</v>
      </c>
      <c r="E12" s="17">
        <f t="shared" si="0"/>
        <v>0.29711202969753298</v>
      </c>
      <c r="F12" s="17">
        <f t="shared" si="1"/>
        <v>0.12200310042576451</v>
      </c>
      <c r="G12" s="17">
        <f t="shared" si="2"/>
        <v>3.6248588796890843E-2</v>
      </c>
    </row>
    <row r="13" spans="1:7" x14ac:dyDescent="0.3">
      <c r="A13" s="4" t="s">
        <v>21</v>
      </c>
      <c r="B13" s="6">
        <v>8267400000</v>
      </c>
      <c r="C13" s="6">
        <v>2598219687.8000002</v>
      </c>
      <c r="D13" s="6">
        <v>400979776.10000002</v>
      </c>
      <c r="E13" s="17">
        <f t="shared" si="0"/>
        <v>0.31427288963882238</v>
      </c>
      <c r="F13" s="17">
        <f t="shared" si="1"/>
        <v>0.1543286651174301</v>
      </c>
      <c r="G13" s="17">
        <f t="shared" si="2"/>
        <v>4.8501315540556887E-2</v>
      </c>
    </row>
    <row r="14" spans="1:7" x14ac:dyDescent="0.3">
      <c r="A14" s="4" t="s">
        <v>23</v>
      </c>
      <c r="B14" s="6">
        <v>11594000000</v>
      </c>
      <c r="C14" s="6">
        <v>3762208698.8000002</v>
      </c>
      <c r="D14" s="6">
        <v>381077181.89999998</v>
      </c>
      <c r="E14" s="17">
        <f t="shared" si="0"/>
        <v>0.32449617895463173</v>
      </c>
      <c r="F14" s="17">
        <f t="shared" si="1"/>
        <v>0.10129081409586579</v>
      </c>
      <c r="G14" s="17">
        <f t="shared" si="2"/>
        <v>3.2868482137312402E-2</v>
      </c>
    </row>
    <row r="15" spans="1:7" x14ac:dyDescent="0.3">
      <c r="A15" s="4" t="s">
        <v>25</v>
      </c>
      <c r="B15" s="6">
        <v>7073675544.7902126</v>
      </c>
      <c r="C15" s="6">
        <v>4484666420.3999996</v>
      </c>
      <c r="D15" s="6">
        <v>345427720.5</v>
      </c>
      <c r="E15" s="17">
        <f t="shared" si="0"/>
        <v>0.63399379742586193</v>
      </c>
      <c r="F15" s="17">
        <f t="shared" si="1"/>
        <v>7.7024172618214565E-2</v>
      </c>
      <c r="G15" s="17">
        <f t="shared" si="2"/>
        <v>4.8832847691806951E-2</v>
      </c>
    </row>
    <row r="16" spans="1:7" x14ac:dyDescent="0.3">
      <c r="A16" s="4" t="s">
        <v>26</v>
      </c>
      <c r="B16" s="6">
        <v>14644711384.82024</v>
      </c>
      <c r="C16" s="6">
        <v>4957324456.8000002</v>
      </c>
      <c r="D16" s="6">
        <v>511328699.80000001</v>
      </c>
      <c r="E16" s="17">
        <f t="shared" si="0"/>
        <v>0.33850612187130175</v>
      </c>
      <c r="F16" s="17">
        <f t="shared" si="1"/>
        <v>0.10314610315623107</v>
      </c>
      <c r="G16" s="17">
        <f t="shared" si="2"/>
        <v>3.4915587365553016E-2</v>
      </c>
    </row>
    <row r="17" spans="1:8" x14ac:dyDescent="0.3">
      <c r="A17" s="4" t="s">
        <v>27</v>
      </c>
      <c r="B17" s="6">
        <v>18241691857.354435</v>
      </c>
      <c r="C17" s="6">
        <v>4532953461.8999996</v>
      </c>
      <c r="D17" s="6">
        <v>455344323.39999998</v>
      </c>
      <c r="E17" s="17">
        <f t="shared" si="0"/>
        <v>0.24849413625373051</v>
      </c>
      <c r="F17" s="17">
        <f t="shared" si="1"/>
        <v>0.10045201814384858</v>
      </c>
      <c r="G17" s="17">
        <f t="shared" si="2"/>
        <v>2.496173748359972E-2</v>
      </c>
    </row>
    <row r="18" spans="1:8" x14ac:dyDescent="0.3">
      <c r="A18" s="4" t="s">
        <v>29</v>
      </c>
      <c r="B18" s="6">
        <v>24305717541.637054</v>
      </c>
      <c r="C18" s="6">
        <v>4794696438.8999996</v>
      </c>
      <c r="D18" s="6">
        <v>529255200.30000001</v>
      </c>
      <c r="E18" s="17">
        <f t="shared" si="0"/>
        <v>0.19726619593461564</v>
      </c>
      <c r="F18" s="17">
        <f t="shared" si="1"/>
        <v>0.1103834636966969</v>
      </c>
      <c r="G18" s="17">
        <f t="shared" si="2"/>
        <v>2.1774925977534144E-2</v>
      </c>
    </row>
    <row r="19" spans="1:8" x14ac:dyDescent="0.3">
      <c r="A19" s="4" t="s">
        <v>30</v>
      </c>
      <c r="B19" s="6">
        <v>27137508656.852158</v>
      </c>
      <c r="C19" s="6">
        <v>7818993970.6000004</v>
      </c>
      <c r="D19" s="6">
        <v>892392702.60000002</v>
      </c>
      <c r="E19" s="17">
        <f t="shared" si="0"/>
        <v>0.28812497379436941</v>
      </c>
      <c r="F19" s="17">
        <f t="shared" si="1"/>
        <v>0.11413139669316322</v>
      </c>
      <c r="G19" s="17">
        <f t="shared" si="2"/>
        <v>3.2884105681332432E-2</v>
      </c>
    </row>
    <row r="20" spans="1:8" x14ac:dyDescent="0.3">
      <c r="A20" s="4" t="s">
        <v>31</v>
      </c>
      <c r="B20" s="6">
        <v>48122547177.188133</v>
      </c>
      <c r="C20" s="6">
        <v>10747913578.6</v>
      </c>
      <c r="D20" s="6">
        <v>1560792853.0999999</v>
      </c>
      <c r="E20" s="17">
        <f t="shared" si="0"/>
        <v>0.22334465253940067</v>
      </c>
      <c r="F20" s="17">
        <f t="shared" si="1"/>
        <v>0.14521821762762122</v>
      </c>
      <c r="G20" s="17">
        <f t="shared" si="2"/>
        <v>3.2433712358432128E-2</v>
      </c>
    </row>
    <row r="21" spans="1:8" x14ac:dyDescent="0.3">
      <c r="A21" s="4" t="s">
        <v>32</v>
      </c>
      <c r="B21" s="6">
        <v>60681537195.799622</v>
      </c>
      <c r="C21" s="6">
        <v>22101553440.900002</v>
      </c>
      <c r="D21" s="6">
        <v>2594080821</v>
      </c>
      <c r="E21" s="17">
        <f t="shared" si="0"/>
        <v>0.364222042852762</v>
      </c>
      <c r="F21" s="17">
        <f t="shared" si="1"/>
        <v>0.11737097249460877</v>
      </c>
      <c r="G21" s="17">
        <f t="shared" si="2"/>
        <v>4.2749095373601748E-2</v>
      </c>
    </row>
    <row r="22" spans="1:8" x14ac:dyDescent="0.3">
      <c r="A22" s="4" t="s">
        <v>33</v>
      </c>
      <c r="B22" s="6">
        <v>75704720189.560699</v>
      </c>
      <c r="C22" s="6">
        <v>28291425524.5</v>
      </c>
      <c r="D22" s="6">
        <v>5234720108.3000002</v>
      </c>
      <c r="E22" s="17">
        <f t="shared" si="0"/>
        <v>0.37370755025128866</v>
      </c>
      <c r="F22" s="17">
        <f t="shared" si="1"/>
        <v>0.1850285028503354</v>
      </c>
      <c r="G22" s="17">
        <f t="shared" si="2"/>
        <v>6.9146548526862417E-2</v>
      </c>
    </row>
    <row r="23" spans="1:8" x14ac:dyDescent="0.3">
      <c r="A23" s="4" t="s">
        <v>35</v>
      </c>
      <c r="B23" s="6">
        <v>88941299733.50177</v>
      </c>
      <c r="C23" s="6">
        <v>44467742286.300003</v>
      </c>
      <c r="D23" s="6">
        <v>6669748904.8000002</v>
      </c>
      <c r="E23" s="17">
        <f t="shared" si="0"/>
        <v>0.49996730899526326</v>
      </c>
      <c r="F23" s="17">
        <f t="shared" si="1"/>
        <v>0.14999072500370392</v>
      </c>
      <c r="G23" s="17">
        <f t="shared" si="2"/>
        <v>7.4990459154350389E-2</v>
      </c>
      <c r="H23" s="18">
        <f>+E23-E22</f>
        <v>0.1262597587439746</v>
      </c>
    </row>
    <row r="24" spans="1:8" x14ac:dyDescent="0.3">
      <c r="A24" s="4" t="s">
        <v>36</v>
      </c>
      <c r="B24" s="6">
        <v>108363371204.82732</v>
      </c>
      <c r="C24" s="6">
        <v>55762548628.632782</v>
      </c>
      <c r="D24" s="6">
        <v>8126218962.163312</v>
      </c>
      <c r="E24" s="17">
        <f t="shared" si="0"/>
        <v>0.51458853677808702</v>
      </c>
      <c r="F24" s="17">
        <f t="shared" si="1"/>
        <v>0.14572897333445564</v>
      </c>
      <c r="G24" s="17">
        <f t="shared" si="2"/>
        <v>7.4990459154350389E-2</v>
      </c>
      <c r="H24" s="18">
        <f t="shared" ref="H24:H35" si="3">+E24-E23</f>
        <v>1.4621227782823765E-2</v>
      </c>
    </row>
    <row r="25" spans="1:8" x14ac:dyDescent="0.3">
      <c r="A25" s="4" t="s">
        <v>56</v>
      </c>
      <c r="B25" s="6">
        <v>127785442675.94499</v>
      </c>
      <c r="C25" s="6">
        <v>72543089700.281097</v>
      </c>
      <c r="D25" s="6">
        <v>9582689019.5110359</v>
      </c>
      <c r="E25" s="17">
        <f t="shared" si="0"/>
        <v>0.5676944742778357</v>
      </c>
      <c r="F25" s="17">
        <f t="shared" si="1"/>
        <v>0.13209651062703362</v>
      </c>
      <c r="G25" s="17">
        <f t="shared" si="2"/>
        <v>7.4990459154350389E-2</v>
      </c>
      <c r="H25" s="18">
        <f t="shared" si="3"/>
        <v>5.3105937499748679E-2</v>
      </c>
    </row>
    <row r="26" spans="1:8" x14ac:dyDescent="0.3">
      <c r="A26" s="4" t="s">
        <v>57</v>
      </c>
      <c r="B26" s="6">
        <v>147207514147.81924</v>
      </c>
      <c r="C26" s="6">
        <v>85626506831.896729</v>
      </c>
      <c r="D26" s="6">
        <v>11039159076.915497</v>
      </c>
      <c r="E26" s="17">
        <f t="shared" si="0"/>
        <v>0.58167211998372848</v>
      </c>
      <c r="F26" s="17">
        <f t="shared" si="1"/>
        <v>0.12892221679190702</v>
      </c>
      <c r="G26" s="17">
        <f t="shared" si="2"/>
        <v>7.4990459154350389E-2</v>
      </c>
      <c r="H26" s="18">
        <f t="shared" si="3"/>
        <v>1.3977645705892772E-2</v>
      </c>
    </row>
    <row r="27" spans="1:8" x14ac:dyDescent="0.3">
      <c r="H27" s="18"/>
    </row>
    <row r="28" spans="1:8" x14ac:dyDescent="0.3">
      <c r="H28" s="18"/>
    </row>
    <row r="29" spans="1:8" x14ac:dyDescent="0.3">
      <c r="H29" s="18"/>
    </row>
    <row r="30" spans="1:8" x14ac:dyDescent="0.3">
      <c r="H30" s="18"/>
    </row>
    <row r="31" spans="1:8" x14ac:dyDescent="0.3">
      <c r="H31" s="18"/>
    </row>
    <row r="32" spans="1:8" x14ac:dyDescent="0.3">
      <c r="H32" s="18"/>
    </row>
    <row r="33" spans="8:8" x14ac:dyDescent="0.3">
      <c r="H33" s="18"/>
    </row>
    <row r="34" spans="8:8" x14ac:dyDescent="0.3">
      <c r="H34" s="18"/>
    </row>
    <row r="35" spans="8:8" x14ac:dyDescent="0.3">
      <c r="H3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1AE-8AE9-461F-8D00-E9D5AD2FFB75}">
  <dimension ref="A1:H10"/>
  <sheetViews>
    <sheetView tabSelected="1" workbookViewId="0">
      <selection activeCell="H9" sqref="H9"/>
    </sheetView>
  </sheetViews>
  <sheetFormatPr defaultRowHeight="14.4" x14ac:dyDescent="0.3"/>
  <cols>
    <col min="1" max="1" width="9.6640625" bestFit="1" customWidth="1"/>
    <col min="2" max="2" width="20.77734375" style="7" bestFit="1" customWidth="1"/>
    <col min="3" max="3" width="18.21875" style="7" bestFit="1" customWidth="1"/>
    <col min="4" max="4" width="17.21875" style="7" bestFit="1" customWidth="1"/>
    <col min="5" max="5" width="10.109375" style="7" bestFit="1" customWidth="1"/>
    <col min="6" max="6" width="15.33203125" bestFit="1" customWidth="1"/>
    <col min="7" max="7" width="12.5546875" bestFit="1" customWidth="1"/>
  </cols>
  <sheetData>
    <row r="1" spans="1:8" x14ac:dyDescent="0.3">
      <c r="A1" s="15" t="s">
        <v>52</v>
      </c>
      <c r="B1" s="15" t="s">
        <v>39</v>
      </c>
      <c r="C1" s="15" t="s">
        <v>2</v>
      </c>
      <c r="D1" s="15" t="s">
        <v>3</v>
      </c>
      <c r="E1" s="16" t="s">
        <v>59</v>
      </c>
      <c r="F1" s="15" t="s">
        <v>60</v>
      </c>
      <c r="G1" s="15" t="s">
        <v>61</v>
      </c>
    </row>
    <row r="2" spans="1:8" x14ac:dyDescent="0.3">
      <c r="A2" s="4" t="s">
        <v>42</v>
      </c>
      <c r="B2" s="6">
        <v>547580000</v>
      </c>
      <c r="C2" s="6">
        <v>0</v>
      </c>
      <c r="D2" s="6">
        <v>0</v>
      </c>
      <c r="E2" s="17">
        <f>+C2/B2</f>
        <v>0</v>
      </c>
      <c r="F2" s="17">
        <f>IFERROR(+D2/C2,0)</f>
        <v>0</v>
      </c>
      <c r="G2" s="17">
        <f>+D2/B2</f>
        <v>0</v>
      </c>
      <c r="H2" s="18">
        <v>0</v>
      </c>
    </row>
    <row r="3" spans="1:8" x14ac:dyDescent="0.3">
      <c r="A3" s="4" t="s">
        <v>43</v>
      </c>
      <c r="B3" s="6">
        <v>915370000</v>
      </c>
      <c r="C3" s="6">
        <v>37100000</v>
      </c>
      <c r="D3" s="6">
        <v>12800000</v>
      </c>
      <c r="E3" s="17">
        <f t="shared" ref="E3:E5" si="0">+C3/B3</f>
        <v>4.0530058883293092E-2</v>
      </c>
      <c r="F3" s="17">
        <f t="shared" ref="F3:F5" si="1">IFERROR(+D3/C3,0)</f>
        <v>0.34501347708894881</v>
      </c>
      <c r="G3" s="17">
        <f t="shared" ref="G3:G5" si="2">+D3/B3</f>
        <v>1.3983416541944788E-2</v>
      </c>
      <c r="H3" s="18">
        <f t="shared" ref="H3:H10" si="3">+E3-E2</f>
        <v>4.0530058883293092E-2</v>
      </c>
    </row>
    <row r="4" spans="1:8" x14ac:dyDescent="0.3">
      <c r="A4" s="4" t="s">
        <v>44</v>
      </c>
      <c r="B4" s="6">
        <v>1485500000</v>
      </c>
      <c r="C4" s="6">
        <v>389548000</v>
      </c>
      <c r="D4" s="6">
        <v>53100000</v>
      </c>
      <c r="E4" s="17">
        <f t="shared" si="0"/>
        <v>0.2622335913833726</v>
      </c>
      <c r="F4" s="17">
        <f t="shared" si="1"/>
        <v>0.13631182806740119</v>
      </c>
      <c r="G4" s="17">
        <f t="shared" si="2"/>
        <v>3.5745540222147425E-2</v>
      </c>
      <c r="H4" s="18">
        <f t="shared" si="3"/>
        <v>0.22170353250007951</v>
      </c>
    </row>
    <row r="5" spans="1:8" x14ac:dyDescent="0.3">
      <c r="A5" s="4" t="s">
        <v>45</v>
      </c>
      <c r="B5" s="6">
        <v>6761300000</v>
      </c>
      <c r="C5" s="6">
        <v>2081568255.2</v>
      </c>
      <c r="D5" s="6">
        <v>383584469.10000002</v>
      </c>
      <c r="E5" s="17">
        <f t="shared" si="0"/>
        <v>0.30786509328087797</v>
      </c>
      <c r="F5" s="17">
        <f t="shared" si="1"/>
        <v>0.18427667127501648</v>
      </c>
      <c r="G5" s="17">
        <f t="shared" si="2"/>
        <v>5.673235459157263E-2</v>
      </c>
      <c r="H5" s="18">
        <f t="shared" si="3"/>
        <v>4.5631501897505367E-2</v>
      </c>
    </row>
    <row r="6" spans="1:8" x14ac:dyDescent="0.3">
      <c r="A6" s="4" t="s">
        <v>46</v>
      </c>
      <c r="B6" s="6">
        <v>11594000000</v>
      </c>
      <c r="C6" s="6">
        <v>4484666420.3999996</v>
      </c>
      <c r="D6" s="6">
        <v>400979776.10000002</v>
      </c>
      <c r="E6" s="17">
        <f t="shared" ref="E6:E10" si="4">+C6/B6</f>
        <v>0.38680924792133858</v>
      </c>
      <c r="F6" s="17">
        <f t="shared" ref="F6:F10" si="5">IFERROR(+D6/C6,0)</f>
        <v>8.9411282470421863E-2</v>
      </c>
      <c r="G6" s="17">
        <f t="shared" ref="G6:G10" si="6">+D6/B6</f>
        <v>3.4585110928066244E-2</v>
      </c>
      <c r="H6" s="18">
        <f t="shared" si="3"/>
        <v>7.8944154640460618E-2</v>
      </c>
    </row>
    <row r="7" spans="1:8" x14ac:dyDescent="0.3">
      <c r="A7" s="4" t="s">
        <v>47</v>
      </c>
      <c r="B7" s="6">
        <v>24305717541.637054</v>
      </c>
      <c r="C7" s="6">
        <v>4957324456.8000002</v>
      </c>
      <c r="D7" s="6">
        <v>529255200.30000001</v>
      </c>
      <c r="E7" s="17">
        <f t="shared" si="4"/>
        <v>0.20395713265028387</v>
      </c>
      <c r="F7" s="17">
        <f t="shared" si="5"/>
        <v>0.10676226761272738</v>
      </c>
      <c r="G7" s="17">
        <f t="shared" si="6"/>
        <v>2.1774925977534144E-2</v>
      </c>
      <c r="H7" s="18">
        <f t="shared" si="3"/>
        <v>-0.18285211527105472</v>
      </c>
    </row>
    <row r="8" spans="1:8" x14ac:dyDescent="0.3">
      <c r="A8" s="4" t="s">
        <v>48</v>
      </c>
      <c r="B8" s="6">
        <v>53860175555.996124</v>
      </c>
      <c r="C8" s="6">
        <v>13498619112.4</v>
      </c>
      <c r="D8" s="6">
        <v>1560792853.0999999</v>
      </c>
      <c r="E8" s="17">
        <f t="shared" si="4"/>
        <v>0.25062337753366698</v>
      </c>
      <c r="F8" s="17">
        <f t="shared" si="5"/>
        <v>0.11562611257519194</v>
      </c>
      <c r="G8" s="17">
        <f t="shared" si="6"/>
        <v>2.8978606864682611E-2</v>
      </c>
      <c r="H8" s="18">
        <f t="shared" si="3"/>
        <v>4.6666244883383112E-2</v>
      </c>
    </row>
    <row r="9" spans="1:8" x14ac:dyDescent="0.3">
      <c r="A9" s="4" t="s">
        <v>49</v>
      </c>
      <c r="B9" s="6">
        <v>88941299733.50177</v>
      </c>
      <c r="C9" s="6">
        <v>44467742286.300003</v>
      </c>
      <c r="D9" s="6">
        <v>6669748904.8000002</v>
      </c>
      <c r="E9" s="17">
        <f t="shared" si="4"/>
        <v>0.49996730899526326</v>
      </c>
      <c r="F9" s="17">
        <f t="shared" si="5"/>
        <v>0.14999072500370392</v>
      </c>
      <c r="G9" s="17">
        <f t="shared" si="6"/>
        <v>7.4990459154350389E-2</v>
      </c>
      <c r="H9" s="18">
        <f t="shared" si="3"/>
        <v>0.24934393146159628</v>
      </c>
    </row>
    <row r="10" spans="1:8" x14ac:dyDescent="0.3">
      <c r="A10" s="4" t="s">
        <v>50</v>
      </c>
      <c r="B10" s="6">
        <v>140563093819.50256</v>
      </c>
      <c r="C10" s="6">
        <v>110670339339.84265</v>
      </c>
      <c r="D10" s="6">
        <v>10540890945.680529</v>
      </c>
      <c r="E10" s="17">
        <f t="shared" si="4"/>
        <v>0.78733568202443471</v>
      </c>
      <c r="F10" s="17">
        <f t="shared" si="5"/>
        <v>9.5245853663752891E-2</v>
      </c>
      <c r="G10" s="17">
        <f t="shared" si="6"/>
        <v>7.4990459154350389E-2</v>
      </c>
      <c r="H10" s="18">
        <f t="shared" si="3"/>
        <v>0.28736837302917145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Anual</vt:lpstr>
      <vt:lpstr>Forecast Periodos</vt:lpstr>
      <vt:lpstr>Forecast x Decadas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2022-12-03T17:09:01Z</dcterms:created>
  <dcterms:modified xsi:type="dcterms:W3CDTF">2022-12-16T02:10:36Z</dcterms:modified>
</cp:coreProperties>
</file>