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600" activeTab="4"/>
  </bookViews>
  <sheets>
    <sheet name="容器" sheetId="1" r:id="rId1"/>
    <sheet name="超限堆叠" sheetId="2" r:id="rId2"/>
    <sheet name="特殊" sheetId="3" r:id="rId3"/>
    <sheet name="唱片" sheetId="4" r:id="rId4"/>
    <sheet name="幽匿感测体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<sst xmlns="http://schemas.openxmlformats.org/spreadsheetml/2006/main" count="266" uniqueCount="222">
  <si>
    <t>物品栏数</t>
  </si>
  <si>
    <t>步进数量</t>
  </si>
  <si>
    <t>容器</t>
  </si>
  <si>
    <t>陶罐</t>
  </si>
  <si>
    <t>熔炉</t>
  </si>
  <si>
    <t>漏斗</t>
  </si>
  <si>
    <t>投掷器</t>
  </si>
  <si>
    <t>箱子</t>
  </si>
  <si>
    <t>大箱子</t>
  </si>
  <si>
    <t>酿造台</t>
  </si>
  <si>
    <t>发射器</t>
  </si>
  <si>
    <t>木桶</t>
  </si>
  <si>
    <t>大木桶</t>
  </si>
  <si>
    <t>盒子</t>
  </si>
  <si>
    <t>信号强度</t>
  </si>
  <si>
    <r>
      <rPr>
        <b/>
        <sz val="11"/>
        <color theme="1"/>
        <rFont val="等线"/>
        <charset val="134"/>
        <scheme val="minor"/>
      </rPr>
      <t>最少物品数</t>
    </r>
    <r>
      <rPr>
        <b/>
        <sz val="11"/>
        <color rgb="FFFF0000"/>
        <rFont val="等线"/>
        <charset val="134"/>
        <scheme val="minor"/>
      </rPr>
      <t>(64堆叠)</t>
    </r>
  </si>
  <si>
    <r>
      <rPr>
        <b/>
        <sz val="11"/>
        <color theme="1"/>
        <rFont val="等线"/>
        <charset val="134"/>
        <scheme val="minor"/>
      </rPr>
      <t>最少物品数</t>
    </r>
    <r>
      <rPr>
        <b/>
        <sz val="11"/>
        <color rgb="FFFF0000"/>
        <rFont val="等线"/>
        <charset val="134"/>
        <scheme val="minor"/>
      </rPr>
      <t>(16堆叠)</t>
    </r>
  </si>
  <si>
    <t>0个</t>
  </si>
  <si>
    <t>1个</t>
  </si>
  <si>
    <t>自主计算</t>
  </si>
  <si>
    <t>信号强度列表</t>
  </si>
  <si>
    <t>输入数值</t>
  </si>
  <si>
    <t>重生锚</t>
  </si>
  <si>
    <t>蛋糕</t>
  </si>
  <si>
    <t>堆肥桶</t>
  </si>
  <si>
    <t>水/细雪锅</t>
  </si>
  <si>
    <t>岩浆锅</t>
  </si>
  <si>
    <t>蜂巢和蜂箱</t>
  </si>
  <si>
    <t>物品展示框</t>
  </si>
  <si>
    <t>末地传送门框架</t>
  </si>
  <si>
    <t>铜灯</t>
  </si>
  <si>
    <t>合成器</t>
  </si>
  <si>
    <t>雕纹书架</t>
  </si>
  <si>
    <t>嘎吱之心</t>
  </si>
  <si>
    <t>空</t>
  </si>
  <si>
    <t>无末影之眼</t>
  </si>
  <si>
    <t>熄灭</t>
  </si>
  <si>
    <t>有物品占用或被锁定的槽位总数
也就是非空闲槽位总数</t>
  </si>
  <si>
    <t>最后一次交互槽位(输出1~6)
(last_interaction_book_slot)
新放置的输出0</t>
  </si>
  <si>
    <t xml:space="preserve">15-floor(15*min(d,32)/32)
d：嘎枝怪距离其嘎枝之心底面中心的直线距离
floor()：向下取整
</t>
  </si>
  <si>
    <t>1层堆肥</t>
  </si>
  <si>
    <t>1层</t>
  </si>
  <si>
    <t>1等级</t>
  </si>
  <si>
    <t>未旋转</t>
  </si>
  <si>
    <t>吃6片</t>
  </si>
  <si>
    <t>2层堆肥</t>
  </si>
  <si>
    <t>2层</t>
  </si>
  <si>
    <t>2等级</t>
  </si>
  <si>
    <t>旋转1次</t>
  </si>
  <si>
    <t>1级</t>
  </si>
  <si>
    <t>3层堆肥</t>
  </si>
  <si>
    <t>3层(满)</t>
  </si>
  <si>
    <t>满</t>
  </si>
  <si>
    <t>3等级</t>
  </si>
  <si>
    <t>旋转2次</t>
  </si>
  <si>
    <t>吃5片</t>
  </si>
  <si>
    <t>4层堆肥</t>
  </si>
  <si>
    <t>4等级</t>
  </si>
  <si>
    <t>旋转3次</t>
  </si>
  <si>
    <t>5层堆肥</t>
  </si>
  <si>
    <t>5等级(满)</t>
  </si>
  <si>
    <t>旋转4次</t>
  </si>
  <si>
    <t>吃4片</t>
  </si>
  <si>
    <t>6层堆肥</t>
  </si>
  <si>
    <t>旋转5次</t>
  </si>
  <si>
    <t>2级</t>
  </si>
  <si>
    <t>7层堆肥(过渡)</t>
  </si>
  <si>
    <t>旋转6次</t>
  </si>
  <si>
    <t>吃3片</t>
  </si>
  <si>
    <t>8层堆肥(满)</t>
  </si>
  <si>
    <t>旋转7次</t>
  </si>
  <si>
    <t>吃2片</t>
  </si>
  <si>
    <t>3级</t>
  </si>
  <si>
    <t>吃1片</t>
  </si>
  <si>
    <t>完整</t>
  </si>
  <si>
    <t>4级(满)</t>
  </si>
  <si>
    <t>有末影之眼</t>
  </si>
  <si>
    <t>亮起</t>
  </si>
  <si>
    <t>唱片机</t>
  </si>
  <si>
    <t>(无唱片)</t>
  </si>
  <si>
    <t>cat</t>
  </si>
  <si>
    <t>blocks</t>
  </si>
  <si>
    <t>chirp</t>
  </si>
  <si>
    <t>far</t>
  </si>
  <si>
    <t>mall</t>
  </si>
  <si>
    <t>melohi</t>
  </si>
  <si>
    <t>stal</t>
  </si>
  <si>
    <t>strad</t>
  </si>
  <si>
    <t>Lava Chicken</t>
  </si>
  <si>
    <t>ward</t>
  </si>
  <si>
    <t>Tears</t>
  </si>
  <si>
    <t>Creator(八音盒)</t>
  </si>
  <si>
    <t>wait</t>
  </si>
  <si>
    <t>Creator</t>
  </si>
  <si>
    <t>pigstep</t>
  </si>
  <si>
    <t>Precipice</t>
  </si>
  <si>
    <t>otherside</t>
  </si>
  <si>
    <t>Relic</t>
  </si>
  <si>
    <t>振动频率</t>
  </si>
  <si>
    <t>振动种类</t>
  </si>
  <si>
    <t>游戏事件</t>
  </si>
  <si>
    <t>描述</t>
  </si>
  <si>
    <t>(无)</t>
  </si>
  <si>
    <t>脚步</t>
  </si>
  <si>
    <t>step</t>
  </si>
  <si>
    <t>实体（不包括监守者）行走[注 1][注 2]</t>
  </si>
  <si>
    <t>游泳</t>
  </si>
  <si>
    <t>swim</t>
  </si>
  <si>
    <t>实体游泳</t>
  </si>
  <si>
    <t>拍打</t>
  </si>
  <si>
    <t>flap</t>
  </si>
  <si>
    <t>飞行的实体（例如蝙蝠）拍打翅膀</t>
  </si>
  <si>
    <t>弹射物击中</t>
  </si>
  <si>
    <t>projectile_land</t>
  </si>
  <si>
    <t>弹射物击中某物</t>
  </si>
  <si>
    <t>落地</t>
  </si>
  <si>
    <t>hit_ground</t>
  </si>
  <si>
    <t>实体从高处落地[注 1][注 3]</t>
  </si>
  <si>
    <t>溅起水花</t>
  </si>
  <si>
    <t>splash</t>
  </si>
  <si>
    <t>实体浮出水面[注 4]；船受到气泡柱的冲击</t>
  </si>
  <si>
    <t>物品互动结束</t>
  </si>
  <si>
    <t>item_interact_finish</t>
  </si>
  <si>
    <t>玩家收回钓鱼竿、使用骨粉；玩家[仅BE]生物[仅JE]结束使用各种物品，例如放下盾牌、关闭望远镜</t>
  </si>
  <si>
    <t>弹射物发射</t>
  </si>
  <si>
    <t>projectile_shoot</t>
  </si>
  <si>
    <t>射出弹射物[注 1]</t>
  </si>
  <si>
    <t>奏响乐器</t>
  </si>
  <si>
    <t>instrument_play</t>
  </si>
  <si>
    <t>吹奏山羊角[仅JE]</t>
  </si>
  <si>
    <t>实体行动</t>
  </si>
  <si>
    <t>entity_action</t>
  </si>
  <si>
    <t>劫掠兽咆哮；狼甩掉身上的水；嗅探兽刨挖种子；海龟挖开沙子；骆驼坐下、起身与冲刺；嘎枝切换活动状态；玩家攻击与嘎枝之心绑定的嘎枝；将两个实体拴在一起</t>
  </si>
  <si>
    <t>鞘翅滑翔</t>
  </si>
  <si>
    <t>elytra_glide</t>
  </si>
  <si>
    <t>用鞘翅滑翔</t>
  </si>
  <si>
    <t>卸下装备</t>
  </si>
  <si>
    <t>unequip</t>
  </si>
  <si>
    <t>卸下生物穿戴的物品；村民交易展示、更换为非装备性[仅JE]物品、收回物品；女巫或流浪商人饮用药水；流浪商人饮用奶</t>
  </si>
  <si>
    <t>离开坐骑</t>
  </si>
  <si>
    <t>entity_dismount</t>
  </si>
  <si>
    <t>乘客离开坐骑</t>
  </si>
  <si>
    <t>装备</t>
  </si>
  <si>
    <t>equip</t>
  </si>
  <si>
    <t>玩家穿戴物品；为盔甲架装备物品；村民交易展示、更换为装备物品[仅JE]</t>
  </si>
  <si>
    <t>骑上坐骑</t>
  </si>
  <si>
    <t>entity_mount</t>
  </si>
  <si>
    <t>乘客骑上坐骑</t>
  </si>
  <si>
    <t>实体互动</t>
  </si>
  <si>
    <t>entity_interact</t>
  </si>
  <si>
    <t>对受虚弱效果影响的僵尸村民使用金苹果；通过喂食来治愈已驯服的狼；通过使用铁锭来治愈铁傀儡；给予熊猫食物；成功喂食其他绝大多数生物[仅JE]；给生物命名；使用水桶收集鱼、美西螈或蝌蚪；与各种实体互动</t>
  </si>
  <si>
    <t>剪切</t>
  </si>
  <si>
    <t>shear</t>
  </si>
  <si>
    <t>用剪刀剪断绊线、雕刻南瓜、卸下鞍和地毯等装备、收获蜜脾[注 5]、移除雪傀儡的头[注 5]、给绵羊剪毛[注 5]、为哞菇和沼骸除菇[注 5]、修剪植物[仅BE]、剪断拴绳连接[注 5][仅JE]</t>
  </si>
  <si>
    <t>实体受伤</t>
  </si>
  <si>
    <t>entity_damage</t>
  </si>
  <si>
    <t>实体（不包括监守者）受伤；所有船、矿车与物品实体[注 3]的受伤与死亡</t>
  </si>
  <si>
    <t>饮用</t>
  </si>
  <si>
    <t>drink</t>
  </si>
  <si>
    <t>玩家或流浪商人喝完玻璃瓶中的液体；玩家饮用奶和蜂蜜，使用不祥之瓶</t>
  </si>
  <si>
    <t>进食</t>
  </si>
  <si>
    <t>eat</t>
  </si>
  <si>
    <t>玩家进食[注 6]；动物吃草；熊猫持续进食[仅BE]；喂食马[注 7]和骆驼；成功喂食其他绝大多数生物[仅BE]</t>
  </si>
  <si>
    <t>关闭容器</t>
  </si>
  <si>
    <t>container_close</t>
  </si>
  <si>
    <t>箱子、陷阱箱、末影箱、木桶或潜影盒关闭；潜影贝关闭其外壳、关闭运输矿车或运输船</t>
  </si>
  <si>
    <t>关闭方块</t>
  </si>
  <si>
    <t>block_close</t>
  </si>
  <si>
    <t>关闭门、活板门或栅栏门</t>
  </si>
  <si>
    <t>方块取消激活</t>
  </si>
  <si>
    <t>block_deactivate</t>
  </si>
  <si>
    <t>关闭拉杆；活塞收回；按钮、绊线以及压力板回复原本的状态</t>
  </si>
  <si>
    <t>分离方块</t>
  </si>
  <si>
    <t>block_detach</t>
  </si>
  <si>
    <t>拆除有效绊线线路的绊线；剪断栅栏上的拴绳连接[注 5][仅BE]；将拴绳从栅栏上取下[仅BE]</t>
  </si>
  <si>
    <t>打开容器</t>
  </si>
  <si>
    <t>container_open</t>
  </si>
  <si>
    <t>箱子、陷阱箱、末影箱、木桶、潜影盒、运输矿车或漏斗开启；潜影贝打开外壳</t>
  </si>
  <si>
    <t>打开方块</t>
  </si>
  <si>
    <t>block_open</t>
  </si>
  <si>
    <t>打开门、活板门或栅栏门</t>
  </si>
  <si>
    <t>激活方块</t>
  </si>
  <si>
    <t>block_activate</t>
  </si>
  <si>
    <t>打开拉杆；按钮、绊线以及压力板被激活；活塞伸出；发射器发射失败</t>
  </si>
  <si>
    <t>连接方块</t>
  </si>
  <si>
    <t>block_attach</t>
  </si>
  <si>
    <t>布置绊线形成有效绊线线路</t>
  </si>
  <si>
    <t>引爆</t>
  </si>
  <si>
    <t>prime_fuse</t>
  </si>
  <si>
    <t>TNT、苦力怕、TNT矿车[仅BE]准备爆炸；发射风弹[仅BE]</t>
  </si>
  <si>
    <t>奏响音符盒</t>
  </si>
  <si>
    <t>note_block_play</t>
  </si>
  <si>
    <t>方块变化</t>
  </si>
  <si>
    <t>block_change</t>
  </si>
  <si>
    <t>把书放上讲台或雕纹书架；取下讲台或雕纹书架的书；把植物种入或取出花盆；点燃或熄灭营火与蜡烛[注 5]；把蜡烛插在蛋糕上；大型垂滴叶倾斜；敲响钟；海龟蛋或嗅探兽蛋开裂；兔子啃食胡萝卜植株；玩家或狐狸采集甜浆果或发光浆果；与两种物品展示框中的物品互动；为重生锚充能；与堆肥桶交互；使用剪刀修剪植物[仅JE]；将耕地踩踏成泥土；饰纹陶罐晃动；使用染料改变炼药锅中的水的颜色[仅BE]；眼眸花转化；炼药锅因天气或滴水石锥增加一个液体等级[仅JE]；向末地传送门框架插入末影之眼[仅BE]；蠹虫将方块转化为虫蚀方块[仅BE]；失水恶魂改变湿润阶段</t>
  </si>
  <si>
    <t>破坏方块</t>
  </si>
  <si>
    <t>block_destroy</t>
  </si>
  <si>
    <t>破坏方块[注 5]以及末影人捡起方块[注 8]</t>
  </si>
  <si>
    <t>装起液体</t>
  </si>
  <si>
    <t>fluid_pickup</t>
  </si>
  <si>
    <t>用玻璃瓶收集水、蜂蜜或龙息[注 5]；用桶收集液体或细雪[注 5]以及将液体从炼药锅中移除[注 5]</t>
  </si>
  <si>
    <t>放置方块</t>
  </si>
  <si>
    <t>block_place</t>
  </si>
  <si>
    <t>放置方块[注 9]</t>
  </si>
  <si>
    <t>放置液体</t>
  </si>
  <si>
    <t>fluid_place</t>
  </si>
  <si>
    <t>炼药锅里增加一个液体等级（天气或滴水石锥也可触发）[仅BE]；用桶倒出液体[注 5]；发射器放置细雪；使用水瓶将方块转化为泥巴</t>
  </si>
  <si>
    <t>放置实体</t>
  </si>
  <si>
    <t>entity_place</t>
  </si>
  <si>
    <t>利用物品生成实体（如张贴画、使用刷怪蛋、使用生物桶[注 10]、放置船）；发射器发射刷怪蛋、TNT或生物桶；唤魔者召唤出尖牙或恼鬼</t>
  </si>
  <si>
    <t>雷击</t>
  </si>
  <si>
    <t>lightning_strike</t>
  </si>
  <si>
    <t>闪电生成</t>
  </si>
  <si>
    <t>传送</t>
  </si>
  <si>
    <t>teleport</t>
  </si>
  <si>
    <t>末影人的瞬移、紫颂果的传送、潜影贝的传送</t>
  </si>
  <si>
    <t>实体死亡</t>
  </si>
  <si>
    <t>entity_die</t>
  </si>
  <si>
    <t>实体（不包括监守者）死亡；盔甲架被敲掉</t>
  </si>
  <si>
    <t>爆炸</t>
  </si>
  <si>
    <t>explode</t>
  </si>
  <si>
    <t>TNT、苦力怕、床、重生锚、风弹或烟花火箭爆炸；风爆魔咒造成的爆炸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</si>
</sst>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0000"/>
      <name val="等线"/>
      <charset val="134"/>
      <scheme val="minor"/>
    </font>
  </fonts>
  <fills count="60">
    <fill>
      <patternFill patternType="none"/>
    </fill>
    <fill>
      <patternFill patternType="gray125"/>
    </fill>
    <fill>
      <patternFill patternType="solid">
        <fgColor rgb="FF9E5ECE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8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3F3F"/>
        <bgColor indexed="64"/>
      </patternFill>
    </fill>
    <fill>
      <patternFill patternType="solid">
        <fgColor theme="0" tint="-0.149998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5" tint="0.799982"/>
        <bgColor indexed="64"/>
      </patternFill>
    </fill>
    <fill>
      <patternFill patternType="solid">
        <fgColor theme="8" tint="0.799982"/>
        <bgColor indexed="64"/>
      </patternFill>
    </fill>
    <fill>
      <patternFill patternType="solid">
        <fgColor theme="7" tint="0.79998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4"/>
        <bgColor indexed="64"/>
      </patternFill>
    </fill>
    <fill>
      <patternFill patternType="solid">
        <fgColor theme="8" tint="0.599994"/>
        <bgColor indexed="64"/>
      </patternFill>
    </fill>
    <fill>
      <patternFill patternType="solid">
        <fgColor theme="7" tint="0.599994"/>
        <bgColor indexed="64"/>
      </patternFill>
    </fill>
    <fill>
      <patternFill patternType="solid">
        <fgColor theme="8" tint="0.39997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6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9" tint="0.799982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5"/>
        <bgColor indexed="64"/>
      </patternFill>
    </fill>
    <fill>
      <patternFill patternType="solid">
        <fgColor theme="0" tint="-0.34998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3" borderId="7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4" borderId="10" applyNumberFormat="0" applyAlignment="0" applyProtection="0">
      <alignment vertical="center"/>
    </xf>
    <xf numFmtId="0" fontId="14" fillId="35" borderId="11" applyNumberFormat="0" applyAlignment="0" applyProtection="0">
      <alignment vertical="center"/>
    </xf>
    <xf numFmtId="0" fontId="15" fillId="35" borderId="10" applyNumberFormat="0" applyAlignment="0" applyProtection="0">
      <alignment vertical="center"/>
    </xf>
    <xf numFmtId="0" fontId="16" fillId="36" borderId="12" applyNumberFormat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2" fillId="47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2" fillId="50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2" fillId="53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2" fillId="5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57" borderId="0" applyNumberFormat="0" applyBorder="0" applyAlignment="0" applyProtection="0">
      <alignment vertical="center"/>
    </xf>
    <xf numFmtId="0" fontId="23" fillId="58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</cellStyleXfs>
  <cellXfs count="72"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left" vertical="center"/>
    </xf>
    <xf numFmtId="0" fontId="3" fillId="6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left" vertical="center"/>
    </xf>
    <xf numFmtId="0" fontId="3" fillId="7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left" vertical="center"/>
    </xf>
    <xf numFmtId="0" fontId="3" fillId="8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left" vertical="center"/>
    </xf>
    <xf numFmtId="0" fontId="3" fillId="9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left" vertical="center"/>
    </xf>
    <xf numFmtId="0" fontId="3" fillId="10" borderId="2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Fill="1" applyAlignment="1"/>
    <xf numFmtId="0" fontId="0" fillId="0" borderId="0" xfId="0" applyFont="1" applyFill="1" applyAlignment="1"/>
    <xf numFmtId="0" fontId="1" fillId="11" borderId="2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left" vertical="center" wrapText="1"/>
    </xf>
    <xf numFmtId="0" fontId="0" fillId="12" borderId="3" xfId="0" applyFont="1" applyFill="1" applyBorder="1" applyAlignment="1">
      <alignment horizontal="left" vertical="center" wrapText="1"/>
    </xf>
    <xf numFmtId="0" fontId="0" fillId="0" borderId="4" xfId="0" applyFont="1" applyFill="1" applyBorder="1" applyAlignment="1">
      <alignment horizontal="left" vertical="center" wrapText="1"/>
    </xf>
    <xf numFmtId="0" fontId="0" fillId="13" borderId="2" xfId="0" applyFont="1" applyFill="1" applyBorder="1" applyAlignment="1">
      <alignment horizontal="left" vertical="center" wrapText="1"/>
    </xf>
    <xf numFmtId="0" fontId="0" fillId="14" borderId="2" xfId="0" applyFont="1" applyFill="1" applyBorder="1" applyAlignment="1">
      <alignment horizontal="left" vertical="center" wrapText="1"/>
    </xf>
    <xf numFmtId="0" fontId="0" fillId="15" borderId="2" xfId="0" applyFont="1" applyFill="1" applyBorder="1" applyAlignment="1">
      <alignment horizontal="left" vertical="center" wrapText="1"/>
    </xf>
    <xf numFmtId="0" fontId="0" fillId="16" borderId="3" xfId="0" applyFont="1" applyFill="1" applyBorder="1" applyAlignment="1">
      <alignment horizontal="left" vertical="center" wrapText="1"/>
    </xf>
    <xf numFmtId="0" fontId="0" fillId="0" borderId="5" xfId="0" applyFont="1" applyFill="1" applyBorder="1" applyAlignment="1">
      <alignment horizontal="left" vertical="center" wrapText="1"/>
    </xf>
    <xf numFmtId="0" fontId="0" fillId="17" borderId="2" xfId="0" applyFont="1" applyFill="1" applyBorder="1" applyAlignment="1">
      <alignment horizontal="left" vertical="center" wrapText="1"/>
    </xf>
    <xf numFmtId="0" fontId="0" fillId="18" borderId="2" xfId="0" applyFont="1" applyFill="1" applyBorder="1" applyAlignment="1">
      <alignment horizontal="left" vertical="center" wrapText="1"/>
    </xf>
    <xf numFmtId="0" fontId="0" fillId="19" borderId="2" xfId="0" applyFont="1" applyFill="1" applyBorder="1" applyAlignment="1">
      <alignment horizontal="left" vertical="center" wrapText="1"/>
    </xf>
    <xf numFmtId="0" fontId="0" fillId="20" borderId="2" xfId="0" applyFont="1" applyFill="1" applyBorder="1" applyAlignment="1">
      <alignment horizontal="left" vertical="center" wrapText="1"/>
    </xf>
    <xf numFmtId="0" fontId="0" fillId="3" borderId="3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0" fillId="21" borderId="2" xfId="0" applyFont="1" applyFill="1" applyBorder="1" applyAlignment="1">
      <alignment horizontal="left" vertical="center" wrapText="1"/>
    </xf>
    <xf numFmtId="0" fontId="0" fillId="9" borderId="2" xfId="0" applyFont="1" applyFill="1" applyBorder="1" applyAlignment="1">
      <alignment horizontal="left" vertical="center" wrapText="1"/>
    </xf>
    <xf numFmtId="0" fontId="0" fillId="22" borderId="2" xfId="0" applyFont="1" applyFill="1" applyBorder="1" applyAlignment="1">
      <alignment horizontal="left" vertical="center" wrapText="1"/>
    </xf>
    <xf numFmtId="0" fontId="0" fillId="23" borderId="2" xfId="0" applyFont="1" applyFill="1" applyBorder="1" applyAlignment="1">
      <alignment horizontal="left" vertical="center" wrapText="1"/>
    </xf>
    <xf numFmtId="0" fontId="0" fillId="24" borderId="2" xfId="0" applyFont="1" applyFill="1" applyBorder="1" applyAlignment="1">
      <alignment horizontal="left" vertical="center" wrapText="1"/>
    </xf>
    <xf numFmtId="0" fontId="0" fillId="25" borderId="2" xfId="0" applyFont="1" applyFill="1" applyBorder="1" applyAlignment="1">
      <alignment horizontal="left" vertical="center" wrapText="1"/>
    </xf>
    <xf numFmtId="0" fontId="0" fillId="26" borderId="3" xfId="0" applyFont="1" applyFill="1" applyBorder="1" applyAlignment="1">
      <alignment horizontal="left" vertical="center" wrapText="1"/>
    </xf>
    <xf numFmtId="0" fontId="0" fillId="27" borderId="3" xfId="0" applyFont="1" applyFill="1" applyBorder="1" applyAlignment="1">
      <alignment horizontal="left" vertical="center" wrapText="1"/>
    </xf>
    <xf numFmtId="0" fontId="0" fillId="28" borderId="2" xfId="0" applyFont="1" applyFill="1" applyBorder="1" applyAlignment="1">
      <alignment horizontal="left" vertical="center" wrapText="1"/>
    </xf>
    <xf numFmtId="0" fontId="0" fillId="29" borderId="2" xfId="0" applyFont="1" applyFill="1" applyBorder="1" applyAlignment="1">
      <alignment horizontal="left" vertical="center" wrapText="1"/>
    </xf>
    <xf numFmtId="0" fontId="0" fillId="0" borderId="6" xfId="0" applyFont="1" applyFill="1" applyBorder="1" applyAlignment="1">
      <alignment horizontal="left" vertical="center" wrapText="1"/>
    </xf>
    <xf numFmtId="0" fontId="0" fillId="30" borderId="2" xfId="0" applyFont="1" applyFill="1" applyBorder="1" applyAlignment="1">
      <alignment horizontal="left" vertical="center" wrapText="1"/>
    </xf>
    <xf numFmtId="0" fontId="0" fillId="8" borderId="2" xfId="0" applyFont="1" applyFill="1" applyBorder="1" applyAlignment="1">
      <alignment horizontal="left" vertical="center" wrapText="1"/>
    </xf>
    <xf numFmtId="0" fontId="1" fillId="31" borderId="2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2" fontId="0" fillId="11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right" vertical="center"/>
    </xf>
    <xf numFmtId="0" fontId="0" fillId="11" borderId="2" xfId="0" applyFont="1" applyFill="1" applyBorder="1" applyAlignment="1">
      <alignment horizontal="right" vertical="center"/>
    </xf>
    <xf numFmtId="0" fontId="1" fillId="32" borderId="2" xfId="0" applyFont="1" applyFill="1" applyBorder="1" applyAlignment="1">
      <alignment horizontal="center" vertical="center"/>
    </xf>
    <xf numFmtId="0" fontId="0" fillId="32" borderId="2" xfId="0" applyFont="1" applyFill="1" applyBorder="1" applyAlignment="1">
      <alignment horizontal="right" vertical="center"/>
    </xf>
    <xf numFmtId="0" fontId="0" fillId="0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4A336B"/>
      <color rgb="00FF37F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容器"/>
  <dimension ref="A1:N23"/>
  <sheetViews>
    <sheetView workbookViewId="0">
      <selection activeCell="A1" sqref="A1"/>
    </sheetView>
  </sheetViews>
  <sheetFormatPr defaultColWidth="8.625" defaultRowHeight="14"/>
  <cols>
    <col min="1" max="1" width="8.75" style="71" customWidth="1"/>
    <col min="2" max="2" width="5.66666666666667" style="71" customWidth="1"/>
    <col min="3" max="5" width="8.08333333333333" style="71" customWidth="1"/>
    <col min="6" max="7" width="11.0833333333333" style="71" customWidth="1"/>
    <col min="8" max="8" width="8.75" style="71" customWidth="1"/>
    <col min="9" max="9" width="5.66666666666667" style="71" customWidth="1"/>
    <col min="10" max="12" width="8.08333333333333" style="71" customWidth="1"/>
    <col min="13" max="14" width="11.0833333333333" style="71" customWidth="1"/>
    <col min="15" max="26" width="8.625" style="71"/>
  </cols>
  <sheetData>
    <row r="1" spans="1:14">
      <c r="A1" s="62" t="s">
        <v>0</v>
      </c>
      <c r="B1" s="63">
        <v>1</v>
      </c>
      <c r="C1" s="63">
        <v>3</v>
      </c>
      <c r="D1" s="63">
        <v>5</v>
      </c>
      <c r="E1" s="63">
        <v>9</v>
      </c>
      <c r="F1" s="63">
        <v>27</v>
      </c>
      <c r="G1" s="63">
        <v>54</v>
      </c>
      <c r="H1" s="62" t="s">
        <v>0</v>
      </c>
      <c r="I1" s="63">
        <v>1</v>
      </c>
      <c r="J1" s="63">
        <v>3</v>
      </c>
      <c r="K1" s="63">
        <v>5</v>
      </c>
      <c r="L1" s="63">
        <v>9</v>
      </c>
      <c r="M1" s="63">
        <v>27</v>
      </c>
      <c r="N1" s="63">
        <v>54</v>
      </c>
    </row>
    <row r="2" spans="1:14">
      <c r="A2" s="62" t="s">
        <v>1</v>
      </c>
      <c r="B2" s="64" t="str">
        <f t="shared" ref="B2:G2" si="0">IF(INT(64*B1/14/(9*64))&gt;0,INT(64*B1/14/(9*64))&amp;"行","")&amp;IF(INT(MOD(64*B1/14,(9*64))/64)&gt;0,INT(MOD(64*B1/14,(9*64))/64)&amp;"组","")&amp;IF(ROUND(MOD(64*B1/14,64),1)&gt;0,ROUND(MOD(64*B1/14,64),1)&amp;"个","")</f>
        <v>4.6个</v>
      </c>
      <c r="C2" s="64" t="str">
        <f t="shared" si="0"/>
        <v>13.7个</v>
      </c>
      <c r="D2" s="64" t="str">
        <f t="shared" si="0"/>
        <v>22.9个</v>
      </c>
      <c r="E2" s="64" t="str">
        <f t="shared" si="0"/>
        <v>41.1个</v>
      </c>
      <c r="F2" s="64" t="str">
        <f t="shared" si="0"/>
        <v>1组59.4个</v>
      </c>
      <c r="G2" s="64" t="str">
        <f t="shared" si="0"/>
        <v>3组54.9个</v>
      </c>
      <c r="H2" s="62" t="s">
        <v>1</v>
      </c>
      <c r="I2" s="64" t="str">
        <f t="shared" ref="I2:N2" si="1">IF(INT(16*I1/14/(9*16))&gt;0,INT(16*I1/14/(9*16))&amp;"行","")&amp;IF(INT(MOD(16*I1/14,(9*16))/16)&gt;0,INT(MOD(16*I1/14,(9*16))/16)&amp;"组","")&amp;IF(ROUND(MOD(16*I1/14,16),1)&gt;0,ROUND(MOD(16*I1/14,16),1)&amp;"个","")</f>
        <v>1.1个</v>
      </c>
      <c r="J2" s="64" t="str">
        <f t="shared" si="1"/>
        <v>3.4个</v>
      </c>
      <c r="K2" s="64" t="str">
        <f t="shared" si="1"/>
        <v>5.7个</v>
      </c>
      <c r="L2" s="64" t="str">
        <f t="shared" si="1"/>
        <v>10.3个</v>
      </c>
      <c r="M2" s="64" t="str">
        <f t="shared" si="1"/>
        <v>1组14.9个</v>
      </c>
      <c r="N2" s="64" t="str">
        <f t="shared" si="1"/>
        <v>3组13.7个</v>
      </c>
    </row>
    <row r="3" spans="1:14">
      <c r="A3" s="65" t="s">
        <v>2</v>
      </c>
      <c r="B3" s="66" t="s">
        <v>3</v>
      </c>
      <c r="C3" s="66" t="s">
        <v>4</v>
      </c>
      <c r="D3" s="66" t="s">
        <v>5</v>
      </c>
      <c r="E3" s="66" t="s">
        <v>6</v>
      </c>
      <c r="F3" s="66" t="s">
        <v>7</v>
      </c>
      <c r="G3" s="66" t="s">
        <v>8</v>
      </c>
      <c r="H3" s="66" t="s">
        <v>2</v>
      </c>
      <c r="I3" s="66" t="s">
        <v>3</v>
      </c>
      <c r="J3" s="66" t="s">
        <v>4</v>
      </c>
      <c r="K3" s="66" t="s">
        <v>5</v>
      </c>
      <c r="L3" s="66" t="s">
        <v>6</v>
      </c>
      <c r="M3" s="66" t="s">
        <v>7</v>
      </c>
      <c r="N3" s="66" t="s">
        <v>8</v>
      </c>
    </row>
    <row r="4" spans="1:14">
      <c r="A4" s="65"/>
      <c r="B4" s="66"/>
      <c r="C4" s="66"/>
      <c r="D4" s="66" t="s">
        <v>9</v>
      </c>
      <c r="E4" s="66" t="s">
        <v>10</v>
      </c>
      <c r="F4" s="66" t="s">
        <v>11</v>
      </c>
      <c r="G4" s="66" t="s">
        <v>12</v>
      </c>
      <c r="H4" s="66"/>
      <c r="I4" s="66"/>
      <c r="J4" s="66"/>
      <c r="K4" s="66" t="s">
        <v>9</v>
      </c>
      <c r="L4" s="66" t="s">
        <v>10</v>
      </c>
      <c r="M4" s="66" t="s">
        <v>11</v>
      </c>
      <c r="N4" s="66" t="s">
        <v>12</v>
      </c>
    </row>
    <row r="5" spans="1:14">
      <c r="A5" s="65"/>
      <c r="B5" s="66"/>
      <c r="C5" s="66"/>
      <c r="D5" s="66"/>
      <c r="E5" s="66"/>
      <c r="F5" s="66" t="s">
        <v>13</v>
      </c>
      <c r="G5" s="66"/>
      <c r="H5" s="66"/>
      <c r="I5" s="66"/>
      <c r="J5" s="66"/>
      <c r="K5" s="66"/>
      <c r="L5" s="66"/>
      <c r="M5" s="66" t="s">
        <v>13</v>
      </c>
      <c r="N5" s="66"/>
    </row>
    <row r="6" spans="1:14">
      <c r="A6" s="65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</row>
    <row r="7" spans="1:14">
      <c r="A7" s="62" t="s">
        <v>14</v>
      </c>
      <c r="B7" s="63" t="s">
        <v>15</v>
      </c>
      <c r="C7" s="63"/>
      <c r="D7" s="63"/>
      <c r="E7" s="63"/>
      <c r="F7" s="63"/>
      <c r="G7" s="63"/>
      <c r="H7" s="62" t="s">
        <v>14</v>
      </c>
      <c r="I7" s="63" t="s">
        <v>16</v>
      </c>
      <c r="J7" s="63"/>
      <c r="K7" s="63"/>
      <c r="L7" s="63"/>
      <c r="M7" s="63"/>
      <c r="N7" s="63"/>
    </row>
    <row r="8" spans="1:14">
      <c r="A8" s="26">
        <v>0</v>
      </c>
      <c r="B8" s="26" t="s">
        <v>17</v>
      </c>
      <c r="C8" s="26"/>
      <c r="D8" s="26"/>
      <c r="E8" s="26"/>
      <c r="F8" s="26"/>
      <c r="G8" s="26"/>
      <c r="H8" s="26">
        <v>0</v>
      </c>
      <c r="I8" s="26" t="s">
        <v>17</v>
      </c>
      <c r="J8" s="26"/>
      <c r="K8" s="26"/>
      <c r="L8" s="26"/>
      <c r="M8" s="26"/>
      <c r="N8" s="26"/>
    </row>
    <row r="9" spans="1:14">
      <c r="A9" s="4">
        <v>1</v>
      </c>
      <c r="B9" s="4" t="s">
        <v>18</v>
      </c>
      <c r="C9" s="4"/>
      <c r="D9" s="4"/>
      <c r="E9" s="4"/>
      <c r="F9" s="4"/>
      <c r="G9" s="4"/>
      <c r="H9" s="4">
        <v>1</v>
      </c>
      <c r="I9" s="4" t="s">
        <v>18</v>
      </c>
      <c r="J9" s="4"/>
      <c r="K9" s="4"/>
      <c r="L9" s="4"/>
      <c r="M9" s="4"/>
      <c r="N9" s="4"/>
    </row>
    <row r="10" spans="1:14">
      <c r="A10" s="4">
        <v>2</v>
      </c>
      <c r="B10" s="4" t="str">
        <f>IF(INT(ROUNDUP((64*B$1*($A10-1)/14),0)/(9*64))&gt;0,INT(ROUNDUP((64*B$1*($A10-1)/14),0)/(9*64))&amp;"行","")&amp;IF(INT(MOD(ROUNDUP((64*B$1*($A10-1)/14),0),(9*64))/64)&gt;0,INT(MOD(ROUNDUP((64*B$1*($A10-1)/14),0),(9*64))/64)&amp;"组","")&amp;IF(MOD(ROUNDUP((64*B$1*($A10-1)/14),0),64)&gt;0,MOD(ROUNDUP((64*B$1*($A10-1)/14),0),64)&amp;"个","")</f>
        <v>5个</v>
      </c>
      <c r="C10" s="4" t="str">
        <f>IF(INT(ROUNDUP((64*C$1*($A10-1)/14),0)/(9*64))&gt;0,INT(ROUNDUP((64*C$1*($A10-1)/14),0)/(9*64))&amp;"行","")&amp;IF(INT(MOD(ROUNDUP((64*C$1*($A10-1)/14),0),(9*64))/64)&gt;0,INT(MOD(ROUNDUP((64*C$1*($A10-1)/14),0),(9*64))/64)&amp;"组","")&amp;IF(MOD(ROUNDUP((64*C$1*($A10-1)/14),0),64)&gt;0,MOD(ROUNDUP((64*C$1*($A10-1)/14),0),64)&amp;"个","")</f>
        <v>14个</v>
      </c>
      <c r="D10" s="4" t="str">
        <f>IF(INT(ROUNDUP((64*D$1*($A10-1)/14),0)/(9*64))&gt;0,INT(ROUNDUP((64*D$1*($A10-1)/14),0)/(9*64))&amp;"行","")&amp;IF(INT(MOD(ROUNDUP((64*D$1*($A10-1)/14),0),(9*64))/64)&gt;0,INT(MOD(ROUNDUP((64*D$1*($A10-1)/14),0),(9*64))/64)&amp;"组","")&amp;IF(MOD(ROUNDUP((64*D$1*($A10-1)/14),0),64)&gt;0,MOD(ROUNDUP((64*D$1*($A10-1)/14),0),64)&amp;"个","")</f>
        <v>23个</v>
      </c>
      <c r="E10" s="4" t="str">
        <f>IF(INT(ROUNDUP((64*E$1*($A10-1)/14),0)/(9*64))&gt;0,INT(ROUNDUP((64*E$1*($A10-1)/14),0)/(9*64))&amp;"行","")&amp;IF(INT(MOD(ROUNDUP((64*E$1*($A10-1)/14),0),(9*64))/64)&gt;0,INT(MOD(ROUNDUP((64*E$1*($A10-1)/14),0),(9*64))/64)&amp;"组","")&amp;IF(MOD(ROUNDUP((64*E$1*($A10-1)/14),0),64)&gt;0,MOD(ROUNDUP((64*E$1*($A10-1)/14),0),64)&amp;"个","")</f>
        <v>42个</v>
      </c>
      <c r="F10" s="4" t="str">
        <f>IF(INT(ROUNDUP((64*F$1*($A10-1)/14),0)/(9*64))&gt;0,INT(ROUNDUP((64*F$1*($A10-1)/14),0)/(9*64))&amp;"行","")&amp;IF(INT(MOD(ROUNDUP((64*F$1*($A10-1)/14),0),(9*64))/64)&gt;0,INT(MOD(ROUNDUP((64*F$1*($A10-1)/14),0),(9*64))/64)&amp;"组","")&amp;IF(MOD(ROUNDUP((64*F$1*($A10-1)/14),0),64)&gt;0,MOD(ROUNDUP((64*F$1*($A10-1)/14),0),64)&amp;"个","")</f>
        <v>1组60个</v>
      </c>
      <c r="G10" s="4" t="str">
        <f>IF(INT(ROUNDUP((64*G$1*($A10-1)/14),0)/(9*64))&gt;0,INT(ROUNDUP((64*G$1*($A10-1)/14),0)/(9*64))&amp;"行","")&amp;IF(INT(MOD(ROUNDUP((64*G$1*($A10-1)/14),0),(9*64))/64)&gt;0,INT(MOD(ROUNDUP((64*G$1*($A10-1)/14),0),(9*64))/64)&amp;"组","")&amp;IF(MOD(ROUNDUP((64*G$1*($A10-1)/14),0),64)&gt;0,MOD(ROUNDUP((64*G$1*($A10-1)/14),0),64)&amp;"个","")</f>
        <v>3组55个</v>
      </c>
      <c r="H10" s="4">
        <v>2</v>
      </c>
      <c r="I10" s="4" t="str">
        <f>IF(INT(ROUNDUP((16*I$1*($A10-1)/14),0)/(9*16))&gt;0,INT(ROUNDUP((16*I$1*($A10-1)/14),0)/(9*16))&amp;"行","")&amp;IF(INT(MOD(ROUNDUP((16*I$1*($A10-1)/14),0),(9*16))/16)&gt;0,INT(MOD(ROUNDUP((16*I$1*($A10-1)/14),0),(9*16))/16)&amp;"组","")&amp;IF(MOD(ROUNDUP((16*I$1*($A10-1)/14),0),16)&gt;0,MOD(ROUNDUP((16*I$1*($A10-1)/14),0),16)&amp;"个","")</f>
        <v>2个</v>
      </c>
      <c r="J10" s="4" t="str">
        <f>IF(INT(ROUNDUP((16*J$1*($A10-1)/14),0)/(9*16))&gt;0,INT(ROUNDUP((16*J$1*($A10-1)/14),0)/(9*16))&amp;"行","")&amp;IF(INT(MOD(ROUNDUP((16*J$1*($A10-1)/14),0),(9*16))/16)&gt;0,INT(MOD(ROUNDUP((16*J$1*($A10-1)/14),0),(9*16))/16)&amp;"组","")&amp;IF(MOD(ROUNDUP((16*J$1*($A10-1)/14),0),16)&gt;0,MOD(ROUNDUP((16*J$1*($A10-1)/14),0),16)&amp;"个","")</f>
        <v>4个</v>
      </c>
      <c r="K10" s="4" t="str">
        <f>IF(INT(ROUNDUP((16*K$1*($A10-1)/14),0)/(9*16))&gt;0,INT(ROUNDUP((16*K$1*($A10-1)/14),0)/(9*16))&amp;"行","")&amp;IF(INT(MOD(ROUNDUP((16*K$1*($A10-1)/14),0),(9*16))/16)&gt;0,INT(MOD(ROUNDUP((16*K$1*($A10-1)/14),0),(9*16))/16)&amp;"组","")&amp;IF(MOD(ROUNDUP((16*K$1*($A10-1)/14),0),16)&gt;0,MOD(ROUNDUP((16*K$1*($A10-1)/14),0),16)&amp;"个","")</f>
        <v>6个</v>
      </c>
      <c r="L10" s="4" t="str">
        <f>IF(INT(ROUNDUP((16*L$1*($A10-1)/14),0)/(9*16))&gt;0,INT(ROUNDUP((16*L$1*($A10-1)/14),0)/(9*16))&amp;"行","")&amp;IF(INT(MOD(ROUNDUP((16*L$1*($A10-1)/14),0),(9*16))/16)&gt;0,INT(MOD(ROUNDUP((16*L$1*($A10-1)/14),0),(9*16))/16)&amp;"组","")&amp;IF(MOD(ROUNDUP((16*L$1*($A10-1)/14),0),16)&gt;0,MOD(ROUNDUP((16*L$1*($A10-1)/14),0),16)&amp;"个","")</f>
        <v>11个</v>
      </c>
      <c r="M10" s="4" t="str">
        <f>IF(INT(ROUNDUP((16*M$1*($A10-1)/14),0)/(9*16))&gt;0,INT(ROUNDUP((16*M$1*($A10-1)/14),0)/(9*16))&amp;"行","")&amp;IF(INT(MOD(ROUNDUP((16*M$1*($A10-1)/14),0),(9*16))/16)&gt;0,INT(MOD(ROUNDUP((16*M$1*($A10-1)/14),0),(9*16))/16)&amp;"组","")&amp;IF(MOD(ROUNDUP((16*M$1*($A10-1)/14),0),16)&gt;0,MOD(ROUNDUP((16*M$1*($A10-1)/14),0),16)&amp;"个","")</f>
        <v>1组15个</v>
      </c>
      <c r="N10" s="4" t="str">
        <f>IF(INT(ROUNDUP((16*N$1*($A10-1)/14),0)/(9*16))&gt;0,INT(ROUNDUP((16*N$1*($A10-1)/14),0)/(9*16))&amp;"行","")&amp;IF(INT(MOD(ROUNDUP((16*N$1*($A10-1)/14),0),(9*16))/16)&gt;0,INT(MOD(ROUNDUP((16*N$1*($A10-1)/14),0),(9*16))/16)&amp;"组","")&amp;IF(MOD(ROUNDUP((16*N$1*($A10-1)/14),0),16)&gt;0,MOD(ROUNDUP((16*N$1*($A10-1)/14),0),16)&amp;"个","")</f>
        <v>3组14个</v>
      </c>
    </row>
    <row r="11" spans="1:14">
      <c r="A11" s="28">
        <v>3</v>
      </c>
      <c r="B11" s="28" t="str">
        <f>IF(INT(ROUNDUP((64*B$1*($A11-1)/14),0)/(9*64))&gt;0,INT(ROUNDUP((64*B$1*($A11-1)/14),0)/(9*64))&amp;"行","")&amp;IF(INT(MOD(ROUNDUP((64*B$1*($A11-1)/14),0),(9*64))/64)&gt;0,INT(MOD(ROUNDUP((64*B$1*($A11-1)/14),0),(9*64))/64)&amp;"组","")&amp;IF(MOD(ROUNDUP((64*B$1*($A11-1)/14),0),64)&gt;0,MOD(ROUNDUP((64*B$1*($A11-1)/14),0),64)&amp;"个","")</f>
        <v>10个</v>
      </c>
      <c r="C11" s="28" t="str">
        <f>IF(INT(ROUNDUP((64*C$1*($A11-1)/14),0)/(9*64))&gt;0,INT(ROUNDUP((64*C$1*($A11-1)/14),0)/(9*64))&amp;"行","")&amp;IF(INT(MOD(ROUNDUP((64*C$1*($A11-1)/14),0),(9*64))/64)&gt;0,INT(MOD(ROUNDUP((64*C$1*($A11-1)/14),0),(9*64))/64)&amp;"组","")&amp;IF(MOD(ROUNDUP((64*C$1*($A11-1)/14),0),64)&gt;0,MOD(ROUNDUP((64*C$1*($A11-1)/14),0),64)&amp;"个","")</f>
        <v>28个</v>
      </c>
      <c r="D11" s="28" t="str">
        <f>IF(INT(ROUNDUP((64*D$1*($A11-1)/14),0)/(9*64))&gt;0,INT(ROUNDUP((64*D$1*($A11-1)/14),0)/(9*64))&amp;"行","")&amp;IF(INT(MOD(ROUNDUP((64*D$1*($A11-1)/14),0),(9*64))/64)&gt;0,INT(MOD(ROUNDUP((64*D$1*($A11-1)/14),0),(9*64))/64)&amp;"组","")&amp;IF(MOD(ROUNDUP((64*D$1*($A11-1)/14),0),64)&gt;0,MOD(ROUNDUP((64*D$1*($A11-1)/14),0),64)&amp;"个","")</f>
        <v>46个</v>
      </c>
      <c r="E11" s="28" t="str">
        <f>IF(INT(ROUNDUP((64*E$1*($A11-1)/14),0)/(9*64))&gt;0,INT(ROUNDUP((64*E$1*($A11-1)/14),0)/(9*64))&amp;"行","")&amp;IF(INT(MOD(ROUNDUP((64*E$1*($A11-1)/14),0),(9*64))/64)&gt;0,INT(MOD(ROUNDUP((64*E$1*($A11-1)/14),0),(9*64))/64)&amp;"组","")&amp;IF(MOD(ROUNDUP((64*E$1*($A11-1)/14),0),64)&gt;0,MOD(ROUNDUP((64*E$1*($A11-1)/14),0),64)&amp;"个","")</f>
        <v>1组19个</v>
      </c>
      <c r="F11" s="28" t="str">
        <f>IF(INT(ROUNDUP((64*F$1*($A11-1)/14),0)/(9*64))&gt;0,INT(ROUNDUP((64*F$1*($A11-1)/14),0)/(9*64))&amp;"行","")&amp;IF(INT(MOD(ROUNDUP((64*F$1*($A11-1)/14),0),(9*64))/64)&gt;0,INT(MOD(ROUNDUP((64*F$1*($A11-1)/14),0),(9*64))/64)&amp;"组","")&amp;IF(MOD(ROUNDUP((64*F$1*($A11-1)/14),0),64)&gt;0,MOD(ROUNDUP((64*F$1*($A11-1)/14),0),64)&amp;"个","")</f>
        <v>3组55个</v>
      </c>
      <c r="G11" s="28" t="str">
        <f>IF(INT(ROUNDUP((64*G$1*($A11-1)/14),0)/(9*64))&gt;0,INT(ROUNDUP((64*G$1*($A11-1)/14),0)/(9*64))&amp;"行","")&amp;IF(INT(MOD(ROUNDUP((64*G$1*($A11-1)/14),0),(9*64))/64)&gt;0,INT(MOD(ROUNDUP((64*G$1*($A11-1)/14),0),(9*64))/64)&amp;"组","")&amp;IF(MOD(ROUNDUP((64*G$1*($A11-1)/14),0),64)&gt;0,MOD(ROUNDUP((64*G$1*($A11-1)/14),0),64)&amp;"个","")</f>
        <v>7组46个</v>
      </c>
      <c r="H11" s="28">
        <v>3</v>
      </c>
      <c r="I11" s="28" t="str">
        <f>IF(INT(ROUNDUP((16*I$1*($A11-1)/14),0)/(9*16))&gt;0,INT(ROUNDUP((16*I$1*($A11-1)/14),0)/(9*16))&amp;"行","")&amp;IF(INT(MOD(ROUNDUP((16*I$1*($A11-1)/14),0),(9*16))/16)&gt;0,INT(MOD(ROUNDUP((16*I$1*($A11-1)/14),0),(9*16))/16)&amp;"组","")&amp;IF(MOD(ROUNDUP((16*I$1*($A11-1)/14),0),16)&gt;0,MOD(ROUNDUP((16*I$1*($A11-1)/14),0),16)&amp;"个","")</f>
        <v>3个</v>
      </c>
      <c r="J11" s="28" t="str">
        <f>IF(INT(ROUNDUP((16*J$1*($A11-1)/14),0)/(9*16))&gt;0,INT(ROUNDUP((16*J$1*($A11-1)/14),0)/(9*16))&amp;"行","")&amp;IF(INT(MOD(ROUNDUP((16*J$1*($A11-1)/14),0),(9*16))/16)&gt;0,INT(MOD(ROUNDUP((16*J$1*($A11-1)/14),0),(9*16))/16)&amp;"组","")&amp;IF(MOD(ROUNDUP((16*J$1*($A11-1)/14),0),16)&gt;0,MOD(ROUNDUP((16*J$1*($A11-1)/14),0),16)&amp;"个","")</f>
        <v>7个</v>
      </c>
      <c r="K11" s="28" t="str">
        <f>IF(INT(ROUNDUP((16*K$1*($A11-1)/14),0)/(9*16))&gt;0,INT(ROUNDUP((16*K$1*($A11-1)/14),0)/(9*16))&amp;"行","")&amp;IF(INT(MOD(ROUNDUP((16*K$1*($A11-1)/14),0),(9*16))/16)&gt;0,INT(MOD(ROUNDUP((16*K$1*($A11-1)/14),0),(9*16))/16)&amp;"组","")&amp;IF(MOD(ROUNDUP((16*K$1*($A11-1)/14),0),16)&gt;0,MOD(ROUNDUP((16*K$1*($A11-1)/14),0),16)&amp;"个","")</f>
        <v>12个</v>
      </c>
      <c r="L11" s="28" t="str">
        <f>IF(INT(ROUNDUP((16*L$1*($A11-1)/14),0)/(9*16))&gt;0,INT(ROUNDUP((16*L$1*($A11-1)/14),0)/(9*16))&amp;"行","")&amp;IF(INT(MOD(ROUNDUP((16*L$1*($A11-1)/14),0),(9*16))/16)&gt;0,INT(MOD(ROUNDUP((16*L$1*($A11-1)/14),0),(9*16))/16)&amp;"组","")&amp;IF(MOD(ROUNDUP((16*L$1*($A11-1)/14),0),16)&gt;0,MOD(ROUNDUP((16*L$1*($A11-1)/14),0),16)&amp;"个","")</f>
        <v>1组5个</v>
      </c>
      <c r="M11" s="28" t="str">
        <f>IF(INT(ROUNDUP((16*M$1*($A11-1)/14),0)/(9*16))&gt;0,INT(ROUNDUP((16*M$1*($A11-1)/14),0)/(9*16))&amp;"行","")&amp;IF(INT(MOD(ROUNDUP((16*M$1*($A11-1)/14),0),(9*16))/16)&gt;0,INT(MOD(ROUNDUP((16*M$1*($A11-1)/14),0),(9*16))/16)&amp;"组","")&amp;IF(MOD(ROUNDUP((16*M$1*($A11-1)/14),0),16)&gt;0,MOD(ROUNDUP((16*M$1*($A11-1)/14),0),16)&amp;"个","")</f>
        <v>3组14个</v>
      </c>
      <c r="N11" s="28" t="str">
        <f>IF(INT(ROUNDUP((16*N$1*($A11-1)/14),0)/(9*16))&gt;0,INT(ROUNDUP((16*N$1*($A11-1)/14),0)/(9*16))&amp;"行","")&amp;IF(INT(MOD(ROUNDUP((16*N$1*($A11-1)/14),0),(9*16))/16)&gt;0,INT(MOD(ROUNDUP((16*N$1*($A11-1)/14),0),(9*16))/16)&amp;"组","")&amp;IF(MOD(ROUNDUP((16*N$1*($A11-1)/14),0),16)&gt;0,MOD(ROUNDUP((16*N$1*($A11-1)/14),0),16)&amp;"个","")</f>
        <v>7组12个</v>
      </c>
    </row>
    <row r="12" spans="1:14">
      <c r="A12" s="28">
        <v>4</v>
      </c>
      <c r="B12" s="28" t="str">
        <f>IF(INT(ROUNDUP((64*B$1*($A12-1)/14),0)/(9*64))&gt;0,INT(ROUNDUP((64*B$1*($A12-1)/14),0)/(9*64))&amp;"行","")&amp;IF(INT(MOD(ROUNDUP((64*B$1*($A12-1)/14),0),(9*64))/64)&gt;0,INT(MOD(ROUNDUP((64*B$1*($A12-1)/14),0),(9*64))/64)&amp;"组","")&amp;IF(MOD(ROUNDUP((64*B$1*($A12-1)/14),0),64)&gt;0,MOD(ROUNDUP((64*B$1*($A12-1)/14),0),64)&amp;"个","")</f>
        <v>14个</v>
      </c>
      <c r="C12" s="28" t="str">
        <f>IF(INT(ROUNDUP((64*C$1*($A12-1)/14),0)/(9*64))&gt;0,INT(ROUNDUP((64*C$1*($A12-1)/14),0)/(9*64))&amp;"行","")&amp;IF(INT(MOD(ROUNDUP((64*C$1*($A12-1)/14),0),(9*64))/64)&gt;0,INT(MOD(ROUNDUP((64*C$1*($A12-1)/14),0),(9*64))/64)&amp;"组","")&amp;IF(MOD(ROUNDUP((64*C$1*($A12-1)/14),0),64)&gt;0,MOD(ROUNDUP((64*C$1*($A12-1)/14),0),64)&amp;"个","")</f>
        <v>42个</v>
      </c>
      <c r="D12" s="28" t="str">
        <f>IF(INT(ROUNDUP((64*D$1*($A12-1)/14),0)/(9*64))&gt;0,INT(ROUNDUP((64*D$1*($A12-1)/14),0)/(9*64))&amp;"行","")&amp;IF(INT(MOD(ROUNDUP((64*D$1*($A12-1)/14),0),(9*64))/64)&gt;0,INT(MOD(ROUNDUP((64*D$1*($A12-1)/14),0),(9*64))/64)&amp;"组","")&amp;IF(MOD(ROUNDUP((64*D$1*($A12-1)/14),0),64)&gt;0,MOD(ROUNDUP((64*D$1*($A12-1)/14),0),64)&amp;"个","")</f>
        <v>1组5个</v>
      </c>
      <c r="E12" s="28" t="str">
        <f>IF(INT(ROUNDUP((64*E$1*($A12-1)/14),0)/(9*64))&gt;0,INT(ROUNDUP((64*E$1*($A12-1)/14),0)/(9*64))&amp;"行","")&amp;IF(INT(MOD(ROUNDUP((64*E$1*($A12-1)/14),0),(9*64))/64)&gt;0,INT(MOD(ROUNDUP((64*E$1*($A12-1)/14),0),(9*64))/64)&amp;"组","")&amp;IF(MOD(ROUNDUP((64*E$1*($A12-1)/14),0),64)&gt;0,MOD(ROUNDUP((64*E$1*($A12-1)/14),0),64)&amp;"个","")</f>
        <v>1组60个</v>
      </c>
      <c r="F12" s="28" t="str">
        <f>IF(INT(ROUNDUP((64*F$1*($A12-1)/14),0)/(9*64))&gt;0,INT(ROUNDUP((64*F$1*($A12-1)/14),0)/(9*64))&amp;"行","")&amp;IF(INT(MOD(ROUNDUP((64*F$1*($A12-1)/14),0),(9*64))/64)&gt;0,INT(MOD(ROUNDUP((64*F$1*($A12-1)/14),0),(9*64))/64)&amp;"组","")&amp;IF(MOD(ROUNDUP((64*F$1*($A12-1)/14),0),64)&gt;0,MOD(ROUNDUP((64*F$1*($A12-1)/14),0),64)&amp;"个","")</f>
        <v>5组51个</v>
      </c>
      <c r="G12" s="28" t="str">
        <f>IF(INT(ROUNDUP((64*G$1*($A12-1)/14),0)/(9*64))&gt;0,INT(ROUNDUP((64*G$1*($A12-1)/14),0)/(9*64))&amp;"行","")&amp;IF(INT(MOD(ROUNDUP((64*G$1*($A12-1)/14),0),(9*64))/64)&gt;0,INT(MOD(ROUNDUP((64*G$1*($A12-1)/14),0),(9*64))/64)&amp;"组","")&amp;IF(MOD(ROUNDUP((64*G$1*($A12-1)/14),0),64)&gt;0,MOD(ROUNDUP((64*G$1*($A12-1)/14),0),64)&amp;"个","")</f>
        <v>1行2组37个</v>
      </c>
      <c r="H12" s="28">
        <v>4</v>
      </c>
      <c r="I12" s="28" t="str">
        <f>IF(INT(ROUNDUP((16*I$1*($A12-1)/14),0)/(9*16))&gt;0,INT(ROUNDUP((16*I$1*($A12-1)/14),0)/(9*16))&amp;"行","")&amp;IF(INT(MOD(ROUNDUP((16*I$1*($A12-1)/14),0),(9*16))/16)&gt;0,INT(MOD(ROUNDUP((16*I$1*($A12-1)/14),0),(9*16))/16)&amp;"组","")&amp;IF(MOD(ROUNDUP((16*I$1*($A12-1)/14),0),16)&gt;0,MOD(ROUNDUP((16*I$1*($A12-1)/14),0),16)&amp;"个","")</f>
        <v>4个</v>
      </c>
      <c r="J12" s="28" t="str">
        <f>IF(INT(ROUNDUP((16*J$1*($A12-1)/14),0)/(9*16))&gt;0,INT(ROUNDUP((16*J$1*($A12-1)/14),0)/(9*16))&amp;"行","")&amp;IF(INT(MOD(ROUNDUP((16*J$1*($A12-1)/14),0),(9*16))/16)&gt;0,INT(MOD(ROUNDUP((16*J$1*($A12-1)/14),0),(9*16))/16)&amp;"组","")&amp;IF(MOD(ROUNDUP((16*J$1*($A12-1)/14),0),16)&gt;0,MOD(ROUNDUP((16*J$1*($A12-1)/14),0),16)&amp;"个","")</f>
        <v>11个</v>
      </c>
      <c r="K12" s="28" t="str">
        <f>IF(INT(ROUNDUP((16*K$1*($A12-1)/14),0)/(9*16))&gt;0,INT(ROUNDUP((16*K$1*($A12-1)/14),0)/(9*16))&amp;"行","")&amp;IF(INT(MOD(ROUNDUP((16*K$1*($A12-1)/14),0),(9*16))/16)&gt;0,INT(MOD(ROUNDUP((16*K$1*($A12-1)/14),0),(9*16))/16)&amp;"组","")&amp;IF(MOD(ROUNDUP((16*K$1*($A12-1)/14),0),16)&gt;0,MOD(ROUNDUP((16*K$1*($A12-1)/14),0),16)&amp;"个","")</f>
        <v>1组2个</v>
      </c>
      <c r="L12" s="28" t="str">
        <f>IF(INT(ROUNDUP((16*L$1*($A12-1)/14),0)/(9*16))&gt;0,INT(ROUNDUP((16*L$1*($A12-1)/14),0)/(9*16))&amp;"行","")&amp;IF(INT(MOD(ROUNDUP((16*L$1*($A12-1)/14),0),(9*16))/16)&gt;0,INT(MOD(ROUNDUP((16*L$1*($A12-1)/14),0),(9*16))/16)&amp;"组","")&amp;IF(MOD(ROUNDUP((16*L$1*($A12-1)/14),0),16)&gt;0,MOD(ROUNDUP((16*L$1*($A12-1)/14),0),16)&amp;"个","")</f>
        <v>1组15个</v>
      </c>
      <c r="M12" s="28" t="str">
        <f>IF(INT(ROUNDUP((16*M$1*($A12-1)/14),0)/(9*16))&gt;0,INT(ROUNDUP((16*M$1*($A12-1)/14),0)/(9*16))&amp;"行","")&amp;IF(INT(MOD(ROUNDUP((16*M$1*($A12-1)/14),0),(9*16))/16)&gt;0,INT(MOD(ROUNDUP((16*M$1*($A12-1)/14),0),(9*16))/16)&amp;"组","")&amp;IF(MOD(ROUNDUP((16*M$1*($A12-1)/14),0),16)&gt;0,MOD(ROUNDUP((16*M$1*($A12-1)/14),0),16)&amp;"个","")</f>
        <v>5组13个</v>
      </c>
      <c r="N12" s="28" t="str">
        <f>IF(INT(ROUNDUP((16*N$1*($A12-1)/14),0)/(9*16))&gt;0,INT(ROUNDUP((16*N$1*($A12-1)/14),0)/(9*16))&amp;"行","")&amp;IF(INT(MOD(ROUNDUP((16*N$1*($A12-1)/14),0),(9*16))/16)&gt;0,INT(MOD(ROUNDUP((16*N$1*($A12-1)/14),0),(9*16))/16)&amp;"组","")&amp;IF(MOD(ROUNDUP((16*N$1*($A12-1)/14),0),16)&gt;0,MOD(ROUNDUP((16*N$1*($A12-1)/14),0),16)&amp;"个","")</f>
        <v>1行2组10个</v>
      </c>
    </row>
    <row r="13" spans="1:14">
      <c r="A13" s="29">
        <v>5</v>
      </c>
      <c r="B13" s="29" t="str">
        <f>IF(INT(ROUNDUP((64*B$1*($A13-1)/14),0)/(9*64))&gt;0,INT(ROUNDUP((64*B$1*($A13-1)/14),0)/(9*64))&amp;"行","")&amp;IF(INT(MOD(ROUNDUP((64*B$1*($A13-1)/14),0),(9*64))/64)&gt;0,INT(MOD(ROUNDUP((64*B$1*($A13-1)/14),0),(9*64))/64)&amp;"组","")&amp;IF(MOD(ROUNDUP((64*B$1*($A13-1)/14),0),64)&gt;0,MOD(ROUNDUP((64*B$1*($A13-1)/14),0),64)&amp;"个","")</f>
        <v>19个</v>
      </c>
      <c r="C13" s="29" t="str">
        <f>IF(INT(ROUNDUP((64*C$1*($A13-1)/14),0)/(9*64))&gt;0,INT(ROUNDUP((64*C$1*($A13-1)/14),0)/(9*64))&amp;"行","")&amp;IF(INT(MOD(ROUNDUP((64*C$1*($A13-1)/14),0),(9*64))/64)&gt;0,INT(MOD(ROUNDUP((64*C$1*($A13-1)/14),0),(9*64))/64)&amp;"组","")&amp;IF(MOD(ROUNDUP((64*C$1*($A13-1)/14),0),64)&gt;0,MOD(ROUNDUP((64*C$1*($A13-1)/14),0),64)&amp;"个","")</f>
        <v>55个</v>
      </c>
      <c r="D13" s="29" t="str">
        <f>IF(INT(ROUNDUP((64*D$1*($A13-1)/14),0)/(9*64))&gt;0,INT(ROUNDUP((64*D$1*($A13-1)/14),0)/(9*64))&amp;"行","")&amp;IF(INT(MOD(ROUNDUP((64*D$1*($A13-1)/14),0),(9*64))/64)&gt;0,INT(MOD(ROUNDUP((64*D$1*($A13-1)/14),0),(9*64))/64)&amp;"组","")&amp;IF(MOD(ROUNDUP((64*D$1*($A13-1)/14),0),64)&gt;0,MOD(ROUNDUP((64*D$1*($A13-1)/14),0),64)&amp;"个","")</f>
        <v>1组28个</v>
      </c>
      <c r="E13" s="29" t="str">
        <f>IF(INT(ROUNDUP((64*E$1*($A13-1)/14),0)/(9*64))&gt;0,INT(ROUNDUP((64*E$1*($A13-1)/14),0)/(9*64))&amp;"行","")&amp;IF(INT(MOD(ROUNDUP((64*E$1*($A13-1)/14),0),(9*64))/64)&gt;0,INT(MOD(ROUNDUP((64*E$1*($A13-1)/14),0),(9*64))/64)&amp;"组","")&amp;IF(MOD(ROUNDUP((64*E$1*($A13-1)/14),0),64)&gt;0,MOD(ROUNDUP((64*E$1*($A13-1)/14),0),64)&amp;"个","")</f>
        <v>2组37个</v>
      </c>
      <c r="F13" s="29" t="str">
        <f>IF(INT(ROUNDUP((64*F$1*($A13-1)/14),0)/(9*64))&gt;0,INT(ROUNDUP((64*F$1*($A13-1)/14),0)/(9*64))&amp;"行","")&amp;IF(INT(MOD(ROUNDUP((64*F$1*($A13-1)/14),0),(9*64))/64)&gt;0,INT(MOD(ROUNDUP((64*F$1*($A13-1)/14),0),(9*64))/64)&amp;"组","")&amp;IF(MOD(ROUNDUP((64*F$1*($A13-1)/14),0),64)&gt;0,MOD(ROUNDUP((64*F$1*($A13-1)/14),0),64)&amp;"个","")</f>
        <v>7组46个</v>
      </c>
      <c r="G13" s="29" t="str">
        <f>IF(INT(ROUNDUP((64*G$1*($A13-1)/14),0)/(9*64))&gt;0,INT(ROUNDUP((64*G$1*($A13-1)/14),0)/(9*64))&amp;"行","")&amp;IF(INT(MOD(ROUNDUP((64*G$1*($A13-1)/14),0),(9*64))/64)&gt;0,INT(MOD(ROUNDUP((64*G$1*($A13-1)/14),0),(9*64))/64)&amp;"组","")&amp;IF(MOD(ROUNDUP((64*G$1*($A13-1)/14),0),64)&gt;0,MOD(ROUNDUP((64*G$1*($A13-1)/14),0),64)&amp;"个","")</f>
        <v>1行6组28个</v>
      </c>
      <c r="H13" s="29">
        <v>5</v>
      </c>
      <c r="I13" s="29" t="str">
        <f>IF(INT(ROUNDUP((16*I$1*($A13-1)/14),0)/(9*16))&gt;0,INT(ROUNDUP((16*I$1*($A13-1)/14),0)/(9*16))&amp;"行","")&amp;IF(INT(MOD(ROUNDUP((16*I$1*($A13-1)/14),0),(9*16))/16)&gt;0,INT(MOD(ROUNDUP((16*I$1*($A13-1)/14),0),(9*16))/16)&amp;"组","")&amp;IF(MOD(ROUNDUP((16*I$1*($A13-1)/14),0),16)&gt;0,MOD(ROUNDUP((16*I$1*($A13-1)/14),0),16)&amp;"个","")</f>
        <v>5个</v>
      </c>
      <c r="J13" s="29" t="str">
        <f>IF(INT(ROUNDUP((16*J$1*($A13-1)/14),0)/(9*16))&gt;0,INT(ROUNDUP((16*J$1*($A13-1)/14),0)/(9*16))&amp;"行","")&amp;IF(INT(MOD(ROUNDUP((16*J$1*($A13-1)/14),0),(9*16))/16)&gt;0,INT(MOD(ROUNDUP((16*J$1*($A13-1)/14),0),(9*16))/16)&amp;"组","")&amp;IF(MOD(ROUNDUP((16*J$1*($A13-1)/14),0),16)&gt;0,MOD(ROUNDUP((16*J$1*($A13-1)/14),0),16)&amp;"个","")</f>
        <v>14个</v>
      </c>
      <c r="K13" s="29" t="str">
        <f>IF(INT(ROUNDUP((16*K$1*($A13-1)/14),0)/(9*16))&gt;0,INT(ROUNDUP((16*K$1*($A13-1)/14),0)/(9*16))&amp;"行","")&amp;IF(INT(MOD(ROUNDUP((16*K$1*($A13-1)/14),0),(9*16))/16)&gt;0,INT(MOD(ROUNDUP((16*K$1*($A13-1)/14),0),(9*16))/16)&amp;"组","")&amp;IF(MOD(ROUNDUP((16*K$1*($A13-1)/14),0),16)&gt;0,MOD(ROUNDUP((16*K$1*($A13-1)/14),0),16)&amp;"个","")</f>
        <v>1组7个</v>
      </c>
      <c r="L13" s="29" t="str">
        <f>IF(INT(ROUNDUP((16*L$1*($A13-1)/14),0)/(9*16))&gt;0,INT(ROUNDUP((16*L$1*($A13-1)/14),0)/(9*16))&amp;"行","")&amp;IF(INT(MOD(ROUNDUP((16*L$1*($A13-1)/14),0),(9*16))/16)&gt;0,INT(MOD(ROUNDUP((16*L$1*($A13-1)/14),0),(9*16))/16)&amp;"组","")&amp;IF(MOD(ROUNDUP((16*L$1*($A13-1)/14),0),16)&gt;0,MOD(ROUNDUP((16*L$1*($A13-1)/14),0),16)&amp;"个","")</f>
        <v>2组10个</v>
      </c>
      <c r="M13" s="29" t="str">
        <f>IF(INT(ROUNDUP((16*M$1*($A13-1)/14),0)/(9*16))&gt;0,INT(ROUNDUP((16*M$1*($A13-1)/14),0)/(9*16))&amp;"行","")&amp;IF(INT(MOD(ROUNDUP((16*M$1*($A13-1)/14),0),(9*16))/16)&gt;0,INT(MOD(ROUNDUP((16*M$1*($A13-1)/14),0),(9*16))/16)&amp;"组","")&amp;IF(MOD(ROUNDUP((16*M$1*($A13-1)/14),0),16)&gt;0,MOD(ROUNDUP((16*M$1*($A13-1)/14),0),16)&amp;"个","")</f>
        <v>7组12个</v>
      </c>
      <c r="N13" s="29" t="str">
        <f>IF(INT(ROUNDUP((16*N$1*($A13-1)/14),0)/(9*16))&gt;0,INT(ROUNDUP((16*N$1*($A13-1)/14),0)/(9*16))&amp;"行","")&amp;IF(INT(MOD(ROUNDUP((16*N$1*($A13-1)/14),0),(9*16))/16)&gt;0,INT(MOD(ROUNDUP((16*N$1*($A13-1)/14),0),(9*16))/16)&amp;"组","")&amp;IF(MOD(ROUNDUP((16*N$1*($A13-1)/14),0),16)&gt;0,MOD(ROUNDUP((16*N$1*($A13-1)/14),0),16)&amp;"个","")</f>
        <v>1行6组7个</v>
      </c>
    </row>
    <row r="14" spans="1:14">
      <c r="A14" s="29">
        <v>6</v>
      </c>
      <c r="B14" s="29" t="str">
        <f>IF(INT(ROUNDUP((64*B$1*($A14-1)/14),0)/(9*64))&gt;0,INT(ROUNDUP((64*B$1*($A14-1)/14),0)/(9*64))&amp;"行","")&amp;IF(INT(MOD(ROUNDUP((64*B$1*($A14-1)/14),0),(9*64))/64)&gt;0,INT(MOD(ROUNDUP((64*B$1*($A14-1)/14),0),(9*64))/64)&amp;"组","")&amp;IF(MOD(ROUNDUP((64*B$1*($A14-1)/14),0),64)&gt;0,MOD(ROUNDUP((64*B$1*($A14-1)/14),0),64)&amp;"个","")</f>
        <v>23个</v>
      </c>
      <c r="C14" s="29" t="str">
        <f>IF(INT(ROUNDUP((64*C$1*($A14-1)/14),0)/(9*64))&gt;0,INT(ROUNDUP((64*C$1*($A14-1)/14),0)/(9*64))&amp;"行","")&amp;IF(INT(MOD(ROUNDUP((64*C$1*($A14-1)/14),0),(9*64))/64)&gt;0,INT(MOD(ROUNDUP((64*C$1*($A14-1)/14),0),(9*64))/64)&amp;"组","")&amp;IF(MOD(ROUNDUP((64*C$1*($A14-1)/14),0),64)&gt;0,MOD(ROUNDUP((64*C$1*($A14-1)/14),0),64)&amp;"个","")</f>
        <v>1组5个</v>
      </c>
      <c r="D14" s="29" t="str">
        <f>IF(INT(ROUNDUP((64*D$1*($A14-1)/14),0)/(9*64))&gt;0,INT(ROUNDUP((64*D$1*($A14-1)/14),0)/(9*64))&amp;"行","")&amp;IF(INT(MOD(ROUNDUP((64*D$1*($A14-1)/14),0),(9*64))/64)&gt;0,INT(MOD(ROUNDUP((64*D$1*($A14-1)/14),0),(9*64))/64)&amp;"组","")&amp;IF(MOD(ROUNDUP((64*D$1*($A14-1)/14),0),64)&gt;0,MOD(ROUNDUP((64*D$1*($A14-1)/14),0),64)&amp;"个","")</f>
        <v>1组51个</v>
      </c>
      <c r="E14" s="29" t="str">
        <f>IF(INT(ROUNDUP((64*E$1*($A14-1)/14),0)/(9*64))&gt;0,INT(ROUNDUP((64*E$1*($A14-1)/14),0)/(9*64))&amp;"行","")&amp;IF(INT(MOD(ROUNDUP((64*E$1*($A14-1)/14),0),(9*64))/64)&gt;0,INT(MOD(ROUNDUP((64*E$1*($A14-1)/14),0),(9*64))/64)&amp;"组","")&amp;IF(MOD(ROUNDUP((64*E$1*($A14-1)/14),0),64)&gt;0,MOD(ROUNDUP((64*E$1*($A14-1)/14),0),64)&amp;"个","")</f>
        <v>3组14个</v>
      </c>
      <c r="F14" s="29" t="str">
        <f>IF(INT(ROUNDUP((64*F$1*($A14-1)/14),0)/(9*64))&gt;0,INT(ROUNDUP((64*F$1*($A14-1)/14),0)/(9*64))&amp;"行","")&amp;IF(INT(MOD(ROUNDUP((64*F$1*($A14-1)/14),0),(9*64))/64)&gt;0,INT(MOD(ROUNDUP((64*F$1*($A14-1)/14),0),(9*64))/64)&amp;"组","")&amp;IF(MOD(ROUNDUP((64*F$1*($A14-1)/14),0),64)&gt;0,MOD(ROUNDUP((64*F$1*($A14-1)/14),0),64)&amp;"个","")</f>
        <v>1行42个</v>
      </c>
      <c r="G14" s="29" t="str">
        <f>IF(INT(ROUNDUP((64*G$1*($A14-1)/14),0)/(9*64))&gt;0,INT(ROUNDUP((64*G$1*($A14-1)/14),0)/(9*64))&amp;"行","")&amp;IF(INT(MOD(ROUNDUP((64*G$1*($A14-1)/14),0),(9*64))/64)&gt;0,INT(MOD(ROUNDUP((64*G$1*($A14-1)/14),0),(9*64))/64)&amp;"组","")&amp;IF(MOD(ROUNDUP((64*G$1*($A14-1)/14),0),64)&gt;0,MOD(ROUNDUP((64*G$1*($A14-1)/14),0),64)&amp;"个","")</f>
        <v>2行1组19个</v>
      </c>
      <c r="H14" s="29">
        <v>6</v>
      </c>
      <c r="I14" s="29" t="str">
        <f>IF(INT(ROUNDUP((16*I$1*($A14-1)/14),0)/(9*16))&gt;0,INT(ROUNDUP((16*I$1*($A14-1)/14),0)/(9*16))&amp;"行","")&amp;IF(INT(MOD(ROUNDUP((16*I$1*($A14-1)/14),0),(9*16))/16)&gt;0,INT(MOD(ROUNDUP((16*I$1*($A14-1)/14),0),(9*16))/16)&amp;"组","")&amp;IF(MOD(ROUNDUP((16*I$1*($A14-1)/14),0),16)&gt;0,MOD(ROUNDUP((16*I$1*($A14-1)/14),0),16)&amp;"个","")</f>
        <v>6个</v>
      </c>
      <c r="J14" s="29" t="str">
        <f>IF(INT(ROUNDUP((16*J$1*($A14-1)/14),0)/(9*16))&gt;0,INT(ROUNDUP((16*J$1*($A14-1)/14),0)/(9*16))&amp;"行","")&amp;IF(INT(MOD(ROUNDUP((16*J$1*($A14-1)/14),0),(9*16))/16)&gt;0,INT(MOD(ROUNDUP((16*J$1*($A14-1)/14),0),(9*16))/16)&amp;"组","")&amp;IF(MOD(ROUNDUP((16*J$1*($A14-1)/14),0),16)&gt;0,MOD(ROUNDUP((16*J$1*($A14-1)/14),0),16)&amp;"个","")</f>
        <v>1组2个</v>
      </c>
      <c r="K14" s="29" t="str">
        <f>IF(INT(ROUNDUP((16*K$1*($A14-1)/14),0)/(9*16))&gt;0,INT(ROUNDUP((16*K$1*($A14-1)/14),0)/(9*16))&amp;"行","")&amp;IF(INT(MOD(ROUNDUP((16*K$1*($A14-1)/14),0),(9*16))/16)&gt;0,INT(MOD(ROUNDUP((16*K$1*($A14-1)/14),0),(9*16))/16)&amp;"组","")&amp;IF(MOD(ROUNDUP((16*K$1*($A14-1)/14),0),16)&gt;0,MOD(ROUNDUP((16*K$1*($A14-1)/14),0),16)&amp;"个","")</f>
        <v>1组13个</v>
      </c>
      <c r="L14" s="29" t="str">
        <f>IF(INT(ROUNDUP((16*L$1*($A14-1)/14),0)/(9*16))&gt;0,INT(ROUNDUP((16*L$1*($A14-1)/14),0)/(9*16))&amp;"行","")&amp;IF(INT(MOD(ROUNDUP((16*L$1*($A14-1)/14),0),(9*16))/16)&gt;0,INT(MOD(ROUNDUP((16*L$1*($A14-1)/14),0),(9*16))/16)&amp;"组","")&amp;IF(MOD(ROUNDUP((16*L$1*($A14-1)/14),0),16)&gt;0,MOD(ROUNDUP((16*L$1*($A14-1)/14),0),16)&amp;"个","")</f>
        <v>3组4个</v>
      </c>
      <c r="M14" s="29" t="str">
        <f>IF(INT(ROUNDUP((16*M$1*($A14-1)/14),0)/(9*16))&gt;0,INT(ROUNDUP((16*M$1*($A14-1)/14),0)/(9*16))&amp;"行","")&amp;IF(INT(MOD(ROUNDUP((16*M$1*($A14-1)/14),0),(9*16))/16)&gt;0,INT(MOD(ROUNDUP((16*M$1*($A14-1)/14),0),(9*16))/16)&amp;"组","")&amp;IF(MOD(ROUNDUP((16*M$1*($A14-1)/14),0),16)&gt;0,MOD(ROUNDUP((16*M$1*($A14-1)/14),0),16)&amp;"个","")</f>
        <v>1行11个</v>
      </c>
      <c r="N14" s="29" t="str">
        <f>IF(INT(ROUNDUP((16*N$1*($A14-1)/14),0)/(9*16))&gt;0,INT(ROUNDUP((16*N$1*($A14-1)/14),0)/(9*16))&amp;"行","")&amp;IF(INT(MOD(ROUNDUP((16*N$1*($A14-1)/14),0),(9*16))/16)&gt;0,INT(MOD(ROUNDUP((16*N$1*($A14-1)/14),0),(9*16))/16)&amp;"组","")&amp;IF(MOD(ROUNDUP((16*N$1*($A14-1)/14),0),16)&gt;0,MOD(ROUNDUP((16*N$1*($A14-1)/14),0),16)&amp;"个","")</f>
        <v>2行1组5个</v>
      </c>
    </row>
    <row r="15" spans="1:14">
      <c r="A15" s="30">
        <v>7</v>
      </c>
      <c r="B15" s="30" t="str">
        <f>IF(INT(ROUNDUP((64*B$1*($A15-1)/14),0)/(9*64))&gt;0,INT(ROUNDUP((64*B$1*($A15-1)/14),0)/(9*64))&amp;"行","")&amp;IF(INT(MOD(ROUNDUP((64*B$1*($A15-1)/14),0),(9*64))/64)&gt;0,INT(MOD(ROUNDUP((64*B$1*($A15-1)/14),0),(9*64))/64)&amp;"组","")&amp;IF(MOD(ROUNDUP((64*B$1*($A15-1)/14),0),64)&gt;0,MOD(ROUNDUP((64*B$1*($A15-1)/14),0),64)&amp;"个","")</f>
        <v>28个</v>
      </c>
      <c r="C15" s="30" t="str">
        <f>IF(INT(ROUNDUP((64*C$1*($A15-1)/14),0)/(9*64))&gt;0,INT(ROUNDUP((64*C$1*($A15-1)/14),0)/(9*64))&amp;"行","")&amp;IF(INT(MOD(ROUNDUP((64*C$1*($A15-1)/14),0),(9*64))/64)&gt;0,INT(MOD(ROUNDUP((64*C$1*($A15-1)/14),0),(9*64))/64)&amp;"组","")&amp;IF(MOD(ROUNDUP((64*C$1*($A15-1)/14),0),64)&gt;0,MOD(ROUNDUP((64*C$1*($A15-1)/14),0),64)&amp;"个","")</f>
        <v>1组19个</v>
      </c>
      <c r="D15" s="30" t="str">
        <f>IF(INT(ROUNDUP((64*D$1*($A15-1)/14),0)/(9*64))&gt;0,INT(ROUNDUP((64*D$1*($A15-1)/14),0)/(9*64))&amp;"行","")&amp;IF(INT(MOD(ROUNDUP((64*D$1*($A15-1)/14),0),(9*64))/64)&gt;0,INT(MOD(ROUNDUP((64*D$1*($A15-1)/14),0),(9*64))/64)&amp;"组","")&amp;IF(MOD(ROUNDUP((64*D$1*($A15-1)/14),0),64)&gt;0,MOD(ROUNDUP((64*D$1*($A15-1)/14),0),64)&amp;"个","")</f>
        <v>2组10个</v>
      </c>
      <c r="E15" s="30" t="str">
        <f>IF(INT(ROUNDUP((64*E$1*($A15-1)/14),0)/(9*64))&gt;0,INT(ROUNDUP((64*E$1*($A15-1)/14),0)/(9*64))&amp;"行","")&amp;IF(INT(MOD(ROUNDUP((64*E$1*($A15-1)/14),0),(9*64))/64)&gt;0,INT(MOD(ROUNDUP((64*E$1*($A15-1)/14),0),(9*64))/64)&amp;"组","")&amp;IF(MOD(ROUNDUP((64*E$1*($A15-1)/14),0),64)&gt;0,MOD(ROUNDUP((64*E$1*($A15-1)/14),0),64)&amp;"个","")</f>
        <v>3组55个</v>
      </c>
      <c r="F15" s="30" t="str">
        <f>IF(INT(ROUNDUP((64*F$1*($A15-1)/14),0)/(9*64))&gt;0,INT(ROUNDUP((64*F$1*($A15-1)/14),0)/(9*64))&amp;"行","")&amp;IF(INT(MOD(ROUNDUP((64*F$1*($A15-1)/14),0),(9*64))/64)&gt;0,INT(MOD(ROUNDUP((64*F$1*($A15-1)/14),0),(9*64))/64)&amp;"组","")&amp;IF(MOD(ROUNDUP((64*F$1*($A15-1)/14),0),64)&gt;0,MOD(ROUNDUP((64*F$1*($A15-1)/14),0),64)&amp;"个","")</f>
        <v>1行2组37个</v>
      </c>
      <c r="G15" s="30" t="str">
        <f>IF(INT(ROUNDUP((64*G$1*($A15-1)/14),0)/(9*64))&gt;0,INT(ROUNDUP((64*G$1*($A15-1)/14),0)/(9*64))&amp;"行","")&amp;IF(INT(MOD(ROUNDUP((64*G$1*($A15-1)/14),0),(9*64))/64)&gt;0,INT(MOD(ROUNDUP((64*G$1*($A15-1)/14),0),(9*64))/64)&amp;"组","")&amp;IF(MOD(ROUNDUP((64*G$1*($A15-1)/14),0),64)&gt;0,MOD(ROUNDUP((64*G$1*($A15-1)/14),0),64)&amp;"个","")</f>
        <v>2行5组10个</v>
      </c>
      <c r="H15" s="30">
        <v>7</v>
      </c>
      <c r="I15" s="30" t="str">
        <f>IF(INT(ROUNDUP((16*I$1*($A15-1)/14),0)/(9*16))&gt;0,INT(ROUNDUP((16*I$1*($A15-1)/14),0)/(9*16))&amp;"行","")&amp;IF(INT(MOD(ROUNDUP((16*I$1*($A15-1)/14),0),(9*16))/16)&gt;0,INT(MOD(ROUNDUP((16*I$1*($A15-1)/14),0),(9*16))/16)&amp;"组","")&amp;IF(MOD(ROUNDUP((16*I$1*($A15-1)/14),0),16)&gt;0,MOD(ROUNDUP((16*I$1*($A15-1)/14),0),16)&amp;"个","")</f>
        <v>7个</v>
      </c>
      <c r="J15" s="30" t="str">
        <f>IF(INT(ROUNDUP((16*J$1*($A15-1)/14),0)/(9*16))&gt;0,INT(ROUNDUP((16*J$1*($A15-1)/14),0)/(9*16))&amp;"行","")&amp;IF(INT(MOD(ROUNDUP((16*J$1*($A15-1)/14),0),(9*16))/16)&gt;0,INT(MOD(ROUNDUP((16*J$1*($A15-1)/14),0),(9*16))/16)&amp;"组","")&amp;IF(MOD(ROUNDUP((16*J$1*($A15-1)/14),0),16)&gt;0,MOD(ROUNDUP((16*J$1*($A15-1)/14),0),16)&amp;"个","")</f>
        <v>1组5个</v>
      </c>
      <c r="K15" s="30" t="str">
        <f>IF(INT(ROUNDUP((16*K$1*($A15-1)/14),0)/(9*16))&gt;0,INT(ROUNDUP((16*K$1*($A15-1)/14),0)/(9*16))&amp;"行","")&amp;IF(INT(MOD(ROUNDUP((16*K$1*($A15-1)/14),0),(9*16))/16)&gt;0,INT(MOD(ROUNDUP((16*K$1*($A15-1)/14),0),(9*16))/16)&amp;"组","")&amp;IF(MOD(ROUNDUP((16*K$1*($A15-1)/14),0),16)&gt;0,MOD(ROUNDUP((16*K$1*($A15-1)/14),0),16)&amp;"个","")</f>
        <v>2组3个</v>
      </c>
      <c r="L15" s="30" t="str">
        <f>IF(INT(ROUNDUP((16*L$1*($A15-1)/14),0)/(9*16))&gt;0,INT(ROUNDUP((16*L$1*($A15-1)/14),0)/(9*16))&amp;"行","")&amp;IF(INT(MOD(ROUNDUP((16*L$1*($A15-1)/14),0),(9*16))/16)&gt;0,INT(MOD(ROUNDUP((16*L$1*($A15-1)/14),0),(9*16))/16)&amp;"组","")&amp;IF(MOD(ROUNDUP((16*L$1*($A15-1)/14),0),16)&gt;0,MOD(ROUNDUP((16*L$1*($A15-1)/14),0),16)&amp;"个","")</f>
        <v>3组14个</v>
      </c>
      <c r="M15" s="30" t="str">
        <f>IF(INT(ROUNDUP((16*M$1*($A15-1)/14),0)/(9*16))&gt;0,INT(ROUNDUP((16*M$1*($A15-1)/14),0)/(9*16))&amp;"行","")&amp;IF(INT(MOD(ROUNDUP((16*M$1*($A15-1)/14),0),(9*16))/16)&gt;0,INT(MOD(ROUNDUP((16*M$1*($A15-1)/14),0),(9*16))/16)&amp;"组","")&amp;IF(MOD(ROUNDUP((16*M$1*($A15-1)/14),0),16)&gt;0,MOD(ROUNDUP((16*M$1*($A15-1)/14),0),16)&amp;"个","")</f>
        <v>1行2组10个</v>
      </c>
      <c r="N15" s="30" t="str">
        <f>IF(INT(ROUNDUP((16*N$1*($A15-1)/14),0)/(9*16))&gt;0,INT(ROUNDUP((16*N$1*($A15-1)/14),0)/(9*16))&amp;"行","")&amp;IF(INT(MOD(ROUNDUP((16*N$1*($A15-1)/14),0),(9*16))/16)&gt;0,INT(MOD(ROUNDUP((16*N$1*($A15-1)/14),0),(9*16))/16)&amp;"组","")&amp;IF(MOD(ROUNDUP((16*N$1*($A15-1)/14),0),16)&gt;0,MOD(ROUNDUP((16*N$1*($A15-1)/14),0),16)&amp;"个","")</f>
        <v>2行5组3个</v>
      </c>
    </row>
    <row r="16" spans="1:14">
      <c r="A16" s="30">
        <v>8</v>
      </c>
      <c r="B16" s="30" t="str">
        <f>IF(INT(ROUNDUP((64*B$1*($A16-1)/14),0)/(9*64))&gt;0,INT(ROUNDUP((64*B$1*($A16-1)/14),0)/(9*64))&amp;"行","")&amp;IF(INT(MOD(ROUNDUP((64*B$1*($A16-1)/14),0),(9*64))/64)&gt;0,INT(MOD(ROUNDUP((64*B$1*($A16-1)/14),0),(9*64))/64)&amp;"组","")&amp;IF(MOD(ROUNDUP((64*B$1*($A16-1)/14),0),64)&gt;0,MOD(ROUNDUP((64*B$1*($A16-1)/14),0),64)&amp;"个","")</f>
        <v>32个</v>
      </c>
      <c r="C16" s="30" t="str">
        <f>IF(INT(ROUNDUP((64*C$1*($A16-1)/14),0)/(9*64))&gt;0,INT(ROUNDUP((64*C$1*($A16-1)/14),0)/(9*64))&amp;"行","")&amp;IF(INT(MOD(ROUNDUP((64*C$1*($A16-1)/14),0),(9*64))/64)&gt;0,INT(MOD(ROUNDUP((64*C$1*($A16-1)/14),0),(9*64))/64)&amp;"组","")&amp;IF(MOD(ROUNDUP((64*C$1*($A16-1)/14),0),64)&gt;0,MOD(ROUNDUP((64*C$1*($A16-1)/14),0),64)&amp;"个","")</f>
        <v>1组32个</v>
      </c>
      <c r="D16" s="30" t="str">
        <f>IF(INT(ROUNDUP((64*D$1*($A16-1)/14),0)/(9*64))&gt;0,INT(ROUNDUP((64*D$1*($A16-1)/14),0)/(9*64))&amp;"行","")&amp;IF(INT(MOD(ROUNDUP((64*D$1*($A16-1)/14),0),(9*64))/64)&gt;0,INT(MOD(ROUNDUP((64*D$1*($A16-1)/14),0),(9*64))/64)&amp;"组","")&amp;IF(MOD(ROUNDUP((64*D$1*($A16-1)/14),0),64)&gt;0,MOD(ROUNDUP((64*D$1*($A16-1)/14),0),64)&amp;"个","")</f>
        <v>2组32个</v>
      </c>
      <c r="E16" s="30" t="str">
        <f>IF(INT(ROUNDUP((64*E$1*($A16-1)/14),0)/(9*64))&gt;0,INT(ROUNDUP((64*E$1*($A16-1)/14),0)/(9*64))&amp;"行","")&amp;IF(INT(MOD(ROUNDUP((64*E$1*($A16-1)/14),0),(9*64))/64)&gt;0,INT(MOD(ROUNDUP((64*E$1*($A16-1)/14),0),(9*64))/64)&amp;"组","")&amp;IF(MOD(ROUNDUP((64*E$1*($A16-1)/14),0),64)&gt;0,MOD(ROUNDUP((64*E$1*($A16-1)/14),0),64)&amp;"个","")</f>
        <v>4组32个</v>
      </c>
      <c r="F16" s="30" t="str">
        <f>IF(INT(ROUNDUP((64*F$1*($A16-1)/14),0)/(9*64))&gt;0,INT(ROUNDUP((64*F$1*($A16-1)/14),0)/(9*64))&amp;"行","")&amp;IF(INT(MOD(ROUNDUP((64*F$1*($A16-1)/14),0),(9*64))/64)&gt;0,INT(MOD(ROUNDUP((64*F$1*($A16-1)/14),0),(9*64))/64)&amp;"组","")&amp;IF(MOD(ROUNDUP((64*F$1*($A16-1)/14),0),64)&gt;0,MOD(ROUNDUP((64*F$1*($A16-1)/14),0),64)&amp;"个","")</f>
        <v>1行4组32个</v>
      </c>
      <c r="G16" s="30" t="str">
        <f>IF(INT(ROUNDUP((64*G$1*($A16-1)/14),0)/(9*64))&gt;0,INT(ROUNDUP((64*G$1*($A16-1)/14),0)/(9*64))&amp;"行","")&amp;IF(INT(MOD(ROUNDUP((64*G$1*($A16-1)/14),0),(9*64))/64)&gt;0,INT(MOD(ROUNDUP((64*G$1*($A16-1)/14),0),(9*64))/64)&amp;"组","")&amp;IF(MOD(ROUNDUP((64*G$1*($A16-1)/14),0),64)&gt;0,MOD(ROUNDUP((64*G$1*($A16-1)/14),0),64)&amp;"个","")</f>
        <v>3行</v>
      </c>
      <c r="H16" s="30">
        <v>8</v>
      </c>
      <c r="I16" s="30" t="str">
        <f>IF(INT(ROUNDUP((16*I$1*($A16-1)/14),0)/(9*16))&gt;0,INT(ROUNDUP((16*I$1*($A16-1)/14),0)/(9*16))&amp;"行","")&amp;IF(INT(MOD(ROUNDUP((16*I$1*($A16-1)/14),0),(9*16))/16)&gt;0,INT(MOD(ROUNDUP((16*I$1*($A16-1)/14),0),(9*16))/16)&amp;"组","")&amp;IF(MOD(ROUNDUP((16*I$1*($A16-1)/14),0),16)&gt;0,MOD(ROUNDUP((16*I$1*($A16-1)/14),0),16)&amp;"个","")</f>
        <v>8个</v>
      </c>
      <c r="J16" s="30" t="str">
        <f>IF(INT(ROUNDUP((16*J$1*($A16-1)/14),0)/(9*16))&gt;0,INT(ROUNDUP((16*J$1*($A16-1)/14),0)/(9*16))&amp;"行","")&amp;IF(INT(MOD(ROUNDUP((16*J$1*($A16-1)/14),0),(9*16))/16)&gt;0,INT(MOD(ROUNDUP((16*J$1*($A16-1)/14),0),(9*16))/16)&amp;"组","")&amp;IF(MOD(ROUNDUP((16*J$1*($A16-1)/14),0),16)&gt;0,MOD(ROUNDUP((16*J$1*($A16-1)/14),0),16)&amp;"个","")</f>
        <v>1组8个</v>
      </c>
      <c r="K16" s="30" t="str">
        <f>IF(INT(ROUNDUP((16*K$1*($A16-1)/14),0)/(9*16))&gt;0,INT(ROUNDUP((16*K$1*($A16-1)/14),0)/(9*16))&amp;"行","")&amp;IF(INT(MOD(ROUNDUP((16*K$1*($A16-1)/14),0),(9*16))/16)&gt;0,INT(MOD(ROUNDUP((16*K$1*($A16-1)/14),0),(9*16))/16)&amp;"组","")&amp;IF(MOD(ROUNDUP((16*K$1*($A16-1)/14),0),16)&gt;0,MOD(ROUNDUP((16*K$1*($A16-1)/14),0),16)&amp;"个","")</f>
        <v>2组8个</v>
      </c>
      <c r="L16" s="30" t="str">
        <f>IF(INT(ROUNDUP((16*L$1*($A16-1)/14),0)/(9*16))&gt;0,INT(ROUNDUP((16*L$1*($A16-1)/14),0)/(9*16))&amp;"行","")&amp;IF(INT(MOD(ROUNDUP((16*L$1*($A16-1)/14),0),(9*16))/16)&gt;0,INT(MOD(ROUNDUP((16*L$1*($A16-1)/14),0),(9*16))/16)&amp;"组","")&amp;IF(MOD(ROUNDUP((16*L$1*($A16-1)/14),0),16)&gt;0,MOD(ROUNDUP((16*L$1*($A16-1)/14),0),16)&amp;"个","")</f>
        <v>4组8个</v>
      </c>
      <c r="M16" s="30" t="str">
        <f>IF(INT(ROUNDUP((16*M$1*($A16-1)/14),0)/(9*16))&gt;0,INT(ROUNDUP((16*M$1*($A16-1)/14),0)/(9*16))&amp;"行","")&amp;IF(INT(MOD(ROUNDUP((16*M$1*($A16-1)/14),0),(9*16))/16)&gt;0,INT(MOD(ROUNDUP((16*M$1*($A16-1)/14),0),(9*16))/16)&amp;"组","")&amp;IF(MOD(ROUNDUP((16*M$1*($A16-1)/14),0),16)&gt;0,MOD(ROUNDUP((16*M$1*($A16-1)/14),0),16)&amp;"个","")</f>
        <v>1行4组8个</v>
      </c>
      <c r="N16" s="30" t="str">
        <f>IF(INT(ROUNDUP((16*N$1*($A16-1)/14),0)/(9*16))&gt;0,INT(ROUNDUP((16*N$1*($A16-1)/14),0)/(9*16))&amp;"行","")&amp;IF(INT(MOD(ROUNDUP((16*N$1*($A16-1)/14),0),(9*16))/16)&gt;0,INT(MOD(ROUNDUP((16*N$1*($A16-1)/14),0),(9*16))/16)&amp;"组","")&amp;IF(MOD(ROUNDUP((16*N$1*($A16-1)/14),0),16)&gt;0,MOD(ROUNDUP((16*N$1*($A16-1)/14),0),16)&amp;"个","")</f>
        <v>3行</v>
      </c>
    </row>
    <row r="17" spans="1:14">
      <c r="A17" s="31">
        <v>9</v>
      </c>
      <c r="B17" s="31" t="str">
        <f>IF(INT(ROUNDUP((64*B$1*($A17-1)/14),0)/(9*64))&gt;0,INT(ROUNDUP((64*B$1*($A17-1)/14),0)/(9*64))&amp;"行","")&amp;IF(INT(MOD(ROUNDUP((64*B$1*($A17-1)/14),0),(9*64))/64)&gt;0,INT(MOD(ROUNDUP((64*B$1*($A17-1)/14),0),(9*64))/64)&amp;"组","")&amp;IF(MOD(ROUNDUP((64*B$1*($A17-1)/14),0),64)&gt;0,MOD(ROUNDUP((64*B$1*($A17-1)/14),0),64)&amp;"个","")</f>
        <v>37个</v>
      </c>
      <c r="C17" s="31" t="str">
        <f>IF(INT(ROUNDUP((64*C$1*($A17-1)/14),0)/(9*64))&gt;0,INT(ROUNDUP((64*C$1*($A17-1)/14),0)/(9*64))&amp;"行","")&amp;IF(INT(MOD(ROUNDUP((64*C$1*($A17-1)/14),0),(9*64))/64)&gt;0,INT(MOD(ROUNDUP((64*C$1*($A17-1)/14),0),(9*64))/64)&amp;"组","")&amp;IF(MOD(ROUNDUP((64*C$1*($A17-1)/14),0),64)&gt;0,MOD(ROUNDUP((64*C$1*($A17-1)/14),0),64)&amp;"个","")</f>
        <v>1组46个</v>
      </c>
      <c r="D17" s="31" t="str">
        <f>IF(INT(ROUNDUP((64*D$1*($A17-1)/14),0)/(9*64))&gt;0,INT(ROUNDUP((64*D$1*($A17-1)/14),0)/(9*64))&amp;"行","")&amp;IF(INT(MOD(ROUNDUP((64*D$1*($A17-1)/14),0),(9*64))/64)&gt;0,INT(MOD(ROUNDUP((64*D$1*($A17-1)/14),0),(9*64))/64)&amp;"组","")&amp;IF(MOD(ROUNDUP((64*D$1*($A17-1)/14),0),64)&gt;0,MOD(ROUNDUP((64*D$1*($A17-1)/14),0),64)&amp;"个","")</f>
        <v>2组55个</v>
      </c>
      <c r="E17" s="31" t="str">
        <f>IF(INT(ROUNDUP((64*E$1*($A17-1)/14),0)/(9*64))&gt;0,INT(ROUNDUP((64*E$1*($A17-1)/14),0)/(9*64))&amp;"行","")&amp;IF(INT(MOD(ROUNDUP((64*E$1*($A17-1)/14),0),(9*64))/64)&gt;0,INT(MOD(ROUNDUP((64*E$1*($A17-1)/14),0),(9*64))/64)&amp;"组","")&amp;IF(MOD(ROUNDUP((64*E$1*($A17-1)/14),0),64)&gt;0,MOD(ROUNDUP((64*E$1*($A17-1)/14),0),64)&amp;"个","")</f>
        <v>5组10个</v>
      </c>
      <c r="F17" s="31" t="str">
        <f>IF(INT(ROUNDUP((64*F$1*($A17-1)/14),0)/(9*64))&gt;0,INT(ROUNDUP((64*F$1*($A17-1)/14),0)/(9*64))&amp;"行","")&amp;IF(INT(MOD(ROUNDUP((64*F$1*($A17-1)/14),0),(9*64))/64)&gt;0,INT(MOD(ROUNDUP((64*F$1*($A17-1)/14),0),(9*64))/64)&amp;"组","")&amp;IF(MOD(ROUNDUP((64*F$1*($A17-1)/14),0),64)&gt;0,MOD(ROUNDUP((64*F$1*($A17-1)/14),0),64)&amp;"个","")</f>
        <v>1行6组28个</v>
      </c>
      <c r="G17" s="31" t="str">
        <f>IF(INT(ROUNDUP((64*G$1*($A17-1)/14),0)/(9*64))&gt;0,INT(ROUNDUP((64*G$1*($A17-1)/14),0)/(9*64))&amp;"行","")&amp;IF(INT(MOD(ROUNDUP((64*G$1*($A17-1)/14),0),(9*64))/64)&gt;0,INT(MOD(ROUNDUP((64*G$1*($A17-1)/14),0),(9*64))/64)&amp;"组","")&amp;IF(MOD(ROUNDUP((64*G$1*($A17-1)/14),0),64)&gt;0,MOD(ROUNDUP((64*G$1*($A17-1)/14),0),64)&amp;"个","")</f>
        <v>3行3组55个</v>
      </c>
      <c r="H17" s="31">
        <v>9</v>
      </c>
      <c r="I17" s="31" t="str">
        <f>IF(INT(ROUNDUP((16*I$1*($A17-1)/14),0)/(9*16))&gt;0,INT(ROUNDUP((16*I$1*($A17-1)/14),0)/(9*16))&amp;"行","")&amp;IF(INT(MOD(ROUNDUP((16*I$1*($A17-1)/14),0),(9*16))/16)&gt;0,INT(MOD(ROUNDUP((16*I$1*($A17-1)/14),0),(9*16))/16)&amp;"组","")&amp;IF(MOD(ROUNDUP((16*I$1*($A17-1)/14),0),16)&gt;0,MOD(ROUNDUP((16*I$1*($A17-1)/14),0),16)&amp;"个","")</f>
        <v>10个</v>
      </c>
      <c r="J17" s="31" t="str">
        <f>IF(INT(ROUNDUP((16*J$1*($A17-1)/14),0)/(9*16))&gt;0,INT(ROUNDUP((16*J$1*($A17-1)/14),0)/(9*16))&amp;"行","")&amp;IF(INT(MOD(ROUNDUP((16*J$1*($A17-1)/14),0),(9*16))/16)&gt;0,INT(MOD(ROUNDUP((16*J$1*($A17-1)/14),0),(9*16))/16)&amp;"组","")&amp;IF(MOD(ROUNDUP((16*J$1*($A17-1)/14),0),16)&gt;0,MOD(ROUNDUP((16*J$1*($A17-1)/14),0),16)&amp;"个","")</f>
        <v>1组12个</v>
      </c>
      <c r="K17" s="31" t="str">
        <f>IF(INT(ROUNDUP((16*K$1*($A17-1)/14),0)/(9*16))&gt;0,INT(ROUNDUP((16*K$1*($A17-1)/14),0)/(9*16))&amp;"行","")&amp;IF(INT(MOD(ROUNDUP((16*K$1*($A17-1)/14),0),(9*16))/16)&gt;0,INT(MOD(ROUNDUP((16*K$1*($A17-1)/14),0),(9*16))/16)&amp;"组","")&amp;IF(MOD(ROUNDUP((16*K$1*($A17-1)/14),0),16)&gt;0,MOD(ROUNDUP((16*K$1*($A17-1)/14),0),16)&amp;"个","")</f>
        <v>2组14个</v>
      </c>
      <c r="L17" s="31" t="str">
        <f>IF(INT(ROUNDUP((16*L$1*($A17-1)/14),0)/(9*16))&gt;0,INT(ROUNDUP((16*L$1*($A17-1)/14),0)/(9*16))&amp;"行","")&amp;IF(INT(MOD(ROUNDUP((16*L$1*($A17-1)/14),0),(9*16))/16)&gt;0,INT(MOD(ROUNDUP((16*L$1*($A17-1)/14),0),(9*16))/16)&amp;"组","")&amp;IF(MOD(ROUNDUP((16*L$1*($A17-1)/14),0),16)&gt;0,MOD(ROUNDUP((16*L$1*($A17-1)/14),0),16)&amp;"个","")</f>
        <v>5组3个</v>
      </c>
      <c r="M17" s="31" t="str">
        <f>IF(INT(ROUNDUP((16*M$1*($A17-1)/14),0)/(9*16))&gt;0,INT(ROUNDUP((16*M$1*($A17-1)/14),0)/(9*16))&amp;"行","")&amp;IF(INT(MOD(ROUNDUP((16*M$1*($A17-1)/14),0),(9*16))/16)&gt;0,INT(MOD(ROUNDUP((16*M$1*($A17-1)/14),0),(9*16))/16)&amp;"组","")&amp;IF(MOD(ROUNDUP((16*M$1*($A17-1)/14),0),16)&gt;0,MOD(ROUNDUP((16*M$1*($A17-1)/14),0),16)&amp;"个","")</f>
        <v>1行6组7个</v>
      </c>
      <c r="N17" s="31" t="str">
        <f>IF(INT(ROUNDUP((16*N$1*($A17-1)/14),0)/(9*16))&gt;0,INT(ROUNDUP((16*N$1*($A17-1)/14),0)/(9*16))&amp;"行","")&amp;IF(INT(MOD(ROUNDUP((16*N$1*($A17-1)/14),0),(9*16))/16)&gt;0,INT(MOD(ROUNDUP((16*N$1*($A17-1)/14),0),(9*16))/16)&amp;"组","")&amp;IF(MOD(ROUNDUP((16*N$1*($A17-1)/14),0),16)&gt;0,MOD(ROUNDUP((16*N$1*($A17-1)/14),0),16)&amp;"个","")</f>
        <v>3行3组14个</v>
      </c>
    </row>
    <row r="18" spans="1:14">
      <c r="A18" s="31">
        <v>10</v>
      </c>
      <c r="B18" s="31" t="str">
        <f>IF(INT(ROUNDUP((64*B$1*($A18-1)/14),0)/(9*64))&gt;0,INT(ROUNDUP((64*B$1*($A18-1)/14),0)/(9*64))&amp;"行","")&amp;IF(INT(MOD(ROUNDUP((64*B$1*($A18-1)/14),0),(9*64))/64)&gt;0,INT(MOD(ROUNDUP((64*B$1*($A18-1)/14),0),(9*64))/64)&amp;"组","")&amp;IF(MOD(ROUNDUP((64*B$1*($A18-1)/14),0),64)&gt;0,MOD(ROUNDUP((64*B$1*($A18-1)/14),0),64)&amp;"个","")</f>
        <v>42个</v>
      </c>
      <c r="C18" s="31" t="str">
        <f>IF(INT(ROUNDUP((64*C$1*($A18-1)/14),0)/(9*64))&gt;0,INT(ROUNDUP((64*C$1*($A18-1)/14),0)/(9*64))&amp;"行","")&amp;IF(INT(MOD(ROUNDUP((64*C$1*($A18-1)/14),0),(9*64))/64)&gt;0,INT(MOD(ROUNDUP((64*C$1*($A18-1)/14),0),(9*64))/64)&amp;"组","")&amp;IF(MOD(ROUNDUP((64*C$1*($A18-1)/14),0),64)&gt;0,MOD(ROUNDUP((64*C$1*($A18-1)/14),0),64)&amp;"个","")</f>
        <v>1组60个</v>
      </c>
      <c r="D18" s="31" t="str">
        <f>IF(INT(ROUNDUP((64*D$1*($A18-1)/14),0)/(9*64))&gt;0,INT(ROUNDUP((64*D$1*($A18-1)/14),0)/(9*64))&amp;"行","")&amp;IF(INT(MOD(ROUNDUP((64*D$1*($A18-1)/14),0),(9*64))/64)&gt;0,INT(MOD(ROUNDUP((64*D$1*($A18-1)/14),0),(9*64))/64)&amp;"组","")&amp;IF(MOD(ROUNDUP((64*D$1*($A18-1)/14),0),64)&gt;0,MOD(ROUNDUP((64*D$1*($A18-1)/14),0),64)&amp;"个","")</f>
        <v>3组14个</v>
      </c>
      <c r="E18" s="31" t="str">
        <f>IF(INT(ROUNDUP((64*E$1*($A18-1)/14),0)/(9*64))&gt;0,INT(ROUNDUP((64*E$1*($A18-1)/14),0)/(9*64))&amp;"行","")&amp;IF(INT(MOD(ROUNDUP((64*E$1*($A18-1)/14),0),(9*64))/64)&gt;0,INT(MOD(ROUNDUP((64*E$1*($A18-1)/14),0),(9*64))/64)&amp;"组","")&amp;IF(MOD(ROUNDUP((64*E$1*($A18-1)/14),0),64)&gt;0,MOD(ROUNDUP((64*E$1*($A18-1)/14),0),64)&amp;"个","")</f>
        <v>5组51个</v>
      </c>
      <c r="F18" s="31" t="str">
        <f>IF(INT(ROUNDUP((64*F$1*($A18-1)/14),0)/(9*64))&gt;0,INT(ROUNDUP((64*F$1*($A18-1)/14),0)/(9*64))&amp;"行","")&amp;IF(INT(MOD(ROUNDUP((64*F$1*($A18-1)/14),0),(9*64))/64)&gt;0,INT(MOD(ROUNDUP((64*F$1*($A18-1)/14),0),(9*64))/64)&amp;"组","")&amp;IF(MOD(ROUNDUP((64*F$1*($A18-1)/14),0),64)&gt;0,MOD(ROUNDUP((64*F$1*($A18-1)/14),0),64)&amp;"个","")</f>
        <v>1行8组23个</v>
      </c>
      <c r="G18" s="31" t="str">
        <f>IF(INT(ROUNDUP((64*G$1*($A18-1)/14),0)/(9*64))&gt;0,INT(ROUNDUP((64*G$1*($A18-1)/14),0)/(9*64))&amp;"行","")&amp;IF(INT(MOD(ROUNDUP((64*G$1*($A18-1)/14),0),(9*64))/64)&gt;0,INT(MOD(ROUNDUP((64*G$1*($A18-1)/14),0),(9*64))/64)&amp;"组","")&amp;IF(MOD(ROUNDUP((64*G$1*($A18-1)/14),0),64)&gt;0,MOD(ROUNDUP((64*G$1*($A18-1)/14),0),64)&amp;"个","")</f>
        <v>3行7组46个</v>
      </c>
      <c r="H18" s="31">
        <v>10</v>
      </c>
      <c r="I18" s="31" t="str">
        <f>IF(INT(ROUNDUP((16*I$1*($A18-1)/14),0)/(9*16))&gt;0,INT(ROUNDUP((16*I$1*($A18-1)/14),0)/(9*16))&amp;"行","")&amp;IF(INT(MOD(ROUNDUP((16*I$1*($A18-1)/14),0),(9*16))/16)&gt;0,INT(MOD(ROUNDUP((16*I$1*($A18-1)/14),0),(9*16))/16)&amp;"组","")&amp;IF(MOD(ROUNDUP((16*I$1*($A18-1)/14),0),16)&gt;0,MOD(ROUNDUP((16*I$1*($A18-1)/14),0),16)&amp;"个","")</f>
        <v>11个</v>
      </c>
      <c r="J18" s="31" t="str">
        <f>IF(INT(ROUNDUP((16*J$1*($A18-1)/14),0)/(9*16))&gt;0,INT(ROUNDUP((16*J$1*($A18-1)/14),0)/(9*16))&amp;"行","")&amp;IF(INT(MOD(ROUNDUP((16*J$1*($A18-1)/14),0),(9*16))/16)&gt;0,INT(MOD(ROUNDUP((16*J$1*($A18-1)/14),0),(9*16))/16)&amp;"组","")&amp;IF(MOD(ROUNDUP((16*J$1*($A18-1)/14),0),16)&gt;0,MOD(ROUNDUP((16*J$1*($A18-1)/14),0),16)&amp;"个","")</f>
        <v>1组15个</v>
      </c>
      <c r="K18" s="31" t="str">
        <f>IF(INT(ROUNDUP((16*K$1*($A18-1)/14),0)/(9*16))&gt;0,INT(ROUNDUP((16*K$1*($A18-1)/14),0)/(9*16))&amp;"行","")&amp;IF(INT(MOD(ROUNDUP((16*K$1*($A18-1)/14),0),(9*16))/16)&gt;0,INT(MOD(ROUNDUP((16*K$1*($A18-1)/14),0),(9*16))/16)&amp;"组","")&amp;IF(MOD(ROUNDUP((16*K$1*($A18-1)/14),0),16)&gt;0,MOD(ROUNDUP((16*K$1*($A18-1)/14),0),16)&amp;"个","")</f>
        <v>3组4个</v>
      </c>
      <c r="L18" s="31" t="str">
        <f>IF(INT(ROUNDUP((16*L$1*($A18-1)/14),0)/(9*16))&gt;0,INT(ROUNDUP((16*L$1*($A18-1)/14),0)/(9*16))&amp;"行","")&amp;IF(INT(MOD(ROUNDUP((16*L$1*($A18-1)/14),0),(9*16))/16)&gt;0,INT(MOD(ROUNDUP((16*L$1*($A18-1)/14),0),(9*16))/16)&amp;"组","")&amp;IF(MOD(ROUNDUP((16*L$1*($A18-1)/14),0),16)&gt;0,MOD(ROUNDUP((16*L$1*($A18-1)/14),0),16)&amp;"个","")</f>
        <v>5组13个</v>
      </c>
      <c r="M18" s="31" t="str">
        <f>IF(INT(ROUNDUP((16*M$1*($A18-1)/14),0)/(9*16))&gt;0,INT(ROUNDUP((16*M$1*($A18-1)/14),0)/(9*16))&amp;"行","")&amp;IF(INT(MOD(ROUNDUP((16*M$1*($A18-1)/14),0),(9*16))/16)&gt;0,INT(MOD(ROUNDUP((16*M$1*($A18-1)/14),0),(9*16))/16)&amp;"组","")&amp;IF(MOD(ROUNDUP((16*M$1*($A18-1)/14),0),16)&gt;0,MOD(ROUNDUP((16*M$1*($A18-1)/14),0),16)&amp;"个","")</f>
        <v>1行8组6个</v>
      </c>
      <c r="N18" s="31" t="str">
        <f>IF(INT(ROUNDUP((16*N$1*($A18-1)/14),0)/(9*16))&gt;0,INT(ROUNDUP((16*N$1*($A18-1)/14),0)/(9*16))&amp;"行","")&amp;IF(INT(MOD(ROUNDUP((16*N$1*($A18-1)/14),0),(9*16))/16)&gt;0,INT(MOD(ROUNDUP((16*N$1*($A18-1)/14),0),(9*16))/16)&amp;"组","")&amp;IF(MOD(ROUNDUP((16*N$1*($A18-1)/14),0),16)&gt;0,MOD(ROUNDUP((16*N$1*($A18-1)/14),0),16)&amp;"个","")</f>
        <v>3行7组12个</v>
      </c>
    </row>
    <row r="19" spans="1:14">
      <c r="A19" s="32">
        <v>11</v>
      </c>
      <c r="B19" s="32" t="str">
        <f>IF(INT(ROUNDUP((64*B$1*($A19-1)/14),0)/(9*64))&gt;0,INT(ROUNDUP((64*B$1*($A19-1)/14),0)/(9*64))&amp;"行","")&amp;IF(INT(MOD(ROUNDUP((64*B$1*($A19-1)/14),0),(9*64))/64)&gt;0,INT(MOD(ROUNDUP((64*B$1*($A19-1)/14),0),(9*64))/64)&amp;"组","")&amp;IF(MOD(ROUNDUP((64*B$1*($A19-1)/14),0),64)&gt;0,MOD(ROUNDUP((64*B$1*($A19-1)/14),0),64)&amp;"个","")</f>
        <v>46个</v>
      </c>
      <c r="C19" s="32" t="str">
        <f>IF(INT(ROUNDUP((64*C$1*($A19-1)/14),0)/(9*64))&gt;0,INT(ROUNDUP((64*C$1*($A19-1)/14),0)/(9*64))&amp;"行","")&amp;IF(INT(MOD(ROUNDUP((64*C$1*($A19-1)/14),0),(9*64))/64)&gt;0,INT(MOD(ROUNDUP((64*C$1*($A19-1)/14),0),(9*64))/64)&amp;"组","")&amp;IF(MOD(ROUNDUP((64*C$1*($A19-1)/14),0),64)&gt;0,MOD(ROUNDUP((64*C$1*($A19-1)/14),0),64)&amp;"个","")</f>
        <v>2组10个</v>
      </c>
      <c r="D19" s="32" t="str">
        <f>IF(INT(ROUNDUP((64*D$1*($A19-1)/14),0)/(9*64))&gt;0,INT(ROUNDUP((64*D$1*($A19-1)/14),0)/(9*64))&amp;"行","")&amp;IF(INT(MOD(ROUNDUP((64*D$1*($A19-1)/14),0),(9*64))/64)&gt;0,INT(MOD(ROUNDUP((64*D$1*($A19-1)/14),0),(9*64))/64)&amp;"组","")&amp;IF(MOD(ROUNDUP((64*D$1*($A19-1)/14),0),64)&gt;0,MOD(ROUNDUP((64*D$1*($A19-1)/14),0),64)&amp;"个","")</f>
        <v>3组37个</v>
      </c>
      <c r="E19" s="32" t="str">
        <f>IF(INT(ROUNDUP((64*E$1*($A19-1)/14),0)/(9*64))&gt;0,INT(ROUNDUP((64*E$1*($A19-1)/14),0)/(9*64))&amp;"行","")&amp;IF(INT(MOD(ROUNDUP((64*E$1*($A19-1)/14),0),(9*64))/64)&gt;0,INT(MOD(ROUNDUP((64*E$1*($A19-1)/14),0),(9*64))/64)&amp;"组","")&amp;IF(MOD(ROUNDUP((64*E$1*($A19-1)/14),0),64)&gt;0,MOD(ROUNDUP((64*E$1*($A19-1)/14),0),64)&amp;"个","")</f>
        <v>6组28个</v>
      </c>
      <c r="F19" s="32" t="str">
        <f>IF(INT(ROUNDUP((64*F$1*($A19-1)/14),0)/(9*64))&gt;0,INT(ROUNDUP((64*F$1*($A19-1)/14),0)/(9*64))&amp;"行","")&amp;IF(INT(MOD(ROUNDUP((64*F$1*($A19-1)/14),0),(9*64))/64)&gt;0,INT(MOD(ROUNDUP((64*F$1*($A19-1)/14),0),(9*64))/64)&amp;"组","")&amp;IF(MOD(ROUNDUP((64*F$1*($A19-1)/14),0),64)&gt;0,MOD(ROUNDUP((64*F$1*($A19-1)/14),0),64)&amp;"个","")</f>
        <v>2行1组19个</v>
      </c>
      <c r="G19" s="32" t="str">
        <f>IF(INT(ROUNDUP((64*G$1*($A19-1)/14),0)/(9*64))&gt;0,INT(ROUNDUP((64*G$1*($A19-1)/14),0)/(9*64))&amp;"行","")&amp;IF(INT(MOD(ROUNDUP((64*G$1*($A19-1)/14),0),(9*64))/64)&gt;0,INT(MOD(ROUNDUP((64*G$1*($A19-1)/14),0),(9*64))/64)&amp;"组","")&amp;IF(MOD(ROUNDUP((64*G$1*($A19-1)/14),0),64)&gt;0,MOD(ROUNDUP((64*G$1*($A19-1)/14),0),64)&amp;"个","")</f>
        <v>4行2组37个</v>
      </c>
      <c r="H19" s="32">
        <v>11</v>
      </c>
      <c r="I19" s="32" t="str">
        <f>IF(INT(ROUNDUP((16*I$1*($A19-1)/14),0)/(9*16))&gt;0,INT(ROUNDUP((16*I$1*($A19-1)/14),0)/(9*16))&amp;"行","")&amp;IF(INT(MOD(ROUNDUP((16*I$1*($A19-1)/14),0),(9*16))/16)&gt;0,INT(MOD(ROUNDUP((16*I$1*($A19-1)/14),0),(9*16))/16)&amp;"组","")&amp;IF(MOD(ROUNDUP((16*I$1*($A19-1)/14),0),16)&gt;0,MOD(ROUNDUP((16*I$1*($A19-1)/14),0),16)&amp;"个","")</f>
        <v>12个</v>
      </c>
      <c r="J19" s="32" t="str">
        <f>IF(INT(ROUNDUP((16*J$1*($A19-1)/14),0)/(9*16))&gt;0,INT(ROUNDUP((16*J$1*($A19-1)/14),0)/(9*16))&amp;"行","")&amp;IF(INT(MOD(ROUNDUP((16*J$1*($A19-1)/14),0),(9*16))/16)&gt;0,INT(MOD(ROUNDUP((16*J$1*($A19-1)/14),0),(9*16))/16)&amp;"组","")&amp;IF(MOD(ROUNDUP((16*J$1*($A19-1)/14),0),16)&gt;0,MOD(ROUNDUP((16*J$1*($A19-1)/14),0),16)&amp;"个","")</f>
        <v>2组3个</v>
      </c>
      <c r="K19" s="32" t="str">
        <f>IF(INT(ROUNDUP((16*K$1*($A19-1)/14),0)/(9*16))&gt;0,INT(ROUNDUP((16*K$1*($A19-1)/14),0)/(9*16))&amp;"行","")&amp;IF(INT(MOD(ROUNDUP((16*K$1*($A19-1)/14),0),(9*16))/16)&gt;0,INT(MOD(ROUNDUP((16*K$1*($A19-1)/14),0),(9*16))/16)&amp;"组","")&amp;IF(MOD(ROUNDUP((16*K$1*($A19-1)/14),0),16)&gt;0,MOD(ROUNDUP((16*K$1*($A19-1)/14),0),16)&amp;"个","")</f>
        <v>3组10个</v>
      </c>
      <c r="L19" s="32" t="str">
        <f>IF(INT(ROUNDUP((16*L$1*($A19-1)/14),0)/(9*16))&gt;0,INT(ROUNDUP((16*L$1*($A19-1)/14),0)/(9*16))&amp;"行","")&amp;IF(INT(MOD(ROUNDUP((16*L$1*($A19-1)/14),0),(9*16))/16)&gt;0,INT(MOD(ROUNDUP((16*L$1*($A19-1)/14),0),(9*16))/16)&amp;"组","")&amp;IF(MOD(ROUNDUP((16*L$1*($A19-1)/14),0),16)&gt;0,MOD(ROUNDUP((16*L$1*($A19-1)/14),0),16)&amp;"个","")</f>
        <v>6组7个</v>
      </c>
      <c r="M19" s="32" t="str">
        <f>IF(INT(ROUNDUP((16*M$1*($A19-1)/14),0)/(9*16))&gt;0,INT(ROUNDUP((16*M$1*($A19-1)/14),0)/(9*16))&amp;"行","")&amp;IF(INT(MOD(ROUNDUP((16*M$1*($A19-1)/14),0),(9*16))/16)&gt;0,INT(MOD(ROUNDUP((16*M$1*($A19-1)/14),0),(9*16))/16)&amp;"组","")&amp;IF(MOD(ROUNDUP((16*M$1*($A19-1)/14),0),16)&gt;0,MOD(ROUNDUP((16*M$1*($A19-1)/14),0),16)&amp;"个","")</f>
        <v>2行1组5个</v>
      </c>
      <c r="N19" s="32" t="str">
        <f>IF(INT(ROUNDUP((16*N$1*($A19-1)/14),0)/(9*16))&gt;0,INT(ROUNDUP((16*N$1*($A19-1)/14),0)/(9*16))&amp;"行","")&amp;IF(INT(MOD(ROUNDUP((16*N$1*($A19-1)/14),0),(9*16))/16)&gt;0,INT(MOD(ROUNDUP((16*N$1*($A19-1)/14),0),(9*16))/16)&amp;"组","")&amp;IF(MOD(ROUNDUP((16*N$1*($A19-1)/14),0),16)&gt;0,MOD(ROUNDUP((16*N$1*($A19-1)/14),0),16)&amp;"个","")</f>
        <v>4行2组10个</v>
      </c>
    </row>
    <row r="20" spans="1:14">
      <c r="A20" s="32">
        <v>12</v>
      </c>
      <c r="B20" s="32" t="str">
        <f>IF(INT(ROUNDUP((64*B$1*($A20-1)/14),0)/(9*64))&gt;0,INT(ROUNDUP((64*B$1*($A20-1)/14),0)/(9*64))&amp;"行","")&amp;IF(INT(MOD(ROUNDUP((64*B$1*($A20-1)/14),0),(9*64))/64)&gt;0,INT(MOD(ROUNDUP((64*B$1*($A20-1)/14),0),(9*64))/64)&amp;"组","")&amp;IF(MOD(ROUNDUP((64*B$1*($A20-1)/14),0),64)&gt;0,MOD(ROUNDUP((64*B$1*($A20-1)/14),0),64)&amp;"个","")</f>
        <v>51个</v>
      </c>
      <c r="C20" s="32" t="str">
        <f>IF(INT(ROUNDUP((64*C$1*($A20-1)/14),0)/(9*64))&gt;0,INT(ROUNDUP((64*C$1*($A20-1)/14),0)/(9*64))&amp;"行","")&amp;IF(INT(MOD(ROUNDUP((64*C$1*($A20-1)/14),0),(9*64))/64)&gt;0,INT(MOD(ROUNDUP((64*C$1*($A20-1)/14),0),(9*64))/64)&amp;"组","")&amp;IF(MOD(ROUNDUP((64*C$1*($A20-1)/14),0),64)&gt;0,MOD(ROUNDUP((64*C$1*($A20-1)/14),0),64)&amp;"个","")</f>
        <v>2组23个</v>
      </c>
      <c r="D20" s="32" t="str">
        <f>IF(INT(ROUNDUP((64*D$1*($A20-1)/14),0)/(9*64))&gt;0,INT(ROUNDUP((64*D$1*($A20-1)/14),0)/(9*64))&amp;"行","")&amp;IF(INT(MOD(ROUNDUP((64*D$1*($A20-1)/14),0),(9*64))/64)&gt;0,INT(MOD(ROUNDUP((64*D$1*($A20-1)/14),0),(9*64))/64)&amp;"组","")&amp;IF(MOD(ROUNDUP((64*D$1*($A20-1)/14),0),64)&gt;0,MOD(ROUNDUP((64*D$1*($A20-1)/14),0),64)&amp;"个","")</f>
        <v>3组60个</v>
      </c>
      <c r="E20" s="32" t="str">
        <f>IF(INT(ROUNDUP((64*E$1*($A20-1)/14),0)/(9*64))&gt;0,INT(ROUNDUP((64*E$1*($A20-1)/14),0)/(9*64))&amp;"行","")&amp;IF(INT(MOD(ROUNDUP((64*E$1*($A20-1)/14),0),(9*64))/64)&gt;0,INT(MOD(ROUNDUP((64*E$1*($A20-1)/14),0),(9*64))/64)&amp;"组","")&amp;IF(MOD(ROUNDUP((64*E$1*($A20-1)/14),0),64)&gt;0,MOD(ROUNDUP((64*E$1*($A20-1)/14),0),64)&amp;"个","")</f>
        <v>7组5个</v>
      </c>
      <c r="F20" s="32" t="str">
        <f>IF(INT(ROUNDUP((64*F$1*($A20-1)/14),0)/(9*64))&gt;0,INT(ROUNDUP((64*F$1*($A20-1)/14),0)/(9*64))&amp;"行","")&amp;IF(INT(MOD(ROUNDUP((64*F$1*($A20-1)/14),0),(9*64))/64)&gt;0,INT(MOD(ROUNDUP((64*F$1*($A20-1)/14),0),(9*64))/64)&amp;"组","")&amp;IF(MOD(ROUNDUP((64*F$1*($A20-1)/14),0),64)&gt;0,MOD(ROUNDUP((64*F$1*($A20-1)/14),0),64)&amp;"个","")</f>
        <v>2行3组14个</v>
      </c>
      <c r="G20" s="32" t="str">
        <f>IF(INT(ROUNDUP((64*G$1*($A20-1)/14),0)/(9*64))&gt;0,INT(ROUNDUP((64*G$1*($A20-1)/14),0)/(9*64))&amp;"行","")&amp;IF(INT(MOD(ROUNDUP((64*G$1*($A20-1)/14),0),(9*64))/64)&gt;0,INT(MOD(ROUNDUP((64*G$1*($A20-1)/14),0),(9*64))/64)&amp;"组","")&amp;IF(MOD(ROUNDUP((64*G$1*($A20-1)/14),0),64)&gt;0,MOD(ROUNDUP((64*G$1*($A20-1)/14),0),64)&amp;"个","")</f>
        <v>4行6组28个</v>
      </c>
      <c r="H20" s="32">
        <v>12</v>
      </c>
      <c r="I20" s="32" t="str">
        <f>IF(INT(ROUNDUP((16*I$1*($A20-1)/14),0)/(9*16))&gt;0,INT(ROUNDUP((16*I$1*($A20-1)/14),0)/(9*16))&amp;"行","")&amp;IF(INT(MOD(ROUNDUP((16*I$1*($A20-1)/14),0),(9*16))/16)&gt;0,INT(MOD(ROUNDUP((16*I$1*($A20-1)/14),0),(9*16))/16)&amp;"组","")&amp;IF(MOD(ROUNDUP((16*I$1*($A20-1)/14),0),16)&gt;0,MOD(ROUNDUP((16*I$1*($A20-1)/14),0),16)&amp;"个","")</f>
        <v>13个</v>
      </c>
      <c r="J20" s="32" t="str">
        <f>IF(INT(ROUNDUP((16*J$1*($A20-1)/14),0)/(9*16))&gt;0,INT(ROUNDUP((16*J$1*($A20-1)/14),0)/(9*16))&amp;"行","")&amp;IF(INT(MOD(ROUNDUP((16*J$1*($A20-1)/14),0),(9*16))/16)&gt;0,INT(MOD(ROUNDUP((16*J$1*($A20-1)/14),0),(9*16))/16)&amp;"组","")&amp;IF(MOD(ROUNDUP((16*J$1*($A20-1)/14),0),16)&gt;0,MOD(ROUNDUP((16*J$1*($A20-1)/14),0),16)&amp;"个","")</f>
        <v>2组6个</v>
      </c>
      <c r="K20" s="32" t="str">
        <f>IF(INT(ROUNDUP((16*K$1*($A20-1)/14),0)/(9*16))&gt;0,INT(ROUNDUP((16*K$1*($A20-1)/14),0)/(9*16))&amp;"行","")&amp;IF(INT(MOD(ROUNDUP((16*K$1*($A20-1)/14),0),(9*16))/16)&gt;0,INT(MOD(ROUNDUP((16*K$1*($A20-1)/14),0),(9*16))/16)&amp;"组","")&amp;IF(MOD(ROUNDUP((16*K$1*($A20-1)/14),0),16)&gt;0,MOD(ROUNDUP((16*K$1*($A20-1)/14),0),16)&amp;"个","")</f>
        <v>3组15个</v>
      </c>
      <c r="L20" s="32" t="str">
        <f>IF(INT(ROUNDUP((16*L$1*($A20-1)/14),0)/(9*16))&gt;0,INT(ROUNDUP((16*L$1*($A20-1)/14),0)/(9*16))&amp;"行","")&amp;IF(INT(MOD(ROUNDUP((16*L$1*($A20-1)/14),0),(9*16))/16)&gt;0,INT(MOD(ROUNDUP((16*L$1*($A20-1)/14),0),(9*16))/16)&amp;"组","")&amp;IF(MOD(ROUNDUP((16*L$1*($A20-1)/14),0),16)&gt;0,MOD(ROUNDUP((16*L$1*($A20-1)/14),0),16)&amp;"个","")</f>
        <v>7组2个</v>
      </c>
      <c r="M20" s="32" t="str">
        <f>IF(INT(ROUNDUP((16*M$1*($A20-1)/14),0)/(9*16))&gt;0,INT(ROUNDUP((16*M$1*($A20-1)/14),0)/(9*16))&amp;"行","")&amp;IF(INT(MOD(ROUNDUP((16*M$1*($A20-1)/14),0),(9*16))/16)&gt;0,INT(MOD(ROUNDUP((16*M$1*($A20-1)/14),0),(9*16))/16)&amp;"组","")&amp;IF(MOD(ROUNDUP((16*M$1*($A20-1)/14),0),16)&gt;0,MOD(ROUNDUP((16*M$1*($A20-1)/14),0),16)&amp;"个","")</f>
        <v>2行3组4个</v>
      </c>
      <c r="N20" s="32" t="str">
        <f>IF(INT(ROUNDUP((16*N$1*($A20-1)/14),0)/(9*16))&gt;0,INT(ROUNDUP((16*N$1*($A20-1)/14),0)/(9*16))&amp;"行","")&amp;IF(INT(MOD(ROUNDUP((16*N$1*($A20-1)/14),0),(9*16))/16)&gt;0,INT(MOD(ROUNDUP((16*N$1*($A20-1)/14),0),(9*16))/16)&amp;"组","")&amp;IF(MOD(ROUNDUP((16*N$1*($A20-1)/14),0),16)&gt;0,MOD(ROUNDUP((16*N$1*($A20-1)/14),0),16)&amp;"个","")</f>
        <v>4行6组7个</v>
      </c>
    </row>
    <row r="21" spans="1:14">
      <c r="A21" s="33">
        <v>13</v>
      </c>
      <c r="B21" s="33" t="str">
        <f>IF(INT(ROUNDUP((64*B$1*($A21-1)/14),0)/(9*64))&gt;0,INT(ROUNDUP((64*B$1*($A21-1)/14),0)/(9*64))&amp;"行","")&amp;IF(INT(MOD(ROUNDUP((64*B$1*($A21-1)/14),0),(9*64))/64)&gt;0,INT(MOD(ROUNDUP((64*B$1*($A21-1)/14),0),(9*64))/64)&amp;"组","")&amp;IF(MOD(ROUNDUP((64*B$1*($A21-1)/14),0),64)&gt;0,MOD(ROUNDUP((64*B$1*($A21-1)/14),0),64)&amp;"个","")</f>
        <v>55个</v>
      </c>
      <c r="C21" s="33" t="str">
        <f>IF(INT(ROUNDUP((64*C$1*($A21-1)/14),0)/(9*64))&gt;0,INT(ROUNDUP((64*C$1*($A21-1)/14),0)/(9*64))&amp;"行","")&amp;IF(INT(MOD(ROUNDUP((64*C$1*($A21-1)/14),0),(9*64))/64)&gt;0,INT(MOD(ROUNDUP((64*C$1*($A21-1)/14),0),(9*64))/64)&amp;"组","")&amp;IF(MOD(ROUNDUP((64*C$1*($A21-1)/14),0),64)&gt;0,MOD(ROUNDUP((64*C$1*($A21-1)/14),0),64)&amp;"个","")</f>
        <v>2组37个</v>
      </c>
      <c r="D21" s="33" t="str">
        <f>IF(INT(ROUNDUP((64*D$1*($A21-1)/14),0)/(9*64))&gt;0,INT(ROUNDUP((64*D$1*($A21-1)/14),0)/(9*64))&amp;"行","")&amp;IF(INT(MOD(ROUNDUP((64*D$1*($A21-1)/14),0),(9*64))/64)&gt;0,INT(MOD(ROUNDUP((64*D$1*($A21-1)/14),0),(9*64))/64)&amp;"组","")&amp;IF(MOD(ROUNDUP((64*D$1*($A21-1)/14),0),64)&gt;0,MOD(ROUNDUP((64*D$1*($A21-1)/14),0),64)&amp;"个","")</f>
        <v>4组19个</v>
      </c>
      <c r="E21" s="33" t="str">
        <f>IF(INT(ROUNDUP((64*E$1*($A21-1)/14),0)/(9*64))&gt;0,INT(ROUNDUP((64*E$1*($A21-1)/14),0)/(9*64))&amp;"行","")&amp;IF(INT(MOD(ROUNDUP((64*E$1*($A21-1)/14),0),(9*64))/64)&gt;0,INT(MOD(ROUNDUP((64*E$1*($A21-1)/14),0),(9*64))/64)&amp;"组","")&amp;IF(MOD(ROUNDUP((64*E$1*($A21-1)/14),0),64)&gt;0,MOD(ROUNDUP((64*E$1*($A21-1)/14),0),64)&amp;"个","")</f>
        <v>7组46个</v>
      </c>
      <c r="F21" s="33" t="str">
        <f>IF(INT(ROUNDUP((64*F$1*($A21-1)/14),0)/(9*64))&gt;0,INT(ROUNDUP((64*F$1*($A21-1)/14),0)/(9*64))&amp;"行","")&amp;IF(INT(MOD(ROUNDUP((64*F$1*($A21-1)/14),0),(9*64))/64)&gt;0,INT(MOD(ROUNDUP((64*F$1*($A21-1)/14),0),(9*64))/64)&amp;"组","")&amp;IF(MOD(ROUNDUP((64*F$1*($A21-1)/14),0),64)&gt;0,MOD(ROUNDUP((64*F$1*($A21-1)/14),0),64)&amp;"个","")</f>
        <v>2行5组10个</v>
      </c>
      <c r="G21" s="33" t="str">
        <f>IF(INT(ROUNDUP((64*G$1*($A21-1)/14),0)/(9*64))&gt;0,INT(ROUNDUP((64*G$1*($A21-1)/14),0)/(9*64))&amp;"行","")&amp;IF(INT(MOD(ROUNDUP((64*G$1*($A21-1)/14),0),(9*64))/64)&gt;0,INT(MOD(ROUNDUP((64*G$1*($A21-1)/14),0),(9*64))/64)&amp;"组","")&amp;IF(MOD(ROUNDUP((64*G$1*($A21-1)/14),0),64)&gt;0,MOD(ROUNDUP((64*G$1*($A21-1)/14),0),64)&amp;"个","")</f>
        <v>5行1组19个</v>
      </c>
      <c r="H21" s="33">
        <v>13</v>
      </c>
      <c r="I21" s="33" t="str">
        <f>IF(INT(ROUNDUP((16*I$1*($A21-1)/14),0)/(9*16))&gt;0,INT(ROUNDUP((16*I$1*($A21-1)/14),0)/(9*16))&amp;"行","")&amp;IF(INT(MOD(ROUNDUP((16*I$1*($A21-1)/14),0),(9*16))/16)&gt;0,INT(MOD(ROUNDUP((16*I$1*($A21-1)/14),0),(9*16))/16)&amp;"组","")&amp;IF(MOD(ROUNDUP((16*I$1*($A21-1)/14),0),16)&gt;0,MOD(ROUNDUP((16*I$1*($A21-1)/14),0),16)&amp;"个","")</f>
        <v>14个</v>
      </c>
      <c r="J21" s="33" t="str">
        <f>IF(INT(ROUNDUP((16*J$1*($A21-1)/14),0)/(9*16))&gt;0,INT(ROUNDUP((16*J$1*($A21-1)/14),0)/(9*16))&amp;"行","")&amp;IF(INT(MOD(ROUNDUP((16*J$1*($A21-1)/14),0),(9*16))/16)&gt;0,INT(MOD(ROUNDUP((16*J$1*($A21-1)/14),0),(9*16))/16)&amp;"组","")&amp;IF(MOD(ROUNDUP((16*J$1*($A21-1)/14),0),16)&gt;0,MOD(ROUNDUP((16*J$1*($A21-1)/14),0),16)&amp;"个","")</f>
        <v>2组10个</v>
      </c>
      <c r="K21" s="33" t="str">
        <f>IF(INT(ROUNDUP((16*K$1*($A21-1)/14),0)/(9*16))&gt;0,INT(ROUNDUP((16*K$1*($A21-1)/14),0)/(9*16))&amp;"行","")&amp;IF(INT(MOD(ROUNDUP((16*K$1*($A21-1)/14),0),(9*16))/16)&gt;0,INT(MOD(ROUNDUP((16*K$1*($A21-1)/14),0),(9*16))/16)&amp;"组","")&amp;IF(MOD(ROUNDUP((16*K$1*($A21-1)/14),0),16)&gt;0,MOD(ROUNDUP((16*K$1*($A21-1)/14),0),16)&amp;"个","")</f>
        <v>4组5个</v>
      </c>
      <c r="L21" s="33" t="str">
        <f>IF(INT(ROUNDUP((16*L$1*($A21-1)/14),0)/(9*16))&gt;0,INT(ROUNDUP((16*L$1*($A21-1)/14),0)/(9*16))&amp;"行","")&amp;IF(INT(MOD(ROUNDUP((16*L$1*($A21-1)/14),0),(9*16))/16)&gt;0,INT(MOD(ROUNDUP((16*L$1*($A21-1)/14),0),(9*16))/16)&amp;"组","")&amp;IF(MOD(ROUNDUP((16*L$1*($A21-1)/14),0),16)&gt;0,MOD(ROUNDUP((16*L$1*($A21-1)/14),0),16)&amp;"个","")</f>
        <v>7组12个</v>
      </c>
      <c r="M21" s="33" t="str">
        <f>IF(INT(ROUNDUP((16*M$1*($A21-1)/14),0)/(9*16))&gt;0,INT(ROUNDUP((16*M$1*($A21-1)/14),0)/(9*16))&amp;"行","")&amp;IF(INT(MOD(ROUNDUP((16*M$1*($A21-1)/14),0),(9*16))/16)&gt;0,INT(MOD(ROUNDUP((16*M$1*($A21-1)/14),0),(9*16))/16)&amp;"组","")&amp;IF(MOD(ROUNDUP((16*M$1*($A21-1)/14),0),16)&gt;0,MOD(ROUNDUP((16*M$1*($A21-1)/14),0),16)&amp;"个","")</f>
        <v>2行5组3个</v>
      </c>
      <c r="N21" s="33" t="str">
        <f>IF(INT(ROUNDUP((16*N$1*($A21-1)/14),0)/(9*16))&gt;0,INT(ROUNDUP((16*N$1*($A21-1)/14),0)/(9*16))&amp;"行","")&amp;IF(INT(MOD(ROUNDUP((16*N$1*($A21-1)/14),0),(9*16))/16)&gt;0,INT(MOD(ROUNDUP((16*N$1*($A21-1)/14),0),(9*16))/16)&amp;"组","")&amp;IF(MOD(ROUNDUP((16*N$1*($A21-1)/14),0),16)&gt;0,MOD(ROUNDUP((16*N$1*($A21-1)/14),0),16)&amp;"个","")</f>
        <v>5行1组5个</v>
      </c>
    </row>
    <row r="22" spans="1:14">
      <c r="A22" s="33">
        <v>14</v>
      </c>
      <c r="B22" s="33" t="str">
        <f>IF(INT(ROUNDUP((64*B$1*($A22-1)/14),0)/(9*64))&gt;0,INT(ROUNDUP((64*B$1*($A22-1)/14),0)/(9*64))&amp;"行","")&amp;IF(INT(MOD(ROUNDUP((64*B$1*($A22-1)/14),0),(9*64))/64)&gt;0,INT(MOD(ROUNDUP((64*B$1*($A22-1)/14),0),(9*64))/64)&amp;"组","")&amp;IF(MOD(ROUNDUP((64*B$1*($A22-1)/14),0),64)&gt;0,MOD(ROUNDUP((64*B$1*($A22-1)/14),0),64)&amp;"个","")</f>
        <v>60个</v>
      </c>
      <c r="C22" s="33" t="str">
        <f>IF(INT(ROUNDUP((64*C$1*($A22-1)/14),0)/(9*64))&gt;0,INT(ROUNDUP((64*C$1*($A22-1)/14),0)/(9*64))&amp;"行","")&amp;IF(INT(MOD(ROUNDUP((64*C$1*($A22-1)/14),0),(9*64))/64)&gt;0,INT(MOD(ROUNDUP((64*C$1*($A22-1)/14),0),(9*64))/64)&amp;"组","")&amp;IF(MOD(ROUNDUP((64*C$1*($A22-1)/14),0),64)&gt;0,MOD(ROUNDUP((64*C$1*($A22-1)/14),0),64)&amp;"个","")</f>
        <v>2组51个</v>
      </c>
      <c r="D22" s="33" t="str">
        <f>IF(INT(ROUNDUP((64*D$1*($A22-1)/14),0)/(9*64))&gt;0,INT(ROUNDUP((64*D$1*($A22-1)/14),0)/(9*64))&amp;"行","")&amp;IF(INT(MOD(ROUNDUP((64*D$1*($A22-1)/14),0),(9*64))/64)&gt;0,INT(MOD(ROUNDUP((64*D$1*($A22-1)/14),0),(9*64))/64)&amp;"组","")&amp;IF(MOD(ROUNDUP((64*D$1*($A22-1)/14),0),64)&gt;0,MOD(ROUNDUP((64*D$1*($A22-1)/14),0),64)&amp;"个","")</f>
        <v>4组42个</v>
      </c>
      <c r="E22" s="33" t="str">
        <f>IF(INT(ROUNDUP((64*E$1*($A22-1)/14),0)/(9*64))&gt;0,INT(ROUNDUP((64*E$1*($A22-1)/14),0)/(9*64))&amp;"行","")&amp;IF(INT(MOD(ROUNDUP((64*E$1*($A22-1)/14),0),(9*64))/64)&gt;0,INT(MOD(ROUNDUP((64*E$1*($A22-1)/14),0),(9*64))/64)&amp;"组","")&amp;IF(MOD(ROUNDUP((64*E$1*($A22-1)/14),0),64)&gt;0,MOD(ROUNDUP((64*E$1*($A22-1)/14),0),64)&amp;"个","")</f>
        <v>8组23个</v>
      </c>
      <c r="F22" s="33" t="str">
        <f>IF(INT(ROUNDUP((64*F$1*($A22-1)/14),0)/(9*64))&gt;0,INT(ROUNDUP((64*F$1*($A22-1)/14),0)/(9*64))&amp;"行","")&amp;IF(INT(MOD(ROUNDUP((64*F$1*($A22-1)/14),0),(9*64))/64)&gt;0,INT(MOD(ROUNDUP((64*F$1*($A22-1)/14),0),(9*64))/64)&amp;"组","")&amp;IF(MOD(ROUNDUP((64*F$1*($A22-1)/14),0),64)&gt;0,MOD(ROUNDUP((64*F$1*($A22-1)/14),0),64)&amp;"个","")</f>
        <v>2行7组5个</v>
      </c>
      <c r="G22" s="33" t="str">
        <f>IF(INT(ROUNDUP((64*G$1*($A22-1)/14),0)/(9*64))&gt;0,INT(ROUNDUP((64*G$1*($A22-1)/14),0)/(9*64))&amp;"行","")&amp;IF(INT(MOD(ROUNDUP((64*G$1*($A22-1)/14),0),(9*64))/64)&gt;0,INT(MOD(ROUNDUP((64*G$1*($A22-1)/14),0),(9*64))/64)&amp;"组","")&amp;IF(MOD(ROUNDUP((64*G$1*($A22-1)/14),0),64)&gt;0,MOD(ROUNDUP((64*G$1*($A22-1)/14),0),64)&amp;"个","")</f>
        <v>5行5组10个</v>
      </c>
      <c r="H22" s="33">
        <v>14</v>
      </c>
      <c r="I22" s="33" t="str">
        <f>IF(INT(ROUNDUP((16*I$1*($A22-1)/14),0)/(9*16))&gt;0,INT(ROUNDUP((16*I$1*($A22-1)/14),0)/(9*16))&amp;"行","")&amp;IF(INT(MOD(ROUNDUP((16*I$1*($A22-1)/14),0),(9*16))/16)&gt;0,INT(MOD(ROUNDUP((16*I$1*($A22-1)/14),0),(9*16))/16)&amp;"组","")&amp;IF(MOD(ROUNDUP((16*I$1*($A22-1)/14),0),16)&gt;0,MOD(ROUNDUP((16*I$1*($A22-1)/14),0),16)&amp;"个","")</f>
        <v>15个</v>
      </c>
      <c r="J22" s="33" t="str">
        <f>IF(INT(ROUNDUP((16*J$1*($A22-1)/14),0)/(9*16))&gt;0,INT(ROUNDUP((16*J$1*($A22-1)/14),0)/(9*16))&amp;"行","")&amp;IF(INT(MOD(ROUNDUP((16*J$1*($A22-1)/14),0),(9*16))/16)&gt;0,INT(MOD(ROUNDUP((16*J$1*($A22-1)/14),0),(9*16))/16)&amp;"组","")&amp;IF(MOD(ROUNDUP((16*J$1*($A22-1)/14),0),16)&gt;0,MOD(ROUNDUP((16*J$1*($A22-1)/14),0),16)&amp;"个","")</f>
        <v>2组13个</v>
      </c>
      <c r="K22" s="33" t="str">
        <f>IF(INT(ROUNDUP((16*K$1*($A22-1)/14),0)/(9*16))&gt;0,INT(ROUNDUP((16*K$1*($A22-1)/14),0)/(9*16))&amp;"行","")&amp;IF(INT(MOD(ROUNDUP((16*K$1*($A22-1)/14),0),(9*16))/16)&gt;0,INT(MOD(ROUNDUP((16*K$1*($A22-1)/14),0),(9*16))/16)&amp;"组","")&amp;IF(MOD(ROUNDUP((16*K$1*($A22-1)/14),0),16)&gt;0,MOD(ROUNDUP((16*K$1*($A22-1)/14),0),16)&amp;"个","")</f>
        <v>4组11个</v>
      </c>
      <c r="L22" s="33" t="str">
        <f>IF(INT(ROUNDUP((16*L$1*($A22-1)/14),0)/(9*16))&gt;0,INT(ROUNDUP((16*L$1*($A22-1)/14),0)/(9*16))&amp;"行","")&amp;IF(INT(MOD(ROUNDUP((16*L$1*($A22-1)/14),0),(9*16))/16)&gt;0,INT(MOD(ROUNDUP((16*L$1*($A22-1)/14),0),(9*16))/16)&amp;"组","")&amp;IF(MOD(ROUNDUP((16*L$1*($A22-1)/14),0),16)&gt;0,MOD(ROUNDUP((16*L$1*($A22-1)/14),0),16)&amp;"个","")</f>
        <v>8组6个</v>
      </c>
      <c r="M22" s="33" t="str">
        <f>IF(INT(ROUNDUP((16*M$1*($A22-1)/14),0)/(9*16))&gt;0,INT(ROUNDUP((16*M$1*($A22-1)/14),0)/(9*16))&amp;"行","")&amp;IF(INT(MOD(ROUNDUP((16*M$1*($A22-1)/14),0),(9*16))/16)&gt;0,INT(MOD(ROUNDUP((16*M$1*($A22-1)/14),0),(9*16))/16)&amp;"组","")&amp;IF(MOD(ROUNDUP((16*M$1*($A22-1)/14),0),16)&gt;0,MOD(ROUNDUP((16*M$1*($A22-1)/14),0),16)&amp;"个","")</f>
        <v>2行7组2个</v>
      </c>
      <c r="N22" s="33" t="str">
        <f>IF(INT(ROUNDUP((16*N$1*($A22-1)/14),0)/(9*16))&gt;0,INT(ROUNDUP((16*N$1*($A22-1)/14),0)/(9*16))&amp;"行","")&amp;IF(INT(MOD(ROUNDUP((16*N$1*($A22-1)/14),0),(9*16))/16)&gt;0,INT(MOD(ROUNDUP((16*N$1*($A22-1)/14),0),(9*16))/16)&amp;"组","")&amp;IF(MOD(ROUNDUP((16*N$1*($A22-1)/14),0),16)&gt;0,MOD(ROUNDUP((16*N$1*($A22-1)/14),0),16)&amp;"个","")</f>
        <v>5行5组3个</v>
      </c>
    </row>
    <row r="23" spans="1:14">
      <c r="A23" s="34">
        <v>15</v>
      </c>
      <c r="B23" s="34" t="str">
        <f>IF(INT(ROUNDUP((64*B$1*($A23-1)/14),0)/(9*64))&gt;0,INT(ROUNDUP((64*B$1*($A23-1)/14),0)/(9*64))&amp;"行","")&amp;IF(INT(MOD(ROUNDUP((64*B$1*($A23-1)/14),0),(9*64))/64)&gt;0,INT(MOD(ROUNDUP((64*B$1*($A23-1)/14),0),(9*64))/64)&amp;"组","")&amp;IF(MOD(ROUNDUP((64*B$1*($A23-1)/14),0),64)&gt;0,MOD(ROUNDUP((64*B$1*($A23-1)/14),0),64)&amp;"个","")</f>
        <v>1组</v>
      </c>
      <c r="C23" s="34" t="str">
        <f>IF(INT(ROUNDUP((64*C$1*($A23-1)/14),0)/(9*64))&gt;0,INT(ROUNDUP((64*C$1*($A23-1)/14),0)/(9*64))&amp;"行","")&amp;IF(INT(MOD(ROUNDUP((64*C$1*($A23-1)/14),0),(9*64))/64)&gt;0,INT(MOD(ROUNDUP((64*C$1*($A23-1)/14),0),(9*64))/64)&amp;"组","")&amp;IF(MOD(ROUNDUP((64*C$1*($A23-1)/14),0),64)&gt;0,MOD(ROUNDUP((64*C$1*($A23-1)/14),0),64)&amp;"个","")</f>
        <v>3组</v>
      </c>
      <c r="D23" s="34" t="str">
        <f>IF(INT(ROUNDUP((64*D$1*($A23-1)/14),0)/(9*64))&gt;0,INT(ROUNDUP((64*D$1*($A23-1)/14),0)/(9*64))&amp;"行","")&amp;IF(INT(MOD(ROUNDUP((64*D$1*($A23-1)/14),0),(9*64))/64)&gt;0,INT(MOD(ROUNDUP((64*D$1*($A23-1)/14),0),(9*64))/64)&amp;"组","")&amp;IF(MOD(ROUNDUP((64*D$1*($A23-1)/14),0),64)&gt;0,MOD(ROUNDUP((64*D$1*($A23-1)/14),0),64)&amp;"个","")</f>
        <v>5组</v>
      </c>
      <c r="E23" s="34" t="str">
        <f>IF(INT(ROUNDUP((64*E$1*($A23-1)/14),0)/(9*64))&gt;0,INT(ROUNDUP((64*E$1*($A23-1)/14),0)/(9*64))&amp;"行","")&amp;IF(INT(MOD(ROUNDUP((64*E$1*($A23-1)/14),0),(9*64))/64)&gt;0,INT(MOD(ROUNDUP((64*E$1*($A23-1)/14),0),(9*64))/64)&amp;"组","")&amp;IF(MOD(ROUNDUP((64*E$1*($A23-1)/14),0),64)&gt;0,MOD(ROUNDUP((64*E$1*($A23-1)/14),0),64)&amp;"个","")</f>
        <v>1行</v>
      </c>
      <c r="F23" s="34" t="str">
        <f>IF(INT(ROUNDUP((64*F$1*($A23-1)/14),0)/(9*64))&gt;0,INT(ROUNDUP((64*F$1*($A23-1)/14),0)/(9*64))&amp;"行","")&amp;IF(INT(MOD(ROUNDUP((64*F$1*($A23-1)/14),0),(9*64))/64)&gt;0,INT(MOD(ROUNDUP((64*F$1*($A23-1)/14),0),(9*64))/64)&amp;"组","")&amp;IF(MOD(ROUNDUP((64*F$1*($A23-1)/14),0),64)&gt;0,MOD(ROUNDUP((64*F$1*($A23-1)/14),0),64)&amp;"个","")</f>
        <v>3行</v>
      </c>
      <c r="G23" s="34" t="str">
        <f>IF(INT(ROUNDUP((64*G$1*($A23-1)/14),0)/(9*64))&gt;0,INT(ROUNDUP((64*G$1*($A23-1)/14),0)/(9*64))&amp;"行","")&amp;IF(INT(MOD(ROUNDUP((64*G$1*($A23-1)/14),0),(9*64))/64)&gt;0,INT(MOD(ROUNDUP((64*G$1*($A23-1)/14),0),(9*64))/64)&amp;"组","")&amp;IF(MOD(ROUNDUP((64*G$1*($A23-1)/14),0),64)&gt;0,MOD(ROUNDUP((64*G$1*($A23-1)/14),0),64)&amp;"个","")</f>
        <v>6行</v>
      </c>
      <c r="H23" s="34">
        <v>15</v>
      </c>
      <c r="I23" s="34" t="str">
        <f>IF(INT(ROUNDUP((16*I$1*($A23-1)/14),0)/(9*16))&gt;0,INT(ROUNDUP((16*I$1*($A23-1)/14),0)/(9*16))&amp;"行","")&amp;IF(INT(MOD(ROUNDUP((16*I$1*($A23-1)/14),0),(9*16))/16)&gt;0,INT(MOD(ROUNDUP((16*I$1*($A23-1)/14),0),(9*16))/16)&amp;"组","")&amp;IF(MOD(ROUNDUP((16*I$1*($A23-1)/14),0),16)&gt;0,MOD(ROUNDUP((16*I$1*($A23-1)/14),0),16)&amp;"个","")</f>
        <v>1组</v>
      </c>
      <c r="J23" s="34" t="str">
        <f>IF(INT(ROUNDUP((16*J$1*($A23-1)/14),0)/(9*16))&gt;0,INT(ROUNDUP((16*J$1*($A23-1)/14),0)/(9*16))&amp;"行","")&amp;IF(INT(MOD(ROUNDUP((16*J$1*($A23-1)/14),0),(9*16))/16)&gt;0,INT(MOD(ROUNDUP((16*J$1*($A23-1)/14),0),(9*16))/16)&amp;"组","")&amp;IF(MOD(ROUNDUP((16*J$1*($A23-1)/14),0),16)&gt;0,MOD(ROUNDUP((16*J$1*($A23-1)/14),0),16)&amp;"个","")</f>
        <v>3组</v>
      </c>
      <c r="K23" s="34" t="str">
        <f>IF(INT(ROUNDUP((16*K$1*($A23-1)/14),0)/(9*16))&gt;0,INT(ROUNDUP((16*K$1*($A23-1)/14),0)/(9*16))&amp;"行","")&amp;IF(INT(MOD(ROUNDUP((16*K$1*($A23-1)/14),0),(9*16))/16)&gt;0,INT(MOD(ROUNDUP((16*K$1*($A23-1)/14),0),(9*16))/16)&amp;"组","")&amp;IF(MOD(ROUNDUP((16*K$1*($A23-1)/14),0),16)&gt;0,MOD(ROUNDUP((16*K$1*($A23-1)/14),0),16)&amp;"个","")</f>
        <v>5组</v>
      </c>
      <c r="L23" s="34" t="str">
        <f>IF(INT(ROUNDUP((16*L$1*($A23-1)/14),0)/(9*16))&gt;0,INT(ROUNDUP((16*L$1*($A23-1)/14),0)/(9*16))&amp;"行","")&amp;IF(INT(MOD(ROUNDUP((16*L$1*($A23-1)/14),0),(9*16))/16)&gt;0,INT(MOD(ROUNDUP((16*L$1*($A23-1)/14),0),(9*16))/16)&amp;"组","")&amp;IF(MOD(ROUNDUP((16*L$1*($A23-1)/14),0),16)&gt;0,MOD(ROUNDUP((16*L$1*($A23-1)/14),0),16)&amp;"个","")</f>
        <v>1行</v>
      </c>
      <c r="M23" s="34" t="str">
        <f>IF(INT(ROUNDUP((16*M$1*($A23-1)/14),0)/(9*16))&gt;0,INT(ROUNDUP((16*M$1*($A23-1)/14),0)/(9*16))&amp;"行","")&amp;IF(INT(MOD(ROUNDUP((16*M$1*($A23-1)/14),0),(9*16))/16)&gt;0,INT(MOD(ROUNDUP((16*M$1*($A23-1)/14),0),(9*16))/16)&amp;"组","")&amp;IF(MOD(ROUNDUP((16*M$1*($A23-1)/14),0),16)&gt;0,MOD(ROUNDUP((16*M$1*($A23-1)/14),0),16)&amp;"个","")</f>
        <v>3行</v>
      </c>
      <c r="N23" s="34" t="str">
        <f>IF(INT(ROUNDUP((16*N$1*($A23-1)/14),0)/(9*16))&gt;0,INT(ROUNDUP((16*N$1*($A23-1)/14),0)/(9*16))&amp;"行","")&amp;IF(INT(MOD(ROUNDUP((16*N$1*($A23-1)/14),0),(9*16))/16)&gt;0,INT(MOD(ROUNDUP((16*N$1*($A23-1)/14),0),(9*16))/16)&amp;"组","")&amp;IF(MOD(ROUNDUP((16*N$1*($A23-1)/14),0),16)&gt;0,MOD(ROUNDUP((16*N$1*($A23-1)/14),0),16)&amp;"个","")</f>
        <v>6行</v>
      </c>
    </row>
  </sheetData>
  <mergeCells count="4">
    <mergeCell ref="B7:G7"/>
    <mergeCell ref="I7:N7"/>
    <mergeCell ref="A3:A6"/>
    <mergeCell ref="H3:H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超限堆叠"/>
  <dimension ref="A1:G34"/>
  <sheetViews>
    <sheetView workbookViewId="0">
      <selection activeCell="A1" sqref="A1"/>
    </sheetView>
  </sheetViews>
  <sheetFormatPr defaultColWidth="9" defaultRowHeight="14" outlineLevelCol="6"/>
  <cols>
    <col min="1" max="1" width="8.75" customWidth="1"/>
    <col min="2" max="3" width="9.08333333333333" customWidth="1"/>
    <col min="4" max="4" width="10" customWidth="1"/>
    <col min="5" max="6" width="14.25" customWidth="1"/>
    <col min="7" max="7" width="15.3333333333333" customWidth="1"/>
  </cols>
  <sheetData>
    <row r="1" spans="1:7">
      <c r="A1" s="62" t="s">
        <v>0</v>
      </c>
      <c r="B1" s="63">
        <v>1</v>
      </c>
      <c r="C1" s="63">
        <v>3</v>
      </c>
      <c r="D1" s="63">
        <v>5</v>
      </c>
      <c r="E1" s="63">
        <v>9</v>
      </c>
      <c r="F1" s="63">
        <v>27</v>
      </c>
      <c r="G1" s="63">
        <v>54</v>
      </c>
    </row>
    <row r="2" spans="1:7">
      <c r="A2" s="62" t="s">
        <v>1</v>
      </c>
      <c r="B2" s="64" t="str">
        <f t="shared" ref="B2:G2" si="0">IF(INT(64*B1/14/(9*64))&gt;0,INT(64*B1/14/(9*64))&amp;"行","")&amp;IF(INT(MOD(64*B1/14,(9*64))/64)&gt;0,INT(MOD(64*B1/14,(9*64))/64)&amp;"组","")&amp;IF(ROUND(MOD(64*B1/14,64),1)&gt;0,ROUND(MOD(64*B1/14,64),1)&amp;"个","")</f>
        <v>4.6个</v>
      </c>
      <c r="C2" s="64" t="str">
        <f t="shared" si="0"/>
        <v>13.7个</v>
      </c>
      <c r="D2" s="64" t="str">
        <f t="shared" si="0"/>
        <v>22.9个</v>
      </c>
      <c r="E2" s="64" t="str">
        <f t="shared" si="0"/>
        <v>41.1个</v>
      </c>
      <c r="F2" s="64" t="str">
        <f t="shared" si="0"/>
        <v>1组59.4个</v>
      </c>
      <c r="G2" s="64" t="str">
        <f t="shared" si="0"/>
        <v>3组54.9个</v>
      </c>
    </row>
    <row r="3" spans="1:7">
      <c r="A3" s="65" t="s">
        <v>2</v>
      </c>
      <c r="B3" s="66" t="s">
        <v>3</v>
      </c>
      <c r="C3" s="66" t="s">
        <v>4</v>
      </c>
      <c r="D3" s="66" t="s">
        <v>5</v>
      </c>
      <c r="E3" s="66" t="s">
        <v>6</v>
      </c>
      <c r="F3" s="66" t="s">
        <v>7</v>
      </c>
      <c r="G3" s="66" t="s">
        <v>8</v>
      </c>
    </row>
    <row r="4" spans="1:7">
      <c r="A4" s="65"/>
      <c r="B4" s="66"/>
      <c r="C4" s="66"/>
      <c r="D4" s="66" t="s">
        <v>9</v>
      </c>
      <c r="E4" s="66" t="s">
        <v>10</v>
      </c>
      <c r="F4" s="66" t="s">
        <v>11</v>
      </c>
      <c r="G4" s="66" t="s">
        <v>12</v>
      </c>
    </row>
    <row r="5" spans="1:7">
      <c r="A5" s="65"/>
      <c r="B5" s="66"/>
      <c r="C5" s="66"/>
      <c r="D5" s="66"/>
      <c r="E5" s="66"/>
      <c r="F5" s="66" t="s">
        <v>13</v>
      </c>
      <c r="G5" s="66"/>
    </row>
    <row r="6" spans="1:7">
      <c r="A6" s="65"/>
      <c r="B6" s="66"/>
      <c r="C6" s="66"/>
      <c r="D6" s="66"/>
      <c r="E6" s="66"/>
      <c r="F6" s="66"/>
      <c r="G6" s="66"/>
    </row>
    <row r="7" spans="1:7">
      <c r="A7" s="62" t="s">
        <v>14</v>
      </c>
      <c r="B7" s="63" t="s">
        <v>19</v>
      </c>
      <c r="C7" s="63"/>
      <c r="D7" s="63"/>
      <c r="E7" s="63"/>
      <c r="F7" s="63"/>
      <c r="G7" s="63"/>
    </row>
    <row r="8" spans="1:7">
      <c r="A8" s="65">
        <v>897</v>
      </c>
      <c r="B8" s="67" t="str">
        <f>IF(INT(ROUNDUP((64*B$1*($A8-1)/14),0)/(64*64))&gt;0,INT(ROUNDUP((64*B$1*($A8-1)/14),0)/(64*64))&amp;"满叠","")&amp;IF(INT(MOD(ROUNDUP((64*B$1*($A8-1)/14),0),(64*64))/64)&gt;0,INT(MOD(ROUNDUP((64*B$1*($A8-1)/14),0),(64*64))/64)&amp;"叠","")&amp;IF(MOD(ROUNDUP((64*B$1*($A8-1)/14),0),64)&gt;0,MOD(ROUNDUP((64*B$1*($A8-1)/14),0),64)&amp;"个","")</f>
        <v>1满叠</v>
      </c>
      <c r="C8" s="67" t="str">
        <f>IF(INT(ROUNDUP((64*C$1*($A8-1)/14),0)/(64*64))&gt;0,INT(ROUNDUP((64*C$1*($A8-1)/14),0)/(64*64))&amp;"满叠","")&amp;IF(INT(MOD(ROUNDUP((64*C$1*($A8-1)/14),0),(64*64))/64)&gt;0,INT(MOD(ROUNDUP((64*C$1*($A8-1)/14),0),(64*64))/64)&amp;"叠","")&amp;IF(MOD(ROUNDUP((64*C$1*($A8-1)/14),0),64)&gt;0,MOD(ROUNDUP((64*C$1*($A8-1)/14),0),64)&amp;"个","")</f>
        <v>3满叠</v>
      </c>
      <c r="D8" s="67" t="str">
        <f>IF(INT(ROUNDUP((64*D$1*($A8-1)/14),0)/(64*64))&gt;0,INT(ROUNDUP((64*D$1*($A8-1)/14),0)/(64*64))&amp;"满叠","")&amp;IF(INT(MOD(ROUNDUP((64*D$1*($A8-1)/14),0),(64*64))/64)&gt;0,INT(MOD(ROUNDUP((64*D$1*($A8-1)/14),0),(64*64))/64)&amp;"叠","")&amp;IF(MOD(ROUNDUP((64*D$1*($A8-1)/14),0),64)&gt;0,MOD(ROUNDUP((64*D$1*($A8-1)/14),0),64)&amp;"个","")</f>
        <v>5满叠</v>
      </c>
      <c r="E8" s="67" t="str">
        <f>IF(INT(ROUNDUP((64*E$1*($A8-1)/14),0)/(64*64))&gt;0,INT(ROUNDUP((64*E$1*($A8-1)/14),0)/(64*64))&amp;"满叠","")&amp;IF(INT(MOD(ROUNDUP((64*E$1*($A8-1)/14),0),(64*64))/64)&gt;0,INT(MOD(ROUNDUP((64*E$1*($A8-1)/14),0),(64*64))/64)&amp;"叠","")&amp;IF(MOD(ROUNDUP((64*E$1*($A8-1)/14),0),64)&gt;0,MOD(ROUNDUP((64*E$1*($A8-1)/14),0),64)&amp;"个","")</f>
        <v>9满叠</v>
      </c>
      <c r="F8" s="67" t="str">
        <f>IF(INT(ROUNDUP((64*F$1*($A8-1)/14),0)/(64*64))&gt;0,INT(ROUNDUP((64*F$1*($A8-1)/14),0)/(64*64))&amp;"满叠","")&amp;IF(INT(MOD(ROUNDUP((64*F$1*($A8-1)/14),0),(64*64))/64)&gt;0,INT(MOD(ROUNDUP((64*F$1*($A8-1)/14),0),(64*64))/64)&amp;"叠","")&amp;IF(MOD(ROUNDUP((64*F$1*($A8-1)/14),0),64)&gt;0,MOD(ROUNDUP((64*F$1*($A8-1)/14),0),64)&amp;"个","")</f>
        <v>27满叠</v>
      </c>
      <c r="G8" s="67" t="str">
        <f>IF(INT(ROUNDUP((64*G$1*($A8-1)/14),0)/(64*64))&gt;0,INT(ROUNDUP((64*G$1*($A8-1)/14),0)/(64*64))&amp;"满叠","")&amp;IF(INT(MOD(ROUNDUP((64*G$1*($A8-1)/14),0),(64*64))/64)&gt;0,INT(MOD(ROUNDUP((64*G$1*($A8-1)/14),0),(64*64))/64)&amp;"叠","")&amp;IF(MOD(ROUNDUP((64*G$1*($A8-1)/14),0),64)&gt;0,MOD(ROUNDUP((64*G$1*($A8-1)/14),0),64)&amp;"个","")</f>
        <v>54满叠</v>
      </c>
    </row>
    <row r="9" spans="1:7">
      <c r="A9" s="65">
        <v>225</v>
      </c>
      <c r="B9" s="67" t="str">
        <f>IF(INT(ROUNDUP((64*B$1*($A9-1)/14),0)/(64*64))&gt;0,INT(ROUNDUP((64*B$1*($A9-1)/14),0)/(64*64))&amp;"满叠","")&amp;IF(INT(MOD(ROUNDUP((64*B$1*($A9-1)/14),0),(64*64))/64)&gt;0,INT(MOD(ROUNDUP((64*B$1*($A9-1)/14),0),(64*64))/64)&amp;"叠","")&amp;IF(MOD(ROUNDUP((64*B$1*($A9-1)/14),0),64)&gt;0,MOD(ROUNDUP((64*B$1*($A9-1)/14),0),64)&amp;"个","")</f>
        <v>16叠</v>
      </c>
      <c r="C9" s="67" t="str">
        <f>IF(INT(ROUNDUP((64*C$1*($A9-1)/14),0)/(64*64))&gt;0,INT(ROUNDUP((64*C$1*($A9-1)/14),0)/(64*64))&amp;"满叠","")&amp;IF(INT(MOD(ROUNDUP((64*C$1*($A9-1)/14),0),(64*64))/64)&gt;0,INT(MOD(ROUNDUP((64*C$1*($A9-1)/14),0),(64*64))/64)&amp;"叠","")&amp;IF(MOD(ROUNDUP((64*C$1*($A9-1)/14),0),64)&gt;0,MOD(ROUNDUP((64*C$1*($A9-1)/14),0),64)&amp;"个","")</f>
        <v>48叠</v>
      </c>
      <c r="D9" s="67" t="str">
        <f>IF(INT(ROUNDUP((64*D$1*($A9-1)/14),0)/(64*64))&gt;0,INT(ROUNDUP((64*D$1*($A9-1)/14),0)/(64*64))&amp;"满叠","")&amp;IF(INT(MOD(ROUNDUP((64*D$1*($A9-1)/14),0),(64*64))/64)&gt;0,INT(MOD(ROUNDUP((64*D$1*($A9-1)/14),0),(64*64))/64)&amp;"叠","")&amp;IF(MOD(ROUNDUP((64*D$1*($A9-1)/14),0),64)&gt;0,MOD(ROUNDUP((64*D$1*($A9-1)/14),0),64)&amp;"个","")</f>
        <v>1满叠16叠</v>
      </c>
      <c r="E9" s="67" t="str">
        <f>IF(INT(ROUNDUP((64*E$1*($A9-1)/14),0)/(64*64))&gt;0,INT(ROUNDUP((64*E$1*($A9-1)/14),0)/(64*64))&amp;"满叠","")&amp;IF(INT(MOD(ROUNDUP((64*E$1*($A9-1)/14),0),(64*64))/64)&gt;0,INT(MOD(ROUNDUP((64*E$1*($A9-1)/14),0),(64*64))/64)&amp;"叠","")&amp;IF(MOD(ROUNDUP((64*E$1*($A9-1)/14),0),64)&gt;0,MOD(ROUNDUP((64*E$1*($A9-1)/14),0),64)&amp;"个","")</f>
        <v>2满叠16叠</v>
      </c>
      <c r="F9" s="67" t="str">
        <f>IF(INT(ROUNDUP((64*F$1*($A9-1)/14),0)/(64*64))&gt;0,INT(ROUNDUP((64*F$1*($A9-1)/14),0)/(64*64))&amp;"满叠","")&amp;IF(INT(MOD(ROUNDUP((64*F$1*($A9-1)/14),0),(64*64))/64)&gt;0,INT(MOD(ROUNDUP((64*F$1*($A9-1)/14),0),(64*64))/64)&amp;"叠","")&amp;IF(MOD(ROUNDUP((64*F$1*($A9-1)/14),0),64)&gt;0,MOD(ROUNDUP((64*F$1*($A9-1)/14),0),64)&amp;"个","")</f>
        <v>6满叠48叠</v>
      </c>
      <c r="G9" s="67" t="str">
        <f>IF(INT(ROUNDUP((64*G$1*($A9-1)/14),0)/(64*64))&gt;0,INT(ROUNDUP((64*G$1*($A9-1)/14),0)/(64*64))&amp;"满叠","")&amp;IF(INT(MOD(ROUNDUP((64*G$1*($A9-1)/14),0),(64*64))/64)&gt;0,INT(MOD(ROUNDUP((64*G$1*($A9-1)/14),0),(64*64))/64)&amp;"叠","")&amp;IF(MOD(ROUNDUP((64*G$1*($A9-1)/14),0),64)&gt;0,MOD(ROUNDUP((64*G$1*($A9-1)/14),0),64)&amp;"个","")</f>
        <v>13满叠32叠</v>
      </c>
    </row>
    <row r="10" spans="1:7">
      <c r="A10" s="65">
        <v>181</v>
      </c>
      <c r="B10" s="67" t="str">
        <f>IF(INT(ROUNDUP((64*B$1*($A10-1)/14),0)/(64*64))&gt;0,INT(ROUNDUP((64*B$1*($A10-1)/14),0)/(64*64))&amp;"满叠","")&amp;IF(INT(MOD(ROUNDUP((64*B$1*($A10-1)/14),0),(64*64))/64)&gt;0,INT(MOD(ROUNDUP((64*B$1*($A10-1)/14),0),(64*64))/64)&amp;"叠","")&amp;IF(MOD(ROUNDUP((64*B$1*($A10-1)/14),0),64)&gt;0,MOD(ROUNDUP((64*B$1*($A10-1)/14),0),64)&amp;"个","")</f>
        <v>12叠55个</v>
      </c>
      <c r="C10" s="67" t="str">
        <f>IF(INT(ROUNDUP((64*C$1*($A10-1)/14),0)/(64*64))&gt;0,INT(ROUNDUP((64*C$1*($A10-1)/14),0)/(64*64))&amp;"满叠","")&amp;IF(INT(MOD(ROUNDUP((64*C$1*($A10-1)/14),0),(64*64))/64)&gt;0,INT(MOD(ROUNDUP((64*C$1*($A10-1)/14),0),(64*64))/64)&amp;"叠","")&amp;IF(MOD(ROUNDUP((64*C$1*($A10-1)/14),0),64)&gt;0,MOD(ROUNDUP((64*C$1*($A10-1)/14),0),64)&amp;"个","")</f>
        <v>38叠37个</v>
      </c>
      <c r="D10" s="67" t="str">
        <f>IF(INT(ROUNDUP((64*D$1*($A10-1)/14),0)/(64*64))&gt;0,INT(ROUNDUP((64*D$1*($A10-1)/14),0)/(64*64))&amp;"满叠","")&amp;IF(INT(MOD(ROUNDUP((64*D$1*($A10-1)/14),0),(64*64))/64)&gt;0,INT(MOD(ROUNDUP((64*D$1*($A10-1)/14),0),(64*64))/64)&amp;"叠","")&amp;IF(MOD(ROUNDUP((64*D$1*($A10-1)/14),0),64)&gt;0,MOD(ROUNDUP((64*D$1*($A10-1)/14),0),64)&amp;"个","")</f>
        <v>1满叠19个</v>
      </c>
      <c r="E10" s="67" t="str">
        <f>IF(INT(ROUNDUP((64*E$1*($A10-1)/14),0)/(64*64))&gt;0,INT(ROUNDUP((64*E$1*($A10-1)/14),0)/(64*64))&amp;"满叠","")&amp;IF(INT(MOD(ROUNDUP((64*E$1*($A10-1)/14),0),(64*64))/64)&gt;0,INT(MOD(ROUNDUP((64*E$1*($A10-1)/14),0),(64*64))/64)&amp;"叠","")&amp;IF(MOD(ROUNDUP((64*E$1*($A10-1)/14),0),64)&gt;0,MOD(ROUNDUP((64*E$1*($A10-1)/14),0),64)&amp;"个","")</f>
        <v>1满叠51叠46个</v>
      </c>
      <c r="F10" s="67" t="str">
        <f>IF(INT(ROUNDUP((64*F$1*($A10-1)/14),0)/(64*64))&gt;0,INT(ROUNDUP((64*F$1*($A10-1)/14),0)/(64*64))&amp;"满叠","")&amp;IF(INT(MOD(ROUNDUP((64*F$1*($A10-1)/14),0),(64*64))/64)&gt;0,INT(MOD(ROUNDUP((64*F$1*($A10-1)/14),0),(64*64))/64)&amp;"叠","")&amp;IF(MOD(ROUNDUP((64*F$1*($A10-1)/14),0),64)&gt;0,MOD(ROUNDUP((64*F$1*($A10-1)/14),0),64)&amp;"个","")</f>
        <v>5满叠27叠10个</v>
      </c>
      <c r="G10" s="67" t="str">
        <f>IF(INT(ROUNDUP((64*G$1*($A10-1)/14),0)/(64*64))&gt;0,INT(ROUNDUP((64*G$1*($A10-1)/14),0)/(64*64))&amp;"满叠","")&amp;IF(INT(MOD(ROUNDUP((64*G$1*($A10-1)/14),0),(64*64))/64)&gt;0,INT(MOD(ROUNDUP((64*G$1*($A10-1)/14),0),(64*64))/64)&amp;"叠","")&amp;IF(MOD(ROUNDUP((64*G$1*($A10-1)/14),0),64)&gt;0,MOD(ROUNDUP((64*G$1*($A10-1)/14),0),64)&amp;"个","")</f>
        <v>10满叠54叠19个</v>
      </c>
    </row>
    <row r="11" spans="1:7">
      <c r="A11" s="65">
        <v>16</v>
      </c>
      <c r="B11" s="67" t="str">
        <f>IF(INT(ROUNDUP((64*B$1*($A11-1)/14),0)/(64*64))&gt;0,INT(ROUNDUP((64*B$1*($A11-1)/14),0)/(64*64))&amp;"满叠","")&amp;IF(INT(MOD(ROUNDUP((64*B$1*($A11-1)/14),0),(64*64))/64)&gt;0,INT(MOD(ROUNDUP((64*B$1*($A11-1)/14),0),(64*64))/64)&amp;"叠","")&amp;IF(MOD(ROUNDUP((64*B$1*($A11-1)/14),0),64)&gt;0,MOD(ROUNDUP((64*B$1*($A11-1)/14),0),64)&amp;"个","")</f>
        <v>1叠5个</v>
      </c>
      <c r="C11" s="67" t="str">
        <f>IF(INT(ROUNDUP((64*C$1*($A11-1)/14),0)/(64*64))&gt;0,INT(ROUNDUP((64*C$1*($A11-1)/14),0)/(64*64))&amp;"满叠","")&amp;IF(INT(MOD(ROUNDUP((64*C$1*($A11-1)/14),0),(64*64))/64)&gt;0,INT(MOD(ROUNDUP((64*C$1*($A11-1)/14),0),(64*64))/64)&amp;"叠","")&amp;IF(MOD(ROUNDUP((64*C$1*($A11-1)/14),0),64)&gt;0,MOD(ROUNDUP((64*C$1*($A11-1)/14),0),64)&amp;"个","")</f>
        <v>3叠14个</v>
      </c>
      <c r="D11" s="67" t="str">
        <f>IF(INT(ROUNDUP((64*D$1*($A11-1)/14),0)/(64*64))&gt;0,INT(ROUNDUP((64*D$1*($A11-1)/14),0)/(64*64))&amp;"满叠","")&amp;IF(INT(MOD(ROUNDUP((64*D$1*($A11-1)/14),0),(64*64))/64)&gt;0,INT(MOD(ROUNDUP((64*D$1*($A11-1)/14),0),(64*64))/64)&amp;"叠","")&amp;IF(MOD(ROUNDUP((64*D$1*($A11-1)/14),0),64)&gt;0,MOD(ROUNDUP((64*D$1*($A11-1)/14),0),64)&amp;"个","")</f>
        <v>5叠23个</v>
      </c>
      <c r="E11" s="67" t="str">
        <f>IF(INT(ROUNDUP((64*E$1*($A11-1)/14),0)/(64*64))&gt;0,INT(ROUNDUP((64*E$1*($A11-1)/14),0)/(64*64))&amp;"满叠","")&amp;IF(INT(MOD(ROUNDUP((64*E$1*($A11-1)/14),0),(64*64))/64)&gt;0,INT(MOD(ROUNDUP((64*E$1*($A11-1)/14),0),(64*64))/64)&amp;"叠","")&amp;IF(MOD(ROUNDUP((64*E$1*($A11-1)/14),0),64)&gt;0,MOD(ROUNDUP((64*E$1*($A11-1)/14),0),64)&amp;"个","")</f>
        <v>9叠42个</v>
      </c>
      <c r="F11" s="67" t="str">
        <f>IF(INT(ROUNDUP((64*F$1*($A11-1)/14),0)/(64*64))&gt;0,INT(ROUNDUP((64*F$1*($A11-1)/14),0)/(64*64))&amp;"满叠","")&amp;IF(INT(MOD(ROUNDUP((64*F$1*($A11-1)/14),0),(64*64))/64)&gt;0,INT(MOD(ROUNDUP((64*F$1*($A11-1)/14),0),(64*64))/64)&amp;"叠","")&amp;IF(MOD(ROUNDUP((64*F$1*($A11-1)/14),0),64)&gt;0,MOD(ROUNDUP((64*F$1*($A11-1)/14),0),64)&amp;"个","")</f>
        <v>28叠60个</v>
      </c>
      <c r="G11" s="67" t="str">
        <f>IF(INT(ROUNDUP((64*G$1*($A11-1)/14),0)/(64*64))&gt;0,INT(ROUNDUP((64*G$1*($A11-1)/14),0)/(64*64))&amp;"满叠","")&amp;IF(INT(MOD(ROUNDUP((64*G$1*($A11-1)/14),0),(64*64))/64)&gt;0,INT(MOD(ROUNDUP((64*G$1*($A11-1)/14),0),(64*64))/64)&amp;"叠","")&amp;IF(MOD(ROUNDUP((64*G$1*($A11-1)/14),0),64)&gt;0,MOD(ROUNDUP((64*G$1*($A11-1)/14),0),64)&amp;"个","")</f>
        <v>57叠55个</v>
      </c>
    </row>
    <row r="12" spans="1:7">
      <c r="A12" s="65">
        <v>15</v>
      </c>
      <c r="B12" s="67" t="str">
        <f>IF(INT(ROUNDUP((64*B$1*($A12-1)/14),0)/(64*64))&gt;0,INT(ROUNDUP((64*B$1*($A12-1)/14),0)/(64*64))&amp;"满叠","")&amp;IF(INT(MOD(ROUNDUP((64*B$1*($A12-1)/14),0),(64*64))/64)&gt;0,INT(MOD(ROUNDUP((64*B$1*($A12-1)/14),0),(64*64))/64)&amp;"叠","")&amp;IF(MOD(ROUNDUP((64*B$1*($A12-1)/14),0),64)&gt;0,MOD(ROUNDUP((64*B$1*($A12-1)/14),0),64)&amp;"个","")</f>
        <v>1叠</v>
      </c>
      <c r="C12" s="67" t="str">
        <f>IF(INT(ROUNDUP((64*C$1*($A12-1)/14),0)/(64*64))&gt;0,INT(ROUNDUP((64*C$1*($A12-1)/14),0)/(64*64))&amp;"满叠","")&amp;IF(INT(MOD(ROUNDUP((64*C$1*($A12-1)/14),0),(64*64))/64)&gt;0,INT(MOD(ROUNDUP((64*C$1*($A12-1)/14),0),(64*64))/64)&amp;"叠","")&amp;IF(MOD(ROUNDUP((64*C$1*($A12-1)/14),0),64)&gt;0,MOD(ROUNDUP((64*C$1*($A12-1)/14),0),64)&amp;"个","")</f>
        <v>3叠</v>
      </c>
      <c r="D12" s="67" t="str">
        <f>IF(INT(ROUNDUP((64*D$1*($A12-1)/14),0)/(64*64))&gt;0,INT(ROUNDUP((64*D$1*($A12-1)/14),0)/(64*64))&amp;"满叠","")&amp;IF(INT(MOD(ROUNDUP((64*D$1*($A12-1)/14),0),(64*64))/64)&gt;0,INT(MOD(ROUNDUP((64*D$1*($A12-1)/14),0),(64*64))/64)&amp;"叠","")&amp;IF(MOD(ROUNDUP((64*D$1*($A12-1)/14),0),64)&gt;0,MOD(ROUNDUP((64*D$1*($A12-1)/14),0),64)&amp;"个","")</f>
        <v>5叠</v>
      </c>
      <c r="E12" s="67" t="str">
        <f>IF(INT(ROUNDUP((64*E$1*($A12-1)/14),0)/(64*64))&gt;0,INT(ROUNDUP((64*E$1*($A12-1)/14),0)/(64*64))&amp;"满叠","")&amp;IF(INT(MOD(ROUNDUP((64*E$1*($A12-1)/14),0),(64*64))/64)&gt;0,INT(MOD(ROUNDUP((64*E$1*($A12-1)/14),0),(64*64))/64)&amp;"叠","")&amp;IF(MOD(ROUNDUP((64*E$1*($A12-1)/14),0),64)&gt;0,MOD(ROUNDUP((64*E$1*($A12-1)/14),0),64)&amp;"个","")</f>
        <v>9叠</v>
      </c>
      <c r="F12" s="67" t="str">
        <f>IF(INT(ROUNDUP((64*F$1*($A12-1)/14),0)/(64*64))&gt;0,INT(ROUNDUP((64*F$1*($A12-1)/14),0)/(64*64))&amp;"满叠","")&amp;IF(INT(MOD(ROUNDUP((64*F$1*($A12-1)/14),0),(64*64))/64)&gt;0,INT(MOD(ROUNDUP((64*F$1*($A12-1)/14),0),(64*64))/64)&amp;"叠","")&amp;IF(MOD(ROUNDUP((64*F$1*($A12-1)/14),0),64)&gt;0,MOD(ROUNDUP((64*F$1*($A12-1)/14),0),64)&amp;"个","")</f>
        <v>27叠</v>
      </c>
      <c r="G12" s="67" t="str">
        <f>IF(INT(ROUNDUP((64*G$1*($A12-1)/14),0)/(64*64))&gt;0,INT(ROUNDUP((64*G$1*($A12-1)/14),0)/(64*64))&amp;"满叠","")&amp;IF(INT(MOD(ROUNDUP((64*G$1*($A12-1)/14),0),(64*64))/64)&gt;0,INT(MOD(ROUNDUP((64*G$1*($A12-1)/14),0),(64*64))/64)&amp;"叠","")&amp;IF(MOD(ROUNDUP((64*G$1*($A12-1)/14),0),64)&gt;0,MOD(ROUNDUP((64*G$1*($A12-1)/14),0),64)&amp;"个","")</f>
        <v>54叠</v>
      </c>
    </row>
    <row r="13" spans="1:7">
      <c r="A13" s="65">
        <v>3</v>
      </c>
      <c r="B13" s="67" t="str">
        <f>IF(INT(ROUNDUP((64*B$1*($A13-1)/14),0)/(64*64))&gt;0,INT(ROUNDUP((64*B$1*($A13-1)/14),0)/(64*64))&amp;"满叠","")&amp;IF(INT(MOD(ROUNDUP((64*B$1*($A13-1)/14),0),(64*64))/64)&gt;0,INT(MOD(ROUNDUP((64*B$1*($A13-1)/14),0),(64*64))/64)&amp;"叠","")&amp;IF(MOD(ROUNDUP((64*B$1*($A13-1)/14),0),64)&gt;0,MOD(ROUNDUP((64*B$1*($A13-1)/14),0),64)&amp;"个","")</f>
        <v>10个</v>
      </c>
      <c r="C13" s="67" t="str">
        <f>IF(INT(ROUNDUP((64*C$1*($A13-1)/14),0)/(64*64))&gt;0,INT(ROUNDUP((64*C$1*($A13-1)/14),0)/(64*64))&amp;"满叠","")&amp;IF(INT(MOD(ROUNDUP((64*C$1*($A13-1)/14),0),(64*64))/64)&gt;0,INT(MOD(ROUNDUP((64*C$1*($A13-1)/14),0),(64*64))/64)&amp;"叠","")&amp;IF(MOD(ROUNDUP((64*C$1*($A13-1)/14),0),64)&gt;0,MOD(ROUNDUP((64*C$1*($A13-1)/14),0),64)&amp;"个","")</f>
        <v>28个</v>
      </c>
      <c r="D13" s="67" t="str">
        <f>IF(INT(ROUNDUP((64*D$1*($A13-1)/14),0)/(64*64))&gt;0,INT(ROUNDUP((64*D$1*($A13-1)/14),0)/(64*64))&amp;"满叠","")&amp;IF(INT(MOD(ROUNDUP((64*D$1*($A13-1)/14),0),(64*64))/64)&gt;0,INT(MOD(ROUNDUP((64*D$1*($A13-1)/14),0),(64*64))/64)&amp;"叠","")&amp;IF(MOD(ROUNDUP((64*D$1*($A13-1)/14),0),64)&gt;0,MOD(ROUNDUP((64*D$1*($A13-1)/14),0),64)&amp;"个","")</f>
        <v>46个</v>
      </c>
      <c r="E13" s="67" t="str">
        <f>IF(INT(ROUNDUP((64*E$1*($A13-1)/14),0)/(64*64))&gt;0,INT(ROUNDUP((64*E$1*($A13-1)/14),0)/(64*64))&amp;"满叠","")&amp;IF(INT(MOD(ROUNDUP((64*E$1*($A13-1)/14),0),(64*64))/64)&gt;0,INT(MOD(ROUNDUP((64*E$1*($A13-1)/14),0),(64*64))/64)&amp;"叠","")&amp;IF(MOD(ROUNDUP((64*E$1*($A13-1)/14),0),64)&gt;0,MOD(ROUNDUP((64*E$1*($A13-1)/14),0),64)&amp;"个","")</f>
        <v>1叠19个</v>
      </c>
      <c r="F13" s="67" t="str">
        <f>IF(INT(ROUNDUP((64*F$1*($A13-1)/14),0)/(64*64))&gt;0,INT(ROUNDUP((64*F$1*($A13-1)/14),0)/(64*64))&amp;"满叠","")&amp;IF(INT(MOD(ROUNDUP((64*F$1*($A13-1)/14),0),(64*64))/64)&gt;0,INT(MOD(ROUNDUP((64*F$1*($A13-1)/14),0),(64*64))/64)&amp;"叠","")&amp;IF(MOD(ROUNDUP((64*F$1*($A13-1)/14),0),64)&gt;0,MOD(ROUNDUP((64*F$1*($A13-1)/14),0),64)&amp;"个","")</f>
        <v>3叠55个</v>
      </c>
      <c r="G13" s="67" t="str">
        <f>IF(INT(ROUNDUP((64*G$1*($A13-1)/14),0)/(64*64))&gt;0,INT(ROUNDUP((64*G$1*($A13-1)/14),0)/(64*64))&amp;"满叠","")&amp;IF(INT(MOD(ROUNDUP((64*G$1*($A13-1)/14),0),(64*64))/64)&gt;0,INT(MOD(ROUNDUP((64*G$1*($A13-1)/14),0),(64*64))/64)&amp;"叠","")&amp;IF(MOD(ROUNDUP((64*G$1*($A13-1)/14),0),64)&gt;0,MOD(ROUNDUP((64*G$1*($A13-1)/14),0),64)&amp;"个","")</f>
        <v>7叠46个</v>
      </c>
    </row>
    <row r="14" spans="1:7">
      <c r="A14" s="65">
        <v>0</v>
      </c>
      <c r="B14" s="67" t="str">
        <f>IF(INT(ROUNDUP((64*B$1*($A14-1)/14),0)/(64*64))&gt;0,INT(ROUNDUP((64*B$1*($A14-1)/14),0)/(64*64))&amp;"满叠","")&amp;IF(INT(MOD(ROUNDUP((64*B$1*($A14-1)/14),0),(64*64))/64)&gt;0,INT(MOD(ROUNDUP((64*B$1*($A14-1)/14),0),(64*64))/64)&amp;"叠","")&amp;IF(MOD(ROUNDUP((64*B$1*($A14-1)/14),0),64)&gt;0,MOD(ROUNDUP((64*B$1*($A14-1)/14),0),64)&amp;"个","")</f>
        <v>63叠59个</v>
      </c>
      <c r="C14" s="67" t="str">
        <f>IF(INT(ROUNDUP((64*C$1*($A14-1)/14),0)/(64*64))&gt;0,INT(ROUNDUP((64*C$1*($A14-1)/14),0)/(64*64))&amp;"满叠","")&amp;IF(INT(MOD(ROUNDUP((64*C$1*($A14-1)/14),0),(64*64))/64)&gt;0,INT(MOD(ROUNDUP((64*C$1*($A14-1)/14),0),(64*64))/64)&amp;"叠","")&amp;IF(MOD(ROUNDUP((64*C$1*($A14-1)/14),0),64)&gt;0,MOD(ROUNDUP((64*C$1*($A14-1)/14),0),64)&amp;"个","")</f>
        <v>63叠50个</v>
      </c>
      <c r="D14" s="67" t="str">
        <f>IF(INT(ROUNDUP((64*D$1*($A14-1)/14),0)/(64*64))&gt;0,INT(ROUNDUP((64*D$1*($A14-1)/14),0)/(64*64))&amp;"满叠","")&amp;IF(INT(MOD(ROUNDUP((64*D$1*($A14-1)/14),0),(64*64))/64)&gt;0,INT(MOD(ROUNDUP((64*D$1*($A14-1)/14),0),(64*64))/64)&amp;"叠","")&amp;IF(MOD(ROUNDUP((64*D$1*($A14-1)/14),0),64)&gt;0,MOD(ROUNDUP((64*D$1*($A14-1)/14),0),64)&amp;"个","")</f>
        <v>63叠41个</v>
      </c>
      <c r="E14" s="67" t="str">
        <f>IF(INT(ROUNDUP((64*E$1*($A14-1)/14),0)/(64*64))&gt;0,INT(ROUNDUP((64*E$1*($A14-1)/14),0)/(64*64))&amp;"满叠","")&amp;IF(INT(MOD(ROUNDUP((64*E$1*($A14-1)/14),0),(64*64))/64)&gt;0,INT(MOD(ROUNDUP((64*E$1*($A14-1)/14),0),(64*64))/64)&amp;"叠","")&amp;IF(MOD(ROUNDUP((64*E$1*($A14-1)/14),0),64)&gt;0,MOD(ROUNDUP((64*E$1*($A14-1)/14),0),64)&amp;"个","")</f>
        <v>63叠22个</v>
      </c>
      <c r="F14" s="67" t="str">
        <f>IF(INT(ROUNDUP((64*F$1*($A14-1)/14),0)/(64*64))&gt;0,INT(ROUNDUP((64*F$1*($A14-1)/14),0)/(64*64))&amp;"满叠","")&amp;IF(INT(MOD(ROUNDUP((64*F$1*($A14-1)/14),0),(64*64))/64)&gt;0,INT(MOD(ROUNDUP((64*F$1*($A14-1)/14),0),(64*64))/64)&amp;"叠","")&amp;IF(MOD(ROUNDUP((64*F$1*($A14-1)/14),0),64)&gt;0,MOD(ROUNDUP((64*F$1*($A14-1)/14),0),64)&amp;"个","")</f>
        <v>62叠4个</v>
      </c>
      <c r="G14" s="67" t="str">
        <f>IF(INT(ROUNDUP((64*G$1*($A14-1)/14),0)/(64*64))&gt;0,INT(ROUNDUP((64*G$1*($A14-1)/14),0)/(64*64))&amp;"满叠","")&amp;IF(INT(MOD(ROUNDUP((64*G$1*($A14-1)/14),0),(64*64))/64)&gt;0,INT(MOD(ROUNDUP((64*G$1*($A14-1)/14),0),(64*64))/64)&amp;"叠","")&amp;IF(MOD(ROUNDUP((64*G$1*($A14-1)/14),0),64)&gt;0,MOD(ROUNDUP((64*G$1*($A14-1)/14),0),64)&amp;"个","")</f>
        <v>60叠9个</v>
      </c>
    </row>
    <row r="15" spans="1:7">
      <c r="A15" s="62" t="s">
        <v>14</v>
      </c>
      <c r="B15" s="63" t="s">
        <v>20</v>
      </c>
      <c r="C15" s="63"/>
      <c r="D15" s="63"/>
      <c r="E15" s="63"/>
      <c r="F15" s="63"/>
      <c r="G15" s="63"/>
    </row>
    <row r="16" spans="1:7">
      <c r="A16" s="26">
        <v>0</v>
      </c>
      <c r="B16" s="26" t="s">
        <v>17</v>
      </c>
      <c r="C16" s="26"/>
      <c r="D16" s="26"/>
      <c r="E16" s="26"/>
      <c r="F16" s="26"/>
      <c r="G16" s="26"/>
    </row>
    <row r="17" spans="1:7">
      <c r="A17" s="4">
        <v>1</v>
      </c>
      <c r="B17" s="4" t="s">
        <v>18</v>
      </c>
      <c r="C17" s="4"/>
      <c r="D17" s="4"/>
      <c r="E17" s="4"/>
      <c r="F17" s="4"/>
      <c r="G17" s="4"/>
    </row>
    <row r="18" spans="1:7">
      <c r="A18" s="4">
        <v>2</v>
      </c>
      <c r="B18" s="4" t="str">
        <f>IF(INT(ROUNDUP((64*B$1*($A18-1)/14),0)/(64*64))&gt;0,INT(ROUNDUP((64*B$1*($A18-1)/14),0)/(64*64))&amp;"满叠","")&amp;IF(INT(MOD(ROUNDUP((64*B$1*($A18-1)/14),0),(64*64))/64)&gt;0,INT(MOD(ROUNDUP((64*B$1*($A18-1)/14),0),(64*64))/64)&amp;"叠","")&amp;IF(MOD(ROUNDUP((64*B$1*($A18-1)/14),0),64)&gt;0,MOD(ROUNDUP((64*B$1*($A18-1)/14),0),64)&amp;"个","")</f>
        <v>5个</v>
      </c>
      <c r="C18" s="4" t="str">
        <f>IF(INT(ROUNDUP((64*C$1*($A18-1)/14),0)/(64*64))&gt;0,INT(ROUNDUP((64*C$1*($A18-1)/14),0)/(64*64))&amp;"满叠","")&amp;IF(INT(MOD(ROUNDUP((64*C$1*($A18-1)/14),0),(64*64))/64)&gt;0,INT(MOD(ROUNDUP((64*C$1*($A18-1)/14),0),(64*64))/64)&amp;"叠","")&amp;IF(MOD(ROUNDUP((64*C$1*($A18-1)/14),0),64)&gt;0,MOD(ROUNDUP((64*C$1*($A18-1)/14),0),64)&amp;"个","")</f>
        <v>14个</v>
      </c>
      <c r="D18" s="4" t="str">
        <f>IF(INT(ROUNDUP((64*D$1*($A18-1)/14),0)/(64*64))&gt;0,INT(ROUNDUP((64*D$1*($A18-1)/14),0)/(64*64))&amp;"满叠","")&amp;IF(INT(MOD(ROUNDUP((64*D$1*($A18-1)/14),0),(64*64))/64)&gt;0,INT(MOD(ROUNDUP((64*D$1*($A18-1)/14),0),(64*64))/64)&amp;"叠","")&amp;IF(MOD(ROUNDUP((64*D$1*($A18-1)/14),0),64)&gt;0,MOD(ROUNDUP((64*D$1*($A18-1)/14),0),64)&amp;"个","")</f>
        <v>23个</v>
      </c>
      <c r="E18" s="4" t="str">
        <f>IF(INT(ROUNDUP((64*E$1*($A18-1)/14),0)/(64*64))&gt;0,INT(ROUNDUP((64*E$1*($A18-1)/14),0)/(64*64))&amp;"满叠","")&amp;IF(INT(MOD(ROUNDUP((64*E$1*($A18-1)/14),0),(64*64))/64)&gt;0,INT(MOD(ROUNDUP((64*E$1*($A18-1)/14),0),(64*64))/64)&amp;"叠","")&amp;IF(MOD(ROUNDUP((64*E$1*($A18-1)/14),0),64)&gt;0,MOD(ROUNDUP((64*E$1*($A18-1)/14),0),64)&amp;"个","")</f>
        <v>42个</v>
      </c>
      <c r="F18" s="4" t="str">
        <f>IF(INT(ROUNDUP((64*F$1*($A18-1)/14),0)/(64*64))&gt;0,INT(ROUNDUP((64*F$1*($A18-1)/14),0)/(64*64))&amp;"满叠","")&amp;IF(INT(MOD(ROUNDUP((64*F$1*($A18-1)/14),0),(64*64))/64)&gt;0,INT(MOD(ROUNDUP((64*F$1*($A18-1)/14),0),(64*64))/64)&amp;"叠","")&amp;IF(MOD(ROUNDUP((64*F$1*($A18-1)/14),0),64)&gt;0,MOD(ROUNDUP((64*F$1*($A18-1)/14),0),64)&amp;"个","")</f>
        <v>1叠60个</v>
      </c>
      <c r="G18" s="4" t="str">
        <f>IF(INT(ROUNDUP((64*G$1*($A18-1)/14),0)/(64*64))&gt;0,INT(ROUNDUP((64*G$1*($A18-1)/14),0)/(64*64))&amp;"满叠","")&amp;IF(INT(MOD(ROUNDUP((64*G$1*($A18-1)/14),0),(64*64))/64)&gt;0,INT(MOD(ROUNDUP((64*G$1*($A18-1)/14),0),(64*64))/64)&amp;"叠","")&amp;IF(MOD(ROUNDUP((64*G$1*($A18-1)/14),0),64)&gt;0,MOD(ROUNDUP((64*G$1*($A18-1)/14),0),64)&amp;"个","")</f>
        <v>3叠55个</v>
      </c>
    </row>
    <row r="19" spans="1:7">
      <c r="A19" s="28">
        <v>3</v>
      </c>
      <c r="B19" s="28" t="str">
        <f>IF(INT(ROUNDUP((64*B$1*($A19-1)/14),0)/(64*64))&gt;0,INT(ROUNDUP((64*B$1*($A19-1)/14),0)/(64*64))&amp;"满叠","")&amp;IF(INT(MOD(ROUNDUP((64*B$1*($A19-1)/14),0),(64*64))/64)&gt;0,INT(MOD(ROUNDUP((64*B$1*($A19-1)/14),0),(64*64))/64)&amp;"叠","")&amp;IF(MOD(ROUNDUP((64*B$1*($A19-1)/14),0),64)&gt;0,MOD(ROUNDUP((64*B$1*($A19-1)/14),0),64)&amp;"个","")</f>
        <v>10个</v>
      </c>
      <c r="C19" s="28" t="str">
        <f>IF(INT(ROUNDUP((64*C$1*($A19-1)/14),0)/(64*64))&gt;0,INT(ROUNDUP((64*C$1*($A19-1)/14),0)/(64*64))&amp;"满叠","")&amp;IF(INT(MOD(ROUNDUP((64*C$1*($A19-1)/14),0),(64*64))/64)&gt;0,INT(MOD(ROUNDUP((64*C$1*($A19-1)/14),0),(64*64))/64)&amp;"叠","")&amp;IF(MOD(ROUNDUP((64*C$1*($A19-1)/14),0),64)&gt;0,MOD(ROUNDUP((64*C$1*($A19-1)/14),0),64)&amp;"个","")</f>
        <v>28个</v>
      </c>
      <c r="D19" s="28" t="str">
        <f>IF(INT(ROUNDUP((64*D$1*($A19-1)/14),0)/(64*64))&gt;0,INT(ROUNDUP((64*D$1*($A19-1)/14),0)/(64*64))&amp;"满叠","")&amp;IF(INT(MOD(ROUNDUP((64*D$1*($A19-1)/14),0),(64*64))/64)&gt;0,INT(MOD(ROUNDUP((64*D$1*($A19-1)/14),0),(64*64))/64)&amp;"叠","")&amp;IF(MOD(ROUNDUP((64*D$1*($A19-1)/14),0),64)&gt;0,MOD(ROUNDUP((64*D$1*($A19-1)/14),0),64)&amp;"个","")</f>
        <v>46个</v>
      </c>
      <c r="E19" s="28" t="str">
        <f>IF(INT(ROUNDUP((64*E$1*($A19-1)/14),0)/(64*64))&gt;0,INT(ROUNDUP((64*E$1*($A19-1)/14),0)/(64*64))&amp;"满叠","")&amp;IF(INT(MOD(ROUNDUP((64*E$1*($A19-1)/14),0),(64*64))/64)&gt;0,INT(MOD(ROUNDUP((64*E$1*($A19-1)/14),0),(64*64))/64)&amp;"叠","")&amp;IF(MOD(ROUNDUP((64*E$1*($A19-1)/14),0),64)&gt;0,MOD(ROUNDUP((64*E$1*($A19-1)/14),0),64)&amp;"个","")</f>
        <v>1叠19个</v>
      </c>
      <c r="F19" s="28" t="str">
        <f>IF(INT(ROUNDUP((64*F$1*($A19-1)/14),0)/(64*64))&gt;0,INT(ROUNDUP((64*F$1*($A19-1)/14),0)/(64*64))&amp;"满叠","")&amp;IF(INT(MOD(ROUNDUP((64*F$1*($A19-1)/14),0),(64*64))/64)&gt;0,INT(MOD(ROUNDUP((64*F$1*($A19-1)/14),0),(64*64))/64)&amp;"叠","")&amp;IF(MOD(ROUNDUP((64*F$1*($A19-1)/14),0),64)&gt;0,MOD(ROUNDUP((64*F$1*($A19-1)/14),0),64)&amp;"个","")</f>
        <v>3叠55个</v>
      </c>
      <c r="G19" s="28" t="str">
        <f>IF(INT(ROUNDUP((64*G$1*($A19-1)/14),0)/(64*64))&gt;0,INT(ROUNDUP((64*G$1*($A19-1)/14),0)/(64*64))&amp;"满叠","")&amp;IF(INT(MOD(ROUNDUP((64*G$1*($A19-1)/14),0),(64*64))/64)&gt;0,INT(MOD(ROUNDUP((64*G$1*($A19-1)/14),0),(64*64))/64)&amp;"叠","")&amp;IF(MOD(ROUNDUP((64*G$1*($A19-1)/14),0),64)&gt;0,MOD(ROUNDUP((64*G$1*($A19-1)/14),0),64)&amp;"个","")</f>
        <v>7叠46个</v>
      </c>
    </row>
    <row r="20" spans="1:7">
      <c r="A20" s="28">
        <v>4</v>
      </c>
      <c r="B20" s="28" t="str">
        <f>IF(INT(ROUNDUP((64*B$1*($A20-1)/14),0)/(64*64))&gt;0,INT(ROUNDUP((64*B$1*($A20-1)/14),0)/(64*64))&amp;"满叠","")&amp;IF(INT(MOD(ROUNDUP((64*B$1*($A20-1)/14),0),(64*64))/64)&gt;0,INT(MOD(ROUNDUP((64*B$1*($A20-1)/14),0),(64*64))/64)&amp;"叠","")&amp;IF(MOD(ROUNDUP((64*B$1*($A20-1)/14),0),64)&gt;0,MOD(ROUNDUP((64*B$1*($A20-1)/14),0),64)&amp;"个","")</f>
        <v>14个</v>
      </c>
      <c r="C20" s="28" t="str">
        <f>IF(INT(ROUNDUP((64*C$1*($A20-1)/14),0)/(64*64))&gt;0,INT(ROUNDUP((64*C$1*($A20-1)/14),0)/(64*64))&amp;"满叠","")&amp;IF(INT(MOD(ROUNDUP((64*C$1*($A20-1)/14),0),(64*64))/64)&gt;0,INT(MOD(ROUNDUP((64*C$1*($A20-1)/14),0),(64*64))/64)&amp;"叠","")&amp;IF(MOD(ROUNDUP((64*C$1*($A20-1)/14),0),64)&gt;0,MOD(ROUNDUP((64*C$1*($A20-1)/14),0),64)&amp;"个","")</f>
        <v>42个</v>
      </c>
      <c r="D20" s="28" t="str">
        <f>IF(INT(ROUNDUP((64*D$1*($A20-1)/14),0)/(64*64))&gt;0,INT(ROUNDUP((64*D$1*($A20-1)/14),0)/(64*64))&amp;"满叠","")&amp;IF(INT(MOD(ROUNDUP((64*D$1*($A20-1)/14),0),(64*64))/64)&gt;0,INT(MOD(ROUNDUP((64*D$1*($A20-1)/14),0),(64*64))/64)&amp;"叠","")&amp;IF(MOD(ROUNDUP((64*D$1*($A20-1)/14),0),64)&gt;0,MOD(ROUNDUP((64*D$1*($A20-1)/14),0),64)&amp;"个","")</f>
        <v>1叠5个</v>
      </c>
      <c r="E20" s="28" t="str">
        <f>IF(INT(ROUNDUP((64*E$1*($A20-1)/14),0)/(64*64))&gt;0,INT(ROUNDUP((64*E$1*($A20-1)/14),0)/(64*64))&amp;"满叠","")&amp;IF(INT(MOD(ROUNDUP((64*E$1*($A20-1)/14),0),(64*64))/64)&gt;0,INT(MOD(ROUNDUP((64*E$1*($A20-1)/14),0),(64*64))/64)&amp;"叠","")&amp;IF(MOD(ROUNDUP((64*E$1*($A20-1)/14),0),64)&gt;0,MOD(ROUNDUP((64*E$1*($A20-1)/14),0),64)&amp;"个","")</f>
        <v>1叠60个</v>
      </c>
      <c r="F20" s="28" t="str">
        <f>IF(INT(ROUNDUP((64*F$1*($A20-1)/14),0)/(64*64))&gt;0,INT(ROUNDUP((64*F$1*($A20-1)/14),0)/(64*64))&amp;"满叠","")&amp;IF(INT(MOD(ROUNDUP((64*F$1*($A20-1)/14),0),(64*64))/64)&gt;0,INT(MOD(ROUNDUP((64*F$1*($A20-1)/14),0),(64*64))/64)&amp;"叠","")&amp;IF(MOD(ROUNDUP((64*F$1*($A20-1)/14),0),64)&gt;0,MOD(ROUNDUP((64*F$1*($A20-1)/14),0),64)&amp;"个","")</f>
        <v>5叠51个</v>
      </c>
      <c r="G20" s="28" t="str">
        <f>IF(INT(ROUNDUP((64*G$1*($A20-1)/14),0)/(64*64))&gt;0,INT(ROUNDUP((64*G$1*($A20-1)/14),0)/(64*64))&amp;"满叠","")&amp;IF(INT(MOD(ROUNDUP((64*G$1*($A20-1)/14),0),(64*64))/64)&gt;0,INT(MOD(ROUNDUP((64*G$1*($A20-1)/14),0),(64*64))/64)&amp;"叠","")&amp;IF(MOD(ROUNDUP((64*G$1*($A20-1)/14),0),64)&gt;0,MOD(ROUNDUP((64*G$1*($A20-1)/14),0),64)&amp;"个","")</f>
        <v>11叠37个</v>
      </c>
    </row>
    <row r="21" spans="1:7">
      <c r="A21" s="29">
        <v>5</v>
      </c>
      <c r="B21" s="29" t="str">
        <f>IF(INT(ROUNDUP((64*B$1*($A21-1)/14),0)/(64*64))&gt;0,INT(ROUNDUP((64*B$1*($A21-1)/14),0)/(64*64))&amp;"满叠","")&amp;IF(INT(MOD(ROUNDUP((64*B$1*($A21-1)/14),0),(64*64))/64)&gt;0,INT(MOD(ROUNDUP((64*B$1*($A21-1)/14),0),(64*64))/64)&amp;"叠","")&amp;IF(MOD(ROUNDUP((64*B$1*($A21-1)/14),0),64)&gt;0,MOD(ROUNDUP((64*B$1*($A21-1)/14),0),64)&amp;"个","")</f>
        <v>19个</v>
      </c>
      <c r="C21" s="29" t="str">
        <f>IF(INT(ROUNDUP((64*C$1*($A21-1)/14),0)/(64*64))&gt;0,INT(ROUNDUP((64*C$1*($A21-1)/14),0)/(64*64))&amp;"满叠","")&amp;IF(INT(MOD(ROUNDUP((64*C$1*($A21-1)/14),0),(64*64))/64)&gt;0,INT(MOD(ROUNDUP((64*C$1*($A21-1)/14),0),(64*64))/64)&amp;"叠","")&amp;IF(MOD(ROUNDUP((64*C$1*($A21-1)/14),0),64)&gt;0,MOD(ROUNDUP((64*C$1*($A21-1)/14),0),64)&amp;"个","")</f>
        <v>55个</v>
      </c>
      <c r="D21" s="29" t="str">
        <f>IF(INT(ROUNDUP((64*D$1*($A21-1)/14),0)/(64*64))&gt;0,INT(ROUNDUP((64*D$1*($A21-1)/14),0)/(64*64))&amp;"满叠","")&amp;IF(INT(MOD(ROUNDUP((64*D$1*($A21-1)/14),0),(64*64))/64)&gt;0,INT(MOD(ROUNDUP((64*D$1*($A21-1)/14),0),(64*64))/64)&amp;"叠","")&amp;IF(MOD(ROUNDUP((64*D$1*($A21-1)/14),0),64)&gt;0,MOD(ROUNDUP((64*D$1*($A21-1)/14),0),64)&amp;"个","")</f>
        <v>1叠28个</v>
      </c>
      <c r="E21" s="29" t="str">
        <f>IF(INT(ROUNDUP((64*E$1*($A21-1)/14),0)/(64*64))&gt;0,INT(ROUNDUP((64*E$1*($A21-1)/14),0)/(64*64))&amp;"满叠","")&amp;IF(INT(MOD(ROUNDUP((64*E$1*($A21-1)/14),0),(64*64))/64)&gt;0,INT(MOD(ROUNDUP((64*E$1*($A21-1)/14),0),(64*64))/64)&amp;"叠","")&amp;IF(MOD(ROUNDUP((64*E$1*($A21-1)/14),0),64)&gt;0,MOD(ROUNDUP((64*E$1*($A21-1)/14),0),64)&amp;"个","")</f>
        <v>2叠37个</v>
      </c>
      <c r="F21" s="29" t="str">
        <f>IF(INT(ROUNDUP((64*F$1*($A21-1)/14),0)/(64*64))&gt;0,INT(ROUNDUP((64*F$1*($A21-1)/14),0)/(64*64))&amp;"满叠","")&amp;IF(INT(MOD(ROUNDUP((64*F$1*($A21-1)/14),0),(64*64))/64)&gt;0,INT(MOD(ROUNDUP((64*F$1*($A21-1)/14),0),(64*64))/64)&amp;"叠","")&amp;IF(MOD(ROUNDUP((64*F$1*($A21-1)/14),0),64)&gt;0,MOD(ROUNDUP((64*F$1*($A21-1)/14),0),64)&amp;"个","")</f>
        <v>7叠46个</v>
      </c>
      <c r="G21" s="29" t="str">
        <f>IF(INT(ROUNDUP((64*G$1*($A21-1)/14),0)/(64*64))&gt;0,INT(ROUNDUP((64*G$1*($A21-1)/14),0)/(64*64))&amp;"满叠","")&amp;IF(INT(MOD(ROUNDUP((64*G$1*($A21-1)/14),0),(64*64))/64)&gt;0,INT(MOD(ROUNDUP((64*G$1*($A21-1)/14),0),(64*64))/64)&amp;"叠","")&amp;IF(MOD(ROUNDUP((64*G$1*($A21-1)/14),0),64)&gt;0,MOD(ROUNDUP((64*G$1*($A21-1)/14),0),64)&amp;"个","")</f>
        <v>15叠28个</v>
      </c>
    </row>
    <row r="22" spans="1:7">
      <c r="A22" s="29">
        <v>6</v>
      </c>
      <c r="B22" s="29" t="str">
        <f>IF(INT(ROUNDUP((64*B$1*($A22-1)/14),0)/(64*64))&gt;0,INT(ROUNDUP((64*B$1*($A22-1)/14),0)/(64*64))&amp;"满叠","")&amp;IF(INT(MOD(ROUNDUP((64*B$1*($A22-1)/14),0),(64*64))/64)&gt;0,INT(MOD(ROUNDUP((64*B$1*($A22-1)/14),0),(64*64))/64)&amp;"叠","")&amp;IF(MOD(ROUNDUP((64*B$1*($A22-1)/14),0),64)&gt;0,MOD(ROUNDUP((64*B$1*($A22-1)/14),0),64)&amp;"个","")</f>
        <v>23个</v>
      </c>
      <c r="C22" s="29" t="str">
        <f>IF(INT(ROUNDUP((64*C$1*($A22-1)/14),0)/(64*64))&gt;0,INT(ROUNDUP((64*C$1*($A22-1)/14),0)/(64*64))&amp;"满叠","")&amp;IF(INT(MOD(ROUNDUP((64*C$1*($A22-1)/14),0),(64*64))/64)&gt;0,INT(MOD(ROUNDUP((64*C$1*($A22-1)/14),0),(64*64))/64)&amp;"叠","")&amp;IF(MOD(ROUNDUP((64*C$1*($A22-1)/14),0),64)&gt;0,MOD(ROUNDUP((64*C$1*($A22-1)/14),0),64)&amp;"个","")</f>
        <v>1叠5个</v>
      </c>
      <c r="D22" s="29" t="str">
        <f>IF(INT(ROUNDUP((64*D$1*($A22-1)/14),0)/(64*64))&gt;0,INT(ROUNDUP((64*D$1*($A22-1)/14),0)/(64*64))&amp;"满叠","")&amp;IF(INT(MOD(ROUNDUP((64*D$1*($A22-1)/14),0),(64*64))/64)&gt;0,INT(MOD(ROUNDUP((64*D$1*($A22-1)/14),0),(64*64))/64)&amp;"叠","")&amp;IF(MOD(ROUNDUP((64*D$1*($A22-1)/14),0),64)&gt;0,MOD(ROUNDUP((64*D$1*($A22-1)/14),0),64)&amp;"个","")</f>
        <v>1叠51个</v>
      </c>
      <c r="E22" s="29" t="str">
        <f>IF(INT(ROUNDUP((64*E$1*($A22-1)/14),0)/(64*64))&gt;0,INT(ROUNDUP((64*E$1*($A22-1)/14),0)/(64*64))&amp;"满叠","")&amp;IF(INT(MOD(ROUNDUP((64*E$1*($A22-1)/14),0),(64*64))/64)&gt;0,INT(MOD(ROUNDUP((64*E$1*($A22-1)/14),0),(64*64))/64)&amp;"叠","")&amp;IF(MOD(ROUNDUP((64*E$1*($A22-1)/14),0),64)&gt;0,MOD(ROUNDUP((64*E$1*($A22-1)/14),0),64)&amp;"个","")</f>
        <v>3叠14个</v>
      </c>
      <c r="F22" s="29" t="str">
        <f>IF(INT(ROUNDUP((64*F$1*($A22-1)/14),0)/(64*64))&gt;0,INT(ROUNDUP((64*F$1*($A22-1)/14),0)/(64*64))&amp;"满叠","")&amp;IF(INT(MOD(ROUNDUP((64*F$1*($A22-1)/14),0),(64*64))/64)&gt;0,INT(MOD(ROUNDUP((64*F$1*($A22-1)/14),0),(64*64))/64)&amp;"叠","")&amp;IF(MOD(ROUNDUP((64*F$1*($A22-1)/14),0),64)&gt;0,MOD(ROUNDUP((64*F$1*($A22-1)/14),0),64)&amp;"个","")</f>
        <v>9叠42个</v>
      </c>
      <c r="G22" s="29" t="str">
        <f>IF(INT(ROUNDUP((64*G$1*($A22-1)/14),0)/(64*64))&gt;0,INT(ROUNDUP((64*G$1*($A22-1)/14),0)/(64*64))&amp;"满叠","")&amp;IF(INT(MOD(ROUNDUP((64*G$1*($A22-1)/14),0),(64*64))/64)&gt;0,INT(MOD(ROUNDUP((64*G$1*($A22-1)/14),0),(64*64))/64)&amp;"叠","")&amp;IF(MOD(ROUNDUP((64*G$1*($A22-1)/14),0),64)&gt;0,MOD(ROUNDUP((64*G$1*($A22-1)/14),0),64)&amp;"个","")</f>
        <v>19叠19个</v>
      </c>
    </row>
    <row r="23" spans="1:7">
      <c r="A23" s="30">
        <v>7</v>
      </c>
      <c r="B23" s="30" t="str">
        <f>IF(INT(ROUNDUP((64*B$1*($A23-1)/14),0)/(64*64))&gt;0,INT(ROUNDUP((64*B$1*($A23-1)/14),0)/(64*64))&amp;"满叠","")&amp;IF(INT(MOD(ROUNDUP((64*B$1*($A23-1)/14),0),(64*64))/64)&gt;0,INT(MOD(ROUNDUP((64*B$1*($A23-1)/14),0),(64*64))/64)&amp;"叠","")&amp;IF(MOD(ROUNDUP((64*B$1*($A23-1)/14),0),64)&gt;0,MOD(ROUNDUP((64*B$1*($A23-1)/14),0),64)&amp;"个","")</f>
        <v>28个</v>
      </c>
      <c r="C23" s="30" t="str">
        <f>IF(INT(ROUNDUP((64*C$1*($A23-1)/14),0)/(64*64))&gt;0,INT(ROUNDUP((64*C$1*($A23-1)/14),0)/(64*64))&amp;"满叠","")&amp;IF(INT(MOD(ROUNDUP((64*C$1*($A23-1)/14),0),(64*64))/64)&gt;0,INT(MOD(ROUNDUP((64*C$1*($A23-1)/14),0),(64*64))/64)&amp;"叠","")&amp;IF(MOD(ROUNDUP((64*C$1*($A23-1)/14),0),64)&gt;0,MOD(ROUNDUP((64*C$1*($A23-1)/14),0),64)&amp;"个","")</f>
        <v>1叠19个</v>
      </c>
      <c r="D23" s="30" t="str">
        <f>IF(INT(ROUNDUP((64*D$1*($A23-1)/14),0)/(64*64))&gt;0,INT(ROUNDUP((64*D$1*($A23-1)/14),0)/(64*64))&amp;"满叠","")&amp;IF(INT(MOD(ROUNDUP((64*D$1*($A23-1)/14),0),(64*64))/64)&gt;0,INT(MOD(ROUNDUP((64*D$1*($A23-1)/14),0),(64*64))/64)&amp;"叠","")&amp;IF(MOD(ROUNDUP((64*D$1*($A23-1)/14),0),64)&gt;0,MOD(ROUNDUP((64*D$1*($A23-1)/14),0),64)&amp;"个","")</f>
        <v>2叠10个</v>
      </c>
      <c r="E23" s="30" t="str">
        <f>IF(INT(ROUNDUP((64*E$1*($A23-1)/14),0)/(64*64))&gt;0,INT(ROUNDUP((64*E$1*($A23-1)/14),0)/(64*64))&amp;"满叠","")&amp;IF(INT(MOD(ROUNDUP((64*E$1*($A23-1)/14),0),(64*64))/64)&gt;0,INT(MOD(ROUNDUP((64*E$1*($A23-1)/14),0),(64*64))/64)&amp;"叠","")&amp;IF(MOD(ROUNDUP((64*E$1*($A23-1)/14),0),64)&gt;0,MOD(ROUNDUP((64*E$1*($A23-1)/14),0),64)&amp;"个","")</f>
        <v>3叠55个</v>
      </c>
      <c r="F23" s="30" t="str">
        <f>IF(INT(ROUNDUP((64*F$1*($A23-1)/14),0)/(64*64))&gt;0,INT(ROUNDUP((64*F$1*($A23-1)/14),0)/(64*64))&amp;"满叠","")&amp;IF(INT(MOD(ROUNDUP((64*F$1*($A23-1)/14),0),(64*64))/64)&gt;0,INT(MOD(ROUNDUP((64*F$1*($A23-1)/14),0),(64*64))/64)&amp;"叠","")&amp;IF(MOD(ROUNDUP((64*F$1*($A23-1)/14),0),64)&gt;0,MOD(ROUNDUP((64*F$1*($A23-1)/14),0),64)&amp;"个","")</f>
        <v>11叠37个</v>
      </c>
      <c r="G23" s="30" t="str">
        <f>IF(INT(ROUNDUP((64*G$1*($A23-1)/14),0)/(64*64))&gt;0,INT(ROUNDUP((64*G$1*($A23-1)/14),0)/(64*64))&amp;"满叠","")&amp;IF(INT(MOD(ROUNDUP((64*G$1*($A23-1)/14),0),(64*64))/64)&gt;0,INT(MOD(ROUNDUP((64*G$1*($A23-1)/14),0),(64*64))/64)&amp;"叠","")&amp;IF(MOD(ROUNDUP((64*G$1*($A23-1)/14),0),64)&gt;0,MOD(ROUNDUP((64*G$1*($A23-1)/14),0),64)&amp;"个","")</f>
        <v>23叠10个</v>
      </c>
    </row>
    <row r="24" spans="1:7">
      <c r="A24" s="30">
        <v>8</v>
      </c>
      <c r="B24" s="30" t="str">
        <f>IF(INT(ROUNDUP((64*B$1*($A24-1)/14),0)/(64*64))&gt;0,INT(ROUNDUP((64*B$1*($A24-1)/14),0)/(64*64))&amp;"满叠","")&amp;IF(INT(MOD(ROUNDUP((64*B$1*($A24-1)/14),0),(64*64))/64)&gt;0,INT(MOD(ROUNDUP((64*B$1*($A24-1)/14),0),(64*64))/64)&amp;"叠","")&amp;IF(MOD(ROUNDUP((64*B$1*($A24-1)/14),0),64)&gt;0,MOD(ROUNDUP((64*B$1*($A24-1)/14),0),64)&amp;"个","")</f>
        <v>32个</v>
      </c>
      <c r="C24" s="30" t="str">
        <f>IF(INT(ROUNDUP((64*C$1*($A24-1)/14),0)/(64*64))&gt;0,INT(ROUNDUP((64*C$1*($A24-1)/14),0)/(64*64))&amp;"满叠","")&amp;IF(INT(MOD(ROUNDUP((64*C$1*($A24-1)/14),0),(64*64))/64)&gt;0,INT(MOD(ROUNDUP((64*C$1*($A24-1)/14),0),(64*64))/64)&amp;"叠","")&amp;IF(MOD(ROUNDUP((64*C$1*($A24-1)/14),0),64)&gt;0,MOD(ROUNDUP((64*C$1*($A24-1)/14),0),64)&amp;"个","")</f>
        <v>1叠32个</v>
      </c>
      <c r="D24" s="30" t="str">
        <f>IF(INT(ROUNDUP((64*D$1*($A24-1)/14),0)/(64*64))&gt;0,INT(ROUNDUP((64*D$1*($A24-1)/14),0)/(64*64))&amp;"满叠","")&amp;IF(INT(MOD(ROUNDUP((64*D$1*($A24-1)/14),0),(64*64))/64)&gt;0,INT(MOD(ROUNDUP((64*D$1*($A24-1)/14),0),(64*64))/64)&amp;"叠","")&amp;IF(MOD(ROUNDUP((64*D$1*($A24-1)/14),0),64)&gt;0,MOD(ROUNDUP((64*D$1*($A24-1)/14),0),64)&amp;"个","")</f>
        <v>2叠32个</v>
      </c>
      <c r="E24" s="30" t="str">
        <f>IF(INT(ROUNDUP((64*E$1*($A24-1)/14),0)/(64*64))&gt;0,INT(ROUNDUP((64*E$1*($A24-1)/14),0)/(64*64))&amp;"满叠","")&amp;IF(INT(MOD(ROUNDUP((64*E$1*($A24-1)/14),0),(64*64))/64)&gt;0,INT(MOD(ROUNDUP((64*E$1*($A24-1)/14),0),(64*64))/64)&amp;"叠","")&amp;IF(MOD(ROUNDUP((64*E$1*($A24-1)/14),0),64)&gt;0,MOD(ROUNDUP((64*E$1*($A24-1)/14),0),64)&amp;"个","")</f>
        <v>4叠32个</v>
      </c>
      <c r="F24" s="30" t="str">
        <f>IF(INT(ROUNDUP((64*F$1*($A24-1)/14),0)/(64*64))&gt;0,INT(ROUNDUP((64*F$1*($A24-1)/14),0)/(64*64))&amp;"满叠","")&amp;IF(INT(MOD(ROUNDUP((64*F$1*($A24-1)/14),0),(64*64))/64)&gt;0,INT(MOD(ROUNDUP((64*F$1*($A24-1)/14),0),(64*64))/64)&amp;"叠","")&amp;IF(MOD(ROUNDUP((64*F$1*($A24-1)/14),0),64)&gt;0,MOD(ROUNDUP((64*F$1*($A24-1)/14),0),64)&amp;"个","")</f>
        <v>13叠32个</v>
      </c>
      <c r="G24" s="30" t="str">
        <f>IF(INT(ROUNDUP((64*G$1*($A24-1)/14),0)/(64*64))&gt;0,INT(ROUNDUP((64*G$1*($A24-1)/14),0)/(64*64))&amp;"满叠","")&amp;IF(INT(MOD(ROUNDUP((64*G$1*($A24-1)/14),0),(64*64))/64)&gt;0,INT(MOD(ROUNDUP((64*G$1*($A24-1)/14),0),(64*64))/64)&amp;"叠","")&amp;IF(MOD(ROUNDUP((64*G$1*($A24-1)/14),0),64)&gt;0,MOD(ROUNDUP((64*G$1*($A24-1)/14),0),64)&amp;"个","")</f>
        <v>27叠</v>
      </c>
    </row>
    <row r="25" spans="1:7">
      <c r="A25" s="31">
        <v>9</v>
      </c>
      <c r="B25" s="31" t="str">
        <f>IF(INT(ROUNDUP((64*B$1*($A25-1)/14),0)/(64*64))&gt;0,INT(ROUNDUP((64*B$1*($A25-1)/14),0)/(64*64))&amp;"满叠","")&amp;IF(INT(MOD(ROUNDUP((64*B$1*($A25-1)/14),0),(64*64))/64)&gt;0,INT(MOD(ROUNDUP((64*B$1*($A25-1)/14),0),(64*64))/64)&amp;"叠","")&amp;IF(MOD(ROUNDUP((64*B$1*($A25-1)/14),0),64)&gt;0,MOD(ROUNDUP((64*B$1*($A25-1)/14),0),64)&amp;"个","")</f>
        <v>37个</v>
      </c>
      <c r="C25" s="31" t="str">
        <f>IF(INT(ROUNDUP((64*C$1*($A25-1)/14),0)/(64*64))&gt;0,INT(ROUNDUP((64*C$1*($A25-1)/14),0)/(64*64))&amp;"满叠","")&amp;IF(INT(MOD(ROUNDUP((64*C$1*($A25-1)/14),0),(64*64))/64)&gt;0,INT(MOD(ROUNDUP((64*C$1*($A25-1)/14),0),(64*64))/64)&amp;"叠","")&amp;IF(MOD(ROUNDUP((64*C$1*($A25-1)/14),0),64)&gt;0,MOD(ROUNDUP((64*C$1*($A25-1)/14),0),64)&amp;"个","")</f>
        <v>1叠46个</v>
      </c>
      <c r="D25" s="31" t="str">
        <f>IF(INT(ROUNDUP((64*D$1*($A25-1)/14),0)/(64*64))&gt;0,INT(ROUNDUP((64*D$1*($A25-1)/14),0)/(64*64))&amp;"满叠","")&amp;IF(INT(MOD(ROUNDUP((64*D$1*($A25-1)/14),0),(64*64))/64)&gt;0,INT(MOD(ROUNDUP((64*D$1*($A25-1)/14),0),(64*64))/64)&amp;"叠","")&amp;IF(MOD(ROUNDUP((64*D$1*($A25-1)/14),0),64)&gt;0,MOD(ROUNDUP((64*D$1*($A25-1)/14),0),64)&amp;"个","")</f>
        <v>2叠55个</v>
      </c>
      <c r="E25" s="31" t="str">
        <f>IF(INT(ROUNDUP((64*E$1*($A25-1)/14),0)/(64*64))&gt;0,INT(ROUNDUP((64*E$1*($A25-1)/14),0)/(64*64))&amp;"满叠","")&amp;IF(INT(MOD(ROUNDUP((64*E$1*($A25-1)/14),0),(64*64))/64)&gt;0,INT(MOD(ROUNDUP((64*E$1*($A25-1)/14),0),(64*64))/64)&amp;"叠","")&amp;IF(MOD(ROUNDUP((64*E$1*($A25-1)/14),0),64)&gt;0,MOD(ROUNDUP((64*E$1*($A25-1)/14),0),64)&amp;"个","")</f>
        <v>5叠10个</v>
      </c>
      <c r="F25" s="31" t="str">
        <f>IF(INT(ROUNDUP((64*F$1*($A25-1)/14),0)/(64*64))&gt;0,INT(ROUNDUP((64*F$1*($A25-1)/14),0)/(64*64))&amp;"满叠","")&amp;IF(INT(MOD(ROUNDUP((64*F$1*($A25-1)/14),0),(64*64))/64)&gt;0,INT(MOD(ROUNDUP((64*F$1*($A25-1)/14),0),(64*64))/64)&amp;"叠","")&amp;IF(MOD(ROUNDUP((64*F$1*($A25-1)/14),0),64)&gt;0,MOD(ROUNDUP((64*F$1*($A25-1)/14),0),64)&amp;"个","")</f>
        <v>15叠28个</v>
      </c>
      <c r="G25" s="31" t="str">
        <f>IF(INT(ROUNDUP((64*G$1*($A25-1)/14),0)/(64*64))&gt;0,INT(ROUNDUP((64*G$1*($A25-1)/14),0)/(64*64))&amp;"满叠","")&amp;IF(INT(MOD(ROUNDUP((64*G$1*($A25-1)/14),0),(64*64))/64)&gt;0,INT(MOD(ROUNDUP((64*G$1*($A25-1)/14),0),(64*64))/64)&amp;"叠","")&amp;IF(MOD(ROUNDUP((64*G$1*($A25-1)/14),0),64)&gt;0,MOD(ROUNDUP((64*G$1*($A25-1)/14),0),64)&amp;"个","")</f>
        <v>30叠55个</v>
      </c>
    </row>
    <row r="26" spans="1:7">
      <c r="A26" s="31">
        <v>10</v>
      </c>
      <c r="B26" s="31" t="str">
        <f>IF(INT(ROUNDUP((64*B$1*($A26-1)/14),0)/(64*64))&gt;0,INT(ROUNDUP((64*B$1*($A26-1)/14),0)/(64*64))&amp;"满叠","")&amp;IF(INT(MOD(ROUNDUP((64*B$1*($A26-1)/14),0),(64*64))/64)&gt;0,INT(MOD(ROUNDUP((64*B$1*($A26-1)/14),0),(64*64))/64)&amp;"叠","")&amp;IF(MOD(ROUNDUP((64*B$1*($A26-1)/14),0),64)&gt;0,MOD(ROUNDUP((64*B$1*($A26-1)/14),0),64)&amp;"个","")</f>
        <v>42个</v>
      </c>
      <c r="C26" s="31" t="str">
        <f>IF(INT(ROUNDUP((64*C$1*($A26-1)/14),0)/(64*64))&gt;0,INT(ROUNDUP((64*C$1*($A26-1)/14),0)/(64*64))&amp;"满叠","")&amp;IF(INT(MOD(ROUNDUP((64*C$1*($A26-1)/14),0),(64*64))/64)&gt;0,INT(MOD(ROUNDUP((64*C$1*($A26-1)/14),0),(64*64))/64)&amp;"叠","")&amp;IF(MOD(ROUNDUP((64*C$1*($A26-1)/14),0),64)&gt;0,MOD(ROUNDUP((64*C$1*($A26-1)/14),0),64)&amp;"个","")</f>
        <v>1叠60个</v>
      </c>
      <c r="D26" s="31" t="str">
        <f>IF(INT(ROUNDUP((64*D$1*($A26-1)/14),0)/(64*64))&gt;0,INT(ROUNDUP((64*D$1*($A26-1)/14),0)/(64*64))&amp;"满叠","")&amp;IF(INT(MOD(ROUNDUP((64*D$1*($A26-1)/14),0),(64*64))/64)&gt;0,INT(MOD(ROUNDUP((64*D$1*($A26-1)/14),0),(64*64))/64)&amp;"叠","")&amp;IF(MOD(ROUNDUP((64*D$1*($A26-1)/14),0),64)&gt;0,MOD(ROUNDUP((64*D$1*($A26-1)/14),0),64)&amp;"个","")</f>
        <v>3叠14个</v>
      </c>
      <c r="E26" s="31" t="str">
        <f>IF(INT(ROUNDUP((64*E$1*($A26-1)/14),0)/(64*64))&gt;0,INT(ROUNDUP((64*E$1*($A26-1)/14),0)/(64*64))&amp;"满叠","")&amp;IF(INT(MOD(ROUNDUP((64*E$1*($A26-1)/14),0),(64*64))/64)&gt;0,INT(MOD(ROUNDUP((64*E$1*($A26-1)/14),0),(64*64))/64)&amp;"叠","")&amp;IF(MOD(ROUNDUP((64*E$1*($A26-1)/14),0),64)&gt;0,MOD(ROUNDUP((64*E$1*($A26-1)/14),0),64)&amp;"个","")</f>
        <v>5叠51个</v>
      </c>
      <c r="F26" s="31" t="str">
        <f>IF(INT(ROUNDUP((64*F$1*($A26-1)/14),0)/(64*64))&gt;0,INT(ROUNDUP((64*F$1*($A26-1)/14),0)/(64*64))&amp;"满叠","")&amp;IF(INT(MOD(ROUNDUP((64*F$1*($A26-1)/14),0),(64*64))/64)&gt;0,INT(MOD(ROUNDUP((64*F$1*($A26-1)/14),0),(64*64))/64)&amp;"叠","")&amp;IF(MOD(ROUNDUP((64*F$1*($A26-1)/14),0),64)&gt;0,MOD(ROUNDUP((64*F$1*($A26-1)/14),0),64)&amp;"个","")</f>
        <v>17叠23个</v>
      </c>
      <c r="G26" s="31" t="str">
        <f>IF(INT(ROUNDUP((64*G$1*($A26-1)/14),0)/(64*64))&gt;0,INT(ROUNDUP((64*G$1*($A26-1)/14),0)/(64*64))&amp;"满叠","")&amp;IF(INT(MOD(ROUNDUP((64*G$1*($A26-1)/14),0),(64*64))/64)&gt;0,INT(MOD(ROUNDUP((64*G$1*($A26-1)/14),0),(64*64))/64)&amp;"叠","")&amp;IF(MOD(ROUNDUP((64*G$1*($A26-1)/14),0),64)&gt;0,MOD(ROUNDUP((64*G$1*($A26-1)/14),0),64)&amp;"个","")</f>
        <v>34叠46个</v>
      </c>
    </row>
    <row r="27" spans="1:7">
      <c r="A27" s="32">
        <v>11</v>
      </c>
      <c r="B27" s="32" t="str">
        <f>IF(INT(ROUNDUP((64*B$1*($A27-1)/14),0)/(64*64))&gt;0,INT(ROUNDUP((64*B$1*($A27-1)/14),0)/(64*64))&amp;"满叠","")&amp;IF(INT(MOD(ROUNDUP((64*B$1*($A27-1)/14),0),(64*64))/64)&gt;0,INT(MOD(ROUNDUP((64*B$1*($A27-1)/14),0),(64*64))/64)&amp;"叠","")&amp;IF(MOD(ROUNDUP((64*B$1*($A27-1)/14),0),64)&gt;0,MOD(ROUNDUP((64*B$1*($A27-1)/14),0),64)&amp;"个","")</f>
        <v>46个</v>
      </c>
      <c r="C27" s="32" t="str">
        <f>IF(INT(ROUNDUP((64*C$1*($A27-1)/14),0)/(64*64))&gt;0,INT(ROUNDUP((64*C$1*($A27-1)/14),0)/(64*64))&amp;"满叠","")&amp;IF(INT(MOD(ROUNDUP((64*C$1*($A27-1)/14),0),(64*64))/64)&gt;0,INT(MOD(ROUNDUP((64*C$1*($A27-1)/14),0),(64*64))/64)&amp;"叠","")&amp;IF(MOD(ROUNDUP((64*C$1*($A27-1)/14),0),64)&gt;0,MOD(ROUNDUP((64*C$1*($A27-1)/14),0),64)&amp;"个","")</f>
        <v>2叠10个</v>
      </c>
      <c r="D27" s="32" t="str">
        <f>IF(INT(ROUNDUP((64*D$1*($A27-1)/14),0)/(64*64))&gt;0,INT(ROUNDUP((64*D$1*($A27-1)/14),0)/(64*64))&amp;"满叠","")&amp;IF(INT(MOD(ROUNDUP((64*D$1*($A27-1)/14),0),(64*64))/64)&gt;0,INT(MOD(ROUNDUP((64*D$1*($A27-1)/14),0),(64*64))/64)&amp;"叠","")&amp;IF(MOD(ROUNDUP((64*D$1*($A27-1)/14),0),64)&gt;0,MOD(ROUNDUP((64*D$1*($A27-1)/14),0),64)&amp;"个","")</f>
        <v>3叠37个</v>
      </c>
      <c r="E27" s="32" t="str">
        <f>IF(INT(ROUNDUP((64*E$1*($A27-1)/14),0)/(64*64))&gt;0,INT(ROUNDUP((64*E$1*($A27-1)/14),0)/(64*64))&amp;"满叠","")&amp;IF(INT(MOD(ROUNDUP((64*E$1*($A27-1)/14),0),(64*64))/64)&gt;0,INT(MOD(ROUNDUP((64*E$1*($A27-1)/14),0),(64*64))/64)&amp;"叠","")&amp;IF(MOD(ROUNDUP((64*E$1*($A27-1)/14),0),64)&gt;0,MOD(ROUNDUP((64*E$1*($A27-1)/14),0),64)&amp;"个","")</f>
        <v>6叠28个</v>
      </c>
      <c r="F27" s="32" t="str">
        <f>IF(INT(ROUNDUP((64*F$1*($A27-1)/14),0)/(64*64))&gt;0,INT(ROUNDUP((64*F$1*($A27-1)/14),0)/(64*64))&amp;"满叠","")&amp;IF(INT(MOD(ROUNDUP((64*F$1*($A27-1)/14),0),(64*64))/64)&gt;0,INT(MOD(ROUNDUP((64*F$1*($A27-1)/14),0),(64*64))/64)&amp;"叠","")&amp;IF(MOD(ROUNDUP((64*F$1*($A27-1)/14),0),64)&gt;0,MOD(ROUNDUP((64*F$1*($A27-1)/14),0),64)&amp;"个","")</f>
        <v>19叠19个</v>
      </c>
      <c r="G27" s="32" t="str">
        <f>IF(INT(ROUNDUP((64*G$1*($A27-1)/14),0)/(64*64))&gt;0,INT(ROUNDUP((64*G$1*($A27-1)/14),0)/(64*64))&amp;"满叠","")&amp;IF(INT(MOD(ROUNDUP((64*G$1*($A27-1)/14),0),(64*64))/64)&gt;0,INT(MOD(ROUNDUP((64*G$1*($A27-1)/14),0),(64*64))/64)&amp;"叠","")&amp;IF(MOD(ROUNDUP((64*G$1*($A27-1)/14),0),64)&gt;0,MOD(ROUNDUP((64*G$1*($A27-1)/14),0),64)&amp;"个","")</f>
        <v>38叠37个</v>
      </c>
    </row>
    <row r="28" spans="1:7">
      <c r="A28" s="32">
        <v>12</v>
      </c>
      <c r="B28" s="32" t="str">
        <f>IF(INT(ROUNDUP((64*B$1*($A28-1)/14),0)/(64*64))&gt;0,INT(ROUNDUP((64*B$1*($A28-1)/14),0)/(64*64))&amp;"满叠","")&amp;IF(INT(MOD(ROUNDUP((64*B$1*($A28-1)/14),0),(64*64))/64)&gt;0,INT(MOD(ROUNDUP((64*B$1*($A28-1)/14),0),(64*64))/64)&amp;"叠","")&amp;IF(MOD(ROUNDUP((64*B$1*($A28-1)/14),0),64)&gt;0,MOD(ROUNDUP((64*B$1*($A28-1)/14),0),64)&amp;"个","")</f>
        <v>51个</v>
      </c>
      <c r="C28" s="32" t="str">
        <f>IF(INT(ROUNDUP((64*C$1*($A28-1)/14),0)/(64*64))&gt;0,INT(ROUNDUP((64*C$1*($A28-1)/14),0)/(64*64))&amp;"满叠","")&amp;IF(INT(MOD(ROUNDUP((64*C$1*($A28-1)/14),0),(64*64))/64)&gt;0,INT(MOD(ROUNDUP((64*C$1*($A28-1)/14),0),(64*64))/64)&amp;"叠","")&amp;IF(MOD(ROUNDUP((64*C$1*($A28-1)/14),0),64)&gt;0,MOD(ROUNDUP((64*C$1*($A28-1)/14),0),64)&amp;"个","")</f>
        <v>2叠23个</v>
      </c>
      <c r="D28" s="32" t="str">
        <f>IF(INT(ROUNDUP((64*D$1*($A28-1)/14),0)/(64*64))&gt;0,INT(ROUNDUP((64*D$1*($A28-1)/14),0)/(64*64))&amp;"满叠","")&amp;IF(INT(MOD(ROUNDUP((64*D$1*($A28-1)/14),0),(64*64))/64)&gt;0,INT(MOD(ROUNDUP((64*D$1*($A28-1)/14),0),(64*64))/64)&amp;"叠","")&amp;IF(MOD(ROUNDUP((64*D$1*($A28-1)/14),0),64)&gt;0,MOD(ROUNDUP((64*D$1*($A28-1)/14),0),64)&amp;"个","")</f>
        <v>3叠60个</v>
      </c>
      <c r="E28" s="32" t="str">
        <f>IF(INT(ROUNDUP((64*E$1*($A28-1)/14),0)/(64*64))&gt;0,INT(ROUNDUP((64*E$1*($A28-1)/14),0)/(64*64))&amp;"满叠","")&amp;IF(INT(MOD(ROUNDUP((64*E$1*($A28-1)/14),0),(64*64))/64)&gt;0,INT(MOD(ROUNDUP((64*E$1*($A28-1)/14),0),(64*64))/64)&amp;"叠","")&amp;IF(MOD(ROUNDUP((64*E$1*($A28-1)/14),0),64)&gt;0,MOD(ROUNDUP((64*E$1*($A28-1)/14),0),64)&amp;"个","")</f>
        <v>7叠5个</v>
      </c>
      <c r="F28" s="32" t="str">
        <f>IF(INT(ROUNDUP((64*F$1*($A28-1)/14),0)/(64*64))&gt;0,INT(ROUNDUP((64*F$1*($A28-1)/14),0)/(64*64))&amp;"满叠","")&amp;IF(INT(MOD(ROUNDUP((64*F$1*($A28-1)/14),0),(64*64))/64)&gt;0,INT(MOD(ROUNDUP((64*F$1*($A28-1)/14),0),(64*64))/64)&amp;"叠","")&amp;IF(MOD(ROUNDUP((64*F$1*($A28-1)/14),0),64)&gt;0,MOD(ROUNDUP((64*F$1*($A28-1)/14),0),64)&amp;"个","")</f>
        <v>21叠14个</v>
      </c>
      <c r="G28" s="32" t="str">
        <f>IF(INT(ROUNDUP((64*G$1*($A28-1)/14),0)/(64*64))&gt;0,INT(ROUNDUP((64*G$1*($A28-1)/14),0)/(64*64))&amp;"满叠","")&amp;IF(INT(MOD(ROUNDUP((64*G$1*($A28-1)/14),0),(64*64))/64)&gt;0,INT(MOD(ROUNDUP((64*G$1*($A28-1)/14),0),(64*64))/64)&amp;"叠","")&amp;IF(MOD(ROUNDUP((64*G$1*($A28-1)/14),0),64)&gt;0,MOD(ROUNDUP((64*G$1*($A28-1)/14),0),64)&amp;"个","")</f>
        <v>42叠28个</v>
      </c>
    </row>
    <row r="29" spans="1:7">
      <c r="A29" s="33">
        <v>13</v>
      </c>
      <c r="B29" s="33" t="str">
        <f>IF(INT(ROUNDUP((64*B$1*($A29-1)/14),0)/(64*64))&gt;0,INT(ROUNDUP((64*B$1*($A29-1)/14),0)/(64*64))&amp;"满叠","")&amp;IF(INT(MOD(ROUNDUP((64*B$1*($A29-1)/14),0),(64*64))/64)&gt;0,INT(MOD(ROUNDUP((64*B$1*($A29-1)/14),0),(64*64))/64)&amp;"叠","")&amp;IF(MOD(ROUNDUP((64*B$1*($A29-1)/14),0),64)&gt;0,MOD(ROUNDUP((64*B$1*($A29-1)/14),0),64)&amp;"个","")</f>
        <v>55个</v>
      </c>
      <c r="C29" s="33" t="str">
        <f>IF(INT(ROUNDUP((64*C$1*($A29-1)/14),0)/(64*64))&gt;0,INT(ROUNDUP((64*C$1*($A29-1)/14),0)/(64*64))&amp;"满叠","")&amp;IF(INT(MOD(ROUNDUP((64*C$1*($A29-1)/14),0),(64*64))/64)&gt;0,INT(MOD(ROUNDUP((64*C$1*($A29-1)/14),0),(64*64))/64)&amp;"叠","")&amp;IF(MOD(ROUNDUP((64*C$1*($A29-1)/14),0),64)&gt;0,MOD(ROUNDUP((64*C$1*($A29-1)/14),0),64)&amp;"个","")</f>
        <v>2叠37个</v>
      </c>
      <c r="D29" s="33" t="str">
        <f>IF(INT(ROUNDUP((64*D$1*($A29-1)/14),0)/(64*64))&gt;0,INT(ROUNDUP((64*D$1*($A29-1)/14),0)/(64*64))&amp;"满叠","")&amp;IF(INT(MOD(ROUNDUP((64*D$1*($A29-1)/14),0),(64*64))/64)&gt;0,INT(MOD(ROUNDUP((64*D$1*($A29-1)/14),0),(64*64))/64)&amp;"叠","")&amp;IF(MOD(ROUNDUP((64*D$1*($A29-1)/14),0),64)&gt;0,MOD(ROUNDUP((64*D$1*($A29-1)/14),0),64)&amp;"个","")</f>
        <v>4叠19个</v>
      </c>
      <c r="E29" s="33" t="str">
        <f>IF(INT(ROUNDUP((64*E$1*($A29-1)/14),0)/(64*64))&gt;0,INT(ROUNDUP((64*E$1*($A29-1)/14),0)/(64*64))&amp;"满叠","")&amp;IF(INT(MOD(ROUNDUP((64*E$1*($A29-1)/14),0),(64*64))/64)&gt;0,INT(MOD(ROUNDUP((64*E$1*($A29-1)/14),0),(64*64))/64)&amp;"叠","")&amp;IF(MOD(ROUNDUP((64*E$1*($A29-1)/14),0),64)&gt;0,MOD(ROUNDUP((64*E$1*($A29-1)/14),0),64)&amp;"个","")</f>
        <v>7叠46个</v>
      </c>
      <c r="F29" s="33" t="str">
        <f>IF(INT(ROUNDUP((64*F$1*($A29-1)/14),0)/(64*64))&gt;0,INT(ROUNDUP((64*F$1*($A29-1)/14),0)/(64*64))&amp;"满叠","")&amp;IF(INT(MOD(ROUNDUP((64*F$1*($A29-1)/14),0),(64*64))/64)&gt;0,INT(MOD(ROUNDUP((64*F$1*($A29-1)/14),0),(64*64))/64)&amp;"叠","")&amp;IF(MOD(ROUNDUP((64*F$1*($A29-1)/14),0),64)&gt;0,MOD(ROUNDUP((64*F$1*($A29-1)/14),0),64)&amp;"个","")</f>
        <v>23叠10个</v>
      </c>
      <c r="G29" s="33" t="str">
        <f>IF(INT(ROUNDUP((64*G$1*($A29-1)/14),0)/(64*64))&gt;0,INT(ROUNDUP((64*G$1*($A29-1)/14),0)/(64*64))&amp;"满叠","")&amp;IF(INT(MOD(ROUNDUP((64*G$1*($A29-1)/14),0),(64*64))/64)&gt;0,INT(MOD(ROUNDUP((64*G$1*($A29-1)/14),0),(64*64))/64)&amp;"叠","")&amp;IF(MOD(ROUNDUP((64*G$1*($A29-1)/14),0),64)&gt;0,MOD(ROUNDUP((64*G$1*($A29-1)/14),0),64)&amp;"个","")</f>
        <v>46叠19个</v>
      </c>
    </row>
    <row r="30" spans="1:7">
      <c r="A30" s="33">
        <v>14</v>
      </c>
      <c r="B30" s="33" t="str">
        <f>IF(INT(ROUNDUP((64*B$1*($A30-1)/14),0)/(64*64))&gt;0,INT(ROUNDUP((64*B$1*($A30-1)/14),0)/(64*64))&amp;"满叠","")&amp;IF(INT(MOD(ROUNDUP((64*B$1*($A30-1)/14),0),(64*64))/64)&gt;0,INT(MOD(ROUNDUP((64*B$1*($A30-1)/14),0),(64*64))/64)&amp;"叠","")&amp;IF(MOD(ROUNDUP((64*B$1*($A30-1)/14),0),64)&gt;0,MOD(ROUNDUP((64*B$1*($A30-1)/14),0),64)&amp;"个","")</f>
        <v>60个</v>
      </c>
      <c r="C30" s="33" t="str">
        <f>IF(INT(ROUNDUP((64*C$1*($A30-1)/14),0)/(64*64))&gt;0,INT(ROUNDUP((64*C$1*($A30-1)/14),0)/(64*64))&amp;"满叠","")&amp;IF(INT(MOD(ROUNDUP((64*C$1*($A30-1)/14),0),(64*64))/64)&gt;0,INT(MOD(ROUNDUP((64*C$1*($A30-1)/14),0),(64*64))/64)&amp;"叠","")&amp;IF(MOD(ROUNDUP((64*C$1*($A30-1)/14),0),64)&gt;0,MOD(ROUNDUP((64*C$1*($A30-1)/14),0),64)&amp;"个","")</f>
        <v>2叠51个</v>
      </c>
      <c r="D30" s="33" t="str">
        <f>IF(INT(ROUNDUP((64*D$1*($A30-1)/14),0)/(64*64))&gt;0,INT(ROUNDUP((64*D$1*($A30-1)/14),0)/(64*64))&amp;"满叠","")&amp;IF(INT(MOD(ROUNDUP((64*D$1*($A30-1)/14),0),(64*64))/64)&gt;0,INT(MOD(ROUNDUP((64*D$1*($A30-1)/14),0),(64*64))/64)&amp;"叠","")&amp;IF(MOD(ROUNDUP((64*D$1*($A30-1)/14),0),64)&gt;0,MOD(ROUNDUP((64*D$1*($A30-1)/14),0),64)&amp;"个","")</f>
        <v>4叠42个</v>
      </c>
      <c r="E30" s="33" t="str">
        <f>IF(INT(ROUNDUP((64*E$1*($A30-1)/14),0)/(64*64))&gt;0,INT(ROUNDUP((64*E$1*($A30-1)/14),0)/(64*64))&amp;"满叠","")&amp;IF(INT(MOD(ROUNDUP((64*E$1*($A30-1)/14),0),(64*64))/64)&gt;0,INT(MOD(ROUNDUP((64*E$1*($A30-1)/14),0),(64*64))/64)&amp;"叠","")&amp;IF(MOD(ROUNDUP((64*E$1*($A30-1)/14),0),64)&gt;0,MOD(ROUNDUP((64*E$1*($A30-1)/14),0),64)&amp;"个","")</f>
        <v>8叠23个</v>
      </c>
      <c r="F30" s="33" t="str">
        <f>IF(INT(ROUNDUP((64*F$1*($A30-1)/14),0)/(64*64))&gt;0,INT(ROUNDUP((64*F$1*($A30-1)/14),0)/(64*64))&amp;"满叠","")&amp;IF(INT(MOD(ROUNDUP((64*F$1*($A30-1)/14),0),(64*64))/64)&gt;0,INT(MOD(ROUNDUP((64*F$1*($A30-1)/14),0),(64*64))/64)&amp;"叠","")&amp;IF(MOD(ROUNDUP((64*F$1*($A30-1)/14),0),64)&gt;0,MOD(ROUNDUP((64*F$1*($A30-1)/14),0),64)&amp;"个","")</f>
        <v>25叠5个</v>
      </c>
      <c r="G30" s="33" t="str">
        <f>IF(INT(ROUNDUP((64*G$1*($A30-1)/14),0)/(64*64))&gt;0,INT(ROUNDUP((64*G$1*($A30-1)/14),0)/(64*64))&amp;"满叠","")&amp;IF(INT(MOD(ROUNDUP((64*G$1*($A30-1)/14),0),(64*64))/64)&gt;0,INT(MOD(ROUNDUP((64*G$1*($A30-1)/14),0),(64*64))/64)&amp;"叠","")&amp;IF(MOD(ROUNDUP((64*G$1*($A30-1)/14),0),64)&gt;0,MOD(ROUNDUP((64*G$1*($A30-1)/14),0),64)&amp;"个","")</f>
        <v>50叠10个</v>
      </c>
    </row>
    <row r="31" spans="1:7">
      <c r="A31" s="34">
        <v>15</v>
      </c>
      <c r="B31" s="34" t="str">
        <f>IF(INT(ROUNDUP((64*B$1*($A31-1)/14),0)/(64*64))&gt;0,INT(ROUNDUP((64*B$1*($A31-1)/14),0)/(64*64))&amp;"满叠","")&amp;IF(INT(MOD(ROUNDUP((64*B$1*($A31-1)/14),0),(64*64))/64)&gt;0,INT(MOD(ROUNDUP((64*B$1*($A31-1)/14),0),(64*64))/64)&amp;"叠","")&amp;IF(MOD(ROUNDUP((64*B$1*($A31-1)/14),0),64)&gt;0,MOD(ROUNDUP((64*B$1*($A31-1)/14),0),64)&amp;"个","")</f>
        <v>1叠</v>
      </c>
      <c r="C31" s="34" t="str">
        <f>IF(INT(ROUNDUP((64*C$1*($A31-1)/14),0)/(64*64))&gt;0,INT(ROUNDUP((64*C$1*($A31-1)/14),0)/(64*64))&amp;"满叠","")&amp;IF(INT(MOD(ROUNDUP((64*C$1*($A31-1)/14),0),(64*64))/64)&gt;0,INT(MOD(ROUNDUP((64*C$1*($A31-1)/14),0),(64*64))/64)&amp;"叠","")&amp;IF(MOD(ROUNDUP((64*C$1*($A31-1)/14),0),64)&gt;0,MOD(ROUNDUP((64*C$1*($A31-1)/14),0),64)&amp;"个","")</f>
        <v>3叠</v>
      </c>
      <c r="D31" s="34" t="str">
        <f>IF(INT(ROUNDUP((64*D$1*($A31-1)/14),0)/(64*64))&gt;0,INT(ROUNDUP((64*D$1*($A31-1)/14),0)/(64*64))&amp;"满叠","")&amp;IF(INT(MOD(ROUNDUP((64*D$1*($A31-1)/14),0),(64*64))/64)&gt;0,INT(MOD(ROUNDUP((64*D$1*($A31-1)/14),0),(64*64))/64)&amp;"叠","")&amp;IF(MOD(ROUNDUP((64*D$1*($A31-1)/14),0),64)&gt;0,MOD(ROUNDUP((64*D$1*($A31-1)/14),0),64)&amp;"个","")</f>
        <v>5叠</v>
      </c>
      <c r="E31" s="34" t="str">
        <f>IF(INT(ROUNDUP((64*E$1*($A31-1)/14),0)/(64*64))&gt;0,INT(ROUNDUP((64*E$1*($A31-1)/14),0)/(64*64))&amp;"满叠","")&amp;IF(INT(MOD(ROUNDUP((64*E$1*($A31-1)/14),0),(64*64))/64)&gt;0,INT(MOD(ROUNDUP((64*E$1*($A31-1)/14),0),(64*64))/64)&amp;"叠","")&amp;IF(MOD(ROUNDUP((64*E$1*($A31-1)/14),0),64)&gt;0,MOD(ROUNDUP((64*E$1*($A31-1)/14),0),64)&amp;"个","")</f>
        <v>9叠</v>
      </c>
      <c r="F31" s="34" t="str">
        <f>IF(INT(ROUNDUP((64*F$1*($A31-1)/14),0)/(64*64))&gt;0,INT(ROUNDUP((64*F$1*($A31-1)/14),0)/(64*64))&amp;"满叠","")&amp;IF(INT(MOD(ROUNDUP((64*F$1*($A31-1)/14),0),(64*64))/64)&gt;0,INT(MOD(ROUNDUP((64*F$1*($A31-1)/14),0),(64*64))/64)&amp;"叠","")&amp;IF(MOD(ROUNDUP((64*F$1*($A31-1)/14),0),64)&gt;0,MOD(ROUNDUP((64*F$1*($A31-1)/14),0),64)&amp;"个","")</f>
        <v>27叠</v>
      </c>
      <c r="G31" s="34" t="str">
        <f>IF(INT(ROUNDUP((64*G$1*($A31-1)/14),0)/(64*64))&gt;0,INT(ROUNDUP((64*G$1*($A31-1)/14),0)/(64*64))&amp;"满叠","")&amp;IF(INT(MOD(ROUNDUP((64*G$1*($A31-1)/14),0),(64*64))/64)&gt;0,INT(MOD(ROUNDUP((64*G$1*($A31-1)/14),0),(64*64))/64)&amp;"叠","")&amp;IF(MOD(ROUNDUP((64*G$1*($A31-1)/14),0),64)&gt;0,MOD(ROUNDUP((64*G$1*($A31-1)/14),0),64)&amp;"个","")</f>
        <v>54叠</v>
      </c>
    </row>
    <row r="32" spans="1:7">
      <c r="A32" s="63" t="s">
        <v>21</v>
      </c>
      <c r="B32" s="68" t="e">
        <f>IF(INT(ROUNDUP((64*B$1*($A32-1)/14),0)/(64*64))&gt;0,INT(ROUNDUP((64*B$1*($A32-1)/14),0)/(64*64))&amp;"满叠","")&amp;IF(INT(MOD(ROUNDUP((64*B$1*($A32-1)/14),0),(64*64))/64)&gt;0,INT(MOD(ROUNDUP((64*B$1*($A32-1)/14),0),(64*64))/64)&amp;"叠","")&amp;IF(MOD(ROUNDUP((64*B$1*($A32-1)/14),0),64)&gt;0,MOD(ROUNDUP((64*B$1*($A32-1)/14),0),64)&amp;"个","")</f>
        <v>#VALUE!</v>
      </c>
      <c r="C32" s="68" t="e">
        <f>IF(INT(ROUNDUP((64*C$1*($A32-1)/14),0)/(64*64))&gt;0,INT(ROUNDUP((64*C$1*($A32-1)/14),0)/(64*64))&amp;"满叠","")&amp;IF(INT(MOD(ROUNDUP((64*C$1*($A32-1)/14),0),(64*64))/64)&gt;0,INT(MOD(ROUNDUP((64*C$1*($A32-1)/14),0),(64*64))/64)&amp;"叠","")&amp;IF(MOD(ROUNDUP((64*C$1*($A32-1)/14),0),64)&gt;0,MOD(ROUNDUP((64*C$1*($A32-1)/14),0),64)&amp;"个","")</f>
        <v>#VALUE!</v>
      </c>
      <c r="D32" s="68" t="e">
        <f>IF(INT(ROUNDUP((64*D$1*($A32-1)/14),0)/(64*64))&gt;0,INT(ROUNDUP((64*D$1*($A32-1)/14),0)/(64*64))&amp;"满叠","")&amp;IF(INT(MOD(ROUNDUP((64*D$1*($A32-1)/14),0),(64*64))/64)&gt;0,INT(MOD(ROUNDUP((64*D$1*($A32-1)/14),0),(64*64))/64)&amp;"叠","")&amp;IF(MOD(ROUNDUP((64*D$1*($A32-1)/14),0),64)&gt;0,MOD(ROUNDUP((64*D$1*($A32-1)/14),0),64)&amp;"个","")</f>
        <v>#VALUE!</v>
      </c>
      <c r="E32" s="68" t="e">
        <f>IF(INT(ROUNDUP((64*E$1*($A32-1)/14),0)/(64*64))&gt;0,INT(ROUNDUP((64*E$1*($A32-1)/14),0)/(64*64))&amp;"满叠","")&amp;IF(INT(MOD(ROUNDUP((64*E$1*($A32-1)/14),0),(64*64))/64)&gt;0,INT(MOD(ROUNDUP((64*E$1*($A32-1)/14),0),(64*64))/64)&amp;"叠","")&amp;IF(MOD(ROUNDUP((64*E$1*($A32-1)/14),0),64)&gt;0,MOD(ROUNDUP((64*E$1*($A32-1)/14),0),64)&amp;"个","")</f>
        <v>#VALUE!</v>
      </c>
      <c r="F32" s="68" t="e">
        <f>IF(INT(ROUNDUP((64*F$1*($A32-1)/14),0)/(64*64))&gt;0,INT(ROUNDUP((64*F$1*($A32-1)/14),0)/(64*64))&amp;"满叠","")&amp;IF(INT(MOD(ROUNDUP((64*F$1*($A32-1)/14),0),(64*64))/64)&gt;0,INT(MOD(ROUNDUP((64*F$1*($A32-1)/14),0),(64*64))/64)&amp;"叠","")&amp;IF(MOD(ROUNDUP((64*F$1*($A32-1)/14),0),64)&gt;0,MOD(ROUNDUP((64*F$1*($A32-1)/14),0),64)&amp;"个","")</f>
        <v>#VALUE!</v>
      </c>
      <c r="G32" s="68" t="e">
        <f>IF(INT(ROUNDUP((64*G$1*($A32-1)/14),0)/(64*64))&gt;0,INT(ROUNDUP((64*G$1*($A32-1)/14),0)/(64*64))&amp;"满叠","")&amp;IF(INT(MOD(ROUNDUP((64*G$1*($A32-1)/14),0),(64*64))/64)&gt;0,INT(MOD(ROUNDUP((64*G$1*($A32-1)/14),0),(64*64))/64)&amp;"叠","")&amp;IF(MOD(ROUNDUP((64*G$1*($A32-1)/14),0),64)&gt;0,MOD(ROUNDUP((64*G$1*($A32-1)/14),0),64)&amp;"个","")</f>
        <v>#VALUE!</v>
      </c>
    </row>
    <row r="33" spans="1:7">
      <c r="A33" s="63">
        <v>225</v>
      </c>
      <c r="B33" s="68" t="str">
        <f>IF(INT(ROUNDUP((64*B$1*($A33-1)/14),0)/(64*64))&gt;0,INT(ROUNDUP((64*B$1*($A33-1)/14),0)/(64*64))&amp;"满叠","")&amp;IF(INT(MOD(ROUNDUP((64*B$1*($A33-1)/14),0),(64*64))/64)&gt;0,INT(MOD(ROUNDUP((64*B$1*($A33-1)/14),0),(64*64))/64)&amp;"叠","")&amp;IF(MOD(ROUNDUP((64*B$1*($A33-1)/14),0),64)&gt;0,MOD(ROUNDUP((64*B$1*($A33-1)/14),0),64)&amp;"个","")</f>
        <v>16叠</v>
      </c>
      <c r="C33" s="68" t="str">
        <f>IF(INT(ROUNDUP((64*C$1*($A33-1)/14),0)/(64*64))&gt;0,INT(ROUNDUP((64*C$1*($A33-1)/14),0)/(64*64))&amp;"满叠","")&amp;IF(INT(MOD(ROUNDUP((64*C$1*($A33-1)/14),0),(64*64))/64)&gt;0,INT(MOD(ROUNDUP((64*C$1*($A33-1)/14),0),(64*64))/64)&amp;"叠","")&amp;IF(MOD(ROUNDUP((64*C$1*($A33-1)/14),0),64)&gt;0,MOD(ROUNDUP((64*C$1*($A33-1)/14),0),64)&amp;"个","")</f>
        <v>48叠</v>
      </c>
      <c r="D33" s="68" t="str">
        <f>IF(INT(ROUNDUP((64*D$1*($A33-1)/14),0)/(64*64))&gt;0,INT(ROUNDUP((64*D$1*($A33-1)/14),0)/(64*64))&amp;"满叠","")&amp;IF(INT(MOD(ROUNDUP((64*D$1*($A33-1)/14),0),(64*64))/64)&gt;0,INT(MOD(ROUNDUP((64*D$1*($A33-1)/14),0),(64*64))/64)&amp;"叠","")&amp;IF(MOD(ROUNDUP((64*D$1*($A33-1)/14),0),64)&gt;0,MOD(ROUNDUP((64*D$1*($A33-1)/14),0),64)&amp;"个","")</f>
        <v>1满叠16叠</v>
      </c>
      <c r="E33" s="68" t="str">
        <f>IF(INT(ROUNDUP((64*E$1*($A33-1)/14),0)/(64*64))&gt;0,INT(ROUNDUP((64*E$1*($A33-1)/14),0)/(64*64))&amp;"满叠","")&amp;IF(INT(MOD(ROUNDUP((64*E$1*($A33-1)/14),0),(64*64))/64)&gt;0,INT(MOD(ROUNDUP((64*E$1*($A33-1)/14),0),(64*64))/64)&amp;"叠","")&amp;IF(MOD(ROUNDUP((64*E$1*($A33-1)/14),0),64)&gt;0,MOD(ROUNDUP((64*E$1*($A33-1)/14),0),64)&amp;"个","")</f>
        <v>2满叠16叠</v>
      </c>
      <c r="F33" s="68" t="str">
        <f>IF(INT(ROUNDUP((64*F$1*($A33-1)/14),0)/(64*64))&gt;0,INT(ROUNDUP((64*F$1*($A33-1)/14),0)/(64*64))&amp;"满叠","")&amp;IF(INT(MOD(ROUNDUP((64*F$1*($A33-1)/14),0),(64*64))/64)&gt;0,INT(MOD(ROUNDUP((64*F$1*($A33-1)/14),0),(64*64))/64)&amp;"叠","")&amp;IF(MOD(ROUNDUP((64*F$1*($A33-1)/14),0),64)&gt;0,MOD(ROUNDUP((64*F$1*($A33-1)/14),0),64)&amp;"个","")</f>
        <v>6满叠48叠</v>
      </c>
      <c r="G33" s="68" t="str">
        <f>IF(INT(ROUNDUP((64*G$1*($A33-1)/14),0)/(64*64))&gt;0,INT(ROUNDUP((64*G$1*($A33-1)/14),0)/(64*64))&amp;"满叠","")&amp;IF(INT(MOD(ROUNDUP((64*G$1*($A33-1)/14),0),(64*64))/64)&gt;0,INT(MOD(ROUNDUP((64*G$1*($A33-1)/14),0),(64*64))/64)&amp;"叠","")&amp;IF(MOD(ROUNDUP((64*G$1*($A33-1)/14),0),64)&gt;0,MOD(ROUNDUP((64*G$1*($A33-1)/14),0),64)&amp;"个","")</f>
        <v>13满叠32叠</v>
      </c>
    </row>
    <row r="34" spans="1:7">
      <c r="A34" s="69">
        <v>897</v>
      </c>
      <c r="B34" s="70" t="str">
        <f>IF(INT(ROUNDUP((64*B$1*($A34-1)/14),0)/(64*64))&gt;0,INT(ROUNDUP((64*B$1*($A34-1)/14),0)/(64*64))&amp;"满叠","")&amp;IF(INT(MOD(ROUNDUP((64*B$1*($A34-1)/14),0),(64*64))/64)&gt;0,INT(MOD(ROUNDUP((64*B$1*($A34-1)/14),0),(64*64))/64)&amp;"叠","")&amp;IF(MOD(ROUNDUP((64*B$1*($A34-1)/14),0),64)&gt;0,MOD(ROUNDUP((64*B$1*($A34-1)/14),0),64)&amp;"个","")</f>
        <v>1满叠</v>
      </c>
      <c r="C34" s="70" t="str">
        <f>IF(INT(ROUNDUP((64*C$1*($A34-1)/14),0)/(64*64))&gt;0,INT(ROUNDUP((64*C$1*($A34-1)/14),0)/(64*64))&amp;"满叠","")&amp;IF(INT(MOD(ROUNDUP((64*C$1*($A34-1)/14),0),(64*64))/64)&gt;0,INT(MOD(ROUNDUP((64*C$1*($A34-1)/14),0),(64*64))/64)&amp;"叠","")&amp;IF(MOD(ROUNDUP((64*C$1*($A34-1)/14),0),64)&gt;0,MOD(ROUNDUP((64*C$1*($A34-1)/14),0),64)&amp;"个","")</f>
        <v>3满叠</v>
      </c>
      <c r="D34" s="70" t="str">
        <f>IF(INT(ROUNDUP((64*D$1*($A34-1)/14),0)/(64*64))&gt;0,INT(ROUNDUP((64*D$1*($A34-1)/14),0)/(64*64))&amp;"满叠","")&amp;IF(INT(MOD(ROUNDUP((64*D$1*($A34-1)/14),0),(64*64))/64)&gt;0,INT(MOD(ROUNDUP((64*D$1*($A34-1)/14),0),(64*64))/64)&amp;"叠","")&amp;IF(MOD(ROUNDUP((64*D$1*($A34-1)/14),0),64)&gt;0,MOD(ROUNDUP((64*D$1*($A34-1)/14),0),64)&amp;"个","")</f>
        <v>5满叠</v>
      </c>
      <c r="E34" s="70" t="str">
        <f>IF(INT(ROUNDUP((64*E$1*($A34-1)/14),0)/(64*64))&gt;0,INT(ROUNDUP((64*E$1*($A34-1)/14),0)/(64*64))&amp;"满叠","")&amp;IF(INT(MOD(ROUNDUP((64*E$1*($A34-1)/14),0),(64*64))/64)&gt;0,INT(MOD(ROUNDUP((64*E$1*($A34-1)/14),0),(64*64))/64)&amp;"叠","")&amp;IF(MOD(ROUNDUP((64*E$1*($A34-1)/14),0),64)&gt;0,MOD(ROUNDUP((64*E$1*($A34-1)/14),0),64)&amp;"个","")</f>
        <v>9满叠</v>
      </c>
      <c r="F34" s="70" t="str">
        <f>IF(INT(ROUNDUP((64*F$1*($A34-1)/14),0)/(64*64))&gt;0,INT(ROUNDUP((64*F$1*($A34-1)/14),0)/(64*64))&amp;"满叠","")&amp;IF(INT(MOD(ROUNDUP((64*F$1*($A34-1)/14),0),(64*64))/64)&gt;0,INT(MOD(ROUNDUP((64*F$1*($A34-1)/14),0),(64*64))/64)&amp;"叠","")&amp;IF(MOD(ROUNDUP((64*F$1*($A34-1)/14),0),64)&gt;0,MOD(ROUNDUP((64*F$1*($A34-1)/14),0),64)&amp;"个","")</f>
        <v>27满叠</v>
      </c>
      <c r="G34" s="70" t="str">
        <f>IF(INT(ROUNDUP((64*G$1*($A34-1)/14),0)/(64*64))&gt;0,INT(ROUNDUP((64*G$1*($A34-1)/14),0)/(64*64))&amp;"满叠","")&amp;IF(INT(MOD(ROUNDUP((64*G$1*($A34-1)/14),0),(64*64))/64)&gt;0,INT(MOD(ROUNDUP((64*G$1*($A34-1)/14),0),(64*64))/64)&amp;"叠","")&amp;IF(MOD(ROUNDUP((64*G$1*($A34-1)/14),0),64)&gt;0,MOD(ROUNDUP((64*G$1*($A34-1)/14),0),64)&amp;"个","")</f>
        <v>54满叠</v>
      </c>
    </row>
  </sheetData>
  <mergeCells count="3">
    <mergeCell ref="B7:G7"/>
    <mergeCell ref="B15:G15"/>
    <mergeCell ref="A3:A6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特殊"/>
  <dimension ref="A1:N17"/>
  <sheetViews>
    <sheetView workbookViewId="0">
      <pane xSplit="1" topLeftCell="B1" activePane="topRight" state="frozen"/>
      <selection/>
      <selection pane="topRight" activeCell="A1" sqref="A1"/>
    </sheetView>
  </sheetViews>
  <sheetFormatPr defaultColWidth="8.625" defaultRowHeight="14"/>
  <cols>
    <col min="1" max="1" width="7.91666666666667" style="24" customWidth="1"/>
    <col min="2" max="2" width="6.25" style="24" customWidth="1"/>
    <col min="3" max="3" width="5.25" style="24" customWidth="1"/>
    <col min="4" max="4" width="11.75" style="24" customWidth="1"/>
    <col min="5" max="5" width="8.66666666666667" style="24" customWidth="1"/>
    <col min="6" max="6" width="6.08333333333333" style="24" customWidth="1"/>
    <col min="7" max="8" width="9.75" style="24" customWidth="1"/>
    <col min="9" max="9" width="13.4166666666667" style="24" customWidth="1"/>
    <col min="10" max="10" width="4.25" style="24" customWidth="1"/>
    <col min="11" max="11" width="20.75" style="24" customWidth="1"/>
    <col min="12" max="12" width="23.1666666666667" style="24" customWidth="1"/>
    <col min="13" max="13" width="25.5" style="24" customWidth="1"/>
    <col min="14" max="24" width="8.625" style="24"/>
  </cols>
  <sheetData>
    <row r="1" spans="1:14">
      <c r="A1" s="35" t="s">
        <v>14</v>
      </c>
      <c r="B1" s="35" t="s">
        <v>22</v>
      </c>
      <c r="C1" s="25" t="s">
        <v>23</v>
      </c>
      <c r="D1" s="25" t="s">
        <v>24</v>
      </c>
      <c r="E1" s="25" t="s">
        <v>25</v>
      </c>
      <c r="F1" s="25" t="s">
        <v>26</v>
      </c>
      <c r="G1" s="25" t="s">
        <v>27</v>
      </c>
      <c r="H1" s="25" t="s">
        <v>28</v>
      </c>
      <c r="I1" s="25" t="s">
        <v>29</v>
      </c>
      <c r="J1" s="25" t="s">
        <v>30</v>
      </c>
      <c r="K1" s="25" t="s">
        <v>31</v>
      </c>
      <c r="L1" s="25" t="s">
        <v>32</v>
      </c>
      <c r="M1" s="25" t="s">
        <v>33</v>
      </c>
      <c r="N1" s="25"/>
    </row>
    <row r="2" spans="1:14">
      <c r="A2" s="26">
        <v>0</v>
      </c>
      <c r="B2" s="36" t="s">
        <v>34</v>
      </c>
      <c r="C2" s="37"/>
      <c r="D2" s="38" t="s">
        <v>34</v>
      </c>
      <c r="E2" s="39" t="s">
        <v>34</v>
      </c>
      <c r="F2" s="40" t="s">
        <v>34</v>
      </c>
      <c r="G2" s="40" t="s">
        <v>34</v>
      </c>
      <c r="H2" s="40" t="s">
        <v>34</v>
      </c>
      <c r="I2" s="57" t="s">
        <v>35</v>
      </c>
      <c r="J2" s="58" t="s">
        <v>36</v>
      </c>
      <c r="K2" s="37" t="s">
        <v>37</v>
      </c>
      <c r="L2" s="37" t="s">
        <v>38</v>
      </c>
      <c r="M2" s="37" t="s">
        <v>39</v>
      </c>
      <c r="N2" s="37"/>
    </row>
    <row r="3" spans="1:14">
      <c r="A3" s="4">
        <v>1</v>
      </c>
      <c r="B3" s="41"/>
      <c r="C3" s="42"/>
      <c r="D3" s="43" t="s">
        <v>40</v>
      </c>
      <c r="E3" s="44" t="s">
        <v>41</v>
      </c>
      <c r="F3" s="37"/>
      <c r="G3" s="45" t="s">
        <v>42</v>
      </c>
      <c r="H3" s="45" t="s">
        <v>43</v>
      </c>
      <c r="I3" s="48"/>
      <c r="J3" s="48"/>
      <c r="K3" s="59"/>
      <c r="L3" s="59"/>
      <c r="M3" s="59"/>
      <c r="N3" s="59"/>
    </row>
    <row r="4" spans="1:14">
      <c r="A4" s="6">
        <v>2</v>
      </c>
      <c r="B4" s="41"/>
      <c r="C4" s="40" t="s">
        <v>44</v>
      </c>
      <c r="D4" s="43" t="s">
        <v>45</v>
      </c>
      <c r="E4" s="46" t="s">
        <v>46</v>
      </c>
      <c r="F4" s="42"/>
      <c r="G4" s="45" t="s">
        <v>47</v>
      </c>
      <c r="H4" s="45" t="s">
        <v>48</v>
      </c>
      <c r="I4" s="48"/>
      <c r="J4" s="48"/>
      <c r="K4" s="59"/>
      <c r="L4" s="59"/>
      <c r="M4" s="59"/>
      <c r="N4" s="59"/>
    </row>
    <row r="5" spans="1:14">
      <c r="A5" s="28">
        <v>3</v>
      </c>
      <c r="B5" s="47" t="s">
        <v>49</v>
      </c>
      <c r="C5" s="48"/>
      <c r="D5" s="43" t="s">
        <v>50</v>
      </c>
      <c r="E5" s="49" t="s">
        <v>51</v>
      </c>
      <c r="F5" s="50" t="s">
        <v>52</v>
      </c>
      <c r="G5" s="45" t="s">
        <v>53</v>
      </c>
      <c r="H5" s="45" t="s">
        <v>54</v>
      </c>
      <c r="I5" s="48"/>
      <c r="J5" s="48"/>
      <c r="K5" s="59"/>
      <c r="L5" s="59"/>
      <c r="M5" s="59"/>
      <c r="N5" s="59"/>
    </row>
    <row r="6" spans="1:14">
      <c r="A6" s="29">
        <v>4</v>
      </c>
      <c r="B6" s="41"/>
      <c r="C6" s="40" t="s">
        <v>55</v>
      </c>
      <c r="D6" s="51" t="s">
        <v>56</v>
      </c>
      <c r="E6" s="48"/>
      <c r="F6" s="48"/>
      <c r="G6" s="45" t="s">
        <v>57</v>
      </c>
      <c r="H6" s="45" t="s">
        <v>58</v>
      </c>
      <c r="I6" s="48"/>
      <c r="J6" s="48"/>
      <c r="K6" s="59"/>
      <c r="L6" s="59"/>
      <c r="M6" s="59"/>
      <c r="N6" s="59"/>
    </row>
    <row r="7" spans="1:14">
      <c r="A7" s="28">
        <v>5</v>
      </c>
      <c r="B7" s="41"/>
      <c r="C7" s="48"/>
      <c r="D7" s="51" t="s">
        <v>59</v>
      </c>
      <c r="E7" s="48"/>
      <c r="F7" s="48"/>
      <c r="G7" s="52" t="s">
        <v>60</v>
      </c>
      <c r="H7" s="45" t="s">
        <v>61</v>
      </c>
      <c r="I7" s="48"/>
      <c r="J7" s="48"/>
      <c r="K7" s="59"/>
      <c r="L7" s="59"/>
      <c r="M7" s="59"/>
      <c r="N7" s="59"/>
    </row>
    <row r="8" spans="1:14">
      <c r="A8" s="29">
        <v>6</v>
      </c>
      <c r="B8" s="41"/>
      <c r="C8" s="45" t="s">
        <v>62</v>
      </c>
      <c r="D8" s="51" t="s">
        <v>63</v>
      </c>
      <c r="E8" s="48"/>
      <c r="F8" s="48"/>
      <c r="G8" s="48"/>
      <c r="H8" s="45" t="s">
        <v>64</v>
      </c>
      <c r="I8" s="48"/>
      <c r="J8" s="48"/>
      <c r="K8" s="59"/>
      <c r="L8" s="59"/>
      <c r="M8" s="59"/>
      <c r="N8" s="59"/>
    </row>
    <row r="9" spans="1:14">
      <c r="A9" s="30">
        <v>7</v>
      </c>
      <c r="B9" s="47" t="s">
        <v>65</v>
      </c>
      <c r="C9" s="48"/>
      <c r="D9" s="53" t="s">
        <v>66</v>
      </c>
      <c r="E9" s="48"/>
      <c r="F9" s="48"/>
      <c r="G9" s="48"/>
      <c r="H9" s="45" t="s">
        <v>67</v>
      </c>
      <c r="I9" s="48"/>
      <c r="J9" s="48"/>
      <c r="K9" s="59"/>
      <c r="L9" s="59"/>
      <c r="M9" s="59"/>
      <c r="N9" s="59"/>
    </row>
    <row r="10" spans="1:14">
      <c r="A10" s="31">
        <v>8</v>
      </c>
      <c r="B10" s="41"/>
      <c r="C10" s="45" t="s">
        <v>68</v>
      </c>
      <c r="D10" s="53" t="s">
        <v>69</v>
      </c>
      <c r="E10" s="48"/>
      <c r="F10" s="48"/>
      <c r="G10" s="48"/>
      <c r="H10" s="45" t="s">
        <v>70</v>
      </c>
      <c r="I10" s="48"/>
      <c r="J10" s="48"/>
      <c r="K10" s="59"/>
      <c r="L10" s="59"/>
      <c r="M10" s="59"/>
      <c r="N10" s="59"/>
    </row>
    <row r="11" spans="1:14">
      <c r="A11" s="30">
        <v>9</v>
      </c>
      <c r="B11" s="41"/>
      <c r="C11" s="48"/>
      <c r="D11" s="48"/>
      <c r="E11" s="48"/>
      <c r="F11" s="48"/>
      <c r="G11" s="48"/>
      <c r="H11" s="48"/>
      <c r="I11" s="48"/>
      <c r="J11" s="48"/>
      <c r="K11" s="59"/>
      <c r="L11" s="59"/>
      <c r="M11" s="59"/>
      <c r="N11" s="59"/>
    </row>
    <row r="12" spans="1:14">
      <c r="A12" s="31">
        <v>10</v>
      </c>
      <c r="B12" s="41"/>
      <c r="C12" s="54" t="s">
        <v>71</v>
      </c>
      <c r="D12" s="48"/>
      <c r="E12" s="48"/>
      <c r="F12" s="48"/>
      <c r="G12" s="48"/>
      <c r="H12" s="48"/>
      <c r="I12" s="48"/>
      <c r="J12" s="48"/>
      <c r="K12" s="59"/>
      <c r="L12" s="59"/>
      <c r="M12" s="59"/>
      <c r="N12" s="59"/>
    </row>
    <row r="13" spans="1:14">
      <c r="A13" s="32">
        <v>11</v>
      </c>
      <c r="B13" s="55" t="s">
        <v>72</v>
      </c>
      <c r="C13" s="48"/>
      <c r="D13" s="48"/>
      <c r="E13" s="48"/>
      <c r="F13" s="48"/>
      <c r="G13" s="48"/>
      <c r="H13" s="48"/>
      <c r="I13" s="48"/>
      <c r="J13" s="48"/>
      <c r="K13" s="59"/>
      <c r="L13" s="59"/>
      <c r="M13" s="59"/>
      <c r="N13" s="59"/>
    </row>
    <row r="14" spans="1:14">
      <c r="A14" s="33">
        <v>12</v>
      </c>
      <c r="B14" s="41"/>
      <c r="C14" s="54" t="s">
        <v>73</v>
      </c>
      <c r="D14" s="48"/>
      <c r="E14" s="48"/>
      <c r="F14" s="48"/>
      <c r="G14" s="48"/>
      <c r="H14" s="48"/>
      <c r="I14" s="48"/>
      <c r="J14" s="48"/>
      <c r="K14" s="59"/>
      <c r="L14" s="59"/>
      <c r="M14" s="59"/>
      <c r="N14" s="59"/>
    </row>
    <row r="15" spans="1:14">
      <c r="A15" s="32">
        <v>13</v>
      </c>
      <c r="B15" s="41"/>
      <c r="C15" s="48"/>
      <c r="D15" s="48"/>
      <c r="E15" s="48"/>
      <c r="F15" s="48"/>
      <c r="G15" s="48"/>
      <c r="H15" s="48"/>
      <c r="I15" s="48"/>
      <c r="J15" s="48"/>
      <c r="K15" s="59"/>
      <c r="L15" s="59"/>
      <c r="M15" s="59"/>
      <c r="N15" s="59"/>
    </row>
    <row r="16" spans="1:14">
      <c r="A16" s="33">
        <v>14</v>
      </c>
      <c r="B16" s="41"/>
      <c r="C16" s="52" t="s">
        <v>74</v>
      </c>
      <c r="D16" s="48"/>
      <c r="E16" s="48"/>
      <c r="F16" s="48"/>
      <c r="G16" s="48"/>
      <c r="H16" s="48"/>
      <c r="I16" s="48"/>
      <c r="J16" s="48"/>
      <c r="K16" s="59"/>
      <c r="L16" s="59"/>
      <c r="M16" s="59"/>
      <c r="N16" s="59"/>
    </row>
    <row r="17" spans="1:14">
      <c r="A17" s="34">
        <v>15</v>
      </c>
      <c r="B17" s="56" t="s">
        <v>75</v>
      </c>
      <c r="C17" s="48"/>
      <c r="D17" s="48"/>
      <c r="E17" s="48"/>
      <c r="F17" s="48"/>
      <c r="G17" s="48"/>
      <c r="H17" s="48"/>
      <c r="I17" s="60" t="s">
        <v>76</v>
      </c>
      <c r="J17" s="61" t="s">
        <v>77</v>
      </c>
      <c r="K17" s="42"/>
      <c r="L17" s="42"/>
      <c r="M17" s="42"/>
      <c r="N17" s="42"/>
    </row>
  </sheetData>
  <mergeCells count="17">
    <mergeCell ref="B3:B4"/>
    <mergeCell ref="B6:B8"/>
    <mergeCell ref="B10:B12"/>
    <mergeCell ref="B14:B16"/>
    <mergeCell ref="C2:C3"/>
    <mergeCell ref="D11:D17"/>
    <mergeCell ref="E6:E17"/>
    <mergeCell ref="F3:F4"/>
    <mergeCell ref="F6:F17"/>
    <mergeCell ref="G8:G17"/>
    <mergeCell ref="H11:H17"/>
    <mergeCell ref="I3:I16"/>
    <mergeCell ref="J3:J16"/>
    <mergeCell ref="K2:K17"/>
    <mergeCell ref="L2:L17"/>
    <mergeCell ref="M2:M17"/>
    <mergeCell ref="N2:N17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唱片"/>
  <dimension ref="A1:C1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4" outlineLevelCol="2"/>
  <cols>
    <col min="1" max="1" width="7.91666666666667" style="23" customWidth="1"/>
    <col min="2" max="2" width="7.91666666666667" style="24" customWidth="1"/>
    <col min="3" max="3" width="12.9166666666667" style="24" customWidth="1"/>
  </cols>
  <sheetData>
    <row r="1" s="22" customFormat="1" spans="1:3">
      <c r="A1" s="25" t="s">
        <v>14</v>
      </c>
      <c r="B1" s="25" t="s">
        <v>78</v>
      </c>
      <c r="C1" s="25" t="s">
        <v>78</v>
      </c>
    </row>
    <row r="2" spans="1:3">
      <c r="A2" s="26">
        <v>0</v>
      </c>
      <c r="B2" s="27" t="s">
        <v>79</v>
      </c>
      <c r="C2" s="27"/>
    </row>
    <row r="3" spans="1:3">
      <c r="A3" s="4">
        <v>1</v>
      </c>
      <c r="B3" s="27">
        <v>13</v>
      </c>
      <c r="C3" s="27"/>
    </row>
    <row r="4" spans="1:3">
      <c r="A4" s="6">
        <v>2</v>
      </c>
      <c r="B4" s="27" t="s">
        <v>80</v>
      </c>
      <c r="C4" s="27"/>
    </row>
    <row r="5" spans="1:3">
      <c r="A5" s="28">
        <v>3</v>
      </c>
      <c r="B5" s="27" t="s">
        <v>81</v>
      </c>
      <c r="C5" s="27"/>
    </row>
    <row r="6" spans="1:3">
      <c r="A6" s="29">
        <v>4</v>
      </c>
      <c r="B6" s="27" t="s">
        <v>82</v>
      </c>
      <c r="C6" s="27"/>
    </row>
    <row r="7" spans="1:3">
      <c r="A7" s="28">
        <v>5</v>
      </c>
      <c r="B7" s="27" t="s">
        <v>83</v>
      </c>
      <c r="C7" s="27"/>
    </row>
    <row r="8" spans="1:3">
      <c r="A8" s="29">
        <v>6</v>
      </c>
      <c r="B8" s="27" t="s">
        <v>84</v>
      </c>
      <c r="C8" s="27"/>
    </row>
    <row r="9" spans="1:3">
      <c r="A9" s="30">
        <v>7</v>
      </c>
      <c r="B9" s="27" t="s">
        <v>85</v>
      </c>
      <c r="C9" s="27"/>
    </row>
    <row r="10" spans="1:3">
      <c r="A10" s="31">
        <v>8</v>
      </c>
      <c r="B10" s="27" t="s">
        <v>86</v>
      </c>
      <c r="C10" s="27"/>
    </row>
    <row r="11" spans="1:3">
      <c r="A11" s="30">
        <v>9</v>
      </c>
      <c r="B11" s="27" t="s">
        <v>87</v>
      </c>
      <c r="C11" s="27" t="s">
        <v>88</v>
      </c>
    </row>
    <row r="12" spans="1:3">
      <c r="A12" s="31">
        <v>10</v>
      </c>
      <c r="B12" s="27" t="s">
        <v>89</v>
      </c>
      <c r="C12" s="27" t="s">
        <v>90</v>
      </c>
    </row>
    <row r="13" spans="1:3">
      <c r="A13" s="32">
        <v>11</v>
      </c>
      <c r="B13" s="27">
        <v>11</v>
      </c>
      <c r="C13" s="27" t="s">
        <v>91</v>
      </c>
    </row>
    <row r="14" spans="1:3">
      <c r="A14" s="33">
        <v>12</v>
      </c>
      <c r="B14" s="27" t="s">
        <v>92</v>
      </c>
      <c r="C14" s="27" t="s">
        <v>93</v>
      </c>
    </row>
    <row r="15" spans="1:3">
      <c r="A15" s="32">
        <v>13</v>
      </c>
      <c r="B15" s="27" t="s">
        <v>94</v>
      </c>
      <c r="C15" s="27" t="s">
        <v>95</v>
      </c>
    </row>
    <row r="16" spans="1:3">
      <c r="A16" s="33">
        <v>14</v>
      </c>
      <c r="B16" s="27" t="s">
        <v>96</v>
      </c>
      <c r="C16" s="27" t="s">
        <v>97</v>
      </c>
    </row>
    <row r="17" spans="1:3">
      <c r="A17" s="34">
        <v>15</v>
      </c>
      <c r="B17" s="27">
        <v>5</v>
      </c>
      <c r="C17" s="27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2"/>
  <sheetViews>
    <sheetView tabSelected="1" workbookViewId="0">
      <selection activeCell="A1" sqref="A1"/>
    </sheetView>
  </sheetViews>
  <sheetFormatPr defaultColWidth="8.66666666666667" defaultRowHeight="14" outlineLevelCol="3"/>
  <cols>
    <col min="1" max="1" width="8.75" customWidth="1"/>
    <col min="2" max="2" width="14.0833333333333" customWidth="1"/>
    <col min="3" max="3" width="28.1666666666667" customWidth="1"/>
    <col min="4" max="4" width="255.583333333333" customWidth="1"/>
  </cols>
  <sheetData>
    <row r="1" spans="1:4">
      <c r="A1" s="1" t="s">
        <v>98</v>
      </c>
      <c r="B1" s="2" t="s">
        <v>99</v>
      </c>
      <c r="C1" s="2" t="s">
        <v>100</v>
      </c>
      <c r="D1" s="2" t="s">
        <v>101</v>
      </c>
    </row>
    <row r="2" spans="1:4">
      <c r="A2" s="1">
        <v>0</v>
      </c>
      <c r="B2" s="3" t="s">
        <v>102</v>
      </c>
      <c r="C2" s="3"/>
      <c r="D2" s="3"/>
    </row>
    <row r="3" ht="15.5" spans="1:4">
      <c r="A3" s="4">
        <v>1</v>
      </c>
      <c r="B3" s="5" t="s">
        <v>103</v>
      </c>
      <c r="C3" s="5" t="s">
        <v>104</v>
      </c>
      <c r="D3" s="5" t="s">
        <v>105</v>
      </c>
    </row>
    <row r="4" ht="15.5" spans="1:4">
      <c r="A4" s="4">
        <v>1</v>
      </c>
      <c r="B4" s="5" t="s">
        <v>106</v>
      </c>
      <c r="C4" s="5" t="s">
        <v>107</v>
      </c>
      <c r="D4" s="5" t="s">
        <v>108</v>
      </c>
    </row>
    <row r="5" ht="15.5" spans="1:4">
      <c r="A5" s="4">
        <v>1</v>
      </c>
      <c r="B5" s="5" t="s">
        <v>109</v>
      </c>
      <c r="C5" s="5" t="s">
        <v>110</v>
      </c>
      <c r="D5" s="5" t="s">
        <v>111</v>
      </c>
    </row>
    <row r="6" ht="15.5" spans="1:4">
      <c r="A6" s="6">
        <v>2</v>
      </c>
      <c r="B6" s="7" t="s">
        <v>112</v>
      </c>
      <c r="C6" s="7" t="s">
        <v>113</v>
      </c>
      <c r="D6" s="7" t="s">
        <v>114</v>
      </c>
    </row>
    <row r="7" ht="15.5" spans="1:4">
      <c r="A7" s="6">
        <v>2</v>
      </c>
      <c r="B7" s="7" t="s">
        <v>115</v>
      </c>
      <c r="C7" s="7" t="s">
        <v>116</v>
      </c>
      <c r="D7" s="7" t="s">
        <v>117</v>
      </c>
    </row>
    <row r="8" ht="15.5" spans="1:4">
      <c r="A8" s="6">
        <v>2</v>
      </c>
      <c r="B8" s="7" t="s">
        <v>118</v>
      </c>
      <c r="C8" s="7" t="s">
        <v>119</v>
      </c>
      <c r="D8" s="7" t="s">
        <v>120</v>
      </c>
    </row>
    <row r="9" ht="15.5" spans="1:4">
      <c r="A9" s="8">
        <v>3</v>
      </c>
      <c r="B9" s="9" t="s">
        <v>121</v>
      </c>
      <c r="C9" s="9" t="s">
        <v>122</v>
      </c>
      <c r="D9" s="9" t="s">
        <v>123</v>
      </c>
    </row>
    <row r="10" ht="15.5" spans="1:4">
      <c r="A10" s="8">
        <v>3</v>
      </c>
      <c r="B10" s="9" t="s">
        <v>124</v>
      </c>
      <c r="C10" s="9" t="s">
        <v>125</v>
      </c>
      <c r="D10" s="9" t="s">
        <v>126</v>
      </c>
    </row>
    <row r="11" ht="15.5" spans="1:4">
      <c r="A11" s="8">
        <v>3</v>
      </c>
      <c r="B11" s="9" t="s">
        <v>127</v>
      </c>
      <c r="C11" s="9" t="s">
        <v>128</v>
      </c>
      <c r="D11" s="9" t="s">
        <v>129</v>
      </c>
    </row>
    <row r="12" ht="15.5" spans="1:4">
      <c r="A12" s="10">
        <v>4</v>
      </c>
      <c r="B12" s="11" t="s">
        <v>130</v>
      </c>
      <c r="C12" s="11" t="s">
        <v>131</v>
      </c>
      <c r="D12" s="11" t="s">
        <v>132</v>
      </c>
    </row>
    <row r="13" ht="15.5" spans="1:4">
      <c r="A13" s="10">
        <v>4</v>
      </c>
      <c r="B13" s="11" t="s">
        <v>133</v>
      </c>
      <c r="C13" s="11" t="s">
        <v>134</v>
      </c>
      <c r="D13" s="11" t="s">
        <v>135</v>
      </c>
    </row>
    <row r="14" ht="15.5" spans="1:4">
      <c r="A14" s="10">
        <v>4</v>
      </c>
      <c r="B14" s="11" t="s">
        <v>136</v>
      </c>
      <c r="C14" s="11" t="s">
        <v>137</v>
      </c>
      <c r="D14" s="11" t="s">
        <v>138</v>
      </c>
    </row>
    <row r="15" ht="15.5" spans="1:4">
      <c r="A15" s="8">
        <v>5</v>
      </c>
      <c r="B15" s="9" t="s">
        <v>139</v>
      </c>
      <c r="C15" s="9" t="s">
        <v>140</v>
      </c>
      <c r="D15" s="9" t="s">
        <v>141</v>
      </c>
    </row>
    <row r="16" ht="15.5" spans="1:4">
      <c r="A16" s="8">
        <v>5</v>
      </c>
      <c r="B16" s="9" t="s">
        <v>142</v>
      </c>
      <c r="C16" s="9" t="s">
        <v>143</v>
      </c>
      <c r="D16" s="9" t="s">
        <v>144</v>
      </c>
    </row>
    <row r="17" ht="15.5" spans="1:4">
      <c r="A17" s="10">
        <v>6</v>
      </c>
      <c r="B17" s="11" t="s">
        <v>145</v>
      </c>
      <c r="C17" s="11" t="s">
        <v>146</v>
      </c>
      <c r="D17" s="11" t="s">
        <v>147</v>
      </c>
    </row>
    <row r="18" ht="15.5" spans="1:4">
      <c r="A18" s="10">
        <v>6</v>
      </c>
      <c r="B18" s="11" t="s">
        <v>148</v>
      </c>
      <c r="C18" s="11" t="s">
        <v>149</v>
      </c>
      <c r="D18" s="11" t="s">
        <v>150</v>
      </c>
    </row>
    <row r="19" ht="15.5" spans="1:4">
      <c r="A19" s="10">
        <v>6</v>
      </c>
      <c r="B19" s="11" t="s">
        <v>151</v>
      </c>
      <c r="C19" s="11" t="s">
        <v>152</v>
      </c>
      <c r="D19" s="11" t="s">
        <v>153</v>
      </c>
    </row>
    <row r="20" ht="15.5" spans="1:4">
      <c r="A20" s="12">
        <v>7</v>
      </c>
      <c r="B20" s="13" t="s">
        <v>154</v>
      </c>
      <c r="C20" s="13" t="s">
        <v>155</v>
      </c>
      <c r="D20" s="13" t="s">
        <v>156</v>
      </c>
    </row>
    <row r="21" ht="15.5" spans="1:4">
      <c r="A21" s="14">
        <v>8</v>
      </c>
      <c r="B21" s="15" t="s">
        <v>157</v>
      </c>
      <c r="C21" s="15" t="s">
        <v>158</v>
      </c>
      <c r="D21" s="15" t="s">
        <v>159</v>
      </c>
    </row>
    <row r="22" ht="15.5" spans="1:4">
      <c r="A22" s="14">
        <v>8</v>
      </c>
      <c r="B22" s="15" t="s">
        <v>160</v>
      </c>
      <c r="C22" s="15" t="s">
        <v>161</v>
      </c>
      <c r="D22" s="15" t="s">
        <v>162</v>
      </c>
    </row>
    <row r="23" ht="15.5" spans="1:4">
      <c r="A23" s="12">
        <v>9</v>
      </c>
      <c r="B23" s="13" t="s">
        <v>163</v>
      </c>
      <c r="C23" s="13" t="s">
        <v>164</v>
      </c>
      <c r="D23" s="13" t="s">
        <v>165</v>
      </c>
    </row>
    <row r="24" ht="15.5" spans="1:4">
      <c r="A24" s="12">
        <v>9</v>
      </c>
      <c r="B24" s="13" t="s">
        <v>166</v>
      </c>
      <c r="C24" s="13" t="s">
        <v>167</v>
      </c>
      <c r="D24" s="13" t="s">
        <v>168</v>
      </c>
    </row>
    <row r="25" ht="15.5" spans="1:4">
      <c r="A25" s="12">
        <v>9</v>
      </c>
      <c r="B25" s="13" t="s">
        <v>169</v>
      </c>
      <c r="C25" s="13" t="s">
        <v>170</v>
      </c>
      <c r="D25" s="13" t="s">
        <v>171</v>
      </c>
    </row>
    <row r="26" ht="15.5" spans="1:4">
      <c r="A26" s="12">
        <v>9</v>
      </c>
      <c r="B26" s="13" t="s">
        <v>172</v>
      </c>
      <c r="C26" s="13" t="s">
        <v>173</v>
      </c>
      <c r="D26" s="13" t="s">
        <v>174</v>
      </c>
    </row>
    <row r="27" ht="15.5" spans="1:4">
      <c r="A27" s="14">
        <v>10</v>
      </c>
      <c r="B27" s="15" t="s">
        <v>175</v>
      </c>
      <c r="C27" s="15" t="s">
        <v>176</v>
      </c>
      <c r="D27" s="15" t="s">
        <v>177</v>
      </c>
    </row>
    <row r="28" ht="15.5" spans="1:4">
      <c r="A28" s="14">
        <v>10</v>
      </c>
      <c r="B28" s="15" t="s">
        <v>178</v>
      </c>
      <c r="C28" s="15" t="s">
        <v>179</v>
      </c>
      <c r="D28" s="15" t="s">
        <v>180</v>
      </c>
    </row>
    <row r="29" ht="15.5" spans="1:4">
      <c r="A29" s="14">
        <v>10</v>
      </c>
      <c r="B29" s="15" t="s">
        <v>181</v>
      </c>
      <c r="C29" s="15" t="s">
        <v>182</v>
      </c>
      <c r="D29" s="15" t="s">
        <v>183</v>
      </c>
    </row>
    <row r="30" ht="15.5" spans="1:4">
      <c r="A30" s="14">
        <v>10</v>
      </c>
      <c r="B30" s="15" t="s">
        <v>184</v>
      </c>
      <c r="C30" s="15" t="s">
        <v>185</v>
      </c>
      <c r="D30" s="15" t="s">
        <v>186</v>
      </c>
    </row>
    <row r="31" ht="15.5" spans="1:4">
      <c r="A31" s="14">
        <v>10</v>
      </c>
      <c r="B31" s="15" t="s">
        <v>187</v>
      </c>
      <c r="C31" s="15" t="s">
        <v>188</v>
      </c>
      <c r="D31" s="15" t="s">
        <v>189</v>
      </c>
    </row>
    <row r="32" ht="15.5" spans="1:4">
      <c r="A32" s="14">
        <v>10</v>
      </c>
      <c r="B32" s="15" t="s">
        <v>190</v>
      </c>
      <c r="C32" s="15" t="s">
        <v>191</v>
      </c>
      <c r="D32" s="15" t="s">
        <v>190</v>
      </c>
    </row>
    <row r="33" ht="15.5" spans="1:4">
      <c r="A33" s="16">
        <v>11</v>
      </c>
      <c r="B33" s="17" t="s">
        <v>192</v>
      </c>
      <c r="C33" s="17" t="s">
        <v>193</v>
      </c>
      <c r="D33" s="17" t="s">
        <v>194</v>
      </c>
    </row>
    <row r="34" ht="15.5" spans="1:4">
      <c r="A34" s="18">
        <v>12</v>
      </c>
      <c r="B34" s="19" t="s">
        <v>195</v>
      </c>
      <c r="C34" s="19" t="s">
        <v>196</v>
      </c>
      <c r="D34" s="19" t="s">
        <v>197</v>
      </c>
    </row>
    <row r="35" ht="15.5" spans="1:4">
      <c r="A35" s="18">
        <v>12</v>
      </c>
      <c r="B35" s="19" t="s">
        <v>198</v>
      </c>
      <c r="C35" s="19" t="s">
        <v>199</v>
      </c>
      <c r="D35" s="19" t="s">
        <v>200</v>
      </c>
    </row>
    <row r="36" ht="15.5" spans="1:4">
      <c r="A36" s="16">
        <v>13</v>
      </c>
      <c r="B36" s="17" t="s">
        <v>201</v>
      </c>
      <c r="C36" s="17" t="s">
        <v>202</v>
      </c>
      <c r="D36" s="17" t="s">
        <v>203</v>
      </c>
    </row>
    <row r="37" ht="15.5" spans="1:4">
      <c r="A37" s="16">
        <v>13</v>
      </c>
      <c r="B37" s="17" t="s">
        <v>204</v>
      </c>
      <c r="C37" s="17" t="s">
        <v>205</v>
      </c>
      <c r="D37" s="17" t="s">
        <v>206</v>
      </c>
    </row>
    <row r="38" ht="15.5" spans="1:4">
      <c r="A38" s="18">
        <v>14</v>
      </c>
      <c r="B38" s="19" t="s">
        <v>207</v>
      </c>
      <c r="C38" s="19" t="s">
        <v>208</v>
      </c>
      <c r="D38" s="19" t="s">
        <v>209</v>
      </c>
    </row>
    <row r="39" ht="15.5" spans="1:4">
      <c r="A39" s="18">
        <v>14</v>
      </c>
      <c r="B39" s="19" t="s">
        <v>210</v>
      </c>
      <c r="C39" s="19" t="s">
        <v>211</v>
      </c>
      <c r="D39" s="19" t="s">
        <v>212</v>
      </c>
    </row>
    <row r="40" ht="15.5" spans="1:4">
      <c r="A40" s="18">
        <v>14</v>
      </c>
      <c r="B40" s="19" t="s">
        <v>213</v>
      </c>
      <c r="C40" s="19" t="s">
        <v>214</v>
      </c>
      <c r="D40" s="19" t="s">
        <v>215</v>
      </c>
    </row>
    <row r="41" ht="15.5" spans="1:4">
      <c r="A41" s="20">
        <v>15</v>
      </c>
      <c r="B41" s="21" t="s">
        <v>216</v>
      </c>
      <c r="C41" s="21" t="s">
        <v>217</v>
      </c>
      <c r="D41" s="21" t="s">
        <v>218</v>
      </c>
    </row>
    <row r="42" ht="15.5" spans="1:4">
      <c r="A42" s="20">
        <v>15</v>
      </c>
      <c r="B42" s="21" t="s">
        <v>219</v>
      </c>
      <c r="C42" s="21" t="s">
        <v>220</v>
      </c>
      <c r="D42" s="21" t="s">
        <v>221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office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容器</vt:lpstr>
      <vt:lpstr>超限堆叠</vt:lpstr>
      <vt:lpstr>特殊</vt:lpstr>
      <vt:lpstr>唱片</vt:lpstr>
      <vt:lpstr>幽匿感测体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金合欢</cp:lastModifiedBy>
  <dcterms:created xsi:type="dcterms:W3CDTF">2024-12-03T00:50:00Z</dcterms:created>
  <dcterms:modified xsi:type="dcterms:W3CDTF">2025-07-16T08:13:47Z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2AECFBD5CB9B4466AEE74A4E7DD05789_12</vt:lpwstr>
  </property>
  <property fmtid="{D5CDD505-2E9C-101B-9397-08002B2CF9AE}" pid="3" name="KSOProductBuildVer">
    <vt:lpwstr>2052-12.8.2.21177</vt:lpwstr>
  </property>
</Properties>
</file>