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Minecraft\tree-hole\实体 entity\"/>
    </mc:Choice>
  </mc:AlternateContent>
  <xr:revisionPtr revIDLastSave="0" documentId="13_ncr:1_{5E1689C6-956B-47F5-B708-8B3078ED28FA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说明书" sheetId="2" r:id="rId1"/>
    <sheet name="1.20.4+ (像素)" sheetId="3" r:id="rId2"/>
    <sheet name="1.20.4+ (米)" sheetId="4" r:id="rId3"/>
    <sheet name="1.20.1- (像素)" sheetId="5" r:id="rId4"/>
    <sheet name="1.20.1- (米)" sheetId="6" r:id="rId5"/>
    <sheet name="1.20.4+ 测试数据" sheetId="7" r:id="rId6"/>
    <sheet name="1.20.1- 测试数据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9" i="8"/>
  <c r="D21" i="8"/>
  <c r="D23" i="8"/>
  <c r="D24" i="8"/>
  <c r="D26" i="8"/>
  <c r="D2" i="7"/>
  <c r="D3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C20" i="7"/>
  <c r="D20" i="7"/>
  <c r="D22" i="7"/>
  <c r="C24" i="7"/>
  <c r="D24" i="7" s="1"/>
  <c r="C25" i="7"/>
  <c r="D25" i="7"/>
  <c r="C28" i="7"/>
  <c r="D28" i="7"/>
  <c r="E3" i="6"/>
  <c r="F3" i="6"/>
  <c r="G3" i="6"/>
  <c r="H3" i="6"/>
  <c r="I3" i="6"/>
  <c r="E4" i="6"/>
  <c r="F4" i="6"/>
  <c r="G4" i="6"/>
  <c r="H4" i="6"/>
  <c r="I4" i="6"/>
  <c r="E5" i="6"/>
  <c r="F5" i="6"/>
  <c r="G5" i="6"/>
  <c r="H5" i="6"/>
  <c r="I5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G21" i="6"/>
  <c r="H21" i="6"/>
  <c r="I21" i="6"/>
  <c r="E22" i="6"/>
  <c r="F22" i="6"/>
  <c r="G22" i="6"/>
  <c r="H22" i="6"/>
  <c r="I22" i="6"/>
  <c r="E23" i="6"/>
  <c r="F23" i="6"/>
  <c r="G23" i="6"/>
  <c r="H23" i="6"/>
  <c r="I23" i="6"/>
  <c r="E24" i="6"/>
  <c r="F24" i="6"/>
  <c r="G24" i="6"/>
  <c r="H24" i="6"/>
  <c r="I24" i="6"/>
  <c r="E25" i="6"/>
  <c r="F25" i="6"/>
  <c r="G25" i="6"/>
  <c r="H25" i="6"/>
  <c r="I25" i="6"/>
  <c r="E26" i="6"/>
  <c r="F26" i="6"/>
  <c r="G26" i="6"/>
  <c r="H26" i="6"/>
  <c r="I26" i="6"/>
  <c r="E27" i="6"/>
  <c r="F27" i="6"/>
  <c r="G27" i="6"/>
  <c r="H27" i="6"/>
  <c r="I27" i="6"/>
  <c r="E28" i="6"/>
  <c r="F28" i="6"/>
  <c r="G28" i="6"/>
  <c r="H28" i="6"/>
  <c r="I28" i="6"/>
  <c r="E29" i="6"/>
  <c r="F29" i="6"/>
  <c r="G29" i="6"/>
  <c r="H29" i="6"/>
  <c r="I29" i="6"/>
  <c r="E30" i="6"/>
  <c r="F30" i="6"/>
  <c r="G30" i="6"/>
  <c r="H30" i="6"/>
  <c r="I30" i="6"/>
  <c r="E31" i="6"/>
  <c r="F31" i="6"/>
  <c r="G31" i="6"/>
  <c r="H31" i="6"/>
  <c r="I31" i="6"/>
  <c r="E32" i="6"/>
  <c r="F32" i="6"/>
  <c r="G32" i="6"/>
  <c r="H32" i="6"/>
  <c r="I32" i="6"/>
  <c r="E33" i="6"/>
  <c r="F33" i="6"/>
  <c r="G33" i="6"/>
  <c r="H33" i="6"/>
  <c r="I33" i="6"/>
  <c r="E34" i="6"/>
  <c r="F34" i="6"/>
  <c r="G34" i="6"/>
  <c r="H34" i="6"/>
  <c r="I34" i="6"/>
  <c r="E35" i="6"/>
  <c r="F35" i="6"/>
  <c r="G35" i="6"/>
  <c r="H35" i="6"/>
  <c r="I35" i="6"/>
  <c r="E36" i="6"/>
  <c r="F36" i="6"/>
  <c r="G36" i="6"/>
  <c r="H36" i="6"/>
  <c r="I36" i="6"/>
  <c r="E37" i="6"/>
  <c r="F37" i="6"/>
  <c r="G37" i="6"/>
  <c r="H37" i="6"/>
  <c r="I37" i="6"/>
  <c r="E38" i="6"/>
  <c r="F38" i="6"/>
  <c r="G38" i="6"/>
  <c r="H38" i="6"/>
  <c r="I38" i="6"/>
  <c r="E39" i="6"/>
  <c r="F39" i="6"/>
  <c r="G39" i="6"/>
  <c r="H39" i="6"/>
  <c r="I39" i="6"/>
  <c r="E40" i="6"/>
  <c r="F40" i="6"/>
  <c r="G40" i="6"/>
  <c r="H40" i="6"/>
  <c r="I40" i="6"/>
  <c r="E41" i="6"/>
  <c r="F41" i="6"/>
  <c r="G41" i="6"/>
  <c r="H41" i="6"/>
  <c r="I41" i="6"/>
  <c r="E42" i="6"/>
  <c r="F42" i="6"/>
  <c r="G42" i="6"/>
  <c r="H42" i="6"/>
  <c r="I42" i="6"/>
  <c r="E43" i="6"/>
  <c r="F43" i="6"/>
  <c r="G43" i="6"/>
  <c r="H43" i="6"/>
  <c r="I43" i="6"/>
  <c r="E44" i="6"/>
  <c r="F44" i="6"/>
  <c r="G44" i="6"/>
  <c r="H44" i="6"/>
  <c r="I44" i="6"/>
  <c r="E3" i="5"/>
  <c r="F3" i="5"/>
  <c r="G3" i="5"/>
  <c r="H3" i="5"/>
  <c r="I3" i="5"/>
  <c r="E4" i="5"/>
  <c r="F4" i="5"/>
  <c r="G4" i="5"/>
  <c r="H4" i="5"/>
  <c r="I4" i="5"/>
  <c r="E5" i="5"/>
  <c r="F5" i="5"/>
  <c r="G5" i="5"/>
  <c r="H5" i="5"/>
  <c r="I5" i="5"/>
  <c r="E6" i="5"/>
  <c r="F6" i="5"/>
  <c r="G6" i="5"/>
  <c r="H6" i="5"/>
  <c r="I6" i="5"/>
  <c r="E7" i="5"/>
  <c r="F7" i="5"/>
  <c r="G7" i="5"/>
  <c r="H7" i="5"/>
  <c r="I7" i="5"/>
  <c r="E8" i="5"/>
  <c r="F8" i="5"/>
  <c r="G8" i="5"/>
  <c r="H8" i="5"/>
  <c r="I8" i="5"/>
  <c r="E9" i="5"/>
  <c r="F9" i="5"/>
  <c r="G9" i="5"/>
  <c r="H9" i="5"/>
  <c r="I9" i="5"/>
  <c r="E10" i="5"/>
  <c r="F10" i="5"/>
  <c r="G10" i="5"/>
  <c r="H10" i="5"/>
  <c r="I10" i="5"/>
  <c r="E11" i="5"/>
  <c r="F11" i="5"/>
  <c r="G11" i="5"/>
  <c r="H11" i="5"/>
  <c r="I11" i="5"/>
  <c r="E12" i="5"/>
  <c r="F12" i="5"/>
  <c r="G12" i="5"/>
  <c r="H12" i="5"/>
  <c r="I12" i="5"/>
  <c r="E13" i="5"/>
  <c r="F13" i="5"/>
  <c r="G13" i="5"/>
  <c r="H13" i="5"/>
  <c r="I13" i="5"/>
  <c r="E14" i="5"/>
  <c r="F14" i="5"/>
  <c r="G14" i="5"/>
  <c r="H14" i="5"/>
  <c r="I14" i="5"/>
  <c r="E15" i="5"/>
  <c r="F15" i="5"/>
  <c r="G15" i="5"/>
  <c r="H15" i="5"/>
  <c r="I15" i="5"/>
  <c r="E16" i="5"/>
  <c r="F16" i="5"/>
  <c r="G16" i="5"/>
  <c r="H16" i="5"/>
  <c r="I16" i="5"/>
  <c r="E17" i="5"/>
  <c r="F17" i="5"/>
  <c r="G17" i="5"/>
  <c r="H17" i="5"/>
  <c r="I17" i="5"/>
  <c r="E18" i="5"/>
  <c r="F18" i="5"/>
  <c r="G18" i="5"/>
  <c r="H18" i="5"/>
  <c r="I18" i="5"/>
  <c r="E19" i="5"/>
  <c r="F19" i="5"/>
  <c r="G19" i="5"/>
  <c r="H19" i="5"/>
  <c r="I19" i="5"/>
  <c r="E20" i="5"/>
  <c r="F20" i="5"/>
  <c r="G20" i="5"/>
  <c r="H20" i="5"/>
  <c r="I20" i="5"/>
  <c r="E21" i="5"/>
  <c r="F21" i="5"/>
  <c r="G21" i="5"/>
  <c r="H21" i="5"/>
  <c r="I21" i="5"/>
  <c r="E22" i="5"/>
  <c r="F22" i="5"/>
  <c r="G22" i="5"/>
  <c r="H22" i="5"/>
  <c r="I22" i="5"/>
  <c r="E23" i="5"/>
  <c r="F23" i="5"/>
  <c r="G23" i="5"/>
  <c r="H23" i="5"/>
  <c r="I23" i="5"/>
  <c r="E24" i="5"/>
  <c r="F24" i="5"/>
  <c r="G24" i="5"/>
  <c r="H24" i="5"/>
  <c r="I24" i="5"/>
  <c r="E25" i="5"/>
  <c r="F25" i="5"/>
  <c r="G25" i="5"/>
  <c r="H25" i="5"/>
  <c r="I25" i="5"/>
  <c r="E26" i="5"/>
  <c r="F26" i="5"/>
  <c r="G26" i="5"/>
  <c r="H26" i="5"/>
  <c r="I26" i="5"/>
  <c r="E27" i="5"/>
  <c r="F27" i="5"/>
  <c r="G27" i="5"/>
  <c r="H27" i="5"/>
  <c r="I27" i="5"/>
  <c r="E28" i="5"/>
  <c r="F28" i="5"/>
  <c r="G28" i="5"/>
  <c r="H28" i="5"/>
  <c r="I28" i="5"/>
  <c r="E29" i="5"/>
  <c r="F29" i="5"/>
  <c r="G29" i="5"/>
  <c r="H29" i="5"/>
  <c r="I29" i="5"/>
  <c r="E30" i="5"/>
  <c r="F30" i="5"/>
  <c r="G30" i="5"/>
  <c r="H30" i="5"/>
  <c r="I30" i="5"/>
  <c r="E31" i="5"/>
  <c r="F31" i="5"/>
  <c r="G31" i="5"/>
  <c r="H31" i="5"/>
  <c r="I31" i="5"/>
  <c r="E32" i="5"/>
  <c r="F32" i="5"/>
  <c r="G32" i="5"/>
  <c r="H32" i="5"/>
  <c r="I32" i="5"/>
  <c r="E33" i="5"/>
  <c r="F33" i="5"/>
  <c r="G33" i="5"/>
  <c r="H33" i="5"/>
  <c r="I33" i="5"/>
  <c r="E34" i="5"/>
  <c r="F34" i="5"/>
  <c r="G34" i="5"/>
  <c r="H34" i="5"/>
  <c r="I34" i="5"/>
  <c r="E35" i="5"/>
  <c r="F35" i="5"/>
  <c r="G35" i="5"/>
  <c r="H35" i="5"/>
  <c r="I35" i="5"/>
  <c r="E36" i="5"/>
  <c r="F36" i="5"/>
  <c r="G36" i="5"/>
  <c r="H36" i="5"/>
  <c r="I36" i="5"/>
  <c r="E37" i="5"/>
  <c r="F37" i="5"/>
  <c r="G37" i="5"/>
  <c r="H37" i="5"/>
  <c r="I37" i="5"/>
  <c r="E38" i="5"/>
  <c r="F38" i="5"/>
  <c r="G38" i="5"/>
  <c r="H38" i="5"/>
  <c r="I38" i="5"/>
  <c r="E39" i="5"/>
  <c r="F39" i="5"/>
  <c r="G39" i="5"/>
  <c r="H39" i="5"/>
  <c r="I39" i="5"/>
  <c r="E40" i="5"/>
  <c r="F40" i="5"/>
  <c r="G40" i="5"/>
  <c r="H40" i="5"/>
  <c r="I40" i="5"/>
  <c r="E41" i="5"/>
  <c r="F41" i="5"/>
  <c r="G41" i="5"/>
  <c r="H41" i="5"/>
  <c r="I41" i="5"/>
  <c r="E42" i="5"/>
  <c r="F42" i="5"/>
  <c r="G42" i="5"/>
  <c r="H42" i="5"/>
  <c r="I42" i="5"/>
  <c r="E43" i="5"/>
  <c r="F43" i="5"/>
  <c r="G43" i="5"/>
  <c r="H43" i="5"/>
  <c r="I43" i="5"/>
  <c r="E44" i="5"/>
  <c r="F44" i="5"/>
  <c r="G44" i="5"/>
  <c r="H44" i="5"/>
  <c r="I44" i="5"/>
  <c r="E3" i="4"/>
  <c r="F3" i="4"/>
  <c r="G3" i="4"/>
  <c r="H3" i="4"/>
  <c r="I3" i="4"/>
  <c r="E4" i="4"/>
  <c r="F4" i="4"/>
  <c r="G4" i="4"/>
  <c r="H4" i="4"/>
  <c r="I4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E14" i="4"/>
  <c r="F14" i="4"/>
  <c r="G14" i="4"/>
  <c r="H14" i="4"/>
  <c r="I14" i="4"/>
  <c r="E15" i="4"/>
  <c r="F15" i="4"/>
  <c r="G15" i="4"/>
  <c r="H15" i="4"/>
  <c r="I15" i="4"/>
  <c r="E16" i="4"/>
  <c r="F16" i="4"/>
  <c r="G16" i="4"/>
  <c r="H16" i="4"/>
  <c r="I16" i="4"/>
  <c r="E17" i="4"/>
  <c r="F17" i="4"/>
  <c r="G17" i="4"/>
  <c r="H17" i="4"/>
  <c r="I17" i="4"/>
  <c r="E18" i="4"/>
  <c r="F18" i="4"/>
  <c r="G18" i="4"/>
  <c r="H18" i="4"/>
  <c r="I18" i="4"/>
  <c r="E19" i="4"/>
  <c r="F19" i="4"/>
  <c r="G19" i="4"/>
  <c r="H19" i="4"/>
  <c r="I19" i="4"/>
  <c r="E20" i="4"/>
  <c r="F20" i="4"/>
  <c r="G20" i="4"/>
  <c r="H20" i="4"/>
  <c r="I20" i="4"/>
  <c r="E21" i="4"/>
  <c r="F21" i="4"/>
  <c r="G21" i="4"/>
  <c r="H21" i="4"/>
  <c r="I21" i="4"/>
  <c r="E22" i="4"/>
  <c r="F22" i="4"/>
  <c r="G22" i="4"/>
  <c r="H22" i="4"/>
  <c r="I22" i="4"/>
  <c r="E23" i="4"/>
  <c r="F23" i="4"/>
  <c r="G23" i="4"/>
  <c r="H23" i="4"/>
  <c r="I23" i="4"/>
  <c r="E24" i="4"/>
  <c r="F24" i="4"/>
  <c r="G24" i="4"/>
  <c r="H24" i="4"/>
  <c r="I24" i="4"/>
  <c r="E25" i="4"/>
  <c r="F25" i="4"/>
  <c r="G25" i="4"/>
  <c r="H25" i="4"/>
  <c r="I25" i="4"/>
  <c r="E26" i="4"/>
  <c r="F26" i="4"/>
  <c r="G26" i="4"/>
  <c r="H26" i="4"/>
  <c r="I26" i="4"/>
  <c r="E27" i="4"/>
  <c r="F27" i="4"/>
  <c r="G27" i="4"/>
  <c r="H27" i="4"/>
  <c r="I27" i="4"/>
  <c r="E28" i="4"/>
  <c r="F28" i="4"/>
  <c r="G28" i="4"/>
  <c r="H28" i="4"/>
  <c r="I28" i="4"/>
  <c r="E29" i="4"/>
  <c r="F29" i="4"/>
  <c r="G29" i="4"/>
  <c r="H29" i="4"/>
  <c r="I29" i="4"/>
  <c r="E30" i="4"/>
  <c r="F30" i="4"/>
  <c r="G30" i="4"/>
  <c r="H30" i="4"/>
  <c r="I30" i="4"/>
  <c r="E31" i="4"/>
  <c r="F31" i="4"/>
  <c r="G31" i="4"/>
  <c r="H31" i="4"/>
  <c r="I31" i="4"/>
  <c r="E32" i="4"/>
  <c r="F32" i="4"/>
  <c r="G32" i="4"/>
  <c r="H32" i="4"/>
  <c r="I32" i="4"/>
  <c r="E33" i="4"/>
  <c r="F33" i="4"/>
  <c r="G33" i="4"/>
  <c r="H33" i="4"/>
  <c r="I33" i="4"/>
  <c r="E34" i="4"/>
  <c r="F34" i="4"/>
  <c r="G34" i="4"/>
  <c r="H34" i="4"/>
  <c r="I34" i="4"/>
  <c r="E35" i="4"/>
  <c r="F35" i="4"/>
  <c r="G35" i="4"/>
  <c r="H35" i="4"/>
  <c r="I35" i="4"/>
  <c r="E36" i="4"/>
  <c r="F36" i="4"/>
  <c r="G36" i="4"/>
  <c r="H36" i="4"/>
  <c r="I36" i="4"/>
  <c r="E37" i="4"/>
  <c r="F37" i="4"/>
  <c r="G37" i="4"/>
  <c r="H37" i="4"/>
  <c r="I37" i="4"/>
  <c r="E38" i="4"/>
  <c r="F38" i="4"/>
  <c r="G38" i="4"/>
  <c r="H38" i="4"/>
  <c r="I38" i="4"/>
  <c r="E39" i="4"/>
  <c r="F39" i="4"/>
  <c r="G39" i="4"/>
  <c r="H39" i="4"/>
  <c r="I39" i="4"/>
  <c r="E40" i="4"/>
  <c r="F40" i="4"/>
  <c r="G40" i="4"/>
  <c r="H40" i="4"/>
  <c r="I40" i="4"/>
  <c r="E41" i="4"/>
  <c r="F41" i="4"/>
  <c r="G41" i="4"/>
  <c r="H41" i="4"/>
  <c r="I41" i="4"/>
  <c r="E42" i="4"/>
  <c r="F42" i="4"/>
  <c r="G42" i="4"/>
  <c r="H42" i="4"/>
  <c r="I42" i="4"/>
  <c r="E43" i="4"/>
  <c r="F43" i="4"/>
  <c r="G43" i="4"/>
  <c r="H43" i="4"/>
  <c r="I43" i="4"/>
  <c r="E44" i="4"/>
  <c r="F44" i="4"/>
  <c r="G44" i="4"/>
  <c r="H44" i="4"/>
  <c r="I44" i="4"/>
  <c r="E45" i="4"/>
  <c r="F45" i="4"/>
  <c r="G45" i="4"/>
  <c r="H45" i="4"/>
  <c r="I45" i="4"/>
  <c r="E46" i="4"/>
  <c r="F46" i="4"/>
  <c r="G46" i="4"/>
  <c r="H46" i="4"/>
  <c r="I46" i="4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</calcChain>
</file>

<file path=xl/sharedStrings.xml><?xml version="1.0" encoding="utf-8"?>
<sst xmlns="http://schemas.openxmlformats.org/spreadsheetml/2006/main" count="512" uniqueCount="58">
  <si>
    <t>最后五列用于excel的计算，根据使用的实体调整高度</t>
    <phoneticPr fontId="2" type="noConversion"/>
  </si>
  <si>
    <t>接下来的五列表示玩家的视线高度和位置高度</t>
    <phoneticPr fontId="2" type="noConversion"/>
  </si>
  <si>
    <t>前四列表示实体的组合方式</t>
    <phoneticPr fontId="2" type="noConversion"/>
  </si>
  <si>
    <t>“骆驼坐着”在矿车里时是无效的，玩家的坐垫位置依然是“骆驼站着”的效果，可能是moajng的bug，未来修复的话此数据可能会有用</t>
    <phoneticPr fontId="2" type="noConversion"/>
  </si>
  <si>
    <t>提供了米和像素的两种数据，方便玩家查找</t>
    <phoneticPr fontId="2" type="noConversion"/>
  </si>
  <si>
    <t>你可以直接利用excel的排序货筛选功能方便的筛选出你想要的数据</t>
    <phoneticPr fontId="2" type="noConversion"/>
  </si>
  <si>
    <t>生物无轨窒息高度</t>
    <phoneticPr fontId="2" type="noConversion"/>
  </si>
  <si>
    <t>与上面相同，在轨道上时。</t>
    <phoneticPr fontId="2" type="noConversion"/>
  </si>
  <si>
    <t>有轨高度</t>
    <phoneticPr fontId="2" type="noConversion"/>
  </si>
  <si>
    <t>附加信息，告诉你乘坐高度对玩家位置的影响程度。例如，坐在矿车里会使玩家比站立时更低。</t>
    <phoneticPr fontId="2" type="noConversion"/>
  </si>
  <si>
    <t>无轨高度</t>
    <phoneticPr fontId="2" type="noConversion"/>
  </si>
  <si>
    <t>如果是矿车在铁轨上的场景，请使用此项。它也是视线相对于地面的 y 轴高度偏移量。</t>
    <phoneticPr fontId="2" type="noConversion"/>
  </si>
  <si>
    <t>有轨视高</t>
    <phoneticPr fontId="2" type="noConversion"/>
  </si>
  <si>
    <t>如果不是矿车在铁轨上的场景，请使用此选项，这是玩家的视线（瞄准点）相对于地面的 y 轴高度偏移量。</t>
    <phoneticPr fontId="2" type="noConversion"/>
  </si>
  <si>
    <t>无轨视高</t>
    <phoneticPr fontId="2" type="noConversion"/>
  </si>
  <si>
    <t>双炽足兽</t>
    <phoneticPr fontId="2" type="noConversion"/>
  </si>
  <si>
    <t>竹筏</t>
    <phoneticPr fontId="2" type="noConversion"/>
  </si>
  <si>
    <t>矿车</t>
    <phoneticPr fontId="2" type="noConversion"/>
  </si>
  <si>
    <t>炽足兽</t>
    <phoneticPr fontId="2" type="noConversion"/>
  </si>
  <si>
    <t>羊驼</t>
    <phoneticPr fontId="2" type="noConversion"/>
  </si>
  <si>
    <t>猪</t>
    <phoneticPr fontId="2" type="noConversion"/>
  </si>
  <si>
    <t>船</t>
    <phoneticPr fontId="2" type="noConversion"/>
  </si>
  <si>
    <t>快乐恶魂</t>
    <phoneticPr fontId="2" type="noConversion"/>
  </si>
  <si>
    <t>骆驼站着</t>
    <phoneticPr fontId="2" type="noConversion"/>
  </si>
  <si>
    <t xml:space="preserve">骆驼坐着 </t>
    <phoneticPr fontId="2" type="noConversion"/>
  </si>
  <si>
    <t>马</t>
    <phoneticPr fontId="2" type="noConversion"/>
  </si>
  <si>
    <t>骷髅马</t>
    <phoneticPr fontId="2" type="noConversion"/>
  </si>
  <si>
    <t xml:space="preserve">骡 </t>
    <phoneticPr fontId="2" type="noConversion"/>
  </si>
  <si>
    <t>驴</t>
    <phoneticPr fontId="2" type="noConversion"/>
  </si>
  <si>
    <t>(仅玩家)</t>
    <phoneticPr fontId="2" type="noConversion"/>
  </si>
  <si>
    <t>生物视高</t>
    <phoneticPr fontId="2" type="noConversion"/>
  </si>
  <si>
    <t>生物2</t>
  </si>
  <si>
    <t>船/竹筏2</t>
  </si>
  <si>
    <t>矿车2</t>
  </si>
  <si>
    <t>生物</t>
  </si>
  <si>
    <t>船/竹筏</t>
  </si>
  <si>
    <t>矿车</t>
  </si>
  <si>
    <t>组合编号</t>
    <phoneticPr fontId="2" type="noConversion"/>
  </si>
  <si>
    <t>两两组合的原始数据</t>
    <phoneticPr fontId="2" type="noConversion"/>
  </si>
  <si>
    <t>组合的玩家高度与视高</t>
    <phoneticPr fontId="2" type="noConversion"/>
  </si>
  <si>
    <t>组合方式</t>
    <phoneticPr fontId="2" type="noConversion"/>
  </si>
  <si>
    <t>生物无轨窒息高度</t>
  </si>
  <si>
    <t>双炽足兽</t>
  </si>
  <si>
    <t>骆驼坐着</t>
    <phoneticPr fontId="2" type="noConversion"/>
  </si>
  <si>
    <t>船、竹筏</t>
    <phoneticPr fontId="2" type="noConversion"/>
  </si>
  <si>
    <t>马、驴、骡、骷髅马、僵尸马、骆驼</t>
    <phoneticPr fontId="2" type="noConversion"/>
  </si>
  <si>
    <t>猪、羊驼、行商羊驼、炽足兽</t>
    <phoneticPr fontId="2" type="noConversion"/>
  </si>
  <si>
    <t>玩家</t>
    <phoneticPr fontId="2" type="noConversion"/>
  </si>
  <si>
    <t>铁轨</t>
    <phoneticPr fontId="2" type="noConversion"/>
  </si>
  <si>
    <t>(视线)</t>
    <phoneticPr fontId="2" type="noConversion"/>
  </si>
  <si>
    <t>乘客偏移(像素)</t>
    <phoneticPr fontId="2" type="noConversion"/>
  </si>
  <si>
    <t>乘客偏移(m)</t>
    <phoneticPr fontId="2" type="noConversion"/>
  </si>
  <si>
    <t>乘客</t>
    <phoneticPr fontId="2" type="noConversion"/>
  </si>
  <si>
    <t>坐骑</t>
    <phoneticPr fontId="2" type="noConversion"/>
  </si>
  <si>
    <r>
      <t xml:space="preserve">特别感谢 </t>
    </r>
    <r>
      <rPr>
        <b/>
        <sz val="11"/>
        <color theme="1"/>
        <rFont val="等线"/>
        <family val="3"/>
        <charset val="134"/>
        <scheme val="minor"/>
      </rPr>
      <t>ihatefallingblocks</t>
    </r>
    <r>
      <rPr>
        <sz val="11"/>
        <color theme="1"/>
        <rFont val="等线"/>
        <family val="3"/>
        <charset val="134"/>
        <scheme val="minor"/>
      </rPr>
      <t xml:space="preserve"> 的纠错和 en_us 版本的翻译</t>
    </r>
    <phoneticPr fontId="2" type="noConversion"/>
  </si>
  <si>
    <t>信息密度比较大，可以看一下下面的说明就可以快速上手</t>
    <phoneticPr fontId="2" type="noConversion"/>
  </si>
  <si>
    <t>(在铁轨上)</t>
    <phoneticPr fontId="2" type="noConversion"/>
  </si>
  <si>
    <t>生物的视线与地面的距离为 y 轴。如果视线位于固体方块内，生物将会窒息。（在铁轨上的数据会+1像素）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</si>
</sst>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</font>
    <font>
      <sz val="11"/>
      <color theme="0" tint="-0.34998626667073579"/>
      <name val="等线"/>
      <family val="3"/>
      <charset val="134"/>
      <scheme val="minor"/>
    </font>
    <font>
      <b/>
      <sz val="11"/>
      <color theme="0" tint="-0.34998626667073579"/>
      <name val="等线"/>
      <family val="3"/>
      <charset val="134"/>
    </font>
    <font>
      <sz val="11"/>
      <color theme="0" tint="-0.249977111117893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0" tint="-0.3499862666707357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/>
    <xf numFmtId="0" fontId="1" fillId="0" borderId="0" xfId="1"/>
    <xf numFmtId="0" fontId="3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0" xfId="1"/>
    <xf numFmtId="0" fontId="4" fillId="0" borderId="0" xfId="1" applyFont="1"/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</cellXfs>
  <cellStyles count="2">
    <cellStyle name="常规" xfId="0" builtinId="0"/>
    <cellStyle name="常规 2" xfId="1" xr:uid="{8D6771BB-58B0-47F2-9249-E3DC5351C918}"/>
  </cellStyles>
  <dxfs count="7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等线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  <scheme val="minor"/>
      </font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等线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BFBFBF"/>
        <name val="等线"/>
        <family val="3"/>
        <charset val="134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等线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等线"/>
        <charset val="13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BFBFBF"/>
        <name val="等线"/>
        <family val="3"/>
        <charset val="134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249977111117893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0</xdr:rowOff>
    </xdr:from>
    <xdr:ext cx="11281419" cy="4599214"/>
    <xdr:pic>
      <xdr:nvPicPr>
        <xdr:cNvPr id="2" name="图片 1">
          <a:extLst>
            <a:ext uri="{FF2B5EF4-FFF2-40B4-BE49-F238E27FC236}">
              <a16:creationId xmlns:a16="http://schemas.microsoft.com/office/drawing/2014/main" id="{79EA9673-26A7-418D-8A9D-62C068521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33600"/>
          <a:ext cx="11281419" cy="4599214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8BA1FC-5873-4E2E-99DD-3D126C66F3BC}" name="表7_3" displayName="表7_3" ref="A2:M46" totalsRowShown="0" headerRowDxfId="71" dataDxfId="70">
  <autoFilter ref="A2:M46" xr:uid="{ECBC2B67-FC40-458D-A11A-81B8166D56F6}"/>
  <tableColumns count="13">
    <tableColumn id="2" xr3:uid="{28FA0ADE-FA24-4C69-8AC0-B8136613F3B9}" name="组合编号" dataDxfId="69"/>
    <tableColumn id="15" xr3:uid="{39F2DF11-91FD-4588-80CC-35CC7D44B70F}" name="矿车" dataDxfId="68"/>
    <tableColumn id="3" xr3:uid="{0F07B471-4667-4108-969E-BA2015CF52FF}" name="船/竹筏" dataDxfId="67"/>
    <tableColumn id="4" xr3:uid="{97BF810A-53C7-451D-9919-6761B4340729}" name="生物" dataDxfId="66"/>
    <tableColumn id="8" xr3:uid="{E65C589F-3C0F-42D2-B8A0-926C9E722354}" name="无轨视高" dataDxfId="65">
      <calculatedColumnFormula>INT(SUM(J3:L3)+1.62)&amp;"m "&amp;((SUM(J3:L3)+1.62)-INT(SUM(J3:L3)+1.62))*16&amp;"px"</calculatedColumnFormula>
    </tableColumn>
    <tableColumn id="9" xr3:uid="{A6ABFFDB-354E-4C09-9E8E-EA8D1A01E7AE}" name="有轨视高" dataDxfId="64">
      <calculatedColumnFormula>INT(SUM(J3:L3)+0.0625+1.62)&amp;"m "&amp;((SUM(J3:L3)+0.0625+1.62)-INT(SUM(J3:L3)+0.0625+1.62))*16&amp;"px"</calculatedColumnFormula>
    </tableColumn>
    <tableColumn id="6" xr3:uid="{3BB918C4-E0AA-43D5-9296-02D16A459FCB}" name="无轨高度" dataDxfId="63">
      <calculatedColumnFormula>INT(SUM(J3:L3))&amp;"m "&amp;((SUM(J3:L3))-INT(SUM(J3:L3)))*16&amp;"px"</calculatedColumnFormula>
    </tableColumn>
    <tableColumn id="7" xr3:uid="{FE577ECA-8793-41AD-891F-AF1FD4FC96C9}" name="有轨高度" dataDxfId="62">
      <calculatedColumnFormula>INT(SUM(J3:L3)+0.0625)&amp;"m "&amp;((SUM(J3:L3)+0.0625)-INT(SUM(J3:L3)+0.0625))*16&amp;"px"</calculatedColumnFormula>
    </tableColumn>
    <tableColumn id="5" xr3:uid="{A79C77AB-332C-4A15-ACFD-BB9B8E6B2E05}" name="生物无轨窒息高度" dataDxfId="61">
      <calculatedColumnFormula>INT(SUM(J3:K3)+M3)&amp;"m "&amp;((SUM(J3:K3)+M3)-INT(SUM(J3:K3)+M3))*16&amp;"px"</calculatedColumnFormula>
    </tableColumn>
    <tableColumn id="10" xr3:uid="{D2760891-ECED-418D-992A-272FD57402D5}" name="矿车2" dataDxfId="60"/>
    <tableColumn id="11" xr3:uid="{85C84BFC-4C27-47F4-8C56-247443488509}" name="船/竹筏2" dataDxfId="59"/>
    <tableColumn id="12" xr3:uid="{D713370E-119E-4321-B744-2A47B1781AB7}" name="生物2" dataDxfId="58"/>
    <tableColumn id="13" xr3:uid="{E24A8876-FD36-497F-B5EA-E360001E9E02}" name="生物视高" dataDxfId="57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67C568-8A61-48D5-8003-01B5130E543D}" name="表7" displayName="表7" ref="A2:M46" totalsRowShown="0" headerRowDxfId="56" dataDxfId="55">
  <autoFilter ref="A2:M46" xr:uid="{ECBC2B67-FC40-458D-A11A-81B8166D56F6}"/>
  <tableColumns count="13">
    <tableColumn id="2" xr3:uid="{1A5B9393-745A-40B5-99A3-4C560CC7B2F3}" name="组合编号" dataDxfId="54"/>
    <tableColumn id="15" xr3:uid="{3B8A2C49-42F1-4867-BF42-2822CDF5E16D}" name="矿车" dataDxfId="53"/>
    <tableColumn id="3" xr3:uid="{48622B21-7452-4541-82EE-988C88AE65A7}" name="船/竹筏" dataDxfId="52"/>
    <tableColumn id="4" xr3:uid="{3ABEA036-6A6C-45C5-AA84-DA2D9F697B3D}" name="生物" dataDxfId="51"/>
    <tableColumn id="8" xr3:uid="{33D96CCA-ACD8-46A8-A267-E02365DAC666}" name="无轨视高" dataDxfId="50">
      <calculatedColumnFormula>SUM(J3:L3)+1.62</calculatedColumnFormula>
    </tableColumn>
    <tableColumn id="9" xr3:uid="{598FE69C-AF3A-46F1-AA80-7BF4B0C020CC}" name="有轨视高" dataDxfId="49">
      <calculatedColumnFormula>SUM(J3:L3)+0.0625+1.62</calculatedColumnFormula>
    </tableColumn>
    <tableColumn id="6" xr3:uid="{F66481C1-D9A2-4C5D-B8A5-F66D7C951622}" name="无轨高度" dataDxfId="48">
      <calculatedColumnFormula>SUM(J3:L3)</calculatedColumnFormula>
    </tableColumn>
    <tableColumn id="7" xr3:uid="{F4B5C6C8-A44A-4E9B-84C0-2F1A0C1E9F82}" name="有轨高度" dataDxfId="47">
      <calculatedColumnFormula>SUM(J3:L3)+0.0625</calculatedColumnFormula>
    </tableColumn>
    <tableColumn id="5" xr3:uid="{B429005B-3C2A-4B29-BC01-522C8E5715A5}" name="生物无轨窒息高度" dataDxfId="46">
      <calculatedColumnFormula>SUM(J3:K3)+M3</calculatedColumnFormula>
    </tableColumn>
    <tableColumn id="10" xr3:uid="{52A6878A-9E03-4079-BD2A-D65774A088C3}" name="矿车2" dataDxfId="45"/>
    <tableColumn id="11" xr3:uid="{53922683-A52C-4BB1-8910-A8475D84622A}" name="船/竹筏2" dataDxfId="44"/>
    <tableColumn id="12" xr3:uid="{A29EB1E0-DDBB-4484-A5E5-D5BB3182F6F2}" name="生物2" dataDxfId="43"/>
    <tableColumn id="13" xr3:uid="{4547FA66-A0F5-4A59-A7D1-7C2E362EC1FF}" name="生物视高" dataDxfId="42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804400-5991-40F3-9F65-9262C6E8D518}" name="表7_24" displayName="表7_24" ref="A2:M44" totalsRowShown="0" headerRowDxfId="41" dataDxfId="40">
  <autoFilter ref="A2:M44" xr:uid="{27945CDA-254B-4AA6-84AD-AE71E61FA140}"/>
  <tableColumns count="13">
    <tableColumn id="2" xr3:uid="{71E3AFDE-E1EF-48EB-A226-652C7D1369ED}" name="组合编号" dataDxfId="39"/>
    <tableColumn id="15" xr3:uid="{2D9E2A5A-60D2-43EA-9A05-9F75861AA009}" name="矿车" dataDxfId="38"/>
    <tableColumn id="3" xr3:uid="{760FA158-F887-4326-B47C-92E490F67D50}" name="船/竹筏" dataDxfId="37"/>
    <tableColumn id="4" xr3:uid="{001C7352-6C93-456E-8F0C-A3A0F9ADF2B0}" name="生物" dataDxfId="36"/>
    <tableColumn id="8" xr3:uid="{9EEC54D2-02E5-494F-B896-BEDED7E09D17}" name="无轨视高" dataDxfId="35">
      <calculatedColumnFormula>INT(SUM(J3:L3)+1.62)&amp;"m "&amp;((SUM(J3:L3)+1.62)-INT(SUM(J3:L3)+1.62))*16&amp;"px"</calculatedColumnFormula>
    </tableColumn>
    <tableColumn id="9" xr3:uid="{AE11D3FC-BAAE-46BC-846B-D78E065D710A}" name="有轨视高" dataDxfId="34">
      <calculatedColumnFormula>INT(SUM(J3:L3)+0.0625+1.62)&amp;"m "&amp;((SUM(J3:L3)+0.0625+1.62)-INT(SUM(J3:L3)+0.0625+1.62))*16&amp;"px"</calculatedColumnFormula>
    </tableColumn>
    <tableColumn id="6" xr3:uid="{049640C2-6E76-4794-8267-3C79E3B9FB9E}" name="无轨高度" dataDxfId="33">
      <calculatedColumnFormula>INT(SUM(J3:L3))&amp;"m "&amp;((SUM(J3:L3))-INT(SUM(J3:L3)))*16&amp;"px"</calculatedColumnFormula>
    </tableColumn>
    <tableColumn id="7" xr3:uid="{57B1C658-DCA8-4E48-BF5C-F752585B483F}" name="有轨高度" dataDxfId="32">
      <calculatedColumnFormula>INT(SUM(J3:L3)+0.0625)&amp;"m "&amp;((SUM(J3:L3)+0.0625)-INT(SUM(J3:L3)+0.0625))*16&amp;"px"</calculatedColumnFormula>
    </tableColumn>
    <tableColumn id="5" xr3:uid="{911BBDC5-04F5-4304-81DC-D358149928A3}" name="生物无轨窒息高度" dataDxfId="31">
      <calculatedColumnFormula>INT(SUM(J3:K3)+M3)&amp;"m "&amp;((SUM(J3:K3)+M3)-INT(SUM(J3:K3)+M3))*16&amp;"px"</calculatedColumnFormula>
    </tableColumn>
    <tableColumn id="10" xr3:uid="{6272152D-6FB1-471F-813E-31616DD66D07}" name="矿车2" dataDxfId="30"/>
    <tableColumn id="11" xr3:uid="{1E8474CC-D3FA-458D-A233-D3147C29E74F}" name="船/竹筏2" dataDxfId="29"/>
    <tableColumn id="12" xr3:uid="{BE69942E-4AB4-4CDE-B3FA-79058FCD3C64}" name="生物2" dataDxfId="28"/>
    <tableColumn id="13" xr3:uid="{6B2C6DD5-6298-491E-84EF-95C5DE2AA271}" name="生物视高" dataDxfId="27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53EB68-81AD-4D84-8F6D-209C73F22DFF}" name="表7_2" displayName="表7_2" ref="A2:M44" totalsRowShown="0" headerRowDxfId="26" dataDxfId="25">
  <autoFilter ref="A2:M44" xr:uid="{27945CDA-254B-4AA6-84AD-AE71E61FA140}"/>
  <tableColumns count="13">
    <tableColumn id="2" xr3:uid="{E3252128-2842-475D-836E-19597AAACB23}" name="组合编号" dataDxfId="24"/>
    <tableColumn id="15" xr3:uid="{1A256CD6-F969-4F8A-BF08-782638A053C7}" name="矿车" dataDxfId="23"/>
    <tableColumn id="3" xr3:uid="{139D25BD-5769-4E1F-A9B3-54F4E782916C}" name="船/竹筏" dataDxfId="22"/>
    <tableColumn id="4" xr3:uid="{590934DE-6D63-4E32-A2BD-E6D9EEFB943B}" name="生物" dataDxfId="21"/>
    <tableColumn id="8" xr3:uid="{4205D7C0-92A8-4837-939F-E2DA06176A19}" name="无轨视高" dataDxfId="20">
      <calculatedColumnFormula>SUM(J3:L3)+1.62</calculatedColumnFormula>
    </tableColumn>
    <tableColumn id="9" xr3:uid="{67B3BB23-165B-4512-8ECD-5E32DF8E967C}" name="有轨视高" dataDxfId="19">
      <calculatedColumnFormula>SUM(J3:L3)+0.0625+1.62</calculatedColumnFormula>
    </tableColumn>
    <tableColumn id="6" xr3:uid="{C1854081-3CCD-47A4-8AC7-A6D4D09865AF}" name="无轨高度" dataDxfId="18">
      <calculatedColumnFormula>SUM(J3:L3)</calculatedColumnFormula>
    </tableColumn>
    <tableColumn id="7" xr3:uid="{C13933C2-8933-4303-A309-B7187722B680}" name="有轨高度" dataDxfId="17">
      <calculatedColumnFormula>SUM(J3:L3)+0.0625</calculatedColumnFormula>
    </tableColumn>
    <tableColumn id="5" xr3:uid="{A1FEBA74-5381-4FEA-B4CA-A6B60B7AF7D5}" name="生物无轨窒息高度" dataDxfId="16">
      <calculatedColumnFormula>SUM(J3:K3)+M3</calculatedColumnFormula>
    </tableColumn>
    <tableColumn id="10" xr3:uid="{1664F24A-A49A-43FD-84D6-EA805F9ED691}" name="矿车2" dataDxfId="15"/>
    <tableColumn id="11" xr3:uid="{2AEE38F2-0B0B-4C64-923E-656338A16C44}" name="船/竹筏2" dataDxfId="14"/>
    <tableColumn id="12" xr3:uid="{44162916-A597-48D8-ABD1-2FEC989945C2}" name="生物2" dataDxfId="13"/>
    <tableColumn id="13" xr3:uid="{09CE5323-8E54-4DBC-AA57-EEF2127DE728}" name="生物视高" dataDxfId="1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EF95-BB15-4541-9119-ED3269422282}">
  <sheetPr>
    <outlinePr summaryBelow="0" summaryRight="0"/>
  </sheetPr>
  <dimension ref="A1:M15"/>
  <sheetViews>
    <sheetView tabSelected="1" zoomScaleNormal="100" workbookViewId="0"/>
  </sheetViews>
  <sheetFormatPr defaultColWidth="10.58203125" defaultRowHeight="14" x14ac:dyDescent="0.3"/>
  <cols>
    <col min="1" max="1" width="10.58203125" style="1"/>
    <col min="2" max="2" width="20.58203125" style="1" customWidth="1"/>
    <col min="3" max="16384" width="10.58203125" style="1"/>
  </cols>
  <sheetData>
    <row r="1" spans="1:13" s="2" customFormat="1" x14ac:dyDescent="0.3"/>
    <row r="2" spans="1:13" s="2" customFormat="1" x14ac:dyDescent="0.3">
      <c r="B2" s="2" t="s">
        <v>54</v>
      </c>
    </row>
    <row r="3" spans="1:13" s="2" customFormat="1" x14ac:dyDescent="0.3">
      <c r="B3" s="2" t="s">
        <v>55</v>
      </c>
    </row>
    <row r="5" spans="1:13" x14ac:dyDescent="0.3">
      <c r="B5" s="3" t="s">
        <v>14</v>
      </c>
      <c r="C5" s="15" t="s">
        <v>13</v>
      </c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x14ac:dyDescent="0.3">
      <c r="B6" s="3" t="s">
        <v>12</v>
      </c>
      <c r="C6" s="15" t="s">
        <v>11</v>
      </c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x14ac:dyDescent="0.3">
      <c r="B7" s="4" t="s">
        <v>10</v>
      </c>
      <c r="C7" s="16" t="s">
        <v>9</v>
      </c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x14ac:dyDescent="0.3">
      <c r="B8" s="4" t="s">
        <v>8</v>
      </c>
      <c r="C8" s="16" t="s">
        <v>7</v>
      </c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x14ac:dyDescent="0.3">
      <c r="B9" s="3" t="s">
        <v>6</v>
      </c>
      <c r="C9" s="15" t="s">
        <v>57</v>
      </c>
      <c r="D9" s="15"/>
      <c r="E9" s="15"/>
      <c r="F9" s="15"/>
      <c r="G9" s="15"/>
      <c r="H9" s="15"/>
      <c r="I9" s="15"/>
      <c r="J9" s="15"/>
      <c r="K9" s="15"/>
      <c r="L9" s="15"/>
      <c r="M9" s="15"/>
    </row>
    <row r="11" spans="1:13" x14ac:dyDescent="0.3">
      <c r="B11" s="1" t="s">
        <v>5</v>
      </c>
    </row>
    <row r="12" spans="1:13" x14ac:dyDescent="0.3">
      <c r="B12" s="1" t="s">
        <v>4</v>
      </c>
    </row>
    <row r="13" spans="1:13" x14ac:dyDescent="0.3">
      <c r="B13" s="1" t="s">
        <v>3</v>
      </c>
    </row>
    <row r="15" spans="1:13" x14ac:dyDescent="0.3">
      <c r="A15" s="1" t="s">
        <v>2</v>
      </c>
      <c r="D15" s="1" t="s">
        <v>1</v>
      </c>
      <c r="J15" s="1" t="s">
        <v>0</v>
      </c>
    </row>
  </sheetData>
  <mergeCells count="5">
    <mergeCell ref="C5:M5"/>
    <mergeCell ref="C6:M6"/>
    <mergeCell ref="C7:M7"/>
    <mergeCell ref="C8:M8"/>
    <mergeCell ref="C9:M9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207E-1334-4633-A049-242B47862D3D}">
  <dimension ref="A1:O47"/>
  <sheetViews>
    <sheetView workbookViewId="0">
      <pane ySplit="2" topLeftCell="A3" activePane="bottomLeft" state="frozen"/>
      <selection pane="bottomLeft" sqref="A1:D1"/>
    </sheetView>
  </sheetViews>
  <sheetFormatPr defaultColWidth="10.58203125" defaultRowHeight="14" x14ac:dyDescent="0.3"/>
  <cols>
    <col min="1" max="1" width="10.58203125" style="7"/>
    <col min="2" max="4" width="10.58203125" style="5"/>
    <col min="7" max="8" width="10.58203125" style="5"/>
    <col min="9" max="9" width="15.58203125" style="5" customWidth="1"/>
    <col min="10" max="12" width="10.58203125" style="5"/>
    <col min="13" max="15" width="10.58203125" style="6"/>
    <col min="16" max="16384" width="10.58203125" style="5"/>
  </cols>
  <sheetData>
    <row r="1" spans="1:15" x14ac:dyDescent="0.3">
      <c r="A1" s="17" t="s">
        <v>40</v>
      </c>
      <c r="B1" s="17"/>
      <c r="C1" s="17"/>
      <c r="D1" s="17"/>
      <c r="E1" s="18" t="s">
        <v>39</v>
      </c>
      <c r="F1" s="18"/>
      <c r="G1" s="18"/>
      <c r="H1" s="18"/>
      <c r="I1" s="14"/>
      <c r="J1" s="19" t="s">
        <v>38</v>
      </c>
      <c r="K1" s="19"/>
      <c r="L1" s="19"/>
      <c r="M1" s="19"/>
      <c r="N1" s="5"/>
      <c r="O1" s="5"/>
    </row>
    <row r="2" spans="1:15" s="10" customFormat="1" x14ac:dyDescent="0.3">
      <c r="A2" s="13" t="s">
        <v>37</v>
      </c>
      <c r="B2" s="10" t="s">
        <v>36</v>
      </c>
      <c r="C2" s="10" t="s">
        <v>35</v>
      </c>
      <c r="D2" s="10" t="s">
        <v>34</v>
      </c>
      <c r="E2" s="12" t="s">
        <v>14</v>
      </c>
      <c r="F2" s="12" t="s">
        <v>12</v>
      </c>
      <c r="G2" s="13" t="s">
        <v>10</v>
      </c>
      <c r="H2" s="13" t="s">
        <v>8</v>
      </c>
      <c r="I2" s="12" t="s">
        <v>6</v>
      </c>
      <c r="J2" s="11" t="s">
        <v>33</v>
      </c>
      <c r="K2" s="11" t="s">
        <v>32</v>
      </c>
      <c r="L2" s="11" t="s">
        <v>31</v>
      </c>
      <c r="M2" s="11" t="s">
        <v>30</v>
      </c>
    </row>
    <row r="3" spans="1:15" x14ac:dyDescent="0.3">
      <c r="A3" s="7">
        <v>0</v>
      </c>
      <c r="B3" s="8"/>
      <c r="D3" s="5" t="s">
        <v>29</v>
      </c>
      <c r="E3" s="5" t="str">
        <f t="shared" ref="E3:E46" si="0">INT(SUM(J3:L3)+1.62)&amp;"m "&amp;((SUM(J3:L3)+1.62)-INT(SUM(J3:L3)+1.62))*16&amp;"px"</f>
        <v>1m 9.92px</v>
      </c>
      <c r="F3" s="5" t="str">
        <f t="shared" ref="F3:F46" si="1">INT(SUM(J3:L3)+0.0625+1.62)&amp;"m "&amp;((SUM(J3:L3)+0.0625+1.62)-INT(SUM(J3:L3)+0.0625+1.62))*16&amp;"px"</f>
        <v>1m 10.92px</v>
      </c>
      <c r="G3" s="9" t="str">
        <f t="shared" ref="G3:G46" si="2">INT(SUM(J3:L3))&amp;"m "&amp;((SUM(J3:L3))-INT(SUM(J3:L3)))*16&amp;"px"</f>
        <v>0m 0px</v>
      </c>
      <c r="H3" s="9" t="str">
        <f t="shared" ref="H3:H46" si="3">INT(SUM(J3:L3)+0.0625)&amp;"m "&amp;((SUM(J3:L3)+0.0625)-INT(SUM(J3:L3)+0.0625))*16&amp;"px"</f>
        <v>0m 1px</v>
      </c>
      <c r="I3" s="8" t="str">
        <f t="shared" ref="I3:I46" si="4">INT(SUM(J3:K3)+M3)&amp;"m "&amp;((SUM(J3:K3)+M3)-INT(SUM(J3:K3)+M3))*16&amp;"px"</f>
        <v>1m 9.92px</v>
      </c>
      <c r="J3" s="6"/>
      <c r="K3" s="6"/>
      <c r="L3" s="6"/>
      <c r="M3" s="6">
        <v>1.62</v>
      </c>
      <c r="N3" s="5"/>
      <c r="O3" s="5"/>
    </row>
    <row r="4" spans="1:15" x14ac:dyDescent="0.3">
      <c r="A4" s="7">
        <v>1</v>
      </c>
      <c r="B4" s="8" t="s">
        <v>17</v>
      </c>
      <c r="D4" s="5" t="s">
        <v>29</v>
      </c>
      <c r="E4" s="5" t="str">
        <f t="shared" si="0"/>
        <v>1m 3.32px</v>
      </c>
      <c r="F4" s="5" t="str">
        <f t="shared" si="1"/>
        <v>1m 4.32px</v>
      </c>
      <c r="G4" s="9" t="str">
        <f t="shared" si="2"/>
        <v>-1m 9.4px</v>
      </c>
      <c r="H4" s="9" t="str">
        <f t="shared" si="3"/>
        <v>-1m 10.4px</v>
      </c>
      <c r="I4" s="8" t="str">
        <f t="shared" si="4"/>
        <v>1m 3.32px</v>
      </c>
      <c r="J4" s="6">
        <v>-0.41249999999999998</v>
      </c>
      <c r="K4" s="6"/>
      <c r="L4" s="6"/>
      <c r="M4" s="6">
        <v>1.62</v>
      </c>
      <c r="N4" s="5"/>
      <c r="O4" s="5"/>
    </row>
    <row r="5" spans="1:15" x14ac:dyDescent="0.3">
      <c r="A5" s="7">
        <v>2</v>
      </c>
      <c r="B5" s="8"/>
      <c r="C5" s="5" t="s">
        <v>21</v>
      </c>
      <c r="D5" s="5" t="s">
        <v>29</v>
      </c>
      <c r="E5" s="5" t="str">
        <f t="shared" si="0"/>
        <v>1m 3.32px</v>
      </c>
      <c r="F5" s="5" t="str">
        <f t="shared" si="1"/>
        <v>1m 4.32px</v>
      </c>
      <c r="G5" s="9" t="str">
        <f t="shared" si="2"/>
        <v>-1m 9.4px</v>
      </c>
      <c r="H5" s="9" t="str">
        <f t="shared" si="3"/>
        <v>-1m 10.4px</v>
      </c>
      <c r="I5" s="8" t="str">
        <f t="shared" si="4"/>
        <v>1m 3.32px</v>
      </c>
      <c r="J5" s="6"/>
      <c r="K5" s="6">
        <v>-0.41249999999999998</v>
      </c>
      <c r="L5" s="6"/>
      <c r="M5" s="6">
        <v>1.62</v>
      </c>
      <c r="N5" s="5"/>
      <c r="O5" s="5"/>
    </row>
    <row r="6" spans="1:15" x14ac:dyDescent="0.3">
      <c r="A6" s="7">
        <v>3</v>
      </c>
      <c r="C6" s="8" t="s">
        <v>16</v>
      </c>
      <c r="D6" s="5" t="s">
        <v>29</v>
      </c>
      <c r="E6" s="5" t="str">
        <f t="shared" si="0"/>
        <v>1m 8.32px</v>
      </c>
      <c r="F6" s="5" t="str">
        <f t="shared" si="1"/>
        <v>1m 9.32px</v>
      </c>
      <c r="G6" s="9" t="str">
        <f t="shared" si="2"/>
        <v>-1m 14.4px</v>
      </c>
      <c r="H6" s="9" t="str">
        <f t="shared" si="3"/>
        <v>-1m 15.4px</v>
      </c>
      <c r="I6" s="8" t="str">
        <f t="shared" si="4"/>
        <v>1m 8.32px</v>
      </c>
      <c r="J6" s="6"/>
      <c r="K6" s="6">
        <v>-0.1</v>
      </c>
      <c r="L6" s="6"/>
      <c r="M6" s="6">
        <v>1.62</v>
      </c>
      <c r="N6" s="5"/>
      <c r="O6" s="5"/>
    </row>
    <row r="7" spans="1:15" x14ac:dyDescent="0.3">
      <c r="A7" s="7">
        <v>4</v>
      </c>
      <c r="B7" s="8" t="s">
        <v>17</v>
      </c>
      <c r="C7" s="5" t="s">
        <v>21</v>
      </c>
      <c r="D7" s="5" t="s">
        <v>29</v>
      </c>
      <c r="E7" s="5" t="str">
        <f t="shared" si="0"/>
        <v>1m 6.32px</v>
      </c>
      <c r="F7" s="5" t="str">
        <f t="shared" si="1"/>
        <v>1m 7.32px</v>
      </c>
      <c r="G7" s="9" t="str">
        <f t="shared" si="2"/>
        <v>-1m 12.4px</v>
      </c>
      <c r="H7" s="9" t="str">
        <f t="shared" si="3"/>
        <v>-1m 13.4px</v>
      </c>
      <c r="I7" s="8" t="str">
        <f t="shared" si="4"/>
        <v>1m 6.32px</v>
      </c>
      <c r="J7" s="6">
        <v>0.1875</v>
      </c>
      <c r="K7" s="6">
        <v>-0.41249999999999998</v>
      </c>
      <c r="L7" s="6"/>
      <c r="M7" s="6">
        <v>1.62</v>
      </c>
      <c r="N7" s="5"/>
      <c r="O7" s="5"/>
    </row>
    <row r="8" spans="1:15" x14ac:dyDescent="0.3">
      <c r="A8" s="7">
        <v>5</v>
      </c>
      <c r="B8" s="5" t="s">
        <v>17</v>
      </c>
      <c r="C8" s="8" t="s">
        <v>16</v>
      </c>
      <c r="D8" s="5" t="s">
        <v>29</v>
      </c>
      <c r="E8" s="5" t="str">
        <f t="shared" si="0"/>
        <v>1m 11.32px</v>
      </c>
      <c r="F8" s="5" t="str">
        <f t="shared" si="1"/>
        <v>1m 12.32px</v>
      </c>
      <c r="G8" s="9" t="str">
        <f t="shared" si="2"/>
        <v>0m 1.4px</v>
      </c>
      <c r="H8" s="9" t="str">
        <f t="shared" si="3"/>
        <v>0m 2.4px</v>
      </c>
      <c r="I8" s="8" t="str">
        <f t="shared" si="4"/>
        <v>1m 11.32px</v>
      </c>
      <c r="J8" s="6">
        <v>0.1875</v>
      </c>
      <c r="K8" s="6">
        <v>-0.1</v>
      </c>
      <c r="L8" s="6"/>
      <c r="M8" s="6">
        <v>1.62</v>
      </c>
      <c r="N8" s="5"/>
      <c r="O8" s="5"/>
    </row>
    <row r="9" spans="1:15" x14ac:dyDescent="0.3">
      <c r="A9" s="7">
        <v>6</v>
      </c>
      <c r="D9" s="8" t="s">
        <v>20</v>
      </c>
      <c r="E9" s="5" t="str">
        <f t="shared" si="0"/>
        <v>1m 14.22px</v>
      </c>
      <c r="F9" s="5" t="str">
        <f t="shared" si="1"/>
        <v>1m 15.22px</v>
      </c>
      <c r="G9" s="9" t="str">
        <f t="shared" si="2"/>
        <v>0m 4.3px</v>
      </c>
      <c r="H9" s="9" t="str">
        <f t="shared" si="3"/>
        <v>0m 5.3px</v>
      </c>
      <c r="I9" s="8" t="str">
        <f t="shared" si="4"/>
        <v>0m 12.24px</v>
      </c>
      <c r="J9" s="6"/>
      <c r="K9" s="6"/>
      <c r="L9" s="6">
        <v>0.26874999999999999</v>
      </c>
      <c r="M9" s="6">
        <v>0.76500000000000001</v>
      </c>
      <c r="N9" s="5"/>
      <c r="O9" s="5"/>
    </row>
    <row r="10" spans="1:15" x14ac:dyDescent="0.3">
      <c r="A10" s="7">
        <v>7</v>
      </c>
      <c r="D10" s="8" t="s">
        <v>28</v>
      </c>
      <c r="E10" s="5" t="str">
        <f t="shared" si="0"/>
        <v>2m 2.12px</v>
      </c>
      <c r="F10" s="5" t="str">
        <f t="shared" si="1"/>
        <v>2m 3.12px</v>
      </c>
      <c r="G10" s="9" t="str">
        <f t="shared" si="2"/>
        <v>0m 8.2px</v>
      </c>
      <c r="H10" s="9" t="str">
        <f t="shared" si="3"/>
        <v>0m 9.2px</v>
      </c>
      <c r="I10" s="8" t="str">
        <f t="shared" si="4"/>
        <v>1m 6.8px</v>
      </c>
      <c r="J10" s="6"/>
      <c r="K10" s="6"/>
      <c r="L10" s="6">
        <v>0.51249999999999996</v>
      </c>
      <c r="M10" s="6">
        <v>1.425</v>
      </c>
      <c r="N10" s="5"/>
      <c r="O10" s="5"/>
    </row>
    <row r="11" spans="1:15" x14ac:dyDescent="0.3">
      <c r="A11" s="7">
        <v>8</v>
      </c>
      <c r="D11" s="8" t="s">
        <v>27</v>
      </c>
      <c r="E11" s="5" t="str">
        <f t="shared" si="0"/>
        <v>2m 3.72px</v>
      </c>
      <c r="F11" s="5" t="str">
        <f t="shared" si="1"/>
        <v>2m 4.72px</v>
      </c>
      <c r="G11" s="9" t="str">
        <f t="shared" si="2"/>
        <v>0m 9.8px</v>
      </c>
      <c r="H11" s="9" t="str">
        <f t="shared" si="3"/>
        <v>0m 10.8px</v>
      </c>
      <c r="I11" s="8" t="str">
        <f t="shared" si="4"/>
        <v>1m 8.32px</v>
      </c>
      <c r="J11" s="6"/>
      <c r="K11" s="6"/>
      <c r="L11" s="6">
        <v>0.61250000000000004</v>
      </c>
      <c r="M11" s="6">
        <v>1.52</v>
      </c>
      <c r="N11" s="5"/>
      <c r="O11" s="5"/>
    </row>
    <row r="12" spans="1:15" x14ac:dyDescent="0.3">
      <c r="A12" s="7">
        <v>9</v>
      </c>
      <c r="D12" s="8" t="s">
        <v>26</v>
      </c>
      <c r="E12" s="5" t="str">
        <f t="shared" si="0"/>
        <v>2m 5.42px</v>
      </c>
      <c r="F12" s="5" t="str">
        <f t="shared" si="1"/>
        <v>2m 6.42px</v>
      </c>
      <c r="G12" s="9" t="str">
        <f t="shared" si="2"/>
        <v>0m 11.5px</v>
      </c>
      <c r="H12" s="9" t="str">
        <f t="shared" si="3"/>
        <v>0m 12.5px</v>
      </c>
      <c r="I12" s="8" t="str">
        <f t="shared" si="4"/>
        <v>1m 8.32px</v>
      </c>
      <c r="J12" s="6"/>
      <c r="K12" s="6"/>
      <c r="L12" s="6">
        <v>0.71875</v>
      </c>
      <c r="M12" s="6">
        <v>1.52</v>
      </c>
      <c r="N12" s="5"/>
      <c r="O12" s="5"/>
    </row>
    <row r="13" spans="1:15" x14ac:dyDescent="0.3">
      <c r="A13" s="7">
        <v>10</v>
      </c>
      <c r="D13" s="8" t="s">
        <v>19</v>
      </c>
      <c r="E13" s="5" t="str">
        <f t="shared" si="0"/>
        <v>2m 6.24px</v>
      </c>
      <c r="F13" s="5" t="str">
        <f t="shared" si="1"/>
        <v>2m 7.24px</v>
      </c>
      <c r="G13" s="9" t="str">
        <f t="shared" si="2"/>
        <v>0m 12.32px</v>
      </c>
      <c r="H13" s="9" t="str">
        <f t="shared" si="3"/>
        <v>0m 13.32px</v>
      </c>
      <c r="I13" s="8" t="str">
        <f t="shared" si="4"/>
        <v>1m 12.424px</v>
      </c>
      <c r="J13" s="6"/>
      <c r="K13" s="6"/>
      <c r="L13" s="6">
        <v>0.77</v>
      </c>
      <c r="M13" s="6">
        <v>1.7765</v>
      </c>
      <c r="N13" s="5"/>
      <c r="O13" s="5"/>
    </row>
    <row r="14" spans="1:15" x14ac:dyDescent="0.3">
      <c r="A14" s="7">
        <v>11</v>
      </c>
      <c r="D14" s="8" t="s">
        <v>25</v>
      </c>
      <c r="E14" s="5" t="str">
        <f t="shared" si="0"/>
        <v>2m 7.42px</v>
      </c>
      <c r="F14" s="5" t="str">
        <f t="shared" si="1"/>
        <v>2m 8.42px</v>
      </c>
      <c r="G14" s="9" t="str">
        <f t="shared" si="2"/>
        <v>0m 13.5px</v>
      </c>
      <c r="H14" s="9" t="str">
        <f t="shared" si="3"/>
        <v>0m 14.5px</v>
      </c>
      <c r="I14" s="8" t="str">
        <f t="shared" si="4"/>
        <v>1m 8.32px</v>
      </c>
      <c r="J14" s="6"/>
      <c r="K14" s="6"/>
      <c r="L14" s="6">
        <v>0.84375</v>
      </c>
      <c r="M14" s="6">
        <v>1.52</v>
      </c>
      <c r="N14" s="5"/>
      <c r="O14" s="5"/>
    </row>
    <row r="15" spans="1:15" x14ac:dyDescent="0.3">
      <c r="A15" s="7">
        <v>12</v>
      </c>
      <c r="D15" s="8" t="s">
        <v>18</v>
      </c>
      <c r="E15" s="5" t="str">
        <f t="shared" si="0"/>
        <v>2m 11.52px</v>
      </c>
      <c r="F15" s="5" t="str">
        <f t="shared" si="1"/>
        <v>2m 12.52px</v>
      </c>
      <c r="G15" s="9" t="str">
        <f t="shared" si="2"/>
        <v>1m 1.6px</v>
      </c>
      <c r="H15" s="9" t="str">
        <f t="shared" si="3"/>
        <v>1m 2.6px</v>
      </c>
      <c r="I15" s="8" t="str">
        <f t="shared" si="4"/>
        <v>1m 7.12px</v>
      </c>
      <c r="J15" s="6"/>
      <c r="K15" s="6"/>
      <c r="L15" s="6">
        <v>1.1000000000000001</v>
      </c>
      <c r="M15" s="6">
        <v>1.4450000000000001</v>
      </c>
      <c r="N15" s="5"/>
      <c r="O15" s="5"/>
    </row>
    <row r="16" spans="1:15" x14ac:dyDescent="0.3">
      <c r="A16" s="7">
        <v>13</v>
      </c>
      <c r="B16" s="8"/>
      <c r="C16" s="8"/>
      <c r="D16" s="8" t="s">
        <v>15</v>
      </c>
      <c r="E16" s="5" t="str">
        <f t="shared" si="0"/>
        <v>4m 6.72px</v>
      </c>
      <c r="F16" s="5" t="str">
        <f t="shared" si="1"/>
        <v>4m 7.72px</v>
      </c>
      <c r="G16" s="9" t="str">
        <f t="shared" si="2"/>
        <v>2m 12.8px</v>
      </c>
      <c r="H16" s="9" t="str">
        <f t="shared" si="3"/>
        <v>2m 13.8px</v>
      </c>
      <c r="I16" s="8" t="str">
        <f t="shared" si="4"/>
        <v>1m 7.12px</v>
      </c>
      <c r="J16" s="6"/>
      <c r="K16" s="6"/>
      <c r="L16" s="6">
        <v>2.8</v>
      </c>
      <c r="M16" s="6">
        <v>1.4450000000000001</v>
      </c>
      <c r="N16" s="5"/>
      <c r="O16" s="5"/>
    </row>
    <row r="17" spans="1:15" x14ac:dyDescent="0.3">
      <c r="A17" s="7">
        <v>14</v>
      </c>
      <c r="B17" s="8"/>
      <c r="C17" s="8"/>
      <c r="D17" s="8" t="s">
        <v>24</v>
      </c>
      <c r="E17" s="5" t="str">
        <f t="shared" si="0"/>
        <v>1m 12.64px</v>
      </c>
      <c r="F17" s="5" t="str">
        <f t="shared" si="1"/>
        <v>1m 13.64px</v>
      </c>
      <c r="G17" s="9" t="str">
        <f t="shared" si="2"/>
        <v>0m 2.72px</v>
      </c>
      <c r="H17" s="9" t="str">
        <f t="shared" si="3"/>
        <v>0m 3.72px</v>
      </c>
      <c r="I17" s="8" t="str">
        <f t="shared" si="4"/>
        <v>1m 0.719999999999999px</v>
      </c>
      <c r="J17" s="6"/>
      <c r="K17" s="6"/>
      <c r="L17" s="6">
        <v>0.17</v>
      </c>
      <c r="M17" s="6">
        <v>1.0449999999999999</v>
      </c>
      <c r="N17" s="5"/>
      <c r="O17" s="5"/>
    </row>
    <row r="18" spans="1:15" x14ac:dyDescent="0.3">
      <c r="A18" s="7">
        <v>15</v>
      </c>
      <c r="D18" s="8" t="s">
        <v>23</v>
      </c>
      <c r="E18" s="5" t="str">
        <f t="shared" si="0"/>
        <v>3m 0.32px</v>
      </c>
      <c r="F18" s="5" t="str">
        <f t="shared" si="1"/>
        <v>3m 1.32px</v>
      </c>
      <c r="G18" s="9" t="str">
        <f t="shared" si="2"/>
        <v>1m 6.4px</v>
      </c>
      <c r="H18" s="9" t="str">
        <f t="shared" si="3"/>
        <v>1m 7.4px</v>
      </c>
      <c r="I18" s="8" t="str">
        <f t="shared" si="4"/>
        <v>2m 4.4px</v>
      </c>
      <c r="J18" s="6"/>
      <c r="K18" s="6"/>
      <c r="L18" s="6">
        <v>1.4</v>
      </c>
      <c r="M18" s="6">
        <v>2.2749999999999999</v>
      </c>
      <c r="N18" s="5"/>
      <c r="O18" s="5"/>
    </row>
    <row r="19" spans="1:15" x14ac:dyDescent="0.3">
      <c r="A19" s="7">
        <v>16</v>
      </c>
      <c r="B19" s="8"/>
      <c r="C19" s="8"/>
      <c r="D19" s="8" t="s">
        <v>22</v>
      </c>
      <c r="E19" s="5" t="str">
        <f t="shared" si="0"/>
        <v>5m 0.319999999999993px</v>
      </c>
      <c r="F19" s="5" t="str">
        <f t="shared" si="1"/>
        <v>5m 1.31999999999999px</v>
      </c>
      <c r="G19" s="9" t="str">
        <f t="shared" si="2"/>
        <v>3m 6.4px</v>
      </c>
      <c r="H19" s="9" t="str">
        <f t="shared" si="3"/>
        <v>3m 7.4px</v>
      </c>
      <c r="I19" s="8" t="str">
        <f t="shared" si="4"/>
        <v>2m 9.6px</v>
      </c>
      <c r="J19" s="6"/>
      <c r="K19" s="6"/>
      <c r="L19" s="6">
        <v>3.4</v>
      </c>
      <c r="M19" s="6">
        <v>2.6</v>
      </c>
      <c r="N19" s="5"/>
      <c r="O19" s="5"/>
    </row>
    <row r="20" spans="1:15" x14ac:dyDescent="0.3">
      <c r="A20" s="7">
        <v>17</v>
      </c>
      <c r="B20" s="8" t="s">
        <v>17</v>
      </c>
      <c r="D20" s="8" t="s">
        <v>20</v>
      </c>
      <c r="E20" s="5" t="str">
        <f t="shared" si="0"/>
        <v>2m 1.22px</v>
      </c>
      <c r="F20" s="5" t="str">
        <f t="shared" si="1"/>
        <v>2m 2.22px</v>
      </c>
      <c r="G20" s="9" t="str">
        <f t="shared" si="2"/>
        <v>0m 7.3px</v>
      </c>
      <c r="H20" s="9" t="str">
        <f t="shared" si="3"/>
        <v>0m 8.3px</v>
      </c>
      <c r="I20" s="8" t="str">
        <f t="shared" si="4"/>
        <v>0m 15.24px</v>
      </c>
      <c r="J20" s="6">
        <v>0.1875</v>
      </c>
      <c r="K20" s="6"/>
      <c r="L20" s="6">
        <v>0.26874999999999999</v>
      </c>
      <c r="M20" s="6">
        <v>0.76500000000000001</v>
      </c>
      <c r="N20" s="5"/>
      <c r="O20" s="5"/>
    </row>
    <row r="21" spans="1:15" x14ac:dyDescent="0.3">
      <c r="A21" s="7">
        <v>18</v>
      </c>
      <c r="B21" s="8" t="s">
        <v>17</v>
      </c>
      <c r="D21" s="8" t="s">
        <v>28</v>
      </c>
      <c r="E21" s="5" t="str">
        <f t="shared" si="0"/>
        <v>2m 5.12px</v>
      </c>
      <c r="F21" s="5" t="str">
        <f t="shared" si="1"/>
        <v>2m 6.12px</v>
      </c>
      <c r="G21" s="9" t="str">
        <f t="shared" si="2"/>
        <v>0m 11.2px</v>
      </c>
      <c r="H21" s="9" t="str">
        <f t="shared" si="3"/>
        <v>0m 12.2px</v>
      </c>
      <c r="I21" s="8" t="str">
        <f t="shared" si="4"/>
        <v>1m 9.8px</v>
      </c>
      <c r="J21" s="6">
        <v>0.1875</v>
      </c>
      <c r="K21" s="6"/>
      <c r="L21" s="6">
        <v>0.51249999999999996</v>
      </c>
      <c r="M21" s="6">
        <v>1.425</v>
      </c>
      <c r="N21" s="5"/>
      <c r="O21" s="5"/>
    </row>
    <row r="22" spans="1:15" x14ac:dyDescent="0.3">
      <c r="A22" s="7">
        <v>19</v>
      </c>
      <c r="B22" s="8" t="s">
        <v>17</v>
      </c>
      <c r="D22" s="8" t="s">
        <v>27</v>
      </c>
      <c r="E22" s="5" t="str">
        <f t="shared" si="0"/>
        <v>2m 6.72px</v>
      </c>
      <c r="F22" s="5" t="str">
        <f t="shared" si="1"/>
        <v>2m 7.72px</v>
      </c>
      <c r="G22" s="9" t="str">
        <f t="shared" si="2"/>
        <v>0m 12.8px</v>
      </c>
      <c r="H22" s="9" t="str">
        <f t="shared" si="3"/>
        <v>0m 13.8px</v>
      </c>
      <c r="I22" s="8" t="str">
        <f t="shared" si="4"/>
        <v>1m 11.32px</v>
      </c>
      <c r="J22" s="6">
        <v>0.1875</v>
      </c>
      <c r="K22" s="6"/>
      <c r="L22" s="6">
        <v>0.61250000000000004</v>
      </c>
      <c r="M22" s="6">
        <v>1.52</v>
      </c>
      <c r="N22" s="5"/>
      <c r="O22" s="5"/>
    </row>
    <row r="23" spans="1:15" x14ac:dyDescent="0.3">
      <c r="A23" s="7">
        <v>20</v>
      </c>
      <c r="B23" s="8" t="s">
        <v>17</v>
      </c>
      <c r="D23" s="8" t="s">
        <v>26</v>
      </c>
      <c r="E23" s="5" t="str">
        <f t="shared" si="0"/>
        <v>2m 8.42px</v>
      </c>
      <c r="F23" s="5" t="str">
        <f t="shared" si="1"/>
        <v>2m 9.42px</v>
      </c>
      <c r="G23" s="9" t="str">
        <f t="shared" si="2"/>
        <v>0m 14.5px</v>
      </c>
      <c r="H23" s="9" t="str">
        <f t="shared" si="3"/>
        <v>0m 15.5px</v>
      </c>
      <c r="I23" s="8" t="str">
        <f t="shared" si="4"/>
        <v>1m 11.32px</v>
      </c>
      <c r="J23" s="6">
        <v>0.1875</v>
      </c>
      <c r="K23" s="6"/>
      <c r="L23" s="6">
        <v>0.71875</v>
      </c>
      <c r="M23" s="6">
        <v>1.52</v>
      </c>
      <c r="N23" s="5"/>
      <c r="O23" s="5"/>
    </row>
    <row r="24" spans="1:15" x14ac:dyDescent="0.3">
      <c r="A24" s="7">
        <v>21</v>
      </c>
      <c r="B24" s="8" t="s">
        <v>17</v>
      </c>
      <c r="D24" s="8" t="s">
        <v>19</v>
      </c>
      <c r="E24" s="5" t="str">
        <f t="shared" si="0"/>
        <v>2m 9.24px</v>
      </c>
      <c r="F24" s="5" t="str">
        <f t="shared" si="1"/>
        <v>2m 10.24px</v>
      </c>
      <c r="G24" s="9" t="str">
        <f t="shared" si="2"/>
        <v>0m 15.32px</v>
      </c>
      <c r="H24" s="9" t="str">
        <f t="shared" si="3"/>
        <v>1m 0.32px</v>
      </c>
      <c r="I24" s="8" t="str">
        <f t="shared" si="4"/>
        <v>1m 15.424px</v>
      </c>
      <c r="J24" s="6">
        <v>0.1875</v>
      </c>
      <c r="K24" s="6"/>
      <c r="L24" s="6">
        <v>0.77</v>
      </c>
      <c r="M24" s="6">
        <v>1.7765</v>
      </c>
      <c r="N24" s="5"/>
      <c r="O24" s="5"/>
    </row>
    <row r="25" spans="1:15" x14ac:dyDescent="0.3">
      <c r="A25" s="7">
        <v>22</v>
      </c>
      <c r="B25" s="8" t="s">
        <v>17</v>
      </c>
      <c r="D25" s="8" t="s">
        <v>25</v>
      </c>
      <c r="E25" s="5" t="str">
        <f t="shared" si="0"/>
        <v>2m 10.42px</v>
      </c>
      <c r="F25" s="5" t="str">
        <f t="shared" si="1"/>
        <v>2m 11.42px</v>
      </c>
      <c r="G25" s="9" t="str">
        <f t="shared" si="2"/>
        <v>1m 0.5px</v>
      </c>
      <c r="H25" s="9" t="str">
        <f t="shared" si="3"/>
        <v>1m 1.5px</v>
      </c>
      <c r="I25" s="8" t="str">
        <f t="shared" si="4"/>
        <v>1m 11.32px</v>
      </c>
      <c r="J25" s="6">
        <v>0.1875</v>
      </c>
      <c r="K25" s="6"/>
      <c r="L25" s="6">
        <v>0.84375</v>
      </c>
      <c r="M25" s="6">
        <v>1.52</v>
      </c>
      <c r="N25" s="5"/>
      <c r="O25" s="5"/>
    </row>
    <row r="26" spans="1:15" x14ac:dyDescent="0.3">
      <c r="A26" s="7">
        <v>23</v>
      </c>
      <c r="B26" s="8" t="s">
        <v>17</v>
      </c>
      <c r="D26" s="8" t="s">
        <v>18</v>
      </c>
      <c r="E26" s="5" t="str">
        <f t="shared" si="0"/>
        <v>2m 14.52px</v>
      </c>
      <c r="F26" s="5" t="str">
        <f t="shared" si="1"/>
        <v>2m 15.52px</v>
      </c>
      <c r="G26" s="9" t="str">
        <f t="shared" si="2"/>
        <v>1m 4.6px</v>
      </c>
      <c r="H26" s="9" t="str">
        <f t="shared" si="3"/>
        <v>1m 5.6px</v>
      </c>
      <c r="I26" s="8" t="str">
        <f t="shared" si="4"/>
        <v>1m 10.12px</v>
      </c>
      <c r="J26" s="6">
        <v>0.1875</v>
      </c>
      <c r="K26" s="6"/>
      <c r="L26" s="6">
        <v>1.1000000000000001</v>
      </c>
      <c r="M26" s="6">
        <v>1.4450000000000001</v>
      </c>
      <c r="N26" s="5"/>
      <c r="O26" s="5"/>
    </row>
    <row r="27" spans="1:15" x14ac:dyDescent="0.3">
      <c r="A27" s="7">
        <v>24</v>
      </c>
      <c r="B27" s="8" t="s">
        <v>17</v>
      </c>
      <c r="D27" s="8" t="s">
        <v>15</v>
      </c>
      <c r="E27" s="5" t="str">
        <f t="shared" si="0"/>
        <v>4m 9.72px</v>
      </c>
      <c r="F27" s="5" t="str">
        <f t="shared" si="1"/>
        <v>4m 10.72px</v>
      </c>
      <c r="G27" s="9" t="str">
        <f t="shared" si="2"/>
        <v>2m 15.8px</v>
      </c>
      <c r="H27" s="9" t="str">
        <f t="shared" si="3"/>
        <v>3m 0.799999999999997px</v>
      </c>
      <c r="I27" s="8" t="str">
        <f t="shared" si="4"/>
        <v>1m 10.12px</v>
      </c>
      <c r="J27" s="6">
        <v>0.1875</v>
      </c>
      <c r="K27" s="6"/>
      <c r="L27" s="6">
        <v>2.8</v>
      </c>
      <c r="M27" s="6">
        <v>1.4450000000000001</v>
      </c>
      <c r="N27" s="5"/>
      <c r="O27" s="5"/>
    </row>
    <row r="28" spans="1:15" x14ac:dyDescent="0.3">
      <c r="A28" s="7">
        <v>25</v>
      </c>
      <c r="B28" s="8" t="s">
        <v>17</v>
      </c>
      <c r="D28" s="8" t="s">
        <v>24</v>
      </c>
      <c r="E28" s="5" t="str">
        <f t="shared" si="0"/>
        <v>1m 15.64px</v>
      </c>
      <c r="F28" s="5" t="str">
        <f t="shared" si="1"/>
        <v>2m 0.640000000000001px</v>
      </c>
      <c r="G28" s="9" t="str">
        <f t="shared" si="2"/>
        <v>0m 5.72px</v>
      </c>
      <c r="H28" s="9" t="str">
        <f t="shared" si="3"/>
        <v>0m 6.72px</v>
      </c>
      <c r="I28" s="8" t="str">
        <f t="shared" si="4"/>
        <v>1m 3.72px</v>
      </c>
      <c r="J28" s="6">
        <v>0.1875</v>
      </c>
      <c r="K28" s="6"/>
      <c r="L28" s="6">
        <v>0.17</v>
      </c>
      <c r="M28" s="6">
        <v>1.0449999999999999</v>
      </c>
      <c r="N28" s="5"/>
      <c r="O28" s="5"/>
    </row>
    <row r="29" spans="1:15" x14ac:dyDescent="0.3">
      <c r="A29" s="7">
        <v>26</v>
      </c>
      <c r="B29" s="8" t="s">
        <v>17</v>
      </c>
      <c r="D29" s="8" t="s">
        <v>23</v>
      </c>
      <c r="E29" s="5" t="str">
        <f t="shared" si="0"/>
        <v>3m 3.32px</v>
      </c>
      <c r="F29" s="5" t="str">
        <f t="shared" si="1"/>
        <v>3m 4.32px</v>
      </c>
      <c r="G29" s="9" t="str">
        <f t="shared" si="2"/>
        <v>1m 9.4px</v>
      </c>
      <c r="H29" s="9" t="str">
        <f t="shared" si="3"/>
        <v>1m 10.4px</v>
      </c>
      <c r="I29" s="8" t="str">
        <f t="shared" si="4"/>
        <v>2m 7.4px</v>
      </c>
      <c r="J29" s="6">
        <v>0.1875</v>
      </c>
      <c r="K29" s="6"/>
      <c r="L29" s="6">
        <v>1.4</v>
      </c>
      <c r="M29" s="6">
        <v>2.2749999999999999</v>
      </c>
      <c r="N29" s="5"/>
      <c r="O29" s="5"/>
    </row>
    <row r="30" spans="1:15" x14ac:dyDescent="0.3">
      <c r="A30" s="7">
        <v>27</v>
      </c>
      <c r="B30" s="8" t="s">
        <v>17</v>
      </c>
      <c r="C30" s="8"/>
      <c r="D30" s="8" t="s">
        <v>22</v>
      </c>
      <c r="E30" s="5" t="str">
        <f t="shared" si="0"/>
        <v>5m 11.32px</v>
      </c>
      <c r="F30" s="5" t="str">
        <f t="shared" si="1"/>
        <v>5m 12.32px</v>
      </c>
      <c r="G30" s="9" t="str">
        <f t="shared" si="2"/>
        <v>4m 1.40000000000001px</v>
      </c>
      <c r="H30" s="9" t="str">
        <f t="shared" si="3"/>
        <v>4m 2.40000000000001px</v>
      </c>
      <c r="I30" s="8" t="str">
        <f t="shared" si="4"/>
        <v>3m 4.6px</v>
      </c>
      <c r="J30" s="6">
        <v>0.6875</v>
      </c>
      <c r="K30" s="6"/>
      <c r="L30" s="6">
        <v>3.4</v>
      </c>
      <c r="M30" s="6">
        <v>2.6</v>
      </c>
      <c r="N30" s="5"/>
      <c r="O30" s="5"/>
    </row>
    <row r="31" spans="1:15" x14ac:dyDescent="0.3">
      <c r="A31" s="7">
        <v>28</v>
      </c>
      <c r="C31" s="8" t="s">
        <v>21</v>
      </c>
      <c r="D31" s="8" t="s">
        <v>20</v>
      </c>
      <c r="E31" s="5" t="str">
        <f t="shared" si="0"/>
        <v>2m 1.22px</v>
      </c>
      <c r="F31" s="5" t="str">
        <f t="shared" si="1"/>
        <v>2m 2.22px</v>
      </c>
      <c r="G31" s="9" t="str">
        <f t="shared" si="2"/>
        <v>0m 7.3px</v>
      </c>
      <c r="H31" s="9" t="str">
        <f t="shared" si="3"/>
        <v>0m 8.3px</v>
      </c>
      <c r="I31" s="8" t="str">
        <f t="shared" si="4"/>
        <v>0m 15.24px</v>
      </c>
      <c r="J31" s="6"/>
      <c r="K31" s="6">
        <v>0.1875</v>
      </c>
      <c r="L31" s="6">
        <v>0.26874999999999999</v>
      </c>
      <c r="M31" s="6">
        <v>0.76500000000000001</v>
      </c>
      <c r="N31" s="5"/>
      <c r="O31" s="5"/>
    </row>
    <row r="32" spans="1:15" x14ac:dyDescent="0.3">
      <c r="A32" s="7">
        <v>29</v>
      </c>
      <c r="C32" s="8" t="s">
        <v>21</v>
      </c>
      <c r="D32" s="8" t="s">
        <v>19</v>
      </c>
      <c r="E32" s="5" t="str">
        <f t="shared" si="0"/>
        <v>2m 9.24px</v>
      </c>
      <c r="F32" s="5" t="str">
        <f t="shared" si="1"/>
        <v>2m 10.24px</v>
      </c>
      <c r="G32" s="9" t="str">
        <f t="shared" si="2"/>
        <v>0m 15.32px</v>
      </c>
      <c r="H32" s="9" t="str">
        <f t="shared" si="3"/>
        <v>1m 0.32px</v>
      </c>
      <c r="I32" s="8" t="str">
        <f t="shared" si="4"/>
        <v>1m 15.424px</v>
      </c>
      <c r="J32" s="6"/>
      <c r="K32" s="6">
        <v>0.1875</v>
      </c>
      <c r="L32" s="6">
        <v>0.77</v>
      </c>
      <c r="M32" s="6">
        <v>1.7765</v>
      </c>
      <c r="N32" s="5"/>
      <c r="O32" s="5"/>
    </row>
    <row r="33" spans="1:15" x14ac:dyDescent="0.3">
      <c r="A33" s="7">
        <v>30</v>
      </c>
      <c r="C33" s="8" t="s">
        <v>21</v>
      </c>
      <c r="D33" s="8" t="s">
        <v>18</v>
      </c>
      <c r="E33" s="5" t="str">
        <f t="shared" si="0"/>
        <v>2m 14.52px</v>
      </c>
      <c r="F33" s="5" t="str">
        <f t="shared" si="1"/>
        <v>2m 15.52px</v>
      </c>
      <c r="G33" s="9" t="str">
        <f t="shared" si="2"/>
        <v>1m 4.6px</v>
      </c>
      <c r="H33" s="9" t="str">
        <f t="shared" si="3"/>
        <v>1m 5.6px</v>
      </c>
      <c r="I33" s="8" t="str">
        <f t="shared" si="4"/>
        <v>1m 10.12px</v>
      </c>
      <c r="J33" s="6"/>
      <c r="K33" s="6">
        <v>0.1875</v>
      </c>
      <c r="L33" s="6">
        <v>1.1000000000000001</v>
      </c>
      <c r="M33" s="6">
        <v>1.4450000000000001</v>
      </c>
      <c r="N33" s="5"/>
      <c r="O33" s="5"/>
    </row>
    <row r="34" spans="1:15" x14ac:dyDescent="0.3">
      <c r="A34" s="7">
        <v>31</v>
      </c>
      <c r="C34" s="8" t="s">
        <v>21</v>
      </c>
      <c r="D34" s="8" t="s">
        <v>15</v>
      </c>
      <c r="E34" s="5" t="str">
        <f t="shared" si="0"/>
        <v>4m 9.72px</v>
      </c>
      <c r="F34" s="5" t="str">
        <f t="shared" si="1"/>
        <v>4m 10.72px</v>
      </c>
      <c r="G34" s="9" t="str">
        <f t="shared" si="2"/>
        <v>2m 15.8px</v>
      </c>
      <c r="H34" s="9" t="str">
        <f t="shared" si="3"/>
        <v>3m 0.799999999999997px</v>
      </c>
      <c r="I34" s="8" t="str">
        <f t="shared" si="4"/>
        <v>1m 10.12px</v>
      </c>
      <c r="J34" s="6"/>
      <c r="K34" s="6">
        <v>0.1875</v>
      </c>
      <c r="L34" s="6">
        <v>2.8</v>
      </c>
      <c r="M34" s="6">
        <v>1.4450000000000001</v>
      </c>
      <c r="N34" s="5"/>
      <c r="O34" s="5"/>
    </row>
    <row r="35" spans="1:15" x14ac:dyDescent="0.3">
      <c r="A35" s="7">
        <v>32</v>
      </c>
      <c r="C35" s="8" t="s">
        <v>16</v>
      </c>
      <c r="D35" s="8" t="s">
        <v>20</v>
      </c>
      <c r="E35" s="5" t="str">
        <f t="shared" si="0"/>
        <v>2m 6.22px</v>
      </c>
      <c r="F35" s="5" t="str">
        <f t="shared" si="1"/>
        <v>2m 7.22px</v>
      </c>
      <c r="G35" s="9" t="str">
        <f t="shared" si="2"/>
        <v>0m 12.3px</v>
      </c>
      <c r="H35" s="9" t="str">
        <f t="shared" si="3"/>
        <v>0m 13.3px</v>
      </c>
      <c r="I35" s="8" t="str">
        <f t="shared" si="4"/>
        <v>1m 4.24px</v>
      </c>
      <c r="J35" s="6"/>
      <c r="K35" s="6">
        <v>0.5</v>
      </c>
      <c r="L35" s="6">
        <v>0.26874999999999999</v>
      </c>
      <c r="M35" s="6">
        <v>0.76500000000000001</v>
      </c>
      <c r="N35" s="5"/>
      <c r="O35" s="5"/>
    </row>
    <row r="36" spans="1:15" x14ac:dyDescent="0.3">
      <c r="A36" s="7">
        <v>33</v>
      </c>
      <c r="C36" s="8" t="s">
        <v>16</v>
      </c>
      <c r="D36" s="8" t="s">
        <v>19</v>
      </c>
      <c r="E36" s="5" t="str">
        <f t="shared" si="0"/>
        <v>2m 14.24px</v>
      </c>
      <c r="F36" s="5" t="str">
        <f t="shared" si="1"/>
        <v>2m 15.24px</v>
      </c>
      <c r="G36" s="9" t="str">
        <f t="shared" si="2"/>
        <v>1m 4.32px</v>
      </c>
      <c r="H36" s="9" t="str">
        <f t="shared" si="3"/>
        <v>1m 5.32px</v>
      </c>
      <c r="I36" s="8" t="str">
        <f t="shared" si="4"/>
        <v>2m 4.424px</v>
      </c>
      <c r="J36" s="6"/>
      <c r="K36" s="6">
        <v>0.5</v>
      </c>
      <c r="L36" s="6">
        <v>0.77</v>
      </c>
      <c r="M36" s="6">
        <v>1.7765</v>
      </c>
      <c r="N36" s="5"/>
      <c r="O36" s="5"/>
    </row>
    <row r="37" spans="1:15" x14ac:dyDescent="0.3">
      <c r="A37" s="7">
        <v>34</v>
      </c>
      <c r="C37" s="8" t="s">
        <v>16</v>
      </c>
      <c r="D37" s="8" t="s">
        <v>18</v>
      </c>
      <c r="E37" s="5" t="str">
        <f t="shared" si="0"/>
        <v>3m 3.52px</v>
      </c>
      <c r="F37" s="5" t="str">
        <f t="shared" si="1"/>
        <v>3m 4.52px</v>
      </c>
      <c r="G37" s="9" t="str">
        <f t="shared" si="2"/>
        <v>1m 9.6px</v>
      </c>
      <c r="H37" s="9" t="str">
        <f t="shared" si="3"/>
        <v>1m 10.6px</v>
      </c>
      <c r="I37" s="8" t="str">
        <f t="shared" si="4"/>
        <v>1m 15.12px</v>
      </c>
      <c r="J37" s="6"/>
      <c r="K37" s="6">
        <v>0.5</v>
      </c>
      <c r="L37" s="6">
        <v>1.1000000000000001</v>
      </c>
      <c r="M37" s="6">
        <v>1.4450000000000001</v>
      </c>
      <c r="N37" s="5"/>
      <c r="O37" s="5"/>
    </row>
    <row r="38" spans="1:15" x14ac:dyDescent="0.3">
      <c r="A38" s="7">
        <v>35</v>
      </c>
      <c r="C38" s="8" t="s">
        <v>16</v>
      </c>
      <c r="D38" s="8" t="s">
        <v>15</v>
      </c>
      <c r="E38" s="5" t="str">
        <f t="shared" si="0"/>
        <v>4m 14.72px</v>
      </c>
      <c r="F38" s="5" t="str">
        <f t="shared" si="1"/>
        <v>4m 15.72px</v>
      </c>
      <c r="G38" s="9" t="str">
        <f t="shared" si="2"/>
        <v>3m 4.8px</v>
      </c>
      <c r="H38" s="9" t="str">
        <f t="shared" si="3"/>
        <v>3m 5.8px</v>
      </c>
      <c r="I38" s="8" t="str">
        <f t="shared" si="4"/>
        <v>1m 15.12px</v>
      </c>
      <c r="J38" s="6"/>
      <c r="K38" s="6">
        <v>0.5</v>
      </c>
      <c r="L38" s="6">
        <v>2.8</v>
      </c>
      <c r="M38" s="6">
        <v>1.4450000000000001</v>
      </c>
      <c r="N38" s="5"/>
      <c r="O38" s="5"/>
    </row>
    <row r="39" spans="1:15" x14ac:dyDescent="0.3">
      <c r="A39" s="7">
        <v>36</v>
      </c>
      <c r="B39" s="8" t="s">
        <v>17</v>
      </c>
      <c r="C39" s="8" t="s">
        <v>21</v>
      </c>
      <c r="D39" s="8" t="s">
        <v>20</v>
      </c>
      <c r="E39" s="5" t="str">
        <f t="shared" si="0"/>
        <v>2m 4.22px</v>
      </c>
      <c r="F39" s="5" t="str">
        <f t="shared" si="1"/>
        <v>2m 5.22px</v>
      </c>
      <c r="G39" s="9" t="str">
        <f t="shared" si="2"/>
        <v>0m 10.3px</v>
      </c>
      <c r="H39" s="9" t="str">
        <f t="shared" si="3"/>
        <v>0m 11.3px</v>
      </c>
      <c r="I39" s="8" t="str">
        <f t="shared" si="4"/>
        <v>1m 2.24px</v>
      </c>
      <c r="J39" s="6">
        <v>0.1875</v>
      </c>
      <c r="K39" s="6">
        <v>0.1875</v>
      </c>
      <c r="L39" s="6">
        <v>0.26874999999999999</v>
      </c>
      <c r="M39" s="6">
        <v>0.76500000000000001</v>
      </c>
      <c r="N39" s="5"/>
      <c r="O39" s="5"/>
    </row>
    <row r="40" spans="1:15" x14ac:dyDescent="0.3">
      <c r="A40" s="7">
        <v>37</v>
      </c>
      <c r="B40" s="8" t="s">
        <v>17</v>
      </c>
      <c r="C40" s="8" t="s">
        <v>21</v>
      </c>
      <c r="D40" s="8" t="s">
        <v>19</v>
      </c>
      <c r="E40" s="5" t="str">
        <f t="shared" si="0"/>
        <v>2m 12.24px</v>
      </c>
      <c r="F40" s="5" t="str">
        <f t="shared" si="1"/>
        <v>2m 13.24px</v>
      </c>
      <c r="G40" s="9" t="str">
        <f t="shared" si="2"/>
        <v>1m 2.32px</v>
      </c>
      <c r="H40" s="9" t="str">
        <f t="shared" si="3"/>
        <v>1m 3.32px</v>
      </c>
      <c r="I40" s="8" t="str">
        <f t="shared" si="4"/>
        <v>2m 2.424px</v>
      </c>
      <c r="J40" s="6">
        <v>0.1875</v>
      </c>
      <c r="K40" s="6">
        <v>0.1875</v>
      </c>
      <c r="L40" s="6">
        <v>0.77</v>
      </c>
      <c r="M40" s="6">
        <v>1.7765</v>
      </c>
      <c r="N40" s="5"/>
      <c r="O40" s="5"/>
    </row>
    <row r="41" spans="1:15" x14ac:dyDescent="0.3">
      <c r="A41" s="7">
        <v>38</v>
      </c>
      <c r="B41" s="8" t="s">
        <v>17</v>
      </c>
      <c r="C41" s="8" t="s">
        <v>21</v>
      </c>
      <c r="D41" s="8" t="s">
        <v>18</v>
      </c>
      <c r="E41" s="5" t="str">
        <f t="shared" si="0"/>
        <v>3m 1.52px</v>
      </c>
      <c r="F41" s="5" t="str">
        <f t="shared" si="1"/>
        <v>3m 2.52px</v>
      </c>
      <c r="G41" s="9" t="str">
        <f t="shared" si="2"/>
        <v>1m 7.6px</v>
      </c>
      <c r="H41" s="9" t="str">
        <f t="shared" si="3"/>
        <v>1m 8.6px</v>
      </c>
      <c r="I41" s="8" t="str">
        <f t="shared" si="4"/>
        <v>1m 13.12px</v>
      </c>
      <c r="J41" s="6">
        <v>0.1875</v>
      </c>
      <c r="K41" s="6">
        <v>0.1875</v>
      </c>
      <c r="L41" s="6">
        <v>1.1000000000000001</v>
      </c>
      <c r="M41" s="6">
        <v>1.4450000000000001</v>
      </c>
      <c r="N41" s="5"/>
      <c r="O41" s="5"/>
    </row>
    <row r="42" spans="1:15" x14ac:dyDescent="0.3">
      <c r="A42" s="7">
        <v>39</v>
      </c>
      <c r="B42" s="8" t="s">
        <v>17</v>
      </c>
      <c r="C42" s="8" t="s">
        <v>21</v>
      </c>
      <c r="D42" s="8" t="s">
        <v>15</v>
      </c>
      <c r="E42" s="5" t="str">
        <f t="shared" si="0"/>
        <v>4m 12.72px</v>
      </c>
      <c r="F42" s="5" t="str">
        <f t="shared" si="1"/>
        <v>4m 13.72px</v>
      </c>
      <c r="G42" s="9" t="str">
        <f t="shared" si="2"/>
        <v>3m 2.8px</v>
      </c>
      <c r="H42" s="9" t="str">
        <f t="shared" si="3"/>
        <v>3m 3.8px</v>
      </c>
      <c r="I42" s="8" t="str">
        <f t="shared" si="4"/>
        <v>1m 13.12px</v>
      </c>
      <c r="J42" s="6">
        <v>0.1875</v>
      </c>
      <c r="K42" s="6">
        <v>0.1875</v>
      </c>
      <c r="L42" s="6">
        <v>2.8</v>
      </c>
      <c r="M42" s="6">
        <v>1.4450000000000001</v>
      </c>
      <c r="N42" s="5"/>
      <c r="O42" s="5"/>
    </row>
    <row r="43" spans="1:15" x14ac:dyDescent="0.3">
      <c r="A43" s="7">
        <v>40</v>
      </c>
      <c r="B43" s="8" t="s">
        <v>17</v>
      </c>
      <c r="C43" s="8" t="s">
        <v>16</v>
      </c>
      <c r="D43" s="8" t="s">
        <v>20</v>
      </c>
      <c r="E43" s="5" t="str">
        <f t="shared" si="0"/>
        <v>2m 9.22px</v>
      </c>
      <c r="F43" s="5" t="str">
        <f t="shared" si="1"/>
        <v>2m 10.22px</v>
      </c>
      <c r="G43" s="9" t="str">
        <f t="shared" si="2"/>
        <v>0m 15.3px</v>
      </c>
      <c r="H43" s="9" t="str">
        <f t="shared" si="3"/>
        <v>1m 0.300000000000001px</v>
      </c>
      <c r="I43" s="8" t="str">
        <f t="shared" si="4"/>
        <v>1m 7.24px</v>
      </c>
      <c r="J43" s="6">
        <v>0.1875</v>
      </c>
      <c r="K43" s="6">
        <v>0.5</v>
      </c>
      <c r="L43" s="6">
        <v>0.26874999999999999</v>
      </c>
      <c r="M43" s="6">
        <v>0.76500000000000001</v>
      </c>
      <c r="N43" s="5"/>
      <c r="O43" s="5"/>
    </row>
    <row r="44" spans="1:15" x14ac:dyDescent="0.3">
      <c r="A44" s="7">
        <v>41</v>
      </c>
      <c r="B44" s="8" t="s">
        <v>17</v>
      </c>
      <c r="C44" s="8" t="s">
        <v>16</v>
      </c>
      <c r="D44" s="8" t="s">
        <v>19</v>
      </c>
      <c r="E44" s="5" t="str">
        <f t="shared" si="0"/>
        <v>3m 1.24px</v>
      </c>
      <c r="F44" s="5" t="str">
        <f t="shared" si="1"/>
        <v>3m 2.24px</v>
      </c>
      <c r="G44" s="9" t="str">
        <f t="shared" si="2"/>
        <v>1m 7.32px</v>
      </c>
      <c r="H44" s="9" t="str">
        <f t="shared" si="3"/>
        <v>1m 8.32px</v>
      </c>
      <c r="I44" s="8" t="str">
        <f t="shared" si="4"/>
        <v>2m 7.424px</v>
      </c>
      <c r="J44" s="6">
        <v>0.1875</v>
      </c>
      <c r="K44" s="6">
        <v>0.5</v>
      </c>
      <c r="L44" s="6">
        <v>0.77</v>
      </c>
      <c r="M44" s="6">
        <v>1.7765</v>
      </c>
      <c r="N44" s="5"/>
      <c r="O44" s="5"/>
    </row>
    <row r="45" spans="1:15" x14ac:dyDescent="0.3">
      <c r="A45" s="7">
        <v>42</v>
      </c>
      <c r="B45" s="8" t="s">
        <v>17</v>
      </c>
      <c r="C45" s="8" t="s">
        <v>16</v>
      </c>
      <c r="D45" s="8" t="s">
        <v>18</v>
      </c>
      <c r="E45" s="5" t="str">
        <f t="shared" si="0"/>
        <v>3m 6.52px</v>
      </c>
      <c r="F45" s="5" t="str">
        <f t="shared" si="1"/>
        <v>3m 7.52px</v>
      </c>
      <c r="G45" s="9" t="str">
        <f t="shared" si="2"/>
        <v>1m 12.6px</v>
      </c>
      <c r="H45" s="9" t="str">
        <f t="shared" si="3"/>
        <v>1m 13.6px</v>
      </c>
      <c r="I45" s="8" t="str">
        <f t="shared" si="4"/>
        <v>2m 2.12px</v>
      </c>
      <c r="J45" s="6">
        <v>0.1875</v>
      </c>
      <c r="K45" s="6">
        <v>0.5</v>
      </c>
      <c r="L45" s="6">
        <v>1.1000000000000001</v>
      </c>
      <c r="M45" s="6">
        <v>1.4450000000000001</v>
      </c>
      <c r="N45" s="5"/>
      <c r="O45" s="5"/>
    </row>
    <row r="46" spans="1:15" x14ac:dyDescent="0.3">
      <c r="A46" s="7">
        <v>43</v>
      </c>
      <c r="B46" s="8" t="s">
        <v>17</v>
      </c>
      <c r="C46" s="8" t="s">
        <v>16</v>
      </c>
      <c r="D46" s="8" t="s">
        <v>15</v>
      </c>
      <c r="E46" s="5" t="str">
        <f t="shared" si="0"/>
        <v>5m 1.72px</v>
      </c>
      <c r="F46" s="5" t="str">
        <f t="shared" si="1"/>
        <v>5m 2.72px</v>
      </c>
      <c r="G46" s="9" t="str">
        <f t="shared" si="2"/>
        <v>3m 7.8px</v>
      </c>
      <c r="H46" s="9" t="str">
        <f t="shared" si="3"/>
        <v>3m 8.8px</v>
      </c>
      <c r="I46" s="8" t="str">
        <f t="shared" si="4"/>
        <v>2m 2.12px</v>
      </c>
      <c r="J46" s="6">
        <v>0.1875</v>
      </c>
      <c r="K46" s="6">
        <v>0.5</v>
      </c>
      <c r="L46" s="6">
        <v>2.8</v>
      </c>
      <c r="M46" s="6">
        <v>1.4450000000000001</v>
      </c>
      <c r="N46" s="5"/>
      <c r="O46" s="5"/>
    </row>
    <row r="47" spans="1:15" x14ac:dyDescent="0.3">
      <c r="B47" s="8"/>
      <c r="C47" s="8"/>
      <c r="D47" s="8"/>
      <c r="E47" s="5"/>
      <c r="F47" s="5"/>
      <c r="I47" s="8"/>
      <c r="J47" s="6"/>
      <c r="K47" s="6"/>
      <c r="L47" s="6"/>
      <c r="N47" s="5"/>
      <c r="O47" s="5"/>
    </row>
  </sheetData>
  <mergeCells count="3">
    <mergeCell ref="A1:D1"/>
    <mergeCell ref="E1:H1"/>
    <mergeCell ref="J1:M1"/>
  </mergeCells>
  <phoneticPr fontId="2" type="noConversion"/>
  <conditionalFormatting sqref="E3:I46">
    <cfRule type="expression" dxfId="11" priority="1" stopIfTrue="1">
      <formula>VALUE(LEFT(E3, FIND("m", E3) - 1)) &gt;= 3</formula>
    </cfRule>
    <cfRule type="expression" dxfId="10" priority="2" stopIfTrue="1">
      <formula>AND(VALUE(LEFT(E3, FIND("m", E3) - 1)) &gt;= 2, VALUE(LEFT(E3, FIND("m", E3) - 1)) &lt; 3)</formula>
    </cfRule>
    <cfRule type="expression" dxfId="9" priority="3" stopIfTrue="1">
      <formula>VALUE(LEFT(E3, FIND("m", E3) - 1)) &lt; 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2B50-FE41-4DD7-B1DD-5217FB61F131}">
  <dimension ref="A1:O46"/>
  <sheetViews>
    <sheetView workbookViewId="0">
      <pane ySplit="2" topLeftCell="A3" activePane="bottomLeft" state="frozen"/>
      <selection pane="bottomLeft" sqref="A1:D1"/>
    </sheetView>
  </sheetViews>
  <sheetFormatPr defaultColWidth="10.58203125" defaultRowHeight="14" x14ac:dyDescent="0.3"/>
  <cols>
    <col min="1" max="1" width="10.58203125" style="7"/>
    <col min="2" max="4" width="10.58203125" style="5"/>
    <col min="7" max="8" width="10.58203125" style="5"/>
    <col min="9" max="9" width="15.58203125" style="5" customWidth="1"/>
    <col min="10" max="12" width="10.58203125" style="5"/>
    <col min="13" max="15" width="10.58203125" style="6"/>
    <col min="16" max="16384" width="10.58203125" style="5"/>
  </cols>
  <sheetData>
    <row r="1" spans="1:15" x14ac:dyDescent="0.3">
      <c r="A1" s="17" t="s">
        <v>40</v>
      </c>
      <c r="B1" s="17"/>
      <c r="C1" s="17"/>
      <c r="D1" s="17"/>
      <c r="E1" s="18" t="s">
        <v>39</v>
      </c>
      <c r="F1" s="18"/>
      <c r="G1" s="18"/>
      <c r="H1" s="18"/>
      <c r="I1" s="14"/>
      <c r="J1" s="19" t="s">
        <v>38</v>
      </c>
      <c r="K1" s="19"/>
      <c r="L1" s="19"/>
      <c r="M1" s="19"/>
      <c r="N1" s="5"/>
      <c r="O1" s="5"/>
    </row>
    <row r="2" spans="1:15" s="10" customFormat="1" x14ac:dyDescent="0.3">
      <c r="A2" s="13" t="s">
        <v>37</v>
      </c>
      <c r="B2" s="10" t="s">
        <v>36</v>
      </c>
      <c r="C2" s="10" t="s">
        <v>35</v>
      </c>
      <c r="D2" s="10" t="s">
        <v>34</v>
      </c>
      <c r="E2" s="12" t="s">
        <v>14</v>
      </c>
      <c r="F2" s="12" t="s">
        <v>12</v>
      </c>
      <c r="G2" s="13" t="s">
        <v>10</v>
      </c>
      <c r="H2" s="13" t="s">
        <v>8</v>
      </c>
      <c r="I2" s="12" t="s">
        <v>41</v>
      </c>
      <c r="J2" s="11" t="s">
        <v>33</v>
      </c>
      <c r="K2" s="11" t="s">
        <v>32</v>
      </c>
      <c r="L2" s="11" t="s">
        <v>31</v>
      </c>
      <c r="M2" s="11" t="s">
        <v>30</v>
      </c>
    </row>
    <row r="3" spans="1:15" x14ac:dyDescent="0.3">
      <c r="A3" s="7">
        <v>0</v>
      </c>
      <c r="B3" s="8"/>
      <c r="D3" s="5" t="s">
        <v>29</v>
      </c>
      <c r="E3" s="5">
        <f t="shared" ref="E3:E46" si="0">SUM(J3:L3)+1.62</f>
        <v>1.62</v>
      </c>
      <c r="F3" s="5">
        <f t="shared" ref="F3:F46" si="1">SUM(J3:L3)+0.0625+1.62</f>
        <v>1.6825000000000001</v>
      </c>
      <c r="G3" s="5">
        <f t="shared" ref="G3:G46" si="2">SUM(J3:L3)</f>
        <v>0</v>
      </c>
      <c r="H3" s="5">
        <f t="shared" ref="H3:H46" si="3">SUM(J3:L3)+0.0625</f>
        <v>6.25E-2</v>
      </c>
      <c r="I3" s="8">
        <f t="shared" ref="I3:I46" si="4">SUM(J3:K3)+M3</f>
        <v>1.62</v>
      </c>
      <c r="J3" s="6"/>
      <c r="K3" s="6"/>
      <c r="L3" s="6"/>
      <c r="M3" s="6">
        <v>1.62</v>
      </c>
      <c r="N3" s="5"/>
      <c r="O3" s="5"/>
    </row>
    <row r="4" spans="1:15" x14ac:dyDescent="0.3">
      <c r="A4" s="7">
        <v>1</v>
      </c>
      <c r="B4" s="8" t="s">
        <v>17</v>
      </c>
      <c r="D4" s="5" t="s">
        <v>29</v>
      </c>
      <c r="E4" s="5">
        <f t="shared" si="0"/>
        <v>1.2075</v>
      </c>
      <c r="F4" s="5">
        <f t="shared" si="1"/>
        <v>1.27</v>
      </c>
      <c r="G4" s="5">
        <f t="shared" si="2"/>
        <v>-0.41249999999999998</v>
      </c>
      <c r="H4" s="5">
        <f t="shared" si="3"/>
        <v>-0.35</v>
      </c>
      <c r="I4" s="8">
        <f t="shared" si="4"/>
        <v>1.2075</v>
      </c>
      <c r="J4" s="6">
        <v>-0.41249999999999998</v>
      </c>
      <c r="K4" s="6"/>
      <c r="L4" s="6"/>
      <c r="M4" s="6">
        <v>1.62</v>
      </c>
      <c r="N4" s="5"/>
      <c r="O4" s="5"/>
    </row>
    <row r="5" spans="1:15" x14ac:dyDescent="0.3">
      <c r="A5" s="7">
        <v>2</v>
      </c>
      <c r="B5" s="8"/>
      <c r="C5" s="5" t="s">
        <v>21</v>
      </c>
      <c r="D5" s="5" t="s">
        <v>29</v>
      </c>
      <c r="E5" s="5">
        <f t="shared" si="0"/>
        <v>1.2075</v>
      </c>
      <c r="F5" s="5">
        <f t="shared" si="1"/>
        <v>1.27</v>
      </c>
      <c r="G5" s="5">
        <f t="shared" si="2"/>
        <v>-0.41249999999999998</v>
      </c>
      <c r="H5" s="5">
        <f t="shared" si="3"/>
        <v>-0.35</v>
      </c>
      <c r="I5" s="8">
        <f t="shared" si="4"/>
        <v>1.2075</v>
      </c>
      <c r="J5" s="6"/>
      <c r="K5" s="6">
        <v>-0.41249999999999998</v>
      </c>
      <c r="L5" s="6"/>
      <c r="M5" s="6">
        <v>1.62</v>
      </c>
      <c r="N5" s="5"/>
      <c r="O5" s="5"/>
    </row>
    <row r="6" spans="1:15" x14ac:dyDescent="0.3">
      <c r="A6" s="7">
        <v>3</v>
      </c>
      <c r="C6" s="8" t="s">
        <v>16</v>
      </c>
      <c r="D6" s="5" t="s">
        <v>29</v>
      </c>
      <c r="E6" s="5">
        <f t="shared" si="0"/>
        <v>1.52</v>
      </c>
      <c r="F6" s="5">
        <f t="shared" si="1"/>
        <v>1.5825</v>
      </c>
      <c r="G6" s="5">
        <f t="shared" si="2"/>
        <v>-0.1</v>
      </c>
      <c r="H6" s="5">
        <f t="shared" si="3"/>
        <v>-3.7500000000000006E-2</v>
      </c>
      <c r="I6" s="8">
        <f t="shared" si="4"/>
        <v>1.52</v>
      </c>
      <c r="J6" s="6"/>
      <c r="K6" s="6">
        <v>-0.1</v>
      </c>
      <c r="L6" s="6"/>
      <c r="M6" s="6">
        <v>1.62</v>
      </c>
      <c r="N6" s="5"/>
      <c r="O6" s="5"/>
    </row>
    <row r="7" spans="1:15" x14ac:dyDescent="0.3">
      <c r="A7" s="7">
        <v>4</v>
      </c>
      <c r="B7" s="8" t="s">
        <v>17</v>
      </c>
      <c r="C7" s="5" t="s">
        <v>21</v>
      </c>
      <c r="D7" s="5" t="s">
        <v>29</v>
      </c>
      <c r="E7" s="5">
        <f t="shared" si="0"/>
        <v>1.395</v>
      </c>
      <c r="F7" s="5">
        <f t="shared" si="1"/>
        <v>1.4575</v>
      </c>
      <c r="G7" s="5">
        <f t="shared" si="2"/>
        <v>-0.22499999999999998</v>
      </c>
      <c r="H7" s="5">
        <f t="shared" si="3"/>
        <v>-0.16249999999999998</v>
      </c>
      <c r="I7" s="8">
        <f t="shared" si="4"/>
        <v>1.395</v>
      </c>
      <c r="J7" s="6">
        <v>0.1875</v>
      </c>
      <c r="K7" s="6">
        <v>-0.41249999999999998</v>
      </c>
      <c r="L7" s="6"/>
      <c r="M7" s="6">
        <v>1.62</v>
      </c>
      <c r="N7" s="5"/>
      <c r="O7" s="5"/>
    </row>
    <row r="8" spans="1:15" x14ac:dyDescent="0.3">
      <c r="A8" s="7">
        <v>5</v>
      </c>
      <c r="B8" s="5" t="s">
        <v>17</v>
      </c>
      <c r="C8" s="8" t="s">
        <v>16</v>
      </c>
      <c r="D8" s="5" t="s">
        <v>29</v>
      </c>
      <c r="E8" s="5">
        <f t="shared" si="0"/>
        <v>1.7075</v>
      </c>
      <c r="F8" s="5">
        <f t="shared" si="1"/>
        <v>1.77</v>
      </c>
      <c r="G8" s="5">
        <f t="shared" si="2"/>
        <v>8.7499999999999994E-2</v>
      </c>
      <c r="H8" s="5">
        <f t="shared" si="3"/>
        <v>0.15</v>
      </c>
      <c r="I8" s="8">
        <f t="shared" si="4"/>
        <v>1.7075</v>
      </c>
      <c r="J8" s="6">
        <v>0.1875</v>
      </c>
      <c r="K8" s="6">
        <v>-0.1</v>
      </c>
      <c r="L8" s="6"/>
      <c r="M8" s="6">
        <v>1.62</v>
      </c>
      <c r="N8" s="5"/>
      <c r="O8" s="5"/>
    </row>
    <row r="9" spans="1:15" x14ac:dyDescent="0.3">
      <c r="A9" s="7">
        <v>6</v>
      </c>
      <c r="D9" s="8" t="s">
        <v>20</v>
      </c>
      <c r="E9" s="5">
        <f t="shared" si="0"/>
        <v>1.8887500000000002</v>
      </c>
      <c r="F9" s="5">
        <f t="shared" si="1"/>
        <v>1.9512500000000002</v>
      </c>
      <c r="G9" s="5">
        <f t="shared" si="2"/>
        <v>0.26874999999999999</v>
      </c>
      <c r="H9" s="5">
        <f t="shared" si="3"/>
        <v>0.33124999999999999</v>
      </c>
      <c r="I9" s="8">
        <f t="shared" si="4"/>
        <v>0.76500000000000001</v>
      </c>
      <c r="J9" s="6"/>
      <c r="K9" s="6"/>
      <c r="L9" s="6">
        <v>0.26874999999999999</v>
      </c>
      <c r="M9" s="6">
        <v>0.76500000000000001</v>
      </c>
      <c r="N9" s="5"/>
      <c r="O9" s="5"/>
    </row>
    <row r="10" spans="1:15" x14ac:dyDescent="0.3">
      <c r="A10" s="7">
        <v>7</v>
      </c>
      <c r="D10" s="8" t="s">
        <v>28</v>
      </c>
      <c r="E10" s="5">
        <f t="shared" si="0"/>
        <v>2.1325000000000003</v>
      </c>
      <c r="F10" s="5">
        <f t="shared" si="1"/>
        <v>2.1950000000000003</v>
      </c>
      <c r="G10" s="5">
        <f t="shared" si="2"/>
        <v>0.51249999999999996</v>
      </c>
      <c r="H10" s="5">
        <f t="shared" si="3"/>
        <v>0.57499999999999996</v>
      </c>
      <c r="I10" s="8">
        <f t="shared" si="4"/>
        <v>1.425</v>
      </c>
      <c r="J10" s="6"/>
      <c r="K10" s="6"/>
      <c r="L10" s="6">
        <v>0.51249999999999996</v>
      </c>
      <c r="M10" s="6">
        <v>1.425</v>
      </c>
      <c r="N10" s="5"/>
      <c r="O10" s="5"/>
    </row>
    <row r="11" spans="1:15" x14ac:dyDescent="0.3">
      <c r="A11" s="7">
        <v>8</v>
      </c>
      <c r="D11" s="8" t="s">
        <v>27</v>
      </c>
      <c r="E11" s="5">
        <f t="shared" si="0"/>
        <v>2.2324999999999999</v>
      </c>
      <c r="F11" s="5">
        <f t="shared" si="1"/>
        <v>2.2949999999999999</v>
      </c>
      <c r="G11" s="5">
        <f t="shared" si="2"/>
        <v>0.61250000000000004</v>
      </c>
      <c r="H11" s="5">
        <f t="shared" si="3"/>
        <v>0.67500000000000004</v>
      </c>
      <c r="I11" s="8">
        <f t="shared" si="4"/>
        <v>1.52</v>
      </c>
      <c r="J11" s="6"/>
      <c r="K11" s="6"/>
      <c r="L11" s="6">
        <v>0.61250000000000004</v>
      </c>
      <c r="M11" s="6">
        <v>1.52</v>
      </c>
      <c r="N11" s="5"/>
      <c r="O11" s="5"/>
    </row>
    <row r="12" spans="1:15" x14ac:dyDescent="0.3">
      <c r="A12" s="7">
        <v>9</v>
      </c>
      <c r="D12" s="8" t="s">
        <v>26</v>
      </c>
      <c r="E12" s="5">
        <f t="shared" si="0"/>
        <v>2.3387500000000001</v>
      </c>
      <c r="F12" s="5">
        <f t="shared" si="1"/>
        <v>2.4012500000000001</v>
      </c>
      <c r="G12" s="5">
        <f t="shared" si="2"/>
        <v>0.71875</v>
      </c>
      <c r="H12" s="5">
        <f t="shared" si="3"/>
        <v>0.78125</v>
      </c>
      <c r="I12" s="8">
        <f t="shared" si="4"/>
        <v>1.52</v>
      </c>
      <c r="J12" s="6"/>
      <c r="K12" s="6"/>
      <c r="L12" s="6">
        <v>0.71875</v>
      </c>
      <c r="M12" s="6">
        <v>1.52</v>
      </c>
      <c r="N12" s="5"/>
      <c r="O12" s="5"/>
    </row>
    <row r="13" spans="1:15" x14ac:dyDescent="0.3">
      <c r="A13" s="7">
        <v>10</v>
      </c>
      <c r="D13" s="8" t="s">
        <v>19</v>
      </c>
      <c r="E13" s="5">
        <f t="shared" si="0"/>
        <v>2.39</v>
      </c>
      <c r="F13" s="5">
        <f t="shared" si="1"/>
        <v>2.4525000000000001</v>
      </c>
      <c r="G13" s="5">
        <f t="shared" si="2"/>
        <v>0.77</v>
      </c>
      <c r="H13" s="5">
        <f t="shared" si="3"/>
        <v>0.83250000000000002</v>
      </c>
      <c r="I13" s="8">
        <f t="shared" si="4"/>
        <v>1.7765</v>
      </c>
      <c r="J13" s="6"/>
      <c r="K13" s="6"/>
      <c r="L13" s="6">
        <v>0.77</v>
      </c>
      <c r="M13" s="6">
        <v>1.7765</v>
      </c>
      <c r="N13" s="5"/>
      <c r="O13" s="5"/>
    </row>
    <row r="14" spans="1:15" x14ac:dyDescent="0.3">
      <c r="A14" s="7">
        <v>11</v>
      </c>
      <c r="D14" s="8" t="s">
        <v>25</v>
      </c>
      <c r="E14" s="5">
        <f t="shared" si="0"/>
        <v>2.4637500000000001</v>
      </c>
      <c r="F14" s="5">
        <f t="shared" si="1"/>
        <v>2.5262500000000001</v>
      </c>
      <c r="G14" s="5">
        <f t="shared" si="2"/>
        <v>0.84375</v>
      </c>
      <c r="H14" s="5">
        <f t="shared" si="3"/>
        <v>0.90625</v>
      </c>
      <c r="I14" s="8">
        <f t="shared" si="4"/>
        <v>1.52</v>
      </c>
      <c r="J14" s="6"/>
      <c r="K14" s="6"/>
      <c r="L14" s="6">
        <v>0.84375</v>
      </c>
      <c r="M14" s="6">
        <v>1.52</v>
      </c>
      <c r="N14" s="5"/>
      <c r="O14" s="5"/>
    </row>
    <row r="15" spans="1:15" x14ac:dyDescent="0.3">
      <c r="A15" s="7">
        <v>12</v>
      </c>
      <c r="D15" s="8" t="s">
        <v>18</v>
      </c>
      <c r="E15" s="5">
        <f t="shared" si="0"/>
        <v>2.72</v>
      </c>
      <c r="F15" s="5">
        <f t="shared" si="1"/>
        <v>2.7825000000000002</v>
      </c>
      <c r="G15" s="5">
        <f t="shared" si="2"/>
        <v>1.1000000000000001</v>
      </c>
      <c r="H15" s="5">
        <f t="shared" si="3"/>
        <v>1.1625000000000001</v>
      </c>
      <c r="I15" s="8">
        <f t="shared" si="4"/>
        <v>1.4450000000000001</v>
      </c>
      <c r="J15" s="6"/>
      <c r="K15" s="6"/>
      <c r="L15" s="6">
        <v>1.1000000000000001</v>
      </c>
      <c r="M15" s="6">
        <v>1.4450000000000001</v>
      </c>
      <c r="N15" s="5"/>
      <c r="O15" s="5"/>
    </row>
    <row r="16" spans="1:15" x14ac:dyDescent="0.3">
      <c r="A16" s="7">
        <v>13</v>
      </c>
      <c r="B16" s="8"/>
      <c r="C16" s="8"/>
      <c r="D16" s="8" t="s">
        <v>15</v>
      </c>
      <c r="E16" s="5">
        <f t="shared" si="0"/>
        <v>4.42</v>
      </c>
      <c r="F16" s="5">
        <f t="shared" si="1"/>
        <v>4.4824999999999999</v>
      </c>
      <c r="G16" s="5">
        <f t="shared" si="2"/>
        <v>2.8</v>
      </c>
      <c r="H16" s="5">
        <f t="shared" si="3"/>
        <v>2.8624999999999998</v>
      </c>
      <c r="I16" s="8">
        <f t="shared" si="4"/>
        <v>1.4450000000000001</v>
      </c>
      <c r="J16" s="6"/>
      <c r="K16" s="6"/>
      <c r="L16" s="6">
        <v>2.8</v>
      </c>
      <c r="M16" s="6">
        <v>1.4450000000000001</v>
      </c>
      <c r="N16" s="5"/>
      <c r="O16" s="5"/>
    </row>
    <row r="17" spans="1:15" x14ac:dyDescent="0.3">
      <c r="A17" s="7">
        <v>14</v>
      </c>
      <c r="B17" s="8"/>
      <c r="C17" s="8"/>
      <c r="D17" s="8" t="s">
        <v>24</v>
      </c>
      <c r="E17" s="5">
        <f t="shared" si="0"/>
        <v>1.79</v>
      </c>
      <c r="F17" s="5">
        <f t="shared" si="1"/>
        <v>1.8525</v>
      </c>
      <c r="G17" s="5">
        <f t="shared" si="2"/>
        <v>0.17</v>
      </c>
      <c r="H17" s="5">
        <f t="shared" si="3"/>
        <v>0.23250000000000001</v>
      </c>
      <c r="I17" s="8">
        <f t="shared" si="4"/>
        <v>1.0449999999999999</v>
      </c>
      <c r="J17" s="6"/>
      <c r="K17" s="6"/>
      <c r="L17" s="6">
        <v>0.17</v>
      </c>
      <c r="M17" s="6">
        <v>1.0449999999999999</v>
      </c>
      <c r="N17" s="5"/>
      <c r="O17" s="5"/>
    </row>
    <row r="18" spans="1:15" x14ac:dyDescent="0.3">
      <c r="A18" s="7">
        <v>15</v>
      </c>
      <c r="D18" s="8" t="s">
        <v>23</v>
      </c>
      <c r="E18" s="5">
        <f t="shared" si="0"/>
        <v>3.02</v>
      </c>
      <c r="F18" s="5">
        <f t="shared" si="1"/>
        <v>3.0825</v>
      </c>
      <c r="G18" s="5">
        <f t="shared" si="2"/>
        <v>1.4</v>
      </c>
      <c r="H18" s="5">
        <f t="shared" si="3"/>
        <v>1.4624999999999999</v>
      </c>
      <c r="I18" s="8">
        <f t="shared" si="4"/>
        <v>2.2749999999999999</v>
      </c>
      <c r="J18" s="6"/>
      <c r="K18" s="6"/>
      <c r="L18" s="6">
        <v>1.4</v>
      </c>
      <c r="M18" s="6">
        <v>2.2749999999999999</v>
      </c>
      <c r="N18" s="5"/>
      <c r="O18" s="5"/>
    </row>
    <row r="19" spans="1:15" x14ac:dyDescent="0.3">
      <c r="A19" s="7">
        <v>16</v>
      </c>
      <c r="B19" s="8"/>
      <c r="C19" s="8"/>
      <c r="D19" s="8" t="s">
        <v>22</v>
      </c>
      <c r="E19" s="5">
        <f t="shared" si="0"/>
        <v>5.0199999999999996</v>
      </c>
      <c r="F19" s="5">
        <f t="shared" si="1"/>
        <v>5.0824999999999996</v>
      </c>
      <c r="G19" s="5">
        <f t="shared" si="2"/>
        <v>3.4</v>
      </c>
      <c r="H19" s="5">
        <f t="shared" si="3"/>
        <v>3.4624999999999999</v>
      </c>
      <c r="I19" s="8">
        <f t="shared" si="4"/>
        <v>2.6</v>
      </c>
      <c r="J19" s="6"/>
      <c r="K19" s="6"/>
      <c r="L19" s="6">
        <v>3.4</v>
      </c>
      <c r="M19" s="6">
        <v>2.6</v>
      </c>
      <c r="N19" s="5"/>
      <c r="O19" s="5"/>
    </row>
    <row r="20" spans="1:15" x14ac:dyDescent="0.3">
      <c r="A20" s="7">
        <v>17</v>
      </c>
      <c r="B20" s="8" t="s">
        <v>17</v>
      </c>
      <c r="D20" s="8" t="s">
        <v>20</v>
      </c>
      <c r="E20" s="5">
        <f t="shared" si="0"/>
        <v>2.0762499999999999</v>
      </c>
      <c r="F20" s="5">
        <f t="shared" si="1"/>
        <v>2.1387499999999999</v>
      </c>
      <c r="G20" s="5">
        <f t="shared" si="2"/>
        <v>0.45624999999999999</v>
      </c>
      <c r="H20" s="5">
        <f t="shared" si="3"/>
        <v>0.51875000000000004</v>
      </c>
      <c r="I20" s="8">
        <f t="shared" si="4"/>
        <v>0.95250000000000001</v>
      </c>
      <c r="J20" s="6">
        <v>0.1875</v>
      </c>
      <c r="K20" s="6"/>
      <c r="L20" s="6">
        <v>0.26874999999999999</v>
      </c>
      <c r="M20" s="6">
        <v>0.76500000000000001</v>
      </c>
      <c r="N20" s="5"/>
      <c r="O20" s="5"/>
    </row>
    <row r="21" spans="1:15" x14ac:dyDescent="0.3">
      <c r="A21" s="7">
        <v>18</v>
      </c>
      <c r="B21" s="8" t="s">
        <v>17</v>
      </c>
      <c r="D21" s="8" t="s">
        <v>28</v>
      </c>
      <c r="E21" s="5">
        <f t="shared" si="0"/>
        <v>2.3200000000000003</v>
      </c>
      <c r="F21" s="5">
        <f t="shared" si="1"/>
        <v>2.3825000000000003</v>
      </c>
      <c r="G21" s="5">
        <f t="shared" si="2"/>
        <v>0.7</v>
      </c>
      <c r="H21" s="5">
        <f t="shared" si="3"/>
        <v>0.76249999999999996</v>
      </c>
      <c r="I21" s="8">
        <f t="shared" si="4"/>
        <v>1.6125</v>
      </c>
      <c r="J21" s="6">
        <v>0.1875</v>
      </c>
      <c r="K21" s="6"/>
      <c r="L21" s="6">
        <v>0.51249999999999996</v>
      </c>
      <c r="M21" s="6">
        <v>1.425</v>
      </c>
      <c r="N21" s="5"/>
      <c r="O21" s="5"/>
    </row>
    <row r="22" spans="1:15" x14ac:dyDescent="0.3">
      <c r="A22" s="7">
        <v>19</v>
      </c>
      <c r="B22" s="8" t="s">
        <v>17</v>
      </c>
      <c r="D22" s="8" t="s">
        <v>27</v>
      </c>
      <c r="E22" s="5">
        <f t="shared" si="0"/>
        <v>2.42</v>
      </c>
      <c r="F22" s="5">
        <f t="shared" si="1"/>
        <v>2.4824999999999999</v>
      </c>
      <c r="G22" s="5">
        <f t="shared" si="2"/>
        <v>0.8</v>
      </c>
      <c r="H22" s="5">
        <f t="shared" si="3"/>
        <v>0.86250000000000004</v>
      </c>
      <c r="I22" s="8">
        <f t="shared" si="4"/>
        <v>1.7075</v>
      </c>
      <c r="J22" s="6">
        <v>0.1875</v>
      </c>
      <c r="K22" s="6"/>
      <c r="L22" s="6">
        <v>0.61250000000000004</v>
      </c>
      <c r="M22" s="6">
        <v>1.52</v>
      </c>
      <c r="N22" s="5"/>
      <c r="O22" s="5"/>
    </row>
    <row r="23" spans="1:15" x14ac:dyDescent="0.3">
      <c r="A23" s="7">
        <v>20</v>
      </c>
      <c r="B23" s="8" t="s">
        <v>17</v>
      </c>
      <c r="D23" s="8" t="s">
        <v>26</v>
      </c>
      <c r="E23" s="5">
        <f t="shared" si="0"/>
        <v>2.5262500000000001</v>
      </c>
      <c r="F23" s="5">
        <f t="shared" si="1"/>
        <v>2.5887500000000001</v>
      </c>
      <c r="G23" s="5">
        <f t="shared" si="2"/>
        <v>0.90625</v>
      </c>
      <c r="H23" s="5">
        <f t="shared" si="3"/>
        <v>0.96875</v>
      </c>
      <c r="I23" s="8">
        <f t="shared" si="4"/>
        <v>1.7075</v>
      </c>
      <c r="J23" s="6">
        <v>0.1875</v>
      </c>
      <c r="K23" s="6"/>
      <c r="L23" s="6">
        <v>0.71875</v>
      </c>
      <c r="M23" s="6">
        <v>1.52</v>
      </c>
      <c r="N23" s="5"/>
      <c r="O23" s="5"/>
    </row>
    <row r="24" spans="1:15" x14ac:dyDescent="0.3">
      <c r="A24" s="7">
        <v>21</v>
      </c>
      <c r="B24" s="8" t="s">
        <v>17</v>
      </c>
      <c r="D24" s="8" t="s">
        <v>19</v>
      </c>
      <c r="E24" s="5">
        <f t="shared" si="0"/>
        <v>2.5775000000000001</v>
      </c>
      <c r="F24" s="5">
        <f t="shared" si="1"/>
        <v>2.64</v>
      </c>
      <c r="G24" s="5">
        <f t="shared" si="2"/>
        <v>0.95750000000000002</v>
      </c>
      <c r="H24" s="5">
        <f t="shared" si="3"/>
        <v>1.02</v>
      </c>
      <c r="I24" s="8">
        <f t="shared" si="4"/>
        <v>1.964</v>
      </c>
      <c r="J24" s="6">
        <v>0.1875</v>
      </c>
      <c r="K24" s="6"/>
      <c r="L24" s="6">
        <v>0.77</v>
      </c>
      <c r="M24" s="6">
        <v>1.7765</v>
      </c>
      <c r="N24" s="5"/>
      <c r="O24" s="5"/>
    </row>
    <row r="25" spans="1:15" x14ac:dyDescent="0.3">
      <c r="A25" s="7">
        <v>22</v>
      </c>
      <c r="B25" s="8" t="s">
        <v>17</v>
      </c>
      <c r="D25" s="8" t="s">
        <v>25</v>
      </c>
      <c r="E25" s="5">
        <f t="shared" si="0"/>
        <v>2.6512500000000001</v>
      </c>
      <c r="F25" s="5">
        <f t="shared" si="1"/>
        <v>2.7137500000000001</v>
      </c>
      <c r="G25" s="5">
        <f t="shared" si="2"/>
        <v>1.03125</v>
      </c>
      <c r="H25" s="5">
        <f t="shared" si="3"/>
        <v>1.09375</v>
      </c>
      <c r="I25" s="8">
        <f t="shared" si="4"/>
        <v>1.7075</v>
      </c>
      <c r="J25" s="6">
        <v>0.1875</v>
      </c>
      <c r="K25" s="6"/>
      <c r="L25" s="6">
        <v>0.84375</v>
      </c>
      <c r="M25" s="6">
        <v>1.52</v>
      </c>
      <c r="N25" s="5"/>
      <c r="O25" s="5"/>
    </row>
    <row r="26" spans="1:15" x14ac:dyDescent="0.3">
      <c r="A26" s="7">
        <v>23</v>
      </c>
      <c r="B26" s="8" t="s">
        <v>17</v>
      </c>
      <c r="D26" s="8" t="s">
        <v>18</v>
      </c>
      <c r="E26" s="5">
        <f t="shared" si="0"/>
        <v>2.9075000000000002</v>
      </c>
      <c r="F26" s="5">
        <f t="shared" si="1"/>
        <v>2.97</v>
      </c>
      <c r="G26" s="5">
        <f t="shared" si="2"/>
        <v>1.2875000000000001</v>
      </c>
      <c r="H26" s="5">
        <f t="shared" si="3"/>
        <v>1.35</v>
      </c>
      <c r="I26" s="8">
        <f t="shared" si="4"/>
        <v>1.6325000000000001</v>
      </c>
      <c r="J26" s="6">
        <v>0.1875</v>
      </c>
      <c r="K26" s="6"/>
      <c r="L26" s="6">
        <v>1.1000000000000001</v>
      </c>
      <c r="M26" s="6">
        <v>1.4450000000000001</v>
      </c>
      <c r="N26" s="5"/>
      <c r="O26" s="5"/>
    </row>
    <row r="27" spans="1:15" x14ac:dyDescent="0.3">
      <c r="A27" s="7">
        <v>24</v>
      </c>
      <c r="B27" s="8" t="s">
        <v>17</v>
      </c>
      <c r="D27" s="8" t="s">
        <v>15</v>
      </c>
      <c r="E27" s="5">
        <f t="shared" si="0"/>
        <v>4.6074999999999999</v>
      </c>
      <c r="F27" s="5">
        <f t="shared" si="1"/>
        <v>4.67</v>
      </c>
      <c r="G27" s="5">
        <f t="shared" si="2"/>
        <v>2.9874999999999998</v>
      </c>
      <c r="H27" s="5">
        <f t="shared" si="3"/>
        <v>3.05</v>
      </c>
      <c r="I27" s="8">
        <f t="shared" si="4"/>
        <v>1.6325000000000001</v>
      </c>
      <c r="J27" s="6">
        <v>0.1875</v>
      </c>
      <c r="K27" s="6"/>
      <c r="L27" s="6">
        <v>2.8</v>
      </c>
      <c r="M27" s="6">
        <v>1.4450000000000001</v>
      </c>
      <c r="N27" s="5"/>
      <c r="O27" s="5"/>
    </row>
    <row r="28" spans="1:15" x14ac:dyDescent="0.3">
      <c r="A28" s="7">
        <v>25</v>
      </c>
      <c r="B28" s="8" t="s">
        <v>17</v>
      </c>
      <c r="D28" s="8" t="s">
        <v>24</v>
      </c>
      <c r="E28" s="5">
        <f t="shared" si="0"/>
        <v>1.9775</v>
      </c>
      <c r="F28" s="5">
        <f t="shared" si="1"/>
        <v>2.04</v>
      </c>
      <c r="G28" s="5">
        <f t="shared" si="2"/>
        <v>0.35750000000000004</v>
      </c>
      <c r="H28" s="5">
        <f t="shared" si="3"/>
        <v>0.42000000000000004</v>
      </c>
      <c r="I28" s="8">
        <f t="shared" si="4"/>
        <v>1.2324999999999999</v>
      </c>
      <c r="J28" s="6">
        <v>0.1875</v>
      </c>
      <c r="K28" s="6"/>
      <c r="L28" s="6">
        <v>0.17</v>
      </c>
      <c r="M28" s="6">
        <v>1.0449999999999999</v>
      </c>
      <c r="N28" s="5"/>
      <c r="O28" s="5"/>
    </row>
    <row r="29" spans="1:15" x14ac:dyDescent="0.3">
      <c r="A29" s="7">
        <v>26</v>
      </c>
      <c r="B29" s="8" t="s">
        <v>17</v>
      </c>
      <c r="D29" s="8" t="s">
        <v>23</v>
      </c>
      <c r="E29" s="5">
        <f t="shared" si="0"/>
        <v>3.2075</v>
      </c>
      <c r="F29" s="5">
        <f t="shared" si="1"/>
        <v>3.27</v>
      </c>
      <c r="G29" s="5">
        <f t="shared" si="2"/>
        <v>1.5874999999999999</v>
      </c>
      <c r="H29" s="5">
        <f t="shared" si="3"/>
        <v>1.65</v>
      </c>
      <c r="I29" s="8">
        <f t="shared" si="4"/>
        <v>2.4624999999999999</v>
      </c>
      <c r="J29" s="6">
        <v>0.1875</v>
      </c>
      <c r="K29" s="6"/>
      <c r="L29" s="6">
        <v>1.4</v>
      </c>
      <c r="M29" s="6">
        <v>2.2749999999999999</v>
      </c>
      <c r="N29" s="5"/>
      <c r="O29" s="5"/>
    </row>
    <row r="30" spans="1:15" x14ac:dyDescent="0.3">
      <c r="A30" s="7">
        <v>27</v>
      </c>
      <c r="B30" s="8" t="s">
        <v>17</v>
      </c>
      <c r="C30" s="8"/>
      <c r="D30" s="8" t="s">
        <v>22</v>
      </c>
      <c r="E30" s="5">
        <f t="shared" si="0"/>
        <v>5.7075000000000005</v>
      </c>
      <c r="F30" s="5">
        <f t="shared" si="1"/>
        <v>5.7700000000000005</v>
      </c>
      <c r="G30" s="5">
        <f t="shared" si="2"/>
        <v>4.0875000000000004</v>
      </c>
      <c r="H30" s="5">
        <f t="shared" si="3"/>
        <v>4.1500000000000004</v>
      </c>
      <c r="I30" s="8">
        <f t="shared" si="4"/>
        <v>3.2875000000000001</v>
      </c>
      <c r="J30" s="6">
        <v>0.6875</v>
      </c>
      <c r="K30" s="6"/>
      <c r="L30" s="6">
        <v>3.4</v>
      </c>
      <c r="M30" s="6">
        <v>2.6</v>
      </c>
      <c r="N30" s="5"/>
      <c r="O30" s="5"/>
    </row>
    <row r="31" spans="1:15" x14ac:dyDescent="0.3">
      <c r="A31" s="7">
        <v>28</v>
      </c>
      <c r="C31" s="8" t="s">
        <v>21</v>
      </c>
      <c r="D31" s="8" t="s">
        <v>20</v>
      </c>
      <c r="E31" s="5">
        <f t="shared" si="0"/>
        <v>2.0762499999999999</v>
      </c>
      <c r="F31" s="5">
        <f t="shared" si="1"/>
        <v>2.1387499999999999</v>
      </c>
      <c r="G31" s="5">
        <f t="shared" si="2"/>
        <v>0.45624999999999999</v>
      </c>
      <c r="H31" s="5">
        <f t="shared" si="3"/>
        <v>0.51875000000000004</v>
      </c>
      <c r="I31" s="8">
        <f t="shared" si="4"/>
        <v>0.95250000000000001</v>
      </c>
      <c r="J31" s="6"/>
      <c r="K31" s="6">
        <v>0.1875</v>
      </c>
      <c r="L31" s="6">
        <v>0.26874999999999999</v>
      </c>
      <c r="M31" s="6">
        <v>0.76500000000000001</v>
      </c>
      <c r="N31" s="5"/>
      <c r="O31" s="5"/>
    </row>
    <row r="32" spans="1:15" x14ac:dyDescent="0.3">
      <c r="A32" s="7">
        <v>29</v>
      </c>
      <c r="C32" s="8" t="s">
        <v>21</v>
      </c>
      <c r="D32" s="8" t="s">
        <v>19</v>
      </c>
      <c r="E32" s="5">
        <f t="shared" si="0"/>
        <v>2.5775000000000001</v>
      </c>
      <c r="F32" s="5">
        <f t="shared" si="1"/>
        <v>2.64</v>
      </c>
      <c r="G32" s="5">
        <f t="shared" si="2"/>
        <v>0.95750000000000002</v>
      </c>
      <c r="H32" s="5">
        <f t="shared" si="3"/>
        <v>1.02</v>
      </c>
      <c r="I32" s="8">
        <f t="shared" si="4"/>
        <v>1.964</v>
      </c>
      <c r="J32" s="6"/>
      <c r="K32" s="6">
        <v>0.1875</v>
      </c>
      <c r="L32" s="6">
        <v>0.77</v>
      </c>
      <c r="M32" s="6">
        <v>1.7765</v>
      </c>
      <c r="N32" s="5"/>
      <c r="O32" s="5"/>
    </row>
    <row r="33" spans="1:15" x14ac:dyDescent="0.3">
      <c r="A33" s="7">
        <v>30</v>
      </c>
      <c r="C33" s="8" t="s">
        <v>21</v>
      </c>
      <c r="D33" s="8" t="s">
        <v>18</v>
      </c>
      <c r="E33" s="5">
        <f t="shared" si="0"/>
        <v>2.9075000000000002</v>
      </c>
      <c r="F33" s="5">
        <f t="shared" si="1"/>
        <v>2.97</v>
      </c>
      <c r="G33" s="5">
        <f t="shared" si="2"/>
        <v>1.2875000000000001</v>
      </c>
      <c r="H33" s="5">
        <f t="shared" si="3"/>
        <v>1.35</v>
      </c>
      <c r="I33" s="8">
        <f t="shared" si="4"/>
        <v>1.6325000000000001</v>
      </c>
      <c r="J33" s="6"/>
      <c r="K33" s="6">
        <v>0.1875</v>
      </c>
      <c r="L33" s="6">
        <v>1.1000000000000001</v>
      </c>
      <c r="M33" s="6">
        <v>1.4450000000000001</v>
      </c>
      <c r="N33" s="5"/>
      <c r="O33" s="5"/>
    </row>
    <row r="34" spans="1:15" x14ac:dyDescent="0.3">
      <c r="A34" s="7">
        <v>31</v>
      </c>
      <c r="C34" s="8" t="s">
        <v>21</v>
      </c>
      <c r="D34" s="8" t="s">
        <v>15</v>
      </c>
      <c r="E34" s="5">
        <f t="shared" si="0"/>
        <v>4.6074999999999999</v>
      </c>
      <c r="F34" s="5">
        <f t="shared" si="1"/>
        <v>4.67</v>
      </c>
      <c r="G34" s="5">
        <f t="shared" si="2"/>
        <v>2.9874999999999998</v>
      </c>
      <c r="H34" s="5">
        <f t="shared" si="3"/>
        <v>3.05</v>
      </c>
      <c r="I34" s="8">
        <f t="shared" si="4"/>
        <v>1.6325000000000001</v>
      </c>
      <c r="J34" s="6"/>
      <c r="K34" s="6">
        <v>0.1875</v>
      </c>
      <c r="L34" s="6">
        <v>2.8</v>
      </c>
      <c r="M34" s="6">
        <v>1.4450000000000001</v>
      </c>
      <c r="N34" s="5"/>
      <c r="O34" s="5"/>
    </row>
    <row r="35" spans="1:15" x14ac:dyDescent="0.3">
      <c r="A35" s="7">
        <v>32</v>
      </c>
      <c r="C35" s="8" t="s">
        <v>16</v>
      </c>
      <c r="D35" s="8" t="s">
        <v>20</v>
      </c>
      <c r="E35" s="5">
        <f t="shared" si="0"/>
        <v>2.3887499999999999</v>
      </c>
      <c r="F35" s="5">
        <f t="shared" si="1"/>
        <v>2.4512499999999999</v>
      </c>
      <c r="G35" s="5">
        <f t="shared" si="2"/>
        <v>0.76875000000000004</v>
      </c>
      <c r="H35" s="5">
        <f t="shared" si="3"/>
        <v>0.83125000000000004</v>
      </c>
      <c r="I35" s="8">
        <f t="shared" si="4"/>
        <v>1.2650000000000001</v>
      </c>
      <c r="J35" s="6"/>
      <c r="K35" s="6">
        <v>0.5</v>
      </c>
      <c r="L35" s="6">
        <v>0.26874999999999999</v>
      </c>
      <c r="M35" s="6">
        <v>0.76500000000000001</v>
      </c>
      <c r="N35" s="5"/>
      <c r="O35" s="5"/>
    </row>
    <row r="36" spans="1:15" x14ac:dyDescent="0.3">
      <c r="A36" s="7">
        <v>33</v>
      </c>
      <c r="C36" s="8" t="s">
        <v>16</v>
      </c>
      <c r="D36" s="8" t="s">
        <v>19</v>
      </c>
      <c r="E36" s="5">
        <f t="shared" si="0"/>
        <v>2.89</v>
      </c>
      <c r="F36" s="5">
        <f t="shared" si="1"/>
        <v>2.9525000000000001</v>
      </c>
      <c r="G36" s="5">
        <f t="shared" si="2"/>
        <v>1.27</v>
      </c>
      <c r="H36" s="5">
        <f t="shared" si="3"/>
        <v>1.3325</v>
      </c>
      <c r="I36" s="8">
        <f t="shared" si="4"/>
        <v>2.2765</v>
      </c>
      <c r="J36" s="6"/>
      <c r="K36" s="6">
        <v>0.5</v>
      </c>
      <c r="L36" s="6">
        <v>0.77</v>
      </c>
      <c r="M36" s="6">
        <v>1.7765</v>
      </c>
      <c r="N36" s="5"/>
      <c r="O36" s="5"/>
    </row>
    <row r="37" spans="1:15" x14ac:dyDescent="0.3">
      <c r="A37" s="7">
        <v>34</v>
      </c>
      <c r="C37" s="8" t="s">
        <v>16</v>
      </c>
      <c r="D37" s="8" t="s">
        <v>18</v>
      </c>
      <c r="E37" s="5">
        <f t="shared" si="0"/>
        <v>3.22</v>
      </c>
      <c r="F37" s="5">
        <f t="shared" si="1"/>
        <v>3.2825000000000002</v>
      </c>
      <c r="G37" s="5">
        <f t="shared" si="2"/>
        <v>1.6</v>
      </c>
      <c r="H37" s="5">
        <f t="shared" si="3"/>
        <v>1.6625000000000001</v>
      </c>
      <c r="I37" s="8">
        <f t="shared" si="4"/>
        <v>1.9450000000000001</v>
      </c>
      <c r="J37" s="6"/>
      <c r="K37" s="6">
        <v>0.5</v>
      </c>
      <c r="L37" s="6">
        <v>1.1000000000000001</v>
      </c>
      <c r="M37" s="6">
        <v>1.4450000000000001</v>
      </c>
      <c r="N37" s="5"/>
      <c r="O37" s="5"/>
    </row>
    <row r="38" spans="1:15" x14ac:dyDescent="0.3">
      <c r="A38" s="7">
        <v>35</v>
      </c>
      <c r="C38" s="8" t="s">
        <v>16</v>
      </c>
      <c r="D38" s="8" t="s">
        <v>15</v>
      </c>
      <c r="E38" s="5">
        <f t="shared" si="0"/>
        <v>4.92</v>
      </c>
      <c r="F38" s="5">
        <f t="shared" si="1"/>
        <v>4.9824999999999999</v>
      </c>
      <c r="G38" s="5">
        <f t="shared" si="2"/>
        <v>3.3</v>
      </c>
      <c r="H38" s="5">
        <f t="shared" si="3"/>
        <v>3.3624999999999998</v>
      </c>
      <c r="I38" s="8">
        <f t="shared" si="4"/>
        <v>1.9450000000000001</v>
      </c>
      <c r="J38" s="6"/>
      <c r="K38" s="6">
        <v>0.5</v>
      </c>
      <c r="L38" s="6">
        <v>2.8</v>
      </c>
      <c r="M38" s="6">
        <v>1.4450000000000001</v>
      </c>
    </row>
    <row r="39" spans="1:15" x14ac:dyDescent="0.3">
      <c r="A39" s="7">
        <v>36</v>
      </c>
      <c r="B39" s="8" t="s">
        <v>17</v>
      </c>
      <c r="C39" s="8" t="s">
        <v>21</v>
      </c>
      <c r="D39" s="8" t="s">
        <v>20</v>
      </c>
      <c r="E39" s="5">
        <f t="shared" si="0"/>
        <v>2.2637499999999999</v>
      </c>
      <c r="F39" s="5">
        <f t="shared" si="1"/>
        <v>2.3262499999999999</v>
      </c>
      <c r="G39" s="5">
        <f t="shared" si="2"/>
        <v>0.64375000000000004</v>
      </c>
      <c r="H39" s="5">
        <f t="shared" si="3"/>
        <v>0.70625000000000004</v>
      </c>
      <c r="I39" s="8">
        <f t="shared" si="4"/>
        <v>1.1400000000000001</v>
      </c>
      <c r="J39" s="6">
        <v>0.1875</v>
      </c>
      <c r="K39" s="6">
        <v>0.1875</v>
      </c>
      <c r="L39" s="6">
        <v>0.26874999999999999</v>
      </c>
      <c r="M39" s="6">
        <v>0.76500000000000001</v>
      </c>
    </row>
    <row r="40" spans="1:15" x14ac:dyDescent="0.3">
      <c r="A40" s="7">
        <v>37</v>
      </c>
      <c r="B40" s="8" t="s">
        <v>17</v>
      </c>
      <c r="C40" s="8" t="s">
        <v>21</v>
      </c>
      <c r="D40" s="8" t="s">
        <v>19</v>
      </c>
      <c r="E40" s="5">
        <f t="shared" si="0"/>
        <v>2.7650000000000001</v>
      </c>
      <c r="F40" s="5">
        <f t="shared" si="1"/>
        <v>2.8275000000000001</v>
      </c>
      <c r="G40" s="5">
        <f t="shared" si="2"/>
        <v>1.145</v>
      </c>
      <c r="H40" s="5">
        <f t="shared" si="3"/>
        <v>1.2075</v>
      </c>
      <c r="I40" s="8">
        <f t="shared" si="4"/>
        <v>2.1515</v>
      </c>
      <c r="J40" s="6">
        <v>0.1875</v>
      </c>
      <c r="K40" s="6">
        <v>0.1875</v>
      </c>
      <c r="L40" s="6">
        <v>0.77</v>
      </c>
      <c r="M40" s="6">
        <v>1.7765</v>
      </c>
    </row>
    <row r="41" spans="1:15" x14ac:dyDescent="0.3">
      <c r="A41" s="7">
        <v>38</v>
      </c>
      <c r="B41" s="8" t="s">
        <v>17</v>
      </c>
      <c r="C41" s="8" t="s">
        <v>21</v>
      </c>
      <c r="D41" s="8" t="s">
        <v>18</v>
      </c>
      <c r="E41" s="5">
        <f t="shared" si="0"/>
        <v>3.0950000000000002</v>
      </c>
      <c r="F41" s="5">
        <f t="shared" si="1"/>
        <v>3.1575000000000002</v>
      </c>
      <c r="G41" s="5">
        <f t="shared" si="2"/>
        <v>1.4750000000000001</v>
      </c>
      <c r="H41" s="5">
        <f t="shared" si="3"/>
        <v>1.5375000000000001</v>
      </c>
      <c r="I41" s="8">
        <f t="shared" si="4"/>
        <v>1.82</v>
      </c>
      <c r="J41" s="6">
        <v>0.1875</v>
      </c>
      <c r="K41" s="6">
        <v>0.1875</v>
      </c>
      <c r="L41" s="6">
        <v>1.1000000000000001</v>
      </c>
      <c r="M41" s="6">
        <v>1.4450000000000001</v>
      </c>
    </row>
    <row r="42" spans="1:15" x14ac:dyDescent="0.3">
      <c r="A42" s="7">
        <v>39</v>
      </c>
      <c r="B42" s="8" t="s">
        <v>17</v>
      </c>
      <c r="C42" s="8" t="s">
        <v>21</v>
      </c>
      <c r="D42" s="8" t="s">
        <v>15</v>
      </c>
      <c r="E42" s="5">
        <f t="shared" si="0"/>
        <v>4.7949999999999999</v>
      </c>
      <c r="F42" s="5">
        <f t="shared" si="1"/>
        <v>4.8574999999999999</v>
      </c>
      <c r="G42" s="5">
        <f t="shared" si="2"/>
        <v>3.1749999999999998</v>
      </c>
      <c r="H42" s="5">
        <f t="shared" si="3"/>
        <v>3.2374999999999998</v>
      </c>
      <c r="I42" s="8">
        <f t="shared" si="4"/>
        <v>1.82</v>
      </c>
      <c r="J42" s="6">
        <v>0.1875</v>
      </c>
      <c r="K42" s="6">
        <v>0.1875</v>
      </c>
      <c r="L42" s="6">
        <v>2.8</v>
      </c>
      <c r="M42" s="6">
        <v>1.4450000000000001</v>
      </c>
    </row>
    <row r="43" spans="1:15" x14ac:dyDescent="0.3">
      <c r="A43" s="7">
        <v>40</v>
      </c>
      <c r="B43" s="8" t="s">
        <v>17</v>
      </c>
      <c r="C43" s="8" t="s">
        <v>16</v>
      </c>
      <c r="D43" s="8" t="s">
        <v>20</v>
      </c>
      <c r="E43" s="5">
        <f t="shared" si="0"/>
        <v>2.5762499999999999</v>
      </c>
      <c r="F43" s="5">
        <f t="shared" si="1"/>
        <v>2.6387499999999999</v>
      </c>
      <c r="G43" s="5">
        <f t="shared" si="2"/>
        <v>0.95625000000000004</v>
      </c>
      <c r="H43" s="5">
        <f t="shared" si="3"/>
        <v>1.01875</v>
      </c>
      <c r="I43" s="8">
        <f t="shared" si="4"/>
        <v>1.4525000000000001</v>
      </c>
      <c r="J43" s="6">
        <v>0.1875</v>
      </c>
      <c r="K43" s="6">
        <v>0.5</v>
      </c>
      <c r="L43" s="6">
        <v>0.26874999999999999</v>
      </c>
      <c r="M43" s="6">
        <v>0.76500000000000001</v>
      </c>
    </row>
    <row r="44" spans="1:15" x14ac:dyDescent="0.3">
      <c r="A44" s="7">
        <v>41</v>
      </c>
      <c r="B44" s="8" t="s">
        <v>17</v>
      </c>
      <c r="C44" s="8" t="s">
        <v>16</v>
      </c>
      <c r="D44" s="8" t="s">
        <v>19</v>
      </c>
      <c r="E44" s="5">
        <f t="shared" si="0"/>
        <v>3.0775000000000001</v>
      </c>
      <c r="F44" s="5">
        <f t="shared" si="1"/>
        <v>3.14</v>
      </c>
      <c r="G44" s="5">
        <f t="shared" si="2"/>
        <v>1.4575</v>
      </c>
      <c r="H44" s="5">
        <f t="shared" si="3"/>
        <v>1.52</v>
      </c>
      <c r="I44" s="8">
        <f t="shared" si="4"/>
        <v>2.464</v>
      </c>
      <c r="J44" s="6">
        <v>0.1875</v>
      </c>
      <c r="K44" s="6">
        <v>0.5</v>
      </c>
      <c r="L44" s="6">
        <v>0.77</v>
      </c>
      <c r="M44" s="6">
        <v>1.7765</v>
      </c>
    </row>
    <row r="45" spans="1:15" x14ac:dyDescent="0.3">
      <c r="A45" s="7">
        <v>42</v>
      </c>
      <c r="B45" s="8" t="s">
        <v>17</v>
      </c>
      <c r="C45" s="8" t="s">
        <v>16</v>
      </c>
      <c r="D45" s="8" t="s">
        <v>18</v>
      </c>
      <c r="E45" s="5">
        <f t="shared" si="0"/>
        <v>3.4075000000000002</v>
      </c>
      <c r="F45" s="5">
        <f t="shared" si="1"/>
        <v>3.47</v>
      </c>
      <c r="G45" s="5">
        <f t="shared" si="2"/>
        <v>1.7875000000000001</v>
      </c>
      <c r="H45" s="5">
        <f t="shared" si="3"/>
        <v>1.85</v>
      </c>
      <c r="I45" s="8">
        <f t="shared" si="4"/>
        <v>2.1325000000000003</v>
      </c>
      <c r="J45" s="6">
        <v>0.1875</v>
      </c>
      <c r="K45" s="6">
        <v>0.5</v>
      </c>
      <c r="L45" s="6">
        <v>1.1000000000000001</v>
      </c>
      <c r="M45" s="6">
        <v>1.4450000000000001</v>
      </c>
    </row>
    <row r="46" spans="1:15" x14ac:dyDescent="0.3">
      <c r="A46" s="7">
        <v>43</v>
      </c>
      <c r="B46" s="8" t="s">
        <v>17</v>
      </c>
      <c r="C46" s="8" t="s">
        <v>16</v>
      </c>
      <c r="D46" s="8" t="s">
        <v>15</v>
      </c>
      <c r="E46" s="5">
        <f t="shared" si="0"/>
        <v>5.1074999999999999</v>
      </c>
      <c r="F46" s="5">
        <f t="shared" si="1"/>
        <v>5.17</v>
      </c>
      <c r="G46" s="5">
        <f t="shared" si="2"/>
        <v>3.4874999999999998</v>
      </c>
      <c r="H46" s="5">
        <f t="shared" si="3"/>
        <v>3.55</v>
      </c>
      <c r="I46" s="8">
        <f t="shared" si="4"/>
        <v>2.1325000000000003</v>
      </c>
      <c r="J46" s="6">
        <v>0.1875</v>
      </c>
      <c r="K46" s="6">
        <v>0.5</v>
      </c>
      <c r="L46" s="6">
        <v>2.8</v>
      </c>
      <c r="M46" s="6">
        <v>1.4450000000000001</v>
      </c>
    </row>
  </sheetData>
  <mergeCells count="3">
    <mergeCell ref="A1:D1"/>
    <mergeCell ref="J1:M1"/>
    <mergeCell ref="E1:H1"/>
  </mergeCells>
  <phoneticPr fontId="2" type="noConversion"/>
  <conditionalFormatting sqref="E3:I46">
    <cfRule type="expression" dxfId="8" priority="1" stopIfTrue="1">
      <formula>VALUE(E3) &lt; 2</formula>
    </cfRule>
    <cfRule type="expression" dxfId="7" priority="2" stopIfTrue="1">
      <formula>AND(VALUE(E3) &gt;= 2, VALUE(E3) &lt; 3)</formula>
    </cfRule>
    <cfRule type="expression" dxfId="6" priority="3" stopIfTrue="1">
      <formula>VALUE(E3) &gt; 3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48A8-1BF7-41DB-A699-22364F09DF02}">
  <dimension ref="A1:O44"/>
  <sheetViews>
    <sheetView workbookViewId="0">
      <pane ySplit="2" topLeftCell="A3" activePane="bottomLeft" state="frozen"/>
      <selection pane="bottomLeft" sqref="A1:D1"/>
    </sheetView>
  </sheetViews>
  <sheetFormatPr defaultColWidth="10.58203125" defaultRowHeight="14" x14ac:dyDescent="0.3"/>
  <cols>
    <col min="1" max="1" width="10.58203125" style="7"/>
    <col min="2" max="4" width="10.58203125" style="5"/>
    <col min="7" max="8" width="10.58203125" style="7"/>
    <col min="9" max="9" width="15.58203125" style="5" customWidth="1"/>
    <col min="10" max="12" width="10.58203125" style="5"/>
    <col min="13" max="15" width="10.58203125" style="6"/>
    <col min="16" max="16384" width="10.58203125" style="5"/>
  </cols>
  <sheetData>
    <row r="1" spans="1:15" x14ac:dyDescent="0.3">
      <c r="A1" s="17" t="s">
        <v>40</v>
      </c>
      <c r="B1" s="17"/>
      <c r="C1" s="17"/>
      <c r="D1" s="17"/>
      <c r="E1" s="18" t="s">
        <v>39</v>
      </c>
      <c r="F1" s="18"/>
      <c r="G1" s="18"/>
      <c r="H1" s="18"/>
      <c r="I1" s="14"/>
      <c r="J1" s="19" t="s">
        <v>38</v>
      </c>
      <c r="K1" s="19"/>
      <c r="L1" s="19"/>
      <c r="M1" s="19"/>
      <c r="N1" s="5"/>
      <c r="O1" s="5"/>
    </row>
    <row r="2" spans="1:15" s="10" customFormat="1" x14ac:dyDescent="0.3">
      <c r="A2" s="13" t="s">
        <v>37</v>
      </c>
      <c r="B2" s="10" t="s">
        <v>36</v>
      </c>
      <c r="C2" s="10" t="s">
        <v>35</v>
      </c>
      <c r="D2" s="10" t="s">
        <v>34</v>
      </c>
      <c r="E2" s="12" t="s">
        <v>14</v>
      </c>
      <c r="F2" s="12" t="s">
        <v>12</v>
      </c>
      <c r="G2" s="13" t="s">
        <v>10</v>
      </c>
      <c r="H2" s="13" t="s">
        <v>8</v>
      </c>
      <c r="I2" s="12" t="s">
        <v>41</v>
      </c>
      <c r="J2" s="11" t="s">
        <v>33</v>
      </c>
      <c r="K2" s="11" t="s">
        <v>32</v>
      </c>
      <c r="L2" s="11" t="s">
        <v>31</v>
      </c>
      <c r="M2" s="11" t="s">
        <v>30</v>
      </c>
    </row>
    <row r="3" spans="1:15" x14ac:dyDescent="0.3">
      <c r="A3" s="7">
        <v>0</v>
      </c>
      <c r="B3" s="8"/>
      <c r="D3" s="5" t="s">
        <v>29</v>
      </c>
      <c r="E3" s="5" t="str">
        <f t="shared" ref="E3:E44" si="0">INT(SUM(J3:L3)+1.62)&amp;"m "&amp;((SUM(J3:L3)+1.62)-INT(SUM(J3:L3)+1.62))*16&amp;"px"</f>
        <v>1m 9.92px</v>
      </c>
      <c r="F3" s="5" t="str">
        <f t="shared" ref="F3:F44" si="1">INT(SUM(J3:L3)+0.0625+1.62)&amp;"m "&amp;((SUM(J3:L3)+0.0625+1.62)-INT(SUM(J3:L3)+0.0625+1.62))*16&amp;"px"</f>
        <v>1m 10.92px</v>
      </c>
      <c r="G3" s="7" t="str">
        <f t="shared" ref="G3:G44" si="2">INT(SUM(J3:L3))&amp;"m "&amp;((SUM(J3:L3))-INT(SUM(J3:L3)))*16&amp;"px"</f>
        <v>0m 0px</v>
      </c>
      <c r="H3" s="7" t="str">
        <f t="shared" ref="H3:H44" si="3">INT(SUM(J3:L3)+0.0625)&amp;"m "&amp;((SUM(J3:L3)+0.0625)-INT(SUM(J3:L3)+0.0625))*16&amp;"px"</f>
        <v>0m 1px</v>
      </c>
      <c r="I3" s="8" t="str">
        <f t="shared" ref="I3:I44" si="4">INT(SUM(J3:K3)+M3)&amp;"m "&amp;((SUM(J3:K3)+M3)-INT(SUM(J3:K3)+M3))*16&amp;"px"</f>
        <v>1m 9.92px</v>
      </c>
      <c r="J3" s="6"/>
      <c r="K3" s="6"/>
      <c r="L3" s="6"/>
      <c r="M3" s="6">
        <v>1.62</v>
      </c>
      <c r="N3" s="5"/>
      <c r="O3" s="5"/>
    </row>
    <row r="4" spans="1:15" x14ac:dyDescent="0.3">
      <c r="A4" s="7">
        <v>1</v>
      </c>
      <c r="B4" s="8" t="s">
        <v>17</v>
      </c>
      <c r="D4" s="5" t="s">
        <v>29</v>
      </c>
      <c r="E4" s="5" t="str">
        <f t="shared" si="0"/>
        <v>1m 4.32px</v>
      </c>
      <c r="F4" s="5" t="str">
        <f t="shared" si="1"/>
        <v>1m 5.32px</v>
      </c>
      <c r="G4" s="7" t="str">
        <f t="shared" si="2"/>
        <v>-1m 10.4px</v>
      </c>
      <c r="H4" s="7" t="str">
        <f t="shared" si="3"/>
        <v>-1m 11.4px</v>
      </c>
      <c r="I4" s="8" t="str">
        <f t="shared" si="4"/>
        <v>1m 4.32px</v>
      </c>
      <c r="J4" s="6">
        <v>-0.35</v>
      </c>
      <c r="K4" s="6"/>
      <c r="L4" s="6"/>
      <c r="M4" s="6">
        <v>1.62</v>
      </c>
      <c r="N4" s="5"/>
      <c r="O4" s="5"/>
    </row>
    <row r="5" spans="1:15" x14ac:dyDescent="0.3">
      <c r="A5" s="7">
        <v>2</v>
      </c>
      <c r="B5" s="8"/>
      <c r="C5" s="5" t="s">
        <v>21</v>
      </c>
      <c r="D5" s="5" t="s">
        <v>29</v>
      </c>
      <c r="E5" s="5" t="str">
        <f t="shared" si="0"/>
        <v>1m 4.32px</v>
      </c>
      <c r="F5" s="5" t="str">
        <f t="shared" si="1"/>
        <v>1m 5.32px</v>
      </c>
      <c r="G5" s="7" t="str">
        <f t="shared" si="2"/>
        <v>-1m 10.4px</v>
      </c>
      <c r="H5" s="7" t="str">
        <f t="shared" si="3"/>
        <v>-1m 11.4px</v>
      </c>
      <c r="I5" s="8" t="str">
        <f t="shared" si="4"/>
        <v>1m 4.32px</v>
      </c>
      <c r="J5" s="6"/>
      <c r="K5" s="6">
        <v>-0.35</v>
      </c>
      <c r="L5" s="6"/>
      <c r="M5" s="6">
        <v>1.62</v>
      </c>
      <c r="N5" s="5"/>
      <c r="O5" s="5"/>
    </row>
    <row r="6" spans="1:15" x14ac:dyDescent="0.3">
      <c r="A6" s="7">
        <v>3</v>
      </c>
      <c r="C6" s="8" t="s">
        <v>16</v>
      </c>
      <c r="D6" s="5" t="s">
        <v>29</v>
      </c>
      <c r="E6" s="5" t="str">
        <f t="shared" si="0"/>
        <v>1m 8.32px</v>
      </c>
      <c r="F6" s="5" t="str">
        <f t="shared" si="1"/>
        <v>1m 9.32px</v>
      </c>
      <c r="G6" s="7" t="str">
        <f t="shared" si="2"/>
        <v>-1m 14.4px</v>
      </c>
      <c r="H6" s="7" t="str">
        <f t="shared" si="3"/>
        <v>-1m 15.4px</v>
      </c>
      <c r="I6" s="8" t="str">
        <f t="shared" si="4"/>
        <v>1m 8.32px</v>
      </c>
      <c r="J6" s="6"/>
      <c r="K6" s="6">
        <v>-0.1</v>
      </c>
      <c r="L6" s="6"/>
      <c r="M6" s="6">
        <v>1.62</v>
      </c>
      <c r="N6" s="5"/>
      <c r="O6" s="5"/>
    </row>
    <row r="7" spans="1:15" x14ac:dyDescent="0.3">
      <c r="A7" s="7">
        <v>4</v>
      </c>
      <c r="B7" s="8" t="s">
        <v>17</v>
      </c>
      <c r="C7" s="5" t="s">
        <v>21</v>
      </c>
      <c r="D7" s="5" t="s">
        <v>29</v>
      </c>
      <c r="E7" s="5" t="str">
        <f t="shared" si="0"/>
        <v>1m 4.32px</v>
      </c>
      <c r="F7" s="5" t="str">
        <f t="shared" si="1"/>
        <v>1m 5.32px</v>
      </c>
      <c r="G7" s="7" t="str">
        <f t="shared" si="2"/>
        <v>-1m 10.4px</v>
      </c>
      <c r="H7" s="7" t="str">
        <f t="shared" si="3"/>
        <v>-1m 11.4px</v>
      </c>
      <c r="I7" s="8" t="str">
        <f t="shared" si="4"/>
        <v>1m 4.32px</v>
      </c>
      <c r="J7" s="6">
        <v>0</v>
      </c>
      <c r="K7" s="6">
        <v>-0.35</v>
      </c>
      <c r="L7" s="6"/>
      <c r="M7" s="6">
        <v>1.62</v>
      </c>
      <c r="N7" s="5"/>
      <c r="O7" s="5"/>
    </row>
    <row r="8" spans="1:15" x14ac:dyDescent="0.3">
      <c r="A8" s="7">
        <v>5</v>
      </c>
      <c r="B8" s="5" t="s">
        <v>17</v>
      </c>
      <c r="C8" s="8" t="s">
        <v>16</v>
      </c>
      <c r="D8" s="5" t="s">
        <v>29</v>
      </c>
      <c r="E8" s="5" t="str">
        <f t="shared" si="0"/>
        <v>1m 8.32px</v>
      </c>
      <c r="F8" s="5" t="str">
        <f t="shared" si="1"/>
        <v>1m 9.32px</v>
      </c>
      <c r="G8" s="7" t="str">
        <f t="shared" si="2"/>
        <v>-1m 14.4px</v>
      </c>
      <c r="H8" s="7" t="str">
        <f t="shared" si="3"/>
        <v>-1m 15.4px</v>
      </c>
      <c r="I8" s="8" t="str">
        <f t="shared" si="4"/>
        <v>1m 8.32px</v>
      </c>
      <c r="J8" s="6">
        <v>0</v>
      </c>
      <c r="K8" s="6">
        <v>-0.1</v>
      </c>
      <c r="L8" s="6"/>
      <c r="M8" s="6">
        <v>1.62</v>
      </c>
      <c r="N8" s="5"/>
      <c r="O8" s="5"/>
    </row>
    <row r="9" spans="1:15" x14ac:dyDescent="0.3">
      <c r="A9" s="7">
        <v>6</v>
      </c>
      <c r="D9" s="8" t="s">
        <v>20</v>
      </c>
      <c r="E9" s="5" t="str">
        <f t="shared" si="0"/>
        <v>1m 15.12px</v>
      </c>
      <c r="F9" s="5" t="str">
        <f t="shared" si="1"/>
        <v>2m 0.120000000000005px</v>
      </c>
      <c r="G9" s="7" t="str">
        <f t="shared" si="2"/>
        <v>0m 5.2px</v>
      </c>
      <c r="H9" s="7" t="str">
        <f t="shared" si="3"/>
        <v>0m 6.2px</v>
      </c>
      <c r="I9" s="8" t="str">
        <f t="shared" si="4"/>
        <v>0m 12.24px</v>
      </c>
      <c r="J9" s="6"/>
      <c r="K9" s="6"/>
      <c r="L9" s="6">
        <v>0.32500000000000001</v>
      </c>
      <c r="M9" s="6">
        <v>0.76500000000000001</v>
      </c>
      <c r="N9" s="5"/>
      <c r="O9" s="5"/>
    </row>
    <row r="10" spans="1:15" x14ac:dyDescent="0.3">
      <c r="A10" s="7">
        <v>7</v>
      </c>
      <c r="D10" s="8" t="s">
        <v>28</v>
      </c>
      <c r="E10" s="5" t="str">
        <f t="shared" si="0"/>
        <v>2m 2.32px</v>
      </c>
      <c r="F10" s="5" t="str">
        <f t="shared" si="1"/>
        <v>2m 3.32px</v>
      </c>
      <c r="G10" s="7" t="str">
        <f t="shared" si="2"/>
        <v>0m 8.4px</v>
      </c>
      <c r="H10" s="7" t="str">
        <f t="shared" si="3"/>
        <v>0m 9.4px</v>
      </c>
      <c r="I10" s="8" t="str">
        <f t="shared" si="4"/>
        <v>1m 6.8px</v>
      </c>
      <c r="J10" s="6"/>
      <c r="K10" s="6"/>
      <c r="L10" s="6">
        <v>0.52500000000000002</v>
      </c>
      <c r="M10" s="6">
        <v>1.425</v>
      </c>
      <c r="N10" s="5"/>
      <c r="O10" s="5"/>
    </row>
    <row r="11" spans="1:15" x14ac:dyDescent="0.3">
      <c r="A11" s="7">
        <v>8</v>
      </c>
      <c r="D11" s="8" t="s">
        <v>27</v>
      </c>
      <c r="E11" s="5" t="str">
        <f t="shared" si="0"/>
        <v>2m 3.52px</v>
      </c>
      <c r="F11" s="5" t="str">
        <f t="shared" si="1"/>
        <v>2m 4.52px</v>
      </c>
      <c r="G11" s="7" t="str">
        <f t="shared" si="2"/>
        <v>0m 9.6px</v>
      </c>
      <c r="H11" s="7" t="str">
        <f t="shared" si="3"/>
        <v>0m 10.6px</v>
      </c>
      <c r="I11" s="8" t="str">
        <f t="shared" si="4"/>
        <v>1m 8.32px</v>
      </c>
      <c r="J11" s="6"/>
      <c r="K11" s="6"/>
      <c r="L11" s="6">
        <v>0.6</v>
      </c>
      <c r="M11" s="6">
        <v>1.52</v>
      </c>
      <c r="N11" s="5"/>
      <c r="O11" s="5"/>
    </row>
    <row r="12" spans="1:15" x14ac:dyDescent="0.3">
      <c r="A12" s="7">
        <v>9</v>
      </c>
      <c r="D12" s="8" t="s">
        <v>26</v>
      </c>
      <c r="E12" s="5" t="str">
        <f t="shared" si="0"/>
        <v>2m 4.52px</v>
      </c>
      <c r="F12" s="5" t="str">
        <f t="shared" si="1"/>
        <v>2m 5.52px</v>
      </c>
      <c r="G12" s="7" t="str">
        <f t="shared" si="2"/>
        <v>0m 10.6px</v>
      </c>
      <c r="H12" s="7" t="str">
        <f t="shared" si="3"/>
        <v>0m 11.6px</v>
      </c>
      <c r="I12" s="8" t="str">
        <f t="shared" si="4"/>
        <v>1m 8.32px</v>
      </c>
      <c r="J12" s="6"/>
      <c r="K12" s="6"/>
      <c r="L12" s="6">
        <v>0.66249999999999998</v>
      </c>
      <c r="M12" s="6">
        <v>1.52</v>
      </c>
      <c r="N12" s="5"/>
      <c r="O12" s="5"/>
    </row>
    <row r="13" spans="1:15" x14ac:dyDescent="0.3">
      <c r="A13" s="7">
        <v>10</v>
      </c>
      <c r="D13" s="8" t="s">
        <v>19</v>
      </c>
      <c r="E13" s="5" t="str">
        <f t="shared" si="0"/>
        <v>2m 6.27200000000001px</v>
      </c>
      <c r="F13" s="5" t="str">
        <f t="shared" si="1"/>
        <v>2m 7.27200000000001px</v>
      </c>
      <c r="G13" s="7" t="str">
        <f t="shared" si="2"/>
        <v>0m 12.352px</v>
      </c>
      <c r="H13" s="7" t="str">
        <f t="shared" si="3"/>
        <v>0m 13.352px</v>
      </c>
      <c r="I13" s="8" t="str">
        <f t="shared" si="4"/>
        <v>1m 12.424px</v>
      </c>
      <c r="J13" s="6"/>
      <c r="K13" s="6"/>
      <c r="L13" s="6">
        <v>0.77200000000000002</v>
      </c>
      <c r="M13" s="6">
        <v>1.7765</v>
      </c>
      <c r="N13" s="5"/>
      <c r="O13" s="5"/>
    </row>
    <row r="14" spans="1:15" x14ac:dyDescent="0.3">
      <c r="A14" s="7">
        <v>11</v>
      </c>
      <c r="D14" s="8" t="s">
        <v>25</v>
      </c>
      <c r="E14" s="5" t="str">
        <f t="shared" si="0"/>
        <v>2m 7.52px</v>
      </c>
      <c r="F14" s="5" t="str">
        <f t="shared" si="1"/>
        <v>2m 8.52px</v>
      </c>
      <c r="G14" s="7" t="str">
        <f t="shared" si="2"/>
        <v>0m 13.6px</v>
      </c>
      <c r="H14" s="7" t="str">
        <f t="shared" si="3"/>
        <v>0m 14.6px</v>
      </c>
      <c r="I14" s="8" t="str">
        <f t="shared" si="4"/>
        <v>1m 8.32px</v>
      </c>
      <c r="J14" s="6"/>
      <c r="K14" s="6"/>
      <c r="L14" s="6">
        <v>0.85</v>
      </c>
      <c r="M14" s="6">
        <v>1.52</v>
      </c>
      <c r="N14" s="5"/>
      <c r="O14" s="5"/>
    </row>
    <row r="15" spans="1:15" x14ac:dyDescent="0.3">
      <c r="A15" s="7">
        <v>12</v>
      </c>
      <c r="D15" s="8" t="s">
        <v>18</v>
      </c>
      <c r="E15" s="5" t="str">
        <f t="shared" si="0"/>
        <v>2m 12.48px</v>
      </c>
      <c r="F15" s="5" t="str">
        <f t="shared" si="1"/>
        <v>2m 13.48px</v>
      </c>
      <c r="G15" s="7" t="str">
        <f t="shared" si="2"/>
        <v>1m 2.56px</v>
      </c>
      <c r="H15" s="7" t="str">
        <f t="shared" si="3"/>
        <v>1m 3.56px</v>
      </c>
      <c r="I15" s="8" t="str">
        <f t="shared" si="4"/>
        <v>1m 7.12px</v>
      </c>
      <c r="J15" s="6"/>
      <c r="K15" s="6"/>
      <c r="L15" s="6">
        <v>1.1599999999999999</v>
      </c>
      <c r="M15" s="6">
        <v>1.4450000000000001</v>
      </c>
      <c r="N15" s="5"/>
      <c r="O15" s="5"/>
    </row>
    <row r="16" spans="1:15" x14ac:dyDescent="0.3">
      <c r="A16" s="7">
        <v>13</v>
      </c>
      <c r="B16" s="8"/>
      <c r="C16" s="8"/>
      <c r="D16" s="8" t="s">
        <v>15</v>
      </c>
      <c r="E16" s="5" t="str">
        <f t="shared" si="0"/>
        <v>4m 6.88px</v>
      </c>
      <c r="F16" s="5" t="str">
        <f t="shared" si="1"/>
        <v>4m 7.88px</v>
      </c>
      <c r="G16" s="7" t="str">
        <f t="shared" si="2"/>
        <v>2m 12.96px</v>
      </c>
      <c r="H16" s="7" t="str">
        <f t="shared" si="3"/>
        <v>2m 13.96px</v>
      </c>
      <c r="I16" s="8" t="str">
        <f t="shared" si="4"/>
        <v>1m 7.12px</v>
      </c>
      <c r="J16" s="6"/>
      <c r="K16" s="6"/>
      <c r="L16" s="6">
        <v>2.81</v>
      </c>
      <c r="M16" s="6">
        <v>1.4450000000000001</v>
      </c>
      <c r="N16" s="5"/>
      <c r="O16" s="5"/>
    </row>
    <row r="17" spans="1:15" x14ac:dyDescent="0.3">
      <c r="A17" s="7">
        <v>14</v>
      </c>
      <c r="D17" s="8" t="s">
        <v>43</v>
      </c>
      <c r="E17" s="5" t="str">
        <f t="shared" si="0"/>
        <v>1m 13.04px</v>
      </c>
      <c r="F17" s="5" t="str">
        <f t="shared" si="1"/>
        <v>1m 14.04px</v>
      </c>
      <c r="G17" s="7" t="str">
        <f t="shared" si="2"/>
        <v>0m 3.12px</v>
      </c>
      <c r="H17" s="7" t="str">
        <f t="shared" si="3"/>
        <v>0m 4.12px</v>
      </c>
      <c r="I17" s="8" t="str">
        <f t="shared" si="4"/>
        <v>2m 4.4px</v>
      </c>
      <c r="J17" s="6"/>
      <c r="K17" s="6"/>
      <c r="L17" s="6">
        <v>0.19500000000000001</v>
      </c>
      <c r="M17" s="6">
        <v>2.2749999999999999</v>
      </c>
      <c r="N17" s="5"/>
      <c r="O17" s="5"/>
    </row>
    <row r="18" spans="1:15" x14ac:dyDescent="0.3">
      <c r="A18" s="7">
        <v>15</v>
      </c>
      <c r="D18" s="8" t="s">
        <v>23</v>
      </c>
      <c r="E18" s="5" t="str">
        <f t="shared" si="0"/>
        <v>3m 0.719999999999999px</v>
      </c>
      <c r="F18" s="5" t="str">
        <f t="shared" si="1"/>
        <v>3m 1.72px</v>
      </c>
      <c r="G18" s="7" t="str">
        <f t="shared" si="2"/>
        <v>1m 6.8px</v>
      </c>
      <c r="H18" s="7" t="str">
        <f t="shared" si="3"/>
        <v>1m 7.8px</v>
      </c>
      <c r="I18" s="8" t="str">
        <f t="shared" si="4"/>
        <v>1m 0.719999999999999px</v>
      </c>
      <c r="J18" s="6"/>
      <c r="K18" s="6"/>
      <c r="L18" s="6">
        <v>1.425</v>
      </c>
      <c r="M18" s="6">
        <v>1.0449999999999999</v>
      </c>
      <c r="N18" s="5"/>
      <c r="O18" s="5"/>
    </row>
    <row r="19" spans="1:15" x14ac:dyDescent="0.3">
      <c r="A19" s="7">
        <v>16</v>
      </c>
      <c r="B19" s="8" t="s">
        <v>17</v>
      </c>
      <c r="D19" s="8" t="s">
        <v>20</v>
      </c>
      <c r="E19" s="5" t="str">
        <f t="shared" si="0"/>
        <v>2m 1.36px</v>
      </c>
      <c r="F19" s="5" t="str">
        <f t="shared" si="1"/>
        <v>2m 2.36px</v>
      </c>
      <c r="G19" s="7" t="str">
        <f t="shared" si="2"/>
        <v>0m 7.44px</v>
      </c>
      <c r="H19" s="7" t="str">
        <f t="shared" si="3"/>
        <v>0m 8.44px</v>
      </c>
      <c r="I19" s="8" t="str">
        <f t="shared" si="4"/>
        <v>0m 14.48px</v>
      </c>
      <c r="J19" s="6">
        <v>0.14000000000000001</v>
      </c>
      <c r="K19" s="6"/>
      <c r="L19" s="6">
        <v>0.32500000000000001</v>
      </c>
      <c r="M19" s="6">
        <v>0.76500000000000001</v>
      </c>
      <c r="N19" s="5"/>
      <c r="O19" s="5"/>
    </row>
    <row r="20" spans="1:15" x14ac:dyDescent="0.3">
      <c r="A20" s="7">
        <v>17</v>
      </c>
      <c r="B20" s="8" t="s">
        <v>17</v>
      </c>
      <c r="D20" s="8" t="s">
        <v>28</v>
      </c>
      <c r="E20" s="5" t="str">
        <f t="shared" si="0"/>
        <v>2m 4.56px</v>
      </c>
      <c r="F20" s="5" t="str">
        <f t="shared" si="1"/>
        <v>2m 5.56px</v>
      </c>
      <c r="G20" s="7" t="str">
        <f t="shared" si="2"/>
        <v>0m 10.64px</v>
      </c>
      <c r="H20" s="7" t="str">
        <f t="shared" si="3"/>
        <v>0m 11.64px</v>
      </c>
      <c r="I20" s="8" t="str">
        <f t="shared" si="4"/>
        <v>1m 9.04px</v>
      </c>
      <c r="J20" s="6">
        <v>0.14000000000000001</v>
      </c>
      <c r="K20" s="6"/>
      <c r="L20" s="6">
        <v>0.52500000000000002</v>
      </c>
      <c r="M20" s="6">
        <v>1.425</v>
      </c>
      <c r="N20" s="5"/>
      <c r="O20" s="5"/>
    </row>
    <row r="21" spans="1:15" x14ac:dyDescent="0.3">
      <c r="A21" s="7">
        <v>18</v>
      </c>
      <c r="B21" s="8" t="s">
        <v>17</v>
      </c>
      <c r="D21" s="8" t="s">
        <v>27</v>
      </c>
      <c r="E21" s="5" t="str">
        <f t="shared" si="0"/>
        <v>2m 5.76000000000001px</v>
      </c>
      <c r="F21" s="5" t="str">
        <f t="shared" si="1"/>
        <v>2m 6.76000000000001px</v>
      </c>
      <c r="G21" s="7" t="str">
        <f t="shared" si="2"/>
        <v>0m 11.84px</v>
      </c>
      <c r="H21" s="7" t="str">
        <f t="shared" si="3"/>
        <v>0m 12.84px</v>
      </c>
      <c r="I21" s="8" t="str">
        <f t="shared" si="4"/>
        <v>1m 10.56px</v>
      </c>
      <c r="J21" s="6">
        <v>0.14000000000000001</v>
      </c>
      <c r="K21" s="6"/>
      <c r="L21" s="6">
        <v>0.6</v>
      </c>
      <c r="M21" s="6">
        <v>1.52</v>
      </c>
      <c r="N21" s="5"/>
      <c r="O21" s="5"/>
    </row>
    <row r="22" spans="1:15" x14ac:dyDescent="0.3">
      <c r="A22" s="7">
        <v>19</v>
      </c>
      <c r="B22" s="8" t="s">
        <v>17</v>
      </c>
      <c r="D22" s="8" t="s">
        <v>26</v>
      </c>
      <c r="E22" s="5" t="str">
        <f t="shared" si="0"/>
        <v>2m 6.76000000000001px</v>
      </c>
      <c r="F22" s="5" t="str">
        <f t="shared" si="1"/>
        <v>2m 7.76000000000001px</v>
      </c>
      <c r="G22" s="7" t="str">
        <f t="shared" si="2"/>
        <v>0m 12.84px</v>
      </c>
      <c r="H22" s="7" t="str">
        <f t="shared" si="3"/>
        <v>0m 13.84px</v>
      </c>
      <c r="I22" s="8" t="str">
        <f t="shared" si="4"/>
        <v>1m 10.56px</v>
      </c>
      <c r="J22" s="6">
        <v>0.14000000000000001</v>
      </c>
      <c r="K22" s="6"/>
      <c r="L22" s="6">
        <v>0.66249999999999998</v>
      </c>
      <c r="M22" s="6">
        <v>1.52</v>
      </c>
      <c r="N22" s="5"/>
      <c r="O22" s="5"/>
    </row>
    <row r="23" spans="1:15" x14ac:dyDescent="0.3">
      <c r="A23" s="7">
        <v>20</v>
      </c>
      <c r="B23" s="8" t="s">
        <v>17</v>
      </c>
      <c r="D23" s="8" t="s">
        <v>19</v>
      </c>
      <c r="E23" s="5" t="str">
        <f t="shared" si="0"/>
        <v>2m 8.512px</v>
      </c>
      <c r="F23" s="5" t="str">
        <f t="shared" si="1"/>
        <v>2m 9.512px</v>
      </c>
      <c r="G23" s="7" t="str">
        <f t="shared" si="2"/>
        <v>0m 14.592px</v>
      </c>
      <c r="H23" s="7" t="str">
        <f t="shared" si="3"/>
        <v>0m 15.592px</v>
      </c>
      <c r="I23" s="8" t="str">
        <f t="shared" si="4"/>
        <v>1m 14.664px</v>
      </c>
      <c r="J23" s="6">
        <v>0.14000000000000001</v>
      </c>
      <c r="K23" s="6"/>
      <c r="L23" s="6">
        <v>0.77200000000000002</v>
      </c>
      <c r="M23" s="6">
        <v>1.7765</v>
      </c>
      <c r="N23" s="5"/>
      <c r="O23" s="5"/>
    </row>
    <row r="24" spans="1:15" x14ac:dyDescent="0.3">
      <c r="A24" s="7">
        <v>21</v>
      </c>
      <c r="B24" s="8" t="s">
        <v>17</v>
      </c>
      <c r="D24" s="8" t="s">
        <v>25</v>
      </c>
      <c r="E24" s="5" t="str">
        <f t="shared" si="0"/>
        <v>2m 9.76000000000001px</v>
      </c>
      <c r="F24" s="5" t="str">
        <f t="shared" si="1"/>
        <v>2m 10.76px</v>
      </c>
      <c r="G24" s="7" t="str">
        <f t="shared" si="2"/>
        <v>0m 15.84px</v>
      </c>
      <c r="H24" s="7" t="str">
        <f t="shared" si="3"/>
        <v>1m 0.84px</v>
      </c>
      <c r="I24" s="8" t="str">
        <f t="shared" si="4"/>
        <v>1m 10.56px</v>
      </c>
      <c r="J24" s="6">
        <v>0.14000000000000001</v>
      </c>
      <c r="K24" s="6"/>
      <c r="L24" s="6">
        <v>0.85</v>
      </c>
      <c r="M24" s="6">
        <v>1.52</v>
      </c>
      <c r="N24" s="5"/>
      <c r="O24" s="5"/>
    </row>
    <row r="25" spans="1:15" x14ac:dyDescent="0.3">
      <c r="A25" s="7">
        <v>22</v>
      </c>
      <c r="B25" s="8" t="s">
        <v>17</v>
      </c>
      <c r="D25" s="8" t="s">
        <v>18</v>
      </c>
      <c r="E25" s="5" t="str">
        <f t="shared" si="0"/>
        <v>2m 14.72px</v>
      </c>
      <c r="F25" s="5" t="str">
        <f t="shared" si="1"/>
        <v>2m 15.72px</v>
      </c>
      <c r="G25" s="7" t="str">
        <f t="shared" si="2"/>
        <v>1m 4.8px</v>
      </c>
      <c r="H25" s="7" t="str">
        <f t="shared" si="3"/>
        <v>1m 5.8px</v>
      </c>
      <c r="I25" s="8" t="str">
        <f t="shared" si="4"/>
        <v>1m 9.36px</v>
      </c>
      <c r="J25" s="6">
        <v>0.14000000000000001</v>
      </c>
      <c r="K25" s="6"/>
      <c r="L25" s="6">
        <v>1.1599999999999999</v>
      </c>
      <c r="M25" s="6">
        <v>1.4450000000000001</v>
      </c>
      <c r="N25" s="5"/>
      <c r="O25" s="5"/>
    </row>
    <row r="26" spans="1:15" x14ac:dyDescent="0.3">
      <c r="A26" s="7">
        <v>23</v>
      </c>
      <c r="B26" s="8" t="s">
        <v>17</v>
      </c>
      <c r="D26" s="8" t="s">
        <v>15</v>
      </c>
      <c r="E26" s="5" t="str">
        <f t="shared" si="0"/>
        <v>4m 9.12px</v>
      </c>
      <c r="F26" s="5" t="str">
        <f t="shared" si="1"/>
        <v>4m 10.12px</v>
      </c>
      <c r="G26" s="7" t="str">
        <f t="shared" si="2"/>
        <v>2m 15.2px</v>
      </c>
      <c r="H26" s="7" t="str">
        <f t="shared" si="3"/>
        <v>3m 0.200000000000003px</v>
      </c>
      <c r="I26" s="8" t="str">
        <f t="shared" si="4"/>
        <v>1m 9.36px</v>
      </c>
      <c r="J26" s="6">
        <v>0.14000000000000001</v>
      </c>
      <c r="K26" s="6"/>
      <c r="L26" s="6">
        <v>2.81</v>
      </c>
      <c r="M26" s="6">
        <v>1.4450000000000001</v>
      </c>
      <c r="N26" s="5"/>
      <c r="O26" s="5"/>
    </row>
    <row r="27" spans="1:15" x14ac:dyDescent="0.3">
      <c r="A27" s="7">
        <v>24</v>
      </c>
      <c r="B27" s="8" t="s">
        <v>17</v>
      </c>
      <c r="D27" s="8" t="s">
        <v>43</v>
      </c>
      <c r="E27" s="5" t="str">
        <f t="shared" si="0"/>
        <v>1m 15.28px</v>
      </c>
      <c r="F27" s="5" t="str">
        <f t="shared" si="1"/>
        <v>2m 0.280000000000001px</v>
      </c>
      <c r="G27" s="7" t="str">
        <f t="shared" si="2"/>
        <v>0m 5.36px</v>
      </c>
      <c r="H27" s="7" t="str">
        <f t="shared" si="3"/>
        <v>0m 6.36px</v>
      </c>
      <c r="I27" s="8" t="str">
        <f t="shared" si="4"/>
        <v>2m 6.64px</v>
      </c>
      <c r="J27" s="6">
        <v>0.14000000000000001</v>
      </c>
      <c r="K27" s="6"/>
      <c r="L27" s="6">
        <v>0.19500000000000001</v>
      </c>
      <c r="M27" s="6">
        <v>2.2749999999999999</v>
      </c>
      <c r="N27" s="5"/>
      <c r="O27" s="5"/>
    </row>
    <row r="28" spans="1:15" x14ac:dyDescent="0.3">
      <c r="A28" s="7">
        <v>25</v>
      </c>
      <c r="B28" s="8" t="s">
        <v>17</v>
      </c>
      <c r="D28" s="8" t="s">
        <v>23</v>
      </c>
      <c r="E28" s="5" t="str">
        <f t="shared" si="0"/>
        <v>3m 2.96px</v>
      </c>
      <c r="F28" s="5" t="str">
        <f t="shared" si="1"/>
        <v>3m 3.96px</v>
      </c>
      <c r="G28" s="7" t="str">
        <f t="shared" si="2"/>
        <v>1m 9.04px</v>
      </c>
      <c r="H28" s="7" t="str">
        <f t="shared" si="3"/>
        <v>1m 10.04px</v>
      </c>
      <c r="I28" s="8" t="str">
        <f t="shared" si="4"/>
        <v>1m 2.96px</v>
      </c>
      <c r="J28" s="6">
        <v>0.14000000000000001</v>
      </c>
      <c r="K28" s="6"/>
      <c r="L28" s="6">
        <v>1.425</v>
      </c>
      <c r="M28" s="6">
        <v>1.0449999999999999</v>
      </c>
      <c r="N28" s="5"/>
      <c r="O28" s="5"/>
    </row>
    <row r="29" spans="1:15" x14ac:dyDescent="0.3">
      <c r="A29" s="7">
        <v>26</v>
      </c>
      <c r="C29" s="8" t="s">
        <v>21</v>
      </c>
      <c r="D29" s="8" t="s">
        <v>20</v>
      </c>
      <c r="E29" s="5" t="str">
        <f t="shared" si="0"/>
        <v>2m 1.36px</v>
      </c>
      <c r="F29" s="5" t="str">
        <f t="shared" si="1"/>
        <v>2m 2.36px</v>
      </c>
      <c r="G29" s="7" t="str">
        <f t="shared" si="2"/>
        <v>0m 7.44px</v>
      </c>
      <c r="H29" s="7" t="str">
        <f t="shared" si="3"/>
        <v>0m 8.44px</v>
      </c>
      <c r="I29" s="8" t="str">
        <f t="shared" si="4"/>
        <v>0m 14.48px</v>
      </c>
      <c r="J29" s="6"/>
      <c r="K29" s="6">
        <v>0.14000000000000001</v>
      </c>
      <c r="L29" s="6">
        <v>0.32500000000000001</v>
      </c>
      <c r="M29" s="6">
        <v>0.76500000000000001</v>
      </c>
      <c r="N29" s="5"/>
      <c r="O29" s="5"/>
    </row>
    <row r="30" spans="1:15" x14ac:dyDescent="0.3">
      <c r="A30" s="7">
        <v>27</v>
      </c>
      <c r="C30" s="8" t="s">
        <v>21</v>
      </c>
      <c r="D30" s="8" t="s">
        <v>19</v>
      </c>
      <c r="E30" s="5" t="str">
        <f t="shared" si="0"/>
        <v>2m 8.512px</v>
      </c>
      <c r="F30" s="5" t="str">
        <f t="shared" si="1"/>
        <v>2m 9.512px</v>
      </c>
      <c r="G30" s="7" t="str">
        <f t="shared" si="2"/>
        <v>0m 14.592px</v>
      </c>
      <c r="H30" s="7" t="str">
        <f t="shared" si="3"/>
        <v>0m 15.592px</v>
      </c>
      <c r="I30" s="8" t="str">
        <f t="shared" si="4"/>
        <v>1m 14.664px</v>
      </c>
      <c r="J30" s="6"/>
      <c r="K30" s="6">
        <v>0.14000000000000001</v>
      </c>
      <c r="L30" s="6">
        <v>0.77200000000000002</v>
      </c>
      <c r="M30" s="6">
        <v>1.7765</v>
      </c>
      <c r="N30" s="5"/>
      <c r="O30" s="5"/>
    </row>
    <row r="31" spans="1:15" x14ac:dyDescent="0.3">
      <c r="A31" s="7">
        <v>28</v>
      </c>
      <c r="C31" s="8" t="s">
        <v>21</v>
      </c>
      <c r="D31" s="8" t="s">
        <v>18</v>
      </c>
      <c r="E31" s="5" t="str">
        <f t="shared" si="0"/>
        <v>2m 14.72px</v>
      </c>
      <c r="F31" s="5" t="str">
        <f t="shared" si="1"/>
        <v>2m 15.72px</v>
      </c>
      <c r="G31" s="7" t="str">
        <f t="shared" si="2"/>
        <v>1m 4.8px</v>
      </c>
      <c r="H31" s="7" t="str">
        <f t="shared" si="3"/>
        <v>1m 5.8px</v>
      </c>
      <c r="I31" s="8" t="str">
        <f t="shared" si="4"/>
        <v>1m 9.36px</v>
      </c>
      <c r="J31" s="6"/>
      <c r="K31" s="6">
        <v>0.14000000000000001</v>
      </c>
      <c r="L31" s="6">
        <v>1.1599999999999999</v>
      </c>
      <c r="M31" s="6">
        <v>1.4450000000000001</v>
      </c>
      <c r="N31" s="5"/>
      <c r="O31" s="5"/>
    </row>
    <row r="32" spans="1:15" x14ac:dyDescent="0.3">
      <c r="A32" s="7">
        <v>29</v>
      </c>
      <c r="C32" s="8" t="s">
        <v>21</v>
      </c>
      <c r="D32" s="8" t="s">
        <v>42</v>
      </c>
      <c r="E32" s="5" t="str">
        <f t="shared" si="0"/>
        <v>4m 9.12px</v>
      </c>
      <c r="F32" s="5" t="str">
        <f t="shared" si="1"/>
        <v>4m 10.12px</v>
      </c>
      <c r="G32" s="7" t="str">
        <f t="shared" si="2"/>
        <v>2m 15.2px</v>
      </c>
      <c r="H32" s="7" t="str">
        <f t="shared" si="3"/>
        <v>3m 0.200000000000003px</v>
      </c>
      <c r="I32" s="8" t="str">
        <f t="shared" si="4"/>
        <v>1m 9.36px</v>
      </c>
      <c r="J32" s="6"/>
      <c r="K32" s="6">
        <v>0.14000000000000001</v>
      </c>
      <c r="L32" s="6">
        <v>2.81</v>
      </c>
      <c r="M32" s="6">
        <v>1.4450000000000001</v>
      </c>
      <c r="N32" s="5"/>
      <c r="O32" s="5"/>
    </row>
    <row r="33" spans="1:15" x14ac:dyDescent="0.3">
      <c r="A33" s="7">
        <v>30</v>
      </c>
      <c r="C33" s="8" t="s">
        <v>16</v>
      </c>
      <c r="D33" s="8" t="s">
        <v>20</v>
      </c>
      <c r="E33" s="5" t="str">
        <f t="shared" si="0"/>
        <v>2m 5.36px</v>
      </c>
      <c r="F33" s="5" t="str">
        <f t="shared" si="1"/>
        <v>2m 6.36px</v>
      </c>
      <c r="G33" s="7" t="str">
        <f t="shared" si="2"/>
        <v>0m 11.44px</v>
      </c>
      <c r="H33" s="7" t="str">
        <f t="shared" si="3"/>
        <v>0m 12.44px</v>
      </c>
      <c r="I33" s="8" t="str">
        <f t="shared" si="4"/>
        <v>1m 2.48px</v>
      </c>
      <c r="J33" s="6"/>
      <c r="K33" s="6">
        <v>0.39</v>
      </c>
      <c r="L33" s="6">
        <v>0.32500000000000001</v>
      </c>
      <c r="M33" s="6">
        <v>0.76500000000000001</v>
      </c>
      <c r="N33" s="5"/>
      <c r="O33" s="5"/>
    </row>
    <row r="34" spans="1:15" x14ac:dyDescent="0.3">
      <c r="A34" s="7">
        <v>31</v>
      </c>
      <c r="C34" s="8" t="s">
        <v>16</v>
      </c>
      <c r="D34" s="8" t="s">
        <v>19</v>
      </c>
      <c r="E34" s="5" t="str">
        <f t="shared" si="0"/>
        <v>2m 12.512px</v>
      </c>
      <c r="F34" s="5" t="str">
        <f t="shared" si="1"/>
        <v>2m 13.512px</v>
      </c>
      <c r="G34" s="7" t="str">
        <f t="shared" si="2"/>
        <v>1m 2.592px</v>
      </c>
      <c r="H34" s="7" t="str">
        <f t="shared" si="3"/>
        <v>1m 3.592px</v>
      </c>
      <c r="I34" s="8" t="str">
        <f t="shared" si="4"/>
        <v>2m 2.664px</v>
      </c>
      <c r="J34" s="6"/>
      <c r="K34" s="6">
        <v>0.39</v>
      </c>
      <c r="L34" s="6">
        <v>0.77200000000000002</v>
      </c>
      <c r="M34" s="6">
        <v>1.7765</v>
      </c>
      <c r="N34" s="5"/>
      <c r="O34" s="5"/>
    </row>
    <row r="35" spans="1:15" x14ac:dyDescent="0.3">
      <c r="A35" s="7">
        <v>32</v>
      </c>
      <c r="C35" s="8" t="s">
        <v>16</v>
      </c>
      <c r="D35" s="8" t="s">
        <v>18</v>
      </c>
      <c r="E35" s="5" t="str">
        <f t="shared" si="0"/>
        <v>3m 2.72px</v>
      </c>
      <c r="F35" s="5" t="str">
        <f t="shared" si="1"/>
        <v>3m 3.72px</v>
      </c>
      <c r="G35" s="7" t="str">
        <f t="shared" si="2"/>
        <v>1m 8.8px</v>
      </c>
      <c r="H35" s="7" t="str">
        <f t="shared" si="3"/>
        <v>1m 9.8px</v>
      </c>
      <c r="I35" s="8" t="str">
        <f t="shared" si="4"/>
        <v>1m 13.36px</v>
      </c>
      <c r="J35" s="6"/>
      <c r="K35" s="6">
        <v>0.39</v>
      </c>
      <c r="L35" s="6">
        <v>1.1599999999999999</v>
      </c>
      <c r="M35" s="6">
        <v>1.4450000000000001</v>
      </c>
      <c r="N35" s="5"/>
      <c r="O35" s="5"/>
    </row>
    <row r="36" spans="1:15" x14ac:dyDescent="0.3">
      <c r="A36" s="7">
        <v>33</v>
      </c>
      <c r="C36" s="8" t="s">
        <v>16</v>
      </c>
      <c r="D36" s="8" t="s">
        <v>42</v>
      </c>
      <c r="E36" s="5" t="str">
        <f t="shared" si="0"/>
        <v>4m 13.12px</v>
      </c>
      <c r="F36" s="5" t="str">
        <f t="shared" si="1"/>
        <v>4m 14.12px</v>
      </c>
      <c r="G36" s="7" t="str">
        <f t="shared" si="2"/>
        <v>3m 3.2px</v>
      </c>
      <c r="H36" s="7" t="str">
        <f t="shared" si="3"/>
        <v>3m 4.2px</v>
      </c>
      <c r="I36" s="8" t="str">
        <f t="shared" si="4"/>
        <v>1m 13.36px</v>
      </c>
      <c r="J36" s="6"/>
      <c r="K36" s="6">
        <v>0.39</v>
      </c>
      <c r="L36" s="6">
        <v>2.81</v>
      </c>
      <c r="M36" s="6">
        <v>1.4450000000000001</v>
      </c>
      <c r="N36" s="5"/>
      <c r="O36" s="5"/>
    </row>
    <row r="37" spans="1:15" x14ac:dyDescent="0.3">
      <c r="A37" s="7">
        <v>34</v>
      </c>
      <c r="B37" s="8" t="s">
        <v>17</v>
      </c>
      <c r="C37" s="8" t="s">
        <v>21</v>
      </c>
      <c r="D37" s="8" t="s">
        <v>20</v>
      </c>
      <c r="E37" s="5" t="str">
        <f t="shared" si="0"/>
        <v>2m 1.36px</v>
      </c>
      <c r="F37" s="5" t="str">
        <f t="shared" si="1"/>
        <v>2m 2.36px</v>
      </c>
      <c r="G37" s="7" t="str">
        <f t="shared" si="2"/>
        <v>0m 7.44px</v>
      </c>
      <c r="H37" s="7" t="str">
        <f t="shared" si="3"/>
        <v>0m 8.44px</v>
      </c>
      <c r="I37" s="8" t="str">
        <f t="shared" si="4"/>
        <v>0m 14.48px</v>
      </c>
      <c r="J37" s="6">
        <v>0</v>
      </c>
      <c r="K37" s="6">
        <v>0.14000000000000001</v>
      </c>
      <c r="L37" s="6">
        <v>0.32500000000000001</v>
      </c>
      <c r="M37" s="6">
        <v>0.76500000000000001</v>
      </c>
      <c r="N37" s="5"/>
      <c r="O37" s="5"/>
    </row>
    <row r="38" spans="1:15" x14ac:dyDescent="0.3">
      <c r="A38" s="7">
        <v>35</v>
      </c>
      <c r="B38" s="8" t="s">
        <v>17</v>
      </c>
      <c r="C38" s="8" t="s">
        <v>21</v>
      </c>
      <c r="D38" s="8" t="s">
        <v>19</v>
      </c>
      <c r="E38" s="5" t="str">
        <f t="shared" si="0"/>
        <v>2m 8.512px</v>
      </c>
      <c r="F38" s="5" t="str">
        <f t="shared" si="1"/>
        <v>2m 9.512px</v>
      </c>
      <c r="G38" s="7" t="str">
        <f t="shared" si="2"/>
        <v>0m 14.592px</v>
      </c>
      <c r="H38" s="7" t="str">
        <f t="shared" si="3"/>
        <v>0m 15.592px</v>
      </c>
      <c r="I38" s="8" t="str">
        <f t="shared" si="4"/>
        <v>1m 14.664px</v>
      </c>
      <c r="J38" s="6">
        <v>0</v>
      </c>
      <c r="K38" s="6">
        <v>0.14000000000000001</v>
      </c>
      <c r="L38" s="6">
        <v>0.77200000000000002</v>
      </c>
      <c r="M38" s="6">
        <v>1.7765</v>
      </c>
      <c r="N38" s="5"/>
      <c r="O38" s="5"/>
    </row>
    <row r="39" spans="1:15" x14ac:dyDescent="0.3">
      <c r="A39" s="7">
        <v>36</v>
      </c>
      <c r="B39" s="8" t="s">
        <v>17</v>
      </c>
      <c r="C39" s="8" t="s">
        <v>21</v>
      </c>
      <c r="D39" s="8" t="s">
        <v>18</v>
      </c>
      <c r="E39" s="5" t="str">
        <f t="shared" si="0"/>
        <v>2m 14.72px</v>
      </c>
      <c r="F39" s="5" t="str">
        <f t="shared" si="1"/>
        <v>2m 15.72px</v>
      </c>
      <c r="G39" s="7" t="str">
        <f t="shared" si="2"/>
        <v>1m 4.8px</v>
      </c>
      <c r="H39" s="7" t="str">
        <f t="shared" si="3"/>
        <v>1m 5.8px</v>
      </c>
      <c r="I39" s="8" t="str">
        <f t="shared" si="4"/>
        <v>1m 9.36px</v>
      </c>
      <c r="J39" s="6">
        <v>0</v>
      </c>
      <c r="K39" s="6">
        <v>0.14000000000000001</v>
      </c>
      <c r="L39" s="6">
        <v>1.1599999999999999</v>
      </c>
      <c r="M39" s="6">
        <v>1.4450000000000001</v>
      </c>
      <c r="N39" s="5"/>
      <c r="O39" s="5"/>
    </row>
    <row r="40" spans="1:15" x14ac:dyDescent="0.3">
      <c r="A40" s="7">
        <v>37</v>
      </c>
      <c r="B40" s="8" t="s">
        <v>17</v>
      </c>
      <c r="C40" s="8" t="s">
        <v>21</v>
      </c>
      <c r="D40" s="8" t="s">
        <v>42</v>
      </c>
      <c r="E40" s="5" t="str">
        <f t="shared" si="0"/>
        <v>4m 9.12px</v>
      </c>
      <c r="F40" s="5" t="str">
        <f t="shared" si="1"/>
        <v>4m 10.12px</v>
      </c>
      <c r="G40" s="7" t="str">
        <f t="shared" si="2"/>
        <v>2m 15.2px</v>
      </c>
      <c r="H40" s="7" t="str">
        <f t="shared" si="3"/>
        <v>3m 0.200000000000003px</v>
      </c>
      <c r="I40" s="8" t="str">
        <f t="shared" si="4"/>
        <v>1m 9.36px</v>
      </c>
      <c r="J40" s="6">
        <v>0</v>
      </c>
      <c r="K40" s="6">
        <v>0.14000000000000001</v>
      </c>
      <c r="L40" s="6">
        <v>2.81</v>
      </c>
      <c r="M40" s="6">
        <v>1.4450000000000001</v>
      </c>
      <c r="N40" s="5"/>
      <c r="O40" s="5"/>
    </row>
    <row r="41" spans="1:15" x14ac:dyDescent="0.3">
      <c r="A41" s="7">
        <v>38</v>
      </c>
      <c r="B41" s="8" t="s">
        <v>17</v>
      </c>
      <c r="C41" s="8" t="s">
        <v>16</v>
      </c>
      <c r="D41" s="8" t="s">
        <v>20</v>
      </c>
      <c r="E41" s="5" t="str">
        <f t="shared" si="0"/>
        <v>2m 5.36px</v>
      </c>
      <c r="F41" s="5" t="str">
        <f t="shared" si="1"/>
        <v>2m 6.36px</v>
      </c>
      <c r="G41" s="7" t="str">
        <f t="shared" si="2"/>
        <v>0m 11.44px</v>
      </c>
      <c r="H41" s="7" t="str">
        <f t="shared" si="3"/>
        <v>0m 12.44px</v>
      </c>
      <c r="I41" s="8" t="str">
        <f t="shared" si="4"/>
        <v>1m 2.48px</v>
      </c>
      <c r="J41" s="6">
        <v>0</v>
      </c>
      <c r="K41" s="6">
        <v>0.39</v>
      </c>
      <c r="L41" s="6">
        <v>0.32500000000000001</v>
      </c>
      <c r="M41" s="6">
        <v>0.76500000000000001</v>
      </c>
      <c r="N41" s="5"/>
      <c r="O41" s="5"/>
    </row>
    <row r="42" spans="1:15" x14ac:dyDescent="0.3">
      <c r="A42" s="7">
        <v>39</v>
      </c>
      <c r="B42" s="8" t="s">
        <v>17</v>
      </c>
      <c r="C42" s="8" t="s">
        <v>16</v>
      </c>
      <c r="D42" s="8" t="s">
        <v>19</v>
      </c>
      <c r="E42" s="5" t="str">
        <f t="shared" si="0"/>
        <v>2m 12.512px</v>
      </c>
      <c r="F42" s="5" t="str">
        <f t="shared" si="1"/>
        <v>2m 13.512px</v>
      </c>
      <c r="G42" s="7" t="str">
        <f t="shared" si="2"/>
        <v>1m 2.592px</v>
      </c>
      <c r="H42" s="7" t="str">
        <f t="shared" si="3"/>
        <v>1m 3.592px</v>
      </c>
      <c r="I42" s="8" t="str">
        <f t="shared" si="4"/>
        <v>2m 2.664px</v>
      </c>
      <c r="J42" s="6">
        <v>0</v>
      </c>
      <c r="K42" s="6">
        <v>0.39</v>
      </c>
      <c r="L42" s="6">
        <v>0.77200000000000002</v>
      </c>
      <c r="M42" s="6">
        <v>1.7765</v>
      </c>
      <c r="N42" s="5"/>
      <c r="O42" s="5"/>
    </row>
    <row r="43" spans="1:15" x14ac:dyDescent="0.3">
      <c r="A43" s="7">
        <v>40</v>
      </c>
      <c r="B43" s="8" t="s">
        <v>17</v>
      </c>
      <c r="C43" s="8" t="s">
        <v>16</v>
      </c>
      <c r="D43" s="8" t="s">
        <v>18</v>
      </c>
      <c r="E43" s="5" t="str">
        <f t="shared" si="0"/>
        <v>3m 2.72px</v>
      </c>
      <c r="F43" s="5" t="str">
        <f t="shared" si="1"/>
        <v>3m 3.72px</v>
      </c>
      <c r="G43" s="7" t="str">
        <f t="shared" si="2"/>
        <v>1m 8.8px</v>
      </c>
      <c r="H43" s="7" t="str">
        <f t="shared" si="3"/>
        <v>1m 9.8px</v>
      </c>
      <c r="I43" s="8" t="str">
        <f t="shared" si="4"/>
        <v>1m 13.36px</v>
      </c>
      <c r="J43" s="6">
        <v>0</v>
      </c>
      <c r="K43" s="6">
        <v>0.39</v>
      </c>
      <c r="L43" s="6">
        <v>1.1599999999999999</v>
      </c>
      <c r="M43" s="6">
        <v>1.4450000000000001</v>
      </c>
      <c r="N43" s="5"/>
      <c r="O43" s="5"/>
    </row>
    <row r="44" spans="1:15" x14ac:dyDescent="0.3">
      <c r="A44" s="7">
        <v>41</v>
      </c>
      <c r="B44" s="8" t="s">
        <v>17</v>
      </c>
      <c r="C44" s="8" t="s">
        <v>16</v>
      </c>
      <c r="D44" s="8" t="s">
        <v>42</v>
      </c>
      <c r="E44" s="5" t="str">
        <f t="shared" si="0"/>
        <v>4m 13.12px</v>
      </c>
      <c r="F44" s="5" t="str">
        <f t="shared" si="1"/>
        <v>4m 14.12px</v>
      </c>
      <c r="G44" s="7" t="str">
        <f t="shared" si="2"/>
        <v>3m 3.2px</v>
      </c>
      <c r="H44" s="7" t="str">
        <f t="shared" si="3"/>
        <v>3m 4.2px</v>
      </c>
      <c r="I44" s="8" t="str">
        <f t="shared" si="4"/>
        <v>1m 13.36px</v>
      </c>
      <c r="J44" s="6">
        <v>0</v>
      </c>
      <c r="K44" s="6">
        <v>0.39</v>
      </c>
      <c r="L44" s="6">
        <v>2.81</v>
      </c>
      <c r="M44" s="6">
        <v>1.4450000000000001</v>
      </c>
      <c r="N44" s="5"/>
      <c r="O44" s="5"/>
    </row>
  </sheetData>
  <mergeCells count="3">
    <mergeCell ref="A1:D1"/>
    <mergeCell ref="E1:H1"/>
    <mergeCell ref="J1:M1"/>
  </mergeCells>
  <phoneticPr fontId="2" type="noConversion"/>
  <conditionalFormatting sqref="E3:I44">
    <cfRule type="expression" dxfId="5" priority="1" stopIfTrue="1">
      <formula>VALUE(LEFT(E3, FIND("m", E3) - 1)) &lt; 2</formula>
    </cfRule>
    <cfRule type="expression" dxfId="4" priority="2" stopIfTrue="1">
      <formula>AND(VALUE(LEFT(E3, FIND("m", E3) - 1)) &gt;= 2, VALUE(LEFT(E3, FIND("m", E3) - 1)) &lt; 3)</formula>
    </cfRule>
    <cfRule type="expression" dxfId="3" priority="3" stopIfTrue="1">
      <formula>VALUE(LEFT(E3, FIND("m", E3) - 1)) &gt;= 3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3649-D40D-441D-BD3C-2642864D3A35}">
  <dimension ref="A1:O44"/>
  <sheetViews>
    <sheetView workbookViewId="0">
      <pane ySplit="2" topLeftCell="A3" activePane="bottomLeft" state="frozen"/>
      <selection pane="bottomLeft" sqref="A1:D1"/>
    </sheetView>
  </sheetViews>
  <sheetFormatPr defaultColWidth="10.58203125" defaultRowHeight="14" x14ac:dyDescent="0.3"/>
  <cols>
    <col min="1" max="1" width="10.58203125" style="7"/>
    <col min="2" max="4" width="10.58203125" style="5"/>
    <col min="7" max="8" width="10.58203125" style="5"/>
    <col min="9" max="9" width="15.58203125" style="5" customWidth="1"/>
    <col min="10" max="12" width="10.58203125" style="5"/>
    <col min="13" max="15" width="10.58203125" style="6"/>
    <col min="16" max="16384" width="10.58203125" style="5"/>
  </cols>
  <sheetData>
    <row r="1" spans="1:15" x14ac:dyDescent="0.3">
      <c r="A1" s="17" t="s">
        <v>40</v>
      </c>
      <c r="B1" s="17"/>
      <c r="C1" s="17"/>
      <c r="D1" s="17"/>
      <c r="E1" s="18" t="s">
        <v>39</v>
      </c>
      <c r="F1" s="18"/>
      <c r="G1" s="18"/>
      <c r="H1" s="18"/>
      <c r="I1" s="14"/>
      <c r="J1" s="19" t="s">
        <v>38</v>
      </c>
      <c r="K1" s="19"/>
      <c r="L1" s="19"/>
      <c r="M1" s="19"/>
      <c r="N1" s="5"/>
      <c r="O1" s="5"/>
    </row>
    <row r="2" spans="1:15" s="10" customFormat="1" x14ac:dyDescent="0.3">
      <c r="A2" s="13" t="s">
        <v>37</v>
      </c>
      <c r="B2" s="10" t="s">
        <v>36</v>
      </c>
      <c r="C2" s="10" t="s">
        <v>35</v>
      </c>
      <c r="D2" s="10" t="s">
        <v>34</v>
      </c>
      <c r="E2" s="12" t="s">
        <v>14</v>
      </c>
      <c r="F2" s="12" t="s">
        <v>12</v>
      </c>
      <c r="G2" s="13" t="s">
        <v>10</v>
      </c>
      <c r="H2" s="13" t="s">
        <v>8</v>
      </c>
      <c r="I2" s="12" t="s">
        <v>41</v>
      </c>
      <c r="J2" s="11" t="s">
        <v>33</v>
      </c>
      <c r="K2" s="11" t="s">
        <v>32</v>
      </c>
      <c r="L2" s="11" t="s">
        <v>31</v>
      </c>
      <c r="M2" s="11" t="s">
        <v>30</v>
      </c>
    </row>
    <row r="3" spans="1:15" x14ac:dyDescent="0.3">
      <c r="A3" s="7">
        <v>0</v>
      </c>
      <c r="B3" s="8"/>
      <c r="D3" s="5" t="s">
        <v>29</v>
      </c>
      <c r="E3" s="5">
        <f t="shared" ref="E3:E44" si="0">SUM(J3:L3)+1.62</f>
        <v>1.62</v>
      </c>
      <c r="F3" s="5">
        <f t="shared" ref="F3:F44" si="1">SUM(J3:L3)+0.0625+1.62</f>
        <v>1.6825000000000001</v>
      </c>
      <c r="G3" s="5">
        <f t="shared" ref="G3:G44" si="2">SUM(J3:L3)</f>
        <v>0</v>
      </c>
      <c r="H3" s="5">
        <f t="shared" ref="H3:H44" si="3">SUM(J3:L3)+0.0625</f>
        <v>6.25E-2</v>
      </c>
      <c r="I3" s="8">
        <f t="shared" ref="I3:I44" si="4">SUM(J3:K3)+M3</f>
        <v>1.62</v>
      </c>
      <c r="J3" s="6"/>
      <c r="K3" s="6"/>
      <c r="L3" s="6"/>
      <c r="M3" s="6">
        <v>1.62</v>
      </c>
      <c r="N3" s="5"/>
      <c r="O3" s="5"/>
    </row>
    <row r="4" spans="1:15" x14ac:dyDescent="0.3">
      <c r="A4" s="7">
        <v>1</v>
      </c>
      <c r="B4" s="8" t="s">
        <v>17</v>
      </c>
      <c r="D4" s="5" t="s">
        <v>29</v>
      </c>
      <c r="E4" s="5">
        <f t="shared" si="0"/>
        <v>1.27</v>
      </c>
      <c r="F4" s="5">
        <f t="shared" si="1"/>
        <v>1.3325</v>
      </c>
      <c r="G4" s="5">
        <f t="shared" si="2"/>
        <v>-0.35</v>
      </c>
      <c r="H4" s="5">
        <f t="shared" si="3"/>
        <v>-0.28749999999999998</v>
      </c>
      <c r="I4" s="8">
        <f t="shared" si="4"/>
        <v>1.27</v>
      </c>
      <c r="J4" s="6">
        <v>-0.35</v>
      </c>
      <c r="K4" s="6"/>
      <c r="L4" s="6"/>
      <c r="M4" s="6">
        <v>1.62</v>
      </c>
      <c r="N4" s="5"/>
      <c r="O4" s="5"/>
    </row>
    <row r="5" spans="1:15" x14ac:dyDescent="0.3">
      <c r="A5" s="7">
        <v>2</v>
      </c>
      <c r="B5" s="8"/>
      <c r="C5" s="5" t="s">
        <v>21</v>
      </c>
      <c r="D5" s="5" t="s">
        <v>29</v>
      </c>
      <c r="E5" s="5">
        <f t="shared" si="0"/>
        <v>1.27</v>
      </c>
      <c r="F5" s="5">
        <f t="shared" si="1"/>
        <v>1.3325</v>
      </c>
      <c r="G5" s="5">
        <f t="shared" si="2"/>
        <v>-0.35</v>
      </c>
      <c r="H5" s="5">
        <f t="shared" si="3"/>
        <v>-0.28749999999999998</v>
      </c>
      <c r="I5" s="8">
        <f t="shared" si="4"/>
        <v>1.27</v>
      </c>
      <c r="J5" s="6"/>
      <c r="K5" s="6">
        <v>-0.35</v>
      </c>
      <c r="L5" s="6"/>
      <c r="M5" s="6">
        <v>1.62</v>
      </c>
      <c r="N5" s="5"/>
      <c r="O5" s="5"/>
    </row>
    <row r="6" spans="1:15" x14ac:dyDescent="0.3">
      <c r="A6" s="7">
        <v>3</v>
      </c>
      <c r="C6" s="8" t="s">
        <v>16</v>
      </c>
      <c r="D6" s="5" t="s">
        <v>29</v>
      </c>
      <c r="E6" s="5">
        <f t="shared" si="0"/>
        <v>1.52</v>
      </c>
      <c r="F6" s="5">
        <f t="shared" si="1"/>
        <v>1.5825</v>
      </c>
      <c r="G6" s="5">
        <f t="shared" si="2"/>
        <v>-0.1</v>
      </c>
      <c r="H6" s="5">
        <f t="shared" si="3"/>
        <v>-3.7500000000000006E-2</v>
      </c>
      <c r="I6" s="8">
        <f t="shared" si="4"/>
        <v>1.52</v>
      </c>
      <c r="J6" s="6"/>
      <c r="K6" s="6">
        <v>-0.1</v>
      </c>
      <c r="L6" s="6"/>
      <c r="M6" s="6">
        <v>1.62</v>
      </c>
      <c r="N6" s="5"/>
      <c r="O6" s="5"/>
    </row>
    <row r="7" spans="1:15" x14ac:dyDescent="0.3">
      <c r="A7" s="7">
        <v>4</v>
      </c>
      <c r="B7" s="8" t="s">
        <v>17</v>
      </c>
      <c r="C7" s="5" t="s">
        <v>21</v>
      </c>
      <c r="D7" s="5" t="s">
        <v>29</v>
      </c>
      <c r="E7" s="5">
        <f t="shared" si="0"/>
        <v>1.27</v>
      </c>
      <c r="F7" s="5">
        <f t="shared" si="1"/>
        <v>1.3325</v>
      </c>
      <c r="G7" s="5">
        <f t="shared" si="2"/>
        <v>-0.35</v>
      </c>
      <c r="H7" s="5">
        <f t="shared" si="3"/>
        <v>-0.28749999999999998</v>
      </c>
      <c r="I7" s="8">
        <f t="shared" si="4"/>
        <v>1.27</v>
      </c>
      <c r="J7" s="6">
        <v>0</v>
      </c>
      <c r="K7" s="6">
        <v>-0.35</v>
      </c>
      <c r="L7" s="6"/>
      <c r="M7" s="6">
        <v>1.62</v>
      </c>
      <c r="N7" s="5"/>
      <c r="O7" s="5"/>
    </row>
    <row r="8" spans="1:15" x14ac:dyDescent="0.3">
      <c r="A8" s="7">
        <v>5</v>
      </c>
      <c r="B8" s="5" t="s">
        <v>17</v>
      </c>
      <c r="C8" s="8" t="s">
        <v>16</v>
      </c>
      <c r="D8" s="5" t="s">
        <v>29</v>
      </c>
      <c r="E8" s="5">
        <f t="shared" si="0"/>
        <v>1.52</v>
      </c>
      <c r="F8" s="5">
        <f t="shared" si="1"/>
        <v>1.5825</v>
      </c>
      <c r="G8" s="5">
        <f t="shared" si="2"/>
        <v>-0.1</v>
      </c>
      <c r="H8" s="5">
        <f t="shared" si="3"/>
        <v>-3.7500000000000006E-2</v>
      </c>
      <c r="I8" s="8">
        <f t="shared" si="4"/>
        <v>1.52</v>
      </c>
      <c r="J8" s="6">
        <v>0</v>
      </c>
      <c r="K8" s="6">
        <v>-0.1</v>
      </c>
      <c r="L8" s="6"/>
      <c r="M8" s="6">
        <v>1.62</v>
      </c>
      <c r="N8" s="5"/>
      <c r="O8" s="5"/>
    </row>
    <row r="9" spans="1:15" x14ac:dyDescent="0.3">
      <c r="A9" s="7">
        <v>6</v>
      </c>
      <c r="D9" s="8" t="s">
        <v>20</v>
      </c>
      <c r="E9" s="5">
        <f t="shared" si="0"/>
        <v>1.9450000000000001</v>
      </c>
      <c r="F9" s="5">
        <f t="shared" si="1"/>
        <v>2.0075000000000003</v>
      </c>
      <c r="G9" s="5">
        <f t="shared" si="2"/>
        <v>0.32500000000000001</v>
      </c>
      <c r="H9" s="5">
        <f t="shared" si="3"/>
        <v>0.38750000000000001</v>
      </c>
      <c r="I9" s="8">
        <f t="shared" si="4"/>
        <v>0.76500000000000001</v>
      </c>
      <c r="J9" s="6"/>
      <c r="K9" s="6"/>
      <c r="L9" s="6">
        <v>0.32500000000000001</v>
      </c>
      <c r="M9" s="6">
        <v>0.76500000000000001</v>
      </c>
      <c r="N9" s="5"/>
      <c r="O9" s="5"/>
    </row>
    <row r="10" spans="1:15" x14ac:dyDescent="0.3">
      <c r="A10" s="7">
        <v>7</v>
      </c>
      <c r="D10" s="8" t="s">
        <v>28</v>
      </c>
      <c r="E10" s="5">
        <f t="shared" si="0"/>
        <v>2.145</v>
      </c>
      <c r="F10" s="5">
        <f t="shared" si="1"/>
        <v>2.2075</v>
      </c>
      <c r="G10" s="5">
        <f t="shared" si="2"/>
        <v>0.52500000000000002</v>
      </c>
      <c r="H10" s="5">
        <f t="shared" si="3"/>
        <v>0.58750000000000002</v>
      </c>
      <c r="I10" s="8">
        <f t="shared" si="4"/>
        <v>1.425</v>
      </c>
      <c r="J10" s="6"/>
      <c r="K10" s="6"/>
      <c r="L10" s="6">
        <v>0.52500000000000002</v>
      </c>
      <c r="M10" s="6">
        <v>1.425</v>
      </c>
      <c r="N10" s="5"/>
      <c r="O10" s="5"/>
    </row>
    <row r="11" spans="1:15" x14ac:dyDescent="0.3">
      <c r="A11" s="7">
        <v>8</v>
      </c>
      <c r="D11" s="8" t="s">
        <v>27</v>
      </c>
      <c r="E11" s="5">
        <f t="shared" si="0"/>
        <v>2.2200000000000002</v>
      </c>
      <c r="F11" s="5">
        <f t="shared" si="1"/>
        <v>2.2825000000000002</v>
      </c>
      <c r="G11" s="5">
        <f t="shared" si="2"/>
        <v>0.6</v>
      </c>
      <c r="H11" s="5">
        <f t="shared" si="3"/>
        <v>0.66249999999999998</v>
      </c>
      <c r="I11" s="8">
        <f t="shared" si="4"/>
        <v>1.52</v>
      </c>
      <c r="J11" s="6"/>
      <c r="K11" s="6"/>
      <c r="L11" s="6">
        <v>0.6</v>
      </c>
      <c r="M11" s="6">
        <v>1.52</v>
      </c>
      <c r="N11" s="5"/>
      <c r="O11" s="5"/>
    </row>
    <row r="12" spans="1:15" x14ac:dyDescent="0.3">
      <c r="A12" s="7">
        <v>9</v>
      </c>
      <c r="D12" s="8" t="s">
        <v>26</v>
      </c>
      <c r="E12" s="5">
        <f t="shared" si="0"/>
        <v>2.2825000000000002</v>
      </c>
      <c r="F12" s="5">
        <f t="shared" si="1"/>
        <v>2.3450000000000002</v>
      </c>
      <c r="G12" s="5">
        <f t="shared" si="2"/>
        <v>0.66249999999999998</v>
      </c>
      <c r="H12" s="5">
        <f t="shared" si="3"/>
        <v>0.72499999999999998</v>
      </c>
      <c r="I12" s="8">
        <f t="shared" si="4"/>
        <v>1.52</v>
      </c>
      <c r="J12" s="6"/>
      <c r="K12" s="6"/>
      <c r="L12" s="6">
        <v>0.66249999999999998</v>
      </c>
      <c r="M12" s="6">
        <v>1.52</v>
      </c>
      <c r="N12" s="5"/>
      <c r="O12" s="5"/>
    </row>
    <row r="13" spans="1:15" x14ac:dyDescent="0.3">
      <c r="A13" s="7">
        <v>10</v>
      </c>
      <c r="D13" s="8" t="s">
        <v>19</v>
      </c>
      <c r="E13" s="5">
        <f t="shared" si="0"/>
        <v>2.3920000000000003</v>
      </c>
      <c r="F13" s="5">
        <f t="shared" si="1"/>
        <v>2.4545000000000003</v>
      </c>
      <c r="G13" s="5">
        <f t="shared" si="2"/>
        <v>0.77200000000000002</v>
      </c>
      <c r="H13" s="5">
        <f t="shared" si="3"/>
        <v>0.83450000000000002</v>
      </c>
      <c r="I13" s="8">
        <f t="shared" si="4"/>
        <v>1.7765</v>
      </c>
      <c r="J13" s="6"/>
      <c r="K13" s="6"/>
      <c r="L13" s="6">
        <v>0.77200000000000002</v>
      </c>
      <c r="M13" s="6">
        <v>1.7765</v>
      </c>
      <c r="N13" s="5"/>
      <c r="O13" s="5"/>
    </row>
    <row r="14" spans="1:15" x14ac:dyDescent="0.3">
      <c r="A14" s="7">
        <v>11</v>
      </c>
      <c r="D14" s="8" t="s">
        <v>25</v>
      </c>
      <c r="E14" s="5">
        <f t="shared" si="0"/>
        <v>2.4700000000000002</v>
      </c>
      <c r="F14" s="5">
        <f t="shared" si="1"/>
        <v>2.5325000000000002</v>
      </c>
      <c r="G14" s="5">
        <f t="shared" si="2"/>
        <v>0.85</v>
      </c>
      <c r="H14" s="5">
        <f t="shared" si="3"/>
        <v>0.91249999999999998</v>
      </c>
      <c r="I14" s="8">
        <f t="shared" si="4"/>
        <v>1.52</v>
      </c>
      <c r="J14" s="6"/>
      <c r="K14" s="6"/>
      <c r="L14" s="6">
        <v>0.85</v>
      </c>
      <c r="M14" s="6">
        <v>1.52</v>
      </c>
      <c r="N14" s="5"/>
      <c r="O14" s="5"/>
    </row>
    <row r="15" spans="1:15" x14ac:dyDescent="0.3">
      <c r="A15" s="7">
        <v>12</v>
      </c>
      <c r="D15" s="8" t="s">
        <v>18</v>
      </c>
      <c r="E15" s="5">
        <f t="shared" si="0"/>
        <v>2.7800000000000002</v>
      </c>
      <c r="F15" s="5">
        <f t="shared" si="1"/>
        <v>2.8425000000000002</v>
      </c>
      <c r="G15" s="5">
        <f t="shared" si="2"/>
        <v>1.1599999999999999</v>
      </c>
      <c r="H15" s="5">
        <f t="shared" si="3"/>
        <v>1.2224999999999999</v>
      </c>
      <c r="I15" s="8">
        <f t="shared" si="4"/>
        <v>1.4450000000000001</v>
      </c>
      <c r="J15" s="6"/>
      <c r="K15" s="6"/>
      <c r="L15" s="6">
        <v>1.1599999999999999</v>
      </c>
      <c r="M15" s="6">
        <v>1.4450000000000001</v>
      </c>
      <c r="N15" s="5"/>
      <c r="O15" s="5"/>
    </row>
    <row r="16" spans="1:15" x14ac:dyDescent="0.3">
      <c r="A16" s="7">
        <v>13</v>
      </c>
      <c r="B16" s="8"/>
      <c r="C16" s="8"/>
      <c r="D16" s="8" t="s">
        <v>15</v>
      </c>
      <c r="E16" s="5">
        <f t="shared" si="0"/>
        <v>4.43</v>
      </c>
      <c r="F16" s="5">
        <f t="shared" si="1"/>
        <v>4.4924999999999997</v>
      </c>
      <c r="G16" s="5">
        <f t="shared" si="2"/>
        <v>2.81</v>
      </c>
      <c r="H16" s="5">
        <f t="shared" si="3"/>
        <v>2.8725000000000001</v>
      </c>
      <c r="I16" s="8">
        <f t="shared" si="4"/>
        <v>1.4450000000000001</v>
      </c>
      <c r="J16" s="6"/>
      <c r="K16" s="6"/>
      <c r="L16" s="6">
        <v>2.81</v>
      </c>
      <c r="M16" s="6">
        <v>1.4450000000000001</v>
      </c>
      <c r="N16" s="5"/>
      <c r="O16" s="5"/>
    </row>
    <row r="17" spans="1:15" x14ac:dyDescent="0.3">
      <c r="A17" s="7">
        <v>14</v>
      </c>
      <c r="D17" s="8" t="s">
        <v>43</v>
      </c>
      <c r="E17" s="5">
        <f t="shared" si="0"/>
        <v>1.8150000000000002</v>
      </c>
      <c r="F17" s="5">
        <f t="shared" si="1"/>
        <v>1.8775000000000002</v>
      </c>
      <c r="G17" s="5">
        <f t="shared" si="2"/>
        <v>0.19500000000000001</v>
      </c>
      <c r="H17" s="5">
        <f t="shared" si="3"/>
        <v>0.25750000000000001</v>
      </c>
      <c r="I17" s="8">
        <f t="shared" si="4"/>
        <v>2.2749999999999999</v>
      </c>
      <c r="J17" s="6"/>
      <c r="K17" s="6"/>
      <c r="L17" s="6">
        <v>0.19500000000000001</v>
      </c>
      <c r="M17" s="6">
        <v>2.2749999999999999</v>
      </c>
      <c r="N17" s="5"/>
      <c r="O17" s="5"/>
    </row>
    <row r="18" spans="1:15" x14ac:dyDescent="0.3">
      <c r="A18" s="7">
        <v>15</v>
      </c>
      <c r="D18" s="8" t="s">
        <v>23</v>
      </c>
      <c r="E18" s="5">
        <f t="shared" si="0"/>
        <v>3.0449999999999999</v>
      </c>
      <c r="F18" s="5">
        <f t="shared" si="1"/>
        <v>3.1074999999999999</v>
      </c>
      <c r="G18" s="5">
        <f t="shared" si="2"/>
        <v>1.425</v>
      </c>
      <c r="H18" s="5">
        <f t="shared" si="3"/>
        <v>1.4875</v>
      </c>
      <c r="I18" s="8">
        <f t="shared" si="4"/>
        <v>1.0449999999999999</v>
      </c>
      <c r="J18" s="6"/>
      <c r="K18" s="6"/>
      <c r="L18" s="6">
        <v>1.425</v>
      </c>
      <c r="M18" s="6">
        <v>1.0449999999999999</v>
      </c>
      <c r="N18" s="5"/>
      <c r="O18" s="5"/>
    </row>
    <row r="19" spans="1:15" x14ac:dyDescent="0.3">
      <c r="A19" s="7">
        <v>16</v>
      </c>
      <c r="B19" s="8" t="s">
        <v>17</v>
      </c>
      <c r="D19" s="8" t="s">
        <v>20</v>
      </c>
      <c r="E19" s="5">
        <f t="shared" si="0"/>
        <v>2.085</v>
      </c>
      <c r="F19" s="5">
        <f t="shared" si="1"/>
        <v>2.1475</v>
      </c>
      <c r="G19" s="5">
        <f t="shared" si="2"/>
        <v>0.46500000000000002</v>
      </c>
      <c r="H19" s="5">
        <f t="shared" si="3"/>
        <v>0.52750000000000008</v>
      </c>
      <c r="I19" s="8">
        <f t="shared" si="4"/>
        <v>0.90500000000000003</v>
      </c>
      <c r="J19" s="6">
        <v>0.14000000000000001</v>
      </c>
      <c r="K19" s="6"/>
      <c r="L19" s="6">
        <v>0.32500000000000001</v>
      </c>
      <c r="M19" s="6">
        <v>0.76500000000000001</v>
      </c>
      <c r="N19" s="5"/>
      <c r="O19" s="5"/>
    </row>
    <row r="20" spans="1:15" x14ac:dyDescent="0.3">
      <c r="A20" s="7">
        <v>17</v>
      </c>
      <c r="B20" s="8" t="s">
        <v>17</v>
      </c>
      <c r="D20" s="8" t="s">
        <v>28</v>
      </c>
      <c r="E20" s="5">
        <f t="shared" si="0"/>
        <v>2.2850000000000001</v>
      </c>
      <c r="F20" s="5">
        <f t="shared" si="1"/>
        <v>2.3475000000000001</v>
      </c>
      <c r="G20" s="5">
        <f t="shared" si="2"/>
        <v>0.66500000000000004</v>
      </c>
      <c r="H20" s="5">
        <f t="shared" si="3"/>
        <v>0.72750000000000004</v>
      </c>
      <c r="I20" s="8">
        <f t="shared" si="4"/>
        <v>1.5649999999999999</v>
      </c>
      <c r="J20" s="6">
        <v>0.14000000000000001</v>
      </c>
      <c r="K20" s="6"/>
      <c r="L20" s="6">
        <v>0.52500000000000002</v>
      </c>
      <c r="M20" s="6">
        <v>1.425</v>
      </c>
      <c r="N20" s="5"/>
      <c r="O20" s="5"/>
    </row>
    <row r="21" spans="1:15" x14ac:dyDescent="0.3">
      <c r="A21" s="7">
        <v>18</v>
      </c>
      <c r="B21" s="8" t="s">
        <v>17</v>
      </c>
      <c r="D21" s="8" t="s">
        <v>27</v>
      </c>
      <c r="E21" s="5">
        <f t="shared" si="0"/>
        <v>2.3600000000000003</v>
      </c>
      <c r="F21" s="5">
        <f t="shared" si="1"/>
        <v>2.4225000000000003</v>
      </c>
      <c r="G21" s="5">
        <f t="shared" si="2"/>
        <v>0.74</v>
      </c>
      <c r="H21" s="5">
        <f t="shared" si="3"/>
        <v>0.80249999999999999</v>
      </c>
      <c r="I21" s="8">
        <f t="shared" si="4"/>
        <v>1.6600000000000001</v>
      </c>
      <c r="J21" s="6">
        <v>0.14000000000000001</v>
      </c>
      <c r="K21" s="6"/>
      <c r="L21" s="6">
        <v>0.6</v>
      </c>
      <c r="M21" s="6">
        <v>1.52</v>
      </c>
      <c r="N21" s="5"/>
      <c r="O21" s="5"/>
    </row>
    <row r="22" spans="1:15" x14ac:dyDescent="0.3">
      <c r="A22" s="7">
        <v>19</v>
      </c>
      <c r="B22" s="8" t="s">
        <v>17</v>
      </c>
      <c r="D22" s="8" t="s">
        <v>26</v>
      </c>
      <c r="E22" s="5">
        <f t="shared" si="0"/>
        <v>2.4225000000000003</v>
      </c>
      <c r="F22" s="5">
        <f t="shared" si="1"/>
        <v>2.4850000000000003</v>
      </c>
      <c r="G22" s="5">
        <f t="shared" si="2"/>
        <v>0.80249999999999999</v>
      </c>
      <c r="H22" s="5">
        <f t="shared" si="3"/>
        <v>0.86499999999999999</v>
      </c>
      <c r="I22" s="8">
        <f t="shared" si="4"/>
        <v>1.6600000000000001</v>
      </c>
      <c r="J22" s="6">
        <v>0.14000000000000001</v>
      </c>
      <c r="K22" s="6"/>
      <c r="L22" s="6">
        <v>0.66249999999999998</v>
      </c>
      <c r="M22" s="6">
        <v>1.52</v>
      </c>
      <c r="N22" s="5"/>
      <c r="O22" s="5"/>
    </row>
    <row r="23" spans="1:15" x14ac:dyDescent="0.3">
      <c r="A23" s="7">
        <v>20</v>
      </c>
      <c r="B23" s="8" t="s">
        <v>17</v>
      </c>
      <c r="D23" s="8" t="s">
        <v>19</v>
      </c>
      <c r="E23" s="5">
        <f t="shared" si="0"/>
        <v>2.532</v>
      </c>
      <c r="F23" s="5">
        <f t="shared" si="1"/>
        <v>2.5945</v>
      </c>
      <c r="G23" s="5">
        <f t="shared" si="2"/>
        <v>0.91200000000000003</v>
      </c>
      <c r="H23" s="5">
        <f t="shared" si="3"/>
        <v>0.97450000000000003</v>
      </c>
      <c r="I23" s="8">
        <f t="shared" si="4"/>
        <v>1.9165000000000001</v>
      </c>
      <c r="J23" s="6">
        <v>0.14000000000000001</v>
      </c>
      <c r="K23" s="6"/>
      <c r="L23" s="6">
        <v>0.77200000000000002</v>
      </c>
      <c r="M23" s="6">
        <v>1.7765</v>
      </c>
      <c r="N23" s="5"/>
      <c r="O23" s="5"/>
    </row>
    <row r="24" spans="1:15" x14ac:dyDescent="0.3">
      <c r="A24" s="7">
        <v>21</v>
      </c>
      <c r="B24" s="8" t="s">
        <v>17</v>
      </c>
      <c r="D24" s="8" t="s">
        <v>25</v>
      </c>
      <c r="E24" s="5">
        <f t="shared" si="0"/>
        <v>2.6100000000000003</v>
      </c>
      <c r="F24" s="5">
        <f t="shared" si="1"/>
        <v>2.6725000000000003</v>
      </c>
      <c r="G24" s="5">
        <f t="shared" si="2"/>
        <v>0.99</v>
      </c>
      <c r="H24" s="5">
        <f t="shared" si="3"/>
        <v>1.0525</v>
      </c>
      <c r="I24" s="8">
        <f t="shared" si="4"/>
        <v>1.6600000000000001</v>
      </c>
      <c r="J24" s="6">
        <v>0.14000000000000001</v>
      </c>
      <c r="K24" s="6"/>
      <c r="L24" s="6">
        <v>0.85</v>
      </c>
      <c r="M24" s="6">
        <v>1.52</v>
      </c>
      <c r="N24" s="5"/>
      <c r="O24" s="5"/>
    </row>
    <row r="25" spans="1:15" x14ac:dyDescent="0.3">
      <c r="A25" s="7">
        <v>22</v>
      </c>
      <c r="B25" s="8" t="s">
        <v>17</v>
      </c>
      <c r="D25" s="8" t="s">
        <v>18</v>
      </c>
      <c r="E25" s="5">
        <f t="shared" si="0"/>
        <v>2.92</v>
      </c>
      <c r="F25" s="5">
        <f t="shared" si="1"/>
        <v>2.9824999999999999</v>
      </c>
      <c r="G25" s="5">
        <f t="shared" si="2"/>
        <v>1.2999999999999998</v>
      </c>
      <c r="H25" s="5">
        <f t="shared" si="3"/>
        <v>1.3624999999999998</v>
      </c>
      <c r="I25" s="8">
        <f t="shared" si="4"/>
        <v>1.585</v>
      </c>
      <c r="J25" s="6">
        <v>0.14000000000000001</v>
      </c>
      <c r="K25" s="6"/>
      <c r="L25" s="6">
        <v>1.1599999999999999</v>
      </c>
      <c r="M25" s="6">
        <v>1.4450000000000001</v>
      </c>
      <c r="N25" s="5"/>
      <c r="O25" s="5"/>
    </row>
    <row r="26" spans="1:15" x14ac:dyDescent="0.3">
      <c r="A26" s="7">
        <v>23</v>
      </c>
      <c r="B26" s="8" t="s">
        <v>17</v>
      </c>
      <c r="D26" s="8" t="s">
        <v>15</v>
      </c>
      <c r="E26" s="5">
        <f t="shared" si="0"/>
        <v>4.57</v>
      </c>
      <c r="F26" s="5">
        <f t="shared" si="1"/>
        <v>4.6325000000000003</v>
      </c>
      <c r="G26" s="5">
        <f t="shared" si="2"/>
        <v>2.95</v>
      </c>
      <c r="H26" s="5">
        <f t="shared" si="3"/>
        <v>3.0125000000000002</v>
      </c>
      <c r="I26" s="8">
        <f t="shared" si="4"/>
        <v>1.585</v>
      </c>
      <c r="J26" s="6">
        <v>0.14000000000000001</v>
      </c>
      <c r="K26" s="6"/>
      <c r="L26" s="6">
        <v>2.81</v>
      </c>
      <c r="M26" s="6">
        <v>1.4450000000000001</v>
      </c>
      <c r="N26" s="5"/>
      <c r="O26" s="5"/>
    </row>
    <row r="27" spans="1:15" x14ac:dyDescent="0.3">
      <c r="A27" s="7">
        <v>24</v>
      </c>
      <c r="B27" s="8" t="s">
        <v>17</v>
      </c>
      <c r="D27" s="8" t="s">
        <v>43</v>
      </c>
      <c r="E27" s="5">
        <f t="shared" si="0"/>
        <v>1.9550000000000001</v>
      </c>
      <c r="F27" s="5">
        <f t="shared" si="1"/>
        <v>2.0175000000000001</v>
      </c>
      <c r="G27" s="5">
        <f t="shared" si="2"/>
        <v>0.33500000000000002</v>
      </c>
      <c r="H27" s="5">
        <f t="shared" si="3"/>
        <v>0.39750000000000002</v>
      </c>
      <c r="I27" s="8">
        <f t="shared" si="4"/>
        <v>2.415</v>
      </c>
      <c r="J27" s="6">
        <v>0.14000000000000001</v>
      </c>
      <c r="K27" s="6"/>
      <c r="L27" s="6">
        <v>0.19500000000000001</v>
      </c>
      <c r="M27" s="6">
        <v>2.2749999999999999</v>
      </c>
      <c r="N27" s="5"/>
      <c r="O27" s="5"/>
    </row>
    <row r="28" spans="1:15" x14ac:dyDescent="0.3">
      <c r="A28" s="7">
        <v>25</v>
      </c>
      <c r="B28" s="8" t="s">
        <v>17</v>
      </c>
      <c r="D28" s="8" t="s">
        <v>23</v>
      </c>
      <c r="E28" s="5">
        <f t="shared" si="0"/>
        <v>3.1850000000000001</v>
      </c>
      <c r="F28" s="5">
        <f t="shared" si="1"/>
        <v>3.2475000000000001</v>
      </c>
      <c r="G28" s="5">
        <f t="shared" si="2"/>
        <v>1.5649999999999999</v>
      </c>
      <c r="H28" s="5">
        <f t="shared" si="3"/>
        <v>1.6274999999999999</v>
      </c>
      <c r="I28" s="8">
        <f t="shared" si="4"/>
        <v>1.1850000000000001</v>
      </c>
      <c r="J28" s="6">
        <v>0.14000000000000001</v>
      </c>
      <c r="K28" s="6"/>
      <c r="L28" s="6">
        <v>1.425</v>
      </c>
      <c r="M28" s="6">
        <v>1.0449999999999999</v>
      </c>
      <c r="N28" s="5"/>
      <c r="O28" s="5"/>
    </row>
    <row r="29" spans="1:15" x14ac:dyDescent="0.3">
      <c r="A29" s="7">
        <v>26</v>
      </c>
      <c r="C29" s="8" t="s">
        <v>21</v>
      </c>
      <c r="D29" s="8" t="s">
        <v>20</v>
      </c>
      <c r="E29" s="5">
        <f t="shared" si="0"/>
        <v>2.085</v>
      </c>
      <c r="F29" s="5">
        <f t="shared" si="1"/>
        <v>2.1475</v>
      </c>
      <c r="G29" s="5">
        <f t="shared" si="2"/>
        <v>0.46500000000000002</v>
      </c>
      <c r="H29" s="5">
        <f t="shared" si="3"/>
        <v>0.52750000000000008</v>
      </c>
      <c r="I29" s="8">
        <f t="shared" si="4"/>
        <v>0.90500000000000003</v>
      </c>
      <c r="J29" s="6"/>
      <c r="K29" s="6">
        <v>0.14000000000000001</v>
      </c>
      <c r="L29" s="6">
        <v>0.32500000000000001</v>
      </c>
      <c r="M29" s="6">
        <v>0.76500000000000001</v>
      </c>
      <c r="N29" s="5"/>
      <c r="O29" s="5"/>
    </row>
    <row r="30" spans="1:15" x14ac:dyDescent="0.3">
      <c r="A30" s="7">
        <v>27</v>
      </c>
      <c r="C30" s="8" t="s">
        <v>21</v>
      </c>
      <c r="D30" s="8" t="s">
        <v>19</v>
      </c>
      <c r="E30" s="5">
        <f t="shared" si="0"/>
        <v>2.532</v>
      </c>
      <c r="F30" s="5">
        <f t="shared" si="1"/>
        <v>2.5945</v>
      </c>
      <c r="G30" s="5">
        <f t="shared" si="2"/>
        <v>0.91200000000000003</v>
      </c>
      <c r="H30" s="5">
        <f t="shared" si="3"/>
        <v>0.97450000000000003</v>
      </c>
      <c r="I30" s="8">
        <f t="shared" si="4"/>
        <v>1.9165000000000001</v>
      </c>
      <c r="J30" s="6"/>
      <c r="K30" s="6">
        <v>0.14000000000000001</v>
      </c>
      <c r="L30" s="6">
        <v>0.77200000000000002</v>
      </c>
      <c r="M30" s="6">
        <v>1.7765</v>
      </c>
      <c r="N30" s="5"/>
      <c r="O30" s="5"/>
    </row>
    <row r="31" spans="1:15" x14ac:dyDescent="0.3">
      <c r="A31" s="7">
        <v>28</v>
      </c>
      <c r="C31" s="8" t="s">
        <v>21</v>
      </c>
      <c r="D31" s="8" t="s">
        <v>18</v>
      </c>
      <c r="E31" s="5">
        <f t="shared" si="0"/>
        <v>2.92</v>
      </c>
      <c r="F31" s="5">
        <f t="shared" si="1"/>
        <v>2.9824999999999999</v>
      </c>
      <c r="G31" s="5">
        <f t="shared" si="2"/>
        <v>1.2999999999999998</v>
      </c>
      <c r="H31" s="5">
        <f t="shared" si="3"/>
        <v>1.3624999999999998</v>
      </c>
      <c r="I31" s="8">
        <f t="shared" si="4"/>
        <v>1.585</v>
      </c>
      <c r="J31" s="6"/>
      <c r="K31" s="6">
        <v>0.14000000000000001</v>
      </c>
      <c r="L31" s="6">
        <v>1.1599999999999999</v>
      </c>
      <c r="M31" s="6">
        <v>1.4450000000000001</v>
      </c>
      <c r="N31" s="5"/>
      <c r="O31" s="5"/>
    </row>
    <row r="32" spans="1:15" x14ac:dyDescent="0.3">
      <c r="A32" s="7">
        <v>29</v>
      </c>
      <c r="C32" s="8" t="s">
        <v>21</v>
      </c>
      <c r="D32" s="8" t="s">
        <v>42</v>
      </c>
      <c r="E32" s="5">
        <f t="shared" si="0"/>
        <v>4.57</v>
      </c>
      <c r="F32" s="5">
        <f t="shared" si="1"/>
        <v>4.6325000000000003</v>
      </c>
      <c r="G32" s="5">
        <f t="shared" si="2"/>
        <v>2.95</v>
      </c>
      <c r="H32" s="5">
        <f t="shared" si="3"/>
        <v>3.0125000000000002</v>
      </c>
      <c r="I32" s="8">
        <f t="shared" si="4"/>
        <v>1.585</v>
      </c>
      <c r="J32" s="6"/>
      <c r="K32" s="6">
        <v>0.14000000000000001</v>
      </c>
      <c r="L32" s="6">
        <v>2.81</v>
      </c>
      <c r="M32" s="6">
        <v>1.4450000000000001</v>
      </c>
      <c r="N32" s="5"/>
      <c r="O32" s="5"/>
    </row>
    <row r="33" spans="1:15" x14ac:dyDescent="0.3">
      <c r="A33" s="7">
        <v>30</v>
      </c>
      <c r="C33" s="8" t="s">
        <v>16</v>
      </c>
      <c r="D33" s="8" t="s">
        <v>20</v>
      </c>
      <c r="E33" s="5">
        <f t="shared" si="0"/>
        <v>2.335</v>
      </c>
      <c r="F33" s="5">
        <f t="shared" si="1"/>
        <v>2.3975</v>
      </c>
      <c r="G33" s="5">
        <f t="shared" si="2"/>
        <v>0.71500000000000008</v>
      </c>
      <c r="H33" s="5">
        <f t="shared" si="3"/>
        <v>0.77750000000000008</v>
      </c>
      <c r="I33" s="8">
        <f t="shared" si="4"/>
        <v>1.155</v>
      </c>
      <c r="J33" s="6"/>
      <c r="K33" s="6">
        <v>0.39</v>
      </c>
      <c r="L33" s="6">
        <v>0.32500000000000001</v>
      </c>
      <c r="M33" s="6">
        <v>0.76500000000000001</v>
      </c>
      <c r="N33" s="5"/>
      <c r="O33" s="5"/>
    </row>
    <row r="34" spans="1:15" x14ac:dyDescent="0.3">
      <c r="A34" s="7">
        <v>31</v>
      </c>
      <c r="C34" s="8" t="s">
        <v>16</v>
      </c>
      <c r="D34" s="8" t="s">
        <v>19</v>
      </c>
      <c r="E34" s="5">
        <f t="shared" si="0"/>
        <v>2.782</v>
      </c>
      <c r="F34" s="5">
        <f t="shared" si="1"/>
        <v>2.8445</v>
      </c>
      <c r="G34" s="5">
        <f t="shared" si="2"/>
        <v>1.1619999999999999</v>
      </c>
      <c r="H34" s="5">
        <f t="shared" si="3"/>
        <v>1.2244999999999999</v>
      </c>
      <c r="I34" s="8">
        <f t="shared" si="4"/>
        <v>2.1665000000000001</v>
      </c>
      <c r="J34" s="6"/>
      <c r="K34" s="6">
        <v>0.39</v>
      </c>
      <c r="L34" s="6">
        <v>0.77200000000000002</v>
      </c>
      <c r="M34" s="6">
        <v>1.7765</v>
      </c>
      <c r="N34" s="5"/>
      <c r="O34" s="5"/>
    </row>
    <row r="35" spans="1:15" x14ac:dyDescent="0.3">
      <c r="A35" s="7">
        <v>32</v>
      </c>
      <c r="C35" s="8" t="s">
        <v>16</v>
      </c>
      <c r="D35" s="8" t="s">
        <v>18</v>
      </c>
      <c r="E35" s="5">
        <f t="shared" si="0"/>
        <v>3.17</v>
      </c>
      <c r="F35" s="5">
        <f t="shared" si="1"/>
        <v>3.2324999999999999</v>
      </c>
      <c r="G35" s="5">
        <f t="shared" si="2"/>
        <v>1.5499999999999998</v>
      </c>
      <c r="H35" s="5">
        <f t="shared" si="3"/>
        <v>1.6124999999999998</v>
      </c>
      <c r="I35" s="8">
        <f t="shared" si="4"/>
        <v>1.835</v>
      </c>
      <c r="J35" s="6"/>
      <c r="K35" s="6">
        <v>0.39</v>
      </c>
      <c r="L35" s="6">
        <v>1.1599999999999999</v>
      </c>
      <c r="M35" s="6">
        <v>1.4450000000000001</v>
      </c>
      <c r="N35" s="5"/>
      <c r="O35" s="5"/>
    </row>
    <row r="36" spans="1:15" x14ac:dyDescent="0.3">
      <c r="A36" s="7">
        <v>33</v>
      </c>
      <c r="C36" s="8" t="s">
        <v>16</v>
      </c>
      <c r="D36" s="8" t="s">
        <v>42</v>
      </c>
      <c r="E36" s="5">
        <f t="shared" si="0"/>
        <v>4.82</v>
      </c>
      <c r="F36" s="5">
        <f t="shared" si="1"/>
        <v>4.8825000000000003</v>
      </c>
      <c r="G36" s="5">
        <f t="shared" si="2"/>
        <v>3.2</v>
      </c>
      <c r="H36" s="5">
        <f t="shared" si="3"/>
        <v>3.2625000000000002</v>
      </c>
      <c r="I36" s="8">
        <f t="shared" si="4"/>
        <v>1.835</v>
      </c>
      <c r="J36" s="6"/>
      <c r="K36" s="6">
        <v>0.39</v>
      </c>
      <c r="L36" s="6">
        <v>2.81</v>
      </c>
      <c r="M36" s="6">
        <v>1.4450000000000001</v>
      </c>
      <c r="N36" s="5"/>
      <c r="O36" s="5"/>
    </row>
    <row r="37" spans="1:15" x14ac:dyDescent="0.3">
      <c r="A37" s="7">
        <v>34</v>
      </c>
      <c r="B37" s="8" t="s">
        <v>17</v>
      </c>
      <c r="C37" s="8" t="s">
        <v>21</v>
      </c>
      <c r="D37" s="8" t="s">
        <v>20</v>
      </c>
      <c r="E37" s="5">
        <f t="shared" si="0"/>
        <v>2.085</v>
      </c>
      <c r="F37" s="5">
        <f t="shared" si="1"/>
        <v>2.1475</v>
      </c>
      <c r="G37" s="5">
        <f t="shared" si="2"/>
        <v>0.46500000000000002</v>
      </c>
      <c r="H37" s="5">
        <f t="shared" si="3"/>
        <v>0.52750000000000008</v>
      </c>
      <c r="I37" s="8">
        <f t="shared" si="4"/>
        <v>0.90500000000000003</v>
      </c>
      <c r="J37" s="6">
        <v>0</v>
      </c>
      <c r="K37" s="6">
        <v>0.14000000000000001</v>
      </c>
      <c r="L37" s="6">
        <v>0.32500000000000001</v>
      </c>
      <c r="M37" s="6">
        <v>0.76500000000000001</v>
      </c>
    </row>
    <row r="38" spans="1:15" x14ac:dyDescent="0.3">
      <c r="A38" s="7">
        <v>35</v>
      </c>
      <c r="B38" s="8" t="s">
        <v>17</v>
      </c>
      <c r="C38" s="8" t="s">
        <v>21</v>
      </c>
      <c r="D38" s="8" t="s">
        <v>19</v>
      </c>
      <c r="E38" s="5">
        <f t="shared" si="0"/>
        <v>2.532</v>
      </c>
      <c r="F38" s="5">
        <f t="shared" si="1"/>
        <v>2.5945</v>
      </c>
      <c r="G38" s="5">
        <f t="shared" si="2"/>
        <v>0.91200000000000003</v>
      </c>
      <c r="H38" s="5">
        <f t="shared" si="3"/>
        <v>0.97450000000000003</v>
      </c>
      <c r="I38" s="8">
        <f t="shared" si="4"/>
        <v>1.9165000000000001</v>
      </c>
      <c r="J38" s="6">
        <v>0</v>
      </c>
      <c r="K38" s="6">
        <v>0.14000000000000001</v>
      </c>
      <c r="L38" s="6">
        <v>0.77200000000000002</v>
      </c>
      <c r="M38" s="6">
        <v>1.7765</v>
      </c>
    </row>
    <row r="39" spans="1:15" x14ac:dyDescent="0.3">
      <c r="A39" s="7">
        <v>36</v>
      </c>
      <c r="B39" s="8" t="s">
        <v>17</v>
      </c>
      <c r="C39" s="8" t="s">
        <v>21</v>
      </c>
      <c r="D39" s="8" t="s">
        <v>18</v>
      </c>
      <c r="E39" s="5">
        <f t="shared" si="0"/>
        <v>2.92</v>
      </c>
      <c r="F39" s="5">
        <f t="shared" si="1"/>
        <v>2.9824999999999999</v>
      </c>
      <c r="G39" s="5">
        <f t="shared" si="2"/>
        <v>1.2999999999999998</v>
      </c>
      <c r="H39" s="5">
        <f t="shared" si="3"/>
        <v>1.3624999999999998</v>
      </c>
      <c r="I39" s="8">
        <f t="shared" si="4"/>
        <v>1.585</v>
      </c>
      <c r="J39" s="6">
        <v>0</v>
      </c>
      <c r="K39" s="6">
        <v>0.14000000000000001</v>
      </c>
      <c r="L39" s="6">
        <v>1.1599999999999999</v>
      </c>
      <c r="M39" s="6">
        <v>1.4450000000000001</v>
      </c>
    </row>
    <row r="40" spans="1:15" x14ac:dyDescent="0.3">
      <c r="A40" s="7">
        <v>37</v>
      </c>
      <c r="B40" s="8" t="s">
        <v>17</v>
      </c>
      <c r="C40" s="8" t="s">
        <v>21</v>
      </c>
      <c r="D40" s="8" t="s">
        <v>42</v>
      </c>
      <c r="E40" s="5">
        <f t="shared" si="0"/>
        <v>4.57</v>
      </c>
      <c r="F40" s="5">
        <f t="shared" si="1"/>
        <v>4.6325000000000003</v>
      </c>
      <c r="G40" s="5">
        <f t="shared" si="2"/>
        <v>2.95</v>
      </c>
      <c r="H40" s="5">
        <f t="shared" si="3"/>
        <v>3.0125000000000002</v>
      </c>
      <c r="I40" s="8">
        <f t="shared" si="4"/>
        <v>1.585</v>
      </c>
      <c r="J40" s="6">
        <v>0</v>
      </c>
      <c r="K40" s="6">
        <v>0.14000000000000001</v>
      </c>
      <c r="L40" s="6">
        <v>2.81</v>
      </c>
      <c r="M40" s="6">
        <v>1.4450000000000001</v>
      </c>
    </row>
    <row r="41" spans="1:15" x14ac:dyDescent="0.3">
      <c r="A41" s="7">
        <v>38</v>
      </c>
      <c r="B41" s="8" t="s">
        <v>17</v>
      </c>
      <c r="C41" s="8" t="s">
        <v>16</v>
      </c>
      <c r="D41" s="8" t="s">
        <v>20</v>
      </c>
      <c r="E41" s="5">
        <f t="shared" si="0"/>
        <v>2.335</v>
      </c>
      <c r="F41" s="5">
        <f t="shared" si="1"/>
        <v>2.3975</v>
      </c>
      <c r="G41" s="5">
        <f t="shared" si="2"/>
        <v>0.71500000000000008</v>
      </c>
      <c r="H41" s="5">
        <f t="shared" si="3"/>
        <v>0.77750000000000008</v>
      </c>
      <c r="I41" s="8">
        <f t="shared" si="4"/>
        <v>1.155</v>
      </c>
      <c r="J41" s="6">
        <v>0</v>
      </c>
      <c r="K41" s="6">
        <v>0.39</v>
      </c>
      <c r="L41" s="6">
        <v>0.32500000000000001</v>
      </c>
      <c r="M41" s="6">
        <v>0.76500000000000001</v>
      </c>
    </row>
    <row r="42" spans="1:15" x14ac:dyDescent="0.3">
      <c r="A42" s="7">
        <v>39</v>
      </c>
      <c r="B42" s="8" t="s">
        <v>17</v>
      </c>
      <c r="C42" s="8" t="s">
        <v>16</v>
      </c>
      <c r="D42" s="8" t="s">
        <v>19</v>
      </c>
      <c r="E42" s="5">
        <f t="shared" si="0"/>
        <v>2.782</v>
      </c>
      <c r="F42" s="5">
        <f t="shared" si="1"/>
        <v>2.8445</v>
      </c>
      <c r="G42" s="5">
        <f t="shared" si="2"/>
        <v>1.1619999999999999</v>
      </c>
      <c r="H42" s="5">
        <f t="shared" si="3"/>
        <v>1.2244999999999999</v>
      </c>
      <c r="I42" s="8">
        <f t="shared" si="4"/>
        <v>2.1665000000000001</v>
      </c>
      <c r="J42" s="6">
        <v>0</v>
      </c>
      <c r="K42" s="6">
        <v>0.39</v>
      </c>
      <c r="L42" s="6">
        <v>0.77200000000000002</v>
      </c>
      <c r="M42" s="6">
        <v>1.7765</v>
      </c>
    </row>
    <row r="43" spans="1:15" x14ac:dyDescent="0.3">
      <c r="A43" s="7">
        <v>40</v>
      </c>
      <c r="B43" s="8" t="s">
        <v>17</v>
      </c>
      <c r="C43" s="8" t="s">
        <v>16</v>
      </c>
      <c r="D43" s="8" t="s">
        <v>18</v>
      </c>
      <c r="E43" s="5">
        <f t="shared" si="0"/>
        <v>3.17</v>
      </c>
      <c r="F43" s="5">
        <f t="shared" si="1"/>
        <v>3.2324999999999999</v>
      </c>
      <c r="G43" s="5">
        <f t="shared" si="2"/>
        <v>1.5499999999999998</v>
      </c>
      <c r="H43" s="5">
        <f t="shared" si="3"/>
        <v>1.6124999999999998</v>
      </c>
      <c r="I43" s="8">
        <f t="shared" si="4"/>
        <v>1.835</v>
      </c>
      <c r="J43" s="6">
        <v>0</v>
      </c>
      <c r="K43" s="6">
        <v>0.39</v>
      </c>
      <c r="L43" s="6">
        <v>1.1599999999999999</v>
      </c>
      <c r="M43" s="6">
        <v>1.4450000000000001</v>
      </c>
    </row>
    <row r="44" spans="1:15" x14ac:dyDescent="0.3">
      <c r="A44" s="7">
        <v>41</v>
      </c>
      <c r="B44" s="8" t="s">
        <v>17</v>
      </c>
      <c r="C44" s="8" t="s">
        <v>16</v>
      </c>
      <c r="D44" s="8" t="s">
        <v>42</v>
      </c>
      <c r="E44" s="5">
        <f t="shared" si="0"/>
        <v>4.82</v>
      </c>
      <c r="F44" s="5">
        <f t="shared" si="1"/>
        <v>4.8825000000000003</v>
      </c>
      <c r="G44" s="5">
        <f t="shared" si="2"/>
        <v>3.2</v>
      </c>
      <c r="H44" s="5">
        <f t="shared" si="3"/>
        <v>3.2625000000000002</v>
      </c>
      <c r="I44" s="8">
        <f t="shared" si="4"/>
        <v>1.835</v>
      </c>
      <c r="J44" s="6">
        <v>0</v>
      </c>
      <c r="K44" s="6">
        <v>0.39</v>
      </c>
      <c r="L44" s="6">
        <v>2.81</v>
      </c>
      <c r="M44" s="6">
        <v>1.4450000000000001</v>
      </c>
    </row>
  </sheetData>
  <mergeCells count="3">
    <mergeCell ref="A1:D1"/>
    <mergeCell ref="E1:H1"/>
    <mergeCell ref="J1:M1"/>
  </mergeCells>
  <phoneticPr fontId="2" type="noConversion"/>
  <conditionalFormatting sqref="E3:I44">
    <cfRule type="expression" dxfId="2" priority="1" stopIfTrue="1">
      <formula>VALUE(E3) &lt; 2</formula>
    </cfRule>
    <cfRule type="expression" dxfId="1" priority="2" stopIfTrue="1">
      <formula>AND(VALUE(E3) &gt;= 2, VALUE(E3) &lt; 3)</formula>
    </cfRule>
    <cfRule type="expression" dxfId="0" priority="3" stopIfTrue="1">
      <formula>VALUE(E3) &gt; 3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B830-7371-4AE1-9ABB-4F9074C93617}">
  <dimension ref="A1:D28"/>
  <sheetViews>
    <sheetView workbookViewId="0">
      <pane ySplit="1" topLeftCell="A2" activePane="bottomLeft" state="frozen"/>
      <selection pane="bottomLeft"/>
    </sheetView>
  </sheetViews>
  <sheetFormatPr defaultColWidth="10.58203125" defaultRowHeight="14" x14ac:dyDescent="0.3"/>
  <cols>
    <col min="1" max="1" width="10.58203125" style="8"/>
    <col min="2" max="2" width="30.58203125" style="8" customWidth="1"/>
    <col min="3" max="16384" width="10.58203125" style="8"/>
  </cols>
  <sheetData>
    <row r="1" spans="1:4" customFormat="1" x14ac:dyDescent="0.3">
      <c r="A1" s="10" t="s">
        <v>53</v>
      </c>
      <c r="B1" s="10" t="s">
        <v>52</v>
      </c>
      <c r="C1" s="10" t="s">
        <v>51</v>
      </c>
      <c r="D1" s="10" t="s">
        <v>50</v>
      </c>
    </row>
    <row r="2" spans="1:4" x14ac:dyDescent="0.3">
      <c r="A2" s="8" t="s">
        <v>47</v>
      </c>
      <c r="B2" s="8" t="s">
        <v>49</v>
      </c>
      <c r="C2" s="8">
        <v>1.62</v>
      </c>
      <c r="D2" s="8">
        <f>C2*16</f>
        <v>25.92</v>
      </c>
    </row>
    <row r="3" spans="1:4" x14ac:dyDescent="0.3">
      <c r="A3" s="8" t="s">
        <v>48</v>
      </c>
      <c r="B3" s="8" t="s">
        <v>17</v>
      </c>
      <c r="C3" s="8">
        <v>6.25E-2</v>
      </c>
      <c r="D3" s="8">
        <f>C3*16</f>
        <v>1</v>
      </c>
    </row>
    <row r="5" spans="1:4" x14ac:dyDescent="0.3">
      <c r="A5" s="8" t="s">
        <v>17</v>
      </c>
      <c r="B5" s="8" t="s">
        <v>47</v>
      </c>
      <c r="C5" s="8">
        <v>-0.41249999999999998</v>
      </c>
      <c r="D5" s="8">
        <f t="shared" ref="D5:D18" si="0">C5*16</f>
        <v>-6.6</v>
      </c>
    </row>
    <row r="6" spans="1:4" x14ac:dyDescent="0.3">
      <c r="A6" s="8" t="s">
        <v>21</v>
      </c>
      <c r="B6" s="8" t="s">
        <v>47</v>
      </c>
      <c r="C6" s="8">
        <v>-0.41249999999999998</v>
      </c>
      <c r="D6" s="8">
        <f t="shared" si="0"/>
        <v>-6.6</v>
      </c>
    </row>
    <row r="7" spans="1:4" x14ac:dyDescent="0.3">
      <c r="A7" s="8" t="s">
        <v>16</v>
      </c>
      <c r="B7" s="8" t="s">
        <v>47</v>
      </c>
      <c r="C7" s="8">
        <v>-0.1</v>
      </c>
      <c r="D7" s="8">
        <f t="shared" si="0"/>
        <v>-1.6</v>
      </c>
    </row>
    <row r="8" spans="1:4" x14ac:dyDescent="0.3">
      <c r="A8" s="8" t="s">
        <v>20</v>
      </c>
      <c r="B8" s="8" t="s">
        <v>47</v>
      </c>
      <c r="C8" s="8">
        <v>0.26874999999999999</v>
      </c>
      <c r="D8" s="8">
        <f t="shared" si="0"/>
        <v>4.3</v>
      </c>
    </row>
    <row r="9" spans="1:4" x14ac:dyDescent="0.3">
      <c r="A9" s="8" t="s">
        <v>28</v>
      </c>
      <c r="B9" s="8" t="s">
        <v>47</v>
      </c>
      <c r="C9" s="8">
        <v>0.51249999999999996</v>
      </c>
      <c r="D9" s="8">
        <f t="shared" si="0"/>
        <v>8.1999999999999993</v>
      </c>
    </row>
    <row r="10" spans="1:4" x14ac:dyDescent="0.3">
      <c r="A10" s="8" t="s">
        <v>27</v>
      </c>
      <c r="B10" s="8" t="s">
        <v>47</v>
      </c>
      <c r="C10" s="8">
        <v>0.61250000000000004</v>
      </c>
      <c r="D10" s="8">
        <f t="shared" si="0"/>
        <v>9.8000000000000007</v>
      </c>
    </row>
    <row r="11" spans="1:4" x14ac:dyDescent="0.3">
      <c r="A11" s="8" t="s">
        <v>26</v>
      </c>
      <c r="B11" s="8" t="s">
        <v>47</v>
      </c>
      <c r="C11" s="8">
        <v>0.71875</v>
      </c>
      <c r="D11" s="8">
        <f t="shared" si="0"/>
        <v>11.5</v>
      </c>
    </row>
    <row r="12" spans="1:4" x14ac:dyDescent="0.3">
      <c r="A12" s="8" t="s">
        <v>19</v>
      </c>
      <c r="B12" s="8" t="s">
        <v>47</v>
      </c>
      <c r="C12" s="8">
        <v>0.77</v>
      </c>
      <c r="D12" s="8">
        <f t="shared" si="0"/>
        <v>12.32</v>
      </c>
    </row>
    <row r="13" spans="1:4" x14ac:dyDescent="0.3">
      <c r="A13" s="8" t="s">
        <v>25</v>
      </c>
      <c r="B13" s="8" t="s">
        <v>47</v>
      </c>
      <c r="C13" s="8">
        <v>0.84375</v>
      </c>
      <c r="D13" s="8">
        <f t="shared" si="0"/>
        <v>13.5</v>
      </c>
    </row>
    <row r="14" spans="1:4" x14ac:dyDescent="0.3">
      <c r="A14" s="8" t="s">
        <v>18</v>
      </c>
      <c r="B14" s="8" t="s">
        <v>47</v>
      </c>
      <c r="C14" s="8">
        <v>1.1000000000000001</v>
      </c>
      <c r="D14" s="8">
        <f t="shared" si="0"/>
        <v>17.600000000000001</v>
      </c>
    </row>
    <row r="15" spans="1:4" x14ac:dyDescent="0.3">
      <c r="A15" s="8" t="s">
        <v>15</v>
      </c>
      <c r="B15" s="8" t="s">
        <v>47</v>
      </c>
      <c r="C15" s="8">
        <v>2.8</v>
      </c>
      <c r="D15" s="8">
        <f t="shared" si="0"/>
        <v>44.8</v>
      </c>
    </row>
    <row r="16" spans="1:4" x14ac:dyDescent="0.3">
      <c r="A16" s="8" t="s">
        <v>43</v>
      </c>
      <c r="B16" s="8" t="s">
        <v>47</v>
      </c>
      <c r="C16" s="8">
        <v>0.17</v>
      </c>
      <c r="D16" s="8">
        <f t="shared" si="0"/>
        <v>2.72</v>
      </c>
    </row>
    <row r="17" spans="1:4" x14ac:dyDescent="0.3">
      <c r="A17" s="8" t="s">
        <v>23</v>
      </c>
      <c r="B17" s="8" t="s">
        <v>47</v>
      </c>
      <c r="C17" s="8">
        <v>1.4</v>
      </c>
      <c r="D17" s="8">
        <f t="shared" si="0"/>
        <v>22.4</v>
      </c>
    </row>
    <row r="18" spans="1:4" x14ac:dyDescent="0.3">
      <c r="A18" s="8" t="s">
        <v>22</v>
      </c>
      <c r="B18" s="8" t="s">
        <v>47</v>
      </c>
      <c r="C18" s="8">
        <v>3.4</v>
      </c>
      <c r="D18" s="8">
        <f t="shared" si="0"/>
        <v>54.4</v>
      </c>
    </row>
    <row r="20" spans="1:4" x14ac:dyDescent="0.3">
      <c r="A20" s="8" t="s">
        <v>21</v>
      </c>
      <c r="B20" s="8" t="s">
        <v>46</v>
      </c>
      <c r="C20" s="8">
        <f>0.25-1/16</f>
        <v>0.1875</v>
      </c>
      <c r="D20" s="8">
        <f>C20*16</f>
        <v>3</v>
      </c>
    </row>
    <row r="22" spans="1:4" x14ac:dyDescent="0.3">
      <c r="A22" s="8" t="s">
        <v>16</v>
      </c>
      <c r="B22" s="8" t="s">
        <v>46</v>
      </c>
      <c r="C22" s="8">
        <v>0.5</v>
      </c>
      <c r="D22" s="8">
        <f>C22*16</f>
        <v>8</v>
      </c>
    </row>
    <row r="24" spans="1:4" x14ac:dyDescent="0.3">
      <c r="A24" s="8" t="s">
        <v>17</v>
      </c>
      <c r="B24" s="8" t="s">
        <v>46</v>
      </c>
      <c r="C24" s="8">
        <f>0.25-1/16</f>
        <v>0.1875</v>
      </c>
      <c r="D24" s="8">
        <f>C24*16</f>
        <v>3</v>
      </c>
    </row>
    <row r="25" spans="1:4" x14ac:dyDescent="0.3">
      <c r="A25" s="8" t="s">
        <v>17</v>
      </c>
      <c r="B25" s="8" t="s">
        <v>45</v>
      </c>
      <c r="C25" s="8">
        <f>0.25-1/16</f>
        <v>0.1875</v>
      </c>
      <c r="D25" s="8">
        <f>C25*16</f>
        <v>3</v>
      </c>
    </row>
    <row r="26" spans="1:4" x14ac:dyDescent="0.3">
      <c r="A26" s="8" t="s">
        <v>17</v>
      </c>
      <c r="B26" s="8" t="s">
        <v>22</v>
      </c>
      <c r="C26" s="8">
        <v>0.6875</v>
      </c>
      <c r="D26" s="8">
        <v>11</v>
      </c>
    </row>
    <row r="28" spans="1:4" x14ac:dyDescent="0.3">
      <c r="A28" s="8" t="s">
        <v>17</v>
      </c>
      <c r="B28" s="8" t="s">
        <v>44</v>
      </c>
      <c r="C28" s="8">
        <f>0.25-1/16</f>
        <v>0.1875</v>
      </c>
      <c r="D28" s="8">
        <f>C28*16</f>
        <v>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FCC8-56A1-4CCA-9C20-925A343FC358}">
  <dimension ref="A1:D26"/>
  <sheetViews>
    <sheetView workbookViewId="0">
      <pane ySplit="1" topLeftCell="A2" activePane="bottomLeft" state="frozen"/>
      <selection pane="bottomLeft"/>
    </sheetView>
  </sheetViews>
  <sheetFormatPr defaultColWidth="10.58203125" defaultRowHeight="14" x14ac:dyDescent="0.3"/>
  <cols>
    <col min="2" max="2" width="30.58203125" customWidth="1"/>
  </cols>
  <sheetData>
    <row r="1" spans="1:4" x14ac:dyDescent="0.3">
      <c r="A1" s="10" t="s">
        <v>53</v>
      </c>
      <c r="B1" s="10" t="s">
        <v>52</v>
      </c>
      <c r="C1" s="10" t="s">
        <v>51</v>
      </c>
      <c r="D1" s="10" t="s">
        <v>50</v>
      </c>
    </row>
    <row r="2" spans="1:4" x14ac:dyDescent="0.3">
      <c r="A2" s="8" t="s">
        <v>47</v>
      </c>
      <c r="B2" s="8" t="s">
        <v>49</v>
      </c>
      <c r="C2" s="8">
        <v>1.62</v>
      </c>
      <c r="D2" s="8">
        <f>C2*16</f>
        <v>25.92</v>
      </c>
    </row>
    <row r="3" spans="1:4" x14ac:dyDescent="0.3">
      <c r="A3" s="8" t="s">
        <v>56</v>
      </c>
      <c r="B3" s="8" t="s">
        <v>17</v>
      </c>
      <c r="C3" s="8">
        <v>6.25E-2</v>
      </c>
      <c r="D3" s="8">
        <f>C3*16</f>
        <v>1</v>
      </c>
    </row>
    <row r="4" spans="1:4" x14ac:dyDescent="0.3">
      <c r="A4" s="8"/>
      <c r="B4" s="8"/>
      <c r="C4" s="8"/>
      <c r="D4" s="8"/>
    </row>
    <row r="5" spans="1:4" x14ac:dyDescent="0.3">
      <c r="A5" s="8" t="s">
        <v>17</v>
      </c>
      <c r="B5" s="8" t="s">
        <v>47</v>
      </c>
      <c r="C5" s="8">
        <v>-0.35</v>
      </c>
      <c r="D5" s="8">
        <f t="shared" ref="D5:D17" si="0">C5*16</f>
        <v>-5.6</v>
      </c>
    </row>
    <row r="6" spans="1:4" x14ac:dyDescent="0.3">
      <c r="A6" s="8" t="s">
        <v>21</v>
      </c>
      <c r="B6" s="8" t="s">
        <v>47</v>
      </c>
      <c r="C6" s="8">
        <v>-0.35</v>
      </c>
      <c r="D6" s="8">
        <f t="shared" si="0"/>
        <v>-5.6</v>
      </c>
    </row>
    <row r="7" spans="1:4" x14ac:dyDescent="0.3">
      <c r="A7" s="8" t="s">
        <v>16</v>
      </c>
      <c r="B7" s="8" t="s">
        <v>47</v>
      </c>
      <c r="C7" s="8">
        <v>-0.1</v>
      </c>
      <c r="D7" s="8">
        <f t="shared" si="0"/>
        <v>-1.6</v>
      </c>
    </row>
    <row r="8" spans="1:4" x14ac:dyDescent="0.3">
      <c r="A8" s="8" t="s">
        <v>20</v>
      </c>
      <c r="B8" s="8" t="s">
        <v>47</v>
      </c>
      <c r="C8" s="8">
        <v>0.32500000000000001</v>
      </c>
      <c r="D8" s="8">
        <f t="shared" si="0"/>
        <v>5.2</v>
      </c>
    </row>
    <row r="9" spans="1:4" x14ac:dyDescent="0.3">
      <c r="A9" s="8" t="s">
        <v>28</v>
      </c>
      <c r="B9" s="8" t="s">
        <v>47</v>
      </c>
      <c r="C9" s="8">
        <v>0.52500000000000002</v>
      </c>
      <c r="D9" s="8">
        <f t="shared" si="0"/>
        <v>8.4</v>
      </c>
    </row>
    <row r="10" spans="1:4" x14ac:dyDescent="0.3">
      <c r="A10" s="8" t="s">
        <v>27</v>
      </c>
      <c r="B10" s="8" t="s">
        <v>47</v>
      </c>
      <c r="C10" s="8">
        <v>0.6</v>
      </c>
      <c r="D10" s="8">
        <f t="shared" si="0"/>
        <v>9.6</v>
      </c>
    </row>
    <row r="11" spans="1:4" x14ac:dyDescent="0.3">
      <c r="A11" s="8" t="s">
        <v>26</v>
      </c>
      <c r="B11" s="8" t="s">
        <v>47</v>
      </c>
      <c r="C11" s="8">
        <v>0.66249999999999998</v>
      </c>
      <c r="D11" s="8">
        <f t="shared" si="0"/>
        <v>10.6</v>
      </c>
    </row>
    <row r="12" spans="1:4" x14ac:dyDescent="0.3">
      <c r="A12" s="8" t="s">
        <v>19</v>
      </c>
      <c r="B12" s="8" t="s">
        <v>47</v>
      </c>
      <c r="C12" s="8">
        <v>0.77200000000000002</v>
      </c>
      <c r="D12" s="8">
        <f t="shared" si="0"/>
        <v>12.352</v>
      </c>
    </row>
    <row r="13" spans="1:4" x14ac:dyDescent="0.3">
      <c r="A13" s="8" t="s">
        <v>25</v>
      </c>
      <c r="B13" s="8" t="s">
        <v>47</v>
      </c>
      <c r="C13" s="8">
        <v>0.85</v>
      </c>
      <c r="D13" s="8">
        <f t="shared" si="0"/>
        <v>13.6</v>
      </c>
    </row>
    <row r="14" spans="1:4" x14ac:dyDescent="0.3">
      <c r="A14" s="8" t="s">
        <v>18</v>
      </c>
      <c r="B14" s="8" t="s">
        <v>47</v>
      </c>
      <c r="C14" s="8">
        <v>1.1599999999999999</v>
      </c>
      <c r="D14" s="8">
        <f t="shared" si="0"/>
        <v>18.559999999999999</v>
      </c>
    </row>
    <row r="15" spans="1:4" x14ac:dyDescent="0.3">
      <c r="A15" s="8" t="s">
        <v>15</v>
      </c>
      <c r="B15" s="8" t="s">
        <v>47</v>
      </c>
      <c r="C15" s="8">
        <v>2.81</v>
      </c>
      <c r="D15" s="8">
        <f t="shared" si="0"/>
        <v>44.96</v>
      </c>
    </row>
    <row r="16" spans="1:4" x14ac:dyDescent="0.3">
      <c r="A16" s="8" t="s">
        <v>43</v>
      </c>
      <c r="B16" s="8" t="s">
        <v>47</v>
      </c>
      <c r="C16" s="8">
        <v>0.19500000000000001</v>
      </c>
      <c r="D16" s="8">
        <f t="shared" si="0"/>
        <v>3.12</v>
      </c>
    </row>
    <row r="17" spans="1:4" x14ac:dyDescent="0.3">
      <c r="A17" s="8" t="s">
        <v>23</v>
      </c>
      <c r="B17" s="8" t="s">
        <v>47</v>
      </c>
      <c r="C17" s="8">
        <v>1.425</v>
      </c>
      <c r="D17" s="8">
        <f t="shared" si="0"/>
        <v>22.8</v>
      </c>
    </row>
    <row r="18" spans="1:4" x14ac:dyDescent="0.3">
      <c r="A18" s="8"/>
      <c r="B18" s="8"/>
      <c r="C18" s="8"/>
      <c r="D18" s="8"/>
    </row>
    <row r="19" spans="1:4" x14ac:dyDescent="0.3">
      <c r="A19" s="8" t="s">
        <v>21</v>
      </c>
      <c r="B19" s="8" t="s">
        <v>46</v>
      </c>
      <c r="C19" s="8">
        <v>0.04</v>
      </c>
      <c r="D19" s="8">
        <f>C19*16</f>
        <v>0.64</v>
      </c>
    </row>
    <row r="20" spans="1:4" x14ac:dyDescent="0.3">
      <c r="A20" s="8"/>
      <c r="B20" s="8"/>
      <c r="C20" s="8"/>
      <c r="D20" s="8"/>
    </row>
    <row r="21" spans="1:4" x14ac:dyDescent="0.3">
      <c r="A21" s="8" t="s">
        <v>16</v>
      </c>
      <c r="B21" s="8" t="s">
        <v>46</v>
      </c>
      <c r="C21" s="8">
        <v>0.39</v>
      </c>
      <c r="D21" s="8">
        <f>C21*16</f>
        <v>6.24</v>
      </c>
    </row>
    <row r="23" spans="1:4" x14ac:dyDescent="0.3">
      <c r="A23" s="8" t="s">
        <v>17</v>
      </c>
      <c r="B23" s="8" t="s">
        <v>46</v>
      </c>
      <c r="C23" s="8">
        <v>0.14000000000000001</v>
      </c>
      <c r="D23" s="8">
        <f>C23*16</f>
        <v>2.2400000000000002</v>
      </c>
    </row>
    <row r="24" spans="1:4" x14ac:dyDescent="0.3">
      <c r="A24" s="8" t="s">
        <v>17</v>
      </c>
      <c r="B24" s="8" t="s">
        <v>45</v>
      </c>
      <c r="C24" s="8">
        <v>0.14000000000000001</v>
      </c>
      <c r="D24" s="8">
        <f>C24*16</f>
        <v>2.2400000000000002</v>
      </c>
    </row>
    <row r="26" spans="1:4" x14ac:dyDescent="0.3">
      <c r="A26" s="8" t="s">
        <v>17</v>
      </c>
      <c r="B26" s="8" t="s">
        <v>44</v>
      </c>
      <c r="C26" s="8">
        <v>0.14000000000000001</v>
      </c>
      <c r="D26" s="8">
        <f>C26*16</f>
        <v>2.2400000000000002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说明书</vt:lpstr>
      <vt:lpstr>1.20.4+ (像素)</vt:lpstr>
      <vt:lpstr>1.20.4+ (米)</vt:lpstr>
      <vt:lpstr>1.20.1- (像素)</vt:lpstr>
      <vt:lpstr>1.20.1- (米)</vt:lpstr>
      <vt:lpstr>1.20.4+ 测试数据</vt:lpstr>
      <vt:lpstr>1.20.1- 测试数据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acacia</dc:creator>
  <cp:lastModifiedBy>acacia acacia</cp:lastModifiedBy>
  <dcterms:created xsi:type="dcterms:W3CDTF">2015-06-05T18:19:34Z</dcterms:created>
  <dcterms:modified xsi:type="dcterms:W3CDTF">2025-06-21T11:55:25Z</dcterms:modified>
</cp:coreProperties>
</file>